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8827" codeName="{0730EB3F-75F1-03CD-C966-41DC9FD4AD36}"/>
  <workbookPr codeName="ThisWorkbook" hidePivotFieldList="1" defaultThemeVersion="124226"/>
  <mc:AlternateContent xmlns:mc="http://schemas.openxmlformats.org/markup-compatibility/2006">
    <mc:Choice Requires="x15">
      <x15ac:absPath xmlns:x15ac="http://schemas.microsoft.com/office/spreadsheetml/2010/11/ac" url="https://ashworthleininger.sharepoint.com/sites/3PV/Documents/GHGVer_CA MRR/RY2024/Quemetco (Ecobat)/Report/"/>
    </mc:Choice>
  </mc:AlternateContent>
  <xr:revisionPtr revIDLastSave="207" documentId="13_ncr:1_{8FF50C94-4DE6-4A2B-A0B7-95F7DD4A6F57}" xr6:coauthVersionLast="47" xr6:coauthVersionMax="47" xr10:uidLastSave="{C6485F90-35F1-4AE5-BFA2-3572BC606AB9}"/>
  <bookViews>
    <workbookView xWindow="28680" yWindow="-120" windowWidth="29040" windowHeight="15840" firstSheet="1" activeTab="6" xr2:uid="{F2A69254-E8F7-4B25-A87D-E9C3CAF867B6}"/>
  </bookViews>
  <sheets>
    <sheet name="GHGFunction" sheetId="6" state="hidden" r:id="rId1"/>
    <sheet name="Ecobat 06.25.2025" sheetId="67" r:id="rId2"/>
    <sheet name="Quemetco 03.31.2025" sheetId="65" state="hidden" r:id="rId3"/>
    <sheet name="ALG Data Checks" sheetId="27" r:id="rId4"/>
    <sheet name="Fuel Combustion Emission Calcs" sheetId="3" r:id="rId5"/>
    <sheet name="Elect Purchased" sheetId="5" r:id="rId6"/>
    <sheet name="CEMS Eval" sheetId="47" r:id="rId7"/>
    <sheet name="Prod. Summary" sheetId="64" r:id="rId8"/>
    <sheet name="SAP Raw Data" sheetId="63" r:id="rId9"/>
    <sheet name="List of Scales&amp;meters" sheetId="50" r:id="rId10"/>
  </sheets>
  <functionGroups builtInGroupCount="19"/>
  <definedNames>
    <definedName name="_xlnm._FilterDatabase" localSheetId="3" hidden="1">'ALG Data Checks'!$A$4:$M$27</definedName>
    <definedName name="_xlnm._FilterDatabase" localSheetId="6" hidden="1">'CEMS Eval'!$A$1:$Z$8786</definedName>
    <definedName name="_xlnm._FilterDatabase" localSheetId="0" hidden="1">GHGFunction!$A$1:$G$93</definedName>
    <definedName name="_xleta.ROUND" hidden="1" xlm="1">#NAME?</definedName>
    <definedName name="FunctionParam" localSheetId="0">OFFSET(GHGFunction!$A$1:$F$1,1,0,COUNTA(GHGFunction!$A$2:$A$2006))</definedName>
    <definedName name="HHV" localSheetId="6">'CEMS Eval'!$O$2:$O$13</definedName>
    <definedName name="HHVMonths" localSheetId="6">'CEMS Eval'!$N$2:$N$15</definedName>
    <definedName name="Month" localSheetId="6">'CEMS Eval'!#REF!</definedName>
    <definedName name="NGUsage" localSheetId="6">'CEMS Eval'!#REF!</definedName>
    <definedName name="NGUsage2">'CEMS Eval'!#REF!</definedName>
    <definedName name="_xlnm.Print_Area" localSheetId="3">'ALG Data Checks'!$A$1:$J$42</definedName>
    <definedName name="_xlnm.Print_Area" localSheetId="6">'CEMS Eval'!$A$1:$Q$20</definedName>
    <definedName name="_xlnm.Print_Area" localSheetId="5">'Elect Purchased'!$A$1:$Q$33</definedName>
    <definedName name="_xlnm.Print_Area" localSheetId="4">'Fuel Combustion Emission Calcs'!$A$1:$P$70</definedName>
    <definedName name="_xlnm.Print_Area" localSheetId="9">'List of Scales&amp;meters'!$A$1:$G$12</definedName>
    <definedName name="_xlnm.Print_Titles" localSheetId="6">'CEMS Eval'!$2:$4</definedName>
    <definedName name="SAPBEXhrIndnt" hidden="1">"Wide"</definedName>
    <definedName name="SAPsysID" hidden="1">"708C5W7SBKP804JT78WJ0JNKI"</definedName>
    <definedName name="SAPwbID" hidden="1">"ARS"</definedName>
    <definedName name="SheetName" localSheetId="3">'ALG Data Checks'!$B$3</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F24" i="27" l="1"/>
  <c r="F5" i="27"/>
  <c r="F7" i="27" s="1"/>
  <c r="P1902" i="47"/>
  <c r="P1890" i="47"/>
  <c r="P1878" i="47"/>
  <c r="C36" i="3"/>
  <c r="Q25" i="3"/>
  <c r="Q21" i="3"/>
  <c r="Q22" i="3"/>
  <c r="Q23" i="3"/>
  <c r="Q24" i="3"/>
  <c r="Q13" i="3"/>
  <c r="Q14" i="3"/>
  <c r="Q15" i="3"/>
  <c r="Q16" i="3"/>
  <c r="Q17" i="3"/>
  <c r="Q18" i="3"/>
  <c r="Q19" i="3"/>
  <c r="Q20" i="3"/>
  <c r="P14" i="3"/>
  <c r="P15" i="3"/>
  <c r="P16" i="3"/>
  <c r="P17" i="3"/>
  <c r="P18" i="3"/>
  <c r="P19" i="3"/>
  <c r="P20" i="3"/>
  <c r="P21" i="3"/>
  <c r="P22" i="3"/>
  <c r="P23" i="3"/>
  <c r="P24" i="3"/>
  <c r="P13" i="3"/>
  <c r="P1884" i="47" l="1"/>
  <c r="P1908" i="47"/>
  <c r="P1896" i="47"/>
  <c r="P1886" i="47"/>
  <c r="P1898" i="47"/>
  <c r="P1904" i="47"/>
  <c r="P1910" i="47"/>
  <c r="P1881" i="47"/>
  <c r="P1887" i="47"/>
  <c r="P1893" i="47"/>
  <c r="P1899" i="47"/>
  <c r="P1905" i="47"/>
  <c r="P1911" i="47"/>
  <c r="P1876" i="47"/>
  <c r="P1882" i="47"/>
  <c r="P1888" i="47"/>
  <c r="P1894" i="47"/>
  <c r="P1900" i="47"/>
  <c r="P1906" i="47"/>
  <c r="P1912" i="47"/>
  <c r="P1877" i="47"/>
  <c r="P1889" i="47"/>
  <c r="P1901" i="47"/>
  <c r="P1891" i="47"/>
  <c r="P1892" i="47"/>
  <c r="P1879" i="47"/>
  <c r="P1903" i="47"/>
  <c r="P1880" i="47"/>
  <c r="P1883" i="47"/>
  <c r="P1895" i="47"/>
  <c r="P1907" i="47"/>
  <c r="P1885" i="47"/>
  <c r="P1897" i="47"/>
  <c r="P1909" i="47"/>
  <c r="P25" i="3"/>
  <c r="O13" i="3" l="1"/>
  <c r="O14" i="3"/>
  <c r="O15" i="3"/>
  <c r="O16" i="3"/>
  <c r="O17" i="3"/>
  <c r="O18" i="3"/>
  <c r="O19" i="3"/>
  <c r="O20" i="3"/>
  <c r="O21" i="3"/>
  <c r="O22" i="3"/>
  <c r="O23" i="3"/>
  <c r="O24" i="3"/>
  <c r="F2" i="47" l="1"/>
  <c r="P4" i="47" l="1"/>
  <c r="P3" i="47"/>
  <c r="P2" i="47"/>
  <c r="M8762" i="47" l="1"/>
  <c r="M8763" i="47"/>
  <c r="M8764" i="47"/>
  <c r="M8765" i="47"/>
  <c r="M8766" i="47"/>
  <c r="M8767" i="47"/>
  <c r="M8768" i="47"/>
  <c r="M8769" i="47"/>
  <c r="M8770" i="47"/>
  <c r="M8771" i="47"/>
  <c r="M8772" i="47"/>
  <c r="M8773" i="47"/>
  <c r="M8774" i="47"/>
  <c r="M8775" i="47"/>
  <c r="M8776" i="47"/>
  <c r="M8777" i="47"/>
  <c r="M8778" i="47"/>
  <c r="M8779" i="47"/>
  <c r="M8780" i="47"/>
  <c r="M8781" i="47"/>
  <c r="M8782" i="47"/>
  <c r="M8783" i="47"/>
  <c r="M8784" i="47"/>
  <c r="M8785" i="47"/>
  <c r="M8786" i="47"/>
  <c r="M4" i="47"/>
  <c r="M5" i="47"/>
  <c r="M6" i="47"/>
  <c r="M7" i="47"/>
  <c r="M8" i="47"/>
  <c r="M9" i="47"/>
  <c r="M10" i="47"/>
  <c r="M11" i="47"/>
  <c r="M12" i="47"/>
  <c r="M13" i="47"/>
  <c r="M14" i="47"/>
  <c r="M15" i="47"/>
  <c r="M16" i="47"/>
  <c r="M17" i="47"/>
  <c r="M18" i="47"/>
  <c r="M19" i="47"/>
  <c r="M20" i="47"/>
  <c r="M21" i="47"/>
  <c r="M22" i="47"/>
  <c r="M23" i="47"/>
  <c r="M24" i="47"/>
  <c r="M25" i="47"/>
  <c r="M26" i="47"/>
  <c r="M27" i="47"/>
  <c r="M28" i="47"/>
  <c r="M29" i="47"/>
  <c r="M30" i="47"/>
  <c r="M31" i="47"/>
  <c r="M32" i="47"/>
  <c r="M33" i="47"/>
  <c r="M34" i="47"/>
  <c r="M35" i="47"/>
  <c r="M36" i="47"/>
  <c r="M37" i="47"/>
  <c r="M38" i="47"/>
  <c r="M39" i="47"/>
  <c r="M40" i="47"/>
  <c r="M41" i="47"/>
  <c r="M42" i="47"/>
  <c r="M43" i="47"/>
  <c r="M44" i="47"/>
  <c r="M45" i="47"/>
  <c r="M46" i="47"/>
  <c r="M47" i="47"/>
  <c r="M48" i="47"/>
  <c r="M49" i="47"/>
  <c r="M50" i="47"/>
  <c r="M51" i="47"/>
  <c r="M52" i="47"/>
  <c r="M53" i="47"/>
  <c r="M54" i="47"/>
  <c r="M55" i="47"/>
  <c r="M56" i="47"/>
  <c r="M57" i="47"/>
  <c r="M58" i="47"/>
  <c r="M59" i="47"/>
  <c r="M60" i="47"/>
  <c r="M61" i="47"/>
  <c r="M62" i="47"/>
  <c r="M63" i="47"/>
  <c r="M64" i="47"/>
  <c r="M65" i="47"/>
  <c r="M66" i="47"/>
  <c r="M67" i="47"/>
  <c r="M68" i="47"/>
  <c r="M69" i="47"/>
  <c r="M70" i="47"/>
  <c r="M71" i="47"/>
  <c r="M72" i="47"/>
  <c r="M73" i="47"/>
  <c r="M74" i="47"/>
  <c r="M75" i="47"/>
  <c r="M76" i="47"/>
  <c r="M77" i="47"/>
  <c r="M78" i="47"/>
  <c r="M79" i="47"/>
  <c r="M80" i="47"/>
  <c r="M81" i="47"/>
  <c r="M82" i="47"/>
  <c r="M83" i="47"/>
  <c r="M84" i="47"/>
  <c r="M85" i="47"/>
  <c r="M86" i="47"/>
  <c r="M87" i="47"/>
  <c r="M88" i="47"/>
  <c r="M89" i="47"/>
  <c r="M90" i="47"/>
  <c r="M91" i="47"/>
  <c r="M92" i="47"/>
  <c r="M93" i="47"/>
  <c r="M94" i="47"/>
  <c r="M95" i="47"/>
  <c r="M96" i="47"/>
  <c r="M97" i="47"/>
  <c r="M98" i="47"/>
  <c r="M99" i="47"/>
  <c r="M100" i="47"/>
  <c r="M101" i="47"/>
  <c r="M102" i="47"/>
  <c r="M103" i="47"/>
  <c r="M104" i="47"/>
  <c r="M105" i="47"/>
  <c r="M106" i="47"/>
  <c r="M107" i="47"/>
  <c r="M108" i="47"/>
  <c r="M109" i="47"/>
  <c r="M110" i="47"/>
  <c r="M111" i="47"/>
  <c r="M112" i="47"/>
  <c r="M113" i="47"/>
  <c r="M114" i="47"/>
  <c r="M115" i="47"/>
  <c r="M116" i="47"/>
  <c r="M117" i="47"/>
  <c r="M118" i="47"/>
  <c r="M119" i="47"/>
  <c r="M120" i="47"/>
  <c r="M121" i="47"/>
  <c r="M122" i="47"/>
  <c r="M123" i="47"/>
  <c r="M124" i="47"/>
  <c r="M125" i="47"/>
  <c r="M126" i="47"/>
  <c r="M127" i="47"/>
  <c r="M128" i="47"/>
  <c r="M129" i="47"/>
  <c r="M130" i="47"/>
  <c r="M131" i="47"/>
  <c r="M132" i="47"/>
  <c r="M133" i="47"/>
  <c r="M134" i="47"/>
  <c r="M135" i="47"/>
  <c r="M136" i="47"/>
  <c r="M137" i="47"/>
  <c r="M138" i="47"/>
  <c r="M139" i="47"/>
  <c r="M140" i="47"/>
  <c r="M141" i="47"/>
  <c r="M142" i="47"/>
  <c r="M143" i="47"/>
  <c r="M144" i="47"/>
  <c r="M145" i="47"/>
  <c r="M146" i="47"/>
  <c r="M147" i="47"/>
  <c r="M148" i="47"/>
  <c r="M149" i="47"/>
  <c r="M150" i="47"/>
  <c r="M151" i="47"/>
  <c r="M152" i="47"/>
  <c r="M153" i="47"/>
  <c r="M154" i="47"/>
  <c r="M155" i="47"/>
  <c r="M156" i="47"/>
  <c r="M157" i="47"/>
  <c r="M158" i="47"/>
  <c r="M159" i="47"/>
  <c r="M160" i="47"/>
  <c r="M161" i="47"/>
  <c r="M162" i="47"/>
  <c r="M163" i="47"/>
  <c r="M164" i="47"/>
  <c r="M165" i="47"/>
  <c r="M166" i="47"/>
  <c r="M167" i="47"/>
  <c r="M168" i="47"/>
  <c r="M169" i="47"/>
  <c r="M170" i="47"/>
  <c r="M171" i="47"/>
  <c r="M172" i="47"/>
  <c r="M173" i="47"/>
  <c r="M174" i="47"/>
  <c r="M175" i="47"/>
  <c r="M176" i="47"/>
  <c r="M177" i="47"/>
  <c r="M178" i="47"/>
  <c r="M179" i="47"/>
  <c r="M180" i="47"/>
  <c r="M181" i="47"/>
  <c r="M182" i="47"/>
  <c r="M183" i="47"/>
  <c r="M184" i="47"/>
  <c r="M185" i="47"/>
  <c r="M186" i="47"/>
  <c r="M187" i="47"/>
  <c r="M188" i="47"/>
  <c r="M189" i="47"/>
  <c r="M190" i="47"/>
  <c r="M191" i="47"/>
  <c r="M192" i="47"/>
  <c r="M193" i="47"/>
  <c r="M194" i="47"/>
  <c r="M195" i="47"/>
  <c r="M196" i="47"/>
  <c r="M197" i="47"/>
  <c r="M198" i="47"/>
  <c r="M199" i="47"/>
  <c r="M200" i="47"/>
  <c r="M201" i="47"/>
  <c r="M202" i="47"/>
  <c r="M203" i="47"/>
  <c r="M204" i="47"/>
  <c r="M205" i="47"/>
  <c r="M206" i="47"/>
  <c r="M207" i="47"/>
  <c r="M208" i="47"/>
  <c r="M209" i="47"/>
  <c r="M210" i="47"/>
  <c r="M211" i="47"/>
  <c r="M212" i="47"/>
  <c r="M213" i="47"/>
  <c r="M214" i="47"/>
  <c r="M215" i="47"/>
  <c r="M216" i="47"/>
  <c r="M217" i="47"/>
  <c r="M218" i="47"/>
  <c r="M219" i="47"/>
  <c r="M220" i="47"/>
  <c r="M221" i="47"/>
  <c r="M222" i="47"/>
  <c r="M223" i="47"/>
  <c r="M224" i="47"/>
  <c r="M225" i="47"/>
  <c r="M226" i="47"/>
  <c r="M227" i="47"/>
  <c r="M228" i="47"/>
  <c r="M229" i="47"/>
  <c r="M230" i="47"/>
  <c r="M231" i="47"/>
  <c r="M232" i="47"/>
  <c r="M233" i="47"/>
  <c r="M234" i="47"/>
  <c r="M235" i="47"/>
  <c r="M236" i="47"/>
  <c r="M237" i="47"/>
  <c r="M238" i="47"/>
  <c r="M239" i="47"/>
  <c r="M240" i="47"/>
  <c r="M241" i="47"/>
  <c r="M242" i="47"/>
  <c r="M243" i="47"/>
  <c r="M244" i="47"/>
  <c r="M245" i="47"/>
  <c r="M246" i="47"/>
  <c r="M247" i="47"/>
  <c r="M248" i="47"/>
  <c r="M249" i="47"/>
  <c r="M250" i="47"/>
  <c r="M251" i="47"/>
  <c r="M252" i="47"/>
  <c r="M253" i="47"/>
  <c r="M254" i="47"/>
  <c r="M255" i="47"/>
  <c r="M256" i="47"/>
  <c r="M257" i="47"/>
  <c r="M258" i="47"/>
  <c r="M259" i="47"/>
  <c r="M260" i="47"/>
  <c r="M261" i="47"/>
  <c r="M262" i="47"/>
  <c r="M263" i="47"/>
  <c r="M264" i="47"/>
  <c r="M265" i="47"/>
  <c r="M266" i="47"/>
  <c r="M267" i="47"/>
  <c r="M268" i="47"/>
  <c r="M269" i="47"/>
  <c r="M270" i="47"/>
  <c r="M271" i="47"/>
  <c r="M272" i="47"/>
  <c r="M273" i="47"/>
  <c r="M274" i="47"/>
  <c r="M275" i="47"/>
  <c r="M276" i="47"/>
  <c r="M277" i="47"/>
  <c r="M278" i="47"/>
  <c r="M279" i="47"/>
  <c r="M280" i="47"/>
  <c r="M281" i="47"/>
  <c r="M282" i="47"/>
  <c r="M283" i="47"/>
  <c r="M284" i="47"/>
  <c r="M285" i="47"/>
  <c r="M286" i="47"/>
  <c r="M287" i="47"/>
  <c r="M288" i="47"/>
  <c r="M289" i="47"/>
  <c r="M290" i="47"/>
  <c r="M291" i="47"/>
  <c r="M292" i="47"/>
  <c r="M293" i="47"/>
  <c r="M294" i="47"/>
  <c r="M295" i="47"/>
  <c r="M296" i="47"/>
  <c r="M297" i="47"/>
  <c r="M298" i="47"/>
  <c r="M299" i="47"/>
  <c r="M300" i="47"/>
  <c r="M301" i="47"/>
  <c r="M302" i="47"/>
  <c r="M303" i="47"/>
  <c r="M304" i="47"/>
  <c r="M305" i="47"/>
  <c r="M306" i="47"/>
  <c r="M307" i="47"/>
  <c r="M308" i="47"/>
  <c r="M309" i="47"/>
  <c r="M310" i="47"/>
  <c r="M311" i="47"/>
  <c r="M312" i="47"/>
  <c r="M313" i="47"/>
  <c r="M314" i="47"/>
  <c r="M315" i="47"/>
  <c r="M316" i="47"/>
  <c r="M317" i="47"/>
  <c r="M318" i="47"/>
  <c r="M319" i="47"/>
  <c r="M320" i="47"/>
  <c r="M321" i="47"/>
  <c r="M322" i="47"/>
  <c r="M323" i="47"/>
  <c r="M324" i="47"/>
  <c r="M325" i="47"/>
  <c r="M326" i="47"/>
  <c r="M327" i="47"/>
  <c r="M328" i="47"/>
  <c r="M329" i="47"/>
  <c r="M330" i="47"/>
  <c r="M331" i="47"/>
  <c r="M332" i="47"/>
  <c r="M333" i="47"/>
  <c r="M334" i="47"/>
  <c r="M335" i="47"/>
  <c r="M336" i="47"/>
  <c r="M337" i="47"/>
  <c r="M338" i="47"/>
  <c r="M339" i="47"/>
  <c r="M340" i="47"/>
  <c r="M341" i="47"/>
  <c r="M342" i="47"/>
  <c r="M343" i="47"/>
  <c r="M344" i="47"/>
  <c r="M345" i="47"/>
  <c r="M346" i="47"/>
  <c r="M347" i="47"/>
  <c r="M348" i="47"/>
  <c r="M349" i="47"/>
  <c r="M350" i="47"/>
  <c r="M351" i="47"/>
  <c r="M352" i="47"/>
  <c r="M353" i="47"/>
  <c r="M354" i="47"/>
  <c r="M355" i="47"/>
  <c r="M356" i="47"/>
  <c r="M357" i="47"/>
  <c r="M358" i="47"/>
  <c r="M359" i="47"/>
  <c r="M360" i="47"/>
  <c r="M361" i="47"/>
  <c r="M362" i="47"/>
  <c r="M363" i="47"/>
  <c r="M364" i="47"/>
  <c r="M365" i="47"/>
  <c r="M366" i="47"/>
  <c r="M367" i="47"/>
  <c r="M368" i="47"/>
  <c r="M369" i="47"/>
  <c r="M370" i="47"/>
  <c r="M371" i="47"/>
  <c r="M372" i="47"/>
  <c r="M373" i="47"/>
  <c r="M374" i="47"/>
  <c r="M375" i="47"/>
  <c r="M376" i="47"/>
  <c r="M377" i="47"/>
  <c r="M378" i="47"/>
  <c r="M379" i="47"/>
  <c r="M380" i="47"/>
  <c r="M381" i="47"/>
  <c r="M382" i="47"/>
  <c r="M383" i="47"/>
  <c r="M384" i="47"/>
  <c r="M385" i="47"/>
  <c r="M386" i="47"/>
  <c r="M387" i="47"/>
  <c r="M388" i="47"/>
  <c r="M389" i="47"/>
  <c r="M390" i="47"/>
  <c r="M391" i="47"/>
  <c r="M392" i="47"/>
  <c r="M393" i="47"/>
  <c r="M394" i="47"/>
  <c r="M395" i="47"/>
  <c r="M396" i="47"/>
  <c r="M397" i="47"/>
  <c r="M398" i="47"/>
  <c r="M399" i="47"/>
  <c r="M400" i="47"/>
  <c r="M401" i="47"/>
  <c r="M402" i="47"/>
  <c r="M403" i="47"/>
  <c r="M404" i="47"/>
  <c r="M405" i="47"/>
  <c r="M406" i="47"/>
  <c r="M407" i="47"/>
  <c r="M408" i="47"/>
  <c r="M409" i="47"/>
  <c r="M410" i="47"/>
  <c r="M411" i="47"/>
  <c r="M412" i="47"/>
  <c r="M413" i="47"/>
  <c r="M414" i="47"/>
  <c r="M415" i="47"/>
  <c r="M416" i="47"/>
  <c r="M417" i="47"/>
  <c r="M418" i="47"/>
  <c r="M419" i="47"/>
  <c r="M420" i="47"/>
  <c r="M421" i="47"/>
  <c r="M422" i="47"/>
  <c r="M423" i="47"/>
  <c r="M424" i="47"/>
  <c r="M425" i="47"/>
  <c r="M426" i="47"/>
  <c r="M427" i="47"/>
  <c r="M428" i="47"/>
  <c r="M429" i="47"/>
  <c r="M430" i="47"/>
  <c r="M431" i="47"/>
  <c r="M432" i="47"/>
  <c r="M433" i="47"/>
  <c r="M434" i="47"/>
  <c r="M435" i="47"/>
  <c r="M436" i="47"/>
  <c r="M437" i="47"/>
  <c r="M438" i="47"/>
  <c r="M439" i="47"/>
  <c r="M440" i="47"/>
  <c r="M441" i="47"/>
  <c r="M442" i="47"/>
  <c r="M443" i="47"/>
  <c r="M444" i="47"/>
  <c r="M445" i="47"/>
  <c r="M446" i="47"/>
  <c r="M447" i="47"/>
  <c r="M448" i="47"/>
  <c r="M449" i="47"/>
  <c r="M450" i="47"/>
  <c r="M451" i="47"/>
  <c r="M452" i="47"/>
  <c r="M453" i="47"/>
  <c r="M454" i="47"/>
  <c r="M455" i="47"/>
  <c r="M456" i="47"/>
  <c r="M457" i="47"/>
  <c r="M458" i="47"/>
  <c r="M459" i="47"/>
  <c r="M460" i="47"/>
  <c r="M461" i="47"/>
  <c r="M462" i="47"/>
  <c r="M463" i="47"/>
  <c r="M464" i="47"/>
  <c r="M465" i="47"/>
  <c r="M466" i="47"/>
  <c r="M467" i="47"/>
  <c r="M468" i="47"/>
  <c r="M469" i="47"/>
  <c r="M470" i="47"/>
  <c r="M471" i="47"/>
  <c r="M472" i="47"/>
  <c r="M473" i="47"/>
  <c r="M474" i="47"/>
  <c r="M475" i="47"/>
  <c r="M476" i="47"/>
  <c r="M477" i="47"/>
  <c r="M478" i="47"/>
  <c r="M479" i="47"/>
  <c r="M480" i="47"/>
  <c r="M481" i="47"/>
  <c r="M482" i="47"/>
  <c r="M483" i="47"/>
  <c r="M484" i="47"/>
  <c r="M485" i="47"/>
  <c r="M486" i="47"/>
  <c r="M487" i="47"/>
  <c r="M488" i="47"/>
  <c r="M489" i="47"/>
  <c r="M490" i="47"/>
  <c r="M491" i="47"/>
  <c r="M492" i="47"/>
  <c r="M493" i="47"/>
  <c r="M494" i="47"/>
  <c r="M495" i="47"/>
  <c r="M496" i="47"/>
  <c r="M497" i="47"/>
  <c r="M498" i="47"/>
  <c r="M499" i="47"/>
  <c r="M500" i="47"/>
  <c r="M501" i="47"/>
  <c r="M502" i="47"/>
  <c r="M503" i="47"/>
  <c r="M504" i="47"/>
  <c r="M505" i="47"/>
  <c r="M506" i="47"/>
  <c r="M507" i="47"/>
  <c r="M508" i="47"/>
  <c r="M509" i="47"/>
  <c r="M510" i="47"/>
  <c r="M511" i="47"/>
  <c r="M512" i="47"/>
  <c r="M513" i="47"/>
  <c r="M514" i="47"/>
  <c r="M515" i="47"/>
  <c r="M516" i="47"/>
  <c r="M517" i="47"/>
  <c r="M518" i="47"/>
  <c r="M519" i="47"/>
  <c r="M520" i="47"/>
  <c r="M521" i="47"/>
  <c r="M522" i="47"/>
  <c r="M523" i="47"/>
  <c r="M524" i="47"/>
  <c r="M525" i="47"/>
  <c r="M526" i="47"/>
  <c r="M527" i="47"/>
  <c r="M528" i="47"/>
  <c r="M529" i="47"/>
  <c r="M530" i="47"/>
  <c r="M531" i="47"/>
  <c r="M532" i="47"/>
  <c r="M533" i="47"/>
  <c r="M534" i="47"/>
  <c r="M535" i="47"/>
  <c r="M536" i="47"/>
  <c r="M537" i="47"/>
  <c r="M538" i="47"/>
  <c r="M539" i="47"/>
  <c r="M540" i="47"/>
  <c r="M541" i="47"/>
  <c r="M542" i="47"/>
  <c r="M543" i="47"/>
  <c r="M544" i="47"/>
  <c r="M545" i="47"/>
  <c r="M546" i="47"/>
  <c r="M547" i="47"/>
  <c r="M548" i="47"/>
  <c r="M549" i="47"/>
  <c r="M550" i="47"/>
  <c r="M551" i="47"/>
  <c r="M552" i="47"/>
  <c r="M553" i="47"/>
  <c r="M554" i="47"/>
  <c r="M555" i="47"/>
  <c r="M556" i="47"/>
  <c r="M557" i="47"/>
  <c r="M558" i="47"/>
  <c r="M559" i="47"/>
  <c r="M560" i="47"/>
  <c r="M561" i="47"/>
  <c r="M562" i="47"/>
  <c r="M563" i="47"/>
  <c r="M564" i="47"/>
  <c r="M565" i="47"/>
  <c r="M566" i="47"/>
  <c r="M567" i="47"/>
  <c r="M568" i="47"/>
  <c r="M569" i="47"/>
  <c r="M570" i="47"/>
  <c r="M571" i="47"/>
  <c r="M572" i="47"/>
  <c r="M573" i="47"/>
  <c r="M574" i="47"/>
  <c r="M575" i="47"/>
  <c r="M576" i="47"/>
  <c r="M577" i="47"/>
  <c r="M578" i="47"/>
  <c r="M579" i="47"/>
  <c r="M580" i="47"/>
  <c r="M581" i="47"/>
  <c r="M582" i="47"/>
  <c r="M583" i="47"/>
  <c r="M584" i="47"/>
  <c r="M585" i="47"/>
  <c r="M586" i="47"/>
  <c r="M587" i="47"/>
  <c r="M588" i="47"/>
  <c r="M589" i="47"/>
  <c r="M590" i="47"/>
  <c r="M591" i="47"/>
  <c r="M592" i="47"/>
  <c r="M593" i="47"/>
  <c r="M594" i="47"/>
  <c r="M595" i="47"/>
  <c r="M596" i="47"/>
  <c r="M597" i="47"/>
  <c r="M598" i="47"/>
  <c r="M599" i="47"/>
  <c r="M600" i="47"/>
  <c r="M601" i="47"/>
  <c r="M602" i="47"/>
  <c r="M603" i="47"/>
  <c r="M604" i="47"/>
  <c r="M605" i="47"/>
  <c r="M606" i="47"/>
  <c r="M607" i="47"/>
  <c r="M608" i="47"/>
  <c r="M609" i="47"/>
  <c r="M610" i="47"/>
  <c r="M611" i="47"/>
  <c r="M612" i="47"/>
  <c r="M613" i="47"/>
  <c r="M614" i="47"/>
  <c r="M615" i="47"/>
  <c r="M616" i="47"/>
  <c r="M617" i="47"/>
  <c r="M618" i="47"/>
  <c r="M619" i="47"/>
  <c r="M620" i="47"/>
  <c r="M621" i="47"/>
  <c r="M622" i="47"/>
  <c r="M623" i="47"/>
  <c r="M624" i="47"/>
  <c r="M625" i="47"/>
  <c r="M626" i="47"/>
  <c r="M627" i="47"/>
  <c r="M628" i="47"/>
  <c r="M629" i="47"/>
  <c r="M630" i="47"/>
  <c r="M631" i="47"/>
  <c r="M632" i="47"/>
  <c r="M633" i="47"/>
  <c r="M634" i="47"/>
  <c r="M635" i="47"/>
  <c r="M636" i="47"/>
  <c r="M637" i="47"/>
  <c r="M638" i="47"/>
  <c r="M639" i="47"/>
  <c r="M640" i="47"/>
  <c r="M641" i="47"/>
  <c r="M642" i="47"/>
  <c r="M643" i="47"/>
  <c r="M644" i="47"/>
  <c r="M645" i="47"/>
  <c r="M646" i="47"/>
  <c r="M647" i="47"/>
  <c r="M648" i="47"/>
  <c r="M649" i="47"/>
  <c r="M650" i="47"/>
  <c r="M651" i="47"/>
  <c r="M652" i="47"/>
  <c r="M653" i="47"/>
  <c r="M654" i="47"/>
  <c r="M655" i="47"/>
  <c r="M656" i="47"/>
  <c r="M657" i="47"/>
  <c r="M658" i="47"/>
  <c r="M659" i="47"/>
  <c r="M660" i="47"/>
  <c r="M661" i="47"/>
  <c r="M662" i="47"/>
  <c r="M663" i="47"/>
  <c r="M664" i="47"/>
  <c r="M665" i="47"/>
  <c r="M666" i="47"/>
  <c r="M667" i="47"/>
  <c r="M668" i="47"/>
  <c r="M669" i="47"/>
  <c r="M670" i="47"/>
  <c r="M671" i="47"/>
  <c r="M672" i="47"/>
  <c r="M673" i="47"/>
  <c r="M674" i="47"/>
  <c r="M675" i="47"/>
  <c r="M676" i="47"/>
  <c r="M677" i="47"/>
  <c r="M678" i="47"/>
  <c r="M679" i="47"/>
  <c r="M680" i="47"/>
  <c r="M681" i="47"/>
  <c r="M682" i="47"/>
  <c r="M683" i="47"/>
  <c r="M684" i="47"/>
  <c r="M685" i="47"/>
  <c r="M686" i="47"/>
  <c r="M687" i="47"/>
  <c r="M688" i="47"/>
  <c r="M689" i="47"/>
  <c r="M690" i="47"/>
  <c r="M691" i="47"/>
  <c r="M692" i="47"/>
  <c r="M693" i="47"/>
  <c r="M694" i="47"/>
  <c r="M695" i="47"/>
  <c r="M696" i="47"/>
  <c r="M697" i="47"/>
  <c r="M698" i="47"/>
  <c r="M699" i="47"/>
  <c r="M700" i="47"/>
  <c r="M701" i="47"/>
  <c r="M702" i="47"/>
  <c r="M703" i="47"/>
  <c r="M704" i="47"/>
  <c r="M705" i="47"/>
  <c r="M706" i="47"/>
  <c r="M707" i="47"/>
  <c r="M708" i="47"/>
  <c r="M709" i="47"/>
  <c r="M710" i="47"/>
  <c r="M711" i="47"/>
  <c r="M712" i="47"/>
  <c r="M713" i="47"/>
  <c r="M714" i="47"/>
  <c r="M715" i="47"/>
  <c r="M716" i="47"/>
  <c r="M717" i="47"/>
  <c r="M718" i="47"/>
  <c r="M719" i="47"/>
  <c r="M720" i="47"/>
  <c r="M721" i="47"/>
  <c r="M722" i="47"/>
  <c r="M723" i="47"/>
  <c r="M724" i="47"/>
  <c r="M725" i="47"/>
  <c r="M726" i="47"/>
  <c r="M727" i="47"/>
  <c r="M728" i="47"/>
  <c r="M729" i="47"/>
  <c r="M730" i="47"/>
  <c r="M731" i="47"/>
  <c r="M732" i="47"/>
  <c r="M733" i="47"/>
  <c r="M734" i="47"/>
  <c r="M735" i="47"/>
  <c r="M736" i="47"/>
  <c r="M737" i="47"/>
  <c r="M738" i="47"/>
  <c r="M739" i="47"/>
  <c r="M740" i="47"/>
  <c r="M741" i="47"/>
  <c r="M742" i="47"/>
  <c r="M743" i="47"/>
  <c r="M744" i="47"/>
  <c r="M745" i="47"/>
  <c r="M746" i="47"/>
  <c r="M747" i="47"/>
  <c r="M748" i="47"/>
  <c r="M749" i="47"/>
  <c r="M750" i="47"/>
  <c r="M751" i="47"/>
  <c r="M752" i="47"/>
  <c r="M753" i="47"/>
  <c r="M754" i="47"/>
  <c r="M755" i="47"/>
  <c r="M756" i="47"/>
  <c r="M757" i="47"/>
  <c r="M758" i="47"/>
  <c r="M759" i="47"/>
  <c r="M760" i="47"/>
  <c r="M761" i="47"/>
  <c r="M762" i="47"/>
  <c r="M763" i="47"/>
  <c r="M764" i="47"/>
  <c r="M765" i="47"/>
  <c r="M766" i="47"/>
  <c r="M767" i="47"/>
  <c r="M768" i="47"/>
  <c r="M769" i="47"/>
  <c r="M770" i="47"/>
  <c r="M771" i="47"/>
  <c r="M772" i="47"/>
  <c r="M773" i="47"/>
  <c r="M774" i="47"/>
  <c r="M775" i="47"/>
  <c r="M776" i="47"/>
  <c r="M777" i="47"/>
  <c r="M778" i="47"/>
  <c r="M779" i="47"/>
  <c r="M780" i="47"/>
  <c r="M781" i="47"/>
  <c r="M782" i="47"/>
  <c r="M783" i="47"/>
  <c r="M784" i="47"/>
  <c r="M785" i="47"/>
  <c r="M786" i="47"/>
  <c r="M787" i="47"/>
  <c r="M788" i="47"/>
  <c r="M789" i="47"/>
  <c r="M790" i="47"/>
  <c r="M791" i="47"/>
  <c r="M792" i="47"/>
  <c r="M793" i="47"/>
  <c r="M794" i="47"/>
  <c r="M795" i="47"/>
  <c r="M796" i="47"/>
  <c r="M797" i="47"/>
  <c r="M798" i="47"/>
  <c r="M799" i="47"/>
  <c r="M800" i="47"/>
  <c r="M801" i="47"/>
  <c r="M802" i="47"/>
  <c r="M803" i="47"/>
  <c r="M804" i="47"/>
  <c r="M805" i="47"/>
  <c r="M806" i="47"/>
  <c r="M807" i="47"/>
  <c r="M808" i="47"/>
  <c r="M809" i="47"/>
  <c r="M810" i="47"/>
  <c r="M811" i="47"/>
  <c r="M812" i="47"/>
  <c r="M813" i="47"/>
  <c r="M814" i="47"/>
  <c r="M815" i="47"/>
  <c r="M816" i="47"/>
  <c r="M817" i="47"/>
  <c r="M818" i="47"/>
  <c r="M819" i="47"/>
  <c r="M820" i="47"/>
  <c r="M821" i="47"/>
  <c r="M822" i="47"/>
  <c r="M823" i="47"/>
  <c r="M824" i="47"/>
  <c r="M825" i="47"/>
  <c r="M826" i="47"/>
  <c r="M827" i="47"/>
  <c r="M828" i="47"/>
  <c r="M829" i="47"/>
  <c r="M830" i="47"/>
  <c r="M831" i="47"/>
  <c r="M832" i="47"/>
  <c r="M833" i="47"/>
  <c r="M834" i="47"/>
  <c r="M835" i="47"/>
  <c r="M836" i="47"/>
  <c r="M837" i="47"/>
  <c r="M838" i="47"/>
  <c r="M839" i="47"/>
  <c r="M840" i="47"/>
  <c r="M841" i="47"/>
  <c r="M842" i="47"/>
  <c r="M843" i="47"/>
  <c r="M844" i="47"/>
  <c r="M845" i="47"/>
  <c r="M846" i="47"/>
  <c r="M847" i="47"/>
  <c r="M848" i="47"/>
  <c r="M849" i="47"/>
  <c r="M850" i="47"/>
  <c r="M851" i="47"/>
  <c r="M852" i="47"/>
  <c r="M853" i="47"/>
  <c r="M854" i="47"/>
  <c r="M855" i="47"/>
  <c r="M856" i="47"/>
  <c r="M857" i="47"/>
  <c r="M858" i="47"/>
  <c r="M859" i="47"/>
  <c r="M860" i="47"/>
  <c r="M861" i="47"/>
  <c r="M862" i="47"/>
  <c r="M863" i="47"/>
  <c r="M864" i="47"/>
  <c r="M865" i="47"/>
  <c r="M866" i="47"/>
  <c r="M867" i="47"/>
  <c r="M868" i="47"/>
  <c r="M869" i="47"/>
  <c r="M870" i="47"/>
  <c r="M871" i="47"/>
  <c r="M872" i="47"/>
  <c r="M873" i="47"/>
  <c r="M874" i="47"/>
  <c r="M875" i="47"/>
  <c r="M876" i="47"/>
  <c r="M877" i="47"/>
  <c r="M878" i="47"/>
  <c r="M879" i="47"/>
  <c r="M880" i="47"/>
  <c r="M881" i="47"/>
  <c r="M882" i="47"/>
  <c r="M883" i="47"/>
  <c r="M884" i="47"/>
  <c r="M885" i="47"/>
  <c r="M886" i="47"/>
  <c r="M887" i="47"/>
  <c r="M888" i="47"/>
  <c r="M889" i="47"/>
  <c r="M890" i="47"/>
  <c r="M891" i="47"/>
  <c r="M892" i="47"/>
  <c r="M893" i="47"/>
  <c r="M894" i="47"/>
  <c r="M895" i="47"/>
  <c r="M896" i="47"/>
  <c r="M897" i="47"/>
  <c r="M898" i="47"/>
  <c r="M899" i="47"/>
  <c r="M900" i="47"/>
  <c r="M901" i="47"/>
  <c r="M902" i="47"/>
  <c r="M903" i="47"/>
  <c r="M904" i="47"/>
  <c r="M905" i="47"/>
  <c r="M906" i="47"/>
  <c r="M907" i="47"/>
  <c r="M908" i="47"/>
  <c r="M909" i="47"/>
  <c r="M910" i="47"/>
  <c r="M911" i="47"/>
  <c r="M912" i="47"/>
  <c r="M913" i="47"/>
  <c r="M914" i="47"/>
  <c r="M915" i="47"/>
  <c r="M916" i="47"/>
  <c r="M917" i="47"/>
  <c r="M918" i="47"/>
  <c r="M919" i="47"/>
  <c r="M920" i="47"/>
  <c r="M921" i="47"/>
  <c r="M922" i="47"/>
  <c r="M923" i="47"/>
  <c r="M924" i="47"/>
  <c r="M925" i="47"/>
  <c r="M926" i="47"/>
  <c r="M927" i="47"/>
  <c r="M928" i="47"/>
  <c r="M929" i="47"/>
  <c r="M930" i="47"/>
  <c r="M931" i="47"/>
  <c r="M932" i="47"/>
  <c r="M933" i="47"/>
  <c r="M934" i="47"/>
  <c r="M935" i="47"/>
  <c r="M936" i="47"/>
  <c r="M937" i="47"/>
  <c r="M938" i="47"/>
  <c r="M939" i="47"/>
  <c r="M940" i="47"/>
  <c r="M941" i="47"/>
  <c r="M942" i="47"/>
  <c r="M943" i="47"/>
  <c r="M944" i="47"/>
  <c r="M945" i="47"/>
  <c r="M946" i="47"/>
  <c r="M947" i="47"/>
  <c r="M948" i="47"/>
  <c r="M949" i="47"/>
  <c r="M950" i="47"/>
  <c r="M951" i="47"/>
  <c r="M952" i="47"/>
  <c r="M953" i="47"/>
  <c r="M954" i="47"/>
  <c r="M955" i="47"/>
  <c r="M956" i="47"/>
  <c r="M957" i="47"/>
  <c r="M958" i="47"/>
  <c r="M959" i="47"/>
  <c r="M960" i="47"/>
  <c r="M961" i="47"/>
  <c r="M962" i="47"/>
  <c r="M963" i="47"/>
  <c r="M964" i="47"/>
  <c r="M965" i="47"/>
  <c r="M966" i="47"/>
  <c r="M967" i="47"/>
  <c r="M968" i="47"/>
  <c r="M969" i="47"/>
  <c r="M970" i="47"/>
  <c r="M971" i="47"/>
  <c r="M972" i="47"/>
  <c r="M973" i="47"/>
  <c r="M974" i="47"/>
  <c r="M975" i="47"/>
  <c r="M976" i="47"/>
  <c r="M977" i="47"/>
  <c r="M978" i="47"/>
  <c r="M979" i="47"/>
  <c r="M980" i="47"/>
  <c r="M981" i="47"/>
  <c r="M982" i="47"/>
  <c r="M983" i="47"/>
  <c r="M984" i="47"/>
  <c r="M985" i="47"/>
  <c r="M986" i="47"/>
  <c r="M987" i="47"/>
  <c r="M988" i="47"/>
  <c r="M989" i="47"/>
  <c r="M990" i="47"/>
  <c r="M991" i="47"/>
  <c r="M992" i="47"/>
  <c r="M993" i="47"/>
  <c r="M994" i="47"/>
  <c r="M995" i="47"/>
  <c r="M996" i="47"/>
  <c r="M997" i="47"/>
  <c r="M998" i="47"/>
  <c r="M999" i="47"/>
  <c r="M1000" i="47"/>
  <c r="M1001" i="47"/>
  <c r="M1002" i="47"/>
  <c r="M1003" i="47"/>
  <c r="M1004" i="47"/>
  <c r="M1005" i="47"/>
  <c r="M1006" i="47"/>
  <c r="M1007" i="47"/>
  <c r="M1008" i="47"/>
  <c r="M1009" i="47"/>
  <c r="M1010" i="47"/>
  <c r="M1011" i="47"/>
  <c r="M1012" i="47"/>
  <c r="M1013" i="47"/>
  <c r="M1014" i="47"/>
  <c r="M1015" i="47"/>
  <c r="M1016" i="47"/>
  <c r="M1017" i="47"/>
  <c r="M1018" i="47"/>
  <c r="M1019" i="47"/>
  <c r="M1020" i="47"/>
  <c r="M1021" i="47"/>
  <c r="M1022" i="47"/>
  <c r="M1023" i="47"/>
  <c r="M1024" i="47"/>
  <c r="M1025" i="47"/>
  <c r="M1026" i="47"/>
  <c r="M1027" i="47"/>
  <c r="M1028" i="47"/>
  <c r="M1029" i="47"/>
  <c r="M1030" i="47"/>
  <c r="M1031" i="47"/>
  <c r="M1032" i="47"/>
  <c r="M1033" i="47"/>
  <c r="M1034" i="47"/>
  <c r="M1035" i="47"/>
  <c r="M1036" i="47"/>
  <c r="M1037" i="47"/>
  <c r="M1038" i="47"/>
  <c r="M1039" i="47"/>
  <c r="M1040" i="47"/>
  <c r="M1041" i="47"/>
  <c r="M1042" i="47"/>
  <c r="M1043" i="47"/>
  <c r="M1044" i="47"/>
  <c r="M1045" i="47"/>
  <c r="M1046" i="47"/>
  <c r="M1047" i="47"/>
  <c r="M1048" i="47"/>
  <c r="M1049" i="47"/>
  <c r="M1050" i="47"/>
  <c r="M1051" i="47"/>
  <c r="M1052" i="47"/>
  <c r="M1053" i="47"/>
  <c r="M1054" i="47"/>
  <c r="M1055" i="47"/>
  <c r="M1056" i="47"/>
  <c r="M1057" i="47"/>
  <c r="M1058" i="47"/>
  <c r="M1059" i="47"/>
  <c r="M1060" i="47"/>
  <c r="M1061" i="47"/>
  <c r="M1062" i="47"/>
  <c r="M1063" i="47"/>
  <c r="M1064" i="47"/>
  <c r="M1065" i="47"/>
  <c r="M1066" i="47"/>
  <c r="M1067" i="47"/>
  <c r="M1068" i="47"/>
  <c r="M1069" i="47"/>
  <c r="M1070" i="47"/>
  <c r="M1071" i="47"/>
  <c r="M1072" i="47"/>
  <c r="M1073" i="47"/>
  <c r="M1074" i="47"/>
  <c r="M1075" i="47"/>
  <c r="M1076" i="47"/>
  <c r="M1077" i="47"/>
  <c r="M1078" i="47"/>
  <c r="M1079" i="47"/>
  <c r="M1080" i="47"/>
  <c r="M1081" i="47"/>
  <c r="M1082" i="47"/>
  <c r="M1083" i="47"/>
  <c r="M1084" i="47"/>
  <c r="M1085" i="47"/>
  <c r="M1086" i="47"/>
  <c r="M1087" i="47"/>
  <c r="M1088" i="47"/>
  <c r="M1089" i="47"/>
  <c r="M1090" i="47"/>
  <c r="M1091" i="47"/>
  <c r="M1092" i="47"/>
  <c r="M1093" i="47"/>
  <c r="M1094" i="47"/>
  <c r="M1095" i="47"/>
  <c r="M1096" i="47"/>
  <c r="M1097" i="47"/>
  <c r="M1098" i="47"/>
  <c r="M1099" i="47"/>
  <c r="M1100" i="47"/>
  <c r="M1101" i="47"/>
  <c r="M1102" i="47"/>
  <c r="M1103" i="47"/>
  <c r="M1104" i="47"/>
  <c r="M1105" i="47"/>
  <c r="M1106" i="47"/>
  <c r="M1107" i="47"/>
  <c r="M1108" i="47"/>
  <c r="M1109" i="47"/>
  <c r="M1110" i="47"/>
  <c r="M1111" i="47"/>
  <c r="M1112" i="47"/>
  <c r="M1113" i="47"/>
  <c r="M1114" i="47"/>
  <c r="M1115" i="47"/>
  <c r="M1116" i="47"/>
  <c r="M1117" i="47"/>
  <c r="M1118" i="47"/>
  <c r="M1119" i="47"/>
  <c r="M1120" i="47"/>
  <c r="M1121" i="47"/>
  <c r="M1122" i="47"/>
  <c r="M1123" i="47"/>
  <c r="M1124" i="47"/>
  <c r="M1125" i="47"/>
  <c r="M1126" i="47"/>
  <c r="M1127" i="47"/>
  <c r="M1128" i="47"/>
  <c r="M1129" i="47"/>
  <c r="M1130" i="47"/>
  <c r="M1131" i="47"/>
  <c r="M1132" i="47"/>
  <c r="M1133" i="47"/>
  <c r="M1134" i="47"/>
  <c r="M1135" i="47"/>
  <c r="M1136" i="47"/>
  <c r="M1137" i="47"/>
  <c r="M1138" i="47"/>
  <c r="M1139" i="47"/>
  <c r="M1140" i="47"/>
  <c r="M1141" i="47"/>
  <c r="M1142" i="47"/>
  <c r="M1143" i="47"/>
  <c r="M1144" i="47"/>
  <c r="M1145" i="47"/>
  <c r="M1146" i="47"/>
  <c r="M1147" i="47"/>
  <c r="M1148" i="47"/>
  <c r="M1149" i="47"/>
  <c r="M1150" i="47"/>
  <c r="M1151" i="47"/>
  <c r="M1152" i="47"/>
  <c r="M1153" i="47"/>
  <c r="M1154" i="47"/>
  <c r="M1155" i="47"/>
  <c r="M1156" i="47"/>
  <c r="M1157" i="47"/>
  <c r="M1158" i="47"/>
  <c r="M1159" i="47"/>
  <c r="M1160" i="47"/>
  <c r="M1161" i="47"/>
  <c r="M1162" i="47"/>
  <c r="M1163" i="47"/>
  <c r="M1164" i="47"/>
  <c r="M1165" i="47"/>
  <c r="M1166" i="47"/>
  <c r="M1167" i="47"/>
  <c r="M1168" i="47"/>
  <c r="M1169" i="47"/>
  <c r="M1170" i="47"/>
  <c r="M1171" i="47"/>
  <c r="M1172" i="47"/>
  <c r="M1173" i="47"/>
  <c r="M1174" i="47"/>
  <c r="M1175" i="47"/>
  <c r="M1176" i="47"/>
  <c r="M1177" i="47"/>
  <c r="M1178" i="47"/>
  <c r="M1179" i="47"/>
  <c r="M1180" i="47"/>
  <c r="M1181" i="47"/>
  <c r="M1182" i="47"/>
  <c r="M1183" i="47"/>
  <c r="M1184" i="47"/>
  <c r="M1185" i="47"/>
  <c r="M1186" i="47"/>
  <c r="M1187" i="47"/>
  <c r="M1188" i="47"/>
  <c r="M1189" i="47"/>
  <c r="M1190" i="47"/>
  <c r="M1191" i="47"/>
  <c r="M1192" i="47"/>
  <c r="M1193" i="47"/>
  <c r="M1194" i="47"/>
  <c r="M1195" i="47"/>
  <c r="M1196" i="47"/>
  <c r="M1197" i="47"/>
  <c r="M1198" i="47"/>
  <c r="M1199" i="47"/>
  <c r="M1200" i="47"/>
  <c r="M1201" i="47"/>
  <c r="M1202" i="47"/>
  <c r="M1203" i="47"/>
  <c r="M1204" i="47"/>
  <c r="M1205" i="47"/>
  <c r="M1206" i="47"/>
  <c r="M1207" i="47"/>
  <c r="M1208" i="47"/>
  <c r="M1209" i="47"/>
  <c r="M1210" i="47"/>
  <c r="M1211" i="47"/>
  <c r="M1212" i="47"/>
  <c r="M1213" i="47"/>
  <c r="M1214" i="47"/>
  <c r="M1215" i="47"/>
  <c r="M1216" i="47"/>
  <c r="M1217" i="47"/>
  <c r="M1218" i="47"/>
  <c r="M1219" i="47"/>
  <c r="M1220" i="47"/>
  <c r="M1221" i="47"/>
  <c r="M1222" i="47"/>
  <c r="M1223" i="47"/>
  <c r="M1224" i="47"/>
  <c r="M1225" i="47"/>
  <c r="M1226" i="47"/>
  <c r="M1227" i="47"/>
  <c r="M1228" i="47"/>
  <c r="M1229" i="47"/>
  <c r="M1230" i="47"/>
  <c r="M1231" i="47"/>
  <c r="M1232" i="47"/>
  <c r="M1233" i="47"/>
  <c r="M1234" i="47"/>
  <c r="M1235" i="47"/>
  <c r="M1236" i="47"/>
  <c r="M1237" i="47"/>
  <c r="M1238" i="47"/>
  <c r="M1239" i="47"/>
  <c r="M1240" i="47"/>
  <c r="M1241" i="47"/>
  <c r="M1242" i="47"/>
  <c r="M1243" i="47"/>
  <c r="M1244" i="47"/>
  <c r="M1245" i="47"/>
  <c r="M1246" i="47"/>
  <c r="M1247" i="47"/>
  <c r="M1248" i="47"/>
  <c r="M1249" i="47"/>
  <c r="M1250" i="47"/>
  <c r="M1251" i="47"/>
  <c r="M1252" i="47"/>
  <c r="M1253" i="47"/>
  <c r="M1254" i="47"/>
  <c r="M1255" i="47"/>
  <c r="M1256" i="47"/>
  <c r="M1257" i="47"/>
  <c r="M1258" i="47"/>
  <c r="M1259" i="47"/>
  <c r="M1260" i="47"/>
  <c r="M1261" i="47"/>
  <c r="M1262" i="47"/>
  <c r="M1263" i="47"/>
  <c r="M1264" i="47"/>
  <c r="M1265" i="47"/>
  <c r="M1266" i="47"/>
  <c r="M1267" i="47"/>
  <c r="M1268" i="47"/>
  <c r="M1269" i="47"/>
  <c r="M1270" i="47"/>
  <c r="M1271" i="47"/>
  <c r="M1272" i="47"/>
  <c r="M1273" i="47"/>
  <c r="M1274" i="47"/>
  <c r="M1275" i="47"/>
  <c r="M1276" i="47"/>
  <c r="M1277" i="47"/>
  <c r="M1278" i="47"/>
  <c r="M1279" i="47"/>
  <c r="M1280" i="47"/>
  <c r="M1281" i="47"/>
  <c r="M1282" i="47"/>
  <c r="M1283" i="47"/>
  <c r="M1284" i="47"/>
  <c r="M1285" i="47"/>
  <c r="M1286" i="47"/>
  <c r="M1287" i="47"/>
  <c r="M1288" i="47"/>
  <c r="M1289" i="47"/>
  <c r="M1290" i="47"/>
  <c r="M1291" i="47"/>
  <c r="M1292" i="47"/>
  <c r="M1293" i="47"/>
  <c r="M1294" i="47"/>
  <c r="M1295" i="47"/>
  <c r="M1296" i="47"/>
  <c r="M1297" i="47"/>
  <c r="M1298" i="47"/>
  <c r="M1299" i="47"/>
  <c r="M1300" i="47"/>
  <c r="M1301" i="47"/>
  <c r="M1302" i="47"/>
  <c r="M1303" i="47"/>
  <c r="M1304" i="47"/>
  <c r="M1305" i="47"/>
  <c r="M1306" i="47"/>
  <c r="M1307" i="47"/>
  <c r="M1308" i="47"/>
  <c r="M1309" i="47"/>
  <c r="M1310" i="47"/>
  <c r="M1311" i="47"/>
  <c r="M1312" i="47"/>
  <c r="M1313" i="47"/>
  <c r="M1314" i="47"/>
  <c r="M1315" i="47"/>
  <c r="M1316" i="47"/>
  <c r="M1317" i="47"/>
  <c r="M1318" i="47"/>
  <c r="M1319" i="47"/>
  <c r="M1320" i="47"/>
  <c r="M1321" i="47"/>
  <c r="M1322" i="47"/>
  <c r="M1323" i="47"/>
  <c r="M1324" i="47"/>
  <c r="M1325" i="47"/>
  <c r="M1326" i="47"/>
  <c r="M1327" i="47"/>
  <c r="M1328" i="47"/>
  <c r="M1329" i="47"/>
  <c r="M1330" i="47"/>
  <c r="M1331" i="47"/>
  <c r="M1332" i="47"/>
  <c r="M1333" i="47"/>
  <c r="M1334" i="47"/>
  <c r="M1335" i="47"/>
  <c r="M1336" i="47"/>
  <c r="M1337" i="47"/>
  <c r="M1338" i="47"/>
  <c r="M1339" i="47"/>
  <c r="M1340" i="47"/>
  <c r="M1341" i="47"/>
  <c r="M1342" i="47"/>
  <c r="M1343" i="47"/>
  <c r="M1344" i="47"/>
  <c r="M1345" i="47"/>
  <c r="M1346" i="47"/>
  <c r="M1347" i="47"/>
  <c r="M1348" i="47"/>
  <c r="M1349" i="47"/>
  <c r="M1350" i="47"/>
  <c r="M1351" i="47"/>
  <c r="M1352" i="47"/>
  <c r="M1353" i="47"/>
  <c r="M1354" i="47"/>
  <c r="M1355" i="47"/>
  <c r="M1356" i="47"/>
  <c r="M1357" i="47"/>
  <c r="M1358" i="47"/>
  <c r="M1359" i="47"/>
  <c r="M1360" i="47"/>
  <c r="M1361" i="47"/>
  <c r="M1362" i="47"/>
  <c r="M1363" i="47"/>
  <c r="M1364" i="47"/>
  <c r="M1365" i="47"/>
  <c r="M1366" i="47"/>
  <c r="M1367" i="47"/>
  <c r="M1368" i="47"/>
  <c r="M1369" i="47"/>
  <c r="M1370" i="47"/>
  <c r="M1371" i="47"/>
  <c r="M1372" i="47"/>
  <c r="M1373" i="47"/>
  <c r="M1374" i="47"/>
  <c r="M1375" i="47"/>
  <c r="M1376" i="47"/>
  <c r="M1377" i="47"/>
  <c r="M1378" i="47"/>
  <c r="M1379" i="47"/>
  <c r="M1380" i="47"/>
  <c r="M1381" i="47"/>
  <c r="M1382" i="47"/>
  <c r="M1383" i="47"/>
  <c r="M1384" i="47"/>
  <c r="M1385" i="47"/>
  <c r="M1386" i="47"/>
  <c r="M1387" i="47"/>
  <c r="M1388" i="47"/>
  <c r="M1389" i="47"/>
  <c r="M1390" i="47"/>
  <c r="M1391" i="47"/>
  <c r="M1392" i="47"/>
  <c r="M1393" i="47"/>
  <c r="M1394" i="47"/>
  <c r="M1395" i="47"/>
  <c r="M1396" i="47"/>
  <c r="M1397" i="47"/>
  <c r="M1398" i="47"/>
  <c r="M1399" i="47"/>
  <c r="M1400" i="47"/>
  <c r="M1401" i="47"/>
  <c r="M1402" i="47"/>
  <c r="M1403" i="47"/>
  <c r="M1404" i="47"/>
  <c r="M1405" i="47"/>
  <c r="M1406" i="47"/>
  <c r="M1407" i="47"/>
  <c r="M1408" i="47"/>
  <c r="M1409" i="47"/>
  <c r="M1410" i="47"/>
  <c r="M1411" i="47"/>
  <c r="M1412" i="47"/>
  <c r="M1413" i="47"/>
  <c r="M1414" i="47"/>
  <c r="M1415" i="47"/>
  <c r="M1416" i="47"/>
  <c r="M1417" i="47"/>
  <c r="M1418" i="47"/>
  <c r="M1419" i="47"/>
  <c r="M1420" i="47"/>
  <c r="M1421" i="47"/>
  <c r="M1422" i="47"/>
  <c r="M1423" i="47"/>
  <c r="M1424" i="47"/>
  <c r="M1425" i="47"/>
  <c r="M1426" i="47"/>
  <c r="M1427" i="47"/>
  <c r="M1428" i="47"/>
  <c r="M1429" i="47"/>
  <c r="M1430" i="47"/>
  <c r="M1431" i="47"/>
  <c r="M1432" i="47"/>
  <c r="M1433" i="47"/>
  <c r="M1434" i="47"/>
  <c r="M1435" i="47"/>
  <c r="M1436" i="47"/>
  <c r="M1437" i="47"/>
  <c r="M1438" i="47"/>
  <c r="M1439" i="47"/>
  <c r="M1440" i="47"/>
  <c r="M1441" i="47"/>
  <c r="M1442" i="47"/>
  <c r="M1443" i="47"/>
  <c r="M1444" i="47"/>
  <c r="M1445" i="47"/>
  <c r="M1446" i="47"/>
  <c r="M1447" i="47"/>
  <c r="M1448" i="47"/>
  <c r="M1449" i="47"/>
  <c r="M1450" i="47"/>
  <c r="M1451" i="47"/>
  <c r="M1452" i="47"/>
  <c r="M1453" i="47"/>
  <c r="M1454" i="47"/>
  <c r="M1455" i="47"/>
  <c r="M1456" i="47"/>
  <c r="M1457" i="47"/>
  <c r="M1458" i="47"/>
  <c r="M1459" i="47"/>
  <c r="M1460" i="47"/>
  <c r="M1461" i="47"/>
  <c r="M1462" i="47"/>
  <c r="M1463" i="47"/>
  <c r="M1464" i="47"/>
  <c r="M1465" i="47"/>
  <c r="M1466" i="47"/>
  <c r="M1467" i="47"/>
  <c r="M1468" i="47"/>
  <c r="M1469" i="47"/>
  <c r="M1470" i="47"/>
  <c r="M1471" i="47"/>
  <c r="M1472" i="47"/>
  <c r="M1473" i="47"/>
  <c r="M1474" i="47"/>
  <c r="M1475" i="47"/>
  <c r="M1476" i="47"/>
  <c r="M1477" i="47"/>
  <c r="M1478" i="47"/>
  <c r="M1479" i="47"/>
  <c r="M1480" i="47"/>
  <c r="M1481" i="47"/>
  <c r="M1482" i="47"/>
  <c r="M1483" i="47"/>
  <c r="M1484" i="47"/>
  <c r="M1485" i="47"/>
  <c r="M1486" i="47"/>
  <c r="M1487" i="47"/>
  <c r="M1488" i="47"/>
  <c r="M1489" i="47"/>
  <c r="M1490" i="47"/>
  <c r="M1491" i="47"/>
  <c r="M1492" i="47"/>
  <c r="M1493" i="47"/>
  <c r="M1494" i="47"/>
  <c r="M1495" i="47"/>
  <c r="M1496" i="47"/>
  <c r="M1497" i="47"/>
  <c r="M1498" i="47"/>
  <c r="M1499" i="47"/>
  <c r="M1500" i="47"/>
  <c r="M1501" i="47"/>
  <c r="M1502" i="47"/>
  <c r="M1503" i="47"/>
  <c r="M1504" i="47"/>
  <c r="M1505" i="47"/>
  <c r="M1506" i="47"/>
  <c r="M1507" i="47"/>
  <c r="M1508" i="47"/>
  <c r="M1509" i="47"/>
  <c r="M1510" i="47"/>
  <c r="M1511" i="47"/>
  <c r="M1512" i="47"/>
  <c r="M1513" i="47"/>
  <c r="M1514" i="47"/>
  <c r="M1515" i="47"/>
  <c r="M1516" i="47"/>
  <c r="M1517" i="47"/>
  <c r="M1518" i="47"/>
  <c r="M1519" i="47"/>
  <c r="M1520" i="47"/>
  <c r="M1521" i="47"/>
  <c r="M1522" i="47"/>
  <c r="M1523" i="47"/>
  <c r="M1524" i="47"/>
  <c r="M1525" i="47"/>
  <c r="M1526" i="47"/>
  <c r="M1527" i="47"/>
  <c r="M1528" i="47"/>
  <c r="M1529" i="47"/>
  <c r="M1530" i="47"/>
  <c r="M1531" i="47"/>
  <c r="M1532" i="47"/>
  <c r="M1533" i="47"/>
  <c r="M1534" i="47"/>
  <c r="M1535" i="47"/>
  <c r="M1536" i="47"/>
  <c r="M1537" i="47"/>
  <c r="M1538" i="47"/>
  <c r="M1539" i="47"/>
  <c r="M1540" i="47"/>
  <c r="M1541" i="47"/>
  <c r="M1542" i="47"/>
  <c r="M1543" i="47"/>
  <c r="M1544" i="47"/>
  <c r="M1545" i="47"/>
  <c r="M1546" i="47"/>
  <c r="M1547" i="47"/>
  <c r="M1548" i="47"/>
  <c r="M1549" i="47"/>
  <c r="M1550" i="47"/>
  <c r="M1551" i="47"/>
  <c r="M1552" i="47"/>
  <c r="M1553" i="47"/>
  <c r="M1554" i="47"/>
  <c r="M1555" i="47"/>
  <c r="M1556" i="47"/>
  <c r="M1557" i="47"/>
  <c r="M1558" i="47"/>
  <c r="M1559" i="47"/>
  <c r="M1560" i="47"/>
  <c r="M1561" i="47"/>
  <c r="M1562" i="47"/>
  <c r="M1563" i="47"/>
  <c r="M1564" i="47"/>
  <c r="M1565" i="47"/>
  <c r="M1566" i="47"/>
  <c r="M1567" i="47"/>
  <c r="M1568" i="47"/>
  <c r="M1569" i="47"/>
  <c r="M1570" i="47"/>
  <c r="M1571" i="47"/>
  <c r="M1572" i="47"/>
  <c r="M1573" i="47"/>
  <c r="M1574" i="47"/>
  <c r="M1575" i="47"/>
  <c r="M1576" i="47"/>
  <c r="M1577" i="47"/>
  <c r="M1578" i="47"/>
  <c r="M1579" i="47"/>
  <c r="M1580" i="47"/>
  <c r="M1581" i="47"/>
  <c r="M1582" i="47"/>
  <c r="M1583" i="47"/>
  <c r="M1584" i="47"/>
  <c r="M1585" i="47"/>
  <c r="M1586" i="47"/>
  <c r="M1587" i="47"/>
  <c r="M1588" i="47"/>
  <c r="M1589" i="47"/>
  <c r="M1590" i="47"/>
  <c r="M1591" i="47"/>
  <c r="M1592" i="47"/>
  <c r="M1593" i="47"/>
  <c r="M1594" i="47"/>
  <c r="M1595" i="47"/>
  <c r="M1596" i="47"/>
  <c r="M1597" i="47"/>
  <c r="M1598" i="47"/>
  <c r="M1599" i="47"/>
  <c r="M1600" i="47"/>
  <c r="M1601" i="47"/>
  <c r="M1602" i="47"/>
  <c r="M1603" i="47"/>
  <c r="M1604" i="47"/>
  <c r="M1605" i="47"/>
  <c r="M1606" i="47"/>
  <c r="M1607" i="47"/>
  <c r="M1608" i="47"/>
  <c r="M1609" i="47"/>
  <c r="M1610" i="47"/>
  <c r="M1611" i="47"/>
  <c r="M1612" i="47"/>
  <c r="M1613" i="47"/>
  <c r="M1614" i="47"/>
  <c r="M1615" i="47"/>
  <c r="M1616" i="47"/>
  <c r="M1617" i="47"/>
  <c r="M1618" i="47"/>
  <c r="M1619" i="47"/>
  <c r="M1620" i="47"/>
  <c r="M1621" i="47"/>
  <c r="M1622" i="47"/>
  <c r="M1623" i="47"/>
  <c r="M1624" i="47"/>
  <c r="M1625" i="47"/>
  <c r="M1626" i="47"/>
  <c r="M1627" i="47"/>
  <c r="M1628" i="47"/>
  <c r="M1629" i="47"/>
  <c r="M1630" i="47"/>
  <c r="M1631" i="47"/>
  <c r="M1632" i="47"/>
  <c r="M1633" i="47"/>
  <c r="M1634" i="47"/>
  <c r="M1635" i="47"/>
  <c r="M1636" i="47"/>
  <c r="M1637" i="47"/>
  <c r="M1638" i="47"/>
  <c r="M1639" i="47"/>
  <c r="M1640" i="47"/>
  <c r="M1641" i="47"/>
  <c r="M1642" i="47"/>
  <c r="M1643" i="47"/>
  <c r="M1644" i="47"/>
  <c r="M1645" i="47"/>
  <c r="M1646" i="47"/>
  <c r="M1647" i="47"/>
  <c r="M1648" i="47"/>
  <c r="M1649" i="47"/>
  <c r="M1650" i="47"/>
  <c r="M1651" i="47"/>
  <c r="M1652" i="47"/>
  <c r="M1653" i="47"/>
  <c r="M1654" i="47"/>
  <c r="M1655" i="47"/>
  <c r="M1656" i="47"/>
  <c r="M1657" i="47"/>
  <c r="M1658" i="47"/>
  <c r="M1659" i="47"/>
  <c r="M1660" i="47"/>
  <c r="M1661" i="47"/>
  <c r="M1662" i="47"/>
  <c r="M1663" i="47"/>
  <c r="M1664" i="47"/>
  <c r="M1665" i="47"/>
  <c r="M1666" i="47"/>
  <c r="M1667" i="47"/>
  <c r="M1668" i="47"/>
  <c r="M1669" i="47"/>
  <c r="M1670" i="47"/>
  <c r="M1671" i="47"/>
  <c r="M1672" i="47"/>
  <c r="M1673" i="47"/>
  <c r="M1674" i="47"/>
  <c r="M1675" i="47"/>
  <c r="M1676" i="47"/>
  <c r="M1677" i="47"/>
  <c r="M1678" i="47"/>
  <c r="M1679" i="47"/>
  <c r="M1680" i="47"/>
  <c r="M1681" i="47"/>
  <c r="M1682" i="47"/>
  <c r="M1683" i="47"/>
  <c r="M1684" i="47"/>
  <c r="M1685" i="47"/>
  <c r="M1686" i="47"/>
  <c r="M1687" i="47"/>
  <c r="M1688" i="47"/>
  <c r="M1689" i="47"/>
  <c r="M1690" i="47"/>
  <c r="M1691" i="47"/>
  <c r="M1692" i="47"/>
  <c r="M1693" i="47"/>
  <c r="M1694" i="47"/>
  <c r="M1695" i="47"/>
  <c r="M1696" i="47"/>
  <c r="M1697" i="47"/>
  <c r="M1698" i="47"/>
  <c r="M1699" i="47"/>
  <c r="M1700" i="47"/>
  <c r="M1701" i="47"/>
  <c r="M1702" i="47"/>
  <c r="M1703" i="47"/>
  <c r="M1704" i="47"/>
  <c r="M1705" i="47"/>
  <c r="M1706" i="47"/>
  <c r="M1707" i="47"/>
  <c r="M1708" i="47"/>
  <c r="M1709" i="47"/>
  <c r="M1710" i="47"/>
  <c r="M1711" i="47"/>
  <c r="M1712" i="47"/>
  <c r="M1713" i="47"/>
  <c r="M1714" i="47"/>
  <c r="M1715" i="47"/>
  <c r="M1716" i="47"/>
  <c r="M1717" i="47"/>
  <c r="M1718" i="47"/>
  <c r="M1719" i="47"/>
  <c r="M1720" i="47"/>
  <c r="M1721" i="47"/>
  <c r="M1722" i="47"/>
  <c r="M1723" i="47"/>
  <c r="M1724" i="47"/>
  <c r="M1725" i="47"/>
  <c r="M1726" i="47"/>
  <c r="M1727" i="47"/>
  <c r="M1728" i="47"/>
  <c r="M1729" i="47"/>
  <c r="M1730" i="47"/>
  <c r="M1731" i="47"/>
  <c r="M1732" i="47"/>
  <c r="M1733" i="47"/>
  <c r="M1734" i="47"/>
  <c r="M1735" i="47"/>
  <c r="M1736" i="47"/>
  <c r="M1737" i="47"/>
  <c r="M1738" i="47"/>
  <c r="M1739" i="47"/>
  <c r="M1740" i="47"/>
  <c r="M1741" i="47"/>
  <c r="M1742" i="47"/>
  <c r="M1743" i="47"/>
  <c r="M1744" i="47"/>
  <c r="M1745" i="47"/>
  <c r="M1746" i="47"/>
  <c r="M1747" i="47"/>
  <c r="M1748" i="47"/>
  <c r="M1749" i="47"/>
  <c r="M1750" i="47"/>
  <c r="M1751" i="47"/>
  <c r="M1752" i="47"/>
  <c r="M1753" i="47"/>
  <c r="M1754" i="47"/>
  <c r="M1755" i="47"/>
  <c r="M1756" i="47"/>
  <c r="M1757" i="47"/>
  <c r="M1758" i="47"/>
  <c r="M1759" i="47"/>
  <c r="M1760" i="47"/>
  <c r="M1761" i="47"/>
  <c r="M1762" i="47"/>
  <c r="M1763" i="47"/>
  <c r="M1764" i="47"/>
  <c r="M1765" i="47"/>
  <c r="M1766" i="47"/>
  <c r="M1767" i="47"/>
  <c r="M1768" i="47"/>
  <c r="M1769" i="47"/>
  <c r="M1770" i="47"/>
  <c r="M1771" i="47"/>
  <c r="M1772" i="47"/>
  <c r="M1773" i="47"/>
  <c r="M1774" i="47"/>
  <c r="M1775" i="47"/>
  <c r="M1776" i="47"/>
  <c r="M1777" i="47"/>
  <c r="M1778" i="47"/>
  <c r="M1779" i="47"/>
  <c r="M1780" i="47"/>
  <c r="M1781" i="47"/>
  <c r="M1782" i="47"/>
  <c r="M1783" i="47"/>
  <c r="M1784" i="47"/>
  <c r="M1785" i="47"/>
  <c r="M1786" i="47"/>
  <c r="M1787" i="47"/>
  <c r="M1788" i="47"/>
  <c r="M1789" i="47"/>
  <c r="M1790" i="47"/>
  <c r="M1791" i="47"/>
  <c r="M1792" i="47"/>
  <c r="M1793" i="47"/>
  <c r="M1794" i="47"/>
  <c r="M1795" i="47"/>
  <c r="M1796" i="47"/>
  <c r="M1797" i="47"/>
  <c r="M1798" i="47"/>
  <c r="M1799" i="47"/>
  <c r="M1800" i="47"/>
  <c r="M1801" i="47"/>
  <c r="M1802" i="47"/>
  <c r="M1803" i="47"/>
  <c r="M1804" i="47"/>
  <c r="M1805" i="47"/>
  <c r="M1806" i="47"/>
  <c r="M1807" i="47"/>
  <c r="M1808" i="47"/>
  <c r="M1809" i="47"/>
  <c r="M1810" i="47"/>
  <c r="M1811" i="47"/>
  <c r="M1812" i="47"/>
  <c r="M1813" i="47"/>
  <c r="M1814" i="47"/>
  <c r="M1815" i="47"/>
  <c r="M1816" i="47"/>
  <c r="M1817" i="47"/>
  <c r="M1818" i="47"/>
  <c r="M1819" i="47"/>
  <c r="M1820" i="47"/>
  <c r="M1821" i="47"/>
  <c r="M1822" i="47"/>
  <c r="M1823" i="47"/>
  <c r="M1824" i="47"/>
  <c r="M1825" i="47"/>
  <c r="M1826" i="47"/>
  <c r="M1827" i="47"/>
  <c r="M1828" i="47"/>
  <c r="M1829" i="47"/>
  <c r="M1830" i="47"/>
  <c r="M1831" i="47"/>
  <c r="M1832" i="47"/>
  <c r="M1833" i="47"/>
  <c r="M1834" i="47"/>
  <c r="M1835" i="47"/>
  <c r="M1836" i="47"/>
  <c r="M1837" i="47"/>
  <c r="M1838" i="47"/>
  <c r="M1839" i="47"/>
  <c r="M1840" i="47"/>
  <c r="M1841" i="47"/>
  <c r="M1842" i="47"/>
  <c r="M1843" i="47"/>
  <c r="M1844" i="47"/>
  <c r="M1845" i="47"/>
  <c r="M1846" i="47"/>
  <c r="M1847" i="47"/>
  <c r="M1848" i="47"/>
  <c r="M1849" i="47"/>
  <c r="M1850" i="47"/>
  <c r="M1851" i="47"/>
  <c r="M1852" i="47"/>
  <c r="M1853" i="47"/>
  <c r="M1854" i="47"/>
  <c r="M1855" i="47"/>
  <c r="M1856" i="47"/>
  <c r="M1857" i="47"/>
  <c r="M1858" i="47"/>
  <c r="M1859" i="47"/>
  <c r="M1860" i="47"/>
  <c r="M1861" i="47"/>
  <c r="M1862" i="47"/>
  <c r="M1863" i="47"/>
  <c r="M1864" i="47"/>
  <c r="M1865" i="47"/>
  <c r="M1866" i="47"/>
  <c r="M1867" i="47"/>
  <c r="M1868" i="47"/>
  <c r="M1869" i="47"/>
  <c r="M1870" i="47"/>
  <c r="M1871" i="47"/>
  <c r="M1872" i="47"/>
  <c r="M1873" i="47"/>
  <c r="M1874" i="47"/>
  <c r="M1875" i="47"/>
  <c r="M1876" i="47"/>
  <c r="M1877" i="47"/>
  <c r="M1878" i="47"/>
  <c r="M1879" i="47"/>
  <c r="M1880" i="47"/>
  <c r="M1881" i="47"/>
  <c r="M1882" i="47"/>
  <c r="M1883" i="47"/>
  <c r="M1884" i="47"/>
  <c r="M1885" i="47"/>
  <c r="M1886" i="47"/>
  <c r="M1887" i="47"/>
  <c r="M1888" i="47"/>
  <c r="M1889" i="47"/>
  <c r="M1890" i="47"/>
  <c r="M1891" i="47"/>
  <c r="M1892" i="47"/>
  <c r="M1893" i="47"/>
  <c r="M1894" i="47"/>
  <c r="M1895" i="47"/>
  <c r="M1896" i="47"/>
  <c r="M1897" i="47"/>
  <c r="M1898" i="47"/>
  <c r="M1899" i="47"/>
  <c r="M1900" i="47"/>
  <c r="M1901" i="47"/>
  <c r="M1902" i="47"/>
  <c r="M1903" i="47"/>
  <c r="M1904" i="47"/>
  <c r="M1905" i="47"/>
  <c r="M1906" i="47"/>
  <c r="M1907" i="47"/>
  <c r="M1908" i="47"/>
  <c r="M1909" i="47"/>
  <c r="M1910" i="47"/>
  <c r="M1911" i="47"/>
  <c r="M1912" i="47"/>
  <c r="M1913" i="47"/>
  <c r="M1914" i="47"/>
  <c r="M1915" i="47"/>
  <c r="M1916" i="47"/>
  <c r="M1917" i="47"/>
  <c r="M1918" i="47"/>
  <c r="M1919" i="47"/>
  <c r="M1920" i="47"/>
  <c r="M1921" i="47"/>
  <c r="M1922" i="47"/>
  <c r="M1923" i="47"/>
  <c r="M1924" i="47"/>
  <c r="M1925" i="47"/>
  <c r="M1926" i="47"/>
  <c r="M1927" i="47"/>
  <c r="M1928" i="47"/>
  <c r="M1929" i="47"/>
  <c r="M1930" i="47"/>
  <c r="M1931" i="47"/>
  <c r="M1932" i="47"/>
  <c r="M1933" i="47"/>
  <c r="M1934" i="47"/>
  <c r="M1935" i="47"/>
  <c r="M1936" i="47"/>
  <c r="M1937" i="47"/>
  <c r="M1938" i="47"/>
  <c r="M1939" i="47"/>
  <c r="M1940" i="47"/>
  <c r="M1941" i="47"/>
  <c r="M1942" i="47"/>
  <c r="M1943" i="47"/>
  <c r="M1944" i="47"/>
  <c r="M1945" i="47"/>
  <c r="M1946" i="47"/>
  <c r="M1947" i="47"/>
  <c r="M1948" i="47"/>
  <c r="M1949" i="47"/>
  <c r="M1950" i="47"/>
  <c r="M1951" i="47"/>
  <c r="M1952" i="47"/>
  <c r="M1953" i="47"/>
  <c r="M1954" i="47"/>
  <c r="M1955" i="47"/>
  <c r="M1956" i="47"/>
  <c r="M1957" i="47"/>
  <c r="M1958" i="47"/>
  <c r="M1959" i="47"/>
  <c r="M1960" i="47"/>
  <c r="M1961" i="47"/>
  <c r="M1962" i="47"/>
  <c r="M1963" i="47"/>
  <c r="M1964" i="47"/>
  <c r="M1965" i="47"/>
  <c r="M1966" i="47"/>
  <c r="M1967" i="47"/>
  <c r="M1968" i="47"/>
  <c r="M1969" i="47"/>
  <c r="M1970" i="47"/>
  <c r="M1971" i="47"/>
  <c r="M1972" i="47"/>
  <c r="M1973" i="47"/>
  <c r="M1974" i="47"/>
  <c r="M1975" i="47"/>
  <c r="M1976" i="47"/>
  <c r="M1977" i="47"/>
  <c r="M1978" i="47"/>
  <c r="M1979" i="47"/>
  <c r="M1980" i="47"/>
  <c r="M1981" i="47"/>
  <c r="M1982" i="47"/>
  <c r="M1983" i="47"/>
  <c r="M1984" i="47"/>
  <c r="M1985" i="47"/>
  <c r="M1986" i="47"/>
  <c r="M1987" i="47"/>
  <c r="M1988" i="47"/>
  <c r="M1989" i="47"/>
  <c r="M1990" i="47"/>
  <c r="M1991" i="47"/>
  <c r="M1992" i="47"/>
  <c r="M1993" i="47"/>
  <c r="M1994" i="47"/>
  <c r="M1995" i="47"/>
  <c r="M1996" i="47"/>
  <c r="M1997" i="47"/>
  <c r="M1998" i="47"/>
  <c r="M1999" i="47"/>
  <c r="M2000" i="47"/>
  <c r="M2001" i="47"/>
  <c r="M2002" i="47"/>
  <c r="M2003" i="47"/>
  <c r="M2004" i="47"/>
  <c r="M2005" i="47"/>
  <c r="M2006" i="47"/>
  <c r="M2007" i="47"/>
  <c r="M2008" i="47"/>
  <c r="M2009" i="47"/>
  <c r="M2010" i="47"/>
  <c r="M2011" i="47"/>
  <c r="M2012" i="47"/>
  <c r="M2013" i="47"/>
  <c r="M2014" i="47"/>
  <c r="M2015" i="47"/>
  <c r="M2016" i="47"/>
  <c r="M2017" i="47"/>
  <c r="M2018" i="47"/>
  <c r="M2019" i="47"/>
  <c r="M2020" i="47"/>
  <c r="M2021" i="47"/>
  <c r="M2022" i="47"/>
  <c r="M2023" i="47"/>
  <c r="M2024" i="47"/>
  <c r="M2025" i="47"/>
  <c r="M2026" i="47"/>
  <c r="M2027" i="47"/>
  <c r="M2028" i="47"/>
  <c r="M2029" i="47"/>
  <c r="M2030" i="47"/>
  <c r="M2031" i="47"/>
  <c r="M2032" i="47"/>
  <c r="M2033" i="47"/>
  <c r="M2034" i="47"/>
  <c r="M2035" i="47"/>
  <c r="M2036" i="47"/>
  <c r="M2037" i="47"/>
  <c r="M2038" i="47"/>
  <c r="M2039" i="47"/>
  <c r="M2040" i="47"/>
  <c r="M2041" i="47"/>
  <c r="M2042" i="47"/>
  <c r="M2043" i="47"/>
  <c r="M2044" i="47"/>
  <c r="M2045" i="47"/>
  <c r="M2046" i="47"/>
  <c r="M2047" i="47"/>
  <c r="M2048" i="47"/>
  <c r="M2049" i="47"/>
  <c r="M2050" i="47"/>
  <c r="M2051" i="47"/>
  <c r="M2052" i="47"/>
  <c r="M2053" i="47"/>
  <c r="M2054" i="47"/>
  <c r="M2055" i="47"/>
  <c r="M2056" i="47"/>
  <c r="M2057" i="47"/>
  <c r="M2058" i="47"/>
  <c r="M2059" i="47"/>
  <c r="M2060" i="47"/>
  <c r="M2061" i="47"/>
  <c r="M2062" i="47"/>
  <c r="M2063" i="47"/>
  <c r="M2064" i="47"/>
  <c r="M2065" i="47"/>
  <c r="M2066" i="47"/>
  <c r="M2067" i="47"/>
  <c r="M2068" i="47"/>
  <c r="M2069" i="47"/>
  <c r="M2070" i="47"/>
  <c r="M2071" i="47"/>
  <c r="M2072" i="47"/>
  <c r="M2073" i="47"/>
  <c r="M2074" i="47"/>
  <c r="M2075" i="47"/>
  <c r="M2076" i="47"/>
  <c r="M2077" i="47"/>
  <c r="M2078" i="47"/>
  <c r="M2079" i="47"/>
  <c r="M2080" i="47"/>
  <c r="M2081" i="47"/>
  <c r="M2082" i="47"/>
  <c r="M2083" i="47"/>
  <c r="M2084" i="47"/>
  <c r="M2085" i="47"/>
  <c r="M2086" i="47"/>
  <c r="M2087" i="47"/>
  <c r="M2088" i="47"/>
  <c r="M2089" i="47"/>
  <c r="M2090" i="47"/>
  <c r="M2091" i="47"/>
  <c r="M2092" i="47"/>
  <c r="M2093" i="47"/>
  <c r="M2094" i="47"/>
  <c r="M2095" i="47"/>
  <c r="M2096" i="47"/>
  <c r="M2097" i="47"/>
  <c r="M2098" i="47"/>
  <c r="M2099" i="47"/>
  <c r="M2100" i="47"/>
  <c r="M2101" i="47"/>
  <c r="M2102" i="47"/>
  <c r="M2103" i="47"/>
  <c r="M2104" i="47"/>
  <c r="M2105" i="47"/>
  <c r="M2106" i="47"/>
  <c r="M2107" i="47"/>
  <c r="M2108" i="47"/>
  <c r="M2109" i="47"/>
  <c r="M2110" i="47"/>
  <c r="M2111" i="47"/>
  <c r="M2112" i="47"/>
  <c r="M2113" i="47"/>
  <c r="M2114" i="47"/>
  <c r="M2115" i="47"/>
  <c r="M2116" i="47"/>
  <c r="M2117" i="47"/>
  <c r="M2118" i="47"/>
  <c r="M2119" i="47"/>
  <c r="M2120" i="47"/>
  <c r="M2121" i="47"/>
  <c r="M2122" i="47"/>
  <c r="M2123" i="47"/>
  <c r="M2124" i="47"/>
  <c r="M2125" i="47"/>
  <c r="M2126" i="47"/>
  <c r="M2127" i="47"/>
  <c r="M2128" i="47"/>
  <c r="M2129" i="47"/>
  <c r="M2130" i="47"/>
  <c r="M2131" i="47"/>
  <c r="M2132" i="47"/>
  <c r="M2133" i="47"/>
  <c r="M2134" i="47"/>
  <c r="M2135" i="47"/>
  <c r="M2136" i="47"/>
  <c r="M2137" i="47"/>
  <c r="M2138" i="47"/>
  <c r="M2139" i="47"/>
  <c r="M2140" i="47"/>
  <c r="M2141" i="47"/>
  <c r="M2142" i="47"/>
  <c r="M2143" i="47"/>
  <c r="M2144" i="47"/>
  <c r="M2145" i="47"/>
  <c r="M2146" i="47"/>
  <c r="M2147" i="47"/>
  <c r="M2148" i="47"/>
  <c r="M2149" i="47"/>
  <c r="M2150" i="47"/>
  <c r="M2151" i="47"/>
  <c r="M2152" i="47"/>
  <c r="M2153" i="47"/>
  <c r="M2154" i="47"/>
  <c r="M2155" i="47"/>
  <c r="M2156" i="47"/>
  <c r="M2157" i="47"/>
  <c r="M2158" i="47"/>
  <c r="M2159" i="47"/>
  <c r="M2160" i="47"/>
  <c r="M2161" i="47"/>
  <c r="M2162" i="47"/>
  <c r="M2163" i="47"/>
  <c r="M2164" i="47"/>
  <c r="M2165" i="47"/>
  <c r="M2166" i="47"/>
  <c r="M2167" i="47"/>
  <c r="M2168" i="47"/>
  <c r="M2169" i="47"/>
  <c r="M2170" i="47"/>
  <c r="M2171" i="47"/>
  <c r="M2172" i="47"/>
  <c r="M2173" i="47"/>
  <c r="M2174" i="47"/>
  <c r="M2175" i="47"/>
  <c r="M2176" i="47"/>
  <c r="M2177" i="47"/>
  <c r="M2178" i="47"/>
  <c r="M2179" i="47"/>
  <c r="M2180" i="47"/>
  <c r="M2181" i="47"/>
  <c r="M2182" i="47"/>
  <c r="M2183" i="47"/>
  <c r="M2184" i="47"/>
  <c r="M2185" i="47"/>
  <c r="M2186" i="47"/>
  <c r="M2187" i="47"/>
  <c r="M2188" i="47"/>
  <c r="M2189" i="47"/>
  <c r="M2190" i="47"/>
  <c r="M2191" i="47"/>
  <c r="M2192" i="47"/>
  <c r="M2193" i="47"/>
  <c r="M2194" i="47"/>
  <c r="M2195" i="47"/>
  <c r="M2196" i="47"/>
  <c r="M2197" i="47"/>
  <c r="M2198" i="47"/>
  <c r="M2199" i="47"/>
  <c r="M2200" i="47"/>
  <c r="M2201" i="47"/>
  <c r="M2202" i="47"/>
  <c r="M2203" i="47"/>
  <c r="M2204" i="47"/>
  <c r="M2205" i="47"/>
  <c r="M2206" i="47"/>
  <c r="M2207" i="47"/>
  <c r="M2208" i="47"/>
  <c r="M2209" i="47"/>
  <c r="M2210" i="47"/>
  <c r="M2211" i="47"/>
  <c r="M2212" i="47"/>
  <c r="M2213" i="47"/>
  <c r="M2214" i="47"/>
  <c r="M2215" i="47"/>
  <c r="M2216" i="47"/>
  <c r="M2217" i="47"/>
  <c r="M2218" i="47"/>
  <c r="M2219" i="47"/>
  <c r="M2220" i="47"/>
  <c r="M2221" i="47"/>
  <c r="M2222" i="47"/>
  <c r="M2223" i="47"/>
  <c r="M2224" i="47"/>
  <c r="M2225" i="47"/>
  <c r="M2226" i="47"/>
  <c r="M2227" i="47"/>
  <c r="M2228" i="47"/>
  <c r="M2229" i="47"/>
  <c r="M2230" i="47"/>
  <c r="M2231" i="47"/>
  <c r="M2232" i="47"/>
  <c r="M2233" i="47"/>
  <c r="M2234" i="47"/>
  <c r="M2235" i="47"/>
  <c r="M2236" i="47"/>
  <c r="M2237" i="47"/>
  <c r="M2238" i="47"/>
  <c r="M2239" i="47"/>
  <c r="M2240" i="47"/>
  <c r="M2241" i="47"/>
  <c r="M2242" i="47"/>
  <c r="M2243" i="47"/>
  <c r="M2244" i="47"/>
  <c r="M2245" i="47"/>
  <c r="M2246" i="47"/>
  <c r="M2247" i="47"/>
  <c r="M2248" i="47"/>
  <c r="M2249" i="47"/>
  <c r="M2250" i="47"/>
  <c r="M2251" i="47"/>
  <c r="M2252" i="47"/>
  <c r="M2253" i="47"/>
  <c r="M2254" i="47"/>
  <c r="M2255" i="47"/>
  <c r="M2256" i="47"/>
  <c r="M2257" i="47"/>
  <c r="M2258" i="47"/>
  <c r="M2259" i="47"/>
  <c r="M2260" i="47"/>
  <c r="M2261" i="47"/>
  <c r="M2262" i="47"/>
  <c r="M2263" i="47"/>
  <c r="M2264" i="47"/>
  <c r="M2265" i="47"/>
  <c r="M2266" i="47"/>
  <c r="M2267" i="47"/>
  <c r="M2268" i="47"/>
  <c r="M2269" i="47"/>
  <c r="M2270" i="47"/>
  <c r="M2271" i="47"/>
  <c r="M2272" i="47"/>
  <c r="M2273" i="47"/>
  <c r="M2274" i="47"/>
  <c r="M2275" i="47"/>
  <c r="M2276" i="47"/>
  <c r="M2277" i="47"/>
  <c r="M2278" i="47"/>
  <c r="M2279" i="47"/>
  <c r="M2280" i="47"/>
  <c r="M2281" i="47"/>
  <c r="M2282" i="47"/>
  <c r="M2283" i="47"/>
  <c r="M2284" i="47"/>
  <c r="M2285" i="47"/>
  <c r="M2286" i="47"/>
  <c r="M2287" i="47"/>
  <c r="M2288" i="47"/>
  <c r="M2289" i="47"/>
  <c r="M2290" i="47"/>
  <c r="M2291" i="47"/>
  <c r="M2292" i="47"/>
  <c r="M2293" i="47"/>
  <c r="M2294" i="47"/>
  <c r="M2295" i="47"/>
  <c r="M2296" i="47"/>
  <c r="M2297" i="47"/>
  <c r="M2298" i="47"/>
  <c r="M2299" i="47"/>
  <c r="M2300" i="47"/>
  <c r="M2301" i="47"/>
  <c r="M2302" i="47"/>
  <c r="M2303" i="47"/>
  <c r="M2304" i="47"/>
  <c r="M2305" i="47"/>
  <c r="M2306" i="47"/>
  <c r="M2307" i="47"/>
  <c r="M2308" i="47"/>
  <c r="M2309" i="47"/>
  <c r="M2310" i="47"/>
  <c r="M2311" i="47"/>
  <c r="M2312" i="47"/>
  <c r="M2313" i="47"/>
  <c r="M2314" i="47"/>
  <c r="M2315" i="47"/>
  <c r="M2316" i="47"/>
  <c r="M2317" i="47"/>
  <c r="M2318" i="47"/>
  <c r="M2319" i="47"/>
  <c r="M2320" i="47"/>
  <c r="M2321" i="47"/>
  <c r="M2322" i="47"/>
  <c r="M2323" i="47"/>
  <c r="M2324" i="47"/>
  <c r="M2325" i="47"/>
  <c r="M2326" i="47"/>
  <c r="M2327" i="47"/>
  <c r="M2328" i="47"/>
  <c r="M2329" i="47"/>
  <c r="M2330" i="47"/>
  <c r="M2331" i="47"/>
  <c r="M2332" i="47"/>
  <c r="M2333" i="47"/>
  <c r="M2334" i="47"/>
  <c r="M2335" i="47"/>
  <c r="M2336" i="47"/>
  <c r="M2337" i="47"/>
  <c r="M2338" i="47"/>
  <c r="M2339" i="47"/>
  <c r="M2340" i="47"/>
  <c r="M2341" i="47"/>
  <c r="M2342" i="47"/>
  <c r="M2343" i="47"/>
  <c r="M2344" i="47"/>
  <c r="M2345" i="47"/>
  <c r="M2346" i="47"/>
  <c r="M2347" i="47"/>
  <c r="M2348" i="47"/>
  <c r="M2349" i="47"/>
  <c r="M2350" i="47"/>
  <c r="M2351" i="47"/>
  <c r="M2352" i="47"/>
  <c r="M2353" i="47"/>
  <c r="M2354" i="47"/>
  <c r="M2355" i="47"/>
  <c r="M2356" i="47"/>
  <c r="M2357" i="47"/>
  <c r="M2358" i="47"/>
  <c r="M2359" i="47"/>
  <c r="M2360" i="47"/>
  <c r="M2361" i="47"/>
  <c r="M2362" i="47"/>
  <c r="M2363" i="47"/>
  <c r="M2364" i="47"/>
  <c r="M2365" i="47"/>
  <c r="M2366" i="47"/>
  <c r="M2367" i="47"/>
  <c r="M2368" i="47"/>
  <c r="M2369" i="47"/>
  <c r="M2370" i="47"/>
  <c r="M2371" i="47"/>
  <c r="M2372" i="47"/>
  <c r="M2373" i="47"/>
  <c r="M2374" i="47"/>
  <c r="M2375" i="47"/>
  <c r="M2376" i="47"/>
  <c r="M2377" i="47"/>
  <c r="M2378" i="47"/>
  <c r="M2379" i="47"/>
  <c r="M2380" i="47"/>
  <c r="M2381" i="47"/>
  <c r="M2382" i="47"/>
  <c r="M2383" i="47"/>
  <c r="M2384" i="47"/>
  <c r="M2385" i="47"/>
  <c r="M2386" i="47"/>
  <c r="M2387" i="47"/>
  <c r="M2388" i="47"/>
  <c r="M2389" i="47"/>
  <c r="M2390" i="47"/>
  <c r="M2391" i="47"/>
  <c r="M2392" i="47"/>
  <c r="M2393" i="47"/>
  <c r="M2394" i="47"/>
  <c r="M2395" i="47"/>
  <c r="M2396" i="47"/>
  <c r="M2397" i="47"/>
  <c r="M2398" i="47"/>
  <c r="M2399" i="47"/>
  <c r="M2400" i="47"/>
  <c r="M2401" i="47"/>
  <c r="M2402" i="47"/>
  <c r="M2403" i="47"/>
  <c r="M2404" i="47"/>
  <c r="M2405" i="47"/>
  <c r="M2406" i="47"/>
  <c r="M2407" i="47"/>
  <c r="M2408" i="47"/>
  <c r="M2409" i="47"/>
  <c r="M2410" i="47"/>
  <c r="M2411" i="47"/>
  <c r="M2412" i="47"/>
  <c r="M2413" i="47"/>
  <c r="M2414" i="47"/>
  <c r="M2415" i="47"/>
  <c r="M2416" i="47"/>
  <c r="M2417" i="47"/>
  <c r="M2418" i="47"/>
  <c r="M2419" i="47"/>
  <c r="M2420" i="47"/>
  <c r="M2421" i="47"/>
  <c r="M2422" i="47"/>
  <c r="M2423" i="47"/>
  <c r="M2424" i="47"/>
  <c r="M2425" i="47"/>
  <c r="M2426" i="47"/>
  <c r="M2427" i="47"/>
  <c r="M2428" i="47"/>
  <c r="M2429" i="47"/>
  <c r="M2430" i="47"/>
  <c r="M2431" i="47"/>
  <c r="M2432" i="47"/>
  <c r="M2433" i="47"/>
  <c r="M2434" i="47"/>
  <c r="M2435" i="47"/>
  <c r="M2436" i="47"/>
  <c r="M2437" i="47"/>
  <c r="M2438" i="47"/>
  <c r="M2439" i="47"/>
  <c r="M2440" i="47"/>
  <c r="M2441" i="47"/>
  <c r="M2442" i="47"/>
  <c r="M2443" i="47"/>
  <c r="M2444" i="47"/>
  <c r="M2445" i="47"/>
  <c r="M2446" i="47"/>
  <c r="M2447" i="47"/>
  <c r="M2448" i="47"/>
  <c r="M2449" i="47"/>
  <c r="M2450" i="47"/>
  <c r="M2451" i="47"/>
  <c r="M2452" i="47"/>
  <c r="M2453" i="47"/>
  <c r="M2454" i="47"/>
  <c r="M2455" i="47"/>
  <c r="M2456" i="47"/>
  <c r="M2457" i="47"/>
  <c r="M2458" i="47"/>
  <c r="M2459" i="47"/>
  <c r="M2460" i="47"/>
  <c r="M2461" i="47"/>
  <c r="M2462" i="47"/>
  <c r="M2463" i="47"/>
  <c r="M2464" i="47"/>
  <c r="M2465" i="47"/>
  <c r="M2466" i="47"/>
  <c r="M2467" i="47"/>
  <c r="M2468" i="47"/>
  <c r="M2469" i="47"/>
  <c r="M2470" i="47"/>
  <c r="M2471" i="47"/>
  <c r="M2472" i="47"/>
  <c r="M2473" i="47"/>
  <c r="M2474" i="47"/>
  <c r="M2475" i="47"/>
  <c r="M2476" i="47"/>
  <c r="M2477" i="47"/>
  <c r="M2478" i="47"/>
  <c r="M2479" i="47"/>
  <c r="M2480" i="47"/>
  <c r="M2481" i="47"/>
  <c r="M2482" i="47"/>
  <c r="M2483" i="47"/>
  <c r="M2484" i="47"/>
  <c r="M2485" i="47"/>
  <c r="M2486" i="47"/>
  <c r="M2487" i="47"/>
  <c r="M2488" i="47"/>
  <c r="M2489" i="47"/>
  <c r="M2490" i="47"/>
  <c r="M2491" i="47"/>
  <c r="M2492" i="47"/>
  <c r="M2493" i="47"/>
  <c r="M2494" i="47"/>
  <c r="M2495" i="47"/>
  <c r="M2496" i="47"/>
  <c r="M2497" i="47"/>
  <c r="M2498" i="47"/>
  <c r="M2499" i="47"/>
  <c r="M2500" i="47"/>
  <c r="M2501" i="47"/>
  <c r="M2502" i="47"/>
  <c r="M2503" i="47"/>
  <c r="M2504" i="47"/>
  <c r="M2505" i="47"/>
  <c r="M2506" i="47"/>
  <c r="M2507" i="47"/>
  <c r="M2508" i="47"/>
  <c r="M2509" i="47"/>
  <c r="M2510" i="47"/>
  <c r="M2511" i="47"/>
  <c r="M2512" i="47"/>
  <c r="M2513" i="47"/>
  <c r="M2514" i="47"/>
  <c r="M2515" i="47"/>
  <c r="M2516" i="47"/>
  <c r="M2517" i="47"/>
  <c r="M2518" i="47"/>
  <c r="M2519" i="47"/>
  <c r="M2520" i="47"/>
  <c r="M2521" i="47"/>
  <c r="M2522" i="47"/>
  <c r="M2523" i="47"/>
  <c r="M2524" i="47"/>
  <c r="M2525" i="47"/>
  <c r="M2526" i="47"/>
  <c r="M2527" i="47"/>
  <c r="M2528" i="47"/>
  <c r="M2529" i="47"/>
  <c r="M2530" i="47"/>
  <c r="M2531" i="47"/>
  <c r="M2532" i="47"/>
  <c r="M2533" i="47"/>
  <c r="M2534" i="47"/>
  <c r="M2535" i="47"/>
  <c r="M2536" i="47"/>
  <c r="M2537" i="47"/>
  <c r="M2538" i="47"/>
  <c r="M2539" i="47"/>
  <c r="M2540" i="47"/>
  <c r="M2541" i="47"/>
  <c r="M2542" i="47"/>
  <c r="M2543" i="47"/>
  <c r="M2544" i="47"/>
  <c r="M2545" i="47"/>
  <c r="M2546" i="47"/>
  <c r="M2547" i="47"/>
  <c r="M2548" i="47"/>
  <c r="M2549" i="47"/>
  <c r="M2550" i="47"/>
  <c r="M2551" i="47"/>
  <c r="M2552" i="47"/>
  <c r="M2553" i="47"/>
  <c r="M2554" i="47"/>
  <c r="M2555" i="47"/>
  <c r="M2556" i="47"/>
  <c r="M2557" i="47"/>
  <c r="M2558" i="47"/>
  <c r="M2559" i="47"/>
  <c r="M2560" i="47"/>
  <c r="M2561" i="47"/>
  <c r="M2562" i="47"/>
  <c r="M2563" i="47"/>
  <c r="M2564" i="47"/>
  <c r="M2565" i="47"/>
  <c r="M2566" i="47"/>
  <c r="M2567" i="47"/>
  <c r="M2568" i="47"/>
  <c r="M2569" i="47"/>
  <c r="M2570" i="47"/>
  <c r="M2571" i="47"/>
  <c r="M2572" i="47"/>
  <c r="M2573" i="47"/>
  <c r="M2574" i="47"/>
  <c r="M2575" i="47"/>
  <c r="M2576" i="47"/>
  <c r="M2577" i="47"/>
  <c r="M2578" i="47"/>
  <c r="M2579" i="47"/>
  <c r="M2580" i="47"/>
  <c r="M2581" i="47"/>
  <c r="M2582" i="47"/>
  <c r="M2583" i="47"/>
  <c r="M2584" i="47"/>
  <c r="M2585" i="47"/>
  <c r="M2586" i="47"/>
  <c r="M2587" i="47"/>
  <c r="M2588" i="47"/>
  <c r="M2589" i="47"/>
  <c r="M2590" i="47"/>
  <c r="M2591" i="47"/>
  <c r="M2592" i="47"/>
  <c r="M2593" i="47"/>
  <c r="M2594" i="47"/>
  <c r="M2595" i="47"/>
  <c r="M2596" i="47"/>
  <c r="M2597" i="47"/>
  <c r="M2598" i="47"/>
  <c r="M2599" i="47"/>
  <c r="M2600" i="47"/>
  <c r="M2601" i="47"/>
  <c r="M2602" i="47"/>
  <c r="M2603" i="47"/>
  <c r="M2604" i="47"/>
  <c r="M2605" i="47"/>
  <c r="M2606" i="47"/>
  <c r="M2607" i="47"/>
  <c r="M2608" i="47"/>
  <c r="M2609" i="47"/>
  <c r="M2610" i="47"/>
  <c r="M2611" i="47"/>
  <c r="M2612" i="47"/>
  <c r="M2613" i="47"/>
  <c r="M2614" i="47"/>
  <c r="M2615" i="47"/>
  <c r="M2616" i="47"/>
  <c r="M2617" i="47"/>
  <c r="M2618" i="47"/>
  <c r="M2619" i="47"/>
  <c r="M2620" i="47"/>
  <c r="M2621" i="47"/>
  <c r="M2622" i="47"/>
  <c r="M2623" i="47"/>
  <c r="M2624" i="47"/>
  <c r="M2625" i="47"/>
  <c r="M2626" i="47"/>
  <c r="M2627" i="47"/>
  <c r="M2628" i="47"/>
  <c r="M2629" i="47"/>
  <c r="M2630" i="47"/>
  <c r="M2631" i="47"/>
  <c r="M2632" i="47"/>
  <c r="M2633" i="47"/>
  <c r="M2634" i="47"/>
  <c r="M2635" i="47"/>
  <c r="M2636" i="47"/>
  <c r="M2637" i="47"/>
  <c r="M2638" i="47"/>
  <c r="M2639" i="47"/>
  <c r="M2640" i="47"/>
  <c r="M2641" i="47"/>
  <c r="M2642" i="47"/>
  <c r="M2643" i="47"/>
  <c r="M2644" i="47"/>
  <c r="M2645" i="47"/>
  <c r="M2646" i="47"/>
  <c r="M2647" i="47"/>
  <c r="M2648" i="47"/>
  <c r="M2649" i="47"/>
  <c r="M2650" i="47"/>
  <c r="M2651" i="47"/>
  <c r="M2652" i="47"/>
  <c r="M2653" i="47"/>
  <c r="M2654" i="47"/>
  <c r="M2655" i="47"/>
  <c r="M2656" i="47"/>
  <c r="M2657" i="47"/>
  <c r="M2658" i="47"/>
  <c r="M2659" i="47"/>
  <c r="M2660" i="47"/>
  <c r="M2661" i="47"/>
  <c r="M2662" i="47"/>
  <c r="M2663" i="47"/>
  <c r="M2664" i="47"/>
  <c r="M2665" i="47"/>
  <c r="M2666" i="47"/>
  <c r="M2667" i="47"/>
  <c r="M2668" i="47"/>
  <c r="M2669" i="47"/>
  <c r="M2670" i="47"/>
  <c r="M2671" i="47"/>
  <c r="M2672" i="47"/>
  <c r="M2673" i="47"/>
  <c r="M2674" i="47"/>
  <c r="M2675" i="47"/>
  <c r="M2676" i="47"/>
  <c r="M2677" i="47"/>
  <c r="M2678" i="47"/>
  <c r="M2679" i="47"/>
  <c r="M2680" i="47"/>
  <c r="M2681" i="47"/>
  <c r="M2682" i="47"/>
  <c r="M2683" i="47"/>
  <c r="M2684" i="47"/>
  <c r="M2685" i="47"/>
  <c r="M2686" i="47"/>
  <c r="M2687" i="47"/>
  <c r="M2688" i="47"/>
  <c r="M2689" i="47"/>
  <c r="M2690" i="47"/>
  <c r="M2691" i="47"/>
  <c r="M2692" i="47"/>
  <c r="M2693" i="47"/>
  <c r="M2694" i="47"/>
  <c r="M2695" i="47"/>
  <c r="M2696" i="47"/>
  <c r="M2697" i="47"/>
  <c r="M2698" i="47"/>
  <c r="M2699" i="47"/>
  <c r="M2700" i="47"/>
  <c r="M2701" i="47"/>
  <c r="M2702" i="47"/>
  <c r="M2703" i="47"/>
  <c r="M2704" i="47"/>
  <c r="M2705" i="47"/>
  <c r="M2706" i="47"/>
  <c r="M2707" i="47"/>
  <c r="M2708" i="47"/>
  <c r="M2709" i="47"/>
  <c r="M2710" i="47"/>
  <c r="M2711" i="47"/>
  <c r="M2712" i="47"/>
  <c r="M2713" i="47"/>
  <c r="M2714" i="47"/>
  <c r="M2715" i="47"/>
  <c r="M2716" i="47"/>
  <c r="M2717" i="47"/>
  <c r="M2718" i="47"/>
  <c r="M2719" i="47"/>
  <c r="M2720" i="47"/>
  <c r="M2721" i="47"/>
  <c r="M2722" i="47"/>
  <c r="M2723" i="47"/>
  <c r="M2724" i="47"/>
  <c r="M2725" i="47"/>
  <c r="M2726" i="47"/>
  <c r="M2727" i="47"/>
  <c r="M2728" i="47"/>
  <c r="M2729" i="47"/>
  <c r="M2730" i="47"/>
  <c r="M2731" i="47"/>
  <c r="M2732" i="47"/>
  <c r="M2733" i="47"/>
  <c r="M2734" i="47"/>
  <c r="M2735" i="47"/>
  <c r="M2736" i="47"/>
  <c r="M2737" i="47"/>
  <c r="M2738" i="47"/>
  <c r="M2739" i="47"/>
  <c r="M2740" i="47"/>
  <c r="M2741" i="47"/>
  <c r="M2742" i="47"/>
  <c r="M2743" i="47"/>
  <c r="M2744" i="47"/>
  <c r="M2745" i="47"/>
  <c r="M2746" i="47"/>
  <c r="M2747" i="47"/>
  <c r="M2748" i="47"/>
  <c r="M2749" i="47"/>
  <c r="M2750" i="47"/>
  <c r="M2751" i="47"/>
  <c r="M2752" i="47"/>
  <c r="M2753" i="47"/>
  <c r="M2754" i="47"/>
  <c r="M2755" i="47"/>
  <c r="M2756" i="47"/>
  <c r="M2757" i="47"/>
  <c r="M2758" i="47"/>
  <c r="M2759" i="47"/>
  <c r="M2760" i="47"/>
  <c r="M2761" i="47"/>
  <c r="M2762" i="47"/>
  <c r="M2763" i="47"/>
  <c r="M2764" i="47"/>
  <c r="M2765" i="47"/>
  <c r="M2766" i="47"/>
  <c r="M2767" i="47"/>
  <c r="M2768" i="47"/>
  <c r="M2769" i="47"/>
  <c r="M2770" i="47"/>
  <c r="M2771" i="47"/>
  <c r="M2772" i="47"/>
  <c r="M2773" i="47"/>
  <c r="M2774" i="47"/>
  <c r="M2775" i="47"/>
  <c r="M2776" i="47"/>
  <c r="M2777" i="47"/>
  <c r="M2778" i="47"/>
  <c r="M2779" i="47"/>
  <c r="M2780" i="47"/>
  <c r="M2781" i="47"/>
  <c r="M2782" i="47"/>
  <c r="M2783" i="47"/>
  <c r="M2784" i="47"/>
  <c r="M2785" i="47"/>
  <c r="M2786" i="47"/>
  <c r="M2787" i="47"/>
  <c r="M2788" i="47"/>
  <c r="M2789" i="47"/>
  <c r="M2790" i="47"/>
  <c r="M2791" i="47"/>
  <c r="M2792" i="47"/>
  <c r="M2793" i="47"/>
  <c r="M2794" i="47"/>
  <c r="M2795" i="47"/>
  <c r="M2796" i="47"/>
  <c r="M2797" i="47"/>
  <c r="M2798" i="47"/>
  <c r="M2799" i="47"/>
  <c r="M2800" i="47"/>
  <c r="M2801" i="47"/>
  <c r="M2802" i="47"/>
  <c r="M2803" i="47"/>
  <c r="M2804" i="47"/>
  <c r="M2805" i="47"/>
  <c r="M2806" i="47"/>
  <c r="M2807" i="47"/>
  <c r="M2808" i="47"/>
  <c r="M2809" i="47"/>
  <c r="M2810" i="47"/>
  <c r="M2811" i="47"/>
  <c r="M2812" i="47"/>
  <c r="M2813" i="47"/>
  <c r="M2814" i="47"/>
  <c r="M2815" i="47"/>
  <c r="M2816" i="47"/>
  <c r="M2817" i="47"/>
  <c r="M2818" i="47"/>
  <c r="M2819" i="47"/>
  <c r="M2820" i="47"/>
  <c r="M2821" i="47"/>
  <c r="M2822" i="47"/>
  <c r="M2823" i="47"/>
  <c r="M2824" i="47"/>
  <c r="M2825" i="47"/>
  <c r="M2826" i="47"/>
  <c r="M2827" i="47"/>
  <c r="M2828" i="47"/>
  <c r="M2829" i="47"/>
  <c r="M2830" i="47"/>
  <c r="M2831" i="47"/>
  <c r="M2832" i="47"/>
  <c r="M2833" i="47"/>
  <c r="M2834" i="47"/>
  <c r="M2835" i="47"/>
  <c r="M2836" i="47"/>
  <c r="M2837" i="47"/>
  <c r="M2838" i="47"/>
  <c r="M2839" i="47"/>
  <c r="M2840" i="47"/>
  <c r="M2841" i="47"/>
  <c r="M2842" i="47"/>
  <c r="M2843" i="47"/>
  <c r="M2844" i="47"/>
  <c r="M2845" i="47"/>
  <c r="M2846" i="47"/>
  <c r="M2847" i="47"/>
  <c r="M2848" i="47"/>
  <c r="M2849" i="47"/>
  <c r="M2850" i="47"/>
  <c r="M2851" i="47"/>
  <c r="M2852" i="47"/>
  <c r="M2853" i="47"/>
  <c r="M2854" i="47"/>
  <c r="M2855" i="47"/>
  <c r="M2856" i="47"/>
  <c r="M2857" i="47"/>
  <c r="M2858" i="47"/>
  <c r="M2859" i="47"/>
  <c r="M2860" i="47"/>
  <c r="M2861" i="47"/>
  <c r="M2862" i="47"/>
  <c r="M2863" i="47"/>
  <c r="M2864" i="47"/>
  <c r="M2865" i="47"/>
  <c r="M2866" i="47"/>
  <c r="M2867" i="47"/>
  <c r="M2868" i="47"/>
  <c r="M2869" i="47"/>
  <c r="M2870" i="47"/>
  <c r="M2871" i="47"/>
  <c r="M2872" i="47"/>
  <c r="M2873" i="47"/>
  <c r="M2874" i="47"/>
  <c r="M2875" i="47"/>
  <c r="M2876" i="47"/>
  <c r="M2877" i="47"/>
  <c r="M2878" i="47"/>
  <c r="M2879" i="47"/>
  <c r="M2880" i="47"/>
  <c r="M2881" i="47"/>
  <c r="M2882" i="47"/>
  <c r="M2883" i="47"/>
  <c r="M2884" i="47"/>
  <c r="M2885" i="47"/>
  <c r="M2886" i="47"/>
  <c r="M2887" i="47"/>
  <c r="M2888" i="47"/>
  <c r="M2889" i="47"/>
  <c r="M2890" i="47"/>
  <c r="M2891" i="47"/>
  <c r="M2892" i="47"/>
  <c r="M2893" i="47"/>
  <c r="M2894" i="47"/>
  <c r="M2895" i="47"/>
  <c r="M2896" i="47"/>
  <c r="M2897" i="47"/>
  <c r="M2898" i="47"/>
  <c r="M2899" i="47"/>
  <c r="M2900" i="47"/>
  <c r="M2901" i="47"/>
  <c r="M2902" i="47"/>
  <c r="M2903" i="47"/>
  <c r="M2904" i="47"/>
  <c r="M2905" i="47"/>
  <c r="M2906" i="47"/>
  <c r="M2907" i="47"/>
  <c r="M2908" i="47"/>
  <c r="M2909" i="47"/>
  <c r="M2910" i="47"/>
  <c r="M2911" i="47"/>
  <c r="M2912" i="47"/>
  <c r="M2913" i="47"/>
  <c r="M2914" i="47"/>
  <c r="M2915" i="47"/>
  <c r="M2916" i="47"/>
  <c r="M2917" i="47"/>
  <c r="M2918" i="47"/>
  <c r="M2919" i="47"/>
  <c r="M2920" i="47"/>
  <c r="M2921" i="47"/>
  <c r="M2922" i="47"/>
  <c r="M2923" i="47"/>
  <c r="M2924" i="47"/>
  <c r="M2925" i="47"/>
  <c r="M2926" i="47"/>
  <c r="M2927" i="47"/>
  <c r="M2928" i="47"/>
  <c r="M2929" i="47"/>
  <c r="M2930" i="47"/>
  <c r="M2931" i="47"/>
  <c r="M2932" i="47"/>
  <c r="M2933" i="47"/>
  <c r="M2934" i="47"/>
  <c r="M2935" i="47"/>
  <c r="M2936" i="47"/>
  <c r="M2937" i="47"/>
  <c r="M2938" i="47"/>
  <c r="M2939" i="47"/>
  <c r="M2940" i="47"/>
  <c r="M2941" i="47"/>
  <c r="M2942" i="47"/>
  <c r="M2943" i="47"/>
  <c r="M2944" i="47"/>
  <c r="M2945" i="47"/>
  <c r="M2946" i="47"/>
  <c r="M2947" i="47"/>
  <c r="M2948" i="47"/>
  <c r="M2949" i="47"/>
  <c r="M2950" i="47"/>
  <c r="M2951" i="47"/>
  <c r="M2952" i="47"/>
  <c r="M2953" i="47"/>
  <c r="M2954" i="47"/>
  <c r="M2955" i="47"/>
  <c r="M2956" i="47"/>
  <c r="M2957" i="47"/>
  <c r="M2958" i="47"/>
  <c r="M2959" i="47"/>
  <c r="M2960" i="47"/>
  <c r="M2961" i="47"/>
  <c r="M2962" i="47"/>
  <c r="M2963" i="47"/>
  <c r="M2964" i="47"/>
  <c r="M2965" i="47"/>
  <c r="M2966" i="47"/>
  <c r="M2967" i="47"/>
  <c r="M2968" i="47"/>
  <c r="M2969" i="47"/>
  <c r="M2970" i="47"/>
  <c r="M2971" i="47"/>
  <c r="M2972" i="47"/>
  <c r="M2973" i="47"/>
  <c r="M2974" i="47"/>
  <c r="M2975" i="47"/>
  <c r="M2976" i="47"/>
  <c r="M2977" i="47"/>
  <c r="M2978" i="47"/>
  <c r="M2979" i="47"/>
  <c r="M2980" i="47"/>
  <c r="M2981" i="47"/>
  <c r="M2982" i="47"/>
  <c r="M2983" i="47"/>
  <c r="M2984" i="47"/>
  <c r="M2985" i="47"/>
  <c r="M2986" i="47"/>
  <c r="M2987" i="47"/>
  <c r="M2988" i="47"/>
  <c r="M2989" i="47"/>
  <c r="M2990" i="47"/>
  <c r="M2991" i="47"/>
  <c r="M2992" i="47"/>
  <c r="M2993" i="47"/>
  <c r="M2994" i="47"/>
  <c r="M2995" i="47"/>
  <c r="M2996" i="47"/>
  <c r="M2997" i="47"/>
  <c r="M2998" i="47"/>
  <c r="M2999" i="47"/>
  <c r="M3000" i="47"/>
  <c r="M3001" i="47"/>
  <c r="M3002" i="47"/>
  <c r="M3003" i="47"/>
  <c r="M3004" i="47"/>
  <c r="M3005" i="47"/>
  <c r="M3006" i="47"/>
  <c r="M3007" i="47"/>
  <c r="M3008" i="47"/>
  <c r="M3009" i="47"/>
  <c r="M3010" i="47"/>
  <c r="M3011" i="47"/>
  <c r="M3012" i="47"/>
  <c r="M3013" i="47"/>
  <c r="M3014" i="47"/>
  <c r="M3015" i="47"/>
  <c r="M3016" i="47"/>
  <c r="M3017" i="47"/>
  <c r="M3018" i="47"/>
  <c r="M3019" i="47"/>
  <c r="M3020" i="47"/>
  <c r="M3021" i="47"/>
  <c r="M3022" i="47"/>
  <c r="M3023" i="47"/>
  <c r="M3024" i="47"/>
  <c r="M3025" i="47"/>
  <c r="M3026" i="47"/>
  <c r="M3027" i="47"/>
  <c r="M3028" i="47"/>
  <c r="M3029" i="47"/>
  <c r="M3030" i="47"/>
  <c r="M3031" i="47"/>
  <c r="M3032" i="47"/>
  <c r="M3033" i="47"/>
  <c r="M3034" i="47"/>
  <c r="M3035" i="47"/>
  <c r="M3036" i="47"/>
  <c r="M3037" i="47"/>
  <c r="M3038" i="47"/>
  <c r="M3039" i="47"/>
  <c r="M3040" i="47"/>
  <c r="M3041" i="47"/>
  <c r="M3042" i="47"/>
  <c r="M3043" i="47"/>
  <c r="M3044" i="47"/>
  <c r="M3045" i="47"/>
  <c r="M3046" i="47"/>
  <c r="M3047" i="47"/>
  <c r="M3048" i="47"/>
  <c r="M3049" i="47"/>
  <c r="M3050" i="47"/>
  <c r="M3051" i="47"/>
  <c r="M3052" i="47"/>
  <c r="M3053" i="47"/>
  <c r="M3054" i="47"/>
  <c r="M3055" i="47"/>
  <c r="M3056" i="47"/>
  <c r="M3057" i="47"/>
  <c r="M3058" i="47"/>
  <c r="M3059" i="47"/>
  <c r="M3060" i="47"/>
  <c r="M3061" i="47"/>
  <c r="M3062" i="47"/>
  <c r="M3063" i="47"/>
  <c r="M3064" i="47"/>
  <c r="M3065" i="47"/>
  <c r="M3066" i="47"/>
  <c r="M3067" i="47"/>
  <c r="M3068" i="47"/>
  <c r="M3069" i="47"/>
  <c r="M3070" i="47"/>
  <c r="M3071" i="47"/>
  <c r="M3072" i="47"/>
  <c r="M3073" i="47"/>
  <c r="M3074" i="47"/>
  <c r="M3075" i="47"/>
  <c r="M3076" i="47"/>
  <c r="M3077" i="47"/>
  <c r="M3078" i="47"/>
  <c r="M3079" i="47"/>
  <c r="M3080" i="47"/>
  <c r="M3081" i="47"/>
  <c r="M3082" i="47"/>
  <c r="M3083" i="47"/>
  <c r="M3084" i="47"/>
  <c r="M3085" i="47"/>
  <c r="M3086" i="47"/>
  <c r="M3087" i="47"/>
  <c r="M3088" i="47"/>
  <c r="M3089" i="47"/>
  <c r="M3090" i="47"/>
  <c r="M3091" i="47"/>
  <c r="M3092" i="47"/>
  <c r="M3093" i="47"/>
  <c r="M3094" i="47"/>
  <c r="M3095" i="47"/>
  <c r="M3096" i="47"/>
  <c r="M3097" i="47"/>
  <c r="M3098" i="47"/>
  <c r="M3099" i="47"/>
  <c r="M3100" i="47"/>
  <c r="M3101" i="47"/>
  <c r="M3102" i="47"/>
  <c r="M3103" i="47"/>
  <c r="M3104" i="47"/>
  <c r="M3105" i="47"/>
  <c r="M3106" i="47"/>
  <c r="M3107" i="47"/>
  <c r="M3108" i="47"/>
  <c r="M3109" i="47"/>
  <c r="M3110" i="47"/>
  <c r="M3111" i="47"/>
  <c r="M3112" i="47"/>
  <c r="M3113" i="47"/>
  <c r="M3114" i="47"/>
  <c r="M3115" i="47"/>
  <c r="M3116" i="47"/>
  <c r="M3117" i="47"/>
  <c r="M3118" i="47"/>
  <c r="M3119" i="47"/>
  <c r="M3120" i="47"/>
  <c r="M3121" i="47"/>
  <c r="M3122" i="47"/>
  <c r="M3123" i="47"/>
  <c r="M3124" i="47"/>
  <c r="M3125" i="47"/>
  <c r="M3126" i="47"/>
  <c r="M3127" i="47"/>
  <c r="M3128" i="47"/>
  <c r="M3129" i="47"/>
  <c r="M3130" i="47"/>
  <c r="M3131" i="47"/>
  <c r="M3132" i="47"/>
  <c r="M3133" i="47"/>
  <c r="M3134" i="47"/>
  <c r="M3135" i="47"/>
  <c r="M3136" i="47"/>
  <c r="M3137" i="47"/>
  <c r="M3138" i="47"/>
  <c r="M3139" i="47"/>
  <c r="M3140" i="47"/>
  <c r="M3141" i="47"/>
  <c r="M3142" i="47"/>
  <c r="M3143" i="47"/>
  <c r="M3144" i="47"/>
  <c r="M3145" i="47"/>
  <c r="M3146" i="47"/>
  <c r="M3147" i="47"/>
  <c r="M3148" i="47"/>
  <c r="M3149" i="47"/>
  <c r="M3150" i="47"/>
  <c r="M3151" i="47"/>
  <c r="M3152" i="47"/>
  <c r="M3153" i="47"/>
  <c r="M3154" i="47"/>
  <c r="M3155" i="47"/>
  <c r="M3156" i="47"/>
  <c r="M3157" i="47"/>
  <c r="M3158" i="47"/>
  <c r="M3159" i="47"/>
  <c r="M3160" i="47"/>
  <c r="M3161" i="47"/>
  <c r="M3162" i="47"/>
  <c r="M3163" i="47"/>
  <c r="M3164" i="47"/>
  <c r="M3165" i="47"/>
  <c r="M3166" i="47"/>
  <c r="M3167" i="47"/>
  <c r="M3168" i="47"/>
  <c r="M3169" i="47"/>
  <c r="M3170" i="47"/>
  <c r="M3171" i="47"/>
  <c r="M3172" i="47"/>
  <c r="M3173" i="47"/>
  <c r="M3174" i="47"/>
  <c r="M3175" i="47"/>
  <c r="M3176" i="47"/>
  <c r="M3177" i="47"/>
  <c r="M3178" i="47"/>
  <c r="M3179" i="47"/>
  <c r="M3180" i="47"/>
  <c r="M3181" i="47"/>
  <c r="M3182" i="47"/>
  <c r="M3183" i="47"/>
  <c r="M3184" i="47"/>
  <c r="M3185" i="47"/>
  <c r="M3186" i="47"/>
  <c r="M3187" i="47"/>
  <c r="M3188" i="47"/>
  <c r="M3189" i="47"/>
  <c r="M3190" i="47"/>
  <c r="M3191" i="47"/>
  <c r="M3192" i="47"/>
  <c r="M3193" i="47"/>
  <c r="M3194" i="47"/>
  <c r="M3195" i="47"/>
  <c r="M3196" i="47"/>
  <c r="M3197" i="47"/>
  <c r="M3198" i="47"/>
  <c r="M3199" i="47"/>
  <c r="M3200" i="47"/>
  <c r="M3201" i="47"/>
  <c r="M3202" i="47"/>
  <c r="M3203" i="47"/>
  <c r="M3204" i="47"/>
  <c r="M3205" i="47"/>
  <c r="M3206" i="47"/>
  <c r="M3207" i="47"/>
  <c r="M3208" i="47"/>
  <c r="M3209" i="47"/>
  <c r="M3210" i="47"/>
  <c r="M3211" i="47"/>
  <c r="M3212" i="47"/>
  <c r="M3213" i="47"/>
  <c r="M3214" i="47"/>
  <c r="M3215" i="47"/>
  <c r="M3216" i="47"/>
  <c r="M3217" i="47"/>
  <c r="M3218" i="47"/>
  <c r="M3219" i="47"/>
  <c r="M3220" i="47"/>
  <c r="M3221" i="47"/>
  <c r="M3222" i="47"/>
  <c r="M3223" i="47"/>
  <c r="M3224" i="47"/>
  <c r="M3225" i="47"/>
  <c r="M3226" i="47"/>
  <c r="M3227" i="47"/>
  <c r="M3228" i="47"/>
  <c r="M3229" i="47"/>
  <c r="M3230" i="47"/>
  <c r="M3231" i="47"/>
  <c r="M3232" i="47"/>
  <c r="M3233" i="47"/>
  <c r="M3234" i="47"/>
  <c r="M3235" i="47"/>
  <c r="M3236" i="47"/>
  <c r="M3237" i="47"/>
  <c r="M3238" i="47"/>
  <c r="M3239" i="47"/>
  <c r="M3240" i="47"/>
  <c r="M3241" i="47"/>
  <c r="M3242" i="47"/>
  <c r="M3243" i="47"/>
  <c r="M3244" i="47"/>
  <c r="M3245" i="47"/>
  <c r="M3246" i="47"/>
  <c r="M3247" i="47"/>
  <c r="M3248" i="47"/>
  <c r="M3249" i="47"/>
  <c r="M3250" i="47"/>
  <c r="M3251" i="47"/>
  <c r="M3252" i="47"/>
  <c r="M3253" i="47"/>
  <c r="M3254" i="47"/>
  <c r="M3255" i="47"/>
  <c r="M3256" i="47"/>
  <c r="M3257" i="47"/>
  <c r="M3258" i="47"/>
  <c r="M3259" i="47"/>
  <c r="M3260" i="47"/>
  <c r="M3261" i="47"/>
  <c r="M3262" i="47"/>
  <c r="M3263" i="47"/>
  <c r="M3264" i="47"/>
  <c r="M3265" i="47"/>
  <c r="M3266" i="47"/>
  <c r="M3267" i="47"/>
  <c r="M3268" i="47"/>
  <c r="M3269" i="47"/>
  <c r="M3270" i="47"/>
  <c r="M3271" i="47"/>
  <c r="M3272" i="47"/>
  <c r="M3273" i="47"/>
  <c r="M3274" i="47"/>
  <c r="M3275" i="47"/>
  <c r="M3276" i="47"/>
  <c r="M3277" i="47"/>
  <c r="M3278" i="47"/>
  <c r="M3279" i="47"/>
  <c r="M3280" i="47"/>
  <c r="M3281" i="47"/>
  <c r="M3282" i="47"/>
  <c r="M3283" i="47"/>
  <c r="M3284" i="47"/>
  <c r="M3285" i="47"/>
  <c r="M3286" i="47"/>
  <c r="M3287" i="47"/>
  <c r="M3288" i="47"/>
  <c r="M3289" i="47"/>
  <c r="M3290" i="47"/>
  <c r="M3291" i="47"/>
  <c r="M3292" i="47"/>
  <c r="M3293" i="47"/>
  <c r="M3294" i="47"/>
  <c r="M3295" i="47"/>
  <c r="M3296" i="47"/>
  <c r="M3297" i="47"/>
  <c r="M3298" i="47"/>
  <c r="M3299" i="47"/>
  <c r="M3300" i="47"/>
  <c r="M3301" i="47"/>
  <c r="M3302" i="47"/>
  <c r="M3303" i="47"/>
  <c r="M3304" i="47"/>
  <c r="M3305" i="47"/>
  <c r="M3306" i="47"/>
  <c r="M3307" i="47"/>
  <c r="M3308" i="47"/>
  <c r="M3309" i="47"/>
  <c r="M3310" i="47"/>
  <c r="M3311" i="47"/>
  <c r="M3312" i="47"/>
  <c r="M3313" i="47"/>
  <c r="M3314" i="47"/>
  <c r="M3315" i="47"/>
  <c r="M3316" i="47"/>
  <c r="M3317" i="47"/>
  <c r="M3318" i="47"/>
  <c r="M3319" i="47"/>
  <c r="M3320" i="47"/>
  <c r="M3321" i="47"/>
  <c r="M3322" i="47"/>
  <c r="M3323" i="47"/>
  <c r="M3324" i="47"/>
  <c r="M3325" i="47"/>
  <c r="M3326" i="47"/>
  <c r="M3327" i="47"/>
  <c r="M3328" i="47"/>
  <c r="M3329" i="47"/>
  <c r="M3330" i="47"/>
  <c r="M3331" i="47"/>
  <c r="M3332" i="47"/>
  <c r="M3333" i="47"/>
  <c r="M3334" i="47"/>
  <c r="M3335" i="47"/>
  <c r="M3336" i="47"/>
  <c r="M3337" i="47"/>
  <c r="M3338" i="47"/>
  <c r="M3339" i="47"/>
  <c r="M3340" i="47"/>
  <c r="M3341" i="47"/>
  <c r="M3342" i="47"/>
  <c r="M3343" i="47"/>
  <c r="M3344" i="47"/>
  <c r="M3345" i="47"/>
  <c r="M3346" i="47"/>
  <c r="M3347" i="47"/>
  <c r="M3348" i="47"/>
  <c r="M3349" i="47"/>
  <c r="M3350" i="47"/>
  <c r="M3351" i="47"/>
  <c r="M3352" i="47"/>
  <c r="M3353" i="47"/>
  <c r="M3354" i="47"/>
  <c r="M3355" i="47"/>
  <c r="M3356" i="47"/>
  <c r="M3357" i="47"/>
  <c r="M3358" i="47"/>
  <c r="M3359" i="47"/>
  <c r="M3360" i="47"/>
  <c r="M3361" i="47"/>
  <c r="M3362" i="47"/>
  <c r="M3363" i="47"/>
  <c r="M3364" i="47"/>
  <c r="M3365" i="47"/>
  <c r="M3366" i="47"/>
  <c r="M3367" i="47"/>
  <c r="M3368" i="47"/>
  <c r="M3369" i="47"/>
  <c r="M3370" i="47"/>
  <c r="M3371" i="47"/>
  <c r="M3372" i="47"/>
  <c r="M3373" i="47"/>
  <c r="M3374" i="47"/>
  <c r="M3375" i="47"/>
  <c r="M3376" i="47"/>
  <c r="M3377" i="47"/>
  <c r="M3378" i="47"/>
  <c r="M3379" i="47"/>
  <c r="M3380" i="47"/>
  <c r="M3381" i="47"/>
  <c r="M3382" i="47"/>
  <c r="M3383" i="47"/>
  <c r="M3384" i="47"/>
  <c r="M3385" i="47"/>
  <c r="M3386" i="47"/>
  <c r="M3387" i="47"/>
  <c r="M3388" i="47"/>
  <c r="M3389" i="47"/>
  <c r="M3390" i="47"/>
  <c r="M3391" i="47"/>
  <c r="M3392" i="47"/>
  <c r="M3393" i="47"/>
  <c r="M3394" i="47"/>
  <c r="M3395" i="47"/>
  <c r="M3396" i="47"/>
  <c r="M3397" i="47"/>
  <c r="M3398" i="47"/>
  <c r="M3399" i="47"/>
  <c r="M3400" i="47"/>
  <c r="M3401" i="47"/>
  <c r="M3402" i="47"/>
  <c r="M3403" i="47"/>
  <c r="M3404" i="47"/>
  <c r="M3405" i="47"/>
  <c r="M3406" i="47"/>
  <c r="M3407" i="47"/>
  <c r="M3408" i="47"/>
  <c r="M3409" i="47"/>
  <c r="M3410" i="47"/>
  <c r="M3411" i="47"/>
  <c r="M3412" i="47"/>
  <c r="M3413" i="47"/>
  <c r="M3414" i="47"/>
  <c r="M3415" i="47"/>
  <c r="M3416" i="47"/>
  <c r="M3417" i="47"/>
  <c r="M3418" i="47"/>
  <c r="M3419" i="47"/>
  <c r="M3420" i="47"/>
  <c r="M3421" i="47"/>
  <c r="M3422" i="47"/>
  <c r="M3423" i="47"/>
  <c r="M3424" i="47"/>
  <c r="M3425" i="47"/>
  <c r="M3426" i="47"/>
  <c r="M3427" i="47"/>
  <c r="M3428" i="47"/>
  <c r="M3429" i="47"/>
  <c r="M3430" i="47"/>
  <c r="M3431" i="47"/>
  <c r="M3432" i="47"/>
  <c r="M3433" i="47"/>
  <c r="M3434" i="47"/>
  <c r="M3435" i="47"/>
  <c r="M3436" i="47"/>
  <c r="M3437" i="47"/>
  <c r="M3438" i="47"/>
  <c r="M3439" i="47"/>
  <c r="M3440" i="47"/>
  <c r="M3441" i="47"/>
  <c r="M3442" i="47"/>
  <c r="M3443" i="47"/>
  <c r="M3444" i="47"/>
  <c r="M3445" i="47"/>
  <c r="M3446" i="47"/>
  <c r="M3447" i="47"/>
  <c r="M3448" i="47"/>
  <c r="M3449" i="47"/>
  <c r="M3450" i="47"/>
  <c r="M3451" i="47"/>
  <c r="M3452" i="47"/>
  <c r="M3453" i="47"/>
  <c r="M3454" i="47"/>
  <c r="M3455" i="47"/>
  <c r="M3456" i="47"/>
  <c r="M3457" i="47"/>
  <c r="M3458" i="47"/>
  <c r="M3459" i="47"/>
  <c r="M3460" i="47"/>
  <c r="M3461" i="47"/>
  <c r="M3462" i="47"/>
  <c r="M3463" i="47"/>
  <c r="M3464" i="47"/>
  <c r="M3465" i="47"/>
  <c r="M3466" i="47"/>
  <c r="M3467" i="47"/>
  <c r="M3468" i="47"/>
  <c r="M3469" i="47"/>
  <c r="M3470" i="47"/>
  <c r="M3471" i="47"/>
  <c r="M3472" i="47"/>
  <c r="M3473" i="47"/>
  <c r="M3474" i="47"/>
  <c r="M3475" i="47"/>
  <c r="M3476" i="47"/>
  <c r="M3477" i="47"/>
  <c r="M3478" i="47"/>
  <c r="M3479" i="47"/>
  <c r="M3480" i="47"/>
  <c r="M3481" i="47"/>
  <c r="M3482" i="47"/>
  <c r="M3483" i="47"/>
  <c r="M3484" i="47"/>
  <c r="M3485" i="47"/>
  <c r="M3486" i="47"/>
  <c r="M3487" i="47"/>
  <c r="M3488" i="47"/>
  <c r="M3489" i="47"/>
  <c r="M3490" i="47"/>
  <c r="M3491" i="47"/>
  <c r="M3492" i="47"/>
  <c r="M3493" i="47"/>
  <c r="M3494" i="47"/>
  <c r="M3495" i="47"/>
  <c r="M3496" i="47"/>
  <c r="M3497" i="47"/>
  <c r="M3498" i="47"/>
  <c r="M3499" i="47"/>
  <c r="M3500" i="47"/>
  <c r="M3501" i="47"/>
  <c r="M3502" i="47"/>
  <c r="M3503" i="47"/>
  <c r="M3504" i="47"/>
  <c r="M3505" i="47"/>
  <c r="M3506" i="47"/>
  <c r="M3507" i="47"/>
  <c r="M3508" i="47"/>
  <c r="M3509" i="47"/>
  <c r="M3510" i="47"/>
  <c r="M3511" i="47"/>
  <c r="M3512" i="47"/>
  <c r="M3513" i="47"/>
  <c r="M3514" i="47"/>
  <c r="M3515" i="47"/>
  <c r="M3516" i="47"/>
  <c r="M3517" i="47"/>
  <c r="M3518" i="47"/>
  <c r="M3519" i="47"/>
  <c r="M3520" i="47"/>
  <c r="M3521" i="47"/>
  <c r="M3522" i="47"/>
  <c r="M3523" i="47"/>
  <c r="M3524" i="47"/>
  <c r="M3525" i="47"/>
  <c r="M3526" i="47"/>
  <c r="M3527" i="47"/>
  <c r="M3528" i="47"/>
  <c r="M3529" i="47"/>
  <c r="M3530" i="47"/>
  <c r="M3531" i="47"/>
  <c r="M3532" i="47"/>
  <c r="M3533" i="47"/>
  <c r="M3534" i="47"/>
  <c r="M3535" i="47"/>
  <c r="M3536" i="47"/>
  <c r="M3537" i="47"/>
  <c r="M3538" i="47"/>
  <c r="M3539" i="47"/>
  <c r="M3540" i="47"/>
  <c r="M3541" i="47"/>
  <c r="M3542" i="47"/>
  <c r="M3543" i="47"/>
  <c r="M3544" i="47"/>
  <c r="M3545" i="47"/>
  <c r="M3546" i="47"/>
  <c r="M3547" i="47"/>
  <c r="M3548" i="47"/>
  <c r="M3549" i="47"/>
  <c r="M3550" i="47"/>
  <c r="M3551" i="47"/>
  <c r="M3552" i="47"/>
  <c r="M3553" i="47"/>
  <c r="M3554" i="47"/>
  <c r="M3555" i="47"/>
  <c r="M3556" i="47"/>
  <c r="M3557" i="47"/>
  <c r="M3558" i="47"/>
  <c r="M3559" i="47"/>
  <c r="M3560" i="47"/>
  <c r="M3561" i="47"/>
  <c r="M3562" i="47"/>
  <c r="M3563" i="47"/>
  <c r="M3564" i="47"/>
  <c r="M3565" i="47"/>
  <c r="M3566" i="47"/>
  <c r="M3567" i="47"/>
  <c r="M3568" i="47"/>
  <c r="M3569" i="47"/>
  <c r="M3570" i="47"/>
  <c r="M3571" i="47"/>
  <c r="M3572" i="47"/>
  <c r="M3573" i="47"/>
  <c r="M3574" i="47"/>
  <c r="M3575" i="47"/>
  <c r="M3576" i="47"/>
  <c r="M3577" i="47"/>
  <c r="M3578" i="47"/>
  <c r="M3579" i="47"/>
  <c r="M3580" i="47"/>
  <c r="M3581" i="47"/>
  <c r="M3582" i="47"/>
  <c r="M3583" i="47"/>
  <c r="M3584" i="47"/>
  <c r="M3585" i="47"/>
  <c r="M3586" i="47"/>
  <c r="M3587" i="47"/>
  <c r="M3588" i="47"/>
  <c r="M3589" i="47"/>
  <c r="M3590" i="47"/>
  <c r="M3591" i="47"/>
  <c r="M3592" i="47"/>
  <c r="M3593" i="47"/>
  <c r="M3594" i="47"/>
  <c r="M3595" i="47"/>
  <c r="M3596" i="47"/>
  <c r="M3597" i="47"/>
  <c r="M3598" i="47"/>
  <c r="M3599" i="47"/>
  <c r="M3600" i="47"/>
  <c r="M3601" i="47"/>
  <c r="M3602" i="47"/>
  <c r="M3603" i="47"/>
  <c r="M3604" i="47"/>
  <c r="M3605" i="47"/>
  <c r="M3606" i="47"/>
  <c r="M3607" i="47"/>
  <c r="M3608" i="47"/>
  <c r="M3609" i="47"/>
  <c r="M3610" i="47"/>
  <c r="M3611" i="47"/>
  <c r="M3612" i="47"/>
  <c r="M3613" i="47"/>
  <c r="M3614" i="47"/>
  <c r="M3615" i="47"/>
  <c r="M3616" i="47"/>
  <c r="M3617" i="47"/>
  <c r="M3618" i="47"/>
  <c r="M3619" i="47"/>
  <c r="M3620" i="47"/>
  <c r="M3621" i="47"/>
  <c r="M3622" i="47"/>
  <c r="M3623" i="47"/>
  <c r="M3624" i="47"/>
  <c r="M3625" i="47"/>
  <c r="M3626" i="47"/>
  <c r="M3627" i="47"/>
  <c r="M3628" i="47"/>
  <c r="M3629" i="47"/>
  <c r="M3630" i="47"/>
  <c r="M3631" i="47"/>
  <c r="M3632" i="47"/>
  <c r="M3633" i="47"/>
  <c r="M3634" i="47"/>
  <c r="M3635" i="47"/>
  <c r="M3636" i="47"/>
  <c r="M3637" i="47"/>
  <c r="M3638" i="47"/>
  <c r="M3639" i="47"/>
  <c r="M3640" i="47"/>
  <c r="M3641" i="47"/>
  <c r="M3642" i="47"/>
  <c r="M3643" i="47"/>
  <c r="M3644" i="47"/>
  <c r="M3645" i="47"/>
  <c r="M3646" i="47"/>
  <c r="M3647" i="47"/>
  <c r="M3648" i="47"/>
  <c r="M3649" i="47"/>
  <c r="M3650" i="47"/>
  <c r="M3651" i="47"/>
  <c r="M3652" i="47"/>
  <c r="M3653" i="47"/>
  <c r="M3654" i="47"/>
  <c r="M3655" i="47"/>
  <c r="M3656" i="47"/>
  <c r="M3657" i="47"/>
  <c r="M3658" i="47"/>
  <c r="M3659" i="47"/>
  <c r="M3660" i="47"/>
  <c r="M3661" i="47"/>
  <c r="M3662" i="47"/>
  <c r="M3663" i="47"/>
  <c r="M3664" i="47"/>
  <c r="M3665" i="47"/>
  <c r="M3666" i="47"/>
  <c r="M3667" i="47"/>
  <c r="M3668" i="47"/>
  <c r="M3669" i="47"/>
  <c r="M3670" i="47"/>
  <c r="M3671" i="47"/>
  <c r="M3672" i="47"/>
  <c r="M3673" i="47"/>
  <c r="M3674" i="47"/>
  <c r="M3675" i="47"/>
  <c r="M3676" i="47"/>
  <c r="M3677" i="47"/>
  <c r="M3678" i="47"/>
  <c r="M3679" i="47"/>
  <c r="M3680" i="47"/>
  <c r="M3681" i="47"/>
  <c r="M3682" i="47"/>
  <c r="M3683" i="47"/>
  <c r="M3684" i="47"/>
  <c r="M3685" i="47"/>
  <c r="M3686" i="47"/>
  <c r="M3687" i="47"/>
  <c r="M3688" i="47"/>
  <c r="M3689" i="47"/>
  <c r="M3690" i="47"/>
  <c r="M3691" i="47"/>
  <c r="M3692" i="47"/>
  <c r="M3693" i="47"/>
  <c r="M3694" i="47"/>
  <c r="M3695" i="47"/>
  <c r="M3696" i="47"/>
  <c r="M3697" i="47"/>
  <c r="M3698" i="47"/>
  <c r="M3699" i="47"/>
  <c r="M3700" i="47"/>
  <c r="M3701" i="47"/>
  <c r="M3702" i="47"/>
  <c r="M3703" i="47"/>
  <c r="M3704" i="47"/>
  <c r="M3705" i="47"/>
  <c r="M3706" i="47"/>
  <c r="M3707" i="47"/>
  <c r="M3708" i="47"/>
  <c r="M3709" i="47"/>
  <c r="M3710" i="47"/>
  <c r="M3711" i="47"/>
  <c r="M3712" i="47"/>
  <c r="M3713" i="47"/>
  <c r="M3714" i="47"/>
  <c r="M3715" i="47"/>
  <c r="M3716" i="47"/>
  <c r="M3717" i="47"/>
  <c r="M3718" i="47"/>
  <c r="M3719" i="47"/>
  <c r="M3720" i="47"/>
  <c r="M3721" i="47"/>
  <c r="M3722" i="47"/>
  <c r="M3723" i="47"/>
  <c r="M3724" i="47"/>
  <c r="M3725" i="47"/>
  <c r="M3726" i="47"/>
  <c r="M3727" i="47"/>
  <c r="M3728" i="47"/>
  <c r="M3729" i="47"/>
  <c r="M3730" i="47"/>
  <c r="M3731" i="47"/>
  <c r="M3732" i="47"/>
  <c r="M3733" i="47"/>
  <c r="M3734" i="47"/>
  <c r="M3735" i="47"/>
  <c r="M3736" i="47"/>
  <c r="M3737" i="47"/>
  <c r="M3738" i="47"/>
  <c r="M3739" i="47"/>
  <c r="M3740" i="47"/>
  <c r="M3741" i="47"/>
  <c r="M3742" i="47"/>
  <c r="M3743" i="47"/>
  <c r="M3744" i="47"/>
  <c r="M3745" i="47"/>
  <c r="M3746" i="47"/>
  <c r="M3747" i="47"/>
  <c r="M3748" i="47"/>
  <c r="M3749" i="47"/>
  <c r="M3750" i="47"/>
  <c r="M3751" i="47"/>
  <c r="M3752" i="47"/>
  <c r="M3753" i="47"/>
  <c r="M3754" i="47"/>
  <c r="M3755" i="47"/>
  <c r="M3756" i="47"/>
  <c r="M3757" i="47"/>
  <c r="M3758" i="47"/>
  <c r="M3759" i="47"/>
  <c r="M3760" i="47"/>
  <c r="M3761" i="47"/>
  <c r="M3762" i="47"/>
  <c r="M3763" i="47"/>
  <c r="M3764" i="47"/>
  <c r="M3765" i="47"/>
  <c r="M3766" i="47"/>
  <c r="M3767" i="47"/>
  <c r="M3768" i="47"/>
  <c r="M3769" i="47"/>
  <c r="M3770" i="47"/>
  <c r="M3771" i="47"/>
  <c r="M3772" i="47"/>
  <c r="M3773" i="47"/>
  <c r="M3774" i="47"/>
  <c r="M3775" i="47"/>
  <c r="M3776" i="47"/>
  <c r="M3777" i="47"/>
  <c r="M3778" i="47"/>
  <c r="M3779" i="47"/>
  <c r="M3780" i="47"/>
  <c r="M3781" i="47"/>
  <c r="M3782" i="47"/>
  <c r="M3783" i="47"/>
  <c r="M3784" i="47"/>
  <c r="M3785" i="47"/>
  <c r="M3786" i="47"/>
  <c r="M3787" i="47"/>
  <c r="M3788" i="47"/>
  <c r="M3789" i="47"/>
  <c r="M3790" i="47"/>
  <c r="M3791" i="47"/>
  <c r="M3792" i="47"/>
  <c r="M3793" i="47"/>
  <c r="M3794" i="47"/>
  <c r="M3795" i="47"/>
  <c r="M3796" i="47"/>
  <c r="M3797" i="47"/>
  <c r="M3798" i="47"/>
  <c r="M3799" i="47"/>
  <c r="M3800" i="47"/>
  <c r="M3801" i="47"/>
  <c r="M3802" i="47"/>
  <c r="M3803" i="47"/>
  <c r="M3804" i="47"/>
  <c r="M3805" i="47"/>
  <c r="M3806" i="47"/>
  <c r="M3807" i="47"/>
  <c r="M3808" i="47"/>
  <c r="M3809" i="47"/>
  <c r="M3810" i="47"/>
  <c r="M3811" i="47"/>
  <c r="M3812" i="47"/>
  <c r="M3813" i="47"/>
  <c r="M3814" i="47"/>
  <c r="M3815" i="47"/>
  <c r="M3816" i="47"/>
  <c r="M3817" i="47"/>
  <c r="M3818" i="47"/>
  <c r="M3819" i="47"/>
  <c r="M3820" i="47"/>
  <c r="M3821" i="47"/>
  <c r="M3822" i="47"/>
  <c r="M3823" i="47"/>
  <c r="M3824" i="47"/>
  <c r="M3825" i="47"/>
  <c r="M3826" i="47"/>
  <c r="M3827" i="47"/>
  <c r="M3828" i="47"/>
  <c r="M3829" i="47"/>
  <c r="M3830" i="47"/>
  <c r="M3831" i="47"/>
  <c r="M3832" i="47"/>
  <c r="M3833" i="47"/>
  <c r="M3834" i="47"/>
  <c r="M3835" i="47"/>
  <c r="M3836" i="47"/>
  <c r="M3837" i="47"/>
  <c r="M3838" i="47"/>
  <c r="M3839" i="47"/>
  <c r="M3840" i="47"/>
  <c r="M3841" i="47"/>
  <c r="M3842" i="47"/>
  <c r="M3843" i="47"/>
  <c r="M3844" i="47"/>
  <c r="M3845" i="47"/>
  <c r="M3846" i="47"/>
  <c r="M3847" i="47"/>
  <c r="M3848" i="47"/>
  <c r="M3849" i="47"/>
  <c r="M3850" i="47"/>
  <c r="M3851" i="47"/>
  <c r="M3852" i="47"/>
  <c r="M3853" i="47"/>
  <c r="M3854" i="47"/>
  <c r="M3855" i="47"/>
  <c r="M3856" i="47"/>
  <c r="M3857" i="47"/>
  <c r="M3858" i="47"/>
  <c r="M3859" i="47"/>
  <c r="M3860" i="47"/>
  <c r="M3861" i="47"/>
  <c r="M3862" i="47"/>
  <c r="M3863" i="47"/>
  <c r="M3864" i="47"/>
  <c r="M3865" i="47"/>
  <c r="M3866" i="47"/>
  <c r="M3867" i="47"/>
  <c r="M3868" i="47"/>
  <c r="M3869" i="47"/>
  <c r="M3870" i="47"/>
  <c r="M3871" i="47"/>
  <c r="M3872" i="47"/>
  <c r="M3873" i="47"/>
  <c r="M3874" i="47"/>
  <c r="M3875" i="47"/>
  <c r="M3876" i="47"/>
  <c r="M3877" i="47"/>
  <c r="M3878" i="47"/>
  <c r="M3879" i="47"/>
  <c r="M3880" i="47"/>
  <c r="M3881" i="47"/>
  <c r="M3882" i="47"/>
  <c r="M3883" i="47"/>
  <c r="M3884" i="47"/>
  <c r="M3885" i="47"/>
  <c r="M3886" i="47"/>
  <c r="M3887" i="47"/>
  <c r="M3888" i="47"/>
  <c r="M3889" i="47"/>
  <c r="M3890" i="47"/>
  <c r="M3891" i="47"/>
  <c r="M3892" i="47"/>
  <c r="M3893" i="47"/>
  <c r="M3894" i="47"/>
  <c r="M3895" i="47"/>
  <c r="M3896" i="47"/>
  <c r="M3897" i="47"/>
  <c r="M3898" i="47"/>
  <c r="M3899" i="47"/>
  <c r="M3900" i="47"/>
  <c r="M3901" i="47"/>
  <c r="M3902" i="47"/>
  <c r="M3903" i="47"/>
  <c r="M3904" i="47"/>
  <c r="M3905" i="47"/>
  <c r="M3906" i="47"/>
  <c r="M3907" i="47"/>
  <c r="M3908" i="47"/>
  <c r="M3909" i="47"/>
  <c r="M3910" i="47"/>
  <c r="M3911" i="47"/>
  <c r="M3912" i="47"/>
  <c r="M3913" i="47"/>
  <c r="M3914" i="47"/>
  <c r="M3915" i="47"/>
  <c r="M3916" i="47"/>
  <c r="M3917" i="47"/>
  <c r="M3918" i="47"/>
  <c r="M3919" i="47"/>
  <c r="M3920" i="47"/>
  <c r="M3921" i="47"/>
  <c r="M3922" i="47"/>
  <c r="M3923" i="47"/>
  <c r="M3924" i="47"/>
  <c r="M3925" i="47"/>
  <c r="M3926" i="47"/>
  <c r="M3927" i="47"/>
  <c r="M3928" i="47"/>
  <c r="M3929" i="47"/>
  <c r="M3930" i="47"/>
  <c r="M3931" i="47"/>
  <c r="M3932" i="47"/>
  <c r="M3933" i="47"/>
  <c r="M3934" i="47"/>
  <c r="M3935" i="47"/>
  <c r="M3936" i="47"/>
  <c r="M3937" i="47"/>
  <c r="M3938" i="47"/>
  <c r="M3939" i="47"/>
  <c r="M3940" i="47"/>
  <c r="M3941" i="47"/>
  <c r="M3942" i="47"/>
  <c r="M3943" i="47"/>
  <c r="M3944" i="47"/>
  <c r="M3945" i="47"/>
  <c r="M3946" i="47"/>
  <c r="M3947" i="47"/>
  <c r="M3948" i="47"/>
  <c r="M3949" i="47"/>
  <c r="M3950" i="47"/>
  <c r="M3951" i="47"/>
  <c r="M3952" i="47"/>
  <c r="M3953" i="47"/>
  <c r="M3954" i="47"/>
  <c r="M3955" i="47"/>
  <c r="M3956" i="47"/>
  <c r="M3957" i="47"/>
  <c r="M3958" i="47"/>
  <c r="M3959" i="47"/>
  <c r="M3960" i="47"/>
  <c r="M3961" i="47"/>
  <c r="M3962" i="47"/>
  <c r="M3963" i="47"/>
  <c r="M3964" i="47"/>
  <c r="M3965" i="47"/>
  <c r="M3966" i="47"/>
  <c r="M3967" i="47"/>
  <c r="M3968" i="47"/>
  <c r="M3969" i="47"/>
  <c r="M3970" i="47"/>
  <c r="M3971" i="47"/>
  <c r="M3972" i="47"/>
  <c r="M3973" i="47"/>
  <c r="M3974" i="47"/>
  <c r="M3975" i="47"/>
  <c r="M3976" i="47"/>
  <c r="M3977" i="47"/>
  <c r="M3978" i="47"/>
  <c r="M3979" i="47"/>
  <c r="M3980" i="47"/>
  <c r="M3981" i="47"/>
  <c r="M3982" i="47"/>
  <c r="M3983" i="47"/>
  <c r="M3984" i="47"/>
  <c r="M3985" i="47"/>
  <c r="M3986" i="47"/>
  <c r="M3987" i="47"/>
  <c r="M3988" i="47"/>
  <c r="M3989" i="47"/>
  <c r="M3990" i="47"/>
  <c r="M3991" i="47"/>
  <c r="M3992" i="47"/>
  <c r="M3993" i="47"/>
  <c r="M3994" i="47"/>
  <c r="M3995" i="47"/>
  <c r="M3996" i="47"/>
  <c r="M3997" i="47"/>
  <c r="M3998" i="47"/>
  <c r="M3999" i="47"/>
  <c r="M4000" i="47"/>
  <c r="M4001" i="47"/>
  <c r="M4002" i="47"/>
  <c r="M4003" i="47"/>
  <c r="M4004" i="47"/>
  <c r="M4005" i="47"/>
  <c r="M4006" i="47"/>
  <c r="M4007" i="47"/>
  <c r="M4008" i="47"/>
  <c r="M4009" i="47"/>
  <c r="M4010" i="47"/>
  <c r="M4011" i="47"/>
  <c r="M4012" i="47"/>
  <c r="M4013" i="47"/>
  <c r="M4014" i="47"/>
  <c r="M4015" i="47"/>
  <c r="M4016" i="47"/>
  <c r="M4017" i="47"/>
  <c r="M4018" i="47"/>
  <c r="M4019" i="47"/>
  <c r="M4020" i="47"/>
  <c r="M4021" i="47"/>
  <c r="M4022" i="47"/>
  <c r="M4023" i="47"/>
  <c r="M4024" i="47"/>
  <c r="M4025" i="47"/>
  <c r="M4026" i="47"/>
  <c r="M4027" i="47"/>
  <c r="M4028" i="47"/>
  <c r="M4029" i="47"/>
  <c r="M4030" i="47"/>
  <c r="M4031" i="47"/>
  <c r="M4032" i="47"/>
  <c r="M4033" i="47"/>
  <c r="M4034" i="47"/>
  <c r="M4035" i="47"/>
  <c r="M4036" i="47"/>
  <c r="M4037" i="47"/>
  <c r="M4038" i="47"/>
  <c r="M4039" i="47"/>
  <c r="M4040" i="47"/>
  <c r="M4041" i="47"/>
  <c r="M4042" i="47"/>
  <c r="M4043" i="47"/>
  <c r="M4044" i="47"/>
  <c r="M4045" i="47"/>
  <c r="M4046" i="47"/>
  <c r="M4047" i="47"/>
  <c r="M4048" i="47"/>
  <c r="M4049" i="47"/>
  <c r="M4050" i="47"/>
  <c r="M4051" i="47"/>
  <c r="M4052" i="47"/>
  <c r="M4053" i="47"/>
  <c r="M4054" i="47"/>
  <c r="M4055" i="47"/>
  <c r="M4056" i="47"/>
  <c r="M4057" i="47"/>
  <c r="M4058" i="47"/>
  <c r="M4059" i="47"/>
  <c r="M4060" i="47"/>
  <c r="M4061" i="47"/>
  <c r="M4062" i="47"/>
  <c r="M4063" i="47"/>
  <c r="M4064" i="47"/>
  <c r="M4065" i="47"/>
  <c r="M4066" i="47"/>
  <c r="M4067" i="47"/>
  <c r="M4068" i="47"/>
  <c r="M4069" i="47"/>
  <c r="M4070" i="47"/>
  <c r="M4071" i="47"/>
  <c r="M4072" i="47"/>
  <c r="M4073" i="47"/>
  <c r="M4074" i="47"/>
  <c r="M4075" i="47"/>
  <c r="M4076" i="47"/>
  <c r="M4077" i="47"/>
  <c r="M4078" i="47"/>
  <c r="M4079" i="47"/>
  <c r="M4080" i="47"/>
  <c r="M4081" i="47"/>
  <c r="M4082" i="47"/>
  <c r="M4083" i="47"/>
  <c r="M4084" i="47"/>
  <c r="M4085" i="47"/>
  <c r="M4086" i="47"/>
  <c r="M4087" i="47"/>
  <c r="M4088" i="47"/>
  <c r="M4089" i="47"/>
  <c r="M4090" i="47"/>
  <c r="M4091" i="47"/>
  <c r="M4092" i="47"/>
  <c r="M4093" i="47"/>
  <c r="M4094" i="47"/>
  <c r="M4095" i="47"/>
  <c r="M4096" i="47"/>
  <c r="M4097" i="47"/>
  <c r="M4098" i="47"/>
  <c r="M4099" i="47"/>
  <c r="M4100" i="47"/>
  <c r="M4101" i="47"/>
  <c r="M4102" i="47"/>
  <c r="M4103" i="47"/>
  <c r="M4104" i="47"/>
  <c r="M4105" i="47"/>
  <c r="M4106" i="47"/>
  <c r="M4107" i="47"/>
  <c r="M4108" i="47"/>
  <c r="M4109" i="47"/>
  <c r="M4110" i="47"/>
  <c r="M4111" i="47"/>
  <c r="M4112" i="47"/>
  <c r="M4113" i="47"/>
  <c r="M4114" i="47"/>
  <c r="M4115" i="47"/>
  <c r="M4116" i="47"/>
  <c r="M4117" i="47"/>
  <c r="M4118" i="47"/>
  <c r="M4119" i="47"/>
  <c r="M4120" i="47"/>
  <c r="M4121" i="47"/>
  <c r="M4122" i="47"/>
  <c r="M4123" i="47"/>
  <c r="M4124" i="47"/>
  <c r="M4125" i="47"/>
  <c r="M4126" i="47"/>
  <c r="M4127" i="47"/>
  <c r="M4128" i="47"/>
  <c r="M4129" i="47"/>
  <c r="M4130" i="47"/>
  <c r="M4131" i="47"/>
  <c r="M4132" i="47"/>
  <c r="M4133" i="47"/>
  <c r="M4134" i="47"/>
  <c r="M4135" i="47"/>
  <c r="M4136" i="47"/>
  <c r="M4137" i="47"/>
  <c r="M4138" i="47"/>
  <c r="M4139" i="47"/>
  <c r="M4140" i="47"/>
  <c r="M4141" i="47"/>
  <c r="M4142" i="47"/>
  <c r="M4143" i="47"/>
  <c r="M4144" i="47"/>
  <c r="M4145" i="47"/>
  <c r="M4146" i="47"/>
  <c r="M4147" i="47"/>
  <c r="M4148" i="47"/>
  <c r="M4149" i="47"/>
  <c r="M4150" i="47"/>
  <c r="M4151" i="47"/>
  <c r="M4152" i="47"/>
  <c r="M4153" i="47"/>
  <c r="M4154" i="47"/>
  <c r="M4155" i="47"/>
  <c r="M4156" i="47"/>
  <c r="M4157" i="47"/>
  <c r="M4158" i="47"/>
  <c r="M4159" i="47"/>
  <c r="M4160" i="47"/>
  <c r="M4161" i="47"/>
  <c r="M4162" i="47"/>
  <c r="M4163" i="47"/>
  <c r="M4164" i="47"/>
  <c r="M4165" i="47"/>
  <c r="M4166" i="47"/>
  <c r="M4167" i="47"/>
  <c r="M4168" i="47"/>
  <c r="M4169" i="47"/>
  <c r="M4170" i="47"/>
  <c r="M4171" i="47"/>
  <c r="M4172" i="47"/>
  <c r="M4173" i="47"/>
  <c r="M4174" i="47"/>
  <c r="M4175" i="47"/>
  <c r="M4176" i="47"/>
  <c r="M4177" i="47"/>
  <c r="M4178" i="47"/>
  <c r="M4179" i="47"/>
  <c r="M4180" i="47"/>
  <c r="M4181" i="47"/>
  <c r="M4182" i="47"/>
  <c r="M4183" i="47"/>
  <c r="M4184" i="47"/>
  <c r="M4185" i="47"/>
  <c r="M4186" i="47"/>
  <c r="M4187" i="47"/>
  <c r="M4188" i="47"/>
  <c r="M4189" i="47"/>
  <c r="M4190" i="47"/>
  <c r="M4191" i="47"/>
  <c r="M4192" i="47"/>
  <c r="M4193" i="47"/>
  <c r="M4194" i="47"/>
  <c r="M4195" i="47"/>
  <c r="M4196" i="47"/>
  <c r="M4197" i="47"/>
  <c r="M4198" i="47"/>
  <c r="M4199" i="47"/>
  <c r="M4200" i="47"/>
  <c r="M4201" i="47"/>
  <c r="M4202" i="47"/>
  <c r="M4203" i="47"/>
  <c r="M4204" i="47"/>
  <c r="M4205" i="47"/>
  <c r="M4206" i="47"/>
  <c r="M4207" i="47"/>
  <c r="M4208" i="47"/>
  <c r="M4209" i="47"/>
  <c r="M4210" i="47"/>
  <c r="M4211" i="47"/>
  <c r="M4212" i="47"/>
  <c r="M4213" i="47"/>
  <c r="M4214" i="47"/>
  <c r="M4215" i="47"/>
  <c r="M4216" i="47"/>
  <c r="M4217" i="47"/>
  <c r="M4218" i="47"/>
  <c r="M4219" i="47"/>
  <c r="M4220" i="47"/>
  <c r="M4221" i="47"/>
  <c r="M4222" i="47"/>
  <c r="M4223" i="47"/>
  <c r="M4224" i="47"/>
  <c r="M4225" i="47"/>
  <c r="M4226" i="47"/>
  <c r="M4227" i="47"/>
  <c r="M4228" i="47"/>
  <c r="M4229" i="47"/>
  <c r="M4230" i="47"/>
  <c r="M4231" i="47"/>
  <c r="M4232" i="47"/>
  <c r="M4233" i="47"/>
  <c r="M4234" i="47"/>
  <c r="M4235" i="47"/>
  <c r="M4236" i="47"/>
  <c r="M4237" i="47"/>
  <c r="M4238" i="47"/>
  <c r="M4239" i="47"/>
  <c r="M4240" i="47"/>
  <c r="M4241" i="47"/>
  <c r="M4242" i="47"/>
  <c r="M4243" i="47"/>
  <c r="M4244" i="47"/>
  <c r="M4245" i="47"/>
  <c r="M4246" i="47"/>
  <c r="M4247" i="47"/>
  <c r="M4248" i="47"/>
  <c r="M4249" i="47"/>
  <c r="M4250" i="47"/>
  <c r="M4251" i="47"/>
  <c r="M4252" i="47"/>
  <c r="M4253" i="47"/>
  <c r="M4254" i="47"/>
  <c r="M4255" i="47"/>
  <c r="M4256" i="47"/>
  <c r="M4257" i="47"/>
  <c r="M4258" i="47"/>
  <c r="M4259" i="47"/>
  <c r="M4260" i="47"/>
  <c r="M4261" i="47"/>
  <c r="M4262" i="47"/>
  <c r="M4263" i="47"/>
  <c r="M4264" i="47"/>
  <c r="M4265" i="47"/>
  <c r="M4266" i="47"/>
  <c r="M4267" i="47"/>
  <c r="M4268" i="47"/>
  <c r="M4269" i="47"/>
  <c r="M4270" i="47"/>
  <c r="M4271" i="47"/>
  <c r="M4272" i="47"/>
  <c r="M4273" i="47"/>
  <c r="M4274" i="47"/>
  <c r="M4275" i="47"/>
  <c r="M4276" i="47"/>
  <c r="M4277" i="47"/>
  <c r="M4278" i="47"/>
  <c r="M4279" i="47"/>
  <c r="M4280" i="47"/>
  <c r="M4281" i="47"/>
  <c r="M4282" i="47"/>
  <c r="M4283" i="47"/>
  <c r="M4284" i="47"/>
  <c r="M4285" i="47"/>
  <c r="M4286" i="47"/>
  <c r="M4287" i="47"/>
  <c r="M4288" i="47"/>
  <c r="M4289" i="47"/>
  <c r="M4290" i="47"/>
  <c r="M4291" i="47"/>
  <c r="M4292" i="47"/>
  <c r="M4293" i="47"/>
  <c r="M4294" i="47"/>
  <c r="M4295" i="47"/>
  <c r="M4296" i="47"/>
  <c r="M4297" i="47"/>
  <c r="M4298" i="47"/>
  <c r="M4299" i="47"/>
  <c r="M4300" i="47"/>
  <c r="M4301" i="47"/>
  <c r="M4302" i="47"/>
  <c r="M4303" i="47"/>
  <c r="M4304" i="47"/>
  <c r="M4305" i="47"/>
  <c r="M4306" i="47"/>
  <c r="M4307" i="47"/>
  <c r="M4308" i="47"/>
  <c r="M4309" i="47"/>
  <c r="M4310" i="47"/>
  <c r="M4311" i="47"/>
  <c r="M4312" i="47"/>
  <c r="M4313" i="47"/>
  <c r="M4314" i="47"/>
  <c r="M4315" i="47"/>
  <c r="M4316" i="47"/>
  <c r="M4317" i="47"/>
  <c r="M4318" i="47"/>
  <c r="M4319" i="47"/>
  <c r="M4320" i="47"/>
  <c r="M4321" i="47"/>
  <c r="M4322" i="47"/>
  <c r="M4323" i="47"/>
  <c r="M4324" i="47"/>
  <c r="M4325" i="47"/>
  <c r="M4326" i="47"/>
  <c r="M4327" i="47"/>
  <c r="M4328" i="47"/>
  <c r="M4329" i="47"/>
  <c r="M4330" i="47"/>
  <c r="M4331" i="47"/>
  <c r="M4332" i="47"/>
  <c r="M4333" i="47"/>
  <c r="M4334" i="47"/>
  <c r="M4335" i="47"/>
  <c r="M4336" i="47"/>
  <c r="M4337" i="47"/>
  <c r="M4338" i="47"/>
  <c r="M4339" i="47"/>
  <c r="M4340" i="47"/>
  <c r="M4341" i="47"/>
  <c r="M4342" i="47"/>
  <c r="M4343" i="47"/>
  <c r="M4344" i="47"/>
  <c r="M4345" i="47"/>
  <c r="M4346" i="47"/>
  <c r="M4347" i="47"/>
  <c r="M4348" i="47"/>
  <c r="M4349" i="47"/>
  <c r="M4350" i="47"/>
  <c r="M4351" i="47"/>
  <c r="M4352" i="47"/>
  <c r="M4353" i="47"/>
  <c r="M4354" i="47"/>
  <c r="M4355" i="47"/>
  <c r="M4356" i="47"/>
  <c r="M4357" i="47"/>
  <c r="M4358" i="47"/>
  <c r="M4359" i="47"/>
  <c r="M4360" i="47"/>
  <c r="M4361" i="47"/>
  <c r="M4362" i="47"/>
  <c r="M4363" i="47"/>
  <c r="M4364" i="47"/>
  <c r="M4365" i="47"/>
  <c r="M4366" i="47"/>
  <c r="M4367" i="47"/>
  <c r="M4368" i="47"/>
  <c r="M4369" i="47"/>
  <c r="M4370" i="47"/>
  <c r="M4371" i="47"/>
  <c r="M4372" i="47"/>
  <c r="M4373" i="47"/>
  <c r="M4374" i="47"/>
  <c r="M4375" i="47"/>
  <c r="M4376" i="47"/>
  <c r="M4377" i="47"/>
  <c r="M4378" i="47"/>
  <c r="M4379" i="47"/>
  <c r="M4380" i="47"/>
  <c r="M4381" i="47"/>
  <c r="M4382" i="47"/>
  <c r="M4383" i="47"/>
  <c r="M4384" i="47"/>
  <c r="M4385" i="47"/>
  <c r="M4386" i="47"/>
  <c r="M4387" i="47"/>
  <c r="M4388" i="47"/>
  <c r="M4389" i="47"/>
  <c r="M4390" i="47"/>
  <c r="M4391" i="47"/>
  <c r="M4392" i="47"/>
  <c r="M4393" i="47"/>
  <c r="M4394" i="47"/>
  <c r="M4395" i="47"/>
  <c r="M4396" i="47"/>
  <c r="M4397" i="47"/>
  <c r="M4398" i="47"/>
  <c r="M4399" i="47"/>
  <c r="M4400" i="47"/>
  <c r="M4401" i="47"/>
  <c r="M4402" i="47"/>
  <c r="M4403" i="47"/>
  <c r="M4404" i="47"/>
  <c r="M4405" i="47"/>
  <c r="M4406" i="47"/>
  <c r="M4407" i="47"/>
  <c r="M4408" i="47"/>
  <c r="M4409" i="47"/>
  <c r="M4410" i="47"/>
  <c r="M4411" i="47"/>
  <c r="M4412" i="47"/>
  <c r="M4413" i="47"/>
  <c r="M4414" i="47"/>
  <c r="M4415" i="47"/>
  <c r="M4416" i="47"/>
  <c r="M4417" i="47"/>
  <c r="M4418" i="47"/>
  <c r="M4419" i="47"/>
  <c r="M4420" i="47"/>
  <c r="M4421" i="47"/>
  <c r="M4422" i="47"/>
  <c r="M4423" i="47"/>
  <c r="M4424" i="47"/>
  <c r="M4425" i="47"/>
  <c r="M4426" i="47"/>
  <c r="M4427" i="47"/>
  <c r="M4428" i="47"/>
  <c r="M4429" i="47"/>
  <c r="M4430" i="47"/>
  <c r="M4431" i="47"/>
  <c r="M4432" i="47"/>
  <c r="M4433" i="47"/>
  <c r="M4434" i="47"/>
  <c r="M4435" i="47"/>
  <c r="M4436" i="47"/>
  <c r="M4437" i="47"/>
  <c r="M4438" i="47"/>
  <c r="M4439" i="47"/>
  <c r="M4440" i="47"/>
  <c r="M4441" i="47"/>
  <c r="M4442" i="47"/>
  <c r="M4443" i="47"/>
  <c r="M4444" i="47"/>
  <c r="M4445" i="47"/>
  <c r="M4446" i="47"/>
  <c r="M4447" i="47"/>
  <c r="M4448" i="47"/>
  <c r="M4449" i="47"/>
  <c r="M4450" i="47"/>
  <c r="M4451" i="47"/>
  <c r="M4452" i="47"/>
  <c r="M4453" i="47"/>
  <c r="M4454" i="47"/>
  <c r="M4455" i="47"/>
  <c r="M4456" i="47"/>
  <c r="M4457" i="47"/>
  <c r="M4458" i="47"/>
  <c r="M4459" i="47"/>
  <c r="M4460" i="47"/>
  <c r="M4461" i="47"/>
  <c r="M4462" i="47"/>
  <c r="M4463" i="47"/>
  <c r="M4464" i="47"/>
  <c r="M4465" i="47"/>
  <c r="M4466" i="47"/>
  <c r="M4467" i="47"/>
  <c r="M4468" i="47"/>
  <c r="M4469" i="47"/>
  <c r="M4470" i="47"/>
  <c r="M4471" i="47"/>
  <c r="M4472" i="47"/>
  <c r="M4473" i="47"/>
  <c r="M4474" i="47"/>
  <c r="M4475" i="47"/>
  <c r="M4476" i="47"/>
  <c r="M4477" i="47"/>
  <c r="M4478" i="47"/>
  <c r="M4479" i="47"/>
  <c r="M4480" i="47"/>
  <c r="M4481" i="47"/>
  <c r="M4482" i="47"/>
  <c r="M4483" i="47"/>
  <c r="M4484" i="47"/>
  <c r="M4485" i="47"/>
  <c r="M4486" i="47"/>
  <c r="M4487" i="47"/>
  <c r="M4488" i="47"/>
  <c r="M4489" i="47"/>
  <c r="M4490" i="47"/>
  <c r="M4491" i="47"/>
  <c r="M4492" i="47"/>
  <c r="M4493" i="47"/>
  <c r="M4494" i="47"/>
  <c r="M4495" i="47"/>
  <c r="M4496" i="47"/>
  <c r="M4497" i="47"/>
  <c r="M4498" i="47"/>
  <c r="M4499" i="47"/>
  <c r="M4500" i="47"/>
  <c r="M4501" i="47"/>
  <c r="M4502" i="47"/>
  <c r="M4503" i="47"/>
  <c r="M4504" i="47"/>
  <c r="M4505" i="47"/>
  <c r="M4506" i="47"/>
  <c r="M4507" i="47"/>
  <c r="M4508" i="47"/>
  <c r="M4509" i="47"/>
  <c r="M4510" i="47"/>
  <c r="M4511" i="47"/>
  <c r="M4512" i="47"/>
  <c r="M4513" i="47"/>
  <c r="M4514" i="47"/>
  <c r="M4515" i="47"/>
  <c r="M4516" i="47"/>
  <c r="M4517" i="47"/>
  <c r="M4518" i="47"/>
  <c r="M4519" i="47"/>
  <c r="M4520" i="47"/>
  <c r="M4521" i="47"/>
  <c r="M4522" i="47"/>
  <c r="M4523" i="47"/>
  <c r="M4524" i="47"/>
  <c r="M4525" i="47"/>
  <c r="M4526" i="47"/>
  <c r="M4527" i="47"/>
  <c r="M4528" i="47"/>
  <c r="M4529" i="47"/>
  <c r="M4530" i="47"/>
  <c r="M4531" i="47"/>
  <c r="M4532" i="47"/>
  <c r="M4533" i="47"/>
  <c r="M4534" i="47"/>
  <c r="M4535" i="47"/>
  <c r="M4536" i="47"/>
  <c r="M4537" i="47"/>
  <c r="M4538" i="47"/>
  <c r="M4539" i="47"/>
  <c r="M4540" i="47"/>
  <c r="M4541" i="47"/>
  <c r="M4542" i="47"/>
  <c r="M4543" i="47"/>
  <c r="M4544" i="47"/>
  <c r="M4545" i="47"/>
  <c r="M4546" i="47"/>
  <c r="M4547" i="47"/>
  <c r="M4548" i="47"/>
  <c r="M4549" i="47"/>
  <c r="M4550" i="47"/>
  <c r="M4551" i="47"/>
  <c r="M4552" i="47"/>
  <c r="M4553" i="47"/>
  <c r="M4554" i="47"/>
  <c r="M4555" i="47"/>
  <c r="M4556" i="47"/>
  <c r="M4557" i="47"/>
  <c r="M4558" i="47"/>
  <c r="M4559" i="47"/>
  <c r="M4560" i="47"/>
  <c r="M4561" i="47"/>
  <c r="M4562" i="47"/>
  <c r="M4563" i="47"/>
  <c r="M4564" i="47"/>
  <c r="M4565" i="47"/>
  <c r="M4566" i="47"/>
  <c r="M4567" i="47"/>
  <c r="M4568" i="47"/>
  <c r="M4569" i="47"/>
  <c r="M4570" i="47"/>
  <c r="M4571" i="47"/>
  <c r="M4572" i="47"/>
  <c r="M4573" i="47"/>
  <c r="M4574" i="47"/>
  <c r="M4575" i="47"/>
  <c r="M4576" i="47"/>
  <c r="M4577" i="47"/>
  <c r="M4578" i="47"/>
  <c r="M4579" i="47"/>
  <c r="M4580" i="47"/>
  <c r="M4581" i="47"/>
  <c r="M4582" i="47"/>
  <c r="M4583" i="47"/>
  <c r="M4584" i="47"/>
  <c r="M4585" i="47"/>
  <c r="M4586" i="47"/>
  <c r="M4587" i="47"/>
  <c r="M4588" i="47"/>
  <c r="M4589" i="47"/>
  <c r="M4590" i="47"/>
  <c r="M4591" i="47"/>
  <c r="M4592" i="47"/>
  <c r="M4593" i="47"/>
  <c r="M4594" i="47"/>
  <c r="M4595" i="47"/>
  <c r="M4596" i="47"/>
  <c r="M4597" i="47"/>
  <c r="M4598" i="47"/>
  <c r="M4599" i="47"/>
  <c r="M4600" i="47"/>
  <c r="M4601" i="47"/>
  <c r="M4602" i="47"/>
  <c r="M4603" i="47"/>
  <c r="M4604" i="47"/>
  <c r="M4605" i="47"/>
  <c r="M4606" i="47"/>
  <c r="M4607" i="47"/>
  <c r="M4608" i="47"/>
  <c r="M4609" i="47"/>
  <c r="M4610" i="47"/>
  <c r="M4611" i="47"/>
  <c r="M4612" i="47"/>
  <c r="M4613" i="47"/>
  <c r="M4614" i="47"/>
  <c r="M4615" i="47"/>
  <c r="M4616" i="47"/>
  <c r="M4617" i="47"/>
  <c r="M4618" i="47"/>
  <c r="M4619" i="47"/>
  <c r="M4620" i="47"/>
  <c r="M4621" i="47"/>
  <c r="M4622" i="47"/>
  <c r="M4623" i="47"/>
  <c r="M4624" i="47"/>
  <c r="M4625" i="47"/>
  <c r="M4626" i="47"/>
  <c r="M4627" i="47"/>
  <c r="M4628" i="47"/>
  <c r="M4629" i="47"/>
  <c r="M4630" i="47"/>
  <c r="M4631" i="47"/>
  <c r="M4632" i="47"/>
  <c r="M4633" i="47"/>
  <c r="M4634" i="47"/>
  <c r="M4635" i="47"/>
  <c r="M4636" i="47"/>
  <c r="M4637" i="47"/>
  <c r="M4638" i="47"/>
  <c r="M4639" i="47"/>
  <c r="M4640" i="47"/>
  <c r="M4641" i="47"/>
  <c r="M4642" i="47"/>
  <c r="M4643" i="47"/>
  <c r="M4644" i="47"/>
  <c r="M4645" i="47"/>
  <c r="M4646" i="47"/>
  <c r="M4647" i="47"/>
  <c r="M4648" i="47"/>
  <c r="M4649" i="47"/>
  <c r="M4650" i="47"/>
  <c r="M4651" i="47"/>
  <c r="M4652" i="47"/>
  <c r="M4653" i="47"/>
  <c r="M4654" i="47"/>
  <c r="M4655" i="47"/>
  <c r="M4656" i="47"/>
  <c r="M4657" i="47"/>
  <c r="M4658" i="47"/>
  <c r="M4659" i="47"/>
  <c r="M4660" i="47"/>
  <c r="M4661" i="47"/>
  <c r="M4662" i="47"/>
  <c r="M4663" i="47"/>
  <c r="M4664" i="47"/>
  <c r="M4665" i="47"/>
  <c r="M4666" i="47"/>
  <c r="M4667" i="47"/>
  <c r="M4668" i="47"/>
  <c r="M4669" i="47"/>
  <c r="M4670" i="47"/>
  <c r="M4671" i="47"/>
  <c r="M4672" i="47"/>
  <c r="M4673" i="47"/>
  <c r="M4674" i="47"/>
  <c r="M4675" i="47"/>
  <c r="M4676" i="47"/>
  <c r="M4677" i="47"/>
  <c r="M4678" i="47"/>
  <c r="M4679" i="47"/>
  <c r="M4680" i="47"/>
  <c r="M4681" i="47"/>
  <c r="M4682" i="47"/>
  <c r="M4683" i="47"/>
  <c r="M4684" i="47"/>
  <c r="M4685" i="47"/>
  <c r="M4686" i="47"/>
  <c r="M4687" i="47"/>
  <c r="M4688" i="47"/>
  <c r="M4689" i="47"/>
  <c r="M4690" i="47"/>
  <c r="M4691" i="47"/>
  <c r="M4692" i="47"/>
  <c r="M4693" i="47"/>
  <c r="M4694" i="47"/>
  <c r="M4695" i="47"/>
  <c r="M4696" i="47"/>
  <c r="M4697" i="47"/>
  <c r="M4698" i="47"/>
  <c r="M4699" i="47"/>
  <c r="M4700" i="47"/>
  <c r="M4701" i="47"/>
  <c r="M4702" i="47"/>
  <c r="M4703" i="47"/>
  <c r="M4704" i="47"/>
  <c r="M4705" i="47"/>
  <c r="M4706" i="47"/>
  <c r="M4707" i="47"/>
  <c r="M4708" i="47"/>
  <c r="M4709" i="47"/>
  <c r="M4710" i="47"/>
  <c r="M4711" i="47"/>
  <c r="M4712" i="47"/>
  <c r="M4713" i="47"/>
  <c r="M4714" i="47"/>
  <c r="M4715" i="47"/>
  <c r="M4716" i="47"/>
  <c r="M4717" i="47"/>
  <c r="M4718" i="47"/>
  <c r="M4719" i="47"/>
  <c r="M4720" i="47"/>
  <c r="M4721" i="47"/>
  <c r="M4722" i="47"/>
  <c r="M4723" i="47"/>
  <c r="M4724" i="47"/>
  <c r="M4725" i="47"/>
  <c r="M4726" i="47"/>
  <c r="M4727" i="47"/>
  <c r="M4728" i="47"/>
  <c r="M4729" i="47"/>
  <c r="M4730" i="47"/>
  <c r="M4731" i="47"/>
  <c r="M4732" i="47"/>
  <c r="M4733" i="47"/>
  <c r="M4734" i="47"/>
  <c r="M4735" i="47"/>
  <c r="M4736" i="47"/>
  <c r="M4737" i="47"/>
  <c r="M4738" i="47"/>
  <c r="M4739" i="47"/>
  <c r="M4740" i="47"/>
  <c r="M4741" i="47"/>
  <c r="M4742" i="47"/>
  <c r="M4743" i="47"/>
  <c r="M4744" i="47"/>
  <c r="M4745" i="47"/>
  <c r="M4746" i="47"/>
  <c r="M4747" i="47"/>
  <c r="M4748" i="47"/>
  <c r="M4749" i="47"/>
  <c r="M4750" i="47"/>
  <c r="M4751" i="47"/>
  <c r="M4752" i="47"/>
  <c r="M4753" i="47"/>
  <c r="M4754" i="47"/>
  <c r="M4755" i="47"/>
  <c r="M4756" i="47"/>
  <c r="M4757" i="47"/>
  <c r="M4758" i="47"/>
  <c r="M4759" i="47"/>
  <c r="M4760" i="47"/>
  <c r="M4761" i="47"/>
  <c r="M4762" i="47"/>
  <c r="M4763" i="47"/>
  <c r="M4764" i="47"/>
  <c r="M4765" i="47"/>
  <c r="M4766" i="47"/>
  <c r="M4767" i="47"/>
  <c r="M4768" i="47"/>
  <c r="M4769" i="47"/>
  <c r="M4770" i="47"/>
  <c r="M4771" i="47"/>
  <c r="M4772" i="47"/>
  <c r="M4773" i="47"/>
  <c r="M4774" i="47"/>
  <c r="M4775" i="47"/>
  <c r="M4776" i="47"/>
  <c r="M4777" i="47"/>
  <c r="M4778" i="47"/>
  <c r="M4779" i="47"/>
  <c r="M4780" i="47"/>
  <c r="M4781" i="47"/>
  <c r="M4782" i="47"/>
  <c r="M4783" i="47"/>
  <c r="M4784" i="47"/>
  <c r="M4785" i="47"/>
  <c r="M4786" i="47"/>
  <c r="M4787" i="47"/>
  <c r="M4788" i="47"/>
  <c r="M4789" i="47"/>
  <c r="M4790" i="47"/>
  <c r="M4791" i="47"/>
  <c r="M4792" i="47"/>
  <c r="M4793" i="47"/>
  <c r="M4794" i="47"/>
  <c r="M4795" i="47"/>
  <c r="M4796" i="47"/>
  <c r="M4797" i="47"/>
  <c r="M4798" i="47"/>
  <c r="M4799" i="47"/>
  <c r="M4800" i="47"/>
  <c r="M4801" i="47"/>
  <c r="M4802" i="47"/>
  <c r="M4803" i="47"/>
  <c r="M4804" i="47"/>
  <c r="M4805" i="47"/>
  <c r="M4806" i="47"/>
  <c r="M4807" i="47"/>
  <c r="M4808" i="47"/>
  <c r="M4809" i="47"/>
  <c r="M4810" i="47"/>
  <c r="M4811" i="47"/>
  <c r="M4812" i="47"/>
  <c r="M4813" i="47"/>
  <c r="M4814" i="47"/>
  <c r="M4815" i="47"/>
  <c r="M4816" i="47"/>
  <c r="M4817" i="47"/>
  <c r="M4818" i="47"/>
  <c r="M4819" i="47"/>
  <c r="M4820" i="47"/>
  <c r="M4821" i="47"/>
  <c r="M4822" i="47"/>
  <c r="M4823" i="47"/>
  <c r="M4824" i="47"/>
  <c r="M4825" i="47"/>
  <c r="M4826" i="47"/>
  <c r="M4827" i="47"/>
  <c r="M4828" i="47"/>
  <c r="M4829" i="47"/>
  <c r="M4830" i="47"/>
  <c r="M4831" i="47"/>
  <c r="M4832" i="47"/>
  <c r="M4833" i="47"/>
  <c r="M4834" i="47"/>
  <c r="M4835" i="47"/>
  <c r="M4836" i="47"/>
  <c r="M4837" i="47"/>
  <c r="M4838" i="47"/>
  <c r="M4839" i="47"/>
  <c r="M4840" i="47"/>
  <c r="M4841" i="47"/>
  <c r="M4842" i="47"/>
  <c r="M4843" i="47"/>
  <c r="M4844" i="47"/>
  <c r="M4845" i="47"/>
  <c r="M4846" i="47"/>
  <c r="M4847" i="47"/>
  <c r="M4848" i="47"/>
  <c r="M4849" i="47"/>
  <c r="M4850" i="47"/>
  <c r="M4851" i="47"/>
  <c r="M4852" i="47"/>
  <c r="M4853" i="47"/>
  <c r="M4854" i="47"/>
  <c r="M4855" i="47"/>
  <c r="M4856" i="47"/>
  <c r="M4857" i="47"/>
  <c r="M4858" i="47"/>
  <c r="M4859" i="47"/>
  <c r="M4860" i="47"/>
  <c r="M4861" i="47"/>
  <c r="M4862" i="47"/>
  <c r="M4863" i="47"/>
  <c r="M4864" i="47"/>
  <c r="M4865" i="47"/>
  <c r="M4866" i="47"/>
  <c r="M4867" i="47"/>
  <c r="M4868" i="47"/>
  <c r="M4869" i="47"/>
  <c r="M4870" i="47"/>
  <c r="M4871" i="47"/>
  <c r="M4872" i="47"/>
  <c r="M4873" i="47"/>
  <c r="M4874" i="47"/>
  <c r="M4875" i="47"/>
  <c r="M4876" i="47"/>
  <c r="M4877" i="47"/>
  <c r="M4878" i="47"/>
  <c r="M4879" i="47"/>
  <c r="M4880" i="47"/>
  <c r="M4881" i="47"/>
  <c r="M4882" i="47"/>
  <c r="M4883" i="47"/>
  <c r="M4884" i="47"/>
  <c r="M4885" i="47"/>
  <c r="M4886" i="47"/>
  <c r="M4887" i="47"/>
  <c r="M4888" i="47"/>
  <c r="M4889" i="47"/>
  <c r="M4890" i="47"/>
  <c r="M4891" i="47"/>
  <c r="M4892" i="47"/>
  <c r="M4893" i="47"/>
  <c r="M4894" i="47"/>
  <c r="M4895" i="47"/>
  <c r="M4896" i="47"/>
  <c r="M4897" i="47"/>
  <c r="M4898" i="47"/>
  <c r="M4899" i="47"/>
  <c r="M4900" i="47"/>
  <c r="M4901" i="47"/>
  <c r="M4902" i="47"/>
  <c r="M4903" i="47"/>
  <c r="M4904" i="47"/>
  <c r="M4905" i="47"/>
  <c r="M4906" i="47"/>
  <c r="M4907" i="47"/>
  <c r="M4908" i="47"/>
  <c r="M4909" i="47"/>
  <c r="M4910" i="47"/>
  <c r="M4911" i="47"/>
  <c r="M4912" i="47"/>
  <c r="M4913" i="47"/>
  <c r="M4914" i="47"/>
  <c r="M4915" i="47"/>
  <c r="M4916" i="47"/>
  <c r="M4917" i="47"/>
  <c r="M4918" i="47"/>
  <c r="M4919" i="47"/>
  <c r="M4920" i="47"/>
  <c r="M4921" i="47"/>
  <c r="M4922" i="47"/>
  <c r="M4923" i="47"/>
  <c r="M4924" i="47"/>
  <c r="M4925" i="47"/>
  <c r="M4926" i="47"/>
  <c r="M4927" i="47"/>
  <c r="M4928" i="47"/>
  <c r="M4929" i="47"/>
  <c r="M4930" i="47"/>
  <c r="M4931" i="47"/>
  <c r="M4932" i="47"/>
  <c r="M4933" i="47"/>
  <c r="M4934" i="47"/>
  <c r="M4935" i="47"/>
  <c r="M4936" i="47"/>
  <c r="M4937" i="47"/>
  <c r="M4938" i="47"/>
  <c r="M4939" i="47"/>
  <c r="M4940" i="47"/>
  <c r="M4941" i="47"/>
  <c r="M4942" i="47"/>
  <c r="M4943" i="47"/>
  <c r="M4944" i="47"/>
  <c r="M4945" i="47"/>
  <c r="M4946" i="47"/>
  <c r="M4947" i="47"/>
  <c r="M4948" i="47"/>
  <c r="M4949" i="47"/>
  <c r="M4950" i="47"/>
  <c r="M4951" i="47"/>
  <c r="M4952" i="47"/>
  <c r="M4953" i="47"/>
  <c r="M4954" i="47"/>
  <c r="M4955" i="47"/>
  <c r="M4956" i="47"/>
  <c r="M4957" i="47"/>
  <c r="M4958" i="47"/>
  <c r="M4959" i="47"/>
  <c r="M4960" i="47"/>
  <c r="M4961" i="47"/>
  <c r="M4962" i="47"/>
  <c r="M4963" i="47"/>
  <c r="M4964" i="47"/>
  <c r="M4965" i="47"/>
  <c r="M4966" i="47"/>
  <c r="M4967" i="47"/>
  <c r="M4968" i="47"/>
  <c r="M4969" i="47"/>
  <c r="M4970" i="47"/>
  <c r="M4971" i="47"/>
  <c r="M4972" i="47"/>
  <c r="M4973" i="47"/>
  <c r="M4974" i="47"/>
  <c r="M4975" i="47"/>
  <c r="M4976" i="47"/>
  <c r="M4977" i="47"/>
  <c r="M4978" i="47"/>
  <c r="M4979" i="47"/>
  <c r="M4980" i="47"/>
  <c r="M4981" i="47"/>
  <c r="M4982" i="47"/>
  <c r="M4983" i="47"/>
  <c r="M4984" i="47"/>
  <c r="M4985" i="47"/>
  <c r="M4986" i="47"/>
  <c r="M4987" i="47"/>
  <c r="M4988" i="47"/>
  <c r="M4989" i="47"/>
  <c r="M4990" i="47"/>
  <c r="M4991" i="47"/>
  <c r="M4992" i="47"/>
  <c r="M4993" i="47"/>
  <c r="M4994" i="47"/>
  <c r="M4995" i="47"/>
  <c r="M4996" i="47"/>
  <c r="M4997" i="47"/>
  <c r="M4998" i="47"/>
  <c r="M4999" i="47"/>
  <c r="M5000" i="47"/>
  <c r="M5001" i="47"/>
  <c r="M5002" i="47"/>
  <c r="M5003" i="47"/>
  <c r="M5004" i="47"/>
  <c r="M5005" i="47"/>
  <c r="M5006" i="47"/>
  <c r="M5007" i="47"/>
  <c r="M5008" i="47"/>
  <c r="M5009" i="47"/>
  <c r="M5010" i="47"/>
  <c r="M5011" i="47"/>
  <c r="M5012" i="47"/>
  <c r="M5013" i="47"/>
  <c r="M5014" i="47"/>
  <c r="M5015" i="47"/>
  <c r="M5016" i="47"/>
  <c r="M5017" i="47"/>
  <c r="M5018" i="47"/>
  <c r="M5019" i="47"/>
  <c r="M5020" i="47"/>
  <c r="M5021" i="47"/>
  <c r="M5022" i="47"/>
  <c r="M5023" i="47"/>
  <c r="M5024" i="47"/>
  <c r="M5025" i="47"/>
  <c r="M5026" i="47"/>
  <c r="M5027" i="47"/>
  <c r="M5028" i="47"/>
  <c r="M5029" i="47"/>
  <c r="M5030" i="47"/>
  <c r="M5031" i="47"/>
  <c r="M5032" i="47"/>
  <c r="M5033" i="47"/>
  <c r="M5034" i="47"/>
  <c r="M5035" i="47"/>
  <c r="M5036" i="47"/>
  <c r="M5037" i="47"/>
  <c r="M5038" i="47"/>
  <c r="M5039" i="47"/>
  <c r="M5040" i="47"/>
  <c r="M5041" i="47"/>
  <c r="M5042" i="47"/>
  <c r="M5043" i="47"/>
  <c r="M5044" i="47"/>
  <c r="M5045" i="47"/>
  <c r="M5046" i="47"/>
  <c r="M5047" i="47"/>
  <c r="M5048" i="47"/>
  <c r="M5049" i="47"/>
  <c r="M5050" i="47"/>
  <c r="M5051" i="47"/>
  <c r="M5052" i="47"/>
  <c r="M5053" i="47"/>
  <c r="M5054" i="47"/>
  <c r="M5055" i="47"/>
  <c r="M5056" i="47"/>
  <c r="M5057" i="47"/>
  <c r="M5058" i="47"/>
  <c r="M5059" i="47"/>
  <c r="M5060" i="47"/>
  <c r="M5061" i="47"/>
  <c r="M5062" i="47"/>
  <c r="M5063" i="47"/>
  <c r="M5064" i="47"/>
  <c r="M5065" i="47"/>
  <c r="M5066" i="47"/>
  <c r="M5067" i="47"/>
  <c r="M5068" i="47"/>
  <c r="M5069" i="47"/>
  <c r="M5070" i="47"/>
  <c r="M5071" i="47"/>
  <c r="M5072" i="47"/>
  <c r="M5073" i="47"/>
  <c r="M5074" i="47"/>
  <c r="M5075" i="47"/>
  <c r="M5076" i="47"/>
  <c r="M5077" i="47"/>
  <c r="M5078" i="47"/>
  <c r="M5079" i="47"/>
  <c r="M5080" i="47"/>
  <c r="M5081" i="47"/>
  <c r="M5082" i="47"/>
  <c r="M5083" i="47"/>
  <c r="M5084" i="47"/>
  <c r="M5085" i="47"/>
  <c r="M5086" i="47"/>
  <c r="M5087" i="47"/>
  <c r="M5088" i="47"/>
  <c r="M5089" i="47"/>
  <c r="M5090" i="47"/>
  <c r="M5091" i="47"/>
  <c r="M5092" i="47"/>
  <c r="M5093" i="47"/>
  <c r="M5094" i="47"/>
  <c r="M5095" i="47"/>
  <c r="M5096" i="47"/>
  <c r="M5097" i="47"/>
  <c r="M5098" i="47"/>
  <c r="M5099" i="47"/>
  <c r="M5100" i="47"/>
  <c r="M5101" i="47"/>
  <c r="M5102" i="47"/>
  <c r="M5103" i="47"/>
  <c r="M5104" i="47"/>
  <c r="M5105" i="47"/>
  <c r="M5106" i="47"/>
  <c r="M5107" i="47"/>
  <c r="M5108" i="47"/>
  <c r="M5109" i="47"/>
  <c r="M5110" i="47"/>
  <c r="M5111" i="47"/>
  <c r="M5112" i="47"/>
  <c r="M5113" i="47"/>
  <c r="M5114" i="47"/>
  <c r="M5115" i="47"/>
  <c r="M5116" i="47"/>
  <c r="M5117" i="47"/>
  <c r="M5118" i="47"/>
  <c r="M5119" i="47"/>
  <c r="M5120" i="47"/>
  <c r="M5121" i="47"/>
  <c r="M5122" i="47"/>
  <c r="M5123" i="47"/>
  <c r="M5124" i="47"/>
  <c r="M5125" i="47"/>
  <c r="M5126" i="47"/>
  <c r="M5127" i="47"/>
  <c r="M5128" i="47"/>
  <c r="M5129" i="47"/>
  <c r="M5130" i="47"/>
  <c r="M5131" i="47"/>
  <c r="M5132" i="47"/>
  <c r="M5133" i="47"/>
  <c r="M5134" i="47"/>
  <c r="M5135" i="47"/>
  <c r="M5136" i="47"/>
  <c r="M5137" i="47"/>
  <c r="M5138" i="47"/>
  <c r="M5139" i="47"/>
  <c r="M5140" i="47"/>
  <c r="M5141" i="47"/>
  <c r="M5142" i="47"/>
  <c r="M5143" i="47"/>
  <c r="M5144" i="47"/>
  <c r="M5145" i="47"/>
  <c r="M5146" i="47"/>
  <c r="M5147" i="47"/>
  <c r="M5148" i="47"/>
  <c r="M5149" i="47"/>
  <c r="M5150" i="47"/>
  <c r="M5151" i="47"/>
  <c r="M5152" i="47"/>
  <c r="M5153" i="47"/>
  <c r="M5154" i="47"/>
  <c r="M5155" i="47"/>
  <c r="M5156" i="47"/>
  <c r="M5157" i="47"/>
  <c r="M5158" i="47"/>
  <c r="M5159" i="47"/>
  <c r="M5160" i="47"/>
  <c r="M5161" i="47"/>
  <c r="M5162" i="47"/>
  <c r="M5163" i="47"/>
  <c r="M5164" i="47"/>
  <c r="M5165" i="47"/>
  <c r="M5166" i="47"/>
  <c r="M5167" i="47"/>
  <c r="M5168" i="47"/>
  <c r="M5169" i="47"/>
  <c r="M5170" i="47"/>
  <c r="M5171" i="47"/>
  <c r="M5172" i="47"/>
  <c r="M5173" i="47"/>
  <c r="M5174" i="47"/>
  <c r="M5175" i="47"/>
  <c r="M5176" i="47"/>
  <c r="M5177" i="47"/>
  <c r="M5178" i="47"/>
  <c r="M5179" i="47"/>
  <c r="M5180" i="47"/>
  <c r="M5181" i="47"/>
  <c r="M5182" i="47"/>
  <c r="M5183" i="47"/>
  <c r="M5184" i="47"/>
  <c r="M5185" i="47"/>
  <c r="M5186" i="47"/>
  <c r="M5187" i="47"/>
  <c r="M5188" i="47"/>
  <c r="M5189" i="47"/>
  <c r="M5190" i="47"/>
  <c r="M5191" i="47"/>
  <c r="M5192" i="47"/>
  <c r="M5193" i="47"/>
  <c r="M5194" i="47"/>
  <c r="M5195" i="47"/>
  <c r="M5196" i="47"/>
  <c r="M5197" i="47"/>
  <c r="M5198" i="47"/>
  <c r="M5199" i="47"/>
  <c r="M5200" i="47"/>
  <c r="M5201" i="47"/>
  <c r="M5202" i="47"/>
  <c r="M5203" i="47"/>
  <c r="M5204" i="47"/>
  <c r="M5205" i="47"/>
  <c r="M5206" i="47"/>
  <c r="M5207" i="47"/>
  <c r="M5208" i="47"/>
  <c r="M5209" i="47"/>
  <c r="M5210" i="47"/>
  <c r="M5211" i="47"/>
  <c r="M5212" i="47"/>
  <c r="M5213" i="47"/>
  <c r="M5214" i="47"/>
  <c r="M5215" i="47"/>
  <c r="M5216" i="47"/>
  <c r="M5217" i="47"/>
  <c r="M5218" i="47"/>
  <c r="M5219" i="47"/>
  <c r="M5220" i="47"/>
  <c r="M5221" i="47"/>
  <c r="M5222" i="47"/>
  <c r="M5223" i="47"/>
  <c r="M5224" i="47"/>
  <c r="M5225" i="47"/>
  <c r="M5226" i="47"/>
  <c r="M5227" i="47"/>
  <c r="M5228" i="47"/>
  <c r="M5229" i="47"/>
  <c r="M5230" i="47"/>
  <c r="M5231" i="47"/>
  <c r="M5232" i="47"/>
  <c r="M5233" i="47"/>
  <c r="M5234" i="47"/>
  <c r="M5235" i="47"/>
  <c r="M5236" i="47"/>
  <c r="M5237" i="47"/>
  <c r="M5238" i="47"/>
  <c r="M5239" i="47"/>
  <c r="M5240" i="47"/>
  <c r="M5241" i="47"/>
  <c r="M5242" i="47"/>
  <c r="M5243" i="47"/>
  <c r="M5244" i="47"/>
  <c r="M5245" i="47"/>
  <c r="M5246" i="47"/>
  <c r="M5247" i="47"/>
  <c r="M5248" i="47"/>
  <c r="M5249" i="47"/>
  <c r="M5250" i="47"/>
  <c r="M5251" i="47"/>
  <c r="M5252" i="47"/>
  <c r="M5253" i="47"/>
  <c r="M5254" i="47"/>
  <c r="M5255" i="47"/>
  <c r="M5256" i="47"/>
  <c r="M5257" i="47"/>
  <c r="M5258" i="47"/>
  <c r="M5259" i="47"/>
  <c r="M5260" i="47"/>
  <c r="M5261" i="47"/>
  <c r="M5262" i="47"/>
  <c r="M5263" i="47"/>
  <c r="M5264" i="47"/>
  <c r="M5265" i="47"/>
  <c r="M5266" i="47"/>
  <c r="M5267" i="47"/>
  <c r="M5268" i="47"/>
  <c r="M5269" i="47"/>
  <c r="M5270" i="47"/>
  <c r="M5271" i="47"/>
  <c r="M5272" i="47"/>
  <c r="M5273" i="47"/>
  <c r="M5274" i="47"/>
  <c r="M5275" i="47"/>
  <c r="M5276" i="47"/>
  <c r="M5277" i="47"/>
  <c r="M5278" i="47"/>
  <c r="M5279" i="47"/>
  <c r="M5280" i="47"/>
  <c r="M5281" i="47"/>
  <c r="M5282" i="47"/>
  <c r="M5283" i="47"/>
  <c r="M5284" i="47"/>
  <c r="M5285" i="47"/>
  <c r="M5286" i="47"/>
  <c r="M5287" i="47"/>
  <c r="M5288" i="47"/>
  <c r="M5289" i="47"/>
  <c r="M5290" i="47"/>
  <c r="M5291" i="47"/>
  <c r="M5292" i="47"/>
  <c r="M5293" i="47"/>
  <c r="M5294" i="47"/>
  <c r="M5295" i="47"/>
  <c r="M5296" i="47"/>
  <c r="M5297" i="47"/>
  <c r="M5298" i="47"/>
  <c r="M5299" i="47"/>
  <c r="M5300" i="47"/>
  <c r="M5301" i="47"/>
  <c r="M5302" i="47"/>
  <c r="M5303" i="47"/>
  <c r="M5304" i="47"/>
  <c r="M5305" i="47"/>
  <c r="M5306" i="47"/>
  <c r="M5307" i="47"/>
  <c r="M5308" i="47"/>
  <c r="M5309" i="47"/>
  <c r="M5310" i="47"/>
  <c r="M5311" i="47"/>
  <c r="M5312" i="47"/>
  <c r="M5313" i="47"/>
  <c r="M5314" i="47"/>
  <c r="M5315" i="47"/>
  <c r="M5316" i="47"/>
  <c r="M5317" i="47"/>
  <c r="M5318" i="47"/>
  <c r="M5319" i="47"/>
  <c r="M5320" i="47"/>
  <c r="M5321" i="47"/>
  <c r="M5322" i="47"/>
  <c r="M5323" i="47"/>
  <c r="M5324" i="47"/>
  <c r="M5325" i="47"/>
  <c r="M5326" i="47"/>
  <c r="M5327" i="47"/>
  <c r="M5328" i="47"/>
  <c r="M5329" i="47"/>
  <c r="M5330" i="47"/>
  <c r="M5331" i="47"/>
  <c r="M5332" i="47"/>
  <c r="M5333" i="47"/>
  <c r="M5334" i="47"/>
  <c r="M5335" i="47"/>
  <c r="M5336" i="47"/>
  <c r="M5337" i="47"/>
  <c r="M5338" i="47"/>
  <c r="M5339" i="47"/>
  <c r="M5340" i="47"/>
  <c r="M5341" i="47"/>
  <c r="M5342" i="47"/>
  <c r="M5343" i="47"/>
  <c r="M5344" i="47"/>
  <c r="M5345" i="47"/>
  <c r="M5346" i="47"/>
  <c r="M5347" i="47"/>
  <c r="M5348" i="47"/>
  <c r="M5349" i="47"/>
  <c r="M5350" i="47"/>
  <c r="M5351" i="47"/>
  <c r="M5352" i="47"/>
  <c r="M5353" i="47"/>
  <c r="M5354" i="47"/>
  <c r="M5355" i="47"/>
  <c r="M5356" i="47"/>
  <c r="M5357" i="47"/>
  <c r="M5358" i="47"/>
  <c r="M5359" i="47"/>
  <c r="M5360" i="47"/>
  <c r="M5361" i="47"/>
  <c r="M5362" i="47"/>
  <c r="M5363" i="47"/>
  <c r="M5364" i="47"/>
  <c r="M5365" i="47"/>
  <c r="M5366" i="47"/>
  <c r="M5367" i="47"/>
  <c r="M5368" i="47"/>
  <c r="M5369" i="47"/>
  <c r="M5370" i="47"/>
  <c r="M5371" i="47"/>
  <c r="M5372" i="47"/>
  <c r="M5373" i="47"/>
  <c r="M5374" i="47"/>
  <c r="M5375" i="47"/>
  <c r="M5376" i="47"/>
  <c r="M5377" i="47"/>
  <c r="M5378" i="47"/>
  <c r="M5379" i="47"/>
  <c r="M5380" i="47"/>
  <c r="M5381" i="47"/>
  <c r="M5382" i="47"/>
  <c r="M5383" i="47"/>
  <c r="M5384" i="47"/>
  <c r="M5385" i="47"/>
  <c r="M5386" i="47"/>
  <c r="M5387" i="47"/>
  <c r="M5388" i="47"/>
  <c r="M5389" i="47"/>
  <c r="M5390" i="47"/>
  <c r="M5391" i="47"/>
  <c r="M5392" i="47"/>
  <c r="M5393" i="47"/>
  <c r="M5394" i="47"/>
  <c r="M5395" i="47"/>
  <c r="M5396" i="47"/>
  <c r="M5397" i="47"/>
  <c r="M5398" i="47"/>
  <c r="M5399" i="47"/>
  <c r="M5400" i="47"/>
  <c r="M5401" i="47"/>
  <c r="M5402" i="47"/>
  <c r="M5403" i="47"/>
  <c r="M5404" i="47"/>
  <c r="M5405" i="47"/>
  <c r="M5406" i="47"/>
  <c r="M5407" i="47"/>
  <c r="M5408" i="47"/>
  <c r="M5409" i="47"/>
  <c r="M5410" i="47"/>
  <c r="M5411" i="47"/>
  <c r="M5412" i="47"/>
  <c r="M5413" i="47"/>
  <c r="M5414" i="47"/>
  <c r="M5415" i="47"/>
  <c r="M5416" i="47"/>
  <c r="M5417" i="47"/>
  <c r="M5418" i="47"/>
  <c r="M5419" i="47"/>
  <c r="M5420" i="47"/>
  <c r="M5421" i="47"/>
  <c r="M5422" i="47"/>
  <c r="M5423" i="47"/>
  <c r="M5424" i="47"/>
  <c r="M5425" i="47"/>
  <c r="M5426" i="47"/>
  <c r="M5427" i="47"/>
  <c r="M5428" i="47"/>
  <c r="M5429" i="47"/>
  <c r="M5430" i="47"/>
  <c r="M5431" i="47"/>
  <c r="M5432" i="47"/>
  <c r="M5433" i="47"/>
  <c r="M5434" i="47"/>
  <c r="M5435" i="47"/>
  <c r="M5436" i="47"/>
  <c r="M5437" i="47"/>
  <c r="M5438" i="47"/>
  <c r="M5439" i="47"/>
  <c r="M5440" i="47"/>
  <c r="M5441" i="47"/>
  <c r="M5442" i="47"/>
  <c r="M5443" i="47"/>
  <c r="M5444" i="47"/>
  <c r="M5445" i="47"/>
  <c r="M5446" i="47"/>
  <c r="M5447" i="47"/>
  <c r="M5448" i="47"/>
  <c r="M5449" i="47"/>
  <c r="M5450" i="47"/>
  <c r="M5451" i="47"/>
  <c r="M5452" i="47"/>
  <c r="M5453" i="47"/>
  <c r="M5454" i="47"/>
  <c r="M5455" i="47"/>
  <c r="M5456" i="47"/>
  <c r="M5457" i="47"/>
  <c r="M5458" i="47"/>
  <c r="M5459" i="47"/>
  <c r="M5460" i="47"/>
  <c r="M5461" i="47"/>
  <c r="M5462" i="47"/>
  <c r="M5463" i="47"/>
  <c r="M5464" i="47"/>
  <c r="M5465" i="47"/>
  <c r="M5466" i="47"/>
  <c r="M5467" i="47"/>
  <c r="M5468" i="47"/>
  <c r="M5469" i="47"/>
  <c r="M5470" i="47"/>
  <c r="M5471" i="47"/>
  <c r="M5472" i="47"/>
  <c r="M5473" i="47"/>
  <c r="M5474" i="47"/>
  <c r="M5475" i="47"/>
  <c r="M5476" i="47"/>
  <c r="M5477" i="47"/>
  <c r="M5478" i="47"/>
  <c r="M5479" i="47"/>
  <c r="M5480" i="47"/>
  <c r="M5481" i="47"/>
  <c r="M5482" i="47"/>
  <c r="M5483" i="47"/>
  <c r="M5484" i="47"/>
  <c r="M5485" i="47"/>
  <c r="M5486" i="47"/>
  <c r="M5487" i="47"/>
  <c r="M5488" i="47"/>
  <c r="M5489" i="47"/>
  <c r="M5490" i="47"/>
  <c r="M5491" i="47"/>
  <c r="M5492" i="47"/>
  <c r="M5493" i="47"/>
  <c r="M5494" i="47"/>
  <c r="M5495" i="47"/>
  <c r="M5496" i="47"/>
  <c r="M5497" i="47"/>
  <c r="M5498" i="47"/>
  <c r="M5499" i="47"/>
  <c r="M5500" i="47"/>
  <c r="M5501" i="47"/>
  <c r="M5502" i="47"/>
  <c r="M5503" i="47"/>
  <c r="M5504" i="47"/>
  <c r="M5505" i="47"/>
  <c r="M5506" i="47"/>
  <c r="M5507" i="47"/>
  <c r="M5508" i="47"/>
  <c r="M5509" i="47"/>
  <c r="M5510" i="47"/>
  <c r="M5511" i="47"/>
  <c r="M5512" i="47"/>
  <c r="M5513" i="47"/>
  <c r="M5514" i="47"/>
  <c r="M5515" i="47"/>
  <c r="M5516" i="47"/>
  <c r="M5517" i="47"/>
  <c r="M5518" i="47"/>
  <c r="M5519" i="47"/>
  <c r="M5520" i="47"/>
  <c r="M5521" i="47"/>
  <c r="M5522" i="47"/>
  <c r="M5523" i="47"/>
  <c r="M5524" i="47"/>
  <c r="M5525" i="47"/>
  <c r="M5526" i="47"/>
  <c r="M5527" i="47"/>
  <c r="M5528" i="47"/>
  <c r="M5529" i="47"/>
  <c r="M5530" i="47"/>
  <c r="M5531" i="47"/>
  <c r="M5532" i="47"/>
  <c r="M5533" i="47"/>
  <c r="M5534" i="47"/>
  <c r="M5535" i="47"/>
  <c r="M5536" i="47"/>
  <c r="M5537" i="47"/>
  <c r="M5538" i="47"/>
  <c r="M5539" i="47"/>
  <c r="M5540" i="47"/>
  <c r="M5541" i="47"/>
  <c r="M5542" i="47"/>
  <c r="M5543" i="47"/>
  <c r="M5544" i="47"/>
  <c r="M5545" i="47"/>
  <c r="M5546" i="47"/>
  <c r="M5547" i="47"/>
  <c r="M5548" i="47"/>
  <c r="M5549" i="47"/>
  <c r="M5550" i="47"/>
  <c r="M5551" i="47"/>
  <c r="M5552" i="47"/>
  <c r="M5553" i="47"/>
  <c r="M5554" i="47"/>
  <c r="M5555" i="47"/>
  <c r="M5556" i="47"/>
  <c r="M5557" i="47"/>
  <c r="M5558" i="47"/>
  <c r="M5559" i="47"/>
  <c r="M5560" i="47"/>
  <c r="M5561" i="47"/>
  <c r="M5562" i="47"/>
  <c r="M5563" i="47"/>
  <c r="M5564" i="47"/>
  <c r="M5565" i="47"/>
  <c r="M5566" i="47"/>
  <c r="M5567" i="47"/>
  <c r="M5568" i="47"/>
  <c r="M5569" i="47"/>
  <c r="M5570" i="47"/>
  <c r="M5571" i="47"/>
  <c r="M5572" i="47"/>
  <c r="M5573" i="47"/>
  <c r="M5574" i="47"/>
  <c r="M5575" i="47"/>
  <c r="M5576" i="47"/>
  <c r="M5577" i="47"/>
  <c r="M5578" i="47"/>
  <c r="M5579" i="47"/>
  <c r="M5580" i="47"/>
  <c r="M5581" i="47"/>
  <c r="M5582" i="47"/>
  <c r="M5583" i="47"/>
  <c r="M5584" i="47"/>
  <c r="M5585" i="47"/>
  <c r="M5586" i="47"/>
  <c r="M5587" i="47"/>
  <c r="M5588" i="47"/>
  <c r="M5589" i="47"/>
  <c r="M5590" i="47"/>
  <c r="M5591" i="47"/>
  <c r="M5592" i="47"/>
  <c r="M5593" i="47"/>
  <c r="M5594" i="47"/>
  <c r="M5595" i="47"/>
  <c r="M5596" i="47"/>
  <c r="M5597" i="47"/>
  <c r="M5598" i="47"/>
  <c r="M5599" i="47"/>
  <c r="M5600" i="47"/>
  <c r="M5601" i="47"/>
  <c r="M5602" i="47"/>
  <c r="M5603" i="47"/>
  <c r="M5604" i="47"/>
  <c r="M5605" i="47"/>
  <c r="M5606" i="47"/>
  <c r="M5607" i="47"/>
  <c r="M5608" i="47"/>
  <c r="M5609" i="47"/>
  <c r="M5610" i="47"/>
  <c r="M5611" i="47"/>
  <c r="M5612" i="47"/>
  <c r="M5613" i="47"/>
  <c r="M5614" i="47"/>
  <c r="M5615" i="47"/>
  <c r="M5616" i="47"/>
  <c r="M5617" i="47"/>
  <c r="M5618" i="47"/>
  <c r="M5619" i="47"/>
  <c r="M5620" i="47"/>
  <c r="M5621" i="47"/>
  <c r="M5622" i="47"/>
  <c r="M5623" i="47"/>
  <c r="M5624" i="47"/>
  <c r="M5625" i="47"/>
  <c r="M5626" i="47"/>
  <c r="M5627" i="47"/>
  <c r="M5628" i="47"/>
  <c r="M5629" i="47"/>
  <c r="M5630" i="47"/>
  <c r="M5631" i="47"/>
  <c r="M5632" i="47"/>
  <c r="M5633" i="47"/>
  <c r="M5634" i="47"/>
  <c r="M5635" i="47"/>
  <c r="M5636" i="47"/>
  <c r="M5637" i="47"/>
  <c r="M5638" i="47"/>
  <c r="M5639" i="47"/>
  <c r="M5640" i="47"/>
  <c r="M5641" i="47"/>
  <c r="M5642" i="47"/>
  <c r="M5643" i="47"/>
  <c r="M5644" i="47"/>
  <c r="M5645" i="47"/>
  <c r="M5646" i="47"/>
  <c r="M5647" i="47"/>
  <c r="M5648" i="47"/>
  <c r="M5649" i="47"/>
  <c r="M5650" i="47"/>
  <c r="M5651" i="47"/>
  <c r="M5652" i="47"/>
  <c r="M5653" i="47"/>
  <c r="M5654" i="47"/>
  <c r="M5655" i="47"/>
  <c r="M5656" i="47"/>
  <c r="M5657" i="47"/>
  <c r="M5658" i="47"/>
  <c r="M5659" i="47"/>
  <c r="M5660" i="47"/>
  <c r="M5661" i="47"/>
  <c r="M5662" i="47"/>
  <c r="M5663" i="47"/>
  <c r="M5664" i="47"/>
  <c r="M5665" i="47"/>
  <c r="M5666" i="47"/>
  <c r="M5667" i="47"/>
  <c r="M5668" i="47"/>
  <c r="M5669" i="47"/>
  <c r="M5670" i="47"/>
  <c r="M5671" i="47"/>
  <c r="M5672" i="47"/>
  <c r="M5673" i="47"/>
  <c r="M5674" i="47"/>
  <c r="M5675" i="47"/>
  <c r="M5676" i="47"/>
  <c r="M5677" i="47"/>
  <c r="M5678" i="47"/>
  <c r="M5679" i="47"/>
  <c r="M5680" i="47"/>
  <c r="M5681" i="47"/>
  <c r="M5682" i="47"/>
  <c r="M5683" i="47"/>
  <c r="M5684" i="47"/>
  <c r="M5685" i="47"/>
  <c r="M5686" i="47"/>
  <c r="M5687" i="47"/>
  <c r="M5688" i="47"/>
  <c r="M5689" i="47"/>
  <c r="M5690" i="47"/>
  <c r="M5691" i="47"/>
  <c r="M5692" i="47"/>
  <c r="M5693" i="47"/>
  <c r="M5694" i="47"/>
  <c r="M5695" i="47"/>
  <c r="M5696" i="47"/>
  <c r="M5697" i="47"/>
  <c r="M5698" i="47"/>
  <c r="M5699" i="47"/>
  <c r="M5700" i="47"/>
  <c r="M5701" i="47"/>
  <c r="M5702" i="47"/>
  <c r="M5703" i="47"/>
  <c r="M5704" i="47"/>
  <c r="M5705" i="47"/>
  <c r="M5706" i="47"/>
  <c r="M5707" i="47"/>
  <c r="M5708" i="47"/>
  <c r="M5709" i="47"/>
  <c r="M5710" i="47"/>
  <c r="M5711" i="47"/>
  <c r="M5712" i="47"/>
  <c r="M5713" i="47"/>
  <c r="M5714" i="47"/>
  <c r="M5715" i="47"/>
  <c r="M5716" i="47"/>
  <c r="M5717" i="47"/>
  <c r="M5718" i="47"/>
  <c r="M5719" i="47"/>
  <c r="M5720" i="47"/>
  <c r="M5721" i="47"/>
  <c r="M5722" i="47"/>
  <c r="M5723" i="47"/>
  <c r="M5724" i="47"/>
  <c r="M5725" i="47"/>
  <c r="M5726" i="47"/>
  <c r="M5727" i="47"/>
  <c r="M5728" i="47"/>
  <c r="M5729" i="47"/>
  <c r="M5730" i="47"/>
  <c r="M5731" i="47"/>
  <c r="M5732" i="47"/>
  <c r="M5733" i="47"/>
  <c r="M5734" i="47"/>
  <c r="M5735" i="47"/>
  <c r="M5736" i="47"/>
  <c r="M5737" i="47"/>
  <c r="M5738" i="47"/>
  <c r="M5739" i="47"/>
  <c r="M5740" i="47"/>
  <c r="M5741" i="47"/>
  <c r="M5742" i="47"/>
  <c r="M5743" i="47"/>
  <c r="M5744" i="47"/>
  <c r="M5745" i="47"/>
  <c r="M5746" i="47"/>
  <c r="M5747" i="47"/>
  <c r="M5748" i="47"/>
  <c r="M5749" i="47"/>
  <c r="M5750" i="47"/>
  <c r="M5751" i="47"/>
  <c r="M5752" i="47"/>
  <c r="M5753" i="47"/>
  <c r="M5754" i="47"/>
  <c r="M5755" i="47"/>
  <c r="M5756" i="47"/>
  <c r="M5757" i="47"/>
  <c r="M5758" i="47"/>
  <c r="M5759" i="47"/>
  <c r="M5760" i="47"/>
  <c r="M5761" i="47"/>
  <c r="M5762" i="47"/>
  <c r="M5763" i="47"/>
  <c r="M5764" i="47"/>
  <c r="M5765" i="47"/>
  <c r="M5766" i="47"/>
  <c r="M5767" i="47"/>
  <c r="M5768" i="47"/>
  <c r="M5769" i="47"/>
  <c r="M5770" i="47"/>
  <c r="M5771" i="47"/>
  <c r="M5772" i="47"/>
  <c r="M5773" i="47"/>
  <c r="M5774" i="47"/>
  <c r="M5775" i="47"/>
  <c r="M5776" i="47"/>
  <c r="M5777" i="47"/>
  <c r="M5778" i="47"/>
  <c r="M5779" i="47"/>
  <c r="M5780" i="47"/>
  <c r="M5781" i="47"/>
  <c r="M5782" i="47"/>
  <c r="M5783" i="47"/>
  <c r="M5784" i="47"/>
  <c r="M5785" i="47"/>
  <c r="M5786" i="47"/>
  <c r="M5787" i="47"/>
  <c r="M5788" i="47"/>
  <c r="M5789" i="47"/>
  <c r="M5790" i="47"/>
  <c r="M5791" i="47"/>
  <c r="M5792" i="47"/>
  <c r="M5793" i="47"/>
  <c r="M5794" i="47"/>
  <c r="M5795" i="47"/>
  <c r="M5796" i="47"/>
  <c r="M5797" i="47"/>
  <c r="M5798" i="47"/>
  <c r="M5799" i="47"/>
  <c r="M5800" i="47"/>
  <c r="M5801" i="47"/>
  <c r="M5802" i="47"/>
  <c r="M5803" i="47"/>
  <c r="M5804" i="47"/>
  <c r="M5805" i="47"/>
  <c r="M5806" i="47"/>
  <c r="M5807" i="47"/>
  <c r="M5808" i="47"/>
  <c r="M5809" i="47"/>
  <c r="M5810" i="47"/>
  <c r="M5811" i="47"/>
  <c r="M5812" i="47"/>
  <c r="M5813" i="47"/>
  <c r="M5814" i="47"/>
  <c r="M5815" i="47"/>
  <c r="M5816" i="47"/>
  <c r="M5817" i="47"/>
  <c r="M5818" i="47"/>
  <c r="M5819" i="47"/>
  <c r="M5820" i="47"/>
  <c r="M5821" i="47"/>
  <c r="M5822" i="47"/>
  <c r="M5823" i="47"/>
  <c r="M5824" i="47"/>
  <c r="M5825" i="47"/>
  <c r="M5826" i="47"/>
  <c r="M5827" i="47"/>
  <c r="M5828" i="47"/>
  <c r="M5829" i="47"/>
  <c r="M5830" i="47"/>
  <c r="M5831" i="47"/>
  <c r="M5832" i="47"/>
  <c r="M5833" i="47"/>
  <c r="M5834" i="47"/>
  <c r="M5835" i="47"/>
  <c r="M5836" i="47"/>
  <c r="M5837" i="47"/>
  <c r="M5838" i="47"/>
  <c r="M5839" i="47"/>
  <c r="M5840" i="47"/>
  <c r="M5841" i="47"/>
  <c r="M5842" i="47"/>
  <c r="M5843" i="47"/>
  <c r="M5844" i="47"/>
  <c r="M5845" i="47"/>
  <c r="M5846" i="47"/>
  <c r="M5847" i="47"/>
  <c r="M5848" i="47"/>
  <c r="M5849" i="47"/>
  <c r="M5850" i="47"/>
  <c r="M5851" i="47"/>
  <c r="M5852" i="47"/>
  <c r="M5853" i="47"/>
  <c r="M5854" i="47"/>
  <c r="M5855" i="47"/>
  <c r="M5856" i="47"/>
  <c r="M5857" i="47"/>
  <c r="M5858" i="47"/>
  <c r="M5859" i="47"/>
  <c r="M5860" i="47"/>
  <c r="M5861" i="47"/>
  <c r="M5862" i="47"/>
  <c r="M5863" i="47"/>
  <c r="M5864" i="47"/>
  <c r="M5865" i="47"/>
  <c r="M5866" i="47"/>
  <c r="M5867" i="47"/>
  <c r="M5868" i="47"/>
  <c r="M5869" i="47"/>
  <c r="M5870" i="47"/>
  <c r="M5871" i="47"/>
  <c r="M5872" i="47"/>
  <c r="M5873" i="47"/>
  <c r="M5874" i="47"/>
  <c r="M5875" i="47"/>
  <c r="M5876" i="47"/>
  <c r="M5877" i="47"/>
  <c r="M5878" i="47"/>
  <c r="M5879" i="47"/>
  <c r="M5880" i="47"/>
  <c r="M5881" i="47"/>
  <c r="M5882" i="47"/>
  <c r="M5883" i="47"/>
  <c r="M5884" i="47"/>
  <c r="M5885" i="47"/>
  <c r="M5886" i="47"/>
  <c r="M5887" i="47"/>
  <c r="M5888" i="47"/>
  <c r="M5889" i="47"/>
  <c r="M5890" i="47"/>
  <c r="M5891" i="47"/>
  <c r="M5892" i="47"/>
  <c r="M5893" i="47"/>
  <c r="M5894" i="47"/>
  <c r="M5895" i="47"/>
  <c r="M5896" i="47"/>
  <c r="M5897" i="47"/>
  <c r="M5898" i="47"/>
  <c r="M5899" i="47"/>
  <c r="M5900" i="47"/>
  <c r="M5901" i="47"/>
  <c r="M5902" i="47"/>
  <c r="M5903" i="47"/>
  <c r="M5904" i="47"/>
  <c r="M5905" i="47"/>
  <c r="M5906" i="47"/>
  <c r="M5907" i="47"/>
  <c r="M5908" i="47"/>
  <c r="M5909" i="47"/>
  <c r="M5910" i="47"/>
  <c r="M5911" i="47"/>
  <c r="M5912" i="47"/>
  <c r="M5913" i="47"/>
  <c r="M5914" i="47"/>
  <c r="M5915" i="47"/>
  <c r="M5916" i="47"/>
  <c r="M5917" i="47"/>
  <c r="M5918" i="47"/>
  <c r="M5919" i="47"/>
  <c r="M5920" i="47"/>
  <c r="M5921" i="47"/>
  <c r="M5922" i="47"/>
  <c r="M5923" i="47"/>
  <c r="M5924" i="47"/>
  <c r="M5925" i="47"/>
  <c r="M5926" i="47"/>
  <c r="M5927" i="47"/>
  <c r="M5928" i="47"/>
  <c r="M5929" i="47"/>
  <c r="M5930" i="47"/>
  <c r="M5931" i="47"/>
  <c r="M5932" i="47"/>
  <c r="M5933" i="47"/>
  <c r="M5934" i="47"/>
  <c r="M5935" i="47"/>
  <c r="M5936" i="47"/>
  <c r="M5937" i="47"/>
  <c r="M5938" i="47"/>
  <c r="M5939" i="47"/>
  <c r="M5940" i="47"/>
  <c r="M5941" i="47"/>
  <c r="M5942" i="47"/>
  <c r="M5943" i="47"/>
  <c r="M5944" i="47"/>
  <c r="M5945" i="47"/>
  <c r="M5946" i="47"/>
  <c r="M5947" i="47"/>
  <c r="M5948" i="47"/>
  <c r="M5949" i="47"/>
  <c r="M5950" i="47"/>
  <c r="M5951" i="47"/>
  <c r="M5952" i="47"/>
  <c r="M5953" i="47"/>
  <c r="M5954" i="47"/>
  <c r="M5955" i="47"/>
  <c r="M5956" i="47"/>
  <c r="M5957" i="47"/>
  <c r="M5958" i="47"/>
  <c r="M5959" i="47"/>
  <c r="M5960" i="47"/>
  <c r="M5961" i="47"/>
  <c r="M5962" i="47"/>
  <c r="M5963" i="47"/>
  <c r="M5964" i="47"/>
  <c r="M5965" i="47"/>
  <c r="M5966" i="47"/>
  <c r="M5967" i="47"/>
  <c r="M5968" i="47"/>
  <c r="M5969" i="47"/>
  <c r="M5970" i="47"/>
  <c r="M5971" i="47"/>
  <c r="M5972" i="47"/>
  <c r="M5973" i="47"/>
  <c r="M5974" i="47"/>
  <c r="M5975" i="47"/>
  <c r="M5976" i="47"/>
  <c r="M5977" i="47"/>
  <c r="M5978" i="47"/>
  <c r="M5979" i="47"/>
  <c r="M5980" i="47"/>
  <c r="M5981" i="47"/>
  <c r="M5982" i="47"/>
  <c r="M5983" i="47"/>
  <c r="M5984" i="47"/>
  <c r="M5985" i="47"/>
  <c r="M5986" i="47"/>
  <c r="M5987" i="47"/>
  <c r="M5988" i="47"/>
  <c r="M5989" i="47"/>
  <c r="M5990" i="47"/>
  <c r="M5991" i="47"/>
  <c r="M5992" i="47"/>
  <c r="M5993" i="47"/>
  <c r="M5994" i="47"/>
  <c r="M5995" i="47"/>
  <c r="M5996" i="47"/>
  <c r="M5997" i="47"/>
  <c r="M5998" i="47"/>
  <c r="M5999" i="47"/>
  <c r="M6000" i="47"/>
  <c r="M6001" i="47"/>
  <c r="M6002" i="47"/>
  <c r="M6003" i="47"/>
  <c r="M6004" i="47"/>
  <c r="M6005" i="47"/>
  <c r="M6006" i="47"/>
  <c r="M6007" i="47"/>
  <c r="M6008" i="47"/>
  <c r="M6009" i="47"/>
  <c r="M6010" i="47"/>
  <c r="M6011" i="47"/>
  <c r="M6012" i="47"/>
  <c r="M6013" i="47"/>
  <c r="M6014" i="47"/>
  <c r="M6015" i="47"/>
  <c r="M6016" i="47"/>
  <c r="M6017" i="47"/>
  <c r="M6018" i="47"/>
  <c r="M6019" i="47"/>
  <c r="M6020" i="47"/>
  <c r="M6021" i="47"/>
  <c r="M6022" i="47"/>
  <c r="M6023" i="47"/>
  <c r="M6024" i="47"/>
  <c r="M6025" i="47"/>
  <c r="M6026" i="47"/>
  <c r="M6027" i="47"/>
  <c r="M6028" i="47"/>
  <c r="M6029" i="47"/>
  <c r="M6030" i="47"/>
  <c r="M6031" i="47"/>
  <c r="M6032" i="47"/>
  <c r="M6033" i="47"/>
  <c r="M6034" i="47"/>
  <c r="M6035" i="47"/>
  <c r="M6036" i="47"/>
  <c r="M6037" i="47"/>
  <c r="M6038" i="47"/>
  <c r="M6039" i="47"/>
  <c r="M6040" i="47"/>
  <c r="M6041" i="47"/>
  <c r="M6042" i="47"/>
  <c r="M6043" i="47"/>
  <c r="M6044" i="47"/>
  <c r="M6045" i="47"/>
  <c r="M6046" i="47"/>
  <c r="M6047" i="47"/>
  <c r="M6048" i="47"/>
  <c r="M6049" i="47"/>
  <c r="M6050" i="47"/>
  <c r="M6051" i="47"/>
  <c r="M6052" i="47"/>
  <c r="M6053" i="47"/>
  <c r="M6054" i="47"/>
  <c r="M6055" i="47"/>
  <c r="M6056" i="47"/>
  <c r="M6057" i="47"/>
  <c r="M6058" i="47"/>
  <c r="M6059" i="47"/>
  <c r="M6060" i="47"/>
  <c r="M6061" i="47"/>
  <c r="M6062" i="47"/>
  <c r="M6063" i="47"/>
  <c r="M6064" i="47"/>
  <c r="M6065" i="47"/>
  <c r="M6066" i="47"/>
  <c r="M6067" i="47"/>
  <c r="M6068" i="47"/>
  <c r="M6069" i="47"/>
  <c r="M6070" i="47"/>
  <c r="M6071" i="47"/>
  <c r="M6072" i="47"/>
  <c r="M6073" i="47"/>
  <c r="M6074" i="47"/>
  <c r="M6075" i="47"/>
  <c r="M6076" i="47"/>
  <c r="M6077" i="47"/>
  <c r="M6078" i="47"/>
  <c r="M6079" i="47"/>
  <c r="M6080" i="47"/>
  <c r="M6081" i="47"/>
  <c r="M6082" i="47"/>
  <c r="M6083" i="47"/>
  <c r="M6084" i="47"/>
  <c r="M6085" i="47"/>
  <c r="M6086" i="47"/>
  <c r="M6087" i="47"/>
  <c r="M6088" i="47"/>
  <c r="M6089" i="47"/>
  <c r="M6090" i="47"/>
  <c r="M6091" i="47"/>
  <c r="M6092" i="47"/>
  <c r="M6093" i="47"/>
  <c r="M6094" i="47"/>
  <c r="M6095" i="47"/>
  <c r="M6096" i="47"/>
  <c r="M6097" i="47"/>
  <c r="M6098" i="47"/>
  <c r="M6099" i="47"/>
  <c r="M6100" i="47"/>
  <c r="M6101" i="47"/>
  <c r="M6102" i="47"/>
  <c r="M6103" i="47"/>
  <c r="M6104" i="47"/>
  <c r="M6105" i="47"/>
  <c r="M6106" i="47"/>
  <c r="M6107" i="47"/>
  <c r="M6108" i="47"/>
  <c r="M6109" i="47"/>
  <c r="M6110" i="47"/>
  <c r="M6111" i="47"/>
  <c r="M6112" i="47"/>
  <c r="M6113" i="47"/>
  <c r="M6114" i="47"/>
  <c r="M6115" i="47"/>
  <c r="M6116" i="47"/>
  <c r="M6117" i="47"/>
  <c r="M6118" i="47"/>
  <c r="M6119" i="47"/>
  <c r="M6120" i="47"/>
  <c r="M6121" i="47"/>
  <c r="M6122" i="47"/>
  <c r="M6123" i="47"/>
  <c r="M6124" i="47"/>
  <c r="M6125" i="47"/>
  <c r="M6126" i="47"/>
  <c r="M6127" i="47"/>
  <c r="M6128" i="47"/>
  <c r="M6129" i="47"/>
  <c r="M6130" i="47"/>
  <c r="M6131" i="47"/>
  <c r="M6132" i="47"/>
  <c r="M6133" i="47"/>
  <c r="M6134" i="47"/>
  <c r="M6135" i="47"/>
  <c r="M6136" i="47"/>
  <c r="M6137" i="47"/>
  <c r="M6138" i="47"/>
  <c r="M6139" i="47"/>
  <c r="M6140" i="47"/>
  <c r="M6141" i="47"/>
  <c r="M6142" i="47"/>
  <c r="M6143" i="47"/>
  <c r="M6144" i="47"/>
  <c r="M6145" i="47"/>
  <c r="M6146" i="47"/>
  <c r="M6147" i="47"/>
  <c r="M6148" i="47"/>
  <c r="M6149" i="47"/>
  <c r="M6150" i="47"/>
  <c r="M6151" i="47"/>
  <c r="M6152" i="47"/>
  <c r="M6153" i="47"/>
  <c r="M6154" i="47"/>
  <c r="M6155" i="47"/>
  <c r="M6156" i="47"/>
  <c r="M6157" i="47"/>
  <c r="M6158" i="47"/>
  <c r="M6159" i="47"/>
  <c r="M6160" i="47"/>
  <c r="M6161" i="47"/>
  <c r="M6162" i="47"/>
  <c r="M6163" i="47"/>
  <c r="M6164" i="47"/>
  <c r="M6165" i="47"/>
  <c r="M6166" i="47"/>
  <c r="M6167" i="47"/>
  <c r="M6168" i="47"/>
  <c r="M6169" i="47"/>
  <c r="M6170" i="47"/>
  <c r="M6171" i="47"/>
  <c r="M6172" i="47"/>
  <c r="M6173" i="47"/>
  <c r="M6174" i="47"/>
  <c r="M6175" i="47"/>
  <c r="M6176" i="47"/>
  <c r="M6177" i="47"/>
  <c r="M6178" i="47"/>
  <c r="M6179" i="47"/>
  <c r="M6180" i="47"/>
  <c r="M6181" i="47"/>
  <c r="M6182" i="47"/>
  <c r="M6183" i="47"/>
  <c r="M6184" i="47"/>
  <c r="M6185" i="47"/>
  <c r="M6186" i="47"/>
  <c r="M6187" i="47"/>
  <c r="M6188" i="47"/>
  <c r="M6189" i="47"/>
  <c r="M6190" i="47"/>
  <c r="M6191" i="47"/>
  <c r="M6192" i="47"/>
  <c r="M6193" i="47"/>
  <c r="M6194" i="47"/>
  <c r="M6195" i="47"/>
  <c r="M6196" i="47"/>
  <c r="M6197" i="47"/>
  <c r="M6198" i="47"/>
  <c r="M6199" i="47"/>
  <c r="M6200" i="47"/>
  <c r="M6201" i="47"/>
  <c r="M6202" i="47"/>
  <c r="M6203" i="47"/>
  <c r="M6204" i="47"/>
  <c r="M6205" i="47"/>
  <c r="M6206" i="47"/>
  <c r="M6207" i="47"/>
  <c r="M6208" i="47"/>
  <c r="M6209" i="47"/>
  <c r="M6210" i="47"/>
  <c r="M6211" i="47"/>
  <c r="M6212" i="47"/>
  <c r="M6213" i="47"/>
  <c r="M6214" i="47"/>
  <c r="M6215" i="47"/>
  <c r="M6216" i="47"/>
  <c r="M6217" i="47"/>
  <c r="M6218" i="47"/>
  <c r="M6219" i="47"/>
  <c r="M6220" i="47"/>
  <c r="M6221" i="47"/>
  <c r="M6222" i="47"/>
  <c r="M6223" i="47"/>
  <c r="M6224" i="47"/>
  <c r="M6225" i="47"/>
  <c r="M6226" i="47"/>
  <c r="M6227" i="47"/>
  <c r="M6228" i="47"/>
  <c r="M6229" i="47"/>
  <c r="M6230" i="47"/>
  <c r="M6231" i="47"/>
  <c r="M6232" i="47"/>
  <c r="M6233" i="47"/>
  <c r="M6234" i="47"/>
  <c r="M6235" i="47"/>
  <c r="M6236" i="47"/>
  <c r="M6237" i="47"/>
  <c r="M6238" i="47"/>
  <c r="M6239" i="47"/>
  <c r="M6240" i="47"/>
  <c r="M6241" i="47"/>
  <c r="M6242" i="47"/>
  <c r="M6243" i="47"/>
  <c r="M6244" i="47"/>
  <c r="M6245" i="47"/>
  <c r="M6246" i="47"/>
  <c r="M6247" i="47"/>
  <c r="M6248" i="47"/>
  <c r="M6249" i="47"/>
  <c r="M6250" i="47"/>
  <c r="M6251" i="47"/>
  <c r="M6252" i="47"/>
  <c r="M6253" i="47"/>
  <c r="M6254" i="47"/>
  <c r="M6255" i="47"/>
  <c r="M6256" i="47"/>
  <c r="M6257" i="47"/>
  <c r="M6258" i="47"/>
  <c r="M6259" i="47"/>
  <c r="M6260" i="47"/>
  <c r="M6261" i="47"/>
  <c r="M6262" i="47"/>
  <c r="M6263" i="47"/>
  <c r="M6264" i="47"/>
  <c r="M6265" i="47"/>
  <c r="M6266" i="47"/>
  <c r="M6267" i="47"/>
  <c r="M6268" i="47"/>
  <c r="M6269" i="47"/>
  <c r="M6270" i="47"/>
  <c r="M6271" i="47"/>
  <c r="M6272" i="47"/>
  <c r="M6273" i="47"/>
  <c r="M6274" i="47"/>
  <c r="M6275" i="47"/>
  <c r="M6276" i="47"/>
  <c r="M6277" i="47"/>
  <c r="M6278" i="47"/>
  <c r="M6279" i="47"/>
  <c r="M6280" i="47"/>
  <c r="M6281" i="47"/>
  <c r="M6282" i="47"/>
  <c r="M6283" i="47"/>
  <c r="M6284" i="47"/>
  <c r="M6285" i="47"/>
  <c r="M6286" i="47"/>
  <c r="M6287" i="47"/>
  <c r="M6288" i="47"/>
  <c r="M6289" i="47"/>
  <c r="M6290" i="47"/>
  <c r="M6291" i="47"/>
  <c r="M6292" i="47"/>
  <c r="M6293" i="47"/>
  <c r="M6294" i="47"/>
  <c r="M6295" i="47"/>
  <c r="M6296" i="47"/>
  <c r="M6297" i="47"/>
  <c r="M6298" i="47"/>
  <c r="M6299" i="47"/>
  <c r="M6300" i="47"/>
  <c r="M6301" i="47"/>
  <c r="M6302" i="47"/>
  <c r="M6303" i="47"/>
  <c r="M6304" i="47"/>
  <c r="M6305" i="47"/>
  <c r="M6306" i="47"/>
  <c r="M6307" i="47"/>
  <c r="M6308" i="47"/>
  <c r="M6309" i="47"/>
  <c r="M6310" i="47"/>
  <c r="M6311" i="47"/>
  <c r="M6312" i="47"/>
  <c r="M6313" i="47"/>
  <c r="M6314" i="47"/>
  <c r="M6315" i="47"/>
  <c r="M6316" i="47"/>
  <c r="M6317" i="47"/>
  <c r="M6318" i="47"/>
  <c r="M6319" i="47"/>
  <c r="M6320" i="47"/>
  <c r="M6321" i="47"/>
  <c r="M6322" i="47"/>
  <c r="M6323" i="47"/>
  <c r="M6324" i="47"/>
  <c r="M6325" i="47"/>
  <c r="M6326" i="47"/>
  <c r="M6327" i="47"/>
  <c r="M6328" i="47"/>
  <c r="M6329" i="47"/>
  <c r="M6330" i="47"/>
  <c r="M6331" i="47"/>
  <c r="M6332" i="47"/>
  <c r="M6333" i="47"/>
  <c r="M6334" i="47"/>
  <c r="M6335" i="47"/>
  <c r="M6336" i="47"/>
  <c r="M6337" i="47"/>
  <c r="M6338" i="47"/>
  <c r="M6339" i="47"/>
  <c r="M6340" i="47"/>
  <c r="M6341" i="47"/>
  <c r="M6342" i="47"/>
  <c r="M6343" i="47"/>
  <c r="M6344" i="47"/>
  <c r="M6345" i="47"/>
  <c r="M6346" i="47"/>
  <c r="M6347" i="47"/>
  <c r="M6348" i="47"/>
  <c r="M6349" i="47"/>
  <c r="M6350" i="47"/>
  <c r="M6351" i="47"/>
  <c r="M6352" i="47"/>
  <c r="M6353" i="47"/>
  <c r="M6354" i="47"/>
  <c r="M6355" i="47"/>
  <c r="M6356" i="47"/>
  <c r="M6357" i="47"/>
  <c r="M6358" i="47"/>
  <c r="M6359" i="47"/>
  <c r="M6360" i="47"/>
  <c r="M6361" i="47"/>
  <c r="M6362" i="47"/>
  <c r="M6363" i="47"/>
  <c r="M6364" i="47"/>
  <c r="M6365" i="47"/>
  <c r="M6366" i="47"/>
  <c r="M6367" i="47"/>
  <c r="M6368" i="47"/>
  <c r="M6369" i="47"/>
  <c r="M6370" i="47"/>
  <c r="M6371" i="47"/>
  <c r="M6372" i="47"/>
  <c r="M6373" i="47"/>
  <c r="M6374" i="47"/>
  <c r="M6375" i="47"/>
  <c r="M6376" i="47"/>
  <c r="M6377" i="47"/>
  <c r="M6378" i="47"/>
  <c r="M6379" i="47"/>
  <c r="M6380" i="47"/>
  <c r="M6381" i="47"/>
  <c r="M6382" i="47"/>
  <c r="M6383" i="47"/>
  <c r="M6384" i="47"/>
  <c r="M6385" i="47"/>
  <c r="M6386" i="47"/>
  <c r="M6387" i="47"/>
  <c r="M6388" i="47"/>
  <c r="M6389" i="47"/>
  <c r="M6390" i="47"/>
  <c r="M6391" i="47"/>
  <c r="M6392" i="47"/>
  <c r="M6393" i="47"/>
  <c r="M6394" i="47"/>
  <c r="M6395" i="47"/>
  <c r="M6396" i="47"/>
  <c r="M6397" i="47"/>
  <c r="M6398" i="47"/>
  <c r="M6399" i="47"/>
  <c r="M6400" i="47"/>
  <c r="M6401" i="47"/>
  <c r="M6402" i="47"/>
  <c r="M6403" i="47"/>
  <c r="M6404" i="47"/>
  <c r="M6405" i="47"/>
  <c r="M6406" i="47"/>
  <c r="M6407" i="47"/>
  <c r="M6408" i="47"/>
  <c r="M6409" i="47"/>
  <c r="M6410" i="47"/>
  <c r="M6411" i="47"/>
  <c r="M6412" i="47"/>
  <c r="M6413" i="47"/>
  <c r="M6414" i="47"/>
  <c r="M6415" i="47"/>
  <c r="M6416" i="47"/>
  <c r="M6417" i="47"/>
  <c r="M6418" i="47"/>
  <c r="M6419" i="47"/>
  <c r="M6420" i="47"/>
  <c r="M6421" i="47"/>
  <c r="M6422" i="47"/>
  <c r="M6423" i="47"/>
  <c r="M6424" i="47"/>
  <c r="M6425" i="47"/>
  <c r="M6426" i="47"/>
  <c r="M6427" i="47"/>
  <c r="M6428" i="47"/>
  <c r="M6429" i="47"/>
  <c r="M6430" i="47"/>
  <c r="M6431" i="47"/>
  <c r="M6432" i="47"/>
  <c r="M6433" i="47"/>
  <c r="M6434" i="47"/>
  <c r="M6435" i="47"/>
  <c r="M6436" i="47"/>
  <c r="M6437" i="47"/>
  <c r="M6438" i="47"/>
  <c r="M6439" i="47"/>
  <c r="M6440" i="47"/>
  <c r="M6441" i="47"/>
  <c r="M6442" i="47"/>
  <c r="M6443" i="47"/>
  <c r="M6444" i="47"/>
  <c r="M6445" i="47"/>
  <c r="M6446" i="47"/>
  <c r="M6447" i="47"/>
  <c r="M6448" i="47"/>
  <c r="M6449" i="47"/>
  <c r="M6450" i="47"/>
  <c r="M6451" i="47"/>
  <c r="M6452" i="47"/>
  <c r="M6453" i="47"/>
  <c r="M6454" i="47"/>
  <c r="M6455" i="47"/>
  <c r="M6456" i="47"/>
  <c r="M6457" i="47"/>
  <c r="M6458" i="47"/>
  <c r="M6459" i="47"/>
  <c r="M6460" i="47"/>
  <c r="M6461" i="47"/>
  <c r="M6462" i="47"/>
  <c r="M6463" i="47"/>
  <c r="M6464" i="47"/>
  <c r="M6465" i="47"/>
  <c r="M6466" i="47"/>
  <c r="M6467" i="47"/>
  <c r="M6468" i="47"/>
  <c r="M6469" i="47"/>
  <c r="M6470" i="47"/>
  <c r="M6471" i="47"/>
  <c r="M6472" i="47"/>
  <c r="M6473" i="47"/>
  <c r="M6474" i="47"/>
  <c r="M6475" i="47"/>
  <c r="M6476" i="47"/>
  <c r="M6477" i="47"/>
  <c r="M6478" i="47"/>
  <c r="M6479" i="47"/>
  <c r="M6480" i="47"/>
  <c r="M6481" i="47"/>
  <c r="M6482" i="47"/>
  <c r="M6483" i="47"/>
  <c r="M6484" i="47"/>
  <c r="M6485" i="47"/>
  <c r="M6486" i="47"/>
  <c r="M6487" i="47"/>
  <c r="M6488" i="47"/>
  <c r="M6489" i="47"/>
  <c r="M6490" i="47"/>
  <c r="M6491" i="47"/>
  <c r="M6492" i="47"/>
  <c r="M6493" i="47"/>
  <c r="M6494" i="47"/>
  <c r="M6495" i="47"/>
  <c r="M6496" i="47"/>
  <c r="M6497" i="47"/>
  <c r="M6498" i="47"/>
  <c r="M6499" i="47"/>
  <c r="M6500" i="47"/>
  <c r="M6501" i="47"/>
  <c r="M6502" i="47"/>
  <c r="M6503" i="47"/>
  <c r="M6504" i="47"/>
  <c r="M6505" i="47"/>
  <c r="M6506" i="47"/>
  <c r="M6507" i="47"/>
  <c r="M6508" i="47"/>
  <c r="M6509" i="47"/>
  <c r="M6510" i="47"/>
  <c r="M6511" i="47"/>
  <c r="M6512" i="47"/>
  <c r="M6513" i="47"/>
  <c r="M6514" i="47"/>
  <c r="M6515" i="47"/>
  <c r="M6516" i="47"/>
  <c r="M6517" i="47"/>
  <c r="M6518" i="47"/>
  <c r="M6519" i="47"/>
  <c r="M6520" i="47"/>
  <c r="M6521" i="47"/>
  <c r="M6522" i="47"/>
  <c r="M6523" i="47"/>
  <c r="M6524" i="47"/>
  <c r="M6525" i="47"/>
  <c r="M6526" i="47"/>
  <c r="M6527" i="47"/>
  <c r="M6528" i="47"/>
  <c r="M6529" i="47"/>
  <c r="M6530" i="47"/>
  <c r="M6531" i="47"/>
  <c r="M6532" i="47"/>
  <c r="M6533" i="47"/>
  <c r="M6534" i="47"/>
  <c r="M6535" i="47"/>
  <c r="M6536" i="47"/>
  <c r="M6537" i="47"/>
  <c r="M6538" i="47"/>
  <c r="M6539" i="47"/>
  <c r="M6540" i="47"/>
  <c r="M6541" i="47"/>
  <c r="M6542" i="47"/>
  <c r="M6543" i="47"/>
  <c r="M6544" i="47"/>
  <c r="M6545" i="47"/>
  <c r="M6546" i="47"/>
  <c r="M6547" i="47"/>
  <c r="M6548" i="47"/>
  <c r="M6549" i="47"/>
  <c r="M6550" i="47"/>
  <c r="M6551" i="47"/>
  <c r="M6552" i="47"/>
  <c r="M6553" i="47"/>
  <c r="M6554" i="47"/>
  <c r="M6555" i="47"/>
  <c r="M6556" i="47"/>
  <c r="M6557" i="47"/>
  <c r="M6558" i="47"/>
  <c r="M6559" i="47"/>
  <c r="M6560" i="47"/>
  <c r="M6561" i="47"/>
  <c r="M6562" i="47"/>
  <c r="M6563" i="47"/>
  <c r="M6564" i="47"/>
  <c r="M6565" i="47"/>
  <c r="M6566" i="47"/>
  <c r="M6567" i="47"/>
  <c r="M6568" i="47"/>
  <c r="M6569" i="47"/>
  <c r="M6570" i="47"/>
  <c r="M6571" i="47"/>
  <c r="M6572" i="47"/>
  <c r="M6573" i="47"/>
  <c r="M6574" i="47"/>
  <c r="M6575" i="47"/>
  <c r="M6576" i="47"/>
  <c r="M6577" i="47"/>
  <c r="M6578" i="47"/>
  <c r="M6579" i="47"/>
  <c r="M6580" i="47"/>
  <c r="M6581" i="47"/>
  <c r="M6582" i="47"/>
  <c r="M6583" i="47"/>
  <c r="M6584" i="47"/>
  <c r="M6585" i="47"/>
  <c r="M6586" i="47"/>
  <c r="M6587" i="47"/>
  <c r="M6588" i="47"/>
  <c r="M6589" i="47"/>
  <c r="M6590" i="47"/>
  <c r="M6591" i="47"/>
  <c r="M6592" i="47"/>
  <c r="M6593" i="47"/>
  <c r="M6594" i="47"/>
  <c r="M6595" i="47"/>
  <c r="M6596" i="47"/>
  <c r="M6597" i="47"/>
  <c r="M6598" i="47"/>
  <c r="M6599" i="47"/>
  <c r="M6600" i="47"/>
  <c r="M6601" i="47"/>
  <c r="M6602" i="47"/>
  <c r="M6603" i="47"/>
  <c r="M6604" i="47"/>
  <c r="M6605" i="47"/>
  <c r="M6606" i="47"/>
  <c r="M6607" i="47"/>
  <c r="M6608" i="47"/>
  <c r="M6609" i="47"/>
  <c r="M6610" i="47"/>
  <c r="M6611" i="47"/>
  <c r="M6612" i="47"/>
  <c r="M6613" i="47"/>
  <c r="M6614" i="47"/>
  <c r="M6615" i="47"/>
  <c r="M6616" i="47"/>
  <c r="M6617" i="47"/>
  <c r="M6618" i="47"/>
  <c r="M6619" i="47"/>
  <c r="M6620" i="47"/>
  <c r="M6621" i="47"/>
  <c r="M6622" i="47"/>
  <c r="M6623" i="47"/>
  <c r="M6624" i="47"/>
  <c r="M6625" i="47"/>
  <c r="M6626" i="47"/>
  <c r="M6627" i="47"/>
  <c r="M6628" i="47"/>
  <c r="M6629" i="47"/>
  <c r="M6630" i="47"/>
  <c r="M6631" i="47"/>
  <c r="M6632" i="47"/>
  <c r="M6633" i="47"/>
  <c r="M6634" i="47"/>
  <c r="M6635" i="47"/>
  <c r="M6636" i="47"/>
  <c r="M6637" i="47"/>
  <c r="M6638" i="47"/>
  <c r="M6639" i="47"/>
  <c r="M6640" i="47"/>
  <c r="M6641" i="47"/>
  <c r="M6642" i="47"/>
  <c r="M6643" i="47"/>
  <c r="M6644" i="47"/>
  <c r="M6645" i="47"/>
  <c r="M6646" i="47"/>
  <c r="M6647" i="47"/>
  <c r="M6648" i="47"/>
  <c r="M6649" i="47"/>
  <c r="M6650" i="47"/>
  <c r="M6651" i="47"/>
  <c r="M6652" i="47"/>
  <c r="M6653" i="47"/>
  <c r="M6654" i="47"/>
  <c r="M6655" i="47"/>
  <c r="M6656" i="47"/>
  <c r="M6657" i="47"/>
  <c r="M6658" i="47"/>
  <c r="M6659" i="47"/>
  <c r="M6660" i="47"/>
  <c r="M6661" i="47"/>
  <c r="M6662" i="47"/>
  <c r="M6663" i="47"/>
  <c r="M6664" i="47"/>
  <c r="M6665" i="47"/>
  <c r="M6666" i="47"/>
  <c r="M6667" i="47"/>
  <c r="M6668" i="47"/>
  <c r="M6669" i="47"/>
  <c r="M6670" i="47"/>
  <c r="M6671" i="47"/>
  <c r="M6672" i="47"/>
  <c r="M6673" i="47"/>
  <c r="M6674" i="47"/>
  <c r="M6675" i="47"/>
  <c r="M6676" i="47"/>
  <c r="M6677" i="47"/>
  <c r="M6678" i="47"/>
  <c r="M6679" i="47"/>
  <c r="M6680" i="47"/>
  <c r="M6681" i="47"/>
  <c r="M6682" i="47"/>
  <c r="M6683" i="47"/>
  <c r="M6684" i="47"/>
  <c r="M6685" i="47"/>
  <c r="M6686" i="47"/>
  <c r="M6687" i="47"/>
  <c r="M6688" i="47"/>
  <c r="M6689" i="47"/>
  <c r="M6690" i="47"/>
  <c r="M6691" i="47"/>
  <c r="M6692" i="47"/>
  <c r="M6693" i="47"/>
  <c r="M6694" i="47"/>
  <c r="M6695" i="47"/>
  <c r="M6696" i="47"/>
  <c r="M6697" i="47"/>
  <c r="M6698" i="47"/>
  <c r="M6699" i="47"/>
  <c r="M6700" i="47"/>
  <c r="M6701" i="47"/>
  <c r="M6702" i="47"/>
  <c r="M6703" i="47"/>
  <c r="M6704" i="47"/>
  <c r="M6705" i="47"/>
  <c r="M6706" i="47"/>
  <c r="M6707" i="47"/>
  <c r="M6708" i="47"/>
  <c r="M6709" i="47"/>
  <c r="M6710" i="47"/>
  <c r="M6711" i="47"/>
  <c r="M6712" i="47"/>
  <c r="M6713" i="47"/>
  <c r="M6714" i="47"/>
  <c r="M6715" i="47"/>
  <c r="M6716" i="47"/>
  <c r="M6717" i="47"/>
  <c r="M6718" i="47"/>
  <c r="M6719" i="47"/>
  <c r="M6720" i="47"/>
  <c r="M6721" i="47"/>
  <c r="M6722" i="47"/>
  <c r="M6723" i="47"/>
  <c r="M6724" i="47"/>
  <c r="M6725" i="47"/>
  <c r="M6726" i="47"/>
  <c r="M6727" i="47"/>
  <c r="M6728" i="47"/>
  <c r="M6729" i="47"/>
  <c r="M6730" i="47"/>
  <c r="M6731" i="47"/>
  <c r="M6732" i="47"/>
  <c r="M6733" i="47"/>
  <c r="M6734" i="47"/>
  <c r="M6735" i="47"/>
  <c r="M6736" i="47"/>
  <c r="M6737" i="47"/>
  <c r="M6738" i="47"/>
  <c r="M6739" i="47"/>
  <c r="M6740" i="47"/>
  <c r="M6741" i="47"/>
  <c r="M6742" i="47"/>
  <c r="M6743" i="47"/>
  <c r="M6744" i="47"/>
  <c r="M6745" i="47"/>
  <c r="M6746" i="47"/>
  <c r="M6747" i="47"/>
  <c r="M6748" i="47"/>
  <c r="M6749" i="47"/>
  <c r="M6750" i="47"/>
  <c r="M6751" i="47"/>
  <c r="M6752" i="47"/>
  <c r="M6753" i="47"/>
  <c r="M6754" i="47"/>
  <c r="M6755" i="47"/>
  <c r="M6756" i="47"/>
  <c r="M6757" i="47"/>
  <c r="M6758" i="47"/>
  <c r="M6759" i="47"/>
  <c r="M6760" i="47"/>
  <c r="M6761" i="47"/>
  <c r="M6762" i="47"/>
  <c r="M6763" i="47"/>
  <c r="M6764" i="47"/>
  <c r="M6765" i="47"/>
  <c r="M6766" i="47"/>
  <c r="M6767" i="47"/>
  <c r="M6768" i="47"/>
  <c r="M6769" i="47"/>
  <c r="M6770" i="47"/>
  <c r="M6771" i="47"/>
  <c r="M6772" i="47"/>
  <c r="M6773" i="47"/>
  <c r="M6774" i="47"/>
  <c r="M6775" i="47"/>
  <c r="M6776" i="47"/>
  <c r="M6777" i="47"/>
  <c r="M6778" i="47"/>
  <c r="M6779" i="47"/>
  <c r="M6780" i="47"/>
  <c r="M6781" i="47"/>
  <c r="M6782" i="47"/>
  <c r="M6783" i="47"/>
  <c r="M6784" i="47"/>
  <c r="M6785" i="47"/>
  <c r="M6786" i="47"/>
  <c r="M6787" i="47"/>
  <c r="M6788" i="47"/>
  <c r="M6789" i="47"/>
  <c r="M6790" i="47"/>
  <c r="M6791" i="47"/>
  <c r="M6792" i="47"/>
  <c r="M6793" i="47"/>
  <c r="M6794" i="47"/>
  <c r="M6795" i="47"/>
  <c r="M6796" i="47"/>
  <c r="M6797" i="47"/>
  <c r="M6798" i="47"/>
  <c r="M6799" i="47"/>
  <c r="M6800" i="47"/>
  <c r="M6801" i="47"/>
  <c r="M6802" i="47"/>
  <c r="M6803" i="47"/>
  <c r="M6804" i="47"/>
  <c r="M6805" i="47"/>
  <c r="M6806" i="47"/>
  <c r="M6807" i="47"/>
  <c r="M6808" i="47"/>
  <c r="M6809" i="47"/>
  <c r="M6810" i="47"/>
  <c r="M6811" i="47"/>
  <c r="M6812" i="47"/>
  <c r="M6813" i="47"/>
  <c r="M6814" i="47"/>
  <c r="M6815" i="47"/>
  <c r="M6816" i="47"/>
  <c r="M6817" i="47"/>
  <c r="M6818" i="47"/>
  <c r="M6819" i="47"/>
  <c r="M6820" i="47"/>
  <c r="M6821" i="47"/>
  <c r="M6822" i="47"/>
  <c r="M6823" i="47"/>
  <c r="M6824" i="47"/>
  <c r="M6825" i="47"/>
  <c r="M6826" i="47"/>
  <c r="M6827" i="47"/>
  <c r="M6828" i="47"/>
  <c r="M6829" i="47"/>
  <c r="M6830" i="47"/>
  <c r="M6831" i="47"/>
  <c r="M6832" i="47"/>
  <c r="M6833" i="47"/>
  <c r="M6834" i="47"/>
  <c r="M6835" i="47"/>
  <c r="M6836" i="47"/>
  <c r="M6837" i="47"/>
  <c r="M6838" i="47"/>
  <c r="M6839" i="47"/>
  <c r="M6840" i="47"/>
  <c r="M6841" i="47"/>
  <c r="M6842" i="47"/>
  <c r="M6843" i="47"/>
  <c r="M6844" i="47"/>
  <c r="M6845" i="47"/>
  <c r="M6846" i="47"/>
  <c r="M6847" i="47"/>
  <c r="M6848" i="47"/>
  <c r="M6849" i="47"/>
  <c r="M6850" i="47"/>
  <c r="M6851" i="47"/>
  <c r="M6852" i="47"/>
  <c r="M6853" i="47"/>
  <c r="M6854" i="47"/>
  <c r="M6855" i="47"/>
  <c r="M6856" i="47"/>
  <c r="M6857" i="47"/>
  <c r="M6858" i="47"/>
  <c r="M6859" i="47"/>
  <c r="M6860" i="47"/>
  <c r="M6861" i="47"/>
  <c r="M6862" i="47"/>
  <c r="M6863" i="47"/>
  <c r="M6864" i="47"/>
  <c r="M6865" i="47"/>
  <c r="M6866" i="47"/>
  <c r="M6867" i="47"/>
  <c r="M6868" i="47"/>
  <c r="M6869" i="47"/>
  <c r="M6870" i="47"/>
  <c r="M6871" i="47"/>
  <c r="M6872" i="47"/>
  <c r="M6873" i="47"/>
  <c r="M6874" i="47"/>
  <c r="M6875" i="47"/>
  <c r="M6876" i="47"/>
  <c r="M6877" i="47"/>
  <c r="M6878" i="47"/>
  <c r="M6879" i="47"/>
  <c r="M6880" i="47"/>
  <c r="M6881" i="47"/>
  <c r="M6882" i="47"/>
  <c r="M6883" i="47"/>
  <c r="M6884" i="47"/>
  <c r="M6885" i="47"/>
  <c r="M6886" i="47"/>
  <c r="M6887" i="47"/>
  <c r="M6888" i="47"/>
  <c r="M6889" i="47"/>
  <c r="M6890" i="47"/>
  <c r="M6891" i="47"/>
  <c r="M6892" i="47"/>
  <c r="M6893" i="47"/>
  <c r="M6894" i="47"/>
  <c r="M6895" i="47"/>
  <c r="M6896" i="47"/>
  <c r="M6897" i="47"/>
  <c r="M6898" i="47"/>
  <c r="M6899" i="47"/>
  <c r="M6900" i="47"/>
  <c r="M6901" i="47"/>
  <c r="M6902" i="47"/>
  <c r="M6903" i="47"/>
  <c r="M6904" i="47"/>
  <c r="M6905" i="47"/>
  <c r="M6906" i="47"/>
  <c r="M6907" i="47"/>
  <c r="M6908" i="47"/>
  <c r="M6909" i="47"/>
  <c r="M6910" i="47"/>
  <c r="M6911" i="47"/>
  <c r="M6912" i="47"/>
  <c r="M6913" i="47"/>
  <c r="M6914" i="47"/>
  <c r="M6915" i="47"/>
  <c r="M6916" i="47"/>
  <c r="M6917" i="47"/>
  <c r="M6918" i="47"/>
  <c r="M6919" i="47"/>
  <c r="M6920" i="47"/>
  <c r="M6921" i="47"/>
  <c r="M6922" i="47"/>
  <c r="M6923" i="47"/>
  <c r="M6924" i="47"/>
  <c r="M6925" i="47"/>
  <c r="M6926" i="47"/>
  <c r="M6927" i="47"/>
  <c r="M6928" i="47"/>
  <c r="M6929" i="47"/>
  <c r="M6930" i="47"/>
  <c r="M6931" i="47"/>
  <c r="M6932" i="47"/>
  <c r="M6933" i="47"/>
  <c r="M6934" i="47"/>
  <c r="M6935" i="47"/>
  <c r="M6936" i="47"/>
  <c r="M6937" i="47"/>
  <c r="M6938" i="47"/>
  <c r="M6939" i="47"/>
  <c r="M6940" i="47"/>
  <c r="M6941" i="47"/>
  <c r="M6942" i="47"/>
  <c r="M6943" i="47"/>
  <c r="M6944" i="47"/>
  <c r="M6945" i="47"/>
  <c r="M6946" i="47"/>
  <c r="M6947" i="47"/>
  <c r="M6948" i="47"/>
  <c r="M6949" i="47"/>
  <c r="M6950" i="47"/>
  <c r="M6951" i="47"/>
  <c r="M6952" i="47"/>
  <c r="M6953" i="47"/>
  <c r="M6954" i="47"/>
  <c r="M6955" i="47"/>
  <c r="M6956" i="47"/>
  <c r="M6957" i="47"/>
  <c r="M6958" i="47"/>
  <c r="M6959" i="47"/>
  <c r="M6960" i="47"/>
  <c r="M6961" i="47"/>
  <c r="M6962" i="47"/>
  <c r="M6963" i="47"/>
  <c r="M6964" i="47"/>
  <c r="M6965" i="47"/>
  <c r="M6966" i="47"/>
  <c r="M6967" i="47"/>
  <c r="M6968" i="47"/>
  <c r="M6969" i="47"/>
  <c r="M6970" i="47"/>
  <c r="M6971" i="47"/>
  <c r="M6972" i="47"/>
  <c r="M6973" i="47"/>
  <c r="M6974" i="47"/>
  <c r="M6975" i="47"/>
  <c r="M6976" i="47"/>
  <c r="M6977" i="47"/>
  <c r="M6978" i="47"/>
  <c r="M6979" i="47"/>
  <c r="M6980" i="47"/>
  <c r="M6981" i="47"/>
  <c r="M6982" i="47"/>
  <c r="M6983" i="47"/>
  <c r="M6984" i="47"/>
  <c r="M6985" i="47"/>
  <c r="M6986" i="47"/>
  <c r="M6987" i="47"/>
  <c r="M6988" i="47"/>
  <c r="M6989" i="47"/>
  <c r="M6990" i="47"/>
  <c r="M6991" i="47"/>
  <c r="M6992" i="47"/>
  <c r="M6993" i="47"/>
  <c r="M6994" i="47"/>
  <c r="M6995" i="47"/>
  <c r="M6996" i="47"/>
  <c r="M6997" i="47"/>
  <c r="M6998" i="47"/>
  <c r="M6999" i="47"/>
  <c r="M7000" i="47"/>
  <c r="M7001" i="47"/>
  <c r="M7002" i="47"/>
  <c r="M7003" i="47"/>
  <c r="M7004" i="47"/>
  <c r="M7005" i="47"/>
  <c r="M7006" i="47"/>
  <c r="M7007" i="47"/>
  <c r="M7008" i="47"/>
  <c r="M7009" i="47"/>
  <c r="M7010" i="47"/>
  <c r="M7011" i="47"/>
  <c r="M7012" i="47"/>
  <c r="M7013" i="47"/>
  <c r="M7014" i="47"/>
  <c r="M7015" i="47"/>
  <c r="M7016" i="47"/>
  <c r="M7017" i="47"/>
  <c r="M7018" i="47"/>
  <c r="M7019" i="47"/>
  <c r="M7020" i="47"/>
  <c r="M7021" i="47"/>
  <c r="M7022" i="47"/>
  <c r="M7023" i="47"/>
  <c r="M7024" i="47"/>
  <c r="M7025" i="47"/>
  <c r="M7026" i="47"/>
  <c r="M7027" i="47"/>
  <c r="M7028" i="47"/>
  <c r="M7029" i="47"/>
  <c r="M7030" i="47"/>
  <c r="M7031" i="47"/>
  <c r="M7032" i="47"/>
  <c r="M7033" i="47"/>
  <c r="M7034" i="47"/>
  <c r="M7035" i="47"/>
  <c r="M7036" i="47"/>
  <c r="M7037" i="47"/>
  <c r="M7038" i="47"/>
  <c r="M7039" i="47"/>
  <c r="M7040" i="47"/>
  <c r="M7041" i="47"/>
  <c r="M7042" i="47"/>
  <c r="M7043" i="47"/>
  <c r="M7044" i="47"/>
  <c r="M7045" i="47"/>
  <c r="M7046" i="47"/>
  <c r="M7047" i="47"/>
  <c r="M7048" i="47"/>
  <c r="M7049" i="47"/>
  <c r="M7050" i="47"/>
  <c r="M7051" i="47"/>
  <c r="M7052" i="47"/>
  <c r="M7053" i="47"/>
  <c r="M7054" i="47"/>
  <c r="M7055" i="47"/>
  <c r="M7056" i="47"/>
  <c r="M7057" i="47"/>
  <c r="M7058" i="47"/>
  <c r="M7059" i="47"/>
  <c r="M7060" i="47"/>
  <c r="M7061" i="47"/>
  <c r="M7062" i="47"/>
  <c r="M7063" i="47"/>
  <c r="M7064" i="47"/>
  <c r="M7065" i="47"/>
  <c r="M7066" i="47"/>
  <c r="M7067" i="47"/>
  <c r="M7068" i="47"/>
  <c r="M7069" i="47"/>
  <c r="M7070" i="47"/>
  <c r="M7071" i="47"/>
  <c r="M7072" i="47"/>
  <c r="M7073" i="47"/>
  <c r="M7074" i="47"/>
  <c r="M7075" i="47"/>
  <c r="M7076" i="47"/>
  <c r="M7077" i="47"/>
  <c r="M7078" i="47"/>
  <c r="M7079" i="47"/>
  <c r="M7080" i="47"/>
  <c r="M7081" i="47"/>
  <c r="M7082" i="47"/>
  <c r="M7083" i="47"/>
  <c r="M7084" i="47"/>
  <c r="M7085" i="47"/>
  <c r="M7086" i="47"/>
  <c r="M7087" i="47"/>
  <c r="M7088" i="47"/>
  <c r="M7089" i="47"/>
  <c r="M7090" i="47"/>
  <c r="M7091" i="47"/>
  <c r="M7092" i="47"/>
  <c r="M7093" i="47"/>
  <c r="M7094" i="47"/>
  <c r="M7095" i="47"/>
  <c r="M7096" i="47"/>
  <c r="M7097" i="47"/>
  <c r="M7098" i="47"/>
  <c r="M7099" i="47"/>
  <c r="M7100" i="47"/>
  <c r="M7101" i="47"/>
  <c r="M7102" i="47"/>
  <c r="M7103" i="47"/>
  <c r="M7104" i="47"/>
  <c r="M7105" i="47"/>
  <c r="M7106" i="47"/>
  <c r="M7107" i="47"/>
  <c r="M7108" i="47"/>
  <c r="M7109" i="47"/>
  <c r="M7110" i="47"/>
  <c r="M7111" i="47"/>
  <c r="M7112" i="47"/>
  <c r="M7113" i="47"/>
  <c r="M7114" i="47"/>
  <c r="M7115" i="47"/>
  <c r="M7116" i="47"/>
  <c r="M7117" i="47"/>
  <c r="M7118" i="47"/>
  <c r="M7119" i="47"/>
  <c r="M7120" i="47"/>
  <c r="M7121" i="47"/>
  <c r="M7122" i="47"/>
  <c r="M7123" i="47"/>
  <c r="M7124" i="47"/>
  <c r="M7125" i="47"/>
  <c r="M7126" i="47"/>
  <c r="M7127" i="47"/>
  <c r="M7128" i="47"/>
  <c r="M7129" i="47"/>
  <c r="M7130" i="47"/>
  <c r="M7131" i="47"/>
  <c r="M7132" i="47"/>
  <c r="M7133" i="47"/>
  <c r="M7134" i="47"/>
  <c r="M7135" i="47"/>
  <c r="M7136" i="47"/>
  <c r="M7137" i="47"/>
  <c r="M7138" i="47"/>
  <c r="M7139" i="47"/>
  <c r="M7140" i="47"/>
  <c r="M7141" i="47"/>
  <c r="M7142" i="47"/>
  <c r="M7143" i="47"/>
  <c r="M7144" i="47"/>
  <c r="M7145" i="47"/>
  <c r="M7146" i="47"/>
  <c r="M7147" i="47"/>
  <c r="M7148" i="47"/>
  <c r="M7149" i="47"/>
  <c r="M7150" i="47"/>
  <c r="M7151" i="47"/>
  <c r="M7152" i="47"/>
  <c r="M7153" i="47"/>
  <c r="M7154" i="47"/>
  <c r="M7155" i="47"/>
  <c r="M7156" i="47"/>
  <c r="M7157" i="47"/>
  <c r="M7158" i="47"/>
  <c r="M7159" i="47"/>
  <c r="M7160" i="47"/>
  <c r="M7161" i="47"/>
  <c r="M7162" i="47"/>
  <c r="M7163" i="47"/>
  <c r="M7164" i="47"/>
  <c r="M7165" i="47"/>
  <c r="M7166" i="47"/>
  <c r="M7167" i="47"/>
  <c r="M7168" i="47"/>
  <c r="M7169" i="47"/>
  <c r="M7170" i="47"/>
  <c r="M7171" i="47"/>
  <c r="M7172" i="47"/>
  <c r="M7173" i="47"/>
  <c r="M7174" i="47"/>
  <c r="M7175" i="47"/>
  <c r="M7176" i="47"/>
  <c r="M7177" i="47"/>
  <c r="M7178" i="47"/>
  <c r="M7179" i="47"/>
  <c r="M7180" i="47"/>
  <c r="M7181" i="47"/>
  <c r="M7182" i="47"/>
  <c r="M7183" i="47"/>
  <c r="M7184" i="47"/>
  <c r="M7185" i="47"/>
  <c r="M7186" i="47"/>
  <c r="M7187" i="47"/>
  <c r="M7188" i="47"/>
  <c r="M7189" i="47"/>
  <c r="M7190" i="47"/>
  <c r="M7191" i="47"/>
  <c r="M7192" i="47"/>
  <c r="M7193" i="47"/>
  <c r="M7194" i="47"/>
  <c r="M7195" i="47"/>
  <c r="M7196" i="47"/>
  <c r="M7197" i="47"/>
  <c r="M7198" i="47"/>
  <c r="M7199" i="47"/>
  <c r="M7200" i="47"/>
  <c r="M7201" i="47"/>
  <c r="M7202" i="47"/>
  <c r="M7203" i="47"/>
  <c r="M7204" i="47"/>
  <c r="M7205" i="47"/>
  <c r="M7206" i="47"/>
  <c r="M7207" i="47"/>
  <c r="M7208" i="47"/>
  <c r="M7209" i="47"/>
  <c r="M7210" i="47"/>
  <c r="M7211" i="47"/>
  <c r="M7212" i="47"/>
  <c r="M7213" i="47"/>
  <c r="M7214" i="47"/>
  <c r="M7215" i="47"/>
  <c r="M7216" i="47"/>
  <c r="M7217" i="47"/>
  <c r="M7218" i="47"/>
  <c r="M7219" i="47"/>
  <c r="M7220" i="47"/>
  <c r="M7221" i="47"/>
  <c r="M7222" i="47"/>
  <c r="M7223" i="47"/>
  <c r="M7224" i="47"/>
  <c r="M7225" i="47"/>
  <c r="M7226" i="47"/>
  <c r="M7227" i="47"/>
  <c r="M7228" i="47"/>
  <c r="M7229" i="47"/>
  <c r="M7230" i="47"/>
  <c r="M7231" i="47"/>
  <c r="M7232" i="47"/>
  <c r="M7233" i="47"/>
  <c r="M7234" i="47"/>
  <c r="M7235" i="47"/>
  <c r="M7236" i="47"/>
  <c r="M7237" i="47"/>
  <c r="M7238" i="47"/>
  <c r="M7239" i="47"/>
  <c r="M7240" i="47"/>
  <c r="M7241" i="47"/>
  <c r="M7242" i="47"/>
  <c r="M7243" i="47"/>
  <c r="M7244" i="47"/>
  <c r="M7245" i="47"/>
  <c r="M7246" i="47"/>
  <c r="M7247" i="47"/>
  <c r="M7248" i="47"/>
  <c r="M7249" i="47"/>
  <c r="M7250" i="47"/>
  <c r="M7251" i="47"/>
  <c r="M7252" i="47"/>
  <c r="M7253" i="47"/>
  <c r="M7254" i="47"/>
  <c r="M7255" i="47"/>
  <c r="M7256" i="47"/>
  <c r="M7257" i="47"/>
  <c r="M7258" i="47"/>
  <c r="M7259" i="47"/>
  <c r="M7260" i="47"/>
  <c r="M7261" i="47"/>
  <c r="M7262" i="47"/>
  <c r="M7263" i="47"/>
  <c r="M7264" i="47"/>
  <c r="M7265" i="47"/>
  <c r="M7266" i="47"/>
  <c r="M7267" i="47"/>
  <c r="M7268" i="47"/>
  <c r="M7269" i="47"/>
  <c r="M7270" i="47"/>
  <c r="M7271" i="47"/>
  <c r="M7272" i="47"/>
  <c r="M7273" i="47"/>
  <c r="M7274" i="47"/>
  <c r="M7275" i="47"/>
  <c r="M7276" i="47"/>
  <c r="M7277" i="47"/>
  <c r="M7278" i="47"/>
  <c r="M7279" i="47"/>
  <c r="M7280" i="47"/>
  <c r="M7281" i="47"/>
  <c r="M7282" i="47"/>
  <c r="M7283" i="47"/>
  <c r="M7284" i="47"/>
  <c r="M7285" i="47"/>
  <c r="M7286" i="47"/>
  <c r="M7287" i="47"/>
  <c r="M7288" i="47"/>
  <c r="M7289" i="47"/>
  <c r="M7290" i="47"/>
  <c r="M7291" i="47"/>
  <c r="M7292" i="47"/>
  <c r="M7293" i="47"/>
  <c r="M7294" i="47"/>
  <c r="M7295" i="47"/>
  <c r="M7296" i="47"/>
  <c r="M7297" i="47"/>
  <c r="M7298" i="47"/>
  <c r="M7299" i="47"/>
  <c r="M7300" i="47"/>
  <c r="M7301" i="47"/>
  <c r="M7302" i="47"/>
  <c r="M7303" i="47"/>
  <c r="M7304" i="47"/>
  <c r="M7305" i="47"/>
  <c r="M7306" i="47"/>
  <c r="M7307" i="47"/>
  <c r="M7308" i="47"/>
  <c r="M7309" i="47"/>
  <c r="M7310" i="47"/>
  <c r="M7311" i="47"/>
  <c r="M7312" i="47"/>
  <c r="M7313" i="47"/>
  <c r="M7314" i="47"/>
  <c r="M7315" i="47"/>
  <c r="M7316" i="47"/>
  <c r="M7317" i="47"/>
  <c r="M7318" i="47"/>
  <c r="M7319" i="47"/>
  <c r="M7320" i="47"/>
  <c r="M7321" i="47"/>
  <c r="M7322" i="47"/>
  <c r="M7323" i="47"/>
  <c r="M7324" i="47"/>
  <c r="M7325" i="47"/>
  <c r="M7326" i="47"/>
  <c r="M7327" i="47"/>
  <c r="M7328" i="47"/>
  <c r="M7329" i="47"/>
  <c r="M7330" i="47"/>
  <c r="M7331" i="47"/>
  <c r="M7332" i="47"/>
  <c r="M7333" i="47"/>
  <c r="M7334" i="47"/>
  <c r="M7335" i="47"/>
  <c r="M7336" i="47"/>
  <c r="M7337" i="47"/>
  <c r="M7338" i="47"/>
  <c r="M7339" i="47"/>
  <c r="M7340" i="47"/>
  <c r="M7341" i="47"/>
  <c r="M7342" i="47"/>
  <c r="M7343" i="47"/>
  <c r="M7344" i="47"/>
  <c r="M7345" i="47"/>
  <c r="M7346" i="47"/>
  <c r="M7347" i="47"/>
  <c r="M7348" i="47"/>
  <c r="M7349" i="47"/>
  <c r="M7350" i="47"/>
  <c r="M7351" i="47"/>
  <c r="M7352" i="47"/>
  <c r="M7353" i="47"/>
  <c r="M7354" i="47"/>
  <c r="M7355" i="47"/>
  <c r="M7356" i="47"/>
  <c r="M7357" i="47"/>
  <c r="M7358" i="47"/>
  <c r="M7359" i="47"/>
  <c r="M7360" i="47"/>
  <c r="M7361" i="47"/>
  <c r="M7362" i="47"/>
  <c r="M7363" i="47"/>
  <c r="M7364" i="47"/>
  <c r="M7365" i="47"/>
  <c r="M7366" i="47"/>
  <c r="M7367" i="47"/>
  <c r="M7368" i="47"/>
  <c r="M7369" i="47"/>
  <c r="M7370" i="47"/>
  <c r="M7371" i="47"/>
  <c r="M7372" i="47"/>
  <c r="M7373" i="47"/>
  <c r="M7374" i="47"/>
  <c r="M7375" i="47"/>
  <c r="M7376" i="47"/>
  <c r="M7377" i="47"/>
  <c r="M7378" i="47"/>
  <c r="M7379" i="47"/>
  <c r="M7380" i="47"/>
  <c r="M7381" i="47"/>
  <c r="M7382" i="47"/>
  <c r="M7383" i="47"/>
  <c r="M7384" i="47"/>
  <c r="M7385" i="47"/>
  <c r="M7386" i="47"/>
  <c r="M7387" i="47"/>
  <c r="M7388" i="47"/>
  <c r="M7389" i="47"/>
  <c r="M7390" i="47"/>
  <c r="M7391" i="47"/>
  <c r="M7392" i="47"/>
  <c r="M7393" i="47"/>
  <c r="M7394" i="47"/>
  <c r="M7395" i="47"/>
  <c r="M7396" i="47"/>
  <c r="M7397" i="47"/>
  <c r="M7398" i="47"/>
  <c r="M7399" i="47"/>
  <c r="M7400" i="47"/>
  <c r="M7401" i="47"/>
  <c r="M7402" i="47"/>
  <c r="M7403" i="47"/>
  <c r="M7404" i="47"/>
  <c r="M7405" i="47"/>
  <c r="M7406" i="47"/>
  <c r="M7407" i="47"/>
  <c r="M7408" i="47"/>
  <c r="M7409" i="47"/>
  <c r="M7410" i="47"/>
  <c r="M7411" i="47"/>
  <c r="M7412" i="47"/>
  <c r="M7413" i="47"/>
  <c r="M7414" i="47"/>
  <c r="M7415" i="47"/>
  <c r="M7416" i="47"/>
  <c r="M7417" i="47"/>
  <c r="M7418" i="47"/>
  <c r="M7419" i="47"/>
  <c r="M7420" i="47"/>
  <c r="M7421" i="47"/>
  <c r="M7422" i="47"/>
  <c r="M7423" i="47"/>
  <c r="M7424" i="47"/>
  <c r="M7425" i="47"/>
  <c r="M7426" i="47"/>
  <c r="M7427" i="47"/>
  <c r="M7428" i="47"/>
  <c r="M7429" i="47"/>
  <c r="M7430" i="47"/>
  <c r="M7431" i="47"/>
  <c r="M7432" i="47"/>
  <c r="M7433" i="47"/>
  <c r="M7434" i="47"/>
  <c r="M7435" i="47"/>
  <c r="M7436" i="47"/>
  <c r="M7437" i="47"/>
  <c r="M7438" i="47"/>
  <c r="M7439" i="47"/>
  <c r="M7440" i="47"/>
  <c r="M7441" i="47"/>
  <c r="M7442" i="47"/>
  <c r="M7443" i="47"/>
  <c r="M7444" i="47"/>
  <c r="M7445" i="47"/>
  <c r="M7446" i="47"/>
  <c r="M7447" i="47"/>
  <c r="M7448" i="47"/>
  <c r="M7449" i="47"/>
  <c r="M7450" i="47"/>
  <c r="M7451" i="47"/>
  <c r="M7452" i="47"/>
  <c r="M7453" i="47"/>
  <c r="M7454" i="47"/>
  <c r="M7455" i="47"/>
  <c r="M7456" i="47"/>
  <c r="M7457" i="47"/>
  <c r="M7458" i="47"/>
  <c r="M7459" i="47"/>
  <c r="M7460" i="47"/>
  <c r="M7461" i="47"/>
  <c r="M7462" i="47"/>
  <c r="M7463" i="47"/>
  <c r="M7464" i="47"/>
  <c r="M7465" i="47"/>
  <c r="M7466" i="47"/>
  <c r="M7467" i="47"/>
  <c r="M7468" i="47"/>
  <c r="M7469" i="47"/>
  <c r="M7470" i="47"/>
  <c r="M7471" i="47"/>
  <c r="M7472" i="47"/>
  <c r="M7473" i="47"/>
  <c r="M7474" i="47"/>
  <c r="M7475" i="47"/>
  <c r="M7476" i="47"/>
  <c r="M7477" i="47"/>
  <c r="M7478" i="47"/>
  <c r="M7479" i="47"/>
  <c r="M7480" i="47"/>
  <c r="M7481" i="47"/>
  <c r="M7482" i="47"/>
  <c r="M7483" i="47"/>
  <c r="M7484" i="47"/>
  <c r="M7485" i="47"/>
  <c r="M7486" i="47"/>
  <c r="M7487" i="47"/>
  <c r="M7488" i="47"/>
  <c r="M7489" i="47"/>
  <c r="M7490" i="47"/>
  <c r="M7491" i="47"/>
  <c r="M7492" i="47"/>
  <c r="M7493" i="47"/>
  <c r="M7494" i="47"/>
  <c r="M7495" i="47"/>
  <c r="M7496" i="47"/>
  <c r="M7497" i="47"/>
  <c r="M7498" i="47"/>
  <c r="M7499" i="47"/>
  <c r="M7500" i="47"/>
  <c r="M7501" i="47"/>
  <c r="M7502" i="47"/>
  <c r="M7503" i="47"/>
  <c r="M7504" i="47"/>
  <c r="M7505" i="47"/>
  <c r="M7506" i="47"/>
  <c r="M7507" i="47"/>
  <c r="M7508" i="47"/>
  <c r="M7509" i="47"/>
  <c r="M7510" i="47"/>
  <c r="M7511" i="47"/>
  <c r="M7512" i="47"/>
  <c r="M7513" i="47"/>
  <c r="M7514" i="47"/>
  <c r="M7515" i="47"/>
  <c r="M7516" i="47"/>
  <c r="M7517" i="47"/>
  <c r="M7518" i="47"/>
  <c r="M7519" i="47"/>
  <c r="M7520" i="47"/>
  <c r="M7521" i="47"/>
  <c r="M7522" i="47"/>
  <c r="M7523" i="47"/>
  <c r="M7524" i="47"/>
  <c r="M7525" i="47"/>
  <c r="M7526" i="47"/>
  <c r="M7527" i="47"/>
  <c r="M7528" i="47"/>
  <c r="M7529" i="47"/>
  <c r="M7530" i="47"/>
  <c r="M7531" i="47"/>
  <c r="M7532" i="47"/>
  <c r="M7533" i="47"/>
  <c r="M7534" i="47"/>
  <c r="M7535" i="47"/>
  <c r="M7536" i="47"/>
  <c r="M7537" i="47"/>
  <c r="M7538" i="47"/>
  <c r="M7539" i="47"/>
  <c r="M7540" i="47"/>
  <c r="M7541" i="47"/>
  <c r="M7542" i="47"/>
  <c r="M7543" i="47"/>
  <c r="M7544" i="47"/>
  <c r="M7545" i="47"/>
  <c r="M7546" i="47"/>
  <c r="M7547" i="47"/>
  <c r="M7548" i="47"/>
  <c r="M7549" i="47"/>
  <c r="M7550" i="47"/>
  <c r="M7551" i="47"/>
  <c r="M7552" i="47"/>
  <c r="M7553" i="47"/>
  <c r="M7554" i="47"/>
  <c r="M7555" i="47"/>
  <c r="M7556" i="47"/>
  <c r="M7557" i="47"/>
  <c r="M7558" i="47"/>
  <c r="M7559" i="47"/>
  <c r="M7560" i="47"/>
  <c r="M7561" i="47"/>
  <c r="M7562" i="47"/>
  <c r="M7563" i="47"/>
  <c r="M7564" i="47"/>
  <c r="M7565" i="47"/>
  <c r="M7566" i="47"/>
  <c r="M7567" i="47"/>
  <c r="M7568" i="47"/>
  <c r="M7569" i="47"/>
  <c r="M7570" i="47"/>
  <c r="M7571" i="47"/>
  <c r="M7572" i="47"/>
  <c r="M7573" i="47"/>
  <c r="M7574" i="47"/>
  <c r="M7575" i="47"/>
  <c r="M7576" i="47"/>
  <c r="M7577" i="47"/>
  <c r="M7578" i="47"/>
  <c r="M7579" i="47"/>
  <c r="M7580" i="47"/>
  <c r="M7581" i="47"/>
  <c r="M7582" i="47"/>
  <c r="M7583" i="47"/>
  <c r="M7584" i="47"/>
  <c r="M7585" i="47"/>
  <c r="M7586" i="47"/>
  <c r="M7587" i="47"/>
  <c r="M7588" i="47"/>
  <c r="M7589" i="47"/>
  <c r="M7590" i="47"/>
  <c r="M7591" i="47"/>
  <c r="M7592" i="47"/>
  <c r="M7593" i="47"/>
  <c r="M7594" i="47"/>
  <c r="M7595" i="47"/>
  <c r="M7596" i="47"/>
  <c r="M7597" i="47"/>
  <c r="M7598" i="47"/>
  <c r="M7599" i="47"/>
  <c r="M7600" i="47"/>
  <c r="M7601" i="47"/>
  <c r="M7602" i="47"/>
  <c r="M7603" i="47"/>
  <c r="M7604" i="47"/>
  <c r="M7605" i="47"/>
  <c r="M7606" i="47"/>
  <c r="M7607" i="47"/>
  <c r="M7608" i="47"/>
  <c r="M7609" i="47"/>
  <c r="M7610" i="47"/>
  <c r="M7611" i="47"/>
  <c r="M7612" i="47"/>
  <c r="M7613" i="47"/>
  <c r="M7614" i="47"/>
  <c r="M7615" i="47"/>
  <c r="M7616" i="47"/>
  <c r="M7617" i="47"/>
  <c r="M7618" i="47"/>
  <c r="M7619" i="47"/>
  <c r="M7620" i="47"/>
  <c r="M7621" i="47"/>
  <c r="M7622" i="47"/>
  <c r="M7623" i="47"/>
  <c r="M7624" i="47"/>
  <c r="M7625" i="47"/>
  <c r="M7626" i="47"/>
  <c r="M7627" i="47"/>
  <c r="M7628" i="47"/>
  <c r="M7629" i="47"/>
  <c r="M7630" i="47"/>
  <c r="M7631" i="47"/>
  <c r="M7632" i="47"/>
  <c r="M7633" i="47"/>
  <c r="M7634" i="47"/>
  <c r="M7635" i="47"/>
  <c r="M7636" i="47"/>
  <c r="M7637" i="47"/>
  <c r="M7638" i="47"/>
  <c r="M7639" i="47"/>
  <c r="M7640" i="47"/>
  <c r="M7641" i="47"/>
  <c r="M7642" i="47"/>
  <c r="M7643" i="47"/>
  <c r="M7644" i="47"/>
  <c r="M7645" i="47"/>
  <c r="M7646" i="47"/>
  <c r="M7647" i="47"/>
  <c r="M7648" i="47"/>
  <c r="M7649" i="47"/>
  <c r="M7650" i="47"/>
  <c r="M7651" i="47"/>
  <c r="M7652" i="47"/>
  <c r="M7653" i="47"/>
  <c r="M7654" i="47"/>
  <c r="M7655" i="47"/>
  <c r="M7656" i="47"/>
  <c r="M7657" i="47"/>
  <c r="M7658" i="47"/>
  <c r="M7659" i="47"/>
  <c r="M7660" i="47"/>
  <c r="M7661" i="47"/>
  <c r="M7662" i="47"/>
  <c r="M7663" i="47"/>
  <c r="M7664" i="47"/>
  <c r="M7665" i="47"/>
  <c r="M7666" i="47"/>
  <c r="M7667" i="47"/>
  <c r="M7668" i="47"/>
  <c r="M7669" i="47"/>
  <c r="M7670" i="47"/>
  <c r="M7671" i="47"/>
  <c r="M7672" i="47"/>
  <c r="M7673" i="47"/>
  <c r="M7674" i="47"/>
  <c r="M7675" i="47"/>
  <c r="M7676" i="47"/>
  <c r="M7677" i="47"/>
  <c r="M7678" i="47"/>
  <c r="M7679" i="47"/>
  <c r="M7680" i="47"/>
  <c r="M7681" i="47"/>
  <c r="M7682" i="47"/>
  <c r="M7683" i="47"/>
  <c r="M7684" i="47"/>
  <c r="M7685" i="47"/>
  <c r="M7686" i="47"/>
  <c r="M7687" i="47"/>
  <c r="M7688" i="47"/>
  <c r="M7689" i="47"/>
  <c r="M7690" i="47"/>
  <c r="M7691" i="47"/>
  <c r="M7692" i="47"/>
  <c r="M7693" i="47"/>
  <c r="M7694" i="47"/>
  <c r="M7695" i="47"/>
  <c r="M7696" i="47"/>
  <c r="M7697" i="47"/>
  <c r="M7698" i="47"/>
  <c r="M7699" i="47"/>
  <c r="M7700" i="47"/>
  <c r="M7701" i="47"/>
  <c r="M7702" i="47"/>
  <c r="M7703" i="47"/>
  <c r="M7704" i="47"/>
  <c r="M7705" i="47"/>
  <c r="M7706" i="47"/>
  <c r="M7707" i="47"/>
  <c r="M7708" i="47"/>
  <c r="M7709" i="47"/>
  <c r="M7710" i="47"/>
  <c r="M7711" i="47"/>
  <c r="M7712" i="47"/>
  <c r="M7713" i="47"/>
  <c r="M7714" i="47"/>
  <c r="M7715" i="47"/>
  <c r="M7716" i="47"/>
  <c r="M7717" i="47"/>
  <c r="M7718" i="47"/>
  <c r="M7719" i="47"/>
  <c r="M7720" i="47"/>
  <c r="M7721" i="47"/>
  <c r="M7722" i="47"/>
  <c r="M7723" i="47"/>
  <c r="M7724" i="47"/>
  <c r="M7725" i="47"/>
  <c r="M7726" i="47"/>
  <c r="M7727" i="47"/>
  <c r="M7728" i="47"/>
  <c r="M7729" i="47"/>
  <c r="M7730" i="47"/>
  <c r="M7731" i="47"/>
  <c r="M7732" i="47"/>
  <c r="M7733" i="47"/>
  <c r="M7734" i="47"/>
  <c r="M7735" i="47"/>
  <c r="M7736" i="47"/>
  <c r="M7737" i="47"/>
  <c r="M7738" i="47"/>
  <c r="M7739" i="47"/>
  <c r="M7740" i="47"/>
  <c r="M7741" i="47"/>
  <c r="M7742" i="47"/>
  <c r="M7743" i="47"/>
  <c r="M7744" i="47"/>
  <c r="M7745" i="47"/>
  <c r="M7746" i="47"/>
  <c r="M7747" i="47"/>
  <c r="M7748" i="47"/>
  <c r="M7749" i="47"/>
  <c r="M7750" i="47"/>
  <c r="M7751" i="47"/>
  <c r="M7752" i="47"/>
  <c r="M7753" i="47"/>
  <c r="M7754" i="47"/>
  <c r="M7755" i="47"/>
  <c r="M7756" i="47"/>
  <c r="M7757" i="47"/>
  <c r="M7758" i="47"/>
  <c r="M7759" i="47"/>
  <c r="M7760" i="47"/>
  <c r="M7761" i="47"/>
  <c r="M7762" i="47"/>
  <c r="M7763" i="47"/>
  <c r="M7764" i="47"/>
  <c r="M7765" i="47"/>
  <c r="M7766" i="47"/>
  <c r="M7767" i="47"/>
  <c r="M7768" i="47"/>
  <c r="M7769" i="47"/>
  <c r="M7770" i="47"/>
  <c r="M7771" i="47"/>
  <c r="M7772" i="47"/>
  <c r="M7773" i="47"/>
  <c r="M7774" i="47"/>
  <c r="M7775" i="47"/>
  <c r="M7776" i="47"/>
  <c r="M7777" i="47"/>
  <c r="M7778" i="47"/>
  <c r="M7779" i="47"/>
  <c r="M7780" i="47"/>
  <c r="M7781" i="47"/>
  <c r="M7782" i="47"/>
  <c r="M7783" i="47"/>
  <c r="M7784" i="47"/>
  <c r="M7785" i="47"/>
  <c r="M7786" i="47"/>
  <c r="M7787" i="47"/>
  <c r="M7788" i="47"/>
  <c r="M7789" i="47"/>
  <c r="M7790" i="47"/>
  <c r="M7791" i="47"/>
  <c r="M7792" i="47"/>
  <c r="M7793" i="47"/>
  <c r="M7794" i="47"/>
  <c r="M7795" i="47"/>
  <c r="M7796" i="47"/>
  <c r="M7797" i="47"/>
  <c r="M7798" i="47"/>
  <c r="M7799" i="47"/>
  <c r="M7800" i="47"/>
  <c r="M7801" i="47"/>
  <c r="M7802" i="47"/>
  <c r="M7803" i="47"/>
  <c r="M7804" i="47"/>
  <c r="M7805" i="47"/>
  <c r="M7806" i="47"/>
  <c r="M7807" i="47"/>
  <c r="M7808" i="47"/>
  <c r="M7809" i="47"/>
  <c r="M7810" i="47"/>
  <c r="M7811" i="47"/>
  <c r="M7812" i="47"/>
  <c r="M7813" i="47"/>
  <c r="M7814" i="47"/>
  <c r="M7815" i="47"/>
  <c r="M7816" i="47"/>
  <c r="M7817" i="47"/>
  <c r="M7818" i="47"/>
  <c r="M7819" i="47"/>
  <c r="M7820" i="47"/>
  <c r="M7821" i="47"/>
  <c r="M7822" i="47"/>
  <c r="M7823" i="47"/>
  <c r="M7824" i="47"/>
  <c r="M7825" i="47"/>
  <c r="M7826" i="47"/>
  <c r="M7827" i="47"/>
  <c r="M7828" i="47"/>
  <c r="M7829" i="47"/>
  <c r="M7830" i="47"/>
  <c r="M7831" i="47"/>
  <c r="M7832" i="47"/>
  <c r="M7833" i="47"/>
  <c r="M7834" i="47"/>
  <c r="M7835" i="47"/>
  <c r="M7836" i="47"/>
  <c r="M7837" i="47"/>
  <c r="M7838" i="47"/>
  <c r="M7839" i="47"/>
  <c r="M7840" i="47"/>
  <c r="M7841" i="47"/>
  <c r="M7842" i="47"/>
  <c r="M7843" i="47"/>
  <c r="M7844" i="47"/>
  <c r="M7845" i="47"/>
  <c r="M7846" i="47"/>
  <c r="M7847" i="47"/>
  <c r="M7848" i="47"/>
  <c r="M7849" i="47"/>
  <c r="M7850" i="47"/>
  <c r="M7851" i="47"/>
  <c r="M7852" i="47"/>
  <c r="M7853" i="47"/>
  <c r="M7854" i="47"/>
  <c r="M7855" i="47"/>
  <c r="M7856" i="47"/>
  <c r="M7857" i="47"/>
  <c r="M7858" i="47"/>
  <c r="M7859" i="47"/>
  <c r="M7860" i="47"/>
  <c r="M7861" i="47"/>
  <c r="M7862" i="47"/>
  <c r="M7863" i="47"/>
  <c r="M7864" i="47"/>
  <c r="M7865" i="47"/>
  <c r="M7866" i="47"/>
  <c r="M7867" i="47"/>
  <c r="M7868" i="47"/>
  <c r="M7869" i="47"/>
  <c r="M7870" i="47"/>
  <c r="M7871" i="47"/>
  <c r="M7872" i="47"/>
  <c r="M7873" i="47"/>
  <c r="M7874" i="47"/>
  <c r="M7875" i="47"/>
  <c r="M7876" i="47"/>
  <c r="M7877" i="47"/>
  <c r="M7878" i="47"/>
  <c r="M7879" i="47"/>
  <c r="M7880" i="47"/>
  <c r="M7881" i="47"/>
  <c r="M7882" i="47"/>
  <c r="M7883" i="47"/>
  <c r="M7884" i="47"/>
  <c r="M7885" i="47"/>
  <c r="M7886" i="47"/>
  <c r="M7887" i="47"/>
  <c r="M7888" i="47"/>
  <c r="M7889" i="47"/>
  <c r="M7890" i="47"/>
  <c r="M7891" i="47"/>
  <c r="M7892" i="47"/>
  <c r="M7893" i="47"/>
  <c r="M7894" i="47"/>
  <c r="M7895" i="47"/>
  <c r="M7896" i="47"/>
  <c r="M7897" i="47"/>
  <c r="M7898" i="47"/>
  <c r="M7899" i="47"/>
  <c r="M7900" i="47"/>
  <c r="M7901" i="47"/>
  <c r="M7902" i="47"/>
  <c r="M7903" i="47"/>
  <c r="M7904" i="47"/>
  <c r="M7905" i="47"/>
  <c r="M7906" i="47"/>
  <c r="M7907" i="47"/>
  <c r="M7908" i="47"/>
  <c r="M7909" i="47"/>
  <c r="M7910" i="47"/>
  <c r="M7911" i="47"/>
  <c r="M7912" i="47"/>
  <c r="M7913" i="47"/>
  <c r="M7914" i="47"/>
  <c r="M7915" i="47"/>
  <c r="M7916" i="47"/>
  <c r="M7917" i="47"/>
  <c r="M7918" i="47"/>
  <c r="M7919" i="47"/>
  <c r="M7920" i="47"/>
  <c r="M7921" i="47"/>
  <c r="M7922" i="47"/>
  <c r="M7923" i="47"/>
  <c r="M7924" i="47"/>
  <c r="M7925" i="47"/>
  <c r="M7926" i="47"/>
  <c r="M7927" i="47"/>
  <c r="M7928" i="47"/>
  <c r="M7929" i="47"/>
  <c r="M7930" i="47"/>
  <c r="M7931" i="47"/>
  <c r="M7932" i="47"/>
  <c r="M7933" i="47"/>
  <c r="M7934" i="47"/>
  <c r="M7935" i="47"/>
  <c r="M7936" i="47"/>
  <c r="M7937" i="47"/>
  <c r="M7938" i="47"/>
  <c r="M7939" i="47"/>
  <c r="M7940" i="47"/>
  <c r="M7941" i="47"/>
  <c r="M7942" i="47"/>
  <c r="M7943" i="47"/>
  <c r="M7944" i="47"/>
  <c r="M7945" i="47"/>
  <c r="M7946" i="47"/>
  <c r="M7947" i="47"/>
  <c r="M7948" i="47"/>
  <c r="M7949" i="47"/>
  <c r="M7950" i="47"/>
  <c r="M7951" i="47"/>
  <c r="M7952" i="47"/>
  <c r="M7953" i="47"/>
  <c r="M7954" i="47"/>
  <c r="M7955" i="47"/>
  <c r="M7956" i="47"/>
  <c r="M7957" i="47"/>
  <c r="M7958" i="47"/>
  <c r="M7959" i="47"/>
  <c r="M7960" i="47"/>
  <c r="M7961" i="47"/>
  <c r="M7962" i="47"/>
  <c r="M7963" i="47"/>
  <c r="M7964" i="47"/>
  <c r="M7965" i="47"/>
  <c r="M7966" i="47"/>
  <c r="M7967" i="47"/>
  <c r="M7968" i="47"/>
  <c r="M7969" i="47"/>
  <c r="M7970" i="47"/>
  <c r="M7971" i="47"/>
  <c r="M7972" i="47"/>
  <c r="M7973" i="47"/>
  <c r="M7974" i="47"/>
  <c r="M7975" i="47"/>
  <c r="M7976" i="47"/>
  <c r="M7977" i="47"/>
  <c r="M7978" i="47"/>
  <c r="M7979" i="47"/>
  <c r="M7980" i="47"/>
  <c r="M7981" i="47"/>
  <c r="M7982" i="47"/>
  <c r="M7983" i="47"/>
  <c r="M7984" i="47"/>
  <c r="M7985" i="47"/>
  <c r="M7986" i="47"/>
  <c r="M7987" i="47"/>
  <c r="M7988" i="47"/>
  <c r="M7989" i="47"/>
  <c r="M7990" i="47"/>
  <c r="M7991" i="47"/>
  <c r="M7992" i="47"/>
  <c r="M7993" i="47"/>
  <c r="M7994" i="47"/>
  <c r="M7995" i="47"/>
  <c r="M7996" i="47"/>
  <c r="M7997" i="47"/>
  <c r="M7998" i="47"/>
  <c r="M7999" i="47"/>
  <c r="M8000" i="47"/>
  <c r="M8001" i="47"/>
  <c r="M8002" i="47"/>
  <c r="M8003" i="47"/>
  <c r="M8004" i="47"/>
  <c r="M8005" i="47"/>
  <c r="M8006" i="47"/>
  <c r="M8007" i="47"/>
  <c r="M8008" i="47"/>
  <c r="M8009" i="47"/>
  <c r="M8010" i="47"/>
  <c r="M8011" i="47"/>
  <c r="M8012" i="47"/>
  <c r="M8013" i="47"/>
  <c r="M8014" i="47"/>
  <c r="M8015" i="47"/>
  <c r="M8016" i="47"/>
  <c r="M8017" i="47"/>
  <c r="M8018" i="47"/>
  <c r="M8019" i="47"/>
  <c r="M8020" i="47"/>
  <c r="M8021" i="47"/>
  <c r="M8022" i="47"/>
  <c r="M8023" i="47"/>
  <c r="M8024" i="47"/>
  <c r="M8025" i="47"/>
  <c r="M8026" i="47"/>
  <c r="M8027" i="47"/>
  <c r="M8028" i="47"/>
  <c r="M8029" i="47"/>
  <c r="M8030" i="47"/>
  <c r="M8031" i="47"/>
  <c r="M8032" i="47"/>
  <c r="M8033" i="47"/>
  <c r="M8034" i="47"/>
  <c r="M8035" i="47"/>
  <c r="M8036" i="47"/>
  <c r="M8037" i="47"/>
  <c r="M8038" i="47"/>
  <c r="M8039" i="47"/>
  <c r="M8040" i="47"/>
  <c r="M8041" i="47"/>
  <c r="M8042" i="47"/>
  <c r="M8043" i="47"/>
  <c r="M8044" i="47"/>
  <c r="M8045" i="47"/>
  <c r="M8046" i="47"/>
  <c r="M8047" i="47"/>
  <c r="M8048" i="47"/>
  <c r="M8049" i="47"/>
  <c r="M8050" i="47"/>
  <c r="M8051" i="47"/>
  <c r="M8052" i="47"/>
  <c r="M8053" i="47"/>
  <c r="M8054" i="47"/>
  <c r="M8055" i="47"/>
  <c r="M8056" i="47"/>
  <c r="M8057" i="47"/>
  <c r="M8058" i="47"/>
  <c r="M8059" i="47"/>
  <c r="M8060" i="47"/>
  <c r="M8061" i="47"/>
  <c r="M8062" i="47"/>
  <c r="M8063" i="47"/>
  <c r="M8064" i="47"/>
  <c r="M8065" i="47"/>
  <c r="M8066" i="47"/>
  <c r="M8067" i="47"/>
  <c r="M8068" i="47"/>
  <c r="M8069" i="47"/>
  <c r="M8070" i="47"/>
  <c r="M8071" i="47"/>
  <c r="M8072" i="47"/>
  <c r="M8073" i="47"/>
  <c r="M8074" i="47"/>
  <c r="M8075" i="47"/>
  <c r="M8076" i="47"/>
  <c r="M8077" i="47"/>
  <c r="M8078" i="47"/>
  <c r="M8079" i="47"/>
  <c r="M8080" i="47"/>
  <c r="M8081" i="47"/>
  <c r="M8082" i="47"/>
  <c r="M8083" i="47"/>
  <c r="M8084" i="47"/>
  <c r="M8085" i="47"/>
  <c r="M8086" i="47"/>
  <c r="M8087" i="47"/>
  <c r="M8088" i="47"/>
  <c r="M8089" i="47"/>
  <c r="M8090" i="47"/>
  <c r="M8091" i="47"/>
  <c r="M8092" i="47"/>
  <c r="M8093" i="47"/>
  <c r="M8094" i="47"/>
  <c r="M8095" i="47"/>
  <c r="M8096" i="47"/>
  <c r="M8097" i="47"/>
  <c r="M8098" i="47"/>
  <c r="M8099" i="47"/>
  <c r="M8100" i="47"/>
  <c r="M8101" i="47"/>
  <c r="M8102" i="47"/>
  <c r="M8103" i="47"/>
  <c r="M8104" i="47"/>
  <c r="M8105" i="47"/>
  <c r="M8106" i="47"/>
  <c r="M8107" i="47"/>
  <c r="M8108" i="47"/>
  <c r="M8109" i="47"/>
  <c r="M8110" i="47"/>
  <c r="M8111" i="47"/>
  <c r="M8112" i="47"/>
  <c r="M8113" i="47"/>
  <c r="M8114" i="47"/>
  <c r="M8115" i="47"/>
  <c r="M8116" i="47"/>
  <c r="M8117" i="47"/>
  <c r="M8118" i="47"/>
  <c r="M8119" i="47"/>
  <c r="M8120" i="47"/>
  <c r="M8121" i="47"/>
  <c r="M8122" i="47"/>
  <c r="M8123" i="47"/>
  <c r="M8124" i="47"/>
  <c r="M8125" i="47"/>
  <c r="M8126" i="47"/>
  <c r="M8127" i="47"/>
  <c r="M8128" i="47"/>
  <c r="M8129" i="47"/>
  <c r="M8130" i="47"/>
  <c r="M8131" i="47"/>
  <c r="M8132" i="47"/>
  <c r="M8133" i="47"/>
  <c r="M8134" i="47"/>
  <c r="M8135" i="47"/>
  <c r="M8136" i="47"/>
  <c r="M8137" i="47"/>
  <c r="M8138" i="47"/>
  <c r="M8139" i="47"/>
  <c r="M8140" i="47"/>
  <c r="M8141" i="47"/>
  <c r="M8142" i="47"/>
  <c r="M8143" i="47"/>
  <c r="M8144" i="47"/>
  <c r="M8145" i="47"/>
  <c r="M8146" i="47"/>
  <c r="M8147" i="47"/>
  <c r="M8148" i="47"/>
  <c r="M8149" i="47"/>
  <c r="M8150" i="47"/>
  <c r="M8151" i="47"/>
  <c r="M8152" i="47"/>
  <c r="M8153" i="47"/>
  <c r="M8154" i="47"/>
  <c r="M8155" i="47"/>
  <c r="M8156" i="47"/>
  <c r="M8157" i="47"/>
  <c r="M8158" i="47"/>
  <c r="M8159" i="47"/>
  <c r="M8160" i="47"/>
  <c r="M8161" i="47"/>
  <c r="M8162" i="47"/>
  <c r="M8163" i="47"/>
  <c r="M8164" i="47"/>
  <c r="M8165" i="47"/>
  <c r="M8166" i="47"/>
  <c r="M8167" i="47"/>
  <c r="M8168" i="47"/>
  <c r="M8169" i="47"/>
  <c r="M8170" i="47"/>
  <c r="M8171" i="47"/>
  <c r="M8172" i="47"/>
  <c r="M8173" i="47"/>
  <c r="M8174" i="47"/>
  <c r="M8175" i="47"/>
  <c r="M8176" i="47"/>
  <c r="M8177" i="47"/>
  <c r="M8178" i="47"/>
  <c r="M8179" i="47"/>
  <c r="M8180" i="47"/>
  <c r="M8181" i="47"/>
  <c r="M8182" i="47"/>
  <c r="M8183" i="47"/>
  <c r="M8184" i="47"/>
  <c r="M8185" i="47"/>
  <c r="M8186" i="47"/>
  <c r="M8187" i="47"/>
  <c r="M8188" i="47"/>
  <c r="M8189" i="47"/>
  <c r="M8190" i="47"/>
  <c r="M8191" i="47"/>
  <c r="M8192" i="47"/>
  <c r="M8193" i="47"/>
  <c r="M8194" i="47"/>
  <c r="M8195" i="47"/>
  <c r="M8196" i="47"/>
  <c r="M8197" i="47"/>
  <c r="M8198" i="47"/>
  <c r="M8199" i="47"/>
  <c r="M8200" i="47"/>
  <c r="M8201" i="47"/>
  <c r="M8202" i="47"/>
  <c r="M8203" i="47"/>
  <c r="M8204" i="47"/>
  <c r="M8205" i="47"/>
  <c r="M8206" i="47"/>
  <c r="M8207" i="47"/>
  <c r="M8208" i="47"/>
  <c r="M8209" i="47"/>
  <c r="M8210" i="47"/>
  <c r="M8211" i="47"/>
  <c r="M8212" i="47"/>
  <c r="M8213" i="47"/>
  <c r="M8214" i="47"/>
  <c r="M8215" i="47"/>
  <c r="M8216" i="47"/>
  <c r="M8217" i="47"/>
  <c r="M8218" i="47"/>
  <c r="M8219" i="47"/>
  <c r="M8220" i="47"/>
  <c r="M8221" i="47"/>
  <c r="M8222" i="47"/>
  <c r="M8223" i="47"/>
  <c r="M8224" i="47"/>
  <c r="M8225" i="47"/>
  <c r="M8226" i="47"/>
  <c r="M8227" i="47"/>
  <c r="M8228" i="47"/>
  <c r="M8229" i="47"/>
  <c r="M8230" i="47"/>
  <c r="M8231" i="47"/>
  <c r="M8232" i="47"/>
  <c r="M8233" i="47"/>
  <c r="M8234" i="47"/>
  <c r="M8235" i="47"/>
  <c r="M8236" i="47"/>
  <c r="M8237" i="47"/>
  <c r="M8238" i="47"/>
  <c r="M8239" i="47"/>
  <c r="M8240" i="47"/>
  <c r="M8241" i="47"/>
  <c r="M8242" i="47"/>
  <c r="M8243" i="47"/>
  <c r="M8244" i="47"/>
  <c r="M8245" i="47"/>
  <c r="M8246" i="47"/>
  <c r="M8247" i="47"/>
  <c r="M8248" i="47"/>
  <c r="M8249" i="47"/>
  <c r="M8250" i="47"/>
  <c r="M8251" i="47"/>
  <c r="M8252" i="47"/>
  <c r="M8253" i="47"/>
  <c r="M8254" i="47"/>
  <c r="M8255" i="47"/>
  <c r="M8256" i="47"/>
  <c r="M8257" i="47"/>
  <c r="M8258" i="47"/>
  <c r="M8259" i="47"/>
  <c r="M8260" i="47"/>
  <c r="M8261" i="47"/>
  <c r="M8262" i="47"/>
  <c r="M8263" i="47"/>
  <c r="M8264" i="47"/>
  <c r="M8265" i="47"/>
  <c r="M8266" i="47"/>
  <c r="M8267" i="47"/>
  <c r="M8268" i="47"/>
  <c r="M8269" i="47"/>
  <c r="M8270" i="47"/>
  <c r="M8271" i="47"/>
  <c r="M8272" i="47"/>
  <c r="M8273" i="47"/>
  <c r="M8274" i="47"/>
  <c r="M8275" i="47"/>
  <c r="M8276" i="47"/>
  <c r="M8277" i="47"/>
  <c r="M8278" i="47"/>
  <c r="M8279" i="47"/>
  <c r="M8280" i="47"/>
  <c r="M8281" i="47"/>
  <c r="M8282" i="47"/>
  <c r="M8283" i="47"/>
  <c r="M8284" i="47"/>
  <c r="M8285" i="47"/>
  <c r="M8286" i="47"/>
  <c r="M8287" i="47"/>
  <c r="M8288" i="47"/>
  <c r="M8289" i="47"/>
  <c r="M8290" i="47"/>
  <c r="M8291" i="47"/>
  <c r="M8292" i="47"/>
  <c r="M8293" i="47"/>
  <c r="M8294" i="47"/>
  <c r="M8295" i="47"/>
  <c r="M8296" i="47"/>
  <c r="M8297" i="47"/>
  <c r="M8298" i="47"/>
  <c r="M8299" i="47"/>
  <c r="M8300" i="47"/>
  <c r="M8301" i="47"/>
  <c r="M8302" i="47"/>
  <c r="M8303" i="47"/>
  <c r="M8304" i="47"/>
  <c r="M8305" i="47"/>
  <c r="M8306" i="47"/>
  <c r="M8307" i="47"/>
  <c r="M8308" i="47"/>
  <c r="M8309" i="47"/>
  <c r="M8310" i="47"/>
  <c r="M8311" i="47"/>
  <c r="M8312" i="47"/>
  <c r="M8313" i="47"/>
  <c r="M8314" i="47"/>
  <c r="M8315" i="47"/>
  <c r="M8316" i="47"/>
  <c r="M8317" i="47"/>
  <c r="M8318" i="47"/>
  <c r="M8319" i="47"/>
  <c r="M8320" i="47"/>
  <c r="M8321" i="47"/>
  <c r="M8322" i="47"/>
  <c r="M8323" i="47"/>
  <c r="M8324" i="47"/>
  <c r="M8325" i="47"/>
  <c r="M8326" i="47"/>
  <c r="M8327" i="47"/>
  <c r="M8328" i="47"/>
  <c r="M8329" i="47"/>
  <c r="M8330" i="47"/>
  <c r="M8331" i="47"/>
  <c r="M8332" i="47"/>
  <c r="M8333" i="47"/>
  <c r="M8334" i="47"/>
  <c r="M8335" i="47"/>
  <c r="M8336" i="47"/>
  <c r="M8337" i="47"/>
  <c r="M8338" i="47"/>
  <c r="M8339" i="47"/>
  <c r="M8340" i="47"/>
  <c r="M8341" i="47"/>
  <c r="M8342" i="47"/>
  <c r="M8343" i="47"/>
  <c r="M8344" i="47"/>
  <c r="M8345" i="47"/>
  <c r="M8346" i="47"/>
  <c r="M8347" i="47"/>
  <c r="M8348" i="47"/>
  <c r="M8349" i="47"/>
  <c r="M8350" i="47"/>
  <c r="M8351" i="47"/>
  <c r="M8352" i="47"/>
  <c r="M8353" i="47"/>
  <c r="M8354" i="47"/>
  <c r="M8355" i="47"/>
  <c r="M8356" i="47"/>
  <c r="M8357" i="47"/>
  <c r="M8358" i="47"/>
  <c r="M8359" i="47"/>
  <c r="M8360" i="47"/>
  <c r="M8361" i="47"/>
  <c r="M8362" i="47"/>
  <c r="M8363" i="47"/>
  <c r="M8364" i="47"/>
  <c r="M8365" i="47"/>
  <c r="M8366" i="47"/>
  <c r="M8367" i="47"/>
  <c r="M8368" i="47"/>
  <c r="M8369" i="47"/>
  <c r="M8370" i="47"/>
  <c r="M8371" i="47"/>
  <c r="M8372" i="47"/>
  <c r="M8373" i="47"/>
  <c r="M8374" i="47"/>
  <c r="M8375" i="47"/>
  <c r="M8376" i="47"/>
  <c r="M8377" i="47"/>
  <c r="M8378" i="47"/>
  <c r="M8379" i="47"/>
  <c r="M8380" i="47"/>
  <c r="M8381" i="47"/>
  <c r="M8382" i="47"/>
  <c r="M8383" i="47"/>
  <c r="M8384" i="47"/>
  <c r="M8385" i="47"/>
  <c r="M8386" i="47"/>
  <c r="M8387" i="47"/>
  <c r="M8388" i="47"/>
  <c r="M8389" i="47"/>
  <c r="M8390" i="47"/>
  <c r="M8391" i="47"/>
  <c r="M8392" i="47"/>
  <c r="M8393" i="47"/>
  <c r="M8394" i="47"/>
  <c r="M8395" i="47"/>
  <c r="M8396" i="47"/>
  <c r="M8397" i="47"/>
  <c r="M8398" i="47"/>
  <c r="M8399" i="47"/>
  <c r="M8400" i="47"/>
  <c r="M8401" i="47"/>
  <c r="M8402" i="47"/>
  <c r="M8403" i="47"/>
  <c r="M8404" i="47"/>
  <c r="M8405" i="47"/>
  <c r="M8406" i="47"/>
  <c r="M8407" i="47"/>
  <c r="M8408" i="47"/>
  <c r="M8409" i="47"/>
  <c r="M8410" i="47"/>
  <c r="M8411" i="47"/>
  <c r="M8412" i="47"/>
  <c r="M8413" i="47"/>
  <c r="M8414" i="47"/>
  <c r="M8415" i="47"/>
  <c r="M8416" i="47"/>
  <c r="M8417" i="47"/>
  <c r="M8418" i="47"/>
  <c r="M8419" i="47"/>
  <c r="M8420" i="47"/>
  <c r="M8421" i="47"/>
  <c r="M8422" i="47"/>
  <c r="M8423" i="47"/>
  <c r="M8424" i="47"/>
  <c r="M8425" i="47"/>
  <c r="M8426" i="47"/>
  <c r="M8427" i="47"/>
  <c r="M8428" i="47"/>
  <c r="M8429" i="47"/>
  <c r="M8430" i="47"/>
  <c r="M8431" i="47"/>
  <c r="M8432" i="47"/>
  <c r="M8433" i="47"/>
  <c r="M8434" i="47"/>
  <c r="M8435" i="47"/>
  <c r="M8436" i="47"/>
  <c r="M8437" i="47"/>
  <c r="M8438" i="47"/>
  <c r="M8439" i="47"/>
  <c r="M8440" i="47"/>
  <c r="M8441" i="47"/>
  <c r="M8442" i="47"/>
  <c r="M8443" i="47"/>
  <c r="M8444" i="47"/>
  <c r="M8445" i="47"/>
  <c r="M8446" i="47"/>
  <c r="M8447" i="47"/>
  <c r="M8448" i="47"/>
  <c r="M8449" i="47"/>
  <c r="M8450" i="47"/>
  <c r="M8451" i="47"/>
  <c r="M8452" i="47"/>
  <c r="M8453" i="47"/>
  <c r="M8454" i="47"/>
  <c r="M8455" i="47"/>
  <c r="M8456" i="47"/>
  <c r="M8457" i="47"/>
  <c r="M8458" i="47"/>
  <c r="M8459" i="47"/>
  <c r="M8460" i="47"/>
  <c r="M8461" i="47"/>
  <c r="M8462" i="47"/>
  <c r="M8463" i="47"/>
  <c r="M8464" i="47"/>
  <c r="M8465" i="47"/>
  <c r="M8466" i="47"/>
  <c r="M8467" i="47"/>
  <c r="M8468" i="47"/>
  <c r="M8469" i="47"/>
  <c r="M8470" i="47"/>
  <c r="M8471" i="47"/>
  <c r="M8472" i="47"/>
  <c r="M8473" i="47"/>
  <c r="M8474" i="47"/>
  <c r="M8475" i="47"/>
  <c r="M8476" i="47"/>
  <c r="M8477" i="47"/>
  <c r="M8478" i="47"/>
  <c r="M8479" i="47"/>
  <c r="M8480" i="47"/>
  <c r="M8481" i="47"/>
  <c r="M8482" i="47"/>
  <c r="M8483" i="47"/>
  <c r="M8484" i="47"/>
  <c r="M8485" i="47"/>
  <c r="M8486" i="47"/>
  <c r="M8487" i="47"/>
  <c r="M8488" i="47"/>
  <c r="M8489" i="47"/>
  <c r="M8490" i="47"/>
  <c r="M8491" i="47"/>
  <c r="M8492" i="47"/>
  <c r="M8493" i="47"/>
  <c r="M8494" i="47"/>
  <c r="M8495" i="47"/>
  <c r="M8496" i="47"/>
  <c r="M8497" i="47"/>
  <c r="M8498" i="47"/>
  <c r="M8499" i="47"/>
  <c r="M8500" i="47"/>
  <c r="M8501" i="47"/>
  <c r="M8502" i="47"/>
  <c r="M8503" i="47"/>
  <c r="M8504" i="47"/>
  <c r="M8505" i="47"/>
  <c r="M8506" i="47"/>
  <c r="M8507" i="47"/>
  <c r="M8508" i="47"/>
  <c r="M8509" i="47"/>
  <c r="M8510" i="47"/>
  <c r="M8511" i="47"/>
  <c r="M8512" i="47"/>
  <c r="M8513" i="47"/>
  <c r="M8514" i="47"/>
  <c r="M8515" i="47"/>
  <c r="M8516" i="47"/>
  <c r="M8517" i="47"/>
  <c r="M8518" i="47"/>
  <c r="M8519" i="47"/>
  <c r="M8520" i="47"/>
  <c r="M8521" i="47"/>
  <c r="M8522" i="47"/>
  <c r="M8523" i="47"/>
  <c r="M8524" i="47"/>
  <c r="M8525" i="47"/>
  <c r="M8526" i="47"/>
  <c r="M8527" i="47"/>
  <c r="M8528" i="47"/>
  <c r="M8529" i="47"/>
  <c r="M8530" i="47"/>
  <c r="M8531" i="47"/>
  <c r="M8532" i="47"/>
  <c r="M8533" i="47"/>
  <c r="M8534" i="47"/>
  <c r="M8535" i="47"/>
  <c r="M8536" i="47"/>
  <c r="M8537" i="47"/>
  <c r="M8538" i="47"/>
  <c r="M8539" i="47"/>
  <c r="M8540" i="47"/>
  <c r="M8541" i="47"/>
  <c r="M8542" i="47"/>
  <c r="M8543" i="47"/>
  <c r="M8544" i="47"/>
  <c r="M8545" i="47"/>
  <c r="M8546" i="47"/>
  <c r="M8547" i="47"/>
  <c r="M8548" i="47"/>
  <c r="M8549" i="47"/>
  <c r="M8550" i="47"/>
  <c r="M8551" i="47"/>
  <c r="M8552" i="47"/>
  <c r="M8553" i="47"/>
  <c r="M8554" i="47"/>
  <c r="M8555" i="47"/>
  <c r="M8556" i="47"/>
  <c r="M8557" i="47"/>
  <c r="M8558" i="47"/>
  <c r="M8559" i="47"/>
  <c r="M8560" i="47"/>
  <c r="M8561" i="47"/>
  <c r="M8562" i="47"/>
  <c r="M8563" i="47"/>
  <c r="M8564" i="47"/>
  <c r="M8565" i="47"/>
  <c r="M8566" i="47"/>
  <c r="M8567" i="47"/>
  <c r="M8568" i="47"/>
  <c r="M8569" i="47"/>
  <c r="M8570" i="47"/>
  <c r="M8571" i="47"/>
  <c r="M8572" i="47"/>
  <c r="M8573" i="47"/>
  <c r="M8574" i="47"/>
  <c r="M8575" i="47"/>
  <c r="M8576" i="47"/>
  <c r="M8577" i="47"/>
  <c r="M8578" i="47"/>
  <c r="M8579" i="47"/>
  <c r="M8580" i="47"/>
  <c r="M8581" i="47"/>
  <c r="M8582" i="47"/>
  <c r="M8583" i="47"/>
  <c r="M8584" i="47"/>
  <c r="M8585" i="47"/>
  <c r="M8586" i="47"/>
  <c r="M8587" i="47"/>
  <c r="M8588" i="47"/>
  <c r="M8589" i="47"/>
  <c r="M8590" i="47"/>
  <c r="M8591" i="47"/>
  <c r="M8592" i="47"/>
  <c r="M8593" i="47"/>
  <c r="M8594" i="47"/>
  <c r="M8595" i="47"/>
  <c r="M8596" i="47"/>
  <c r="M8597" i="47"/>
  <c r="M8598" i="47"/>
  <c r="M8599" i="47"/>
  <c r="M8600" i="47"/>
  <c r="M8601" i="47"/>
  <c r="M8602" i="47"/>
  <c r="M8603" i="47"/>
  <c r="M8604" i="47"/>
  <c r="M8605" i="47"/>
  <c r="M8606" i="47"/>
  <c r="M8607" i="47"/>
  <c r="M8608" i="47"/>
  <c r="M8609" i="47"/>
  <c r="M8610" i="47"/>
  <c r="M8611" i="47"/>
  <c r="M8612" i="47"/>
  <c r="M8613" i="47"/>
  <c r="M8614" i="47"/>
  <c r="M8615" i="47"/>
  <c r="M8616" i="47"/>
  <c r="M8617" i="47"/>
  <c r="M8618" i="47"/>
  <c r="M8619" i="47"/>
  <c r="M8620" i="47"/>
  <c r="M8621" i="47"/>
  <c r="M8622" i="47"/>
  <c r="M8623" i="47"/>
  <c r="M8624" i="47"/>
  <c r="M8625" i="47"/>
  <c r="M8626" i="47"/>
  <c r="M8627" i="47"/>
  <c r="M8628" i="47"/>
  <c r="M8629" i="47"/>
  <c r="M8630" i="47"/>
  <c r="M8631" i="47"/>
  <c r="M8632" i="47"/>
  <c r="M8633" i="47"/>
  <c r="M8634" i="47"/>
  <c r="M8635" i="47"/>
  <c r="M8636" i="47"/>
  <c r="M8637" i="47"/>
  <c r="M8638" i="47"/>
  <c r="M8639" i="47"/>
  <c r="M8640" i="47"/>
  <c r="M8641" i="47"/>
  <c r="M8642" i="47"/>
  <c r="M8643" i="47"/>
  <c r="M8644" i="47"/>
  <c r="M8645" i="47"/>
  <c r="M8646" i="47"/>
  <c r="M8647" i="47"/>
  <c r="M8648" i="47"/>
  <c r="M8649" i="47"/>
  <c r="M8650" i="47"/>
  <c r="M8651" i="47"/>
  <c r="M8652" i="47"/>
  <c r="M8653" i="47"/>
  <c r="M8654" i="47"/>
  <c r="M8655" i="47"/>
  <c r="M8656" i="47"/>
  <c r="M8657" i="47"/>
  <c r="M8658" i="47"/>
  <c r="M8659" i="47"/>
  <c r="M8660" i="47"/>
  <c r="M8661" i="47"/>
  <c r="M8662" i="47"/>
  <c r="M8663" i="47"/>
  <c r="M8664" i="47"/>
  <c r="M8665" i="47"/>
  <c r="M8666" i="47"/>
  <c r="M8667" i="47"/>
  <c r="M8668" i="47"/>
  <c r="M8669" i="47"/>
  <c r="M8670" i="47"/>
  <c r="M8671" i="47"/>
  <c r="M8672" i="47"/>
  <c r="M8673" i="47"/>
  <c r="M8674" i="47"/>
  <c r="M8675" i="47"/>
  <c r="M8676" i="47"/>
  <c r="M8677" i="47"/>
  <c r="M8678" i="47"/>
  <c r="M8679" i="47"/>
  <c r="M8680" i="47"/>
  <c r="M8681" i="47"/>
  <c r="M8682" i="47"/>
  <c r="M8683" i="47"/>
  <c r="M8684" i="47"/>
  <c r="M8685" i="47"/>
  <c r="M8686" i="47"/>
  <c r="M8687" i="47"/>
  <c r="M8688" i="47"/>
  <c r="M8689" i="47"/>
  <c r="M8690" i="47"/>
  <c r="M8691" i="47"/>
  <c r="M8692" i="47"/>
  <c r="M8693" i="47"/>
  <c r="M8694" i="47"/>
  <c r="M8695" i="47"/>
  <c r="M8696" i="47"/>
  <c r="M8697" i="47"/>
  <c r="M8698" i="47"/>
  <c r="M8699" i="47"/>
  <c r="M8700" i="47"/>
  <c r="M8701" i="47"/>
  <c r="M8702" i="47"/>
  <c r="M8703" i="47"/>
  <c r="M8704" i="47"/>
  <c r="M8705" i="47"/>
  <c r="M8706" i="47"/>
  <c r="M8707" i="47"/>
  <c r="M8708" i="47"/>
  <c r="M8709" i="47"/>
  <c r="M8710" i="47"/>
  <c r="M8711" i="47"/>
  <c r="M8712" i="47"/>
  <c r="M8713" i="47"/>
  <c r="M8714" i="47"/>
  <c r="M8715" i="47"/>
  <c r="M8716" i="47"/>
  <c r="M8717" i="47"/>
  <c r="M8718" i="47"/>
  <c r="M8719" i="47"/>
  <c r="M8720" i="47"/>
  <c r="M8721" i="47"/>
  <c r="M8722" i="47"/>
  <c r="M8723" i="47"/>
  <c r="M8724" i="47"/>
  <c r="M8725" i="47"/>
  <c r="M8726" i="47"/>
  <c r="M8727" i="47"/>
  <c r="M8728" i="47"/>
  <c r="M8729" i="47"/>
  <c r="M8730" i="47"/>
  <c r="M8731" i="47"/>
  <c r="M8732" i="47"/>
  <c r="M8733" i="47"/>
  <c r="M8734" i="47"/>
  <c r="M8735" i="47"/>
  <c r="M8736" i="47"/>
  <c r="M8737" i="47"/>
  <c r="M8738" i="47"/>
  <c r="M8739" i="47"/>
  <c r="M8740" i="47"/>
  <c r="M8741" i="47"/>
  <c r="M8742" i="47"/>
  <c r="M8743" i="47"/>
  <c r="M8744" i="47"/>
  <c r="M8745" i="47"/>
  <c r="M8746" i="47"/>
  <c r="M8747" i="47"/>
  <c r="M8748" i="47"/>
  <c r="M8749" i="47"/>
  <c r="M8750" i="47"/>
  <c r="M8751" i="47"/>
  <c r="M8752" i="47"/>
  <c r="M8753" i="47"/>
  <c r="M8754" i="47"/>
  <c r="M8755" i="47"/>
  <c r="M8756" i="47"/>
  <c r="M8757" i="47"/>
  <c r="M8758" i="47"/>
  <c r="M8759" i="47"/>
  <c r="M8760" i="47"/>
  <c r="M8761" i="47"/>
  <c r="D6" i="64"/>
  <c r="D7" i="64"/>
  <c r="D8" i="64"/>
  <c r="D9" i="64"/>
  <c r="D10" i="64"/>
  <c r="D11" i="64"/>
  <c r="D12" i="64"/>
  <c r="D13" i="64"/>
  <c r="D14" i="64"/>
  <c r="D15" i="64"/>
  <c r="D16" i="64"/>
  <c r="D17" i="64"/>
  <c r="D18" i="64"/>
  <c r="D19" i="64"/>
  <c r="D20" i="64"/>
  <c r="D21" i="64"/>
  <c r="D22" i="64"/>
  <c r="D23" i="64"/>
  <c r="D24" i="64"/>
  <c r="D25" i="64"/>
  <c r="D26" i="64"/>
  <c r="D27" i="64"/>
  <c r="D28" i="64"/>
  <c r="D29" i="64"/>
  <c r="D30" i="64"/>
  <c r="D5" i="64"/>
  <c r="I4872" i="63"/>
  <c r="I4873" i="63"/>
  <c r="I4874" i="63"/>
  <c r="I4875" i="63"/>
  <c r="I4876" i="63"/>
  <c r="I4877" i="63"/>
  <c r="I4878" i="63"/>
  <c r="I4879" i="63"/>
  <c r="I4880" i="63"/>
  <c r="I4881" i="63"/>
  <c r="I4882" i="63"/>
  <c r="I4883" i="63"/>
  <c r="I4884" i="63"/>
  <c r="I4885" i="63"/>
  <c r="I4886" i="63"/>
  <c r="I4887" i="63"/>
  <c r="I4888" i="63"/>
  <c r="I4889" i="63"/>
  <c r="I4890" i="63"/>
  <c r="I4891" i="63"/>
  <c r="I4892" i="63"/>
  <c r="I4893" i="63"/>
  <c r="I4894" i="63"/>
  <c r="I4895" i="63"/>
  <c r="I4896" i="63"/>
  <c r="I4897" i="63"/>
  <c r="I4898" i="63"/>
  <c r="I4899" i="63"/>
  <c r="I4900" i="63"/>
  <c r="I4901" i="63"/>
  <c r="I4902" i="63"/>
  <c r="I4903" i="63"/>
  <c r="I4904" i="63"/>
  <c r="I4905" i="63"/>
  <c r="I4906" i="63"/>
  <c r="I4907" i="63"/>
  <c r="I4908" i="63"/>
  <c r="I4909" i="63"/>
  <c r="I4910" i="63"/>
  <c r="I4911" i="63"/>
  <c r="I4912" i="63"/>
  <c r="I4913" i="63"/>
  <c r="I4914" i="63"/>
  <c r="I4915" i="63"/>
  <c r="I4916" i="63"/>
  <c r="I4917" i="63"/>
  <c r="I4918" i="63"/>
  <c r="I4919" i="63"/>
  <c r="I4920" i="63"/>
  <c r="I4921" i="63"/>
  <c r="I4922" i="63"/>
  <c r="I4923" i="63"/>
  <c r="I4924" i="63"/>
  <c r="I4925" i="63"/>
  <c r="I4926" i="63"/>
  <c r="I4927" i="63"/>
  <c r="I4928" i="63"/>
  <c r="I4929" i="63"/>
  <c r="I4930" i="63"/>
  <c r="I4931" i="63"/>
  <c r="I4932" i="63"/>
  <c r="I4933" i="63"/>
  <c r="I4934" i="63"/>
  <c r="I4935" i="63"/>
  <c r="I4936" i="63"/>
  <c r="I4937" i="63"/>
  <c r="I4938" i="63"/>
  <c r="I4939" i="63"/>
  <c r="I4940" i="63"/>
  <c r="I4941" i="63"/>
  <c r="I4942" i="63"/>
  <c r="I4943" i="63"/>
  <c r="I4944" i="63"/>
  <c r="I4945" i="63"/>
  <c r="I4946" i="63"/>
  <c r="I4947" i="63"/>
  <c r="I4948" i="63"/>
  <c r="I4949" i="63"/>
  <c r="I4950" i="63"/>
  <c r="I4951" i="63"/>
  <c r="I4952" i="63"/>
  <c r="I4953" i="63"/>
  <c r="I4954" i="63"/>
  <c r="I4955" i="63"/>
  <c r="I4956" i="63"/>
  <c r="I4957" i="63"/>
  <c r="I4958" i="63"/>
  <c r="I4959" i="63"/>
  <c r="I4960" i="63"/>
  <c r="I4961" i="63"/>
  <c r="I4962" i="63"/>
  <c r="I4963" i="63"/>
  <c r="I4964" i="63"/>
  <c r="I4965" i="63"/>
  <c r="I4966" i="63"/>
  <c r="I4967" i="63"/>
  <c r="I4968" i="63"/>
  <c r="I4969" i="63"/>
  <c r="I4970" i="63"/>
  <c r="I4971" i="63"/>
  <c r="I4972" i="63"/>
  <c r="I4973" i="63"/>
  <c r="I4974" i="63"/>
  <c r="I4975" i="63"/>
  <c r="I4976" i="63"/>
  <c r="I4977" i="63"/>
  <c r="I4978" i="63"/>
  <c r="I4979" i="63"/>
  <c r="I4980" i="63"/>
  <c r="I4981" i="63"/>
  <c r="I4982" i="63"/>
  <c r="I4983" i="63"/>
  <c r="I4984" i="63"/>
  <c r="I4985" i="63"/>
  <c r="I4986" i="63"/>
  <c r="I4987" i="63"/>
  <c r="I4988" i="63"/>
  <c r="I4989" i="63"/>
  <c r="I4990" i="63"/>
  <c r="I4991" i="63"/>
  <c r="I4992" i="63"/>
  <c r="I4993" i="63"/>
  <c r="I4994" i="63"/>
  <c r="I4995" i="63"/>
  <c r="I4996" i="63"/>
  <c r="I4997" i="63"/>
  <c r="I4998" i="63"/>
  <c r="I4999" i="63"/>
  <c r="I5000" i="63"/>
  <c r="I5001" i="63"/>
  <c r="I5002" i="63"/>
  <c r="I5003" i="63"/>
  <c r="I5004" i="63"/>
  <c r="I5005" i="63"/>
  <c r="I5006" i="63"/>
  <c r="I5007" i="63"/>
  <c r="I5008" i="63"/>
  <c r="I5009" i="63"/>
  <c r="I5010" i="63"/>
  <c r="I5011" i="63"/>
  <c r="I5012" i="63"/>
  <c r="I5013" i="63"/>
  <c r="I5014" i="63"/>
  <c r="I5015" i="63"/>
  <c r="I5016" i="63"/>
  <c r="I5017" i="63"/>
  <c r="I5018" i="63"/>
  <c r="I5019" i="63"/>
  <c r="I5020" i="63"/>
  <c r="I5021" i="63"/>
  <c r="I5022" i="63"/>
  <c r="I5023" i="63"/>
  <c r="I5024" i="63"/>
  <c r="I5025" i="63"/>
  <c r="I5026" i="63"/>
  <c r="I5027" i="63"/>
  <c r="I5028" i="63"/>
  <c r="I5029" i="63"/>
  <c r="I5030" i="63"/>
  <c r="I5031" i="63"/>
  <c r="I5032" i="63"/>
  <c r="I5033" i="63"/>
  <c r="I5034" i="63"/>
  <c r="I5035" i="63"/>
  <c r="I5036" i="63"/>
  <c r="I5037" i="63"/>
  <c r="I5038" i="63"/>
  <c r="I5039" i="63"/>
  <c r="I5040" i="63"/>
  <c r="I5041" i="63"/>
  <c r="I5042" i="63"/>
  <c r="I5043" i="63"/>
  <c r="I5044" i="63"/>
  <c r="I5045" i="63"/>
  <c r="I5046" i="63"/>
  <c r="I5047" i="63"/>
  <c r="I5048" i="63"/>
  <c r="I5049" i="63"/>
  <c r="I5050" i="63"/>
  <c r="I5051" i="63"/>
  <c r="I5052" i="63"/>
  <c r="I5053" i="63"/>
  <c r="I5054" i="63"/>
  <c r="I5055" i="63"/>
  <c r="I5056" i="63"/>
  <c r="I5057" i="63"/>
  <c r="I5058" i="63"/>
  <c r="I5059" i="63"/>
  <c r="I5060" i="63"/>
  <c r="I5061" i="63"/>
  <c r="I5062" i="63"/>
  <c r="I5063" i="63"/>
  <c r="I5064" i="63"/>
  <c r="I5065" i="63"/>
  <c r="I5066" i="63"/>
  <c r="I5067" i="63"/>
  <c r="I5068" i="63"/>
  <c r="I5069" i="63"/>
  <c r="I5070" i="63"/>
  <c r="I5071" i="63"/>
  <c r="I5072" i="63"/>
  <c r="I5073" i="63"/>
  <c r="I5074" i="63"/>
  <c r="I5075" i="63"/>
  <c r="I5076" i="63"/>
  <c r="I5077" i="63"/>
  <c r="I5078" i="63"/>
  <c r="I5079" i="63"/>
  <c r="I5080" i="63"/>
  <c r="I5081" i="63"/>
  <c r="I5082" i="63"/>
  <c r="I5083" i="63"/>
  <c r="I5084" i="63"/>
  <c r="I5085" i="63"/>
  <c r="I5086" i="63"/>
  <c r="I5087" i="63"/>
  <c r="I5088" i="63"/>
  <c r="I5089" i="63"/>
  <c r="I5090" i="63"/>
  <c r="I5091" i="63"/>
  <c r="I5092" i="63"/>
  <c r="I5093" i="63"/>
  <c r="I5094" i="63"/>
  <c r="I5095" i="63"/>
  <c r="I5096" i="63"/>
  <c r="I5097" i="63"/>
  <c r="I5098" i="63"/>
  <c r="I5099" i="63"/>
  <c r="I5100" i="63"/>
  <c r="I5101" i="63"/>
  <c r="I5102" i="63"/>
  <c r="I5103" i="63"/>
  <c r="I5104" i="63"/>
  <c r="I5105" i="63"/>
  <c r="I5106" i="63"/>
  <c r="I5107" i="63"/>
  <c r="I5108" i="63"/>
  <c r="I5109" i="63"/>
  <c r="I5110" i="63"/>
  <c r="I5111" i="63"/>
  <c r="I5112" i="63"/>
  <c r="I5113" i="63"/>
  <c r="I5114" i="63"/>
  <c r="I5115" i="63"/>
  <c r="I5116" i="63"/>
  <c r="I5117" i="63"/>
  <c r="I5118" i="63"/>
  <c r="I5119" i="63"/>
  <c r="I5120" i="63"/>
  <c r="I5121" i="63"/>
  <c r="I5122" i="63"/>
  <c r="I5123" i="63"/>
  <c r="I5124" i="63"/>
  <c r="I5125" i="63"/>
  <c r="I5126" i="63"/>
  <c r="I5127" i="63"/>
  <c r="I5128" i="63"/>
  <c r="I5129" i="63"/>
  <c r="I5130" i="63"/>
  <c r="I5131" i="63"/>
  <c r="I5132" i="63"/>
  <c r="I5133" i="63"/>
  <c r="I5134" i="63"/>
  <c r="I5135" i="63"/>
  <c r="I5136" i="63"/>
  <c r="I5137" i="63"/>
  <c r="I5138" i="63"/>
  <c r="I5139" i="63"/>
  <c r="I5140" i="63"/>
  <c r="I5141" i="63"/>
  <c r="I5142" i="63"/>
  <c r="I5143" i="63"/>
  <c r="I5144" i="63"/>
  <c r="I5145" i="63"/>
  <c r="I5146" i="63"/>
  <c r="I5147" i="63"/>
  <c r="I5148" i="63"/>
  <c r="I5149" i="63"/>
  <c r="I5150" i="63"/>
  <c r="I5151" i="63"/>
  <c r="I5152" i="63"/>
  <c r="I5153" i="63"/>
  <c r="I5154" i="63"/>
  <c r="I5155" i="63"/>
  <c r="I5156" i="63"/>
  <c r="I5157" i="63"/>
  <c r="I5158" i="63"/>
  <c r="I5159" i="63"/>
  <c r="I5160" i="63"/>
  <c r="I5161" i="63"/>
  <c r="I5162" i="63"/>
  <c r="I5163" i="63"/>
  <c r="I5164" i="63"/>
  <c r="I5165" i="63"/>
  <c r="I5166" i="63"/>
  <c r="I5167" i="63"/>
  <c r="I5168" i="63"/>
  <c r="I5169" i="63"/>
  <c r="I5170" i="63"/>
  <c r="I5171" i="63"/>
  <c r="I5172" i="63"/>
  <c r="I5173" i="63"/>
  <c r="I5174" i="63"/>
  <c r="I5175" i="63"/>
  <c r="I5176" i="63"/>
  <c r="I5177" i="63"/>
  <c r="I5178" i="63"/>
  <c r="I5179" i="63"/>
  <c r="I5180" i="63"/>
  <c r="I5181" i="63"/>
  <c r="I5182" i="63"/>
  <c r="I5183" i="63"/>
  <c r="I5184" i="63"/>
  <c r="I5185" i="63"/>
  <c r="I5186" i="63"/>
  <c r="I5187" i="63"/>
  <c r="I5188" i="63"/>
  <c r="I5189" i="63"/>
  <c r="I5190" i="63"/>
  <c r="I5191" i="63"/>
  <c r="I5192" i="63"/>
  <c r="I5193" i="63"/>
  <c r="I5194" i="63"/>
  <c r="I5195" i="63"/>
  <c r="I5196" i="63"/>
  <c r="I5197" i="63"/>
  <c r="I5198" i="63"/>
  <c r="I5199" i="63"/>
  <c r="I5200" i="63"/>
  <c r="I5201" i="63"/>
  <c r="I5202" i="63"/>
  <c r="I5203" i="63"/>
  <c r="I5204" i="63"/>
  <c r="I5205" i="63"/>
  <c r="I5206" i="63"/>
  <c r="I5207" i="63"/>
  <c r="I5208" i="63"/>
  <c r="I5209" i="63"/>
  <c r="I5210" i="63"/>
  <c r="I5211" i="63"/>
  <c r="I5212" i="63"/>
  <c r="I5213" i="63"/>
  <c r="I5214" i="63"/>
  <c r="I5215" i="63"/>
  <c r="I5216" i="63"/>
  <c r="I5217" i="63"/>
  <c r="I5218" i="63"/>
  <c r="I5219" i="63"/>
  <c r="I5220" i="63"/>
  <c r="I5221" i="63"/>
  <c r="I5222" i="63"/>
  <c r="I5223" i="63"/>
  <c r="I5224" i="63"/>
  <c r="I5225" i="63"/>
  <c r="I5226" i="63"/>
  <c r="I5227" i="63"/>
  <c r="I5228" i="63"/>
  <c r="I5229" i="63"/>
  <c r="I5230" i="63"/>
  <c r="I5231" i="63"/>
  <c r="I5232" i="63"/>
  <c r="I5233" i="63"/>
  <c r="I5234" i="63"/>
  <c r="I5235" i="63"/>
  <c r="I5236" i="63"/>
  <c r="I5237" i="63"/>
  <c r="I5238" i="63"/>
  <c r="I5239" i="63"/>
  <c r="I5240" i="63"/>
  <c r="I5241" i="63"/>
  <c r="I5242" i="63"/>
  <c r="I5243" i="63"/>
  <c r="I5244" i="63"/>
  <c r="I5245" i="63"/>
  <c r="I5246" i="63"/>
  <c r="I5247" i="63"/>
  <c r="I5248" i="63"/>
  <c r="I5249" i="63"/>
  <c r="I5250" i="63"/>
  <c r="I5251" i="63"/>
  <c r="I5252" i="63"/>
  <c r="I5253" i="63"/>
  <c r="I5254" i="63"/>
  <c r="I5255" i="63"/>
  <c r="I5256" i="63"/>
  <c r="I5257" i="63"/>
  <c r="I5258" i="63"/>
  <c r="I5259" i="63"/>
  <c r="I5260" i="63"/>
  <c r="I5261" i="63"/>
  <c r="I5262" i="63"/>
  <c r="I5263" i="63"/>
  <c r="I5264" i="63"/>
  <c r="I5265" i="63"/>
  <c r="I5266" i="63"/>
  <c r="I5267" i="63"/>
  <c r="I5268" i="63"/>
  <c r="I5269" i="63"/>
  <c r="I5270" i="63"/>
  <c r="I5271" i="63"/>
  <c r="I5272" i="63"/>
  <c r="I5273" i="63"/>
  <c r="I5274" i="63"/>
  <c r="I5275" i="63"/>
  <c r="I5276" i="63"/>
  <c r="I5277" i="63"/>
  <c r="I5278" i="63"/>
  <c r="I5279" i="63"/>
  <c r="I5280" i="63"/>
  <c r="I5281" i="63"/>
  <c r="I5282" i="63"/>
  <c r="I5283" i="63"/>
  <c r="I5284" i="63"/>
  <c r="I5285" i="63"/>
  <c r="I5286" i="63"/>
  <c r="I5287" i="63"/>
  <c r="I5288" i="63"/>
  <c r="I5289" i="63"/>
  <c r="I5290" i="63"/>
  <c r="I5291" i="63"/>
  <c r="I5292" i="63"/>
  <c r="I5293" i="63"/>
  <c r="I5294" i="63"/>
  <c r="I5295" i="63"/>
  <c r="I5296" i="63"/>
  <c r="I5297" i="63"/>
  <c r="I5298" i="63"/>
  <c r="I5299" i="63"/>
  <c r="I5300" i="63"/>
  <c r="I5301" i="63"/>
  <c r="I5302" i="63"/>
  <c r="I5303" i="63"/>
  <c r="I5304" i="63"/>
  <c r="I5305" i="63"/>
  <c r="I5306" i="63"/>
  <c r="I5307" i="63"/>
  <c r="I5308" i="63"/>
  <c r="I5309" i="63"/>
  <c r="I5310" i="63"/>
  <c r="I5311" i="63"/>
  <c r="I5312" i="63"/>
  <c r="I5313" i="63"/>
  <c r="I5314" i="63"/>
  <c r="I5315" i="63"/>
  <c r="I5316" i="63"/>
  <c r="I5317" i="63"/>
  <c r="I5318" i="63"/>
  <c r="I5319" i="63"/>
  <c r="I5320" i="63"/>
  <c r="I5321" i="63"/>
  <c r="I5322" i="63"/>
  <c r="I5323" i="63"/>
  <c r="I5324" i="63"/>
  <c r="I5325" i="63"/>
  <c r="I5326" i="63"/>
  <c r="I5327" i="63"/>
  <c r="I5328" i="63"/>
  <c r="I5329" i="63"/>
  <c r="I5330" i="63"/>
  <c r="I5331" i="63"/>
  <c r="I5332" i="63"/>
  <c r="I5333" i="63"/>
  <c r="I5334" i="63"/>
  <c r="I5335" i="63"/>
  <c r="I5336" i="63"/>
  <c r="I5337" i="63"/>
  <c r="I5338" i="63"/>
  <c r="I5339" i="63"/>
  <c r="I5340" i="63"/>
  <c r="I5341" i="63"/>
  <c r="I5342" i="63"/>
  <c r="I5343" i="63"/>
  <c r="I5344" i="63"/>
  <c r="I5345" i="63"/>
  <c r="I5346" i="63"/>
  <c r="I5347" i="63"/>
  <c r="I5348" i="63"/>
  <c r="I5349" i="63"/>
  <c r="I5350" i="63"/>
  <c r="I5351" i="63"/>
  <c r="I5352" i="63"/>
  <c r="I5353" i="63"/>
  <c r="I5354" i="63"/>
  <c r="I5355" i="63"/>
  <c r="I5356" i="63"/>
  <c r="I5357" i="63"/>
  <c r="I5358" i="63"/>
  <c r="I5359" i="63"/>
  <c r="I5360" i="63"/>
  <c r="I5361" i="63"/>
  <c r="I5362" i="63"/>
  <c r="I5363" i="63"/>
  <c r="I5364" i="63"/>
  <c r="I5365" i="63"/>
  <c r="I5366" i="63"/>
  <c r="I5367" i="63"/>
  <c r="I5368" i="63"/>
  <c r="I5369" i="63"/>
  <c r="I5370" i="63"/>
  <c r="I5371" i="63"/>
  <c r="I5372" i="63"/>
  <c r="I5373" i="63"/>
  <c r="I5374" i="63"/>
  <c r="I5375" i="63"/>
  <c r="I5376" i="63"/>
  <c r="I5377" i="63"/>
  <c r="I5378" i="63"/>
  <c r="I5379" i="63"/>
  <c r="I5380" i="63"/>
  <c r="I5381" i="63"/>
  <c r="I5382" i="63"/>
  <c r="I5383" i="63"/>
  <c r="I5384" i="63"/>
  <c r="I5385" i="63"/>
  <c r="I5386" i="63"/>
  <c r="I5387" i="63"/>
  <c r="I5388" i="63"/>
  <c r="I5389" i="63"/>
  <c r="I5390" i="63"/>
  <c r="I5391" i="63"/>
  <c r="I5392" i="63"/>
  <c r="I5393" i="63"/>
  <c r="I5394" i="63"/>
  <c r="I5395" i="63"/>
  <c r="I5396" i="63"/>
  <c r="I5397" i="63"/>
  <c r="I5398" i="63"/>
  <c r="I5399" i="63"/>
  <c r="I5400" i="63"/>
  <c r="I5401" i="63"/>
  <c r="I5402" i="63"/>
  <c r="I5403" i="63"/>
  <c r="I5404" i="63"/>
  <c r="I5405" i="63"/>
  <c r="I5406" i="63"/>
  <c r="I5407" i="63"/>
  <c r="I5408" i="63"/>
  <c r="I5409" i="63"/>
  <c r="I5410" i="63"/>
  <c r="I5411" i="63"/>
  <c r="I5412" i="63"/>
  <c r="I5413" i="63"/>
  <c r="I5414" i="63"/>
  <c r="I5415" i="63"/>
  <c r="I5416" i="63"/>
  <c r="I5417" i="63"/>
  <c r="I5418" i="63"/>
  <c r="I5419" i="63"/>
  <c r="I5420" i="63"/>
  <c r="I5421" i="63"/>
  <c r="I5422" i="63"/>
  <c r="I5423" i="63"/>
  <c r="I5424" i="63"/>
  <c r="I5425" i="63"/>
  <c r="I5426" i="63"/>
  <c r="I5427" i="63"/>
  <c r="I5428" i="63"/>
  <c r="I5429" i="63"/>
  <c r="I5430" i="63"/>
  <c r="I5431" i="63"/>
  <c r="I5432" i="63"/>
  <c r="I5433" i="63"/>
  <c r="I5434" i="63"/>
  <c r="I5435" i="63"/>
  <c r="I5436" i="63"/>
  <c r="I5437" i="63"/>
  <c r="I5438" i="63"/>
  <c r="I5439" i="63"/>
  <c r="I5440" i="63"/>
  <c r="I5441" i="63"/>
  <c r="I5442" i="63"/>
  <c r="I5443" i="63"/>
  <c r="I5444" i="63"/>
  <c r="I5445" i="63"/>
  <c r="I5446" i="63"/>
  <c r="I5447" i="63"/>
  <c r="I5448" i="63"/>
  <c r="I5449" i="63"/>
  <c r="I5450" i="63"/>
  <c r="I5451" i="63"/>
  <c r="I5452" i="63"/>
  <c r="I5453" i="63"/>
  <c r="I5454" i="63"/>
  <c r="I5455" i="63"/>
  <c r="I5456" i="63"/>
  <c r="I5457" i="63"/>
  <c r="I5458" i="63"/>
  <c r="I5459" i="63"/>
  <c r="I5460" i="63"/>
  <c r="I5461" i="63"/>
  <c r="I5462" i="63"/>
  <c r="I5463" i="63"/>
  <c r="I5464" i="63"/>
  <c r="I5465" i="63"/>
  <c r="I5466" i="63"/>
  <c r="I5467" i="63"/>
  <c r="I5468" i="63"/>
  <c r="I5469" i="63"/>
  <c r="I5470" i="63"/>
  <c r="I5471" i="63"/>
  <c r="I5472" i="63"/>
  <c r="I5473" i="63"/>
  <c r="I5474" i="63"/>
  <c r="I5475" i="63"/>
  <c r="I5476" i="63"/>
  <c r="I5477" i="63"/>
  <c r="I5478" i="63"/>
  <c r="I5479" i="63"/>
  <c r="I5480" i="63"/>
  <c r="I5481" i="63"/>
  <c r="I5482" i="63"/>
  <c r="I5483" i="63"/>
  <c r="I5484" i="63"/>
  <c r="I5485" i="63"/>
  <c r="I5486" i="63"/>
  <c r="I5487" i="63"/>
  <c r="I5488" i="63"/>
  <c r="I5489" i="63"/>
  <c r="I5490" i="63"/>
  <c r="I5491" i="63"/>
  <c r="I5492" i="63"/>
  <c r="I5493" i="63"/>
  <c r="I5494" i="63"/>
  <c r="I5495" i="63"/>
  <c r="I5496" i="63"/>
  <c r="I5497" i="63"/>
  <c r="I5498" i="63"/>
  <c r="I5499" i="63"/>
  <c r="I5500" i="63"/>
  <c r="I5501" i="63"/>
  <c r="I5502" i="63"/>
  <c r="I5503" i="63"/>
  <c r="I5504" i="63"/>
  <c r="I5505" i="63"/>
  <c r="I5506" i="63"/>
  <c r="I5507" i="63"/>
  <c r="I5508" i="63"/>
  <c r="I5509" i="63"/>
  <c r="I5510" i="63"/>
  <c r="I5511" i="63"/>
  <c r="I5512" i="63"/>
  <c r="I5513" i="63"/>
  <c r="I5514" i="63"/>
  <c r="I5515" i="63"/>
  <c r="I5516" i="63"/>
  <c r="I5517" i="63"/>
  <c r="I5518" i="63"/>
  <c r="I5519" i="63"/>
  <c r="I5520" i="63"/>
  <c r="I5521" i="63"/>
  <c r="I5522" i="63"/>
  <c r="I5523" i="63"/>
  <c r="I5524" i="63"/>
  <c r="I5525" i="63"/>
  <c r="I5526" i="63"/>
  <c r="I5527" i="63"/>
  <c r="I5528" i="63"/>
  <c r="I5529" i="63"/>
  <c r="I5530" i="63"/>
  <c r="I5531" i="63"/>
  <c r="I5532" i="63"/>
  <c r="I5533" i="63"/>
  <c r="I5534" i="63"/>
  <c r="I5535" i="63"/>
  <c r="I5536" i="63"/>
  <c r="I5537" i="63"/>
  <c r="I5538" i="63"/>
  <c r="I5539" i="63"/>
  <c r="I5540" i="63"/>
  <c r="I5541" i="63"/>
  <c r="I5542" i="63"/>
  <c r="I5543" i="63"/>
  <c r="I5544" i="63"/>
  <c r="I5545" i="63"/>
  <c r="I5546" i="63"/>
  <c r="I5547" i="63"/>
  <c r="I5548" i="63"/>
  <c r="I5549" i="63"/>
  <c r="I5550" i="63"/>
  <c r="I5551" i="63"/>
  <c r="I5552" i="63"/>
  <c r="I5553" i="63"/>
  <c r="I5554" i="63"/>
  <c r="I5555" i="63"/>
  <c r="I5556" i="63"/>
  <c r="I5557" i="63"/>
  <c r="I5558" i="63"/>
  <c r="I5559" i="63"/>
  <c r="I5560" i="63"/>
  <c r="I5561" i="63"/>
  <c r="I5562" i="63"/>
  <c r="I5563" i="63"/>
  <c r="I5564" i="63"/>
  <c r="I5565" i="63"/>
  <c r="I5566" i="63"/>
  <c r="I5567" i="63"/>
  <c r="I5568" i="63"/>
  <c r="I5569" i="63"/>
  <c r="I5570" i="63"/>
  <c r="I5571" i="63"/>
  <c r="I5572" i="63"/>
  <c r="I5573" i="63"/>
  <c r="I5574" i="63"/>
  <c r="I5575" i="63"/>
  <c r="I5576" i="63"/>
  <c r="I5577" i="63"/>
  <c r="I5578" i="63"/>
  <c r="I5579" i="63"/>
  <c r="I5580" i="63"/>
  <c r="I5581" i="63"/>
  <c r="I5582" i="63"/>
  <c r="I5583" i="63"/>
  <c r="I5584" i="63"/>
  <c r="I5585" i="63"/>
  <c r="I5586" i="63"/>
  <c r="I5587" i="63"/>
  <c r="I5588" i="63"/>
  <c r="I5589" i="63"/>
  <c r="I5590" i="63"/>
  <c r="I5591" i="63"/>
  <c r="I5592" i="63"/>
  <c r="I5593" i="63"/>
  <c r="I5594" i="63"/>
  <c r="I5595" i="63"/>
  <c r="I5596" i="63"/>
  <c r="I5597" i="63"/>
  <c r="I5598" i="63"/>
  <c r="I5599" i="63"/>
  <c r="I5600" i="63"/>
  <c r="I5601" i="63"/>
  <c r="I5602" i="63"/>
  <c r="I5603" i="63"/>
  <c r="I5604" i="63"/>
  <c r="I5605" i="63"/>
  <c r="I5606" i="63"/>
  <c r="I5607" i="63"/>
  <c r="I5608" i="63"/>
  <c r="I5609" i="63"/>
  <c r="I5610" i="63"/>
  <c r="I5611" i="63"/>
  <c r="I5612" i="63"/>
  <c r="I5613" i="63"/>
  <c r="I5614" i="63"/>
  <c r="I5615" i="63"/>
  <c r="I5616" i="63"/>
  <c r="I5617" i="63"/>
  <c r="I5618" i="63"/>
  <c r="I5619" i="63"/>
  <c r="I5620" i="63"/>
  <c r="I5621" i="63"/>
  <c r="I5622" i="63"/>
  <c r="I5623" i="63"/>
  <c r="I5624" i="63"/>
  <c r="I5625" i="63"/>
  <c r="I5626" i="63"/>
  <c r="I5627" i="63"/>
  <c r="I5628" i="63"/>
  <c r="I5629" i="63"/>
  <c r="I5630" i="63"/>
  <c r="I5631" i="63"/>
  <c r="I5632" i="63"/>
  <c r="I5633" i="63"/>
  <c r="I5634" i="63"/>
  <c r="I5635" i="63"/>
  <c r="I5636" i="63"/>
  <c r="I5637" i="63"/>
  <c r="I5638" i="63"/>
  <c r="I5639" i="63"/>
  <c r="I5640" i="63"/>
  <c r="I5641" i="63"/>
  <c r="I5642" i="63"/>
  <c r="I5643" i="63"/>
  <c r="I5644" i="63"/>
  <c r="I5645" i="63"/>
  <c r="I5646" i="63"/>
  <c r="I5647" i="63"/>
  <c r="I5648" i="63"/>
  <c r="I5649" i="63"/>
  <c r="I5650" i="63"/>
  <c r="I5651" i="63"/>
  <c r="I5652" i="63"/>
  <c r="I5653" i="63"/>
  <c r="I5654" i="63"/>
  <c r="I5655" i="63"/>
  <c r="I5656" i="63"/>
  <c r="I5657" i="63"/>
  <c r="I5658" i="63"/>
  <c r="I5659" i="63"/>
  <c r="I5660" i="63"/>
  <c r="I5661" i="63"/>
  <c r="I5662" i="63"/>
  <c r="I5663" i="63"/>
  <c r="I5664" i="63"/>
  <c r="I5665" i="63"/>
  <c r="I5666" i="63"/>
  <c r="I5667" i="63"/>
  <c r="I5668" i="63"/>
  <c r="I5669" i="63"/>
  <c r="I5670" i="63"/>
  <c r="I5671" i="63"/>
  <c r="I5672" i="63"/>
  <c r="I5673" i="63"/>
  <c r="I5674" i="63"/>
  <c r="I5675" i="63"/>
  <c r="I5676" i="63"/>
  <c r="I5677" i="63"/>
  <c r="I5678" i="63"/>
  <c r="I5679" i="63"/>
  <c r="I5680" i="63"/>
  <c r="I5681" i="63"/>
  <c r="I5682" i="63"/>
  <c r="I5683" i="63"/>
  <c r="I5684" i="63"/>
  <c r="I5685" i="63"/>
  <c r="I5686" i="63"/>
  <c r="I5687" i="63"/>
  <c r="I5688" i="63"/>
  <c r="I5689" i="63"/>
  <c r="I5690" i="63"/>
  <c r="I5691" i="63"/>
  <c r="I5692" i="63"/>
  <c r="I5693" i="63"/>
  <c r="I5694" i="63"/>
  <c r="I5695" i="63"/>
  <c r="I5696" i="63"/>
  <c r="I5697" i="63"/>
  <c r="I5698" i="63"/>
  <c r="I5699" i="63"/>
  <c r="I5700" i="63"/>
  <c r="I5701" i="63"/>
  <c r="I5702" i="63"/>
  <c r="I5703" i="63"/>
  <c r="I5704" i="63"/>
  <c r="I5705" i="63"/>
  <c r="I5706" i="63"/>
  <c r="I5707" i="63"/>
  <c r="I5708" i="63"/>
  <c r="I5709" i="63"/>
  <c r="I5710" i="63"/>
  <c r="I5711" i="63"/>
  <c r="I5712" i="63"/>
  <c r="I5713" i="63"/>
  <c r="I5714" i="63"/>
  <c r="I5715" i="63"/>
  <c r="I5716" i="63"/>
  <c r="I5717" i="63"/>
  <c r="I5718" i="63"/>
  <c r="I5719" i="63"/>
  <c r="I5720" i="63"/>
  <c r="I5721" i="63"/>
  <c r="I5722" i="63"/>
  <c r="I5723" i="63"/>
  <c r="I5724" i="63"/>
  <c r="I5725" i="63"/>
  <c r="I5726" i="63"/>
  <c r="I5727" i="63"/>
  <c r="I5728" i="63"/>
  <c r="I5729" i="63"/>
  <c r="I5730" i="63"/>
  <c r="I5731" i="63"/>
  <c r="I5732" i="63"/>
  <c r="I5733" i="63"/>
  <c r="I5734" i="63"/>
  <c r="I5735" i="63"/>
  <c r="I5736" i="63"/>
  <c r="I5737" i="63"/>
  <c r="I5738" i="63"/>
  <c r="I5739" i="63"/>
  <c r="I5740" i="63"/>
  <c r="I5741" i="63"/>
  <c r="I5742" i="63"/>
  <c r="I5743" i="63"/>
  <c r="I5744" i="63"/>
  <c r="I5745" i="63"/>
  <c r="I5746" i="63"/>
  <c r="I5747" i="63"/>
  <c r="I5748" i="63"/>
  <c r="I5749" i="63"/>
  <c r="I5750" i="63"/>
  <c r="I5751" i="63"/>
  <c r="I5752" i="63"/>
  <c r="I5753" i="63"/>
  <c r="I5754" i="63"/>
  <c r="I5755" i="63"/>
  <c r="I5756" i="63"/>
  <c r="I5757" i="63"/>
  <c r="I5758" i="63"/>
  <c r="I5759" i="63"/>
  <c r="I5760" i="63"/>
  <c r="I5761" i="63"/>
  <c r="I5762" i="63"/>
  <c r="I5763" i="63"/>
  <c r="I5764" i="63"/>
  <c r="I5765" i="63"/>
  <c r="I5766" i="63"/>
  <c r="I5767" i="63"/>
  <c r="I5768" i="63"/>
  <c r="I5769" i="63"/>
  <c r="I5770" i="63"/>
  <c r="I5771" i="63"/>
  <c r="I5772" i="63"/>
  <c r="I5773" i="63"/>
  <c r="I5774" i="63"/>
  <c r="I5775" i="63"/>
  <c r="I5776" i="63"/>
  <c r="I5777" i="63"/>
  <c r="I5778" i="63"/>
  <c r="I5779" i="63"/>
  <c r="I5780" i="63"/>
  <c r="I5781" i="63"/>
  <c r="I5782" i="63"/>
  <c r="I5783" i="63"/>
  <c r="I5784" i="63"/>
  <c r="I5785" i="63"/>
  <c r="I5786" i="63"/>
  <c r="I5787" i="63"/>
  <c r="I5788" i="63"/>
  <c r="I5789" i="63"/>
  <c r="I5790" i="63"/>
  <c r="I5791" i="63"/>
  <c r="I5792" i="63"/>
  <c r="I5793" i="63"/>
  <c r="I5794" i="63"/>
  <c r="I5795" i="63"/>
  <c r="I5796" i="63"/>
  <c r="I5797" i="63"/>
  <c r="I5798" i="63"/>
  <c r="I5799" i="63"/>
  <c r="I5800" i="63"/>
  <c r="I5801" i="63"/>
  <c r="I5802" i="63"/>
  <c r="I5803" i="63"/>
  <c r="I5804" i="63"/>
  <c r="I5805" i="63"/>
  <c r="I5806" i="63"/>
  <c r="I5807" i="63"/>
  <c r="I5808" i="63"/>
  <c r="I5809" i="63"/>
  <c r="I5810" i="63"/>
  <c r="I5811" i="63"/>
  <c r="I5812" i="63"/>
  <c r="I5813" i="63"/>
  <c r="I5814" i="63"/>
  <c r="I5815" i="63"/>
  <c r="I5816" i="63"/>
  <c r="I5817" i="63"/>
  <c r="I5818" i="63"/>
  <c r="I5819" i="63"/>
  <c r="I5820" i="63"/>
  <c r="I5821" i="63"/>
  <c r="I5822" i="63"/>
  <c r="I5823" i="63"/>
  <c r="I5824" i="63"/>
  <c r="I5825" i="63"/>
  <c r="I5826" i="63"/>
  <c r="I5827" i="63"/>
  <c r="I5828" i="63"/>
  <c r="I5829" i="63"/>
  <c r="I5830" i="63"/>
  <c r="I5831" i="63"/>
  <c r="I5832" i="63"/>
  <c r="I5833" i="63"/>
  <c r="I5834" i="63"/>
  <c r="I5835" i="63"/>
  <c r="I5836" i="63"/>
  <c r="I5837" i="63"/>
  <c r="I5838" i="63"/>
  <c r="I5839" i="63"/>
  <c r="I5840" i="63"/>
  <c r="I5841" i="63"/>
  <c r="I5842" i="63"/>
  <c r="I5843" i="63"/>
  <c r="I5844" i="63"/>
  <c r="I5845" i="63"/>
  <c r="I5846" i="63"/>
  <c r="I5847" i="63"/>
  <c r="I5848" i="63"/>
  <c r="I5849" i="63"/>
  <c r="I5850" i="63"/>
  <c r="I5851" i="63"/>
  <c r="I5852" i="63"/>
  <c r="I5853" i="63"/>
  <c r="I5854" i="63"/>
  <c r="I5855" i="63"/>
  <c r="I5856" i="63"/>
  <c r="I5857" i="63"/>
  <c r="I5858" i="63"/>
  <c r="I5859" i="63"/>
  <c r="I5860" i="63"/>
  <c r="I5861" i="63"/>
  <c r="I5862" i="63"/>
  <c r="I5863" i="63"/>
  <c r="I5864" i="63"/>
  <c r="I5865" i="63"/>
  <c r="I5866" i="63"/>
  <c r="I5867" i="63"/>
  <c r="I5868" i="63"/>
  <c r="I5869" i="63"/>
  <c r="I5870" i="63"/>
  <c r="I5871" i="63"/>
  <c r="I5872" i="63"/>
  <c r="I5873" i="63"/>
  <c r="I5874" i="63"/>
  <c r="I5875" i="63"/>
  <c r="I5876" i="63"/>
  <c r="I5877" i="63"/>
  <c r="I5878" i="63"/>
  <c r="I5879" i="63"/>
  <c r="I5880" i="63"/>
  <c r="I5881" i="63"/>
  <c r="I5882" i="63"/>
  <c r="I5883" i="63"/>
  <c r="I5884" i="63"/>
  <c r="I5885" i="63"/>
  <c r="I5886" i="63"/>
  <c r="I5887" i="63"/>
  <c r="I5888" i="63"/>
  <c r="I5889" i="63"/>
  <c r="I5890" i="63"/>
  <c r="I5891" i="63"/>
  <c r="I5892" i="63"/>
  <c r="I5893" i="63"/>
  <c r="I5894" i="63"/>
  <c r="I5895" i="63"/>
  <c r="I5896" i="63"/>
  <c r="I5897" i="63"/>
  <c r="I5898" i="63"/>
  <c r="I5899" i="63"/>
  <c r="I5900" i="63"/>
  <c r="I5901" i="63"/>
  <c r="I5902" i="63"/>
  <c r="I5903" i="63"/>
  <c r="I5904" i="63"/>
  <c r="I5905" i="63"/>
  <c r="I5906" i="63"/>
  <c r="I5907" i="63"/>
  <c r="I5908" i="63"/>
  <c r="I5909" i="63"/>
  <c r="I5910" i="63"/>
  <c r="I5911" i="63"/>
  <c r="I5912" i="63"/>
  <c r="I5913" i="63"/>
  <c r="I5914" i="63"/>
  <c r="I5915" i="63"/>
  <c r="I5916" i="63"/>
  <c r="I5917" i="63"/>
  <c r="I5918" i="63"/>
  <c r="I5919" i="63"/>
  <c r="I5920" i="63"/>
  <c r="I5921" i="63"/>
  <c r="I5922" i="63"/>
  <c r="I5923" i="63"/>
  <c r="I5924" i="63"/>
  <c r="I5925" i="63"/>
  <c r="I5926" i="63"/>
  <c r="I5927" i="63"/>
  <c r="I5928" i="63"/>
  <c r="I5929" i="63"/>
  <c r="I5930" i="63"/>
  <c r="I5931" i="63"/>
  <c r="I5932" i="63"/>
  <c r="I5933" i="63"/>
  <c r="I5934" i="63"/>
  <c r="I5935" i="63"/>
  <c r="I5936" i="63"/>
  <c r="I5937" i="63"/>
  <c r="I5938" i="63"/>
  <c r="I5939" i="63"/>
  <c r="I5940" i="63"/>
  <c r="I5941" i="63"/>
  <c r="I5942" i="63"/>
  <c r="I5943" i="63"/>
  <c r="I5944" i="63"/>
  <c r="I5945" i="63"/>
  <c r="I5946" i="63"/>
  <c r="I5947" i="63"/>
  <c r="I5948" i="63"/>
  <c r="I5949" i="63"/>
  <c r="I5950" i="63"/>
  <c r="I5951" i="63"/>
  <c r="I5952" i="63"/>
  <c r="I5953" i="63"/>
  <c r="I5954" i="63"/>
  <c r="I5955" i="63"/>
  <c r="I5956" i="63"/>
  <c r="I5957" i="63"/>
  <c r="I5958" i="63"/>
  <c r="I5959" i="63"/>
  <c r="I5960" i="63"/>
  <c r="I5961" i="63"/>
  <c r="I5962" i="63"/>
  <c r="I11633" i="63"/>
  <c r="I11634" i="63"/>
  <c r="I11636" i="63"/>
  <c r="I11637" i="63"/>
  <c r="I11638" i="63"/>
  <c r="I11639" i="63"/>
  <c r="I11640" i="63"/>
  <c r="I11641" i="63"/>
  <c r="I11642" i="63"/>
  <c r="I11643" i="63"/>
  <c r="I11644" i="63"/>
  <c r="I11645" i="63"/>
  <c r="I11646" i="63"/>
  <c r="I11647" i="63"/>
  <c r="I11648" i="63"/>
  <c r="I11649" i="63"/>
  <c r="I11650" i="63"/>
  <c r="I11651" i="63"/>
  <c r="I11652" i="63"/>
  <c r="I11653" i="63"/>
  <c r="I11654" i="63"/>
  <c r="I11655" i="63"/>
  <c r="I11656" i="63"/>
  <c r="I11657" i="63"/>
  <c r="I11658" i="63"/>
  <c r="I11659" i="63"/>
  <c r="I11660" i="63"/>
  <c r="I11661" i="63"/>
  <c r="I11662" i="63"/>
  <c r="I11663" i="63"/>
  <c r="I11664" i="63"/>
  <c r="I11665" i="63"/>
  <c r="I11666" i="63"/>
  <c r="I11667" i="63"/>
  <c r="I11668" i="63"/>
  <c r="I11669" i="63"/>
  <c r="I11670" i="63"/>
  <c r="I11671" i="63"/>
  <c r="I11672" i="63"/>
  <c r="I11673" i="63"/>
  <c r="I11674" i="63"/>
  <c r="I11675" i="63"/>
  <c r="I11676" i="63"/>
  <c r="I11677" i="63"/>
  <c r="I11678" i="63"/>
  <c r="I11679" i="63"/>
  <c r="I11680" i="63"/>
  <c r="I11681" i="63"/>
  <c r="I11682" i="63"/>
  <c r="I11683" i="63"/>
  <c r="I11684" i="63"/>
  <c r="I11685" i="63"/>
  <c r="I11686" i="63"/>
  <c r="I11687" i="63"/>
  <c r="I11688" i="63"/>
  <c r="I11689" i="63"/>
  <c r="I11690" i="63"/>
  <c r="I11691" i="63"/>
  <c r="I11692" i="63"/>
  <c r="I11693" i="63"/>
  <c r="I11694" i="63"/>
  <c r="I11695" i="63"/>
  <c r="I11696" i="63"/>
  <c r="I11697" i="63"/>
  <c r="I11698" i="63"/>
  <c r="I11699" i="63"/>
  <c r="I11700" i="63"/>
  <c r="I11701" i="63"/>
  <c r="I11702" i="63"/>
  <c r="I11703" i="63"/>
  <c r="I11704" i="63"/>
  <c r="I11705" i="63"/>
  <c r="I11706" i="63"/>
  <c r="I11707" i="63"/>
  <c r="I11708" i="63"/>
  <c r="I11709" i="63"/>
  <c r="I11710" i="63"/>
  <c r="I11711" i="63"/>
  <c r="I11712" i="63"/>
  <c r="I11713" i="63"/>
  <c r="I11714" i="63"/>
  <c r="I11715" i="63"/>
  <c r="I11716" i="63"/>
  <c r="I11717" i="63"/>
  <c r="I11718" i="63"/>
  <c r="I11719" i="63"/>
  <c r="I11720" i="63"/>
  <c r="I11721" i="63"/>
  <c r="I11722" i="63"/>
  <c r="I11723" i="63"/>
  <c r="I11724" i="63"/>
  <c r="I11725" i="63"/>
  <c r="I11726" i="63"/>
  <c r="I11727" i="63"/>
  <c r="I11728" i="63"/>
  <c r="I11729" i="63"/>
  <c r="I11730" i="63"/>
  <c r="I11731" i="63"/>
  <c r="I11732" i="63"/>
  <c r="I11733" i="63"/>
  <c r="I11734" i="63"/>
  <c r="I11735" i="63"/>
  <c r="I11736" i="63"/>
  <c r="I11737" i="63"/>
  <c r="I11738" i="63"/>
  <c r="I11739" i="63"/>
  <c r="I11740" i="63"/>
  <c r="I11741" i="63"/>
  <c r="I11742" i="63"/>
  <c r="I11743" i="63"/>
  <c r="I11744" i="63"/>
  <c r="I11745" i="63"/>
  <c r="I11746" i="63"/>
  <c r="I11747" i="63"/>
  <c r="I11748" i="63"/>
  <c r="I11749" i="63"/>
  <c r="I11750" i="63"/>
  <c r="I11751" i="63"/>
  <c r="I11752" i="63"/>
  <c r="I11753" i="63"/>
  <c r="I11754" i="63"/>
  <c r="I11755" i="63"/>
  <c r="I11756" i="63"/>
  <c r="I11757" i="63"/>
  <c r="I11758" i="63"/>
  <c r="I11759" i="63"/>
  <c r="I11760" i="63"/>
  <c r="I11761" i="63"/>
  <c r="I11762" i="63"/>
  <c r="I11763" i="63"/>
  <c r="I11764" i="63"/>
  <c r="I11765" i="63"/>
  <c r="I11766" i="63"/>
  <c r="I11767" i="63"/>
  <c r="I11768" i="63"/>
  <c r="I11769" i="63"/>
  <c r="I11770" i="63"/>
  <c r="I11771" i="63"/>
  <c r="I11772" i="63"/>
  <c r="I11773" i="63"/>
  <c r="I11774" i="63"/>
  <c r="I11775" i="63"/>
  <c r="I11776" i="63"/>
  <c r="I11777" i="63"/>
  <c r="I11778" i="63"/>
  <c r="I11779" i="63"/>
  <c r="I11780" i="63"/>
  <c r="I11781" i="63"/>
  <c r="I11782" i="63"/>
  <c r="I11783" i="63"/>
  <c r="I11784" i="63"/>
  <c r="I11785" i="63"/>
  <c r="I11786" i="63"/>
  <c r="I11787" i="63"/>
  <c r="I11788" i="63"/>
  <c r="I11789" i="63"/>
  <c r="I11790" i="63"/>
  <c r="I11791" i="63"/>
  <c r="I11792" i="63"/>
  <c r="I11793" i="63"/>
  <c r="I11794" i="63"/>
  <c r="I11795" i="63"/>
  <c r="I11796" i="63"/>
  <c r="I11797" i="63"/>
  <c r="I11798" i="63"/>
  <c r="I11799" i="63"/>
  <c r="I11800" i="63"/>
  <c r="I11801" i="63"/>
  <c r="I11802" i="63"/>
  <c r="I11804" i="63"/>
  <c r="I11805" i="63"/>
  <c r="I11806" i="63"/>
  <c r="I11807" i="63"/>
  <c r="I11808" i="63"/>
  <c r="I11809" i="63"/>
  <c r="I11810" i="63"/>
  <c r="I11811" i="63"/>
  <c r="I11812" i="63"/>
  <c r="I11813" i="63"/>
  <c r="I11814" i="63"/>
  <c r="I11815" i="63"/>
  <c r="I11816" i="63"/>
  <c r="I11817" i="63"/>
  <c r="I11818" i="63"/>
  <c r="I11819" i="63"/>
  <c r="I11820" i="63"/>
  <c r="I11821" i="63"/>
  <c r="I11822" i="63"/>
  <c r="I11823" i="63"/>
  <c r="I11824" i="63"/>
  <c r="I11825" i="63"/>
  <c r="I11826" i="63"/>
  <c r="I11827" i="63"/>
  <c r="I11828" i="63"/>
  <c r="I11829" i="63"/>
  <c r="I11830" i="63"/>
  <c r="I11831" i="63"/>
  <c r="I11832" i="63"/>
  <c r="I11833" i="63"/>
  <c r="I11834" i="63"/>
  <c r="I11835" i="63"/>
  <c r="I11836" i="63"/>
  <c r="I11837" i="63"/>
  <c r="I11838" i="63"/>
  <c r="I11839" i="63"/>
  <c r="I11840" i="63"/>
  <c r="I11841" i="63"/>
  <c r="I11842" i="63"/>
  <c r="I11843" i="63"/>
  <c r="I11844" i="63"/>
  <c r="I11845" i="63"/>
  <c r="I11846" i="63"/>
  <c r="I11847" i="63"/>
  <c r="I11848" i="63"/>
  <c r="I11849" i="63"/>
  <c r="I11850" i="63"/>
  <c r="I11851" i="63"/>
  <c r="I11852" i="63"/>
  <c r="I11853" i="63"/>
  <c r="I11854" i="63"/>
  <c r="I11855" i="63"/>
  <c r="I11856" i="63"/>
  <c r="I11857" i="63"/>
  <c r="I11858" i="63"/>
  <c r="I11859" i="63"/>
  <c r="I11860" i="63"/>
  <c r="I11861" i="63"/>
  <c r="I11862" i="63"/>
  <c r="I11863" i="63"/>
  <c r="I11864" i="63"/>
  <c r="I11865" i="63"/>
  <c r="I11866" i="63"/>
  <c r="I11867" i="63"/>
  <c r="I11868" i="63"/>
  <c r="I11869" i="63"/>
  <c r="I11870" i="63"/>
  <c r="I11871" i="63"/>
  <c r="I11872" i="63"/>
  <c r="I11873" i="63"/>
  <c r="I11874" i="63"/>
  <c r="I11875" i="63"/>
  <c r="I11876" i="63"/>
  <c r="I11877" i="63"/>
  <c r="I11878" i="63"/>
  <c r="I11879" i="63"/>
  <c r="I11880" i="63"/>
  <c r="I11881" i="63"/>
  <c r="I11882" i="63"/>
  <c r="I11883" i="63"/>
  <c r="I11884" i="63"/>
  <c r="I11885" i="63"/>
  <c r="I11886" i="63"/>
  <c r="I11887" i="63"/>
  <c r="I11888" i="63"/>
  <c r="I11889" i="63"/>
  <c r="I11890" i="63"/>
  <c r="I11891" i="63"/>
  <c r="I11892" i="63"/>
  <c r="I11893" i="63"/>
  <c r="I11894" i="63"/>
  <c r="I11895" i="63"/>
  <c r="I11896" i="63"/>
  <c r="I11897" i="63"/>
  <c r="I11898" i="63"/>
  <c r="I11899" i="63"/>
  <c r="I11900" i="63"/>
  <c r="I11901" i="63"/>
  <c r="I11902" i="63"/>
  <c r="I11903" i="63"/>
  <c r="I11904" i="63"/>
  <c r="I11905" i="63"/>
  <c r="I4871" i="63"/>
  <c r="P8" i="47" l="1"/>
  <c r="P7" i="47"/>
  <c r="N13" i="3"/>
  <c r="M25" i="3"/>
  <c r="I25" i="3"/>
  <c r="C23" i="3" l="1"/>
  <c r="K10" i="5" l="1"/>
  <c r="K22" i="5"/>
  <c r="G6" i="64"/>
  <c r="G13" i="64" s="1"/>
  <c r="G15" i="64" s="1"/>
  <c r="I4869" i="63"/>
  <c r="I4868" i="63"/>
  <c r="I4867" i="63"/>
  <c r="I4866" i="63"/>
  <c r="I4865" i="63"/>
  <c r="I4864" i="63"/>
  <c r="I4863" i="63"/>
  <c r="I4862" i="63"/>
  <c r="I4861" i="63"/>
  <c r="I4860" i="63"/>
  <c r="I4859" i="63"/>
  <c r="I4858" i="63"/>
  <c r="I4857" i="63"/>
  <c r="I4856" i="63"/>
  <c r="I4855" i="63"/>
  <c r="I4854" i="63"/>
  <c r="I4853" i="63"/>
  <c r="I4852" i="63"/>
  <c r="I4851" i="63"/>
  <c r="I4850" i="63"/>
  <c r="I4849" i="63"/>
  <c r="I4848" i="63"/>
  <c r="I4847" i="63"/>
  <c r="I4846" i="63"/>
  <c r="I4842" i="63"/>
  <c r="I4841" i="63"/>
  <c r="I4840" i="63"/>
  <c r="I4839" i="63"/>
  <c r="I4838" i="63"/>
  <c r="I4837" i="63"/>
  <c r="I4836" i="63"/>
  <c r="I4835" i="63"/>
  <c r="I4834" i="63"/>
  <c r="I4833" i="63"/>
  <c r="I4832" i="63"/>
  <c r="I4831" i="63"/>
  <c r="I4830" i="63"/>
  <c r="I4829" i="63"/>
  <c r="I4828" i="63"/>
  <c r="I4827" i="63"/>
  <c r="I4826" i="63"/>
  <c r="I4825" i="63"/>
  <c r="I4824" i="63"/>
  <c r="I4823" i="63"/>
  <c r="I4822" i="63"/>
  <c r="I4821" i="63"/>
  <c r="I4820" i="63"/>
  <c r="I4819" i="63"/>
  <c r="I4818" i="63"/>
  <c r="I4817" i="63"/>
  <c r="I4816" i="63"/>
  <c r="I4815" i="63"/>
  <c r="I4814" i="63"/>
  <c r="I4813" i="63"/>
  <c r="I4812" i="63"/>
  <c r="I4811" i="63"/>
  <c r="I4810" i="63"/>
  <c r="I4809" i="63"/>
  <c r="I4808" i="63"/>
  <c r="I4807" i="63"/>
  <c r="I4806" i="63"/>
  <c r="I4805" i="63"/>
  <c r="I4804" i="63"/>
  <c r="I4803" i="63"/>
  <c r="I4802" i="63"/>
  <c r="I4801" i="63"/>
  <c r="I4800" i="63"/>
  <c r="I4799" i="63"/>
  <c r="I4798" i="63"/>
  <c r="I4797" i="63"/>
  <c r="I4796" i="63"/>
  <c r="I4795" i="63"/>
  <c r="I4794" i="63"/>
  <c r="I4793" i="63"/>
  <c r="I4792" i="63"/>
  <c r="I4791" i="63"/>
  <c r="I4790" i="63"/>
  <c r="I4789" i="63"/>
  <c r="I4788" i="63"/>
  <c r="I4787" i="63"/>
  <c r="I4786" i="63"/>
  <c r="I4785" i="63"/>
  <c r="I4784" i="63"/>
  <c r="I4782" i="63"/>
  <c r="I4781" i="63"/>
  <c r="I4780" i="63"/>
  <c r="I4779" i="63"/>
  <c r="I4778" i="63"/>
  <c r="I4777" i="63"/>
  <c r="I4776" i="63"/>
  <c r="I4775" i="63"/>
  <c r="I4774" i="63"/>
  <c r="I4773" i="63"/>
  <c r="I4772" i="63"/>
  <c r="I4771" i="63"/>
  <c r="I4770" i="63"/>
  <c r="I4769" i="63"/>
  <c r="I4768" i="63"/>
  <c r="I4767" i="63"/>
  <c r="I4766" i="63"/>
  <c r="I4765" i="63"/>
  <c r="I4764" i="63"/>
  <c r="I4763" i="63"/>
  <c r="I4762" i="63"/>
  <c r="I4761" i="63"/>
  <c r="I4760" i="63"/>
  <c r="I4759" i="63"/>
  <c r="I4758" i="63"/>
  <c r="I4757" i="63"/>
  <c r="I4756" i="63"/>
  <c r="I4755" i="63"/>
  <c r="I4754" i="63"/>
  <c r="I4753" i="63"/>
  <c r="I4752" i="63"/>
  <c r="I4751" i="63"/>
  <c r="I4750" i="63"/>
  <c r="I4749" i="63"/>
  <c r="I4748" i="63"/>
  <c r="I4747" i="63"/>
  <c r="I4746" i="63"/>
  <c r="I4745" i="63"/>
  <c r="I4744" i="63"/>
  <c r="I4743" i="63"/>
  <c r="I4742" i="63"/>
  <c r="I4741" i="63"/>
  <c r="I4740" i="63"/>
  <c r="I4739" i="63"/>
  <c r="I4738" i="63"/>
  <c r="I4737" i="63"/>
  <c r="I4736" i="63"/>
  <c r="I4735" i="63"/>
  <c r="I4734" i="63"/>
  <c r="I4733" i="63"/>
  <c r="I4732" i="63"/>
  <c r="I4731" i="63"/>
  <c r="I4730" i="63"/>
  <c r="I4729" i="63"/>
  <c r="I4728" i="63"/>
  <c r="I4727" i="63"/>
  <c r="I4726" i="63"/>
  <c r="I4725" i="63"/>
  <c r="I4724" i="63"/>
  <c r="I4723" i="63"/>
  <c r="I4722" i="63"/>
  <c r="I4721" i="63"/>
  <c r="I4720" i="63"/>
  <c r="I4719" i="63"/>
  <c r="I4718" i="63"/>
  <c r="I4717" i="63"/>
  <c r="I4716" i="63"/>
  <c r="I4715" i="63"/>
  <c r="I4714" i="63"/>
  <c r="I4713" i="63"/>
  <c r="I4712" i="63"/>
  <c r="I4711" i="63"/>
  <c r="I4710" i="63"/>
  <c r="I4709" i="63"/>
  <c r="I4708" i="63"/>
  <c r="I4707" i="63"/>
  <c r="I4706" i="63"/>
  <c r="I4705" i="63"/>
  <c r="I4704" i="63"/>
  <c r="I4703" i="63"/>
  <c r="I4702" i="63"/>
  <c r="I4701" i="63"/>
  <c r="I4700" i="63"/>
  <c r="I4699" i="63"/>
  <c r="I4698" i="63"/>
  <c r="I4697" i="63"/>
  <c r="I4696" i="63"/>
  <c r="I4695" i="63"/>
  <c r="I4694" i="63"/>
  <c r="I4693" i="63"/>
  <c r="I4692" i="63"/>
  <c r="I4691" i="63"/>
  <c r="I4690" i="63"/>
  <c r="I4689" i="63"/>
  <c r="I4688" i="63"/>
  <c r="I4687" i="63"/>
  <c r="I4686" i="63"/>
  <c r="I4685" i="63"/>
  <c r="I4684" i="63"/>
  <c r="I4683" i="63"/>
  <c r="I4682" i="63"/>
  <c r="I4681" i="63"/>
  <c r="I4680" i="63"/>
  <c r="I4679" i="63"/>
  <c r="I4678" i="63"/>
  <c r="I4677" i="63"/>
  <c r="I4676" i="63"/>
  <c r="I4675" i="63"/>
  <c r="I4674" i="63"/>
  <c r="I4673" i="63"/>
  <c r="I4672" i="63"/>
  <c r="I4671" i="63"/>
  <c r="I4670" i="63"/>
  <c r="I4669" i="63"/>
  <c r="I4668" i="63"/>
  <c r="I4667" i="63"/>
  <c r="I4666" i="63"/>
  <c r="I4665" i="63"/>
  <c r="I4664" i="63"/>
  <c r="I4663" i="63"/>
  <c r="I4662" i="63"/>
  <c r="I4661" i="63"/>
  <c r="I4660" i="63"/>
  <c r="I4659" i="63"/>
  <c r="I4658" i="63"/>
  <c r="I4657" i="63"/>
  <c r="I4656" i="63"/>
  <c r="I4655" i="63"/>
  <c r="I4654" i="63"/>
  <c r="I4653" i="63"/>
  <c r="I4652" i="63"/>
  <c r="I4651" i="63"/>
  <c r="I4650" i="63"/>
  <c r="I4649" i="63"/>
  <c r="I4648" i="63"/>
  <c r="I4647" i="63"/>
  <c r="I4646" i="63"/>
  <c r="I4645" i="63"/>
  <c r="I4644" i="63"/>
  <c r="I4643" i="63"/>
  <c r="I4642" i="63"/>
  <c r="I4641" i="63"/>
  <c r="I4640" i="63"/>
  <c r="I4639" i="63"/>
  <c r="I4638" i="63"/>
  <c r="I4637" i="63"/>
  <c r="I4636" i="63"/>
  <c r="I4635" i="63"/>
  <c r="I4634" i="63"/>
  <c r="I4633" i="63"/>
  <c r="I4632" i="63"/>
  <c r="I4631" i="63"/>
  <c r="I4630" i="63"/>
  <c r="I4629" i="63"/>
  <c r="I4628" i="63"/>
  <c r="I4627" i="63"/>
  <c r="I4626" i="63"/>
  <c r="I4625" i="63"/>
  <c r="I4624" i="63"/>
  <c r="I4623" i="63"/>
  <c r="I4622" i="63"/>
  <c r="I4621" i="63"/>
  <c r="I4620" i="63"/>
  <c r="I4619" i="63"/>
  <c r="I4618" i="63"/>
  <c r="I4617" i="63"/>
  <c r="I4616" i="63"/>
  <c r="I4615" i="63"/>
  <c r="I4614" i="63"/>
  <c r="I4613" i="63"/>
  <c r="I4612" i="63"/>
  <c r="I4611" i="63"/>
  <c r="I4610" i="63"/>
  <c r="I4609" i="63"/>
  <c r="I4608" i="63"/>
  <c r="I4607" i="63"/>
  <c r="I4606" i="63"/>
  <c r="I4605" i="63"/>
  <c r="I4604" i="63"/>
  <c r="I4603" i="63"/>
  <c r="I4602" i="63"/>
  <c r="I4601" i="63"/>
  <c r="I4600" i="63"/>
  <c r="I4599" i="63"/>
  <c r="I4598" i="63"/>
  <c r="I4597" i="63"/>
  <c r="I4596" i="63"/>
  <c r="I4595" i="63"/>
  <c r="I4594" i="63"/>
  <c r="I4593" i="63"/>
  <c r="I4592" i="63"/>
  <c r="I4591" i="63"/>
  <c r="I4590" i="63"/>
  <c r="I4589" i="63"/>
  <c r="I4588" i="63"/>
  <c r="I4587" i="63"/>
  <c r="I4586" i="63"/>
  <c r="I4585" i="63"/>
  <c r="I4584" i="63"/>
  <c r="I4583" i="63"/>
  <c r="I4582" i="63"/>
  <c r="I4581" i="63"/>
  <c r="I4580" i="63"/>
  <c r="I4579" i="63"/>
  <c r="I4578" i="63"/>
  <c r="I4577" i="63"/>
  <c r="I4576" i="63"/>
  <c r="I4575" i="63"/>
  <c r="I4574" i="63"/>
  <c r="I4573" i="63"/>
  <c r="I4572" i="63"/>
  <c r="I4571" i="63"/>
  <c r="I4570" i="63"/>
  <c r="I4569" i="63"/>
  <c r="I4568" i="63"/>
  <c r="I4567" i="63"/>
  <c r="I4566" i="63"/>
  <c r="I4565" i="63"/>
  <c r="I4564" i="63"/>
  <c r="I4563" i="63"/>
  <c r="I4562" i="63"/>
  <c r="I4561" i="63"/>
  <c r="I4560" i="63"/>
  <c r="I4559" i="63"/>
  <c r="I4558" i="63"/>
  <c r="I4557" i="63"/>
  <c r="I4556" i="63"/>
  <c r="I4555" i="63"/>
  <c r="I4554" i="63"/>
  <c r="I4553" i="63"/>
  <c r="I4552" i="63"/>
  <c r="I4551" i="63"/>
  <c r="I4550" i="63"/>
  <c r="I4549" i="63"/>
  <c r="I4548" i="63"/>
  <c r="I4547" i="63"/>
  <c r="I4546" i="63"/>
  <c r="I4545" i="63"/>
  <c r="I4544" i="63"/>
  <c r="I4543" i="63"/>
  <c r="I4542" i="63"/>
  <c r="I4541" i="63"/>
  <c r="I4540" i="63"/>
  <c r="I4539" i="63"/>
  <c r="I4538" i="63"/>
  <c r="I4537" i="63"/>
  <c r="I4536" i="63"/>
  <c r="I4535" i="63"/>
  <c r="I4534" i="63"/>
  <c r="I4533" i="63"/>
  <c r="I4532" i="63"/>
  <c r="I4531" i="63"/>
  <c r="I4530" i="63"/>
  <c r="I4529" i="63"/>
  <c r="I4528" i="63"/>
  <c r="I4527" i="63"/>
  <c r="I4526" i="63"/>
  <c r="I4525" i="63"/>
  <c r="I4524" i="63"/>
  <c r="I4523" i="63"/>
  <c r="I4522" i="63"/>
  <c r="I4521" i="63"/>
  <c r="I4520" i="63"/>
  <c r="I4519" i="63"/>
  <c r="I4518" i="63"/>
  <c r="I4517" i="63"/>
  <c r="I4516" i="63"/>
  <c r="I4515" i="63"/>
  <c r="I4514" i="63"/>
  <c r="I4513" i="63"/>
  <c r="I4512" i="63"/>
  <c r="I4511" i="63"/>
  <c r="I4510" i="63"/>
  <c r="I4509" i="63"/>
  <c r="I4508" i="63"/>
  <c r="I4507" i="63"/>
  <c r="I4506" i="63"/>
  <c r="I4505" i="63"/>
  <c r="I4504" i="63"/>
  <c r="I4503" i="63"/>
  <c r="I4502" i="63"/>
  <c r="I4501" i="63"/>
  <c r="I4500" i="63"/>
  <c r="I4499" i="63"/>
  <c r="I4498" i="63"/>
  <c r="I4497" i="63"/>
  <c r="I4496" i="63"/>
  <c r="I4495" i="63"/>
  <c r="I4494" i="63"/>
  <c r="I4493" i="63"/>
  <c r="I4492" i="63"/>
  <c r="I4491" i="63"/>
  <c r="I4490" i="63"/>
  <c r="I4489" i="63"/>
  <c r="I4488" i="63"/>
  <c r="I4487" i="63"/>
  <c r="I4486" i="63"/>
  <c r="I4485" i="63"/>
  <c r="I4484" i="63"/>
  <c r="I4483" i="63"/>
  <c r="I4482" i="63"/>
  <c r="I4481" i="63"/>
  <c r="I4480" i="63"/>
  <c r="I4479" i="63"/>
  <c r="I4478" i="63"/>
  <c r="I4477" i="63"/>
  <c r="I4476" i="63"/>
  <c r="I4475" i="63"/>
  <c r="I4474" i="63"/>
  <c r="I4473" i="63"/>
  <c r="I4472" i="63"/>
  <c r="I4471" i="63"/>
  <c r="I4470" i="63"/>
  <c r="I4469" i="63"/>
  <c r="I4468" i="63"/>
  <c r="I4467" i="63"/>
  <c r="I4466" i="63"/>
  <c r="I4465" i="63"/>
  <c r="I4464" i="63"/>
  <c r="I4463" i="63"/>
  <c r="I4462" i="63"/>
  <c r="I4461" i="63"/>
  <c r="I4460" i="63"/>
  <c r="I4459" i="63"/>
  <c r="I4458" i="63"/>
  <c r="I4457" i="63"/>
  <c r="I4456" i="63"/>
  <c r="I4455" i="63"/>
  <c r="I4454" i="63"/>
  <c r="I4453" i="63"/>
  <c r="I4452" i="63"/>
  <c r="I4451" i="63"/>
  <c r="I4450" i="63"/>
  <c r="I4449" i="63"/>
  <c r="I4448" i="63"/>
  <c r="I4447" i="63"/>
  <c r="I4446" i="63"/>
  <c r="I4445" i="63"/>
  <c r="I4444" i="63"/>
  <c r="I4443" i="63"/>
  <c r="I4442" i="63"/>
  <c r="I4441" i="63"/>
  <c r="I4440" i="63"/>
  <c r="I4439" i="63"/>
  <c r="I4438" i="63"/>
  <c r="I4437" i="63"/>
  <c r="I4436" i="63"/>
  <c r="I4435" i="63"/>
  <c r="I4434" i="63"/>
  <c r="I4433" i="63"/>
  <c r="I4432" i="63"/>
  <c r="I4431" i="63"/>
  <c r="I4430" i="63"/>
  <c r="I4429" i="63"/>
  <c r="I4428" i="63"/>
  <c r="I4427" i="63"/>
  <c r="I4426" i="63"/>
  <c r="I4425" i="63"/>
  <c r="I4424" i="63"/>
  <c r="I4423" i="63"/>
  <c r="I4422" i="63"/>
  <c r="I4421" i="63"/>
  <c r="I4420" i="63"/>
  <c r="I4419" i="63"/>
  <c r="I4418" i="63"/>
  <c r="I4417" i="63"/>
  <c r="I4416" i="63"/>
  <c r="I4415" i="63"/>
  <c r="I4414" i="63"/>
  <c r="I4413" i="63"/>
  <c r="I4412" i="63"/>
  <c r="I4411" i="63"/>
  <c r="I4409" i="63"/>
  <c r="I4408" i="63"/>
  <c r="I4407" i="63"/>
  <c r="I4406" i="63"/>
  <c r="I4405" i="63"/>
  <c r="I4404" i="63"/>
  <c r="I4403" i="63"/>
  <c r="I4402" i="63"/>
  <c r="I4401" i="63"/>
  <c r="I4400" i="63"/>
  <c r="I4399" i="63"/>
  <c r="I4398" i="63"/>
  <c r="I4397" i="63"/>
  <c r="I4396" i="63"/>
  <c r="I4395" i="63"/>
  <c r="I4394" i="63"/>
  <c r="I4393" i="63"/>
  <c r="I4392" i="63"/>
  <c r="I4391" i="63"/>
  <c r="I4390" i="63"/>
  <c r="I4389" i="63"/>
  <c r="I4388" i="63"/>
  <c r="I4387" i="63"/>
  <c r="I4386" i="63"/>
  <c r="I4385" i="63"/>
  <c r="I4384" i="63"/>
  <c r="I4383" i="63"/>
  <c r="I4382" i="63"/>
  <c r="I4381" i="63"/>
  <c r="I4380" i="63"/>
  <c r="I4379" i="63"/>
  <c r="I4378" i="63"/>
  <c r="I4377" i="63"/>
  <c r="I4376" i="63"/>
  <c r="I4375" i="63"/>
  <c r="I4374" i="63"/>
  <c r="I4373" i="63"/>
  <c r="I4372" i="63"/>
  <c r="I4371" i="63"/>
  <c r="I4370" i="63"/>
  <c r="I4369" i="63"/>
  <c r="I4368" i="63"/>
  <c r="I4367" i="63"/>
  <c r="I4366" i="63"/>
  <c r="I4365" i="63"/>
  <c r="I4364" i="63"/>
  <c r="I4363" i="63"/>
  <c r="I4362" i="63"/>
  <c r="I4361" i="63"/>
  <c r="I4360" i="63"/>
  <c r="I4359" i="63"/>
  <c r="I4358" i="63"/>
  <c r="I4357" i="63"/>
  <c r="I4356" i="63"/>
  <c r="I4355" i="63"/>
  <c r="I4354" i="63"/>
  <c r="I4353" i="63"/>
  <c r="I4352" i="63"/>
  <c r="I4351" i="63"/>
  <c r="I4350" i="63"/>
  <c r="I4349" i="63"/>
  <c r="I4348" i="63"/>
  <c r="I4347" i="63"/>
  <c r="I4346" i="63"/>
  <c r="I4345" i="63"/>
  <c r="I4344" i="63"/>
  <c r="I4343" i="63"/>
  <c r="I4342" i="63"/>
  <c r="I4341" i="63"/>
  <c r="I4340" i="63"/>
  <c r="I4339" i="63"/>
  <c r="I4338" i="63"/>
  <c r="I4337" i="63"/>
  <c r="I4336" i="63"/>
  <c r="I4335" i="63"/>
  <c r="I4334" i="63"/>
  <c r="I4333" i="63"/>
  <c r="I4332" i="63"/>
  <c r="I4331" i="63"/>
  <c r="I4330" i="63"/>
  <c r="I4329" i="63"/>
  <c r="I4328" i="63"/>
  <c r="I4327" i="63"/>
  <c r="I4326" i="63"/>
  <c r="I4325" i="63"/>
  <c r="I4324" i="63"/>
  <c r="I4323" i="63"/>
  <c r="I4322" i="63"/>
  <c r="I4321" i="63"/>
  <c r="I4320" i="63"/>
  <c r="I4319" i="63"/>
  <c r="I4318" i="63"/>
  <c r="I4317" i="63"/>
  <c r="I4316" i="63"/>
  <c r="I4315" i="63"/>
  <c r="I4314" i="63"/>
  <c r="I4313" i="63"/>
  <c r="I4312" i="63"/>
  <c r="I4311" i="63"/>
  <c r="I4310" i="63"/>
  <c r="I4309" i="63"/>
  <c r="I4308" i="63"/>
  <c r="I4307" i="63"/>
  <c r="I4306" i="63"/>
  <c r="I4305" i="63"/>
  <c r="I4304" i="63"/>
  <c r="I4303" i="63"/>
  <c r="I4302" i="63"/>
  <c r="I4301" i="63"/>
  <c r="I4300" i="63"/>
  <c r="I4299" i="63"/>
  <c r="I4298" i="63"/>
  <c r="I4297" i="63"/>
  <c r="I4296" i="63"/>
  <c r="I4295" i="63"/>
  <c r="I4294" i="63"/>
  <c r="I4293" i="63"/>
  <c r="I4292" i="63"/>
  <c r="I4291" i="63"/>
  <c r="I4290" i="63"/>
  <c r="I4289" i="63"/>
  <c r="I4288" i="63"/>
  <c r="I4287" i="63"/>
  <c r="I4286" i="63"/>
  <c r="I4285" i="63"/>
  <c r="I4284" i="63"/>
  <c r="I4283" i="63"/>
  <c r="I4282" i="63"/>
  <c r="I4281" i="63"/>
  <c r="I4280" i="63"/>
  <c r="I4279" i="63"/>
  <c r="I4278" i="63"/>
  <c r="I4277" i="63"/>
  <c r="I4276" i="63"/>
  <c r="I4275" i="63"/>
  <c r="I4274" i="63"/>
  <c r="I4273" i="63"/>
  <c r="I4272" i="63"/>
  <c r="I4271" i="63"/>
  <c r="I4270" i="63"/>
  <c r="I4269" i="63"/>
  <c r="I4268" i="63"/>
  <c r="I4267" i="63"/>
  <c r="I4266" i="63"/>
  <c r="I4265" i="63"/>
  <c r="I4264" i="63"/>
  <c r="I4263" i="63"/>
  <c r="I4262" i="63"/>
  <c r="I4261" i="63"/>
  <c r="I4260" i="63"/>
  <c r="I4259" i="63"/>
  <c r="I4258" i="63"/>
  <c r="I4257" i="63"/>
  <c r="I4256" i="63"/>
  <c r="I4255" i="63"/>
  <c r="I4254" i="63"/>
  <c r="I4253" i="63"/>
  <c r="I4252" i="63"/>
  <c r="I4251" i="63"/>
  <c r="I4250" i="63"/>
  <c r="I4249" i="63"/>
  <c r="I4248" i="63"/>
  <c r="I4247" i="63"/>
  <c r="I4246" i="63"/>
  <c r="I4245" i="63"/>
  <c r="I4244" i="63"/>
  <c r="I4243" i="63"/>
  <c r="I4242" i="63"/>
  <c r="I4241" i="63"/>
  <c r="I4240" i="63"/>
  <c r="I4239" i="63"/>
  <c r="I4238" i="63"/>
  <c r="I4237" i="63"/>
  <c r="I4236" i="63"/>
  <c r="I4235" i="63"/>
  <c r="I4234" i="63"/>
  <c r="I4233" i="63"/>
  <c r="I4232" i="63"/>
  <c r="I4231" i="63"/>
  <c r="I4230" i="63"/>
  <c r="I4229" i="63"/>
  <c r="I4228" i="63"/>
  <c r="I4227" i="63"/>
  <c r="I4226" i="63"/>
  <c r="I4225" i="63"/>
  <c r="I4224" i="63"/>
  <c r="I4223" i="63"/>
  <c r="I4222" i="63"/>
  <c r="I4221" i="63"/>
  <c r="I4220" i="63"/>
  <c r="I4219" i="63"/>
  <c r="I4218" i="63"/>
  <c r="I4217" i="63"/>
  <c r="I4216" i="63"/>
  <c r="I4215" i="63"/>
  <c r="I4214" i="63"/>
  <c r="I4213" i="63"/>
  <c r="I4212" i="63"/>
  <c r="I4211" i="63"/>
  <c r="I4210" i="63"/>
  <c r="I4209" i="63"/>
  <c r="I4208" i="63"/>
  <c r="I4207" i="63"/>
  <c r="I4206" i="63"/>
  <c r="I4205" i="63"/>
  <c r="I4204" i="63"/>
  <c r="I4203" i="63"/>
  <c r="I4202" i="63"/>
  <c r="I4201" i="63"/>
  <c r="I4200" i="63"/>
  <c r="I4199" i="63"/>
  <c r="I4198" i="63"/>
  <c r="I4197" i="63"/>
  <c r="I4196" i="63"/>
  <c r="I4195" i="63"/>
  <c r="I4194" i="63"/>
  <c r="I4193" i="63"/>
  <c r="I4192" i="63"/>
  <c r="I4191" i="63"/>
  <c r="I4190" i="63"/>
  <c r="I4189" i="63"/>
  <c r="I4188" i="63"/>
  <c r="I4187" i="63"/>
  <c r="I4186" i="63"/>
  <c r="I4185" i="63"/>
  <c r="I4184" i="63"/>
  <c r="I4183" i="63"/>
  <c r="I4182" i="63"/>
  <c r="I4181" i="63"/>
  <c r="I4180" i="63"/>
  <c r="I4179" i="63"/>
  <c r="I4178" i="63"/>
  <c r="I4177" i="63"/>
  <c r="I4176" i="63"/>
  <c r="I4175" i="63"/>
  <c r="I4174" i="63"/>
  <c r="I4173" i="63"/>
  <c r="I4172" i="63"/>
  <c r="I4171" i="63"/>
  <c r="I4170" i="63"/>
  <c r="I4169" i="63"/>
  <c r="I4168" i="63"/>
  <c r="I4167" i="63"/>
  <c r="I4166" i="63"/>
  <c r="I4165" i="63"/>
  <c r="I4164" i="63"/>
  <c r="I4163" i="63"/>
  <c r="I4162" i="63"/>
  <c r="I4161" i="63"/>
  <c r="I4160" i="63"/>
  <c r="I4159" i="63"/>
  <c r="I4158" i="63"/>
  <c r="I4157" i="63"/>
  <c r="I4156" i="63"/>
  <c r="I4155" i="63"/>
  <c r="I4154" i="63"/>
  <c r="I4153" i="63"/>
  <c r="I4152" i="63"/>
  <c r="I4151" i="63"/>
  <c r="I4150" i="63"/>
  <c r="I4149" i="63"/>
  <c r="I4148" i="63"/>
  <c r="I4147" i="63"/>
  <c r="I4146" i="63"/>
  <c r="I4145" i="63"/>
  <c r="I4144" i="63"/>
  <c r="I4143" i="63"/>
  <c r="I4142" i="63"/>
  <c r="I4141" i="63"/>
  <c r="I4140" i="63"/>
  <c r="I4139" i="63"/>
  <c r="I4138" i="63"/>
  <c r="I4137" i="63"/>
  <c r="I4136" i="63"/>
  <c r="I4135" i="63"/>
  <c r="I4134" i="63"/>
  <c r="I4133" i="63"/>
  <c r="I4132" i="63"/>
  <c r="I4131" i="63"/>
  <c r="I4130" i="63"/>
  <c r="I4129" i="63"/>
  <c r="I4128" i="63"/>
  <c r="I4127" i="63"/>
  <c r="I4126" i="63"/>
  <c r="I4125" i="63"/>
  <c r="I4124" i="63"/>
  <c r="I4123" i="63"/>
  <c r="I4122" i="63"/>
  <c r="I4121" i="63"/>
  <c r="I4120" i="63"/>
  <c r="I4119" i="63"/>
  <c r="I4118" i="63"/>
  <c r="I4117" i="63"/>
  <c r="I4116" i="63"/>
  <c r="I4115" i="63"/>
  <c r="I4114" i="63"/>
  <c r="I4113" i="63"/>
  <c r="I4112" i="63"/>
  <c r="I4111" i="63"/>
  <c r="I4110" i="63"/>
  <c r="I4109" i="63"/>
  <c r="I4108" i="63"/>
  <c r="I4107" i="63"/>
  <c r="I4106" i="63"/>
  <c r="I4105" i="63"/>
  <c r="I4104" i="63"/>
  <c r="I4103" i="63"/>
  <c r="I4102" i="63"/>
  <c r="I4101" i="63"/>
  <c r="I4100" i="63"/>
  <c r="I4099" i="63"/>
  <c r="I4098" i="63"/>
  <c r="I4097" i="63"/>
  <c r="I4096" i="63"/>
  <c r="I4095" i="63"/>
  <c r="I4094" i="63"/>
  <c r="I4093" i="63"/>
  <c r="I4092" i="63"/>
  <c r="I4091" i="63"/>
  <c r="I4090" i="63"/>
  <c r="I4089" i="63"/>
  <c r="I4088" i="63"/>
  <c r="I4087" i="63"/>
  <c r="I4086" i="63"/>
  <c r="I4085" i="63"/>
  <c r="I4084" i="63"/>
  <c r="I4083" i="63"/>
  <c r="I4082" i="63"/>
  <c r="I4081" i="63"/>
  <c r="I4080" i="63"/>
  <c r="I4079" i="63"/>
  <c r="I4078" i="63"/>
  <c r="I4077" i="63"/>
  <c r="I4076" i="63"/>
  <c r="I4075" i="63"/>
  <c r="I4074" i="63"/>
  <c r="I4073" i="63"/>
  <c r="I4072" i="63"/>
  <c r="I4071" i="63"/>
  <c r="I4070" i="63"/>
  <c r="I4069" i="63"/>
  <c r="I4068" i="63"/>
  <c r="I4067" i="63"/>
  <c r="I4066" i="63"/>
  <c r="I4065" i="63"/>
  <c r="I4064" i="63"/>
  <c r="I4063" i="63"/>
  <c r="I4062" i="63"/>
  <c r="I4061" i="63"/>
  <c r="I4060" i="63"/>
  <c r="I4059" i="63"/>
  <c r="I4058" i="63"/>
  <c r="I4057" i="63"/>
  <c r="I4055" i="63"/>
  <c r="I4054" i="63"/>
  <c r="I4053" i="63"/>
  <c r="I4052" i="63"/>
  <c r="I4051" i="63"/>
  <c r="I4050" i="63"/>
  <c r="I4049" i="63"/>
  <c r="I4048" i="63"/>
  <c r="I4047" i="63"/>
  <c r="I4046" i="63"/>
  <c r="I4045" i="63"/>
  <c r="I4044" i="63"/>
  <c r="I4043" i="63"/>
  <c r="I4042" i="63"/>
  <c r="I4041" i="63"/>
  <c r="I4040" i="63"/>
  <c r="I4039" i="63"/>
  <c r="I4038" i="63"/>
  <c r="I4037" i="63"/>
  <c r="I4036" i="63"/>
  <c r="I4035" i="63"/>
  <c r="I4034" i="63"/>
  <c r="I4033" i="63"/>
  <c r="I4032" i="63"/>
  <c r="I4031" i="63"/>
  <c r="I4030" i="63"/>
  <c r="I4029" i="63"/>
  <c r="I4028" i="63"/>
  <c r="I4027" i="63"/>
  <c r="I4026" i="63"/>
  <c r="I4025" i="63"/>
  <c r="I4024" i="63"/>
  <c r="I4023" i="63"/>
  <c r="I4022" i="63"/>
  <c r="I4021" i="63"/>
  <c r="I4020" i="63"/>
  <c r="I4019" i="63"/>
  <c r="I4018" i="63"/>
  <c r="I4017" i="63"/>
  <c r="I4016" i="63"/>
  <c r="I4015" i="63"/>
  <c r="I4014" i="63"/>
  <c r="I4013" i="63"/>
  <c r="I4012" i="63"/>
  <c r="I4011" i="63"/>
  <c r="I4010" i="63"/>
  <c r="I4009" i="63"/>
  <c r="I4008" i="63"/>
  <c r="I4007" i="63"/>
  <c r="I4006" i="63"/>
  <c r="I4005" i="63"/>
  <c r="I4004" i="63"/>
  <c r="I4003" i="63"/>
  <c r="I4002" i="63"/>
  <c r="I4000" i="63"/>
  <c r="I3999" i="63"/>
  <c r="I3998" i="63"/>
  <c r="I3997" i="63"/>
  <c r="I3996" i="63"/>
  <c r="I3995" i="63"/>
  <c r="I3994" i="63"/>
  <c r="I3993" i="63"/>
  <c r="I3992" i="63"/>
  <c r="I3991" i="63"/>
  <c r="I3990" i="63"/>
  <c r="I3989" i="63"/>
  <c r="I3988" i="63"/>
  <c r="I3987" i="63"/>
  <c r="I3986" i="63"/>
  <c r="I3985" i="63"/>
  <c r="I3984" i="63"/>
  <c r="I3983" i="63"/>
  <c r="I3982" i="63"/>
  <c r="I3981" i="63"/>
  <c r="I3980" i="63"/>
  <c r="I3979" i="63"/>
  <c r="I3978" i="63"/>
  <c r="I3977" i="63"/>
  <c r="I3976" i="63"/>
  <c r="I3975" i="63"/>
  <c r="I3974" i="63"/>
  <c r="I3973" i="63"/>
  <c r="I3972" i="63"/>
  <c r="I3971" i="63"/>
  <c r="I3970" i="63"/>
  <c r="I3969" i="63"/>
  <c r="I3968" i="63"/>
  <c r="I3967" i="63"/>
  <c r="I3966" i="63"/>
  <c r="I3965" i="63"/>
  <c r="I3964" i="63"/>
  <c r="I3963" i="63"/>
  <c r="I3962" i="63"/>
  <c r="I3961" i="63"/>
  <c r="I3960" i="63"/>
  <c r="I3959" i="63"/>
  <c r="I3958" i="63"/>
  <c r="I3957" i="63"/>
  <c r="I3956" i="63"/>
  <c r="I3955" i="63"/>
  <c r="I3954" i="63"/>
  <c r="I3953" i="63"/>
  <c r="I3952" i="63"/>
  <c r="I3951" i="63"/>
  <c r="I3950" i="63"/>
  <c r="I3949" i="63"/>
  <c r="I3948" i="63"/>
  <c r="I3947" i="63"/>
  <c r="I3946" i="63"/>
  <c r="I3945" i="63"/>
  <c r="I3944" i="63"/>
  <c r="I3943" i="63"/>
  <c r="I3942" i="63"/>
  <c r="I3941" i="63"/>
  <c r="I3940" i="63"/>
  <c r="I3939" i="63"/>
  <c r="I3938" i="63"/>
  <c r="I3937" i="63"/>
  <c r="I3936" i="63"/>
  <c r="I3935" i="63"/>
  <c r="I3934" i="63"/>
  <c r="I3933" i="63"/>
  <c r="I3932" i="63"/>
  <c r="I3931" i="63"/>
  <c r="I3930" i="63"/>
  <c r="I3929" i="63"/>
  <c r="I3928" i="63"/>
  <c r="I3927" i="63"/>
  <c r="I3926" i="63"/>
  <c r="I3925" i="63"/>
  <c r="I3924" i="63"/>
  <c r="I3923" i="63"/>
  <c r="I3922" i="63"/>
  <c r="I3921" i="63"/>
  <c r="I3920" i="63"/>
  <c r="I3919" i="63"/>
  <c r="I3918" i="63"/>
  <c r="I3917" i="63"/>
  <c r="I3916" i="63"/>
  <c r="I3915" i="63"/>
  <c r="I3914" i="63"/>
  <c r="I3913" i="63"/>
  <c r="I3912" i="63"/>
  <c r="I3911" i="63"/>
  <c r="I3910" i="63"/>
  <c r="I3909" i="63"/>
  <c r="I3908" i="63"/>
  <c r="I3907" i="63"/>
  <c r="I3906" i="63"/>
  <c r="I3905" i="63"/>
  <c r="I3904" i="63"/>
  <c r="I3903" i="63"/>
  <c r="I3902" i="63"/>
  <c r="I3901" i="63"/>
  <c r="I3900" i="63"/>
  <c r="I3899" i="63"/>
  <c r="I3898" i="63"/>
  <c r="I3897" i="63"/>
  <c r="I3896" i="63"/>
  <c r="I3895" i="63"/>
  <c r="I3894" i="63"/>
  <c r="I3893" i="63"/>
  <c r="I3892" i="63"/>
  <c r="I3891" i="63"/>
  <c r="I3890" i="63"/>
  <c r="I3889" i="63"/>
  <c r="I3888" i="63"/>
  <c r="I3887" i="63"/>
  <c r="I3886" i="63"/>
  <c r="I3885" i="63"/>
  <c r="I3884" i="63"/>
  <c r="I3883" i="63"/>
  <c r="I3882" i="63"/>
  <c r="I3881" i="63"/>
  <c r="I3880" i="63"/>
  <c r="I3879" i="63"/>
  <c r="I3878" i="63"/>
  <c r="I3877" i="63"/>
  <c r="I3876" i="63"/>
  <c r="I3875" i="63"/>
  <c r="I3874" i="63"/>
  <c r="I3873" i="63"/>
  <c r="I3872" i="63"/>
  <c r="I3871" i="63"/>
  <c r="I3870" i="63"/>
  <c r="I3869" i="63"/>
  <c r="I3868" i="63"/>
  <c r="I3867" i="63"/>
  <c r="I3866" i="63"/>
  <c r="I3865" i="63"/>
  <c r="I3864" i="63"/>
  <c r="I3863" i="63"/>
  <c r="I3862" i="63"/>
  <c r="I3861" i="63"/>
  <c r="I3860" i="63"/>
  <c r="I3859" i="63"/>
  <c r="I3858" i="63"/>
  <c r="I3857" i="63"/>
  <c r="I3856" i="63"/>
  <c r="I3855" i="63"/>
  <c r="I3854" i="63"/>
  <c r="I3853" i="63"/>
  <c r="I3852" i="63"/>
  <c r="I3851" i="63"/>
  <c r="I3850" i="63"/>
  <c r="I3849" i="63"/>
  <c r="I3848" i="63"/>
  <c r="I3847" i="63"/>
  <c r="I3846" i="63"/>
  <c r="I3845" i="63"/>
  <c r="I3844" i="63"/>
  <c r="I3843" i="63"/>
  <c r="I3842" i="63"/>
  <c r="I3841" i="63"/>
  <c r="I3840" i="63"/>
  <c r="I3839" i="63"/>
  <c r="I3838" i="63"/>
  <c r="I3837" i="63"/>
  <c r="I3836" i="63"/>
  <c r="I3835" i="63"/>
  <c r="I3834" i="63"/>
  <c r="I3833" i="63"/>
  <c r="I3832" i="63"/>
  <c r="I3831" i="63"/>
  <c r="I3830" i="63"/>
  <c r="I3829" i="63"/>
  <c r="I3828" i="63"/>
  <c r="I3827" i="63"/>
  <c r="I3826" i="63"/>
  <c r="I3825" i="63"/>
  <c r="I3824" i="63"/>
  <c r="I3823" i="63"/>
  <c r="I3822" i="63"/>
  <c r="I3821" i="63"/>
  <c r="I3820" i="63"/>
  <c r="I3819" i="63"/>
  <c r="I3818" i="63"/>
  <c r="I3817" i="63"/>
  <c r="I3816" i="63"/>
  <c r="I3815" i="63"/>
  <c r="I3814" i="63"/>
  <c r="I3813" i="63"/>
  <c r="I3812" i="63"/>
  <c r="I3811" i="63"/>
  <c r="I3810" i="63"/>
  <c r="I3809" i="63"/>
  <c r="I3808" i="63"/>
  <c r="I3807" i="63"/>
  <c r="I3806" i="63"/>
  <c r="I3805" i="63"/>
  <c r="I3804" i="63"/>
  <c r="I3803" i="63"/>
  <c r="I3802" i="63"/>
  <c r="I3801" i="63"/>
  <c r="I3800" i="63"/>
  <c r="I3799" i="63"/>
  <c r="I3798" i="63"/>
  <c r="I3797" i="63"/>
  <c r="I3796" i="63"/>
  <c r="I3795" i="63"/>
  <c r="I3794" i="63"/>
  <c r="I3793" i="63"/>
  <c r="I3792" i="63"/>
  <c r="I3791" i="63"/>
  <c r="I3790" i="63"/>
  <c r="I3789" i="63"/>
  <c r="I3788" i="63"/>
  <c r="I3787" i="63"/>
  <c r="I3786" i="63"/>
  <c r="I3785" i="63"/>
  <c r="I3784" i="63"/>
  <c r="I3783" i="63"/>
  <c r="I3782" i="63"/>
  <c r="I3781" i="63"/>
  <c r="I3780" i="63"/>
  <c r="I3779" i="63"/>
  <c r="I3778" i="63"/>
  <c r="I3777" i="63"/>
  <c r="I3776" i="63"/>
  <c r="I3775" i="63"/>
  <c r="I3774" i="63"/>
  <c r="I3773" i="63"/>
  <c r="I3772" i="63"/>
  <c r="I3771" i="63"/>
  <c r="I3770" i="63"/>
  <c r="I3769" i="63"/>
  <c r="I3768" i="63"/>
  <c r="I3767" i="63"/>
  <c r="I3766" i="63"/>
  <c r="I3765" i="63"/>
  <c r="I3764" i="63"/>
  <c r="I3763" i="63"/>
  <c r="I3762" i="63"/>
  <c r="I3761" i="63"/>
  <c r="I3760" i="63"/>
  <c r="I3759" i="63"/>
  <c r="I3758" i="63"/>
  <c r="I3757" i="63"/>
  <c r="I3756" i="63"/>
  <c r="I3755" i="63"/>
  <c r="I3754" i="63"/>
  <c r="I3753" i="63"/>
  <c r="I3752" i="63"/>
  <c r="I3751" i="63"/>
  <c r="I3750" i="63"/>
  <c r="I3749" i="63"/>
  <c r="I3748" i="63"/>
  <c r="I3747" i="63"/>
  <c r="I3746" i="63"/>
  <c r="I3745" i="63"/>
  <c r="I3744" i="63"/>
  <c r="I3743" i="63"/>
  <c r="I3742" i="63"/>
  <c r="I3740" i="63"/>
  <c r="I3739" i="63"/>
  <c r="I3738" i="63"/>
  <c r="I3737" i="63"/>
  <c r="I3736" i="63"/>
  <c r="I3735" i="63"/>
  <c r="I3734" i="63"/>
  <c r="I3733" i="63"/>
  <c r="I3732" i="63"/>
  <c r="I3731" i="63"/>
  <c r="I3730" i="63"/>
  <c r="I3729" i="63"/>
  <c r="I3728" i="63"/>
  <c r="I3727" i="63"/>
  <c r="I3726" i="63"/>
  <c r="I3724" i="63"/>
  <c r="I3723" i="63"/>
  <c r="I3722" i="63"/>
  <c r="I3721" i="63"/>
  <c r="I3720" i="63"/>
  <c r="I3719" i="63"/>
  <c r="I3718" i="63"/>
  <c r="I3717" i="63"/>
  <c r="I3716" i="63"/>
  <c r="I3715" i="63"/>
  <c r="I3714" i="63"/>
  <c r="I3713" i="63"/>
  <c r="I3712" i="63"/>
  <c r="I3711" i="63"/>
  <c r="I3710" i="63"/>
  <c r="I3709" i="63"/>
  <c r="I3708" i="63"/>
  <c r="I3707" i="63"/>
  <c r="I3706" i="63"/>
  <c r="I3705" i="63"/>
  <c r="I3704" i="63"/>
  <c r="I3703" i="63"/>
  <c r="I3702" i="63"/>
  <c r="I3701" i="63"/>
  <c r="I3700" i="63"/>
  <c r="I3699" i="63"/>
  <c r="I3698" i="63"/>
  <c r="I3697" i="63"/>
  <c r="I3696" i="63"/>
  <c r="I3695" i="63"/>
  <c r="I3694" i="63"/>
  <c r="I3693" i="63"/>
  <c r="I3692" i="63"/>
  <c r="I3691" i="63"/>
  <c r="I3690" i="63"/>
  <c r="I3689" i="63"/>
  <c r="I3688" i="63"/>
  <c r="I3687" i="63"/>
  <c r="I3686" i="63"/>
  <c r="I3685" i="63"/>
  <c r="I3684" i="63"/>
  <c r="I3683" i="63"/>
  <c r="I3682" i="63"/>
  <c r="I3681" i="63"/>
  <c r="I3680" i="63"/>
  <c r="I3679" i="63"/>
  <c r="I3678" i="63"/>
  <c r="I3677" i="63"/>
  <c r="I3676" i="63"/>
  <c r="I3675" i="63"/>
  <c r="I3674" i="63"/>
  <c r="I3673" i="63"/>
  <c r="I3672" i="63"/>
  <c r="I3671" i="63"/>
  <c r="I3670" i="63"/>
  <c r="I3669" i="63"/>
  <c r="I3668" i="63"/>
  <c r="I3667" i="63"/>
  <c r="I3666" i="63"/>
  <c r="I3665" i="63"/>
  <c r="I3664" i="63"/>
  <c r="I3663" i="63"/>
  <c r="I3662" i="63"/>
  <c r="I3661" i="63"/>
  <c r="I3660" i="63"/>
  <c r="I3659" i="63"/>
  <c r="I3658" i="63"/>
  <c r="I3657" i="63"/>
  <c r="I3656" i="63"/>
  <c r="I3655" i="63"/>
  <c r="I3654" i="63"/>
  <c r="I3653" i="63"/>
  <c r="I3652" i="63"/>
  <c r="I3651" i="63"/>
  <c r="I3650" i="63"/>
  <c r="I3649" i="63"/>
  <c r="I3648" i="63"/>
  <c r="I3647" i="63"/>
  <c r="I3646" i="63"/>
  <c r="I3645" i="63"/>
  <c r="I3644" i="63"/>
  <c r="I3643" i="63"/>
  <c r="I3642" i="63"/>
  <c r="I3641" i="63"/>
  <c r="I3640" i="63"/>
  <c r="I3639" i="63"/>
  <c r="I3638" i="63"/>
  <c r="I3637" i="63"/>
  <c r="I3636" i="63"/>
  <c r="I3635" i="63"/>
  <c r="I3634" i="63"/>
  <c r="I3633" i="63"/>
  <c r="I3632" i="63"/>
  <c r="I3631" i="63"/>
  <c r="I3630" i="63"/>
  <c r="I3629" i="63"/>
  <c r="I3628" i="63"/>
  <c r="I3627" i="63"/>
  <c r="I3626" i="63"/>
  <c r="I3625" i="63"/>
  <c r="I3623" i="63"/>
  <c r="I3622" i="63"/>
  <c r="I3621" i="63"/>
  <c r="I3620" i="63"/>
  <c r="I3619" i="63"/>
  <c r="I3618" i="63"/>
  <c r="I3617" i="63"/>
  <c r="I3616" i="63"/>
  <c r="I3615" i="63"/>
  <c r="I3614" i="63"/>
  <c r="I3613" i="63"/>
  <c r="I3612" i="63"/>
  <c r="I3611" i="63"/>
  <c r="I3610" i="63"/>
  <c r="I3609" i="63"/>
  <c r="I3608" i="63"/>
  <c r="I3607" i="63"/>
  <c r="I3606" i="63"/>
  <c r="I3605" i="63"/>
  <c r="I3604" i="63"/>
  <c r="I3603" i="63"/>
  <c r="I3602" i="63"/>
  <c r="I3601" i="63"/>
  <c r="I3600" i="63"/>
  <c r="I3599" i="63"/>
  <c r="I3598" i="63"/>
  <c r="I3597" i="63"/>
  <c r="I3596" i="63"/>
  <c r="I3595" i="63"/>
  <c r="I3594" i="63"/>
  <c r="I3593" i="63"/>
  <c r="I3592" i="63"/>
  <c r="I3591" i="63"/>
  <c r="I3590" i="63"/>
  <c r="I3589" i="63"/>
  <c r="I3587" i="63"/>
  <c r="I3586" i="63"/>
  <c r="I3585" i="63"/>
  <c r="I3584" i="63"/>
  <c r="I3583" i="63"/>
  <c r="I3582" i="63"/>
  <c r="I3581" i="63"/>
  <c r="I3580" i="63"/>
  <c r="I3579" i="63"/>
  <c r="I3578" i="63"/>
  <c r="I3577" i="63"/>
  <c r="I3576" i="63"/>
  <c r="I3575" i="63"/>
  <c r="I3574" i="63"/>
  <c r="I3573" i="63"/>
  <c r="I3572" i="63"/>
  <c r="I3571" i="63"/>
  <c r="I3570" i="63"/>
  <c r="I3569" i="63"/>
  <c r="I3568" i="63"/>
  <c r="I3567" i="63"/>
  <c r="I3566" i="63"/>
  <c r="I3565" i="63"/>
  <c r="I3564" i="63"/>
  <c r="I3563" i="63"/>
  <c r="I3562" i="63"/>
  <c r="I3561" i="63"/>
  <c r="I3560" i="63"/>
  <c r="I3559" i="63"/>
  <c r="I3558" i="63"/>
  <c r="I3557" i="63"/>
  <c r="I3556" i="63"/>
  <c r="I3555" i="63"/>
  <c r="I3554" i="63"/>
  <c r="I3553" i="63"/>
  <c r="I3552" i="63"/>
  <c r="I3551" i="63"/>
  <c r="I3550" i="63"/>
  <c r="I3549" i="63"/>
  <c r="I3548" i="63"/>
  <c r="I3547" i="63"/>
  <c r="I3546" i="63"/>
  <c r="I3545" i="63"/>
  <c r="I3544" i="63"/>
  <c r="I3543" i="63"/>
  <c r="I3542" i="63"/>
  <c r="I3541" i="63"/>
  <c r="I3540" i="63"/>
  <c r="I3539" i="63"/>
  <c r="I3538" i="63"/>
  <c r="I3537" i="63"/>
  <c r="I3536" i="63"/>
  <c r="I3535" i="63"/>
  <c r="I3534" i="63"/>
  <c r="I3533" i="63"/>
  <c r="I3532" i="63"/>
  <c r="I3531" i="63"/>
  <c r="I3530" i="63"/>
  <c r="I3529" i="63"/>
  <c r="I3528" i="63"/>
  <c r="I3527" i="63"/>
  <c r="I3526" i="63"/>
  <c r="I3525" i="63"/>
  <c r="I3524" i="63"/>
  <c r="I3523" i="63"/>
  <c r="I3522" i="63"/>
  <c r="I3521" i="63"/>
  <c r="I3520" i="63"/>
  <c r="I3519" i="63"/>
  <c r="I3518" i="63"/>
  <c r="I3517" i="63"/>
  <c r="I3516" i="63"/>
  <c r="I3515" i="63"/>
  <c r="I3514" i="63"/>
  <c r="I3513" i="63"/>
  <c r="I3512" i="63"/>
  <c r="I3511" i="63"/>
  <c r="I3510" i="63"/>
  <c r="I3509" i="63"/>
  <c r="I3508" i="63"/>
  <c r="I3507" i="63"/>
  <c r="I3506" i="63"/>
  <c r="I3505" i="63"/>
  <c r="I3504" i="63"/>
  <c r="I3503" i="63"/>
  <c r="I3502" i="63"/>
  <c r="I3501" i="63"/>
  <c r="I3500" i="63"/>
  <c r="I3499" i="63"/>
  <c r="I3498" i="63"/>
  <c r="I3497" i="63"/>
  <c r="I3496" i="63"/>
  <c r="I3495" i="63"/>
  <c r="I3494" i="63"/>
  <c r="I3493" i="63"/>
  <c r="I3492" i="63"/>
  <c r="I3491" i="63"/>
  <c r="I3490" i="63"/>
  <c r="I3489" i="63"/>
  <c r="I3488" i="63"/>
  <c r="I3487" i="63"/>
  <c r="I3486" i="63"/>
  <c r="I3485" i="63"/>
  <c r="I3484" i="63"/>
  <c r="I3483" i="63"/>
  <c r="I3482" i="63"/>
  <c r="I3481" i="63"/>
  <c r="I3480" i="63"/>
  <c r="I3479" i="63"/>
  <c r="I3478" i="63"/>
  <c r="I3477" i="63"/>
  <c r="I3476" i="63"/>
  <c r="I3475" i="63"/>
  <c r="I3474" i="63"/>
  <c r="I3473" i="63"/>
  <c r="I3472" i="63"/>
  <c r="I3471" i="63"/>
  <c r="I3470" i="63"/>
  <c r="I3469" i="63"/>
  <c r="I3468" i="63"/>
  <c r="I3467" i="63"/>
  <c r="I3466" i="63"/>
  <c r="I3465" i="63"/>
  <c r="I3464" i="63"/>
  <c r="I3463" i="63"/>
  <c r="I3462" i="63"/>
  <c r="I3461" i="63"/>
  <c r="I3460" i="63"/>
  <c r="I3459" i="63"/>
  <c r="I3458" i="63"/>
  <c r="I3457" i="63"/>
  <c r="I3456" i="63"/>
  <c r="I3455" i="63"/>
  <c r="I3454" i="63"/>
  <c r="I3453" i="63"/>
  <c r="I3452" i="63"/>
  <c r="I3451" i="63"/>
  <c r="I3450" i="63"/>
  <c r="I3449" i="63"/>
  <c r="I3448" i="63"/>
  <c r="I3447" i="63"/>
  <c r="I3446" i="63"/>
  <c r="I3445" i="63"/>
  <c r="I3444" i="63"/>
  <c r="I3443" i="63"/>
  <c r="I3442" i="63"/>
  <c r="I3441" i="63"/>
  <c r="I3440" i="63"/>
  <c r="I3439" i="63"/>
  <c r="I3438" i="63"/>
  <c r="I3437" i="63"/>
  <c r="I3436" i="63"/>
  <c r="I3435" i="63"/>
  <c r="I3434" i="63"/>
  <c r="I3433" i="63"/>
  <c r="I3432" i="63"/>
  <c r="I3431" i="63"/>
  <c r="I3430" i="63"/>
  <c r="I3429" i="63"/>
  <c r="I3428" i="63"/>
  <c r="I3427" i="63"/>
  <c r="I3426" i="63"/>
  <c r="I3425" i="63"/>
  <c r="I3424" i="63"/>
  <c r="I3423" i="63"/>
  <c r="I3422" i="63"/>
  <c r="I3421" i="63"/>
  <c r="I3420" i="63"/>
  <c r="I3419" i="63"/>
  <c r="I3418" i="63"/>
  <c r="I3417" i="63"/>
  <c r="I3416" i="63"/>
  <c r="I3415" i="63"/>
  <c r="I3414" i="63"/>
  <c r="I3413" i="63"/>
  <c r="I3412" i="63"/>
  <c r="I3411" i="63"/>
  <c r="I3410" i="63"/>
  <c r="I3409" i="63"/>
  <c r="I3408" i="63"/>
  <c r="I3407" i="63"/>
  <c r="I3406" i="63"/>
  <c r="I3405" i="63"/>
  <c r="I3404" i="63"/>
  <c r="I3403" i="63"/>
  <c r="I3402" i="63"/>
  <c r="I3401" i="63"/>
  <c r="I3400" i="63"/>
  <c r="I3399" i="63"/>
  <c r="I3398" i="63"/>
  <c r="I3397" i="63"/>
  <c r="I3396" i="63"/>
  <c r="I3395" i="63"/>
  <c r="I3394" i="63"/>
  <c r="I3393" i="63"/>
  <c r="I3392" i="63"/>
  <c r="I3391" i="63"/>
  <c r="I3390" i="63"/>
  <c r="I3389" i="63"/>
  <c r="I3388" i="63"/>
  <c r="I3387" i="63"/>
  <c r="I3386" i="63"/>
  <c r="I3385" i="63"/>
  <c r="I3384" i="63"/>
  <c r="I3383" i="63"/>
  <c r="I3382" i="63"/>
  <c r="I3381" i="63"/>
  <c r="I3380" i="63"/>
  <c r="I3379" i="63"/>
  <c r="I3378" i="63"/>
  <c r="I3377" i="63"/>
  <c r="I3376" i="63"/>
  <c r="I3375" i="63"/>
  <c r="I3374" i="63"/>
  <c r="I3373" i="63"/>
  <c r="I3372" i="63"/>
  <c r="I3371" i="63"/>
  <c r="I3370" i="63"/>
  <c r="I3369" i="63"/>
  <c r="I3368" i="63"/>
  <c r="I3367" i="63"/>
  <c r="I3366" i="63"/>
  <c r="I3365" i="63"/>
  <c r="I3364" i="63"/>
  <c r="I3363" i="63"/>
  <c r="I3362" i="63"/>
  <c r="I3361" i="63"/>
  <c r="I3360" i="63"/>
  <c r="I3359" i="63"/>
  <c r="I3358" i="63"/>
  <c r="I3357" i="63"/>
  <c r="I3356" i="63"/>
  <c r="I3355" i="63"/>
  <c r="I3354" i="63"/>
  <c r="I3353" i="63"/>
  <c r="I3352" i="63"/>
  <c r="I3351" i="63"/>
  <c r="I3350" i="63"/>
  <c r="I3349" i="63"/>
  <c r="I3348" i="63"/>
  <c r="I3347" i="63"/>
  <c r="I3346" i="63"/>
  <c r="I3345" i="63"/>
  <c r="I3344" i="63"/>
  <c r="I3342" i="63"/>
  <c r="I3341" i="63"/>
  <c r="I3340" i="63"/>
  <c r="I3339" i="63"/>
  <c r="I3338" i="63"/>
  <c r="I3337" i="63"/>
  <c r="I3336" i="63"/>
  <c r="I3335" i="63"/>
  <c r="I3334" i="63"/>
  <c r="I3333" i="63"/>
  <c r="I3332" i="63"/>
  <c r="I3331" i="63"/>
  <c r="I3330" i="63"/>
  <c r="I3329" i="63"/>
  <c r="I3328" i="63"/>
  <c r="I3327" i="63"/>
  <c r="I3326" i="63"/>
  <c r="I3325" i="63"/>
  <c r="I3324" i="63"/>
  <c r="I3323" i="63"/>
  <c r="I3322" i="63"/>
  <c r="I3321" i="63"/>
  <c r="I3320" i="63"/>
  <c r="I3319" i="63"/>
  <c r="I3318" i="63"/>
  <c r="I3317" i="63"/>
  <c r="I3316" i="63"/>
  <c r="I3315" i="63"/>
  <c r="I3314" i="63"/>
  <c r="I3313" i="63"/>
  <c r="I3312" i="63"/>
  <c r="I3311" i="63"/>
  <c r="I3310" i="63"/>
  <c r="I3309" i="63"/>
  <c r="I3308" i="63"/>
  <c r="I3307" i="63"/>
  <c r="I3306" i="63"/>
  <c r="I3305" i="63"/>
  <c r="I3304" i="63"/>
  <c r="I3303" i="63"/>
  <c r="I3302" i="63"/>
  <c r="I3301" i="63"/>
  <c r="I3300" i="63"/>
  <c r="I3299" i="63"/>
  <c r="I3298" i="63"/>
  <c r="I3297" i="63"/>
  <c r="I3296" i="63"/>
  <c r="I3295" i="63"/>
  <c r="I3294" i="63"/>
  <c r="I3293" i="63"/>
  <c r="I3292" i="63"/>
  <c r="I3291" i="63"/>
  <c r="I3290" i="63"/>
  <c r="I3289" i="63"/>
  <c r="I3288" i="63"/>
  <c r="I3287" i="63"/>
  <c r="I3286" i="63"/>
  <c r="I3285" i="63"/>
  <c r="I3284" i="63"/>
  <c r="I3283" i="63"/>
  <c r="I3282" i="63"/>
  <c r="I3281" i="63"/>
  <c r="I3280" i="63"/>
  <c r="I3279" i="63"/>
  <c r="I3278" i="63"/>
  <c r="I3277" i="63"/>
  <c r="I3276" i="63"/>
  <c r="I3275" i="63"/>
  <c r="I3274" i="63"/>
  <c r="I3273" i="63"/>
  <c r="I3272" i="63"/>
  <c r="I3271" i="63"/>
  <c r="I3270" i="63"/>
  <c r="I3269" i="63"/>
  <c r="I3268" i="63"/>
  <c r="I3267" i="63"/>
  <c r="I3266" i="63"/>
  <c r="I3265" i="63"/>
  <c r="I3264" i="63"/>
  <c r="I3263" i="63"/>
  <c r="I3262" i="63"/>
  <c r="I3261" i="63"/>
  <c r="I3260" i="63"/>
  <c r="I3259" i="63"/>
  <c r="I3258" i="63"/>
  <c r="I3257" i="63"/>
  <c r="I3256" i="63"/>
  <c r="I3255" i="63"/>
  <c r="I3254" i="63"/>
  <c r="I3253" i="63"/>
  <c r="I3252" i="63"/>
  <c r="I3251" i="63"/>
  <c r="I3250" i="63"/>
  <c r="I3249" i="63"/>
  <c r="I3248" i="63"/>
  <c r="I3247" i="63"/>
  <c r="I3246" i="63"/>
  <c r="I3245" i="63"/>
  <c r="I3244" i="63"/>
  <c r="I3243" i="63"/>
  <c r="I3242" i="63"/>
  <c r="I3241" i="63"/>
  <c r="I3240" i="63"/>
  <c r="I3239" i="63"/>
  <c r="I3238" i="63"/>
  <c r="I3237" i="63"/>
  <c r="I3236" i="63"/>
  <c r="I3235" i="63"/>
  <c r="I3234" i="63"/>
  <c r="I3233" i="63"/>
  <c r="I3232" i="63"/>
  <c r="I3231" i="63"/>
  <c r="I3230" i="63"/>
  <c r="I3229" i="63"/>
  <c r="I3228" i="63"/>
  <c r="I3227" i="63"/>
  <c r="I3226" i="63"/>
  <c r="I3225" i="63"/>
  <c r="I3224" i="63"/>
  <c r="I3223" i="63"/>
  <c r="I3222" i="63"/>
  <c r="I3221" i="63"/>
  <c r="I3220" i="63"/>
  <c r="I3219" i="63"/>
  <c r="I3218" i="63"/>
  <c r="I3217" i="63"/>
  <c r="I3216" i="63"/>
  <c r="I3215" i="63"/>
  <c r="I3214" i="63"/>
  <c r="I3213" i="63"/>
  <c r="I3212" i="63"/>
  <c r="I3211" i="63"/>
  <c r="I3210" i="63"/>
  <c r="I3209" i="63"/>
  <c r="I3208" i="63"/>
  <c r="I3207" i="63"/>
  <c r="I3206" i="63"/>
  <c r="I3205" i="63"/>
  <c r="I3204" i="63"/>
  <c r="I3203" i="63"/>
  <c r="I3201" i="63"/>
  <c r="I3200" i="63"/>
  <c r="I3199" i="63"/>
  <c r="I3198" i="63"/>
  <c r="I3197" i="63"/>
  <c r="I3196" i="63"/>
  <c r="I3195" i="63"/>
  <c r="I3194" i="63"/>
  <c r="I3193" i="63"/>
  <c r="I3192" i="63"/>
  <c r="I3191" i="63"/>
  <c r="I3190" i="63"/>
  <c r="I3189" i="63"/>
  <c r="I3188" i="63"/>
  <c r="I3187" i="63"/>
  <c r="I3186" i="63"/>
  <c r="I3185" i="63"/>
  <c r="I3184" i="63"/>
  <c r="I3183" i="63"/>
  <c r="I3182" i="63"/>
  <c r="I3181" i="63"/>
  <c r="I3180" i="63"/>
  <c r="I3178" i="63"/>
  <c r="I3177" i="63"/>
  <c r="I3176" i="63"/>
  <c r="I3175" i="63"/>
  <c r="I3174" i="63"/>
  <c r="I3173" i="63"/>
  <c r="I3172" i="63"/>
  <c r="I3171" i="63"/>
  <c r="I3170" i="63"/>
  <c r="I3169" i="63"/>
  <c r="I3168" i="63"/>
  <c r="I3167" i="63"/>
  <c r="I3165" i="63"/>
  <c r="I3164" i="63"/>
  <c r="I3163" i="63"/>
  <c r="I3162" i="63"/>
  <c r="I3161" i="63"/>
  <c r="I3160" i="63"/>
  <c r="I3159" i="63"/>
  <c r="I3158" i="63"/>
  <c r="I3157" i="63"/>
  <c r="I3156" i="63"/>
  <c r="I3155" i="63"/>
  <c r="I3154" i="63"/>
  <c r="I3153" i="63"/>
  <c r="I3152" i="63"/>
  <c r="I3151" i="63"/>
  <c r="I3150" i="63"/>
  <c r="I3149" i="63"/>
  <c r="I3148" i="63"/>
  <c r="I3147" i="63"/>
  <c r="I3146" i="63"/>
  <c r="I3145" i="63"/>
  <c r="I3144" i="63"/>
  <c r="I3143" i="63"/>
  <c r="I3142" i="63"/>
  <c r="I3141" i="63"/>
  <c r="I3140" i="63"/>
  <c r="I3139" i="63"/>
  <c r="I3138" i="63"/>
  <c r="I3137" i="63"/>
  <c r="I3136" i="63"/>
  <c r="I3135" i="63"/>
  <c r="I3134" i="63"/>
  <c r="I3133" i="63"/>
  <c r="I3132" i="63"/>
  <c r="I3131" i="63"/>
  <c r="I3130" i="63"/>
  <c r="I3129" i="63"/>
  <c r="I3128" i="63"/>
  <c r="I3127" i="63"/>
  <c r="I3126" i="63"/>
  <c r="I3125" i="63"/>
  <c r="I3124" i="63"/>
  <c r="I3123" i="63"/>
  <c r="I3122" i="63"/>
  <c r="I3121" i="63"/>
  <c r="I3120" i="63"/>
  <c r="I3119" i="63"/>
  <c r="I3118" i="63"/>
  <c r="I3117" i="63"/>
  <c r="I3116" i="63"/>
  <c r="I3115" i="63"/>
  <c r="I3114" i="63"/>
  <c r="I3113" i="63"/>
  <c r="I3112" i="63"/>
  <c r="I3111" i="63"/>
  <c r="I3110" i="63"/>
  <c r="I3109" i="63"/>
  <c r="I3108" i="63"/>
  <c r="I3107" i="63"/>
  <c r="I3106" i="63"/>
  <c r="I3105" i="63"/>
  <c r="I3104" i="63"/>
  <c r="I3103" i="63"/>
  <c r="I3102" i="63"/>
  <c r="I3101" i="63"/>
  <c r="I3100" i="63"/>
  <c r="I3099" i="63"/>
  <c r="I3098" i="63"/>
  <c r="I3097" i="63"/>
  <c r="I3096" i="63"/>
  <c r="I3095" i="63"/>
  <c r="I3094" i="63"/>
  <c r="I3093" i="63"/>
  <c r="I3092" i="63"/>
  <c r="I3091" i="63"/>
  <c r="I3090" i="63"/>
  <c r="I3089" i="63"/>
  <c r="I3088" i="63"/>
  <c r="I3087" i="63"/>
  <c r="I3086" i="63"/>
  <c r="I3085" i="63"/>
  <c r="I3084" i="63"/>
  <c r="I3083" i="63"/>
  <c r="I3082" i="63"/>
  <c r="I3081" i="63"/>
  <c r="I3080" i="63"/>
  <c r="I3079" i="63"/>
  <c r="I3078" i="63"/>
  <c r="I3077" i="63"/>
  <c r="I3076" i="63"/>
  <c r="I3075" i="63"/>
  <c r="I3074" i="63"/>
  <c r="I3073" i="63"/>
  <c r="I3072" i="63"/>
  <c r="I3071" i="63"/>
  <c r="I3070" i="63"/>
  <c r="I3069" i="63"/>
  <c r="I3068" i="63"/>
  <c r="I3067" i="63"/>
  <c r="I3066" i="63"/>
  <c r="I3065" i="63"/>
  <c r="I3064" i="63"/>
  <c r="I3063" i="63"/>
  <c r="I3061" i="63"/>
  <c r="I3060" i="63"/>
  <c r="I3059" i="63"/>
  <c r="I3058" i="63"/>
  <c r="I3057" i="63"/>
  <c r="I3056" i="63"/>
  <c r="I3055" i="63"/>
  <c r="I3054" i="63"/>
  <c r="I3053" i="63"/>
  <c r="I3052" i="63"/>
  <c r="I3051" i="63"/>
  <c r="I3050" i="63"/>
  <c r="I3049" i="63"/>
  <c r="I3048" i="63"/>
  <c r="I3047" i="63"/>
  <c r="I3046" i="63"/>
  <c r="I3045" i="63"/>
  <c r="I3044" i="63"/>
  <c r="I3043" i="63"/>
  <c r="I3042" i="63"/>
  <c r="I3041" i="63"/>
  <c r="I3040" i="63"/>
  <c r="I3039" i="63"/>
  <c r="I3038" i="63"/>
  <c r="I3037" i="63"/>
  <c r="I3036" i="63"/>
  <c r="I3035" i="63"/>
  <c r="I3034" i="63"/>
  <c r="I3033" i="63"/>
  <c r="I3032" i="63"/>
  <c r="I3031" i="63"/>
  <c r="I3030" i="63"/>
  <c r="I3029" i="63"/>
  <c r="I3028" i="63"/>
  <c r="I3027" i="63"/>
  <c r="I3026" i="63"/>
  <c r="I3025" i="63"/>
  <c r="I3024" i="63"/>
  <c r="I3023" i="63"/>
  <c r="I3022" i="63"/>
  <c r="I3021" i="63"/>
  <c r="I3020" i="63"/>
  <c r="I3019" i="63"/>
  <c r="I3018" i="63"/>
  <c r="I3017" i="63"/>
  <c r="I3015" i="63"/>
  <c r="I3014" i="63"/>
  <c r="I3013" i="63"/>
  <c r="I3012" i="63"/>
  <c r="I3011" i="63"/>
  <c r="I3010" i="63"/>
  <c r="I3009" i="63"/>
  <c r="I3008" i="63"/>
  <c r="I3007" i="63"/>
  <c r="I3006" i="63"/>
  <c r="I3005" i="63"/>
  <c r="I3004" i="63"/>
  <c r="I3003" i="63"/>
  <c r="I3002" i="63"/>
  <c r="I3001" i="63"/>
  <c r="I3000" i="63"/>
  <c r="I2999" i="63"/>
  <c r="I2998" i="63"/>
  <c r="I2997" i="63"/>
  <c r="I2996" i="63"/>
  <c r="I2995" i="63"/>
  <c r="I2994" i="63"/>
  <c r="I2993" i="63"/>
  <c r="I2992" i="63"/>
  <c r="I2991" i="63"/>
  <c r="I2990" i="63"/>
  <c r="I2989" i="63"/>
  <c r="I2988" i="63"/>
  <c r="I2987" i="63"/>
  <c r="I2986" i="63"/>
  <c r="I2985" i="63"/>
  <c r="I2984" i="63"/>
  <c r="I2983" i="63"/>
  <c r="I2982" i="63"/>
  <c r="I2981" i="63"/>
  <c r="I2980" i="63"/>
  <c r="I2979" i="63"/>
  <c r="I2978" i="63"/>
  <c r="I2977" i="63"/>
  <c r="I2976" i="63"/>
  <c r="I2975" i="63"/>
  <c r="I2974" i="63"/>
  <c r="I2973" i="63"/>
  <c r="I2972" i="63"/>
  <c r="I2971" i="63"/>
  <c r="I2970" i="63"/>
  <c r="I2969" i="63"/>
  <c r="I2968" i="63"/>
  <c r="I2967" i="63"/>
  <c r="I2966" i="63"/>
  <c r="I2965" i="63"/>
  <c r="I2964" i="63"/>
  <c r="I2963" i="63"/>
  <c r="I2962" i="63"/>
  <c r="I2961" i="63"/>
  <c r="I2960" i="63"/>
  <c r="I2959" i="63"/>
  <c r="I2958" i="63"/>
  <c r="I2957" i="63"/>
  <c r="I2956" i="63"/>
  <c r="I2955" i="63"/>
  <c r="I2954" i="63"/>
  <c r="I2953" i="63"/>
  <c r="I2952" i="63"/>
  <c r="I2951" i="63"/>
  <c r="I2950" i="63"/>
  <c r="I2949" i="63"/>
  <c r="I2948" i="63"/>
  <c r="I2947" i="63"/>
  <c r="I2946" i="63"/>
  <c r="I2945" i="63"/>
  <c r="I2944" i="63"/>
  <c r="I2943" i="63"/>
  <c r="I2942" i="63"/>
  <c r="I2941" i="63"/>
  <c r="I2940" i="63"/>
  <c r="I2939" i="63"/>
  <c r="I2938" i="63"/>
  <c r="I2937" i="63"/>
  <c r="I2936" i="63"/>
  <c r="I2935" i="63"/>
  <c r="I2934" i="63"/>
  <c r="I2933" i="63"/>
  <c r="I2932" i="63"/>
  <c r="I2931" i="63"/>
  <c r="I2930" i="63"/>
  <c r="I2929" i="63"/>
  <c r="I2928" i="63"/>
  <c r="I2927" i="63"/>
  <c r="I2926" i="63"/>
  <c r="I2925" i="63"/>
  <c r="I2924" i="63"/>
  <c r="I2923" i="63"/>
  <c r="I2922" i="63"/>
  <c r="I2921" i="63"/>
  <c r="I2920" i="63"/>
  <c r="I2919" i="63"/>
  <c r="I2918" i="63"/>
  <c r="I2917" i="63"/>
  <c r="I2916" i="63"/>
  <c r="I2915" i="63"/>
  <c r="I2914" i="63"/>
  <c r="I2913" i="63"/>
  <c r="I2912" i="63"/>
  <c r="I2911" i="63"/>
  <c r="I2910" i="63"/>
  <c r="I2909" i="63"/>
  <c r="I2908" i="63"/>
  <c r="I2907" i="63"/>
  <c r="I2906" i="63"/>
  <c r="I2905" i="63"/>
  <c r="I2904" i="63"/>
  <c r="I2903" i="63"/>
  <c r="I2902" i="63"/>
  <c r="I2901" i="63"/>
  <c r="I2900" i="63"/>
  <c r="I2899" i="63"/>
  <c r="I2898" i="63"/>
  <c r="I2897" i="63"/>
  <c r="I2896" i="63"/>
  <c r="I2895" i="63"/>
  <c r="I2894" i="63"/>
  <c r="I2893" i="63"/>
  <c r="I2892" i="63"/>
  <c r="I2891" i="63"/>
  <c r="I2890" i="63"/>
  <c r="I2889" i="63"/>
  <c r="I2888" i="63"/>
  <c r="I2887" i="63"/>
  <c r="I2886" i="63"/>
  <c r="I2885" i="63"/>
  <c r="I2884" i="63"/>
  <c r="I2883" i="63"/>
  <c r="I2882" i="63"/>
  <c r="I2881" i="63"/>
  <c r="I2880" i="63"/>
  <c r="I2879" i="63"/>
  <c r="I2878" i="63"/>
  <c r="I2877" i="63"/>
  <c r="I2876" i="63"/>
  <c r="I2875" i="63"/>
  <c r="I2874" i="63"/>
  <c r="I2873" i="63"/>
  <c r="I2872" i="63"/>
  <c r="I2871" i="63"/>
  <c r="I2870" i="63"/>
  <c r="I2869" i="63"/>
  <c r="I2868" i="63"/>
  <c r="I2867" i="63"/>
  <c r="I2866" i="63"/>
  <c r="I2865" i="63"/>
  <c r="I2864" i="63"/>
  <c r="I2863" i="63"/>
  <c r="I2862" i="63"/>
  <c r="I2861" i="63"/>
  <c r="I2860" i="63"/>
  <c r="I2859" i="63"/>
  <c r="I2858" i="63"/>
  <c r="I2857" i="63"/>
  <c r="I2856" i="63"/>
  <c r="I2855" i="63"/>
  <c r="I2854" i="63"/>
  <c r="I2853" i="63"/>
  <c r="I2852" i="63"/>
  <c r="I2851" i="63"/>
  <c r="I2850" i="63"/>
  <c r="I2849" i="63"/>
  <c r="I2848" i="63"/>
  <c r="I2847" i="63"/>
  <c r="I2846" i="63"/>
  <c r="I2845" i="63"/>
  <c r="I2844" i="63"/>
  <c r="I2843" i="63"/>
  <c r="I2842" i="63"/>
  <c r="I2841" i="63"/>
  <c r="I2840" i="63"/>
  <c r="I2839" i="63"/>
  <c r="I2838" i="63"/>
  <c r="I2837" i="63"/>
  <c r="I2836" i="63"/>
  <c r="I2835" i="63"/>
  <c r="I2834" i="63"/>
  <c r="I2833" i="63"/>
  <c r="I2832" i="63"/>
  <c r="I2831" i="63"/>
  <c r="I2830" i="63"/>
  <c r="I2829" i="63"/>
  <c r="I2828" i="63"/>
  <c r="I2827" i="63"/>
  <c r="I2826" i="63"/>
  <c r="I2825" i="63"/>
  <c r="I2824" i="63"/>
  <c r="I2823" i="63"/>
  <c r="I2822" i="63"/>
  <c r="I2821" i="63"/>
  <c r="I2820" i="63"/>
  <c r="I2819" i="63"/>
  <c r="I2818" i="63"/>
  <c r="I2817" i="63"/>
  <c r="I2816" i="63"/>
  <c r="I2815" i="63"/>
  <c r="I2814" i="63"/>
  <c r="I2813" i="63"/>
  <c r="I2812" i="63"/>
  <c r="I2811" i="63"/>
  <c r="I2810" i="63"/>
  <c r="I2809" i="63"/>
  <c r="I2808" i="63"/>
  <c r="I2807" i="63"/>
  <c r="I2806" i="63"/>
  <c r="I2805" i="63"/>
  <c r="I2804" i="63"/>
  <c r="I2803" i="63"/>
  <c r="I2802" i="63"/>
  <c r="I2801" i="63"/>
  <c r="I2800" i="63"/>
  <c r="I2799" i="63"/>
  <c r="I2798" i="63"/>
  <c r="I2797" i="63"/>
  <c r="I2796" i="63"/>
  <c r="I2795" i="63"/>
  <c r="I2794" i="63"/>
  <c r="I2793" i="63"/>
  <c r="I2792" i="63"/>
  <c r="I2791" i="63"/>
  <c r="I2790" i="63"/>
  <c r="I2789" i="63"/>
  <c r="I2788" i="63"/>
  <c r="I2787" i="63"/>
  <c r="I2786" i="63"/>
  <c r="I2785" i="63"/>
  <c r="I2784" i="63"/>
  <c r="I2783" i="63"/>
  <c r="I2782" i="63"/>
  <c r="I2781" i="63"/>
  <c r="I2779" i="63"/>
  <c r="I2778" i="63"/>
  <c r="I2777" i="63"/>
  <c r="I2776" i="63"/>
  <c r="I2775" i="63"/>
  <c r="I2774" i="63"/>
  <c r="I2773" i="63"/>
  <c r="I2772" i="63"/>
  <c r="I2771" i="63"/>
  <c r="I2770" i="63"/>
  <c r="I2769" i="63"/>
  <c r="I2768" i="63"/>
  <c r="I2767" i="63"/>
  <c r="I2766" i="63"/>
  <c r="I2765" i="63"/>
  <c r="I2764" i="63"/>
  <c r="I2763" i="63"/>
  <c r="I2762" i="63"/>
  <c r="I2761" i="63"/>
  <c r="I2760" i="63"/>
  <c r="I2759" i="63"/>
  <c r="I2758" i="63"/>
  <c r="I2757" i="63"/>
  <c r="I2756" i="63"/>
  <c r="I2755" i="63"/>
  <c r="I2754" i="63"/>
  <c r="I2752" i="63"/>
  <c r="I2751" i="63"/>
  <c r="I2750" i="63"/>
  <c r="I2749" i="63"/>
  <c r="I2748" i="63"/>
  <c r="I2747" i="63"/>
  <c r="I2746" i="63"/>
  <c r="I2745" i="63"/>
  <c r="I2744" i="63"/>
  <c r="I2743" i="63"/>
  <c r="I2742" i="63"/>
  <c r="I2741" i="63"/>
  <c r="I2740" i="63"/>
  <c r="I2739" i="63"/>
  <c r="I2738" i="63"/>
  <c r="I2737" i="63"/>
  <c r="I2736" i="63"/>
  <c r="I2735" i="63"/>
  <c r="I2734" i="63"/>
  <c r="I2733" i="63"/>
  <c r="I2732" i="63"/>
  <c r="I2731" i="63"/>
  <c r="I2730" i="63"/>
  <c r="I2729" i="63"/>
  <c r="I2728" i="63"/>
  <c r="I2727" i="63"/>
  <c r="I2726" i="63"/>
  <c r="I2725" i="63"/>
  <c r="I2724" i="63"/>
  <c r="I2723" i="63"/>
  <c r="I2722" i="63"/>
  <c r="I2721" i="63"/>
  <c r="I2720" i="63"/>
  <c r="I2719" i="63"/>
  <c r="I2718" i="63"/>
  <c r="I2717" i="63"/>
  <c r="I2716" i="63"/>
  <c r="I2715" i="63"/>
  <c r="I2714" i="63"/>
  <c r="I2713" i="63"/>
  <c r="I2712" i="63"/>
  <c r="I2711" i="63"/>
  <c r="I2710" i="63"/>
  <c r="I2709" i="63"/>
  <c r="I2708" i="63"/>
  <c r="I2707" i="63"/>
  <c r="I2706" i="63"/>
  <c r="I2705" i="63"/>
  <c r="I2704" i="63"/>
  <c r="I2703" i="63"/>
  <c r="I2702" i="63"/>
  <c r="I2701" i="63"/>
  <c r="I2700" i="63"/>
  <c r="I2699" i="63"/>
  <c r="I2698" i="63"/>
  <c r="I2697" i="63"/>
  <c r="I2696" i="63"/>
  <c r="I2695" i="63"/>
  <c r="I2694" i="63"/>
  <c r="I2693" i="63"/>
  <c r="I2692" i="63"/>
  <c r="I2691" i="63"/>
  <c r="I2690" i="63"/>
  <c r="I2689" i="63"/>
  <c r="I2688" i="63"/>
  <c r="I2687" i="63"/>
  <c r="I2686" i="63"/>
  <c r="I2685" i="63"/>
  <c r="I2684" i="63"/>
  <c r="I2683" i="63"/>
  <c r="I2682" i="63"/>
  <c r="I2681" i="63"/>
  <c r="I2680" i="63"/>
  <c r="I2679" i="63"/>
  <c r="I2678" i="63"/>
  <c r="I2677" i="63"/>
  <c r="I2676" i="63"/>
  <c r="I2675" i="63"/>
  <c r="I2674" i="63"/>
  <c r="I2673" i="63"/>
  <c r="I2672" i="63"/>
  <c r="I2671" i="63"/>
  <c r="I2670" i="63"/>
  <c r="I2669" i="63"/>
  <c r="I2668" i="63"/>
  <c r="I2667" i="63"/>
  <c r="I2666" i="63"/>
  <c r="I2665" i="63"/>
  <c r="I2664" i="63"/>
  <c r="I2663" i="63"/>
  <c r="I2662" i="63"/>
  <c r="I2661" i="63"/>
  <c r="I2660" i="63"/>
  <c r="I2659" i="63"/>
  <c r="I2658" i="63"/>
  <c r="I2657" i="63"/>
  <c r="I2656" i="63"/>
  <c r="I2655" i="63"/>
  <c r="I2654" i="63"/>
  <c r="I2653" i="63"/>
  <c r="I2652" i="63"/>
  <c r="I2651" i="63"/>
  <c r="I2650" i="63"/>
  <c r="I2649" i="63"/>
  <c r="I2648" i="63"/>
  <c r="I2647" i="63"/>
  <c r="I2646" i="63"/>
  <c r="I2645" i="63"/>
  <c r="I2644" i="63"/>
  <c r="I2643" i="63"/>
  <c r="I2642" i="63"/>
  <c r="I2641" i="63"/>
  <c r="I2640" i="63"/>
  <c r="I2639" i="63"/>
  <c r="I2638" i="63"/>
  <c r="I2637" i="63"/>
  <c r="I2636" i="63"/>
  <c r="I2635" i="63"/>
  <c r="I2634" i="63"/>
  <c r="I2633" i="63"/>
  <c r="I2632" i="63"/>
  <c r="I2631" i="63"/>
  <c r="I2630" i="63"/>
  <c r="I2629" i="63"/>
  <c r="I2628" i="63"/>
  <c r="I2627" i="63"/>
  <c r="I2626" i="63"/>
  <c r="I2625" i="63"/>
  <c r="I2624" i="63"/>
  <c r="I2623" i="63"/>
  <c r="I2622" i="63"/>
  <c r="I2621" i="63"/>
  <c r="I2620" i="63"/>
  <c r="I2619" i="63"/>
  <c r="I2618" i="63"/>
  <c r="I2617" i="63"/>
  <c r="I2616" i="63"/>
  <c r="I2615" i="63"/>
  <c r="I2614" i="63"/>
  <c r="I2613" i="63"/>
  <c r="I2612" i="63"/>
  <c r="I2611" i="63"/>
  <c r="I2610" i="63"/>
  <c r="I2609" i="63"/>
  <c r="I2608" i="63"/>
  <c r="I2607" i="63"/>
  <c r="I2606" i="63"/>
  <c r="I2605" i="63"/>
  <c r="I2604" i="63"/>
  <c r="I2603" i="63"/>
  <c r="I2602" i="63"/>
  <c r="I2601" i="63"/>
  <c r="I2600" i="63"/>
  <c r="I2599" i="63"/>
  <c r="I2598" i="63"/>
  <c r="I2597" i="63"/>
  <c r="I2596" i="63"/>
  <c r="I2595" i="63"/>
  <c r="I2594" i="63"/>
  <c r="I2593" i="63"/>
  <c r="I2592" i="63"/>
  <c r="I2591" i="63"/>
  <c r="I2590" i="63"/>
  <c r="I2589" i="63"/>
  <c r="I2588" i="63"/>
  <c r="I2587" i="63"/>
  <c r="I2586" i="63"/>
  <c r="I2585" i="63"/>
  <c r="I2584" i="63"/>
  <c r="I2583" i="63"/>
  <c r="I2582" i="63"/>
  <c r="I2581" i="63"/>
  <c r="I2580" i="63"/>
  <c r="I2579" i="63"/>
  <c r="I2578" i="63"/>
  <c r="I2577" i="63"/>
  <c r="I2576" i="63"/>
  <c r="I2575" i="63"/>
  <c r="I2574" i="63"/>
  <c r="I2573" i="63"/>
  <c r="I2572" i="63"/>
  <c r="I2571" i="63"/>
  <c r="I2570" i="63"/>
  <c r="I2569" i="63"/>
  <c r="I2568" i="63"/>
  <c r="I2567" i="63"/>
  <c r="I2566" i="63"/>
  <c r="I2565" i="63"/>
  <c r="I2564" i="63"/>
  <c r="I2563" i="63"/>
  <c r="I2562" i="63"/>
  <c r="I2561" i="63"/>
  <c r="I2560" i="63"/>
  <c r="I2559" i="63"/>
  <c r="I2558" i="63"/>
  <c r="I2557" i="63"/>
  <c r="I2556" i="63"/>
  <c r="I2555" i="63"/>
  <c r="I2554" i="63"/>
  <c r="I2553" i="63"/>
  <c r="I2552" i="63"/>
  <c r="I2551" i="63"/>
  <c r="I2550" i="63"/>
  <c r="I2549" i="63"/>
  <c r="I2548" i="63"/>
  <c r="I2547" i="63"/>
  <c r="I2546" i="63"/>
  <c r="I2545" i="63"/>
  <c r="I2544" i="63"/>
  <c r="I2543" i="63"/>
  <c r="I2542" i="63"/>
  <c r="I2541" i="63"/>
  <c r="I2540" i="63"/>
  <c r="I2539" i="63"/>
  <c r="I2538" i="63"/>
  <c r="I2537" i="63"/>
  <c r="I2536" i="63"/>
  <c r="I2535" i="63"/>
  <c r="I2534" i="63"/>
  <c r="I2533" i="63"/>
  <c r="I2532" i="63"/>
  <c r="I2531" i="63"/>
  <c r="I2530" i="63"/>
  <c r="I2529" i="63"/>
  <c r="I2528" i="63"/>
  <c r="I2527" i="63"/>
  <c r="I2526" i="63"/>
  <c r="I2525" i="63"/>
  <c r="I2524" i="63"/>
  <c r="I2523" i="63"/>
  <c r="I2522" i="63"/>
  <c r="I2521" i="63"/>
  <c r="I2520" i="63"/>
  <c r="I2519" i="63"/>
  <c r="I2518" i="63"/>
  <c r="I2517" i="63"/>
  <c r="I2516" i="63"/>
  <c r="I2515" i="63"/>
  <c r="I2514" i="63"/>
  <c r="I2513" i="63"/>
  <c r="I2512" i="63"/>
  <c r="I2511" i="63"/>
  <c r="I2510" i="63"/>
  <c r="I2509" i="63"/>
  <c r="I2508" i="63"/>
  <c r="I2507" i="63"/>
  <c r="I2506" i="63"/>
  <c r="I2505" i="63"/>
  <c r="I2504" i="63"/>
  <c r="I2503" i="63"/>
  <c r="I2502" i="63"/>
  <c r="I2501" i="63"/>
  <c r="I2500" i="63"/>
  <c r="I2499" i="63"/>
  <c r="I2498" i="63"/>
  <c r="I2497" i="63"/>
  <c r="I2496" i="63"/>
  <c r="I2495" i="63"/>
  <c r="I2494" i="63"/>
  <c r="I2493" i="63"/>
  <c r="I2492" i="63"/>
  <c r="I2491" i="63"/>
  <c r="I2490" i="63"/>
  <c r="I2489" i="63"/>
  <c r="I2488" i="63"/>
  <c r="I2487" i="63"/>
  <c r="I2486" i="63"/>
  <c r="I2485" i="63"/>
  <c r="I2484" i="63"/>
  <c r="I2483" i="63"/>
  <c r="I2482" i="63"/>
  <c r="I2481" i="63"/>
  <c r="I2480" i="63"/>
  <c r="I2479" i="63"/>
  <c r="I2478" i="63"/>
  <c r="I2477" i="63"/>
  <c r="I2476" i="63"/>
  <c r="I2475" i="63"/>
  <c r="I2474" i="63"/>
  <c r="I2473" i="63"/>
  <c r="I2472" i="63"/>
  <c r="I2471" i="63"/>
  <c r="I2470" i="63"/>
  <c r="I2469" i="63"/>
  <c r="I2468" i="63"/>
  <c r="I2467" i="63"/>
  <c r="I2466" i="63"/>
  <c r="I2465" i="63"/>
  <c r="I2464" i="63"/>
  <c r="I2463" i="63"/>
  <c r="I2462" i="63"/>
  <c r="I2461" i="63"/>
  <c r="I2460" i="63"/>
  <c r="I2459" i="63"/>
  <c r="I2458" i="63"/>
  <c r="I2457" i="63"/>
  <c r="I2456" i="63"/>
  <c r="I2455" i="63"/>
  <c r="I2454" i="63"/>
  <c r="I2453" i="63"/>
  <c r="I2452" i="63"/>
  <c r="I2450" i="63"/>
  <c r="I2449" i="63"/>
  <c r="I2448" i="63"/>
  <c r="I2447" i="63"/>
  <c r="I2446" i="63"/>
  <c r="I2445" i="63"/>
  <c r="I2444" i="63"/>
  <c r="I2443" i="63"/>
  <c r="I2442" i="63"/>
  <c r="I2441" i="63"/>
  <c r="I2440" i="63"/>
  <c r="I2439" i="63"/>
  <c r="I2438" i="63"/>
  <c r="I2437" i="63"/>
  <c r="I2436" i="63"/>
  <c r="I2435" i="63"/>
  <c r="I2434" i="63"/>
  <c r="I2433" i="63"/>
  <c r="I2432" i="63"/>
  <c r="I2431" i="63"/>
  <c r="I2430" i="63"/>
  <c r="I2429" i="63"/>
  <c r="I2428" i="63"/>
  <c r="I2427" i="63"/>
  <c r="I2426" i="63"/>
  <c r="I2425" i="63"/>
  <c r="I2424" i="63"/>
  <c r="I2423" i="63"/>
  <c r="I2422" i="63"/>
  <c r="I2421" i="63"/>
  <c r="I2420" i="63"/>
  <c r="I2419" i="63"/>
  <c r="I2418" i="63"/>
  <c r="I2417" i="63"/>
  <c r="I2416" i="63"/>
  <c r="I2415" i="63"/>
  <c r="I2414" i="63"/>
  <c r="I2413" i="63"/>
  <c r="I2412" i="63"/>
  <c r="I2411" i="63"/>
  <c r="I2410" i="63"/>
  <c r="I2409" i="63"/>
  <c r="I2408" i="63"/>
  <c r="I2407" i="63"/>
  <c r="I2406" i="63"/>
  <c r="I2405" i="63"/>
  <c r="I2404" i="63"/>
  <c r="I2403" i="63"/>
  <c r="I2402" i="63"/>
  <c r="I2401" i="63"/>
  <c r="I2400" i="63"/>
  <c r="I2399" i="63"/>
  <c r="I2398" i="63"/>
  <c r="I2397" i="63"/>
  <c r="I2396" i="63"/>
  <c r="I2395" i="63"/>
  <c r="I2394" i="63"/>
  <c r="I2393" i="63"/>
  <c r="I2392" i="63"/>
  <c r="I2391" i="63"/>
  <c r="I2390" i="63"/>
  <c r="I2389" i="63"/>
  <c r="I2388" i="63"/>
  <c r="I2387" i="63"/>
  <c r="I2386" i="63"/>
  <c r="I2385" i="63"/>
  <c r="I2384" i="63"/>
  <c r="I2383" i="63"/>
  <c r="I2382" i="63"/>
  <c r="I2381" i="63"/>
  <c r="I2380" i="63"/>
  <c r="I2378" i="63"/>
  <c r="I2377" i="63"/>
  <c r="I2376" i="63"/>
  <c r="I2375" i="63"/>
  <c r="I2374" i="63"/>
  <c r="I2373" i="63"/>
  <c r="I2372" i="63"/>
  <c r="I2371" i="63"/>
  <c r="I2370" i="63"/>
  <c r="I2369" i="63"/>
  <c r="I2368" i="63"/>
  <c r="I2367" i="63"/>
  <c r="I2366" i="63"/>
  <c r="I2365" i="63"/>
  <c r="I2364" i="63"/>
  <c r="I2363" i="63"/>
  <c r="I2362" i="63"/>
  <c r="I2361" i="63"/>
  <c r="I2360" i="63"/>
  <c r="I2359" i="63"/>
  <c r="I2358" i="63"/>
  <c r="I2357" i="63"/>
  <c r="I2356" i="63"/>
  <c r="I2355" i="63"/>
  <c r="I2354" i="63"/>
  <c r="I2353" i="63"/>
  <c r="I2352" i="63"/>
  <c r="I2351" i="63"/>
  <c r="I2350" i="63"/>
  <c r="I2349" i="63"/>
  <c r="I2348" i="63"/>
  <c r="I2347" i="63"/>
  <c r="I2346" i="63"/>
  <c r="I2345" i="63"/>
  <c r="I2344" i="63"/>
  <c r="I2343" i="63"/>
  <c r="I2342" i="63"/>
  <c r="I2341" i="63"/>
  <c r="I2340" i="63"/>
  <c r="I2339" i="63"/>
  <c r="I2338" i="63"/>
  <c r="I2337" i="63"/>
  <c r="I2336" i="63"/>
  <c r="I2335" i="63"/>
  <c r="I2334" i="63"/>
  <c r="I2333" i="63"/>
  <c r="I2332" i="63"/>
  <c r="I2331" i="63"/>
  <c r="I2330" i="63"/>
  <c r="I2329" i="63"/>
  <c r="I2328" i="63"/>
  <c r="I2327" i="63"/>
  <c r="I2326" i="63"/>
  <c r="I2325" i="63"/>
  <c r="I2324" i="63"/>
  <c r="I2323" i="63"/>
  <c r="I2322" i="63"/>
  <c r="I2321" i="63"/>
  <c r="I2320" i="63"/>
  <c r="I2319" i="63"/>
  <c r="I2318" i="63"/>
  <c r="I2317" i="63"/>
  <c r="I2316" i="63"/>
  <c r="I2315" i="63"/>
  <c r="I2314" i="63"/>
  <c r="I2313" i="63"/>
  <c r="I2312" i="63"/>
  <c r="I2311" i="63"/>
  <c r="I2310" i="63"/>
  <c r="I2309" i="63"/>
  <c r="I2308" i="63"/>
  <c r="I2307" i="63"/>
  <c r="I2306" i="63"/>
  <c r="I2305" i="63"/>
  <c r="I2304" i="63"/>
  <c r="I2303" i="63"/>
  <c r="I2302" i="63"/>
  <c r="I2301" i="63"/>
  <c r="I2300" i="63"/>
  <c r="I2299" i="63"/>
  <c r="I2298" i="63"/>
  <c r="I2297" i="63"/>
  <c r="I2296" i="63"/>
  <c r="I2295" i="63"/>
  <c r="I2294" i="63"/>
  <c r="I2293" i="63"/>
  <c r="I2292" i="63"/>
  <c r="I2291" i="63"/>
  <c r="I2290" i="63"/>
  <c r="I2289" i="63"/>
  <c r="I2288" i="63"/>
  <c r="I2287" i="63"/>
  <c r="I2286" i="63"/>
  <c r="I2285" i="63"/>
  <c r="I2284" i="63"/>
  <c r="I2283" i="63"/>
  <c r="I2282" i="63"/>
  <c r="I2281" i="63"/>
  <c r="I2280" i="63"/>
  <c r="I2279" i="63"/>
  <c r="I2278" i="63"/>
  <c r="I2277" i="63"/>
  <c r="I2276" i="63"/>
  <c r="I2275" i="63"/>
  <c r="I2274" i="63"/>
  <c r="I2273" i="63"/>
  <c r="I2272" i="63"/>
  <c r="I2271" i="63"/>
  <c r="I2270" i="63"/>
  <c r="I2269" i="63"/>
  <c r="I2268" i="63"/>
  <c r="I2267" i="63"/>
  <c r="I2266" i="63"/>
  <c r="I2264" i="63"/>
  <c r="I2263" i="63"/>
  <c r="I2262" i="63"/>
  <c r="I2261" i="63"/>
  <c r="I2260" i="63"/>
  <c r="I2259" i="63"/>
  <c r="I2258" i="63"/>
  <c r="I2257" i="63"/>
  <c r="I2256" i="63"/>
  <c r="I2255" i="63"/>
  <c r="I2254" i="63"/>
  <c r="I2253" i="63"/>
  <c r="I2252" i="63"/>
  <c r="I2251" i="63"/>
  <c r="I2250" i="63"/>
  <c r="I2249" i="63"/>
  <c r="I2248" i="63"/>
  <c r="I2247" i="63"/>
  <c r="I2246" i="63"/>
  <c r="I2245" i="63"/>
  <c r="I2244" i="63"/>
  <c r="I2243" i="63"/>
  <c r="I2242" i="63"/>
  <c r="I2241" i="63"/>
  <c r="I2240" i="63"/>
  <c r="I2239" i="63"/>
  <c r="I2238" i="63"/>
  <c r="I2237" i="63"/>
  <c r="I2236" i="63"/>
  <c r="I2235" i="63"/>
  <c r="I2234" i="63"/>
  <c r="I2233" i="63"/>
  <c r="I2232" i="63"/>
  <c r="I2231" i="63"/>
  <c r="I2230" i="63"/>
  <c r="I2229" i="63"/>
  <c r="I2228" i="63"/>
  <c r="I2227" i="63"/>
  <c r="I2226" i="63"/>
  <c r="I2225" i="63"/>
  <c r="I2224" i="63"/>
  <c r="I2223" i="63"/>
  <c r="I2222" i="63"/>
  <c r="I2221" i="63"/>
  <c r="I2220" i="63"/>
  <c r="I2219" i="63"/>
  <c r="I2218" i="63"/>
  <c r="I2217" i="63"/>
  <c r="I2216" i="63"/>
  <c r="I2215" i="63"/>
  <c r="I2214" i="63"/>
  <c r="I2213" i="63"/>
  <c r="I2212" i="63"/>
  <c r="I2211" i="63"/>
  <c r="I2210" i="63"/>
  <c r="I2209" i="63"/>
  <c r="I2208" i="63"/>
  <c r="I2207" i="63"/>
  <c r="I2206" i="63"/>
  <c r="I2205" i="63"/>
  <c r="I2204" i="63"/>
  <c r="I2203" i="63"/>
  <c r="I2202" i="63"/>
  <c r="I2201" i="63"/>
  <c r="I2200" i="63"/>
  <c r="I2199" i="63"/>
  <c r="I2198" i="63"/>
  <c r="I2197" i="63"/>
  <c r="I2196" i="63"/>
  <c r="I2195" i="63"/>
  <c r="I2194" i="63"/>
  <c r="I2193" i="63"/>
  <c r="I2192" i="63"/>
  <c r="I2191" i="63"/>
  <c r="I2190" i="63"/>
  <c r="I2189" i="63"/>
  <c r="I2188" i="63"/>
  <c r="I2187" i="63"/>
  <c r="I2186" i="63"/>
  <c r="I2185" i="63"/>
  <c r="I2184" i="63"/>
  <c r="I2183" i="63"/>
  <c r="I2182" i="63"/>
  <c r="I2181" i="63"/>
  <c r="I2180" i="63"/>
  <c r="I2179" i="63"/>
  <c r="I2178" i="63"/>
  <c r="I2177" i="63"/>
  <c r="I2176" i="63"/>
  <c r="I2175" i="63"/>
  <c r="I2174" i="63"/>
  <c r="I2173" i="63"/>
  <c r="I2172" i="63"/>
  <c r="I2171" i="63"/>
  <c r="I2170" i="63"/>
  <c r="I2169" i="63"/>
  <c r="I2168" i="63"/>
  <c r="I2167" i="63"/>
  <c r="I2166" i="63"/>
  <c r="I2165" i="63"/>
  <c r="I2164" i="63"/>
  <c r="I2163" i="63"/>
  <c r="I2162" i="63"/>
  <c r="I2161" i="63"/>
  <c r="I2160" i="63"/>
  <c r="I2159" i="63"/>
  <c r="I2158" i="63"/>
  <c r="I2157" i="63"/>
  <c r="I2156" i="63"/>
  <c r="I2155" i="63"/>
  <c r="I2154" i="63"/>
  <c r="I2153" i="63"/>
  <c r="I2152" i="63"/>
  <c r="I2151" i="63"/>
  <c r="I2150" i="63"/>
  <c r="I2149" i="63"/>
  <c r="I2148" i="63"/>
  <c r="I2147" i="63"/>
  <c r="I2146" i="63"/>
  <c r="I2145" i="63"/>
  <c r="I2144" i="63"/>
  <c r="I2143" i="63"/>
  <c r="I2142" i="63"/>
  <c r="I2141" i="63"/>
  <c r="I2140" i="63"/>
  <c r="I2139" i="63"/>
  <c r="I2138" i="63"/>
  <c r="I2137" i="63"/>
  <c r="I2136" i="63"/>
  <c r="I2135" i="63"/>
  <c r="I2134" i="63"/>
  <c r="I2133" i="63"/>
  <c r="I2132" i="63"/>
  <c r="I2130" i="63"/>
  <c r="I2129" i="63"/>
  <c r="I2128" i="63"/>
  <c r="I2127" i="63"/>
  <c r="I2126" i="63"/>
  <c r="I2125" i="63"/>
  <c r="I2124" i="63"/>
  <c r="I2123" i="63"/>
  <c r="I2122" i="63"/>
  <c r="I2121" i="63"/>
  <c r="I2120" i="63"/>
  <c r="I2119" i="63"/>
  <c r="I2118" i="63"/>
  <c r="I2117" i="63"/>
  <c r="I2116" i="63"/>
  <c r="I2115" i="63"/>
  <c r="I2114" i="63"/>
  <c r="I2113" i="63"/>
  <c r="I2112" i="63"/>
  <c r="I2111" i="63"/>
  <c r="I2110" i="63"/>
  <c r="I2109" i="63"/>
  <c r="I2108" i="63"/>
  <c r="I2107" i="63"/>
  <c r="I2106" i="63"/>
  <c r="I2105" i="63"/>
  <c r="I2104" i="63"/>
  <c r="I2103" i="63"/>
  <c r="I2102" i="63"/>
  <c r="I2101" i="63"/>
  <c r="I2100" i="63"/>
  <c r="I2099" i="63"/>
  <c r="I2098" i="63"/>
  <c r="I2097" i="63"/>
  <c r="I2096" i="63"/>
  <c r="I2095" i="63"/>
  <c r="I2094" i="63"/>
  <c r="I2093" i="63"/>
  <c r="I2092" i="63"/>
  <c r="I2091" i="63"/>
  <c r="I2090" i="63"/>
  <c r="I2089" i="63"/>
  <c r="I2088" i="63"/>
  <c r="I2087" i="63"/>
  <c r="I2086" i="63"/>
  <c r="I2085" i="63"/>
  <c r="I2084" i="63"/>
  <c r="I2083" i="63"/>
  <c r="I2082" i="63"/>
  <c r="I2081" i="63"/>
  <c r="I2080" i="63"/>
  <c r="I2079" i="63"/>
  <c r="I2078" i="63"/>
  <c r="I2077" i="63"/>
  <c r="I2076" i="63"/>
  <c r="I2075" i="63"/>
  <c r="I2074" i="63"/>
  <c r="I2073" i="63"/>
  <c r="I2072" i="63"/>
  <c r="I2071" i="63"/>
  <c r="I2070" i="63"/>
  <c r="I2069" i="63"/>
  <c r="I2068" i="63"/>
  <c r="I2067" i="63"/>
  <c r="I2066" i="63"/>
  <c r="I2065" i="63"/>
  <c r="I2064" i="63"/>
  <c r="I2063" i="63"/>
  <c r="I2062" i="63"/>
  <c r="I2061" i="63"/>
  <c r="I2060" i="63"/>
  <c r="I2059" i="63"/>
  <c r="I2058" i="63"/>
  <c r="I2057" i="63"/>
  <c r="I2056" i="63"/>
  <c r="I2055" i="63"/>
  <c r="I2054" i="63"/>
  <c r="I2053" i="63"/>
  <c r="I2052" i="63"/>
  <c r="I2051" i="63"/>
  <c r="I2050" i="63"/>
  <c r="I2049" i="63"/>
  <c r="I2048" i="63"/>
  <c r="I2047" i="63"/>
  <c r="I2046" i="63"/>
  <c r="I2045" i="63"/>
  <c r="I2044" i="63"/>
  <c r="I2043" i="63"/>
  <c r="I2042" i="63"/>
  <c r="I2041" i="63"/>
  <c r="I2040" i="63"/>
  <c r="I2039" i="63"/>
  <c r="I2038" i="63"/>
  <c r="I2037" i="63"/>
  <c r="I2036" i="63"/>
  <c r="I2035" i="63"/>
  <c r="I2034" i="63"/>
  <c r="I2033" i="63"/>
  <c r="I2032" i="63"/>
  <c r="I2031" i="63"/>
  <c r="I2030" i="63"/>
  <c r="I2029" i="63"/>
  <c r="I2028" i="63"/>
  <c r="I2027" i="63"/>
  <c r="I2026" i="63"/>
  <c r="I2025" i="63"/>
  <c r="I2024" i="63"/>
  <c r="I2023" i="63"/>
  <c r="I2022" i="63"/>
  <c r="I2021" i="63"/>
  <c r="I2020" i="63"/>
  <c r="I2019" i="63"/>
  <c r="I2018" i="63"/>
  <c r="I2017" i="63"/>
  <c r="I2016" i="63"/>
  <c r="I2015" i="63"/>
  <c r="I2014" i="63"/>
  <c r="I2013" i="63"/>
  <c r="I2012" i="63"/>
  <c r="I2011" i="63"/>
  <c r="I2010" i="63"/>
  <c r="I2009" i="63"/>
  <c r="I2008" i="63"/>
  <c r="I2007" i="63"/>
  <c r="I2006" i="63"/>
  <c r="I2005" i="63"/>
  <c r="I2004" i="63"/>
  <c r="I2003" i="63"/>
  <c r="I2002" i="63"/>
  <c r="I2001" i="63"/>
  <c r="I2000" i="63"/>
  <c r="I1999" i="63"/>
  <c r="I1998" i="63"/>
  <c r="I1997" i="63"/>
  <c r="I1996" i="63"/>
  <c r="I1995" i="63"/>
  <c r="I1994" i="63"/>
  <c r="I1993" i="63"/>
  <c r="I1992" i="63"/>
  <c r="I1991" i="63"/>
  <c r="I1990" i="63"/>
  <c r="I1989" i="63"/>
  <c r="I1988" i="63"/>
  <c r="I1987" i="63"/>
  <c r="I1986" i="63"/>
  <c r="I1985" i="63"/>
  <c r="I1984" i="63"/>
  <c r="I1983" i="63"/>
  <c r="I1982" i="63"/>
  <c r="I1981" i="63"/>
  <c r="I1980" i="63"/>
  <c r="I1979" i="63"/>
  <c r="I1978" i="63"/>
  <c r="I1977" i="63"/>
  <c r="I1976" i="63"/>
  <c r="I1975" i="63"/>
  <c r="I1974" i="63"/>
  <c r="I1973" i="63"/>
  <c r="I1972" i="63"/>
  <c r="I1971" i="63"/>
  <c r="I1970" i="63"/>
  <c r="I1969" i="63"/>
  <c r="I1968" i="63"/>
  <c r="I1967" i="63"/>
  <c r="I1966" i="63"/>
  <c r="I1965" i="63"/>
  <c r="I1964" i="63"/>
  <c r="I1963" i="63"/>
  <c r="I1962" i="63"/>
  <c r="I1961" i="63"/>
  <c r="I1960" i="63"/>
  <c r="I1959" i="63"/>
  <c r="I1958" i="63"/>
  <c r="I1957" i="63"/>
  <c r="I1956" i="63"/>
  <c r="I1955" i="63"/>
  <c r="I1954" i="63"/>
  <c r="I1953" i="63"/>
  <c r="I1952" i="63"/>
  <c r="I1951" i="63"/>
  <c r="I1950" i="63"/>
  <c r="I1949" i="63"/>
  <c r="I1948" i="63"/>
  <c r="I1947" i="63"/>
  <c r="I1946" i="63"/>
  <c r="I1945" i="63"/>
  <c r="I1944" i="63"/>
  <c r="I1943" i="63"/>
  <c r="I1942" i="63"/>
  <c r="I1941" i="63"/>
  <c r="I1940" i="63"/>
  <c r="I1939" i="63"/>
  <c r="I1938" i="63"/>
  <c r="I1937" i="63"/>
  <c r="I1936" i="63"/>
  <c r="I1935" i="63"/>
  <c r="I1934" i="63"/>
  <c r="I1933" i="63"/>
  <c r="I1932" i="63"/>
  <c r="I1931" i="63"/>
  <c r="I1930" i="63"/>
  <c r="I1929" i="63"/>
  <c r="I1928" i="63"/>
  <c r="I1927" i="63"/>
  <c r="I1926" i="63"/>
  <c r="I1925" i="63"/>
  <c r="I1924" i="63"/>
  <c r="I1923" i="63"/>
  <c r="I1922" i="63"/>
  <c r="I1921" i="63"/>
  <c r="I1920" i="63"/>
  <c r="I1919" i="63"/>
  <c r="I1918" i="63"/>
  <c r="I1917" i="63"/>
  <c r="I1916" i="63"/>
  <c r="I1915" i="63"/>
  <c r="I1914" i="63"/>
  <c r="I1913" i="63"/>
  <c r="I1912" i="63"/>
  <c r="I1911" i="63"/>
  <c r="I1910" i="63"/>
  <c r="I1909" i="63"/>
  <c r="I1908" i="63"/>
  <c r="I1907" i="63"/>
  <c r="I1906" i="63"/>
  <c r="I1905" i="63"/>
  <c r="I1904" i="63"/>
  <c r="I1903" i="63"/>
  <c r="I1902" i="63"/>
  <c r="I1901" i="63"/>
  <c r="I1900" i="63"/>
  <c r="I1899" i="63"/>
  <c r="I1898" i="63"/>
  <c r="I1897" i="63"/>
  <c r="I1896" i="63"/>
  <c r="I1895" i="63"/>
  <c r="I1894" i="63"/>
  <c r="I1893" i="63"/>
  <c r="I1892" i="63"/>
  <c r="I1891" i="63"/>
  <c r="I1890" i="63"/>
  <c r="I1889" i="63"/>
  <c r="I1888" i="63"/>
  <c r="I1887" i="63"/>
  <c r="I1886" i="63"/>
  <c r="I1885" i="63"/>
  <c r="I1884" i="63"/>
  <c r="I1883" i="63"/>
  <c r="I1882" i="63"/>
  <c r="I1881" i="63"/>
  <c r="I1880" i="63"/>
  <c r="I1879" i="63"/>
  <c r="I1878" i="63"/>
  <c r="I1877" i="63"/>
  <c r="I1876" i="63"/>
  <c r="I1875" i="63"/>
  <c r="I1874" i="63"/>
  <c r="I1873" i="63"/>
  <c r="I1872" i="63"/>
  <c r="I1871" i="63"/>
  <c r="I1870" i="63"/>
  <c r="I1869" i="63"/>
  <c r="I1868" i="63"/>
  <c r="I1867" i="63"/>
  <c r="I1866" i="63"/>
  <c r="I1865" i="63"/>
  <c r="I1864" i="63"/>
  <c r="I1863" i="63"/>
  <c r="I1862" i="63"/>
  <c r="I1861" i="63"/>
  <c r="I1860" i="63"/>
  <c r="I1859" i="63"/>
  <c r="I1858" i="63"/>
  <c r="I1857" i="63"/>
  <c r="I1856" i="63"/>
  <c r="I1855" i="63"/>
  <c r="I1854" i="63"/>
  <c r="I1853" i="63"/>
  <c r="I1852" i="63"/>
  <c r="I1851" i="63"/>
  <c r="I1850" i="63"/>
  <c r="I1849" i="63"/>
  <c r="I1848" i="63"/>
  <c r="I1847" i="63"/>
  <c r="I1846" i="63"/>
  <c r="I1845" i="63"/>
  <c r="I1844" i="63"/>
  <c r="I1843" i="63"/>
  <c r="I1842" i="63"/>
  <c r="I1841" i="63"/>
  <c r="I1840" i="63"/>
  <c r="I1839" i="63"/>
  <c r="I1838" i="63"/>
  <c r="I1837" i="63"/>
  <c r="I1836" i="63"/>
  <c r="I1835" i="63"/>
  <c r="I1834" i="63"/>
  <c r="I1833" i="63"/>
  <c r="I1832" i="63"/>
  <c r="I1831" i="63"/>
  <c r="I1830" i="63"/>
  <c r="I1829" i="63"/>
  <c r="I1828" i="63"/>
  <c r="I1827" i="63"/>
  <c r="I1826" i="63"/>
  <c r="I1825" i="63"/>
  <c r="I1824" i="63"/>
  <c r="I1823" i="63"/>
  <c r="I1822" i="63"/>
  <c r="I1821" i="63"/>
  <c r="I1820" i="63"/>
  <c r="I1819" i="63"/>
  <c r="I1818" i="63"/>
  <c r="I1817" i="63"/>
  <c r="I1816" i="63"/>
  <c r="I1815" i="63"/>
  <c r="I1814" i="63"/>
  <c r="I1813" i="63"/>
  <c r="I1812" i="63"/>
  <c r="I1811" i="63"/>
  <c r="I1810" i="63"/>
  <c r="I1809" i="63"/>
  <c r="I1808" i="63"/>
  <c r="I1807" i="63"/>
  <c r="I1806" i="63"/>
  <c r="I1805" i="63"/>
  <c r="I1804" i="63"/>
  <c r="I1803" i="63"/>
  <c r="I1802" i="63"/>
  <c r="I1801" i="63"/>
  <c r="I1800" i="63"/>
  <c r="I1799" i="63"/>
  <c r="I1798" i="63"/>
  <c r="I1797" i="63"/>
  <c r="I1796" i="63"/>
  <c r="I1795" i="63"/>
  <c r="I1794" i="63"/>
  <c r="I1793" i="63"/>
  <c r="I1792" i="63"/>
  <c r="I1791" i="63"/>
  <c r="I1790" i="63"/>
  <c r="I1789" i="63"/>
  <c r="I1788" i="63"/>
  <c r="I1787" i="63"/>
  <c r="I1786" i="63"/>
  <c r="I1785" i="63"/>
  <c r="I1784" i="63"/>
  <c r="I1783" i="63"/>
  <c r="I1782" i="63"/>
  <c r="I1781" i="63"/>
  <c r="I1780" i="63"/>
  <c r="I1779" i="63"/>
  <c r="I1778" i="63"/>
  <c r="I1777" i="63"/>
  <c r="I1776" i="63"/>
  <c r="I1775" i="63"/>
  <c r="I1774" i="63"/>
  <c r="I1773" i="63"/>
  <c r="I1772" i="63"/>
  <c r="I1771" i="63"/>
  <c r="I1770" i="63"/>
  <c r="I1769" i="63"/>
  <c r="I1768" i="63"/>
  <c r="I1767" i="63"/>
  <c r="I1766" i="63"/>
  <c r="I1765" i="63"/>
  <c r="I1764" i="63"/>
  <c r="I1763" i="63"/>
  <c r="I1762" i="63"/>
  <c r="I1761" i="63"/>
  <c r="I1760" i="63"/>
  <c r="I1759" i="63"/>
  <c r="I1758" i="63"/>
  <c r="I1757" i="63"/>
  <c r="I1756" i="63"/>
  <c r="I1755" i="63"/>
  <c r="I1754" i="63"/>
  <c r="I1753" i="63"/>
  <c r="I1752" i="63"/>
  <c r="I1751" i="63"/>
  <c r="I1750" i="63"/>
  <c r="I1749" i="63"/>
  <c r="I1748" i="63"/>
  <c r="I1747" i="63"/>
  <c r="I1746" i="63"/>
  <c r="I1745" i="63"/>
  <c r="I1744" i="63"/>
  <c r="I1743" i="63"/>
  <c r="I1742" i="63"/>
  <c r="I1741" i="63"/>
  <c r="I1740" i="63"/>
  <c r="I1739" i="63"/>
  <c r="I1738" i="63"/>
  <c r="I1737" i="63"/>
  <c r="I1736" i="63"/>
  <c r="I1735" i="63"/>
  <c r="I1734" i="63"/>
  <c r="I1733" i="63"/>
  <c r="I1732" i="63"/>
  <c r="I1731" i="63"/>
  <c r="I1730" i="63"/>
  <c r="I1729" i="63"/>
  <c r="I1728" i="63"/>
  <c r="I1727" i="63"/>
  <c r="I1726" i="63"/>
  <c r="I1725" i="63"/>
  <c r="I1724" i="63"/>
  <c r="I1723" i="63"/>
  <c r="I1722" i="63"/>
  <c r="I1721" i="63"/>
  <c r="I1720" i="63"/>
  <c r="I1719" i="63"/>
  <c r="I1718" i="63"/>
  <c r="I1717" i="63"/>
  <c r="I1716" i="63"/>
  <c r="I1715" i="63"/>
  <c r="I1714" i="63"/>
  <c r="I1713" i="63"/>
  <c r="I1712" i="63"/>
  <c r="I1711" i="63"/>
  <c r="I1710" i="63"/>
  <c r="I1709" i="63"/>
  <c r="I1708" i="63"/>
  <c r="I1707" i="63"/>
  <c r="I1706" i="63"/>
  <c r="I1705" i="63"/>
  <c r="I1704" i="63"/>
  <c r="I1703" i="63"/>
  <c r="I1702" i="63"/>
  <c r="I1701" i="63"/>
  <c r="I1700" i="63"/>
  <c r="I1699" i="63"/>
  <c r="I1698" i="63"/>
  <c r="I1697" i="63"/>
  <c r="I1696" i="63"/>
  <c r="I1695" i="63"/>
  <c r="I1694" i="63"/>
  <c r="I1693" i="63"/>
  <c r="I1692" i="63"/>
  <c r="I1691" i="63"/>
  <c r="I1690" i="63"/>
  <c r="I1689" i="63"/>
  <c r="I1687" i="63"/>
  <c r="I1686" i="63"/>
  <c r="I1685" i="63"/>
  <c r="I1684" i="63"/>
  <c r="I1683" i="63"/>
  <c r="I1682" i="63"/>
  <c r="I1681" i="63"/>
  <c r="I1680" i="63"/>
  <c r="I1679" i="63"/>
  <c r="I1678" i="63"/>
  <c r="I1677" i="63"/>
  <c r="I1676" i="63"/>
  <c r="I1675" i="63"/>
  <c r="I1674" i="63"/>
  <c r="I1673" i="63"/>
  <c r="I1672" i="63"/>
  <c r="I1671" i="63"/>
  <c r="I1670" i="63"/>
  <c r="I1669" i="63"/>
  <c r="I1668" i="63"/>
  <c r="I1667" i="63"/>
  <c r="I1666" i="63"/>
  <c r="I1665" i="63"/>
  <c r="I1664" i="63"/>
  <c r="I1663" i="63"/>
  <c r="I1662" i="63"/>
  <c r="I1661" i="63"/>
  <c r="I1660" i="63"/>
  <c r="I1659" i="63"/>
  <c r="I1658" i="63"/>
  <c r="I1657" i="63"/>
  <c r="I1656" i="63"/>
  <c r="I1655" i="63"/>
  <c r="I1654" i="63"/>
  <c r="I1653" i="63"/>
  <c r="I1652" i="63"/>
  <c r="I1651" i="63"/>
  <c r="I1650" i="63"/>
  <c r="I1649" i="63"/>
  <c r="I1648" i="63"/>
  <c r="I1647" i="63"/>
  <c r="I1646" i="63"/>
  <c r="I1645" i="63"/>
  <c r="I1644" i="63"/>
  <c r="I1643" i="63"/>
  <c r="I1642" i="63"/>
  <c r="I1641" i="63"/>
  <c r="I1640" i="63"/>
  <c r="I1639" i="63"/>
  <c r="I1638" i="63"/>
  <c r="I1637" i="63"/>
  <c r="I1636" i="63"/>
  <c r="I1635" i="63"/>
  <c r="I1634" i="63"/>
  <c r="I1633" i="63"/>
  <c r="I1632" i="63"/>
  <c r="I1631" i="63"/>
  <c r="I1630" i="63"/>
  <c r="I1629" i="63"/>
  <c r="I1628" i="63"/>
  <c r="I1627" i="63"/>
  <c r="I1626" i="63"/>
  <c r="I1625" i="63"/>
  <c r="I1624" i="63"/>
  <c r="I1623" i="63"/>
  <c r="I1622" i="63"/>
  <c r="I1621" i="63"/>
  <c r="I1620" i="63"/>
  <c r="I1619" i="63"/>
  <c r="I1618" i="63"/>
  <c r="I1617" i="63"/>
  <c r="I1616" i="63"/>
  <c r="I1615" i="63"/>
  <c r="I1614" i="63"/>
  <c r="I1613" i="63"/>
  <c r="I1612" i="63"/>
  <c r="I1611" i="63"/>
  <c r="I1610" i="63"/>
  <c r="I1609" i="63"/>
  <c r="I1608" i="63"/>
  <c r="I1607" i="63"/>
  <c r="I1606" i="63"/>
  <c r="I1605" i="63"/>
  <c r="I1604" i="63"/>
  <c r="I1603" i="63"/>
  <c r="I1602" i="63"/>
  <c r="I1601" i="63"/>
  <c r="I1600" i="63"/>
  <c r="I1599" i="63"/>
  <c r="I1598" i="63"/>
  <c r="I1597" i="63"/>
  <c r="I1596" i="63"/>
  <c r="I1595" i="63"/>
  <c r="I1594" i="63"/>
  <c r="I1593" i="63"/>
  <c r="I1592" i="63"/>
  <c r="I1591" i="63"/>
  <c r="I1590" i="63"/>
  <c r="I1589" i="63"/>
  <c r="I1588" i="63"/>
  <c r="I1587" i="63"/>
  <c r="I1586" i="63"/>
  <c r="I1585" i="63"/>
  <c r="I1584" i="63"/>
  <c r="I1583" i="63"/>
  <c r="I1582" i="63"/>
  <c r="I1581" i="63"/>
  <c r="I1580" i="63"/>
  <c r="I1579" i="63"/>
  <c r="I1578" i="63"/>
  <c r="I1577" i="63"/>
  <c r="I1576" i="63"/>
  <c r="I1575" i="63"/>
  <c r="I1574" i="63"/>
  <c r="I1573" i="63"/>
  <c r="I1572" i="63"/>
  <c r="I1571" i="63"/>
  <c r="I1570" i="63"/>
  <c r="I1569" i="63"/>
  <c r="I1568" i="63"/>
  <c r="I1567" i="63"/>
  <c r="I1566" i="63"/>
  <c r="I1565" i="63"/>
  <c r="I1564" i="63"/>
  <c r="I1563" i="63"/>
  <c r="I1562" i="63"/>
  <c r="I1561" i="63"/>
  <c r="I1560" i="63"/>
  <c r="I1559" i="63"/>
  <c r="I1558" i="63"/>
  <c r="I1557" i="63"/>
  <c r="I1556" i="63"/>
  <c r="I1555" i="63"/>
  <c r="I1554" i="63"/>
  <c r="I1553" i="63"/>
  <c r="I1552" i="63"/>
  <c r="I1551" i="63"/>
  <c r="I1550" i="63"/>
  <c r="I1549" i="63"/>
  <c r="I1548" i="63"/>
  <c r="I1547" i="63"/>
  <c r="I1546" i="63"/>
  <c r="I1545" i="63"/>
  <c r="I1544" i="63"/>
  <c r="I1543" i="63"/>
  <c r="I1542" i="63"/>
  <c r="I1541" i="63"/>
  <c r="I1540" i="63"/>
  <c r="I1539" i="63"/>
  <c r="I1538" i="63"/>
  <c r="I1537" i="63"/>
  <c r="I1536" i="63"/>
  <c r="I1535" i="63"/>
  <c r="I1534" i="63"/>
  <c r="I1533" i="63"/>
  <c r="I1532" i="63"/>
  <c r="I1531" i="63"/>
  <c r="I1530" i="63"/>
  <c r="I1529" i="63"/>
  <c r="I1528" i="63"/>
  <c r="I1527" i="63"/>
  <c r="I1526" i="63"/>
  <c r="I1525" i="63"/>
  <c r="I1524" i="63"/>
  <c r="I1523" i="63"/>
  <c r="I1522" i="63"/>
  <c r="I1521" i="63"/>
  <c r="I1520" i="63"/>
  <c r="I1519" i="63"/>
  <c r="I1518" i="63"/>
  <c r="I1517" i="63"/>
  <c r="I1516" i="63"/>
  <c r="I1515" i="63"/>
  <c r="I1514" i="63"/>
  <c r="I1513" i="63"/>
  <c r="I1512" i="63"/>
  <c r="I1511" i="63"/>
  <c r="I1510" i="63"/>
  <c r="I1509" i="63"/>
  <c r="I1508" i="63"/>
  <c r="I1507" i="63"/>
  <c r="I1506" i="63"/>
  <c r="I1505" i="63"/>
  <c r="I1504" i="63"/>
  <c r="I1503" i="63"/>
  <c r="I1502" i="63"/>
  <c r="I1501" i="63"/>
  <c r="I1500" i="63"/>
  <c r="I1499" i="63"/>
  <c r="I1498" i="63"/>
  <c r="I1497" i="63"/>
  <c r="I1496" i="63"/>
  <c r="I1495" i="63"/>
  <c r="I1494" i="63"/>
  <c r="I1493" i="63"/>
  <c r="I1492" i="63"/>
  <c r="I1491" i="63"/>
  <c r="I1490" i="63"/>
  <c r="I1489" i="63"/>
  <c r="I1488" i="63"/>
  <c r="I1487" i="63"/>
  <c r="I1486" i="63"/>
  <c r="I1485" i="63"/>
  <c r="I1484" i="63"/>
  <c r="I1483" i="63"/>
  <c r="I1482" i="63"/>
  <c r="I1481" i="63"/>
  <c r="I1480" i="63"/>
  <c r="I1479" i="63"/>
  <c r="I1478" i="63"/>
  <c r="I1477" i="63"/>
  <c r="I1476" i="63"/>
  <c r="I1475" i="63"/>
  <c r="I1474" i="63"/>
  <c r="I1473" i="63"/>
  <c r="I1472" i="63"/>
  <c r="I1471" i="63"/>
  <c r="I1470" i="63"/>
  <c r="I1469" i="63"/>
  <c r="I1468" i="63"/>
  <c r="I1467" i="63"/>
  <c r="I1466" i="63"/>
  <c r="I1465" i="63"/>
  <c r="I1464" i="63"/>
  <c r="I1463" i="63"/>
  <c r="I1462" i="63"/>
  <c r="I1461" i="63"/>
  <c r="I1460" i="63"/>
  <c r="I1459" i="63"/>
  <c r="I1458" i="63"/>
  <c r="I1457" i="63"/>
  <c r="I1456" i="63"/>
  <c r="I1455" i="63"/>
  <c r="I1454" i="63"/>
  <c r="I1453" i="63"/>
  <c r="I1452" i="63"/>
  <c r="I1451" i="63"/>
  <c r="I1450" i="63"/>
  <c r="I1449" i="63"/>
  <c r="I1448" i="63"/>
  <c r="I1447" i="63"/>
  <c r="I1446" i="63"/>
  <c r="I1445" i="63"/>
  <c r="I1444" i="63"/>
  <c r="I1443" i="63"/>
  <c r="I1442" i="63"/>
  <c r="I1441" i="63"/>
  <c r="I1440" i="63"/>
  <c r="I1439" i="63"/>
  <c r="I1438" i="63"/>
  <c r="I1437" i="63"/>
  <c r="I1436" i="63"/>
  <c r="I1435" i="63"/>
  <c r="I1434" i="63"/>
  <c r="I1433" i="63"/>
  <c r="I1432" i="63"/>
  <c r="I1431" i="63"/>
  <c r="I1430" i="63"/>
  <c r="I1429" i="63"/>
  <c r="I1428" i="63"/>
  <c r="I1427" i="63"/>
  <c r="I1426" i="63"/>
  <c r="I1425" i="63"/>
  <c r="I1424" i="63"/>
  <c r="I1423" i="63"/>
  <c r="I1422" i="63"/>
  <c r="I1421" i="63"/>
  <c r="I1420" i="63"/>
  <c r="I1419" i="63"/>
  <c r="I1418" i="63"/>
  <c r="I1417" i="63"/>
  <c r="I1416" i="63"/>
  <c r="I1415" i="63"/>
  <c r="I1414" i="63"/>
  <c r="I1413" i="63"/>
  <c r="I1412" i="63"/>
  <c r="I1411" i="63"/>
  <c r="I1410" i="63"/>
  <c r="I1409" i="63"/>
  <c r="I1408" i="63"/>
  <c r="I1407" i="63"/>
  <c r="I1406" i="63"/>
  <c r="I1405" i="63"/>
  <c r="I1404" i="63"/>
  <c r="I1403" i="63"/>
  <c r="I1402" i="63"/>
  <c r="I1401" i="63"/>
  <c r="I1400" i="63"/>
  <c r="I1399" i="63"/>
  <c r="I1398" i="63"/>
  <c r="I1397" i="63"/>
  <c r="I1396" i="63"/>
  <c r="I1395" i="63"/>
  <c r="I1394" i="63"/>
  <c r="I1393" i="63"/>
  <c r="I1392" i="63"/>
  <c r="I1391" i="63"/>
  <c r="I1390" i="63"/>
  <c r="I1389" i="63"/>
  <c r="I1388" i="63"/>
  <c r="I1387" i="63"/>
  <c r="I1386" i="63"/>
  <c r="I1385" i="63"/>
  <c r="I1384" i="63"/>
  <c r="I1383" i="63"/>
  <c r="I1382" i="63"/>
  <c r="I1381" i="63"/>
  <c r="I1380" i="63"/>
  <c r="I1379" i="63"/>
  <c r="I1378" i="63"/>
  <c r="I1377" i="63"/>
  <c r="I1376" i="63"/>
  <c r="I1375" i="63"/>
  <c r="I1374" i="63"/>
  <c r="I1373" i="63"/>
  <c r="I1372" i="63"/>
  <c r="I1371" i="63"/>
  <c r="I1369" i="63"/>
  <c r="I1368" i="63"/>
  <c r="I1367" i="63"/>
  <c r="I1366" i="63"/>
  <c r="I1365" i="63"/>
  <c r="I1364" i="63"/>
  <c r="I1363" i="63"/>
  <c r="I1362" i="63"/>
  <c r="I1361" i="63"/>
  <c r="I1360" i="63"/>
  <c r="I1359" i="63"/>
  <c r="I1358" i="63"/>
  <c r="I1357" i="63"/>
  <c r="I1356" i="63"/>
  <c r="I1355" i="63"/>
  <c r="I1354" i="63"/>
  <c r="I1353" i="63"/>
  <c r="I1352" i="63"/>
  <c r="I1351" i="63"/>
  <c r="I1350" i="63"/>
  <c r="I1349" i="63"/>
  <c r="I1348" i="63"/>
  <c r="I1347" i="63"/>
  <c r="I1346" i="63"/>
  <c r="I1345" i="63"/>
  <c r="I1344" i="63"/>
  <c r="I1343" i="63"/>
  <c r="I1342" i="63"/>
  <c r="I1341" i="63"/>
  <c r="I1340" i="63"/>
  <c r="I1339" i="63"/>
  <c r="I1338" i="63"/>
  <c r="I1337" i="63"/>
  <c r="I1336" i="63"/>
  <c r="I1335" i="63"/>
  <c r="I1334" i="63"/>
  <c r="I1333" i="63"/>
  <c r="I1332" i="63"/>
  <c r="I1331" i="63"/>
  <c r="I1330" i="63"/>
  <c r="I1329" i="63"/>
  <c r="I1328" i="63"/>
  <c r="I1327" i="63"/>
  <c r="I1326" i="63"/>
  <c r="I1325" i="63"/>
  <c r="I1324" i="63"/>
  <c r="I1323" i="63"/>
  <c r="I1322" i="63"/>
  <c r="I1321" i="63"/>
  <c r="I1320" i="63"/>
  <c r="I1319" i="63"/>
  <c r="I1318" i="63"/>
  <c r="I1317" i="63"/>
  <c r="I1316" i="63"/>
  <c r="I1315" i="63"/>
  <c r="I1314" i="63"/>
  <c r="I1313" i="63"/>
  <c r="I1312" i="63"/>
  <c r="I1311" i="63"/>
  <c r="I1310" i="63"/>
  <c r="I1309" i="63"/>
  <c r="I1308" i="63"/>
  <c r="I1307" i="63"/>
  <c r="I1306" i="63"/>
  <c r="I1305" i="63"/>
  <c r="I1304" i="63"/>
  <c r="I1303" i="63"/>
  <c r="I1302" i="63"/>
  <c r="I1301" i="63"/>
  <c r="I1300" i="63"/>
  <c r="I1299" i="63"/>
  <c r="I1298" i="63"/>
  <c r="I1297" i="63"/>
  <c r="I1296" i="63"/>
  <c r="I1295" i="63"/>
  <c r="I1294" i="63"/>
  <c r="I1293" i="63"/>
  <c r="I1292" i="63"/>
  <c r="I1291" i="63"/>
  <c r="I1290" i="63"/>
  <c r="I1289" i="63"/>
  <c r="I1288" i="63"/>
  <c r="I1287" i="63"/>
  <c r="I1286" i="63"/>
  <c r="I1285" i="63"/>
  <c r="I1284" i="63"/>
  <c r="I1283" i="63"/>
  <c r="I1282" i="63"/>
  <c r="I1281" i="63"/>
  <c r="I1280" i="63"/>
  <c r="I1279" i="63"/>
  <c r="I1278" i="63"/>
  <c r="I1277" i="63"/>
  <c r="I1276" i="63"/>
  <c r="I1275" i="63"/>
  <c r="I1274" i="63"/>
  <c r="I1273" i="63"/>
  <c r="I1272" i="63"/>
  <c r="I1271" i="63"/>
  <c r="I1270" i="63"/>
  <c r="I1269" i="63"/>
  <c r="I1268" i="63"/>
  <c r="I1267" i="63"/>
  <c r="I1266" i="63"/>
  <c r="I1265" i="63"/>
  <c r="I1264" i="63"/>
  <c r="I1263" i="63"/>
  <c r="I1262" i="63"/>
  <c r="I1261" i="63"/>
  <c r="I1260" i="63"/>
  <c r="I1259" i="63"/>
  <c r="I1258" i="63"/>
  <c r="I1257" i="63"/>
  <c r="I1256" i="63"/>
  <c r="I1255" i="63"/>
  <c r="I1254" i="63"/>
  <c r="I1253" i="63"/>
  <c r="I1252" i="63"/>
  <c r="I1251" i="63"/>
  <c r="I1250" i="63"/>
  <c r="I1249" i="63"/>
  <c r="I1248" i="63"/>
  <c r="I1247" i="63"/>
  <c r="I1246" i="63"/>
  <c r="I1245" i="63"/>
  <c r="I1244" i="63"/>
  <c r="I1243" i="63"/>
  <c r="I1242" i="63"/>
  <c r="I1241" i="63"/>
  <c r="I1240" i="63"/>
  <c r="I1239" i="63"/>
  <c r="I1238" i="63"/>
  <c r="I1237" i="63"/>
  <c r="I1236" i="63"/>
  <c r="I1235" i="63"/>
  <c r="I1234" i="63"/>
  <c r="I1233" i="63"/>
  <c r="I1232" i="63"/>
  <c r="I1231" i="63"/>
  <c r="I1230" i="63"/>
  <c r="I1229" i="63"/>
  <c r="I1228" i="63"/>
  <c r="I1227" i="63"/>
  <c r="I1226" i="63"/>
  <c r="I1225" i="63"/>
  <c r="I1224" i="63"/>
  <c r="I1223" i="63"/>
  <c r="I1222" i="63"/>
  <c r="I1221" i="63"/>
  <c r="I1220" i="63"/>
  <c r="I1219" i="63"/>
  <c r="I1218" i="63"/>
  <c r="I1217" i="63"/>
  <c r="I1216" i="63"/>
  <c r="I1215" i="63"/>
  <c r="I1214" i="63"/>
  <c r="I1213" i="63"/>
  <c r="I1212" i="63"/>
  <c r="I1211" i="63"/>
  <c r="I1210" i="63"/>
  <c r="I1209" i="63"/>
  <c r="I1208" i="63"/>
  <c r="I1207" i="63"/>
  <c r="I1206" i="63"/>
  <c r="I1205" i="63"/>
  <c r="I1204" i="63"/>
  <c r="I1203" i="63"/>
  <c r="I1202" i="63"/>
  <c r="I1201" i="63"/>
  <c r="I1200" i="63"/>
  <c r="I1199" i="63"/>
  <c r="I1198" i="63"/>
  <c r="I1197" i="63"/>
  <c r="I1196" i="63"/>
  <c r="I1195" i="63"/>
  <c r="I1194" i="63"/>
  <c r="I1193" i="63"/>
  <c r="I1192" i="63"/>
  <c r="I1191" i="63"/>
  <c r="I1190" i="63"/>
  <c r="I1189" i="63"/>
  <c r="I1188" i="63"/>
  <c r="I1187" i="63"/>
  <c r="I1186" i="63"/>
  <c r="I1185" i="63"/>
  <c r="I1184" i="63"/>
  <c r="I1183" i="63"/>
  <c r="I1182" i="63"/>
  <c r="I1181" i="63"/>
  <c r="I1180" i="63"/>
  <c r="I1179" i="63"/>
  <c r="I1178" i="63"/>
  <c r="I1177" i="63"/>
  <c r="I1176" i="63"/>
  <c r="I1175" i="63"/>
  <c r="I1174" i="63"/>
  <c r="I1173" i="63"/>
  <c r="I1172" i="63"/>
  <c r="I1171" i="63"/>
  <c r="I1170" i="63"/>
  <c r="I1169" i="63"/>
  <c r="I1168" i="63"/>
  <c r="I1167" i="63"/>
  <c r="I1166" i="63"/>
  <c r="I1165" i="63"/>
  <c r="I1164" i="63"/>
  <c r="I1163" i="63"/>
  <c r="I1162" i="63"/>
  <c r="I1161" i="63"/>
  <c r="I1160" i="63"/>
  <c r="I1159" i="63"/>
  <c r="I1158" i="63"/>
  <c r="I1157" i="63"/>
  <c r="I1156" i="63"/>
  <c r="I1155" i="63"/>
  <c r="I1154" i="63"/>
  <c r="I1153" i="63"/>
  <c r="I1152" i="63"/>
  <c r="I1151" i="63"/>
  <c r="I1150" i="63"/>
  <c r="I1149" i="63"/>
  <c r="I1148" i="63"/>
  <c r="I1147" i="63"/>
  <c r="I1146" i="63"/>
  <c r="I1145" i="63"/>
  <c r="I1144" i="63"/>
  <c r="I1143" i="63"/>
  <c r="I1142" i="63"/>
  <c r="I1141" i="63"/>
  <c r="I1140" i="63"/>
  <c r="I1139" i="63"/>
  <c r="I1138" i="63"/>
  <c r="I1137" i="63"/>
  <c r="I1136" i="63"/>
  <c r="I1135" i="63"/>
  <c r="I1134" i="63"/>
  <c r="I1133" i="63"/>
  <c r="I1132" i="63"/>
  <c r="I1131" i="63"/>
  <c r="I1130" i="63"/>
  <c r="I1129" i="63"/>
  <c r="I1128" i="63"/>
  <c r="I1127" i="63"/>
  <c r="I1126" i="63"/>
  <c r="I1125" i="63"/>
  <c r="I1124" i="63"/>
  <c r="I1123" i="63"/>
  <c r="I1122" i="63"/>
  <c r="I1121" i="63"/>
  <c r="I1120" i="63"/>
  <c r="I1119" i="63"/>
  <c r="I1118" i="63"/>
  <c r="I1117" i="63"/>
  <c r="I1116" i="63"/>
  <c r="I1115" i="63"/>
  <c r="I1114" i="63"/>
  <c r="I1113" i="63"/>
  <c r="I1112" i="63"/>
  <c r="I1111" i="63"/>
  <c r="I1110" i="63"/>
  <c r="I1109" i="63"/>
  <c r="I1108" i="63"/>
  <c r="I1107" i="63"/>
  <c r="I1106" i="63"/>
  <c r="I1105" i="63"/>
  <c r="I1104" i="63"/>
  <c r="I1103" i="63"/>
  <c r="I1102" i="63"/>
  <c r="I1101" i="63"/>
  <c r="I1100" i="63"/>
  <c r="I1099" i="63"/>
  <c r="I1098" i="63"/>
  <c r="I1097" i="63"/>
  <c r="I1096" i="63"/>
  <c r="I1095" i="63"/>
  <c r="I1094" i="63"/>
  <c r="I1093" i="63"/>
  <c r="I1092" i="63"/>
  <c r="I1091" i="63"/>
  <c r="I1090" i="63"/>
  <c r="I1089" i="63"/>
  <c r="I1088" i="63"/>
  <c r="I1087" i="63"/>
  <c r="I1086" i="63"/>
  <c r="I1085" i="63"/>
  <c r="I1084" i="63"/>
  <c r="I1083" i="63"/>
  <c r="I1082" i="63"/>
  <c r="I1081" i="63"/>
  <c r="I1080" i="63"/>
  <c r="I1079" i="63"/>
  <c r="I1078" i="63"/>
  <c r="I1077" i="63"/>
  <c r="I1076" i="63"/>
  <c r="I1075" i="63"/>
  <c r="I1074" i="63"/>
  <c r="I1073" i="63"/>
  <c r="I1072" i="63"/>
  <c r="I1071" i="63"/>
  <c r="I1070" i="63"/>
  <c r="I1069" i="63"/>
  <c r="I1068" i="63"/>
  <c r="I1067" i="63"/>
  <c r="I1066" i="63"/>
  <c r="I1065" i="63"/>
  <c r="I1064" i="63"/>
  <c r="I1063" i="63"/>
  <c r="I1062" i="63"/>
  <c r="I1061" i="63"/>
  <c r="I1060" i="63"/>
  <c r="I1059" i="63"/>
  <c r="I1058" i="63"/>
  <c r="I1057" i="63"/>
  <c r="I1056" i="63"/>
  <c r="I1055" i="63"/>
  <c r="I1054" i="63"/>
  <c r="I1053" i="63"/>
  <c r="I1052" i="63"/>
  <c r="I1051" i="63"/>
  <c r="I1050" i="63"/>
  <c r="I1049" i="63"/>
  <c r="I1048" i="63"/>
  <c r="I1047" i="63"/>
  <c r="I1046" i="63"/>
  <c r="I1045" i="63"/>
  <c r="I1044" i="63"/>
  <c r="I1043" i="63"/>
  <c r="I1042" i="63"/>
  <c r="I1041" i="63"/>
  <c r="I1040" i="63"/>
  <c r="I1039" i="63"/>
  <c r="I1038" i="63"/>
  <c r="I1037" i="63"/>
  <c r="I1036" i="63"/>
  <c r="I1035" i="63"/>
  <c r="I1034" i="63"/>
  <c r="I1033" i="63"/>
  <c r="I1032" i="63"/>
  <c r="I1031" i="63"/>
  <c r="I1030" i="63"/>
  <c r="I1029" i="63"/>
  <c r="I1028" i="63"/>
  <c r="I1027" i="63"/>
  <c r="I1026" i="63"/>
  <c r="I1025" i="63"/>
  <c r="I1024" i="63"/>
  <c r="I1023" i="63"/>
  <c r="I1022" i="63"/>
  <c r="I1021" i="63"/>
  <c r="I1020" i="63"/>
  <c r="I1019" i="63"/>
  <c r="I1018" i="63"/>
  <c r="I1017" i="63"/>
  <c r="I1016" i="63"/>
  <c r="I1015" i="63"/>
  <c r="I1014" i="63"/>
  <c r="I1013" i="63"/>
  <c r="I1012" i="63"/>
  <c r="I1011" i="63"/>
  <c r="I1010" i="63"/>
  <c r="I1009" i="63"/>
  <c r="I1008" i="63"/>
  <c r="I1007" i="63"/>
  <c r="I1006" i="63"/>
  <c r="I1005" i="63"/>
  <c r="I1004" i="63"/>
  <c r="I1003" i="63"/>
  <c r="I1002" i="63"/>
  <c r="I1001" i="63"/>
  <c r="I1000" i="63"/>
  <c r="I999" i="63"/>
  <c r="I998" i="63"/>
  <c r="I997" i="63"/>
  <c r="I996" i="63"/>
  <c r="I995" i="63"/>
  <c r="I994" i="63"/>
  <c r="I993" i="63"/>
  <c r="I992" i="63"/>
  <c r="I991" i="63"/>
  <c r="I990" i="63"/>
  <c r="I989" i="63"/>
  <c r="I988" i="63"/>
  <c r="I987" i="63"/>
  <c r="I986" i="63"/>
  <c r="I985" i="63"/>
  <c r="I984" i="63"/>
  <c r="I983" i="63"/>
  <c r="I982" i="63"/>
  <c r="I981" i="63"/>
  <c r="I980" i="63"/>
  <c r="I979" i="63"/>
  <c r="I978" i="63"/>
  <c r="I977" i="63"/>
  <c r="I976" i="63"/>
  <c r="I975" i="63"/>
  <c r="I974" i="63"/>
  <c r="I973" i="63"/>
  <c r="I972" i="63"/>
  <c r="I971" i="63"/>
  <c r="I970" i="63"/>
  <c r="I969" i="63"/>
  <c r="I968" i="63"/>
  <c r="I967" i="63"/>
  <c r="I966" i="63"/>
  <c r="I965" i="63"/>
  <c r="I964" i="63"/>
  <c r="I963" i="63"/>
  <c r="I962" i="63"/>
  <c r="I961" i="63"/>
  <c r="I960" i="63"/>
  <c r="I959" i="63"/>
  <c r="I958" i="63"/>
  <c r="I957" i="63"/>
  <c r="I956" i="63"/>
  <c r="I955" i="63"/>
  <c r="I954" i="63"/>
  <c r="I953" i="63"/>
  <c r="I952" i="63"/>
  <c r="I951" i="63"/>
  <c r="I950" i="63"/>
  <c r="I949" i="63"/>
  <c r="I948" i="63"/>
  <c r="I947" i="63"/>
  <c r="I946" i="63"/>
  <c r="I945" i="63"/>
  <c r="I944" i="63"/>
  <c r="I943" i="63"/>
  <c r="I942" i="63"/>
  <c r="I941" i="63"/>
  <c r="I940" i="63"/>
  <c r="I939" i="63"/>
  <c r="I938" i="63"/>
  <c r="I937" i="63"/>
  <c r="I936" i="63"/>
  <c r="I935" i="63"/>
  <c r="I934" i="63"/>
  <c r="I933" i="63"/>
  <c r="I932" i="63"/>
  <c r="I931" i="63"/>
  <c r="I930" i="63"/>
  <c r="I929" i="63"/>
  <c r="I928" i="63"/>
  <c r="I927" i="63"/>
  <c r="I926" i="63"/>
  <c r="I925" i="63"/>
  <c r="I924" i="63"/>
  <c r="I923" i="63"/>
  <c r="I922" i="63"/>
  <c r="I921" i="63"/>
  <c r="I920" i="63"/>
  <c r="I919" i="63"/>
  <c r="I918" i="63"/>
  <c r="I917" i="63"/>
  <c r="I916" i="63"/>
  <c r="I915" i="63"/>
  <c r="I914" i="63"/>
  <c r="I913" i="63"/>
  <c r="I912" i="63"/>
  <c r="I911" i="63"/>
  <c r="I910" i="63"/>
  <c r="I909" i="63"/>
  <c r="I908" i="63"/>
  <c r="I907" i="63"/>
  <c r="I906" i="63"/>
  <c r="I905" i="63"/>
  <c r="I904" i="63"/>
  <c r="I903" i="63"/>
  <c r="I902" i="63"/>
  <c r="I901" i="63"/>
  <c r="I900" i="63"/>
  <c r="I899" i="63"/>
  <c r="I898" i="63"/>
  <c r="I897" i="63"/>
  <c r="I896" i="63"/>
  <c r="I895" i="63"/>
  <c r="I894" i="63"/>
  <c r="I893" i="63"/>
  <c r="I892" i="63"/>
  <c r="I891" i="63"/>
  <c r="I890" i="63"/>
  <c r="I889" i="63"/>
  <c r="I888" i="63"/>
  <c r="I887" i="63"/>
  <c r="I886" i="63"/>
  <c r="I885" i="63"/>
  <c r="I884" i="63"/>
  <c r="I883" i="63"/>
  <c r="I882" i="63"/>
  <c r="I881" i="63"/>
  <c r="I880" i="63"/>
  <c r="I879" i="63"/>
  <c r="I878" i="63"/>
  <c r="I877" i="63"/>
  <c r="I876" i="63"/>
  <c r="I875" i="63"/>
  <c r="I874" i="63"/>
  <c r="I873" i="63"/>
  <c r="I872" i="63"/>
  <c r="I871" i="63"/>
  <c r="I870" i="63"/>
  <c r="I869" i="63"/>
  <c r="I868" i="63"/>
  <c r="I867" i="63"/>
  <c r="I866" i="63"/>
  <c r="I865" i="63"/>
  <c r="I864" i="63"/>
  <c r="I863" i="63"/>
  <c r="I862" i="63"/>
  <c r="I861" i="63"/>
  <c r="I860" i="63"/>
  <c r="I859" i="63"/>
  <c r="I858" i="63"/>
  <c r="I857" i="63"/>
  <c r="I856" i="63"/>
  <c r="I855" i="63"/>
  <c r="I854" i="63"/>
  <c r="I853" i="63"/>
  <c r="I852" i="63"/>
  <c r="I851" i="63"/>
  <c r="I850" i="63"/>
  <c r="I849" i="63"/>
  <c r="I848" i="63"/>
  <c r="I847" i="63"/>
  <c r="I846" i="63"/>
  <c r="I845" i="63"/>
  <c r="I844" i="63"/>
  <c r="I843" i="63"/>
  <c r="I842" i="63"/>
  <c r="I841" i="63"/>
  <c r="I840" i="63"/>
  <c r="I839" i="63"/>
  <c r="I838" i="63"/>
  <c r="I837" i="63"/>
  <c r="I836" i="63"/>
  <c r="I835" i="63"/>
  <c r="I834" i="63"/>
  <c r="I833" i="63"/>
  <c r="I832" i="63"/>
  <c r="I831" i="63"/>
  <c r="I830" i="63"/>
  <c r="I829" i="63"/>
  <c r="I828" i="63"/>
  <c r="I827" i="63"/>
  <c r="I826" i="63"/>
  <c r="I825" i="63"/>
  <c r="I824" i="63"/>
  <c r="I823" i="63"/>
  <c r="I822" i="63"/>
  <c r="I821" i="63"/>
  <c r="I820" i="63"/>
  <c r="I819" i="63"/>
  <c r="I818" i="63"/>
  <c r="I817" i="63"/>
  <c r="I816" i="63"/>
  <c r="I815" i="63"/>
  <c r="I814" i="63"/>
  <c r="I813" i="63"/>
  <c r="I812" i="63"/>
  <c r="I811" i="63"/>
  <c r="I810" i="63"/>
  <c r="I809" i="63"/>
  <c r="I808" i="63"/>
  <c r="I807" i="63"/>
  <c r="I806" i="63"/>
  <c r="I805" i="63"/>
  <c r="I804" i="63"/>
  <c r="I803" i="63"/>
  <c r="I802" i="63"/>
  <c r="I801" i="63"/>
  <c r="I800" i="63"/>
  <c r="I799" i="63"/>
  <c r="I798" i="63"/>
  <c r="I797" i="63"/>
  <c r="I796" i="63"/>
  <c r="I795" i="63"/>
  <c r="I794" i="63"/>
  <c r="I793" i="63"/>
  <c r="I792" i="63"/>
  <c r="I791" i="63"/>
  <c r="I790" i="63"/>
  <c r="I789" i="63"/>
  <c r="I788" i="63"/>
  <c r="I787" i="63"/>
  <c r="I786" i="63"/>
  <c r="I785" i="63"/>
  <c r="I784" i="63"/>
  <c r="I783" i="63"/>
  <c r="I782" i="63"/>
  <c r="I781" i="63"/>
  <c r="I780" i="63"/>
  <c r="I779" i="63"/>
  <c r="I778" i="63"/>
  <c r="I777" i="63"/>
  <c r="I776" i="63"/>
  <c r="I775" i="63"/>
  <c r="I774" i="63"/>
  <c r="I773" i="63"/>
  <c r="I772" i="63"/>
  <c r="I771" i="63"/>
  <c r="I770" i="63"/>
  <c r="I769" i="63"/>
  <c r="I768" i="63"/>
  <c r="I767" i="63"/>
  <c r="I766" i="63"/>
  <c r="I765" i="63"/>
  <c r="I764" i="63"/>
  <c r="I763" i="63"/>
  <c r="I762" i="63"/>
  <c r="I761" i="63"/>
  <c r="I760" i="63"/>
  <c r="I759" i="63"/>
  <c r="I758" i="63"/>
  <c r="I757" i="63"/>
  <c r="I756" i="63"/>
  <c r="I755" i="63"/>
  <c r="I754" i="63"/>
  <c r="I753" i="63"/>
  <c r="I752" i="63"/>
  <c r="I751" i="63"/>
  <c r="I750" i="63"/>
  <c r="I749" i="63"/>
  <c r="I748" i="63"/>
  <c r="I747" i="63"/>
  <c r="I746" i="63"/>
  <c r="I745" i="63"/>
  <c r="I744" i="63"/>
  <c r="I743" i="63"/>
  <c r="I742" i="63"/>
  <c r="I741" i="63"/>
  <c r="I740" i="63"/>
  <c r="I739" i="63"/>
  <c r="I738" i="63"/>
  <c r="I737" i="63"/>
  <c r="I736" i="63"/>
  <c r="I735" i="63"/>
  <c r="I734" i="63"/>
  <c r="I733" i="63"/>
  <c r="I732" i="63"/>
  <c r="I731" i="63"/>
  <c r="I730" i="63"/>
  <c r="I729" i="63"/>
  <c r="I728" i="63"/>
  <c r="I727" i="63"/>
  <c r="I726" i="63"/>
  <c r="I725" i="63"/>
  <c r="I724" i="63"/>
  <c r="I723" i="63"/>
  <c r="I722" i="63"/>
  <c r="I721" i="63"/>
  <c r="I720" i="63"/>
  <c r="I719" i="63"/>
  <c r="I718" i="63"/>
  <c r="I717" i="63"/>
  <c r="I716" i="63"/>
  <c r="I715" i="63"/>
  <c r="I714" i="63"/>
  <c r="I713" i="63"/>
  <c r="I712" i="63"/>
  <c r="I711" i="63"/>
  <c r="I710" i="63"/>
  <c r="I709" i="63"/>
  <c r="I708" i="63"/>
  <c r="I707" i="63"/>
  <c r="I706" i="63"/>
  <c r="I705" i="63"/>
  <c r="I704" i="63"/>
  <c r="I703" i="63"/>
  <c r="I702" i="63"/>
  <c r="I701" i="63"/>
  <c r="I700" i="63"/>
  <c r="I699" i="63"/>
  <c r="I698" i="63"/>
  <c r="I697" i="63"/>
  <c r="I696" i="63"/>
  <c r="I695" i="63"/>
  <c r="I694" i="63"/>
  <c r="I693" i="63"/>
  <c r="I692" i="63"/>
  <c r="I691" i="63"/>
  <c r="I690" i="63"/>
  <c r="I689" i="63"/>
  <c r="I688" i="63"/>
  <c r="I687" i="63"/>
  <c r="I686" i="63"/>
  <c r="I685" i="63"/>
  <c r="I684" i="63"/>
  <c r="I683" i="63"/>
  <c r="I682" i="63"/>
  <c r="I681" i="63"/>
  <c r="I680" i="63"/>
  <c r="I679" i="63"/>
  <c r="I678" i="63"/>
  <c r="I677" i="63"/>
  <c r="I676" i="63"/>
  <c r="I675" i="63"/>
  <c r="I674" i="63"/>
  <c r="I673" i="63"/>
  <c r="I672" i="63"/>
  <c r="I671" i="63"/>
  <c r="I670" i="63"/>
  <c r="I669" i="63"/>
  <c r="I668" i="63"/>
  <c r="I667" i="63"/>
  <c r="I666" i="63"/>
  <c r="I665" i="63"/>
  <c r="I664" i="63"/>
  <c r="I663" i="63"/>
  <c r="I662" i="63"/>
  <c r="I661" i="63"/>
  <c r="I660" i="63"/>
  <c r="I659" i="63"/>
  <c r="I658" i="63"/>
  <c r="I657" i="63"/>
  <c r="I656" i="63"/>
  <c r="I655" i="63"/>
  <c r="I654" i="63"/>
  <c r="I653" i="63"/>
  <c r="I652" i="63"/>
  <c r="I651" i="63"/>
  <c r="I650" i="63"/>
  <c r="I649" i="63"/>
  <c r="I648" i="63"/>
  <c r="I647" i="63"/>
  <c r="I646" i="63"/>
  <c r="I645" i="63"/>
  <c r="I644" i="63"/>
  <c r="I643" i="63"/>
  <c r="I642" i="63"/>
  <c r="I641" i="63"/>
  <c r="I640" i="63"/>
  <c r="I639" i="63"/>
  <c r="I638" i="63"/>
  <c r="I637" i="63"/>
  <c r="I636" i="63"/>
  <c r="I635" i="63"/>
  <c r="I634" i="63"/>
  <c r="I633" i="63"/>
  <c r="I632" i="63"/>
  <c r="I631" i="63"/>
  <c r="I630" i="63"/>
  <c r="I629" i="63"/>
  <c r="I628" i="63"/>
  <c r="I627" i="63"/>
  <c r="I626" i="63"/>
  <c r="I625" i="63"/>
  <c r="I624" i="63"/>
  <c r="I623" i="63"/>
  <c r="I622" i="63"/>
  <c r="I621" i="63"/>
  <c r="I620" i="63"/>
  <c r="I619" i="63"/>
  <c r="I618" i="63"/>
  <c r="I617" i="63"/>
  <c r="I616" i="63"/>
  <c r="I615" i="63"/>
  <c r="I614" i="63"/>
  <c r="I613" i="63"/>
  <c r="I612" i="63"/>
  <c r="I611" i="63"/>
  <c r="I610" i="63"/>
  <c r="I609" i="63"/>
  <c r="I608" i="63"/>
  <c r="I607" i="63"/>
  <c r="I606" i="63"/>
  <c r="I605" i="63"/>
  <c r="I604" i="63"/>
  <c r="I603" i="63"/>
  <c r="I602" i="63"/>
  <c r="I601" i="63"/>
  <c r="I600" i="63"/>
  <c r="I599" i="63"/>
  <c r="I598" i="63"/>
  <c r="I597" i="63"/>
  <c r="I596" i="63"/>
  <c r="I595" i="63"/>
  <c r="I594" i="63"/>
  <c r="I593" i="63"/>
  <c r="I592" i="63"/>
  <c r="I591" i="63"/>
  <c r="I590" i="63"/>
  <c r="I589" i="63"/>
  <c r="I588" i="63"/>
  <c r="I587" i="63"/>
  <c r="I586" i="63"/>
  <c r="I585" i="63"/>
  <c r="I584" i="63"/>
  <c r="I583" i="63"/>
  <c r="I582" i="63"/>
  <c r="I581" i="63"/>
  <c r="I580" i="63"/>
  <c r="I579" i="63"/>
  <c r="I578" i="63"/>
  <c r="I577" i="63"/>
  <c r="I576" i="63"/>
  <c r="I575" i="63"/>
  <c r="I574" i="63"/>
  <c r="I573" i="63"/>
  <c r="I572" i="63"/>
  <c r="I571" i="63"/>
  <c r="I570" i="63"/>
  <c r="I569" i="63"/>
  <c r="I568" i="63"/>
  <c r="I567" i="63"/>
  <c r="I566" i="63"/>
  <c r="I565" i="63"/>
  <c r="I564" i="63"/>
  <c r="I563" i="63"/>
  <c r="I562" i="63"/>
  <c r="I561" i="63"/>
  <c r="I560" i="63"/>
  <c r="I559" i="63"/>
  <c r="I558" i="63"/>
  <c r="I557" i="63"/>
  <c r="I556" i="63"/>
  <c r="I555" i="63"/>
  <c r="I554" i="63"/>
  <c r="I553" i="63"/>
  <c r="I552" i="63"/>
  <c r="I551" i="63"/>
  <c r="I550" i="63"/>
  <c r="I549" i="63"/>
  <c r="I548" i="63"/>
  <c r="I547" i="63"/>
  <c r="I546" i="63"/>
  <c r="I545" i="63"/>
  <c r="I544" i="63"/>
  <c r="I543" i="63"/>
  <c r="I542" i="63"/>
  <c r="I541" i="63"/>
  <c r="I540" i="63"/>
  <c r="I539" i="63"/>
  <c r="I538" i="63"/>
  <c r="I537" i="63"/>
  <c r="I536" i="63"/>
  <c r="I535" i="63"/>
  <c r="I534" i="63"/>
  <c r="I533" i="63"/>
  <c r="I532" i="63"/>
  <c r="I531" i="63"/>
  <c r="I530" i="63"/>
  <c r="I529" i="63"/>
  <c r="I528" i="63"/>
  <c r="I527" i="63"/>
  <c r="I526" i="63"/>
  <c r="I525" i="63"/>
  <c r="I524" i="63"/>
  <c r="I523" i="63"/>
  <c r="I522" i="63"/>
  <c r="I521" i="63"/>
  <c r="I520" i="63"/>
  <c r="I519" i="63"/>
  <c r="I518" i="63"/>
  <c r="I517" i="63"/>
  <c r="I516" i="63"/>
  <c r="I515" i="63"/>
  <c r="I514" i="63"/>
  <c r="I513" i="63"/>
  <c r="I512" i="63"/>
  <c r="I511" i="63"/>
  <c r="I510" i="63"/>
  <c r="I509" i="63"/>
  <c r="I508" i="63"/>
  <c r="I507" i="63"/>
  <c r="I506" i="63"/>
  <c r="I505" i="63"/>
  <c r="I504" i="63"/>
  <c r="I503" i="63"/>
  <c r="I502" i="63"/>
  <c r="I501" i="63"/>
  <c r="I500" i="63"/>
  <c r="I498" i="63"/>
  <c r="I497" i="63"/>
  <c r="I496" i="63"/>
  <c r="I495" i="63"/>
  <c r="I494" i="63"/>
  <c r="I493" i="63"/>
  <c r="I492" i="63"/>
  <c r="I491" i="63"/>
  <c r="I490" i="63"/>
  <c r="I489" i="63"/>
  <c r="I488" i="63"/>
  <c r="I487" i="63"/>
  <c r="I486" i="63"/>
  <c r="I485" i="63"/>
  <c r="I484" i="63"/>
  <c r="I483" i="63"/>
  <c r="I482" i="63"/>
  <c r="I481" i="63"/>
  <c r="I480" i="63"/>
  <c r="I479" i="63"/>
  <c r="I478" i="63"/>
  <c r="I477" i="63"/>
  <c r="I476" i="63"/>
  <c r="I475" i="63"/>
  <c r="I474" i="63"/>
  <c r="I473" i="63"/>
  <c r="I472" i="63"/>
  <c r="I471" i="63"/>
  <c r="I470" i="63"/>
  <c r="I469" i="63"/>
  <c r="I468" i="63"/>
  <c r="I467" i="63"/>
  <c r="I466" i="63"/>
  <c r="I465" i="63"/>
  <c r="I464" i="63"/>
  <c r="I463" i="63"/>
  <c r="I462" i="63"/>
  <c r="I461" i="63"/>
  <c r="I460" i="63"/>
  <c r="I459" i="63"/>
  <c r="I458" i="63"/>
  <c r="I457" i="63"/>
  <c r="I456" i="63"/>
  <c r="I455" i="63"/>
  <c r="I454" i="63"/>
  <c r="I453" i="63"/>
  <c r="I452" i="63"/>
  <c r="I451" i="63"/>
  <c r="I450" i="63"/>
  <c r="I449" i="63"/>
  <c r="I448" i="63"/>
  <c r="I447" i="63"/>
  <c r="I446" i="63"/>
  <c r="I445" i="63"/>
  <c r="I444" i="63"/>
  <c r="I443" i="63"/>
  <c r="I442" i="63"/>
  <c r="I441" i="63"/>
  <c r="I440" i="63"/>
  <c r="I439" i="63"/>
  <c r="I438" i="63"/>
  <c r="I437" i="63"/>
  <c r="I436" i="63"/>
  <c r="I435" i="63"/>
  <c r="I434" i="63"/>
  <c r="I433" i="63"/>
  <c r="I432" i="63"/>
  <c r="I431" i="63"/>
  <c r="I430" i="63"/>
  <c r="I429" i="63"/>
  <c r="I428" i="63"/>
  <c r="I427" i="63"/>
  <c r="I426" i="63"/>
  <c r="I425" i="63"/>
  <c r="I424" i="63"/>
  <c r="I423" i="63"/>
  <c r="I422" i="63"/>
  <c r="I421" i="63"/>
  <c r="I420" i="63"/>
  <c r="I419" i="63"/>
  <c r="I418" i="63"/>
  <c r="I417" i="63"/>
  <c r="I416" i="63"/>
  <c r="I415" i="63"/>
  <c r="I414" i="63"/>
  <c r="I413" i="63"/>
  <c r="I412" i="63"/>
  <c r="I411" i="63"/>
  <c r="I410" i="63"/>
  <c r="I409" i="63"/>
  <c r="I408" i="63"/>
  <c r="I407" i="63"/>
  <c r="I406" i="63"/>
  <c r="I405" i="63"/>
  <c r="I404" i="63"/>
  <c r="I403" i="63"/>
  <c r="I402" i="63"/>
  <c r="I401" i="63"/>
  <c r="I400" i="63"/>
  <c r="I399" i="63"/>
  <c r="I398" i="63"/>
  <c r="I397" i="63"/>
  <c r="I396" i="63"/>
  <c r="I395" i="63"/>
  <c r="I394" i="63"/>
  <c r="I393" i="63"/>
  <c r="I392" i="63"/>
  <c r="I391" i="63"/>
  <c r="I390" i="63"/>
  <c r="I389" i="63"/>
  <c r="I388" i="63"/>
  <c r="I387" i="63"/>
  <c r="I386" i="63"/>
  <c r="I385" i="63"/>
  <c r="I384" i="63"/>
  <c r="I383" i="63"/>
  <c r="I382" i="63"/>
  <c r="I381" i="63"/>
  <c r="I380" i="63"/>
  <c r="I379" i="63"/>
  <c r="I378" i="63"/>
  <c r="I377" i="63"/>
  <c r="I376" i="63"/>
  <c r="I375" i="63"/>
  <c r="I374" i="63"/>
  <c r="I373" i="63"/>
  <c r="I372" i="63"/>
  <c r="I371" i="63"/>
  <c r="I370" i="63"/>
  <c r="I369" i="63"/>
  <c r="I368" i="63"/>
  <c r="I367" i="63"/>
  <c r="I366" i="63"/>
  <c r="I365" i="63"/>
  <c r="I364" i="63"/>
  <c r="I363" i="63"/>
  <c r="I362" i="63"/>
  <c r="I361" i="63"/>
  <c r="I360" i="63"/>
  <c r="I359" i="63"/>
  <c r="I358" i="63"/>
  <c r="I357" i="63"/>
  <c r="I356" i="63"/>
  <c r="I355" i="63"/>
  <c r="I354" i="63"/>
  <c r="I353" i="63"/>
  <c r="I352" i="63"/>
  <c r="I351" i="63"/>
  <c r="I350" i="63"/>
  <c r="I349" i="63"/>
  <c r="I348" i="63"/>
  <c r="I347" i="63"/>
  <c r="I346" i="63"/>
  <c r="I345" i="63"/>
  <c r="I344" i="63"/>
  <c r="I343" i="63"/>
  <c r="I342" i="63"/>
  <c r="I341" i="63"/>
  <c r="I340" i="63"/>
  <c r="I339" i="63"/>
  <c r="I338" i="63"/>
  <c r="I337" i="63"/>
  <c r="I336" i="63"/>
  <c r="I335" i="63"/>
  <c r="I334" i="63"/>
  <c r="I333" i="63"/>
  <c r="I332" i="63"/>
  <c r="I331" i="63"/>
  <c r="I330" i="63"/>
  <c r="I329" i="63"/>
  <c r="I328" i="63"/>
  <c r="I327" i="63"/>
  <c r="I326" i="63"/>
  <c r="I325" i="63"/>
  <c r="I324" i="63"/>
  <c r="I323" i="63"/>
  <c r="I322" i="63"/>
  <c r="I321" i="63"/>
  <c r="I320" i="63"/>
  <c r="I319" i="63"/>
  <c r="I318" i="63"/>
  <c r="I317" i="63"/>
  <c r="I316" i="63"/>
  <c r="I315" i="63"/>
  <c r="I314" i="63"/>
  <c r="I313" i="63"/>
  <c r="I312" i="63"/>
  <c r="I311" i="63"/>
  <c r="I310" i="63"/>
  <c r="I309" i="63"/>
  <c r="I308" i="63"/>
  <c r="I307" i="63"/>
  <c r="I306" i="63"/>
  <c r="I305" i="63"/>
  <c r="I304" i="63"/>
  <c r="I303" i="63"/>
  <c r="I302" i="63"/>
  <c r="I301" i="63"/>
  <c r="I300" i="63"/>
  <c r="I299" i="63"/>
  <c r="I298" i="63"/>
  <c r="I297" i="63"/>
  <c r="I296" i="63"/>
  <c r="I295" i="63"/>
  <c r="I294" i="63"/>
  <c r="I293" i="63"/>
  <c r="I292" i="63"/>
  <c r="I291" i="63"/>
  <c r="I290" i="63"/>
  <c r="I289" i="63"/>
  <c r="I288" i="63"/>
  <c r="I287" i="63"/>
  <c r="I286" i="63"/>
  <c r="I285" i="63"/>
  <c r="I284" i="63"/>
  <c r="I283" i="63"/>
  <c r="I282" i="63"/>
  <c r="I281" i="63"/>
  <c r="I280" i="63"/>
  <c r="I279" i="63"/>
  <c r="I278" i="63"/>
  <c r="I277" i="63"/>
  <c r="I276" i="63"/>
  <c r="I275" i="63"/>
  <c r="I274" i="63"/>
  <c r="I273" i="63"/>
  <c r="I272" i="63"/>
  <c r="I271" i="63"/>
  <c r="I270" i="63"/>
  <c r="I269" i="63"/>
  <c r="I268" i="63"/>
  <c r="I267" i="63"/>
  <c r="I266" i="63"/>
  <c r="I265" i="63"/>
  <c r="I264" i="63"/>
  <c r="I263" i="63"/>
  <c r="I262" i="63"/>
  <c r="I261" i="63"/>
  <c r="I260" i="63"/>
  <c r="I259" i="63"/>
  <c r="I258" i="63"/>
  <c r="I257" i="63"/>
  <c r="I256" i="63"/>
  <c r="I255" i="63"/>
  <c r="I254" i="63"/>
  <c r="I253" i="63"/>
  <c r="I252" i="63"/>
  <c r="I251" i="63"/>
  <c r="I250" i="63"/>
  <c r="I249" i="63"/>
  <c r="I248" i="63"/>
  <c r="I247" i="63"/>
  <c r="I246" i="63"/>
  <c r="I245" i="63"/>
  <c r="I244" i="63"/>
  <c r="I243" i="63"/>
  <c r="I242" i="63"/>
  <c r="I241" i="63"/>
  <c r="I240" i="63"/>
  <c r="I239" i="63"/>
  <c r="I238" i="63"/>
  <c r="I237" i="63"/>
  <c r="I236" i="63"/>
  <c r="I235" i="63"/>
  <c r="I234" i="63"/>
  <c r="I233" i="63"/>
  <c r="I232" i="63"/>
  <c r="I231" i="63"/>
  <c r="I230" i="63"/>
  <c r="I229" i="63"/>
  <c r="I228" i="63"/>
  <c r="I227" i="63"/>
  <c r="I226" i="63"/>
  <c r="I225" i="63"/>
  <c r="I224" i="63"/>
  <c r="I223" i="63"/>
  <c r="I222" i="63"/>
  <c r="I221" i="63"/>
  <c r="I220" i="63"/>
  <c r="I219" i="63"/>
  <c r="I218" i="63"/>
  <c r="I217" i="63"/>
  <c r="I216" i="63"/>
  <c r="I215" i="63"/>
  <c r="I214" i="63"/>
  <c r="I213" i="63"/>
  <c r="I212" i="63"/>
  <c r="I211" i="63"/>
  <c r="I210" i="63"/>
  <c r="I209" i="63"/>
  <c r="I208" i="63"/>
  <c r="I207" i="63"/>
  <c r="I206" i="63"/>
  <c r="I205" i="63"/>
  <c r="I204" i="63"/>
  <c r="I203" i="63"/>
  <c r="I202" i="63"/>
  <c r="I201" i="63"/>
  <c r="I200" i="63"/>
  <c r="I199" i="63"/>
  <c r="I198" i="63"/>
  <c r="I197" i="63"/>
  <c r="I196" i="63"/>
  <c r="I195" i="63"/>
  <c r="I194" i="63"/>
  <c r="I193" i="63"/>
  <c r="I192" i="63"/>
  <c r="I191" i="63"/>
  <c r="I190" i="63"/>
  <c r="I189" i="63"/>
  <c r="I188" i="63"/>
  <c r="I187" i="63"/>
  <c r="I186" i="63"/>
  <c r="I185" i="63"/>
  <c r="I184" i="63"/>
  <c r="I183" i="63"/>
  <c r="I182" i="63"/>
  <c r="I181" i="63"/>
  <c r="I180" i="63"/>
  <c r="I179" i="63"/>
  <c r="I178" i="63"/>
  <c r="I177" i="63"/>
  <c r="I176" i="63"/>
  <c r="I175" i="63"/>
  <c r="I174" i="63"/>
  <c r="I173" i="63"/>
  <c r="I172" i="63"/>
  <c r="I171" i="63"/>
  <c r="I170" i="63"/>
  <c r="I169" i="63"/>
  <c r="I168" i="63"/>
  <c r="I167" i="63"/>
  <c r="I166" i="63"/>
  <c r="I165" i="63"/>
  <c r="I164" i="63"/>
  <c r="I163" i="63"/>
  <c r="I162" i="63"/>
  <c r="I161" i="63"/>
  <c r="I160" i="63"/>
  <c r="I159" i="63"/>
  <c r="I158" i="63"/>
  <c r="I157" i="63"/>
  <c r="I156" i="63"/>
  <c r="I155" i="63"/>
  <c r="I154" i="63"/>
  <c r="I153" i="63"/>
  <c r="I152" i="63"/>
  <c r="I151" i="63"/>
  <c r="I150" i="63"/>
  <c r="I149" i="63"/>
  <c r="I148" i="63"/>
  <c r="I147" i="63"/>
  <c r="I146" i="63"/>
  <c r="I145" i="63"/>
  <c r="I144" i="63"/>
  <c r="I143" i="63"/>
  <c r="I142" i="63"/>
  <c r="I141" i="63"/>
  <c r="I140" i="63"/>
  <c r="I139" i="63"/>
  <c r="I138" i="63"/>
  <c r="I137" i="63"/>
  <c r="I136" i="63"/>
  <c r="I135" i="63"/>
  <c r="I134" i="63"/>
  <c r="I133" i="63"/>
  <c r="I132" i="63"/>
  <c r="I131" i="63"/>
  <c r="I130" i="63"/>
  <c r="I129" i="63"/>
  <c r="I128" i="63"/>
  <c r="I127" i="63"/>
  <c r="I126" i="63"/>
  <c r="I125" i="63"/>
  <c r="I124" i="63"/>
  <c r="I123" i="63"/>
  <c r="I122" i="63"/>
  <c r="I121" i="63"/>
  <c r="I120" i="63"/>
  <c r="I119" i="63"/>
  <c r="I118" i="63"/>
  <c r="I117" i="63"/>
  <c r="I116" i="63"/>
  <c r="I115" i="63"/>
  <c r="I114" i="63"/>
  <c r="I113" i="63"/>
  <c r="I112" i="63"/>
  <c r="I111" i="63"/>
  <c r="I110" i="63"/>
  <c r="I109" i="63"/>
  <c r="I108" i="63"/>
  <c r="I107" i="63"/>
  <c r="I106" i="63"/>
  <c r="I105" i="63"/>
  <c r="I104" i="63"/>
  <c r="I103" i="63"/>
  <c r="I102" i="63"/>
  <c r="I101" i="63"/>
  <c r="I100" i="63"/>
  <c r="I99" i="63"/>
  <c r="I98" i="63"/>
  <c r="I97" i="63"/>
  <c r="I96" i="63"/>
  <c r="I95" i="63"/>
  <c r="I94" i="63"/>
  <c r="I93" i="63"/>
  <c r="I92" i="63"/>
  <c r="I91" i="63"/>
  <c r="I90" i="63"/>
  <c r="I89" i="63"/>
  <c r="I88" i="63"/>
  <c r="I87" i="63"/>
  <c r="I86" i="63"/>
  <c r="I85" i="63"/>
  <c r="I84" i="63"/>
  <c r="I83" i="63"/>
  <c r="I82" i="63"/>
  <c r="I81" i="63"/>
  <c r="I80" i="63"/>
  <c r="I79" i="63"/>
  <c r="I78" i="63"/>
  <c r="I77" i="63"/>
  <c r="I76" i="63"/>
  <c r="I75" i="63"/>
  <c r="I74" i="63"/>
  <c r="I73" i="63"/>
  <c r="I72" i="63"/>
  <c r="I71" i="63"/>
  <c r="I70" i="63"/>
  <c r="I69" i="63"/>
  <c r="I68" i="63"/>
  <c r="I67" i="63"/>
  <c r="I66" i="63"/>
  <c r="I65" i="63"/>
  <c r="I64" i="63"/>
  <c r="I63" i="63"/>
  <c r="I62" i="63"/>
  <c r="I61" i="63"/>
  <c r="I60" i="63"/>
  <c r="I59" i="63"/>
  <c r="I58" i="63"/>
  <c r="I57" i="63"/>
  <c r="I56" i="63"/>
  <c r="I55" i="63"/>
  <c r="I54" i="63"/>
  <c r="I53" i="63"/>
  <c r="I52" i="63"/>
  <c r="I51" i="63"/>
  <c r="I50" i="63"/>
  <c r="I49" i="63"/>
  <c r="I48" i="63"/>
  <c r="I47" i="63"/>
  <c r="I46" i="63"/>
  <c r="I45" i="63"/>
  <c r="I44" i="63"/>
  <c r="I43" i="63"/>
  <c r="I42" i="63"/>
  <c r="I41" i="63"/>
  <c r="I40" i="63"/>
  <c r="I39" i="63"/>
  <c r="I38" i="63"/>
  <c r="I37" i="63"/>
  <c r="I36" i="63"/>
  <c r="I35" i="63"/>
  <c r="I34" i="63"/>
  <c r="I33" i="63"/>
  <c r="I32" i="63"/>
  <c r="I31" i="63"/>
  <c r="I30" i="63"/>
  <c r="I29" i="63"/>
  <c r="I28" i="63"/>
  <c r="I27" i="63"/>
  <c r="I26" i="63"/>
  <c r="I25" i="63"/>
  <c r="I24" i="63"/>
  <c r="I23" i="63"/>
  <c r="I22" i="63"/>
  <c r="I21" i="63"/>
  <c r="I20" i="63"/>
  <c r="I19" i="63"/>
  <c r="I18" i="63"/>
  <c r="I17" i="63"/>
  <c r="I15" i="63"/>
  <c r="I14" i="63"/>
  <c r="I13" i="63"/>
  <c r="I12" i="63"/>
  <c r="I11" i="63"/>
  <c r="I10" i="63"/>
  <c r="I9" i="63"/>
  <c r="I8" i="63"/>
  <c r="I7" i="63"/>
  <c r="I6" i="63"/>
  <c r="I5" i="63"/>
  <c r="I4" i="63"/>
  <c r="I3" i="63"/>
  <c r="I2" i="63"/>
  <c r="D31" i="64" l="1"/>
  <c r="G7" i="64" s="1"/>
  <c r="G8" i="64" s="1"/>
  <c r="G9" i="64" s="1"/>
  <c r="F16" i="27" s="1"/>
  <c r="G16" i="64" l="1"/>
  <c r="H22" i="5"/>
  <c r="F22" i="5"/>
  <c r="B22" i="5" s="1"/>
  <c r="O10" i="5" l="1"/>
  <c r="E37" i="27"/>
  <c r="E9" i="27"/>
  <c r="E15" i="27"/>
  <c r="E16" i="27"/>
  <c r="Q22" i="5" l="1"/>
  <c r="O22" i="5"/>
  <c r="Q10" i="5"/>
  <c r="M3" i="47"/>
  <c r="M2" i="47" l="1"/>
  <c r="P9" i="47"/>
  <c r="K23" i="5"/>
  <c r="N24" i="3"/>
  <c r="N23" i="3"/>
  <c r="N22" i="3"/>
  <c r="N21" i="3"/>
  <c r="N20" i="3"/>
  <c r="N19" i="3"/>
  <c r="N18" i="3"/>
  <c r="N17" i="3"/>
  <c r="N16" i="3"/>
  <c r="N15" i="3"/>
  <c r="N14" i="3"/>
  <c r="O25" i="3" l="1"/>
  <c r="C31" i="3" s="1"/>
  <c r="P6" i="47"/>
  <c r="L25" i="3"/>
  <c r="K25" i="3"/>
  <c r="J25" i="3"/>
  <c r="H10" i="5" l="1"/>
  <c r="C41" i="27"/>
  <c r="E19" i="27"/>
  <c r="E10" i="27"/>
  <c r="E34" i="27"/>
  <c r="B10" i="5" l="1"/>
  <c r="B23" i="5" s="1"/>
  <c r="B25" i="5" s="1"/>
  <c r="P16" i="47"/>
  <c r="B26" i="5"/>
  <c r="O16" i="47" l="1"/>
  <c r="E69" i="3"/>
  <c r="E68" i="3"/>
  <c r="D57" i="3" s="1"/>
  <c r="F57" i="3" l="1"/>
  <c r="D58" i="3"/>
  <c r="F58" i="3" s="1"/>
  <c r="D59" i="3"/>
  <c r="F59" i="3" s="1"/>
  <c r="F60" i="3" l="1"/>
  <c r="F37" i="27" l="1"/>
  <c r="F36" i="27"/>
  <c r="F35" i="27"/>
  <c r="F19" i="27" l="1"/>
  <c r="P17" i="47"/>
  <c r="F17" i="27" l="1"/>
  <c r="D23" i="3" l="1"/>
  <c r="P5" i="47"/>
  <c r="D27" i="3" l="1"/>
  <c r="F13" i="27" s="1"/>
  <c r="D26" i="3"/>
  <c r="E17" i="27"/>
  <c r="F15" i="27"/>
  <c r="E41" i="27" l="1"/>
  <c r="E42" i="27" s="1"/>
  <c r="B13" i="27"/>
  <c r="F9" i="27" l="1"/>
  <c r="E7" i="27"/>
  <c r="F61" i="3" l="1"/>
  <c r="F11" i="27"/>
  <c r="E26" i="27"/>
  <c r="E25" i="27"/>
  <c r="E8" i="27"/>
  <c r="E31" i="27"/>
  <c r="E29" i="27"/>
  <c r="E20" i="27"/>
  <c r="E13" i="27"/>
  <c r="E11" i="27"/>
  <c r="E28" i="27"/>
  <c r="E21" i="27"/>
  <c r="E22" i="27"/>
  <c r="E32" i="27"/>
  <c r="E35" i="27"/>
  <c r="E36" i="27"/>
  <c r="E30" i="27"/>
  <c r="E23" i="27"/>
  <c r="E12" i="27"/>
  <c r="E6" i="27"/>
  <c r="E27" i="27"/>
  <c r="H13" i="27" l="1"/>
  <c r="H8" i="27"/>
  <c r="I6" i="27"/>
  <c r="H6" i="27"/>
  <c r="E24" i="27"/>
  <c r="I36" i="27"/>
  <c r="H36" i="27"/>
  <c r="I35" i="27"/>
  <c r="H35" i="27"/>
  <c r="I37" i="27"/>
  <c r="H37" i="27"/>
  <c r="E33" i="27"/>
  <c r="I17" i="27" l="1"/>
  <c r="H17" i="27"/>
  <c r="I8" i="27"/>
  <c r="H16" i="27" l="1"/>
  <c r="I16" i="27"/>
  <c r="F12" i="27"/>
  <c r="E5" i="27"/>
  <c r="D41" i="27" l="1"/>
  <c r="F27" i="27"/>
  <c r="I27" i="27" s="1"/>
  <c r="F26" i="27"/>
  <c r="I26" i="27" s="1"/>
  <c r="I15" i="27" l="1"/>
  <c r="H15" i="27"/>
  <c r="I11" i="27"/>
  <c r="I12" i="27"/>
  <c r="H26" i="27"/>
  <c r="H27" i="27"/>
  <c r="I1" i="6" l="1"/>
  <c r="F10" i="27" l="1"/>
  <c r="I10" i="27" s="1"/>
  <c r="C26" i="5"/>
  <c r="B23" i="3"/>
  <c r="H10" i="27" l="1"/>
  <c r="I19" i="27" l="1"/>
  <c r="H19" i="27"/>
  <c r="I13" i="27"/>
  <c r="D42" i="27" l="1"/>
  <c r="N25" i="3" l="1"/>
  <c r="F25" i="27" l="1"/>
  <c r="H25" i="27" s="1"/>
  <c r="D41" i="3"/>
  <c r="F20" i="27" s="1"/>
  <c r="D50" i="3" l="1"/>
  <c r="D42" i="3"/>
  <c r="F42" i="3" s="1"/>
  <c r="F23" i="27" s="1"/>
  <c r="I23" i="27" s="1"/>
  <c r="I25" i="27"/>
  <c r="D48" i="3"/>
  <c r="F28" i="27" s="1"/>
  <c r="F34" i="27"/>
  <c r="H34" i="27" s="1"/>
  <c r="D49" i="3"/>
  <c r="F49" i="3" s="1"/>
  <c r="F31" i="27" s="1"/>
  <c r="F41" i="3"/>
  <c r="I20" i="27"/>
  <c r="H20" i="27"/>
  <c r="F50" i="3" l="1"/>
  <c r="F32" i="27" s="1"/>
  <c r="F33" i="27" s="1"/>
  <c r="H33" i="27" s="1"/>
  <c r="F30" i="27"/>
  <c r="I30" i="27" s="1"/>
  <c r="F43" i="3"/>
  <c r="H23" i="27"/>
  <c r="F21" i="27"/>
  <c r="I34" i="27"/>
  <c r="F29" i="27"/>
  <c r="H29" i="27" s="1"/>
  <c r="F48" i="3"/>
  <c r="F22" i="27"/>
  <c r="I28" i="27"/>
  <c r="H28" i="27"/>
  <c r="H31" i="27"/>
  <c r="I31" i="27"/>
  <c r="F51" i="3" l="1"/>
  <c r="H30" i="27"/>
  <c r="I32" i="27"/>
  <c r="H32" i="27"/>
  <c r="H21" i="27"/>
  <c r="I21" i="27"/>
  <c r="I29" i="27"/>
  <c r="H22" i="27"/>
  <c r="I22" i="27"/>
  <c r="H24" i="27"/>
  <c r="I24" i="27"/>
  <c r="I33" i="27"/>
  <c r="H5" i="27" l="1"/>
  <c r="I5" i="27"/>
  <c r="H7" i="27" l="1"/>
  <c r="I7" i="27"/>
</calcChain>
</file>

<file path=xl/sharedStrings.xml><?xml version="1.0" encoding="utf-8"?>
<sst xmlns="http://schemas.openxmlformats.org/spreadsheetml/2006/main" count="84235" uniqueCount="14227">
  <si>
    <t>Electricity Provided or Sold (MWh)</t>
  </si>
  <si>
    <t>Subpart C: General Stationary Fuel Combustion</t>
  </si>
  <si>
    <t>Gas Information Details</t>
  </si>
  <si>
    <t>Gas Name</t>
  </si>
  <si>
    <t>Methane</t>
  </si>
  <si>
    <t>Nitrous Oxide</t>
  </si>
  <si>
    <t>Carbon Dioxide</t>
  </si>
  <si>
    <t>Month</t>
  </si>
  <si>
    <t>MMBtu</t>
  </si>
  <si>
    <t>Total MMBtu</t>
  </si>
  <si>
    <t>Total</t>
  </si>
  <si>
    <t>EF</t>
  </si>
  <si>
    <t>EF Units</t>
  </si>
  <si>
    <t>MT</t>
  </si>
  <si>
    <r>
      <t>CO</t>
    </r>
    <r>
      <rPr>
        <vertAlign val="subscript"/>
        <sz val="11"/>
        <color theme="1"/>
        <rFont val="Calibri"/>
        <family val="2"/>
      </rPr>
      <t>2</t>
    </r>
  </si>
  <si>
    <r>
      <t>CH</t>
    </r>
    <r>
      <rPr>
        <vertAlign val="subscript"/>
        <sz val="11"/>
        <color theme="1"/>
        <rFont val="Calibri"/>
        <family val="2"/>
      </rPr>
      <t>4</t>
    </r>
  </si>
  <si>
    <r>
      <t>N</t>
    </r>
    <r>
      <rPr>
        <vertAlign val="subscript"/>
        <sz val="11"/>
        <color theme="1"/>
        <rFont val="Calibri"/>
        <family val="2"/>
      </rPr>
      <t>2</t>
    </r>
    <r>
      <rPr>
        <sz val="11"/>
        <color theme="1"/>
        <rFont val="Calibri"/>
        <family val="2"/>
      </rPr>
      <t>O</t>
    </r>
  </si>
  <si>
    <t>Pollutant</t>
  </si>
  <si>
    <t>kg/MMBtu</t>
  </si>
  <si>
    <t>GWP</t>
  </si>
  <si>
    <t>Unit Name</t>
  </si>
  <si>
    <t>Reporter</t>
  </si>
  <si>
    <t>Verifier</t>
  </si>
  <si>
    <t>Search Term</t>
  </si>
  <si>
    <t>SearchRange</t>
  </si>
  <si>
    <t>Method</t>
  </si>
  <si>
    <t>Row</t>
  </si>
  <si>
    <t>Col</t>
  </si>
  <si>
    <t>Parameter</t>
  </si>
  <si>
    <t>Revised:</t>
  </si>
  <si>
    <t xml:space="preserve">Facility Name: </t>
  </si>
  <si>
    <t>StripString1</t>
  </si>
  <si>
    <t xml:space="preserve">Facility ARB ID: </t>
  </si>
  <si>
    <t xml:space="preserve">Facility Reporting Year: </t>
  </si>
  <si>
    <t>StripString1-Extract</t>
  </si>
  <si>
    <t>Offset-Multiple</t>
  </si>
  <si>
    <t>Subpart</t>
  </si>
  <si>
    <t>Offset-Extract</t>
  </si>
  <si>
    <t>Unit</t>
  </si>
  <si>
    <t>Tier 4 Quarter Fuel Details</t>
  </si>
  <si>
    <t>First Quarter</t>
  </si>
  <si>
    <t>Second Quarter</t>
  </si>
  <si>
    <t>Third Quarter</t>
  </si>
  <si>
    <t>Fourth Quarter</t>
  </si>
  <si>
    <t>Annual Fossil fuel based CO2 Emissions (metric tons):</t>
  </si>
  <si>
    <t>Unit, Fuel</t>
  </si>
  <si>
    <t>Comment</t>
  </si>
  <si>
    <t>Round To</t>
  </si>
  <si>
    <t>Units</t>
  </si>
  <si>
    <t>Fuel or Other Note</t>
  </si>
  <si>
    <r>
      <t>MT CO</t>
    </r>
    <r>
      <rPr>
        <b/>
        <vertAlign val="subscript"/>
        <sz val="11"/>
        <color theme="1"/>
        <rFont val="Calibri"/>
        <family val="2"/>
      </rPr>
      <t>2</t>
    </r>
    <r>
      <rPr>
        <b/>
        <sz val="11"/>
        <color theme="1"/>
        <rFont val="Calibri"/>
        <family val="2"/>
      </rPr>
      <t>e</t>
    </r>
  </si>
  <si>
    <t>Purchased Electricity</t>
  </si>
  <si>
    <t>kWh</t>
  </si>
  <si>
    <t>Source:</t>
  </si>
  <si>
    <t>Total CO2e emissions</t>
  </si>
  <si>
    <t>Exempt Biogenic Carbon dioxide</t>
  </si>
  <si>
    <t>Verifier Data Checks</t>
  </si>
  <si>
    <t>SheetName:</t>
  </si>
  <si>
    <t>Certification Statement: The designated representative or alternate designated representative must sign (i.e., agree to) this certification statement. If you are an agent and you click on "SUBMIT", you are not agreeing to the certification statement, but are submitting the certification statement on behalf of the designated representative or alternate designated representative who is agreeing to the certification statement. An agent is only authorized to make the electronic submission on behalf of the designated representative, not to sign (i.e., agree to) the certification statement.</t>
  </si>
  <si>
    <t>Facility Representatives</t>
  </si>
  <si>
    <t>Facility Location</t>
  </si>
  <si>
    <t>Responsible Party for Payment:</t>
  </si>
  <si>
    <t>Responsible Party Email:</t>
  </si>
  <si>
    <t>Responsible Party Phone:</t>
  </si>
  <si>
    <t>Billing Address:</t>
  </si>
  <si>
    <t>City:</t>
  </si>
  <si>
    <t>Owners / Operators</t>
  </si>
  <si>
    <t>General Facility Reporting Information</t>
  </si>
  <si>
    <t>NAICS Codes</t>
  </si>
  <si>
    <t>Additional:</t>
  </si>
  <si>
    <t>U.S. Parent Companies</t>
  </si>
  <si>
    <t>Percentage of Ownership Interest: 100%</t>
  </si>
  <si>
    <t>Explanation of any calculation methodology changes during the reporting year:</t>
  </si>
  <si>
    <t>Full or Abbreviated GHG Report: Full</t>
  </si>
  <si>
    <t>Company or Entity qualifies for Small Business Status: No</t>
  </si>
  <si>
    <t>EPA e-GGRT Facility IDs</t>
  </si>
  <si>
    <t>Electricity Generation</t>
  </si>
  <si>
    <t>Disposition of Generated Thermal Energy from Cogeneration/Bigeneration Units [95112(a)(5)]</t>
  </si>
  <si>
    <t>Electricity Purchases/Acquisitions for Reporting Facilities (95104(d))</t>
  </si>
  <si>
    <t>Unit Details</t>
  </si>
  <si>
    <t>Electricity Generation Unit Information</t>
  </si>
  <si>
    <t>Emission Details: Configuration-Level Summary (User entered values)</t>
  </si>
  <si>
    <t>Total exempt annual biogenic CO2 mass emissions (must equal the sum of calculated annual exempt biogenic CO2) (metric tons): 0</t>
  </si>
  <si>
    <t>Fuel-Specific Emissions Information</t>
  </si>
  <si>
    <t>Fuel Emission Details</t>
  </si>
  <si>
    <t>Equation Inputs</t>
  </si>
  <si>
    <t>Mass or Volume of Fuel Combusted per Year:</t>
  </si>
  <si>
    <t>Annual Average High Heat Value:</t>
  </si>
  <si>
    <t>Generated thermal energy used for supporting power production:</t>
  </si>
  <si>
    <t>Generated electricity used for other on-site industrial processes that are not in support of or a part of the power generation system:</t>
  </si>
  <si>
    <t>Generated thermal energy used by on-site industrial processes or operations and heating or cooling applications:</t>
  </si>
  <si>
    <t>Total CO2 emissions:</t>
  </si>
  <si>
    <t>Total CH4 emissions:</t>
  </si>
  <si>
    <t>Total N2O emissions:</t>
  </si>
  <si>
    <t>Total CH4 emissions CO2e:</t>
  </si>
  <si>
    <t>Total N2O emissions CO2e:</t>
  </si>
  <si>
    <t>Fuel Specific CO2 Emissions Factor:</t>
  </si>
  <si>
    <t>Fuel Specific CH4 Emissions Factor:</t>
  </si>
  <si>
    <t>Fuel Specific N2O Emissions Factor:</t>
  </si>
  <si>
    <t>Total/Avg</t>
  </si>
  <si>
    <t>Total CO2e</t>
  </si>
  <si>
    <t>State / Province: CA</t>
  </si>
  <si>
    <t>Country:</t>
  </si>
  <si>
    <t>State / Province:</t>
  </si>
  <si>
    <t>ZIP / Postal Code:</t>
  </si>
  <si>
    <t>YtY Difference</t>
  </si>
  <si>
    <t>Natural Gas Purchases/Acquisitions for Reporting Facilities [95115(k), 95103(a)(1)]</t>
  </si>
  <si>
    <t>Note: This section is not subject to the third-party verification requirements</t>
  </si>
  <si>
    <t>Portion of Generated Thermal Energy Used to Produce Cooling Energy or Distilled Water for Other End-Users or For On-Site Industrial Process not in support of the Power Generation System [95112(a)(5)(C)1-2]:</t>
  </si>
  <si>
    <t>Revised</t>
  </si>
  <si>
    <t>95112(b)(2): Gross Generation:</t>
  </si>
  <si>
    <t>95112(b)(2): Net Generation:</t>
  </si>
  <si>
    <t>Total annual non-biogenic CO2 mass emissions (includes fossil fuel, sorbent, and process CO2 emissions):</t>
  </si>
  <si>
    <t>Total annual CO2 mass emissions measured by the CEMS:</t>
  </si>
  <si>
    <t>Total annual biogenic CO2 mass emissions:</t>
  </si>
  <si>
    <t>Total exempt annual biogenic CO2 mass emissions (must equal the sum of calculated annual exempt biogenic CO2) (metric tons):</t>
  </si>
  <si>
    <t>Annual biogenic CO2 mass emissions:</t>
  </si>
  <si>
    <t>Annual CO2 emissions from sorbent (metric tons):</t>
  </si>
  <si>
    <t>Annual volume of CO@ emitted from the combustion of all fossil fuels, Vff:</t>
  </si>
  <si>
    <t>Annual volume of CO@ emitted from the combustion of all fuels, VTotal:</t>
  </si>
  <si>
    <t>Annual volume of CO@ emitted from the combustion of all biomass fuels, VBio:</t>
  </si>
  <si>
    <t>Annual Mass or Volume of Fuel Combusted:</t>
  </si>
  <si>
    <t>High Heat Value:</t>
  </si>
  <si>
    <t>Cumulative Annual Heat Input from Fuel Combustion:</t>
  </si>
  <si>
    <t>CO2, Metric Tons GHG:</t>
  </si>
  <si>
    <t>De Minimis</t>
  </si>
  <si>
    <t>CH4, Metric Tons GHG:</t>
  </si>
  <si>
    <t>N2O, Metric Tons GHG:</t>
  </si>
  <si>
    <t>Total, Metric Tons CO2e:</t>
  </si>
  <si>
    <t>HHV Substitute Data Information</t>
  </si>
  <si>
    <t>Offset-MonthList</t>
  </si>
  <si>
    <t>De Minimis CO2 equivalent emissions:</t>
  </si>
  <si>
    <t>Annual Volume of Fuel Combusted:</t>
  </si>
  <si>
    <t>Parasitic Steam Use: Generated thermal energy used for supporting power production (excluding steam used directly for generating electricity) [95112(a)(5)(B)]:</t>
  </si>
  <si>
    <t>95112(b)(3): Total Thermal Output (for Cogeneration or Bigeneration):</t>
  </si>
  <si>
    <t>95112(b)(8): Other Steam Used for Electricity Generation:</t>
  </si>
  <si>
    <t>95112(e): Geothermal Steam Utilized:</t>
  </si>
  <si>
    <t>Amount Of Thermal Energy (MMBtu):</t>
  </si>
  <si>
    <t>Discrepancy</t>
  </si>
  <si>
    <t>% Diff</t>
  </si>
  <si>
    <t>Reported emissions include emissions from a cogeneration/bigeneration unit: No</t>
  </si>
  <si>
    <t>Generated thermal energy for on-site industrial applications not related to electricity generation [95112(a)(5)(C)]:</t>
  </si>
  <si>
    <t>Unit Type: OCS (Other combustion source)</t>
  </si>
  <si>
    <t>Calculation Methodology: Tier 1 (Equation C-1a, natural gas billing in therms)</t>
  </si>
  <si>
    <t>CO2 equivalent emissions, excluding biogenic (subparts C – AA):</t>
  </si>
  <si>
    <t>Annual Natural Gas Usage:</t>
  </si>
  <si>
    <t>Tier 1 calculation method</t>
  </si>
  <si>
    <t>Total Therms</t>
  </si>
  <si>
    <t>Acct #</t>
  </si>
  <si>
    <t>Nitric Acid Production</t>
  </si>
  <si>
    <t>Short Tons</t>
  </si>
  <si>
    <t>Order</t>
  </si>
  <si>
    <t xml:space="preserve">Total Covered CO2e Emissions: </t>
  </si>
  <si>
    <t>Facility or Entity Total GHG Emissions Summary</t>
  </si>
  <si>
    <t>Cap-and-Trade Facilities: Increases and Decreases in Facility Emissions [95104(f)]:</t>
  </si>
  <si>
    <t>Percentage of Fuel that is Biogenic: 0%</t>
  </si>
  <si>
    <t xml:space="preserve">Meter # </t>
  </si>
  <si>
    <t>Supplier Name</t>
  </si>
  <si>
    <t>Invoices</t>
  </si>
  <si>
    <t>Provider:</t>
  </si>
  <si>
    <t>Dolomite:</t>
  </si>
  <si>
    <t>SodiumCarbonate:</t>
  </si>
  <si>
    <t>BariumCarbonate:</t>
  </si>
  <si>
    <t>StrontiumCarbonate:</t>
  </si>
  <si>
    <t>LithiumCarbonate:</t>
  </si>
  <si>
    <t>PotassiumCarbonate:</t>
  </si>
  <si>
    <t>Process emissions of CO2 from the furnace:</t>
  </si>
  <si>
    <t>Annual quantity of glass produced by this furnace:</t>
  </si>
  <si>
    <t>LimeStone:</t>
  </si>
  <si>
    <t>Facility has the capacity to generate electricity: No</t>
  </si>
  <si>
    <t>Natural Gas Combustion</t>
  </si>
  <si>
    <t>Electricity Usage</t>
  </si>
  <si>
    <t>Metric Tons</t>
  </si>
  <si>
    <t>Exempt biogenic CO2 emissions (subparts C – AA):</t>
  </si>
  <si>
    <t>CO2 equivalent emissions from fuel supplier categories, excluding biogenic (subparts MM – NN):</t>
  </si>
  <si>
    <t>Exempt biogenic CO2 emissions from fuel supplier categories (subparts MM – NN):</t>
  </si>
  <si>
    <t>CO2 emissions from CO2 Suppliers (excluding biogenic) (subpart PP):</t>
  </si>
  <si>
    <t>Exempt biogenic CO2 emissions from CO2 Suppliers (subpart PP):</t>
  </si>
  <si>
    <t>CO2 equivalent emissions from electric power entities:</t>
  </si>
  <si>
    <t>Covered CO2 equivalent emissions:</t>
  </si>
  <si>
    <t>Maximum allowable De Minimis emissions:</t>
  </si>
  <si>
    <t>Electricity Provider's Name:</t>
  </si>
  <si>
    <t>Provider's ARB ID:</t>
  </si>
  <si>
    <t>Purchases/Acquisitions:</t>
  </si>
  <si>
    <t>MWh</t>
  </si>
  <si>
    <t>Natural Gas Supplier Name:</t>
  </si>
  <si>
    <t>Southern California Gas Company (SCG)</t>
  </si>
  <si>
    <t>Supplier's ARB ID:</t>
  </si>
  <si>
    <t>Customer Number:</t>
  </si>
  <si>
    <t>Was this natural gas received directly from an interstate pipeline?</t>
  </si>
  <si>
    <t>No</t>
  </si>
  <si>
    <t>Do you grant CARB staff permission to share confidential annual natural gas fuel purchase data with your identified natural gas fuel supplier?</t>
  </si>
  <si>
    <t>For facilities subject to Cap-and-Trade requirements: Have total facility emissions increased or decreased more than 5% in relation to the previous data year? [Not applicable for fuel suppliers, CO2 suppliers, electric power entities, and abbreviated reporters.]</t>
  </si>
  <si>
    <t>Annual production of lactose (covered product data):</t>
  </si>
  <si>
    <t>Annual production of total WPC that has high protein concentration produced using diafiltration:</t>
  </si>
  <si>
    <t>Total Covered CO2e Emissions:</t>
  </si>
  <si>
    <t>(Metric Tons)</t>
  </si>
  <si>
    <t>Emissions shown above that are claimed as De Minimis (CO2e):</t>
  </si>
  <si>
    <t>mmBtu/hr</t>
  </si>
  <si>
    <t>Type of Emission Unit for this Group [Note: EGU/EGS must always be separated from other unit types]:</t>
  </si>
  <si>
    <t>Does this configuration have the capacity to generate electricity?</t>
  </si>
  <si>
    <t>kg CO2/MMBtu</t>
  </si>
  <si>
    <t>kg CH4/MMBtu</t>
  </si>
  <si>
    <t>kg N2O/MMBtu</t>
  </si>
  <si>
    <t>therms</t>
  </si>
  <si>
    <t>Offset</t>
  </si>
  <si>
    <t>Emissions by Reporting Unit:</t>
  </si>
  <si>
    <t>Annual production of nitric acid (covered product data):</t>
  </si>
  <si>
    <t>Annual Production of Calcium Ammonium Nitrate Solution (Covered Product Data):</t>
  </si>
  <si>
    <t>January</t>
  </si>
  <si>
    <t>February</t>
  </si>
  <si>
    <t>March</t>
  </si>
  <si>
    <t>April</t>
  </si>
  <si>
    <t>May</t>
  </si>
  <si>
    <t>June</t>
  </si>
  <si>
    <t>July</t>
  </si>
  <si>
    <t>August</t>
  </si>
  <si>
    <t>September</t>
  </si>
  <si>
    <t>October</t>
  </si>
  <si>
    <t>November</t>
  </si>
  <si>
    <t>December</t>
  </si>
  <si>
    <t>Unit Name: Gas Transportation and Consumption</t>
  </si>
  <si>
    <t>Sum Total (MWh):</t>
  </si>
  <si>
    <t>Total of Covered Products</t>
  </si>
  <si>
    <t>Annual production of fluid milk product (covered product data):</t>
  </si>
  <si>
    <t>Annual production of total whey protein concentrate (WPC) (covered product data):</t>
  </si>
  <si>
    <t>S/N</t>
  </si>
  <si>
    <t>Confidential Data Indication Set to "Yes" by Reporter</t>
  </si>
  <si>
    <t>Natural Gas  - Natural Gas</t>
  </si>
  <si>
    <t>Unit Description:</t>
  </si>
  <si>
    <t>Annual CO2 emissions from sorbent (metric tons): 0</t>
  </si>
  <si>
    <t>mozzarella cheese</t>
  </si>
  <si>
    <r>
      <t>Payment Information</t>
    </r>
    <r>
      <rPr>
        <sz val="10"/>
        <color theme="1"/>
        <rFont val="Verdana"/>
        <family val="2"/>
      </rPr>
      <t xml:space="preserve"> (required if subject to AB 32 Cost of Implementation Fee Regulation)</t>
    </r>
  </si>
  <si>
    <r>
      <t>Gas Quantity</t>
    </r>
    <r>
      <rPr>
        <sz val="10"/>
        <color theme="1"/>
        <rFont val="Verdana"/>
        <family val="2"/>
      </rPr>
      <t xml:space="preserve"> (Metric Tons)</t>
    </r>
  </si>
  <si>
    <r>
      <t>Fuel:</t>
    </r>
    <r>
      <rPr>
        <sz val="10"/>
        <color theme="1"/>
        <rFont val="Verdana"/>
        <family val="2"/>
      </rPr>
      <t xml:space="preserve"> </t>
    </r>
    <r>
      <rPr>
        <b/>
        <sz val="10"/>
        <color theme="1"/>
        <rFont val="Verdana"/>
        <family val="2"/>
      </rPr>
      <t>Natural Gas  - Natural Gas</t>
    </r>
  </si>
  <si>
    <t>HHV (MMBtu/MMSCF)</t>
  </si>
  <si>
    <t>Facility ARB ID: 104197</t>
  </si>
  <si>
    <t>Designated Representative: Michael DiCostanzo</t>
  </si>
  <si>
    <t>Physical Address: 720 South 7th Avenue</t>
  </si>
  <si>
    <t>City: City of Industry</t>
  </si>
  <si>
    <t>ZIP / Postal Code: 91746</t>
  </si>
  <si>
    <t>Latitude: 34.02525</t>
  </si>
  <si>
    <t>Longitude: -117.98342</t>
  </si>
  <si>
    <t>County: LOS ANGELES</t>
  </si>
  <si>
    <t>Air Basin: SOUTH COAST</t>
  </si>
  <si>
    <t>District: SOUTH COAST AQMD</t>
  </si>
  <si>
    <t>Mailing Address: 720 South 7th Avenue</t>
  </si>
  <si>
    <t>Primary: 331492  (Secondary Smelting, Refining, and Alloying of Nonferrous Metal (except Copper and Aluminum))</t>
  </si>
  <si>
    <t>Second Primary:</t>
  </si>
  <si>
    <t>Parent Company Name: QUEMETCO WEST, LLC</t>
  </si>
  <si>
    <t>Southern California Edison (SCE)</t>
  </si>
  <si>
    <t>188-718-7800 7</t>
  </si>
  <si>
    <r>
      <t>Unit Name:</t>
    </r>
    <r>
      <rPr>
        <sz val="11"/>
        <color theme="1"/>
        <rFont val="Verdana"/>
        <family val="2"/>
      </rPr>
      <t xml:space="preserve"> CS-Wet Electrostatic Precipitator Stack</t>
    </r>
  </si>
  <si>
    <t>Configuration Type: Common Stack or Duct (CEMS)</t>
  </si>
  <si>
    <t>Common Stack Details</t>
  </si>
  <si>
    <t>Combined Maximum Rated Heat Input Capacity:</t>
  </si>
  <si>
    <t>Number of units sharing common stack or duct:</t>
  </si>
  <si>
    <t>Type of Emission Unit for this Group:</t>
  </si>
  <si>
    <t>Other (none of the above)</t>
  </si>
  <si>
    <t>Calculation Methodology Start Date: 2016-01-01</t>
  </si>
  <si>
    <t>Cumulative CO2 Emissions</t>
  </si>
  <si>
    <t>Annual CO2 Emissions</t>
  </si>
  <si>
    <t>Additional Emisisons Information</t>
  </si>
  <si>
    <t>mmBtu</t>
  </si>
  <si>
    <r>
      <t>Unit Name:</t>
    </r>
    <r>
      <rPr>
        <sz val="11"/>
        <color theme="1"/>
        <rFont val="Verdana"/>
        <family val="2"/>
      </rPr>
      <t xml:space="preserve"> GP-Exempt (Rule 219)</t>
    </r>
  </si>
  <si>
    <t>Configuration Type: Aggregation of Units</t>
  </si>
  <si>
    <t>Small Unit Aggregation Details</t>
  </si>
  <si>
    <t>Highest Maximum Rated Heat Input Capacity:</t>
  </si>
  <si>
    <t>Methodology Start Date: 2018-01-01</t>
  </si>
  <si>
    <t>Subpart R: Lead Production</t>
  </si>
  <si>
    <t>&gt; 0</t>
  </si>
  <si>
    <t>SubpartRFacilityInformationDetails:</t>
  </si>
  <si>
    <t>Is a CEMS used to measure CO2 emissions? [98.186(a), 98.186(b)]:</t>
  </si>
  <si>
    <t>Yes</t>
  </si>
  <si>
    <t>CEMS Only - Total number of smelting furnaces at the facility [98.186(a)(4)]:</t>
  </si>
  <si>
    <t>CEMS Only - Total annual lead production capacity for the facility (short tons) [98.186(a)(2)]:</t>
  </si>
  <si>
    <t>No CEMS - Total number of smelting furnaces at the facility [98.186(b)(5)]:</t>
  </si>
  <si>
    <t>No CEMS - Total annual lead production capacity for the facility (short tons) [98.186(b)(3)]:</t>
  </si>
  <si>
    <t>LeadProductInformationRowDetails:</t>
  </si>
  <si>
    <t>Lead Product Produced [98.186(a)(3), 98.186(b)(4)] (Covered Product Data):</t>
  </si>
  <si>
    <t>Other (specify)</t>
  </si>
  <si>
    <t>Product Description:</t>
  </si>
  <si>
    <t>Ag, Al, Ca, Se and/or Zn in any combined lead alloy</t>
  </si>
  <si>
    <t>Annual Production (short tons) [98.186(a)(3), 98.186(b)(4)]:</t>
  </si>
  <si>
    <t>FurnaceInformationDetails:</t>
  </si>
  <si>
    <t>SmeltingFurnaceInformationRowDetails:</t>
  </si>
  <si>
    <t>Smelting Furnace Name/ID [98.186(a)(1), 98.186(b)(1)]:</t>
  </si>
  <si>
    <t>Reverberatory Furnace</t>
  </si>
  <si>
    <t>Optional description of the process unit [98.186(a)(1), 98.186(b)(1)]:</t>
  </si>
  <si>
    <t>Gas Fuel</t>
  </si>
  <si>
    <t>No CEMS - Annual lead production capacity (short tons) [98.186(b)(3)]:</t>
  </si>
  <si>
    <t>No CEMS - Annual CO2 emissions for the smelting furnace (metric tons, unrounded) [98.186(b)(2)]:</t>
  </si>
  <si>
    <t>Electric Arc Furnace</t>
  </si>
  <si>
    <t>Electric Arc - Graphite</t>
  </si>
  <si>
    <t>CS-Wet Electrostatic Precipitator Stack</t>
  </si>
  <si>
    <t>GP-Exempt (Rule 219)</t>
  </si>
  <si>
    <t>Covered Products (Subpart R):</t>
  </si>
  <si>
    <t>Date/Time</t>
  </si>
  <si>
    <t>On-Line Status</t>
  </si>
  <si>
    <t>CO2 (%)</t>
  </si>
  <si>
    <t/>
  </si>
  <si>
    <t>Total CCF</t>
  </si>
  <si>
    <t>Southern California Edison</t>
  </si>
  <si>
    <t>Acct#:</t>
  </si>
  <si>
    <t>Eq. C-1A, Eq. C-8a</t>
  </si>
  <si>
    <t xml:space="preserve"> - Calculated by ALG</t>
  </si>
  <si>
    <t>Exempt Rule 219 Equipment:</t>
  </si>
  <si>
    <t>WESP Equipment:</t>
  </si>
  <si>
    <t>Total Invoiced Natural Gas:</t>
  </si>
  <si>
    <t>WESP Equipment Metered Use:</t>
  </si>
  <si>
    <t>*Based on client's internal NG meter records; verified onsite</t>
  </si>
  <si>
    <t>Substitute Data Calculations</t>
  </si>
  <si>
    <t>Total Operational Hours</t>
  </si>
  <si>
    <t>MT CO2</t>
  </si>
  <si>
    <t>Model #</t>
  </si>
  <si>
    <t>Type</t>
  </si>
  <si>
    <t>Capacity (lbs)</t>
  </si>
  <si>
    <t xml:space="preserve">Total CO2 Emissions* </t>
  </si>
  <si>
    <t>*Note: triangulation of the CO2 emissions is not possible, because lead smelting process emissions are included in the measured CO2 emissions.</t>
  </si>
  <si>
    <t>HP</t>
  </si>
  <si>
    <t>Hrs/yr</t>
  </si>
  <si>
    <t>Btu/hp-hr*</t>
  </si>
  <si>
    <t>mmBtu/yr</t>
  </si>
  <si>
    <t>D83</t>
  </si>
  <si>
    <t>D92</t>
  </si>
  <si>
    <t>Emergency Diesel Gensets (D83 &amp; D92): 380 hp &amp; 755 hp - included in WESP emissions</t>
  </si>
  <si>
    <r>
      <t>CH</t>
    </r>
    <r>
      <rPr>
        <strike/>
        <vertAlign val="subscript"/>
        <sz val="11"/>
        <color theme="1"/>
        <rFont val="Calibri"/>
        <family val="2"/>
      </rPr>
      <t>4</t>
    </r>
  </si>
  <si>
    <r>
      <t>N</t>
    </r>
    <r>
      <rPr>
        <strike/>
        <vertAlign val="subscript"/>
        <sz val="11"/>
        <color theme="1"/>
        <rFont val="Calibri"/>
        <family val="2"/>
      </rPr>
      <t>2</t>
    </r>
    <r>
      <rPr>
        <strike/>
        <sz val="11"/>
        <color theme="1"/>
        <rFont val="Calibri"/>
        <family val="2"/>
      </rPr>
      <t>O</t>
    </r>
  </si>
  <si>
    <t>Missing Data (Flow)
(x)</t>
  </si>
  <si>
    <t>Missing Data (Conc.)
(x)</t>
  </si>
  <si>
    <t>Hours of Missing Data (flow)</t>
  </si>
  <si>
    <t>Hours of Missing Data (conc.)</t>
  </si>
  <si>
    <t>Data Capture (flow)</t>
  </si>
  <si>
    <t>Data Capture (conc.)</t>
  </si>
  <si>
    <t>Missing Data Emissions (Flow)</t>
  </si>
  <si>
    <t>Missing Data Emissions (Conc)</t>
  </si>
  <si>
    <t>based on unit status &gt; 0</t>
  </si>
  <si>
    <t>*For reference purposes only</t>
  </si>
  <si>
    <t>The total operating hours in which a substitute data value was used in the emissions calculations for stack gas moisture content (if moisture correction is required and a continuous moisture monitor is used): 0</t>
  </si>
  <si>
    <t>*Natural gas combusted meets the §95102(a) definition of “pipeline quality”</t>
  </si>
  <si>
    <t>*From AP-42 Table 3.3-1.</t>
  </si>
  <si>
    <t>Quemetco Reported (MWh):</t>
  </si>
  <si>
    <t>% difference</t>
  </si>
  <si>
    <t>Total CO2 emissions from WESP</t>
  </si>
  <si>
    <t>ALG Check</t>
  </si>
  <si>
    <t>Reported</t>
  </si>
  <si>
    <t>Provide a brief narrative description of what caused the increase or decrease in emissions. Include in this description any changes in your air permit status.</t>
  </si>
  <si>
    <t>Meter:</t>
  </si>
  <si>
    <t>V345N-000858</t>
  </si>
  <si>
    <t>700516972254</t>
  </si>
  <si>
    <t>Stack Flow Dry (Mscf)</t>
  </si>
  <si>
    <t>CO2 Metric Tons (Quemetco)</t>
  </si>
  <si>
    <t>CO2 Metric Tons (ALG)</t>
  </si>
  <si>
    <t>Totals</t>
  </si>
  <si>
    <t>Reverb Furnace</t>
  </si>
  <si>
    <t>Kiln Furnace</t>
  </si>
  <si>
    <t>RTO</t>
  </si>
  <si>
    <t>Kettles</t>
  </si>
  <si>
    <t>Leadwells</t>
  </si>
  <si>
    <t>SUBTOTAL</t>
  </si>
  <si>
    <t>Individual Unit Metered Sources, CCF (from Quemetco Records)</t>
  </si>
  <si>
    <r>
      <t xml:space="preserve">List of </t>
    </r>
    <r>
      <rPr>
        <b/>
        <i/>
        <u/>
        <sz val="14"/>
        <color theme="1"/>
        <rFont val="Calibri"/>
        <family val="2"/>
        <scheme val="minor"/>
      </rPr>
      <t>Finished Product</t>
    </r>
    <r>
      <rPr>
        <b/>
        <sz val="14"/>
        <color theme="1"/>
        <rFont val="Calibri"/>
        <family val="2"/>
        <scheme val="minor"/>
      </rPr>
      <t xml:space="preserve"> Scales</t>
    </r>
  </si>
  <si>
    <t>*D165 electricity generation capaciaty is &lt; 1 MW;  thus not required to submit electricity generation data to CARB (§95112).</t>
  </si>
  <si>
    <t>Total Production</t>
  </si>
  <si>
    <t>Reviewed by:  Mike Waller (Lead)</t>
  </si>
  <si>
    <t>Address: 2777 Stemmons Freeway, Suite 1800, Dallas, TX 75207-2277</t>
  </si>
  <si>
    <t>Country: UNITED STATES</t>
  </si>
  <si>
    <t>S</t>
  </si>
  <si>
    <t>Notes:</t>
  </si>
  <si>
    <t>700376546566</t>
  </si>
  <si>
    <t>259000-084773</t>
  </si>
  <si>
    <t>Diesel Genset Inputs (Max Allowable Hours by Permit)</t>
  </si>
  <si>
    <t>CH4 not measured by the WESP CEMS; not reported</t>
  </si>
  <si>
    <t>N2O not measured by the WESP CEMS; not reported</t>
  </si>
  <si>
    <t>The total operating hours in which a substitute data value was used in the emissions calculations for stack gas flow rate: 146</t>
  </si>
  <si>
    <t>The total operating hours in which a substitute data value was used in the emissions calculations for CO2 concentration: 1900</t>
  </si>
  <si>
    <t>Total number of source operating hours in the reporting year: 8694</t>
  </si>
  <si>
    <t>Name: EB HOLDINGS II INC</t>
  </si>
  <si>
    <r>
      <t>Facility Name:</t>
    </r>
    <r>
      <rPr>
        <sz val="10"/>
        <color theme="1"/>
        <rFont val="Verdana"/>
        <family val="2"/>
      </rPr>
      <t xml:space="preserve"> </t>
    </r>
    <r>
      <rPr>
        <b/>
        <sz val="14"/>
        <color theme="1"/>
        <rFont val="Verdana"/>
        <family val="2"/>
      </rPr>
      <t>Ecobat Resources California, Inc.</t>
    </r>
  </si>
  <si>
    <t>Analysis by: Serena Hernandez</t>
  </si>
  <si>
    <t>CO2 Availability (%)</t>
  </si>
  <si>
    <t>Stack Flow Availability (%)</t>
  </si>
  <si>
    <t>CO2 Method of Determination Code (MODC)</t>
  </si>
  <si>
    <t>Stack Flow Method of Determination Code (MODC)</t>
  </si>
  <si>
    <t>Average Hourly Value in previous 2160 QA Operating Hours.</t>
  </si>
  <si>
    <t>*Total CO2e for diesel gensets is ~0.2% of total facility CO2e emissions at maximum allowable operating hours per the SCAQMD permit (200 hours/year), thus insignificant.  Operator opts to leave them in the WESP totals, based on insignificance to total CO2 emissions.  Therefore, diesel emergency units are not pulled out of WESP totals. Otherwise, emergency equipment is exempt.</t>
  </si>
  <si>
    <t>Exempt Rule 219 Use (including NG genset D165 (0.8 MW)):</t>
  </si>
  <si>
    <t>(CCF)</t>
  </si>
  <si>
    <t>(THERMS)</t>
  </si>
  <si>
    <t>Billing Period</t>
  </si>
  <si>
    <t>CO2% Valid</t>
  </si>
  <si>
    <t>Act. Gds Mvmnt Date</t>
  </si>
  <si>
    <t>Shipment Number</t>
  </si>
  <si>
    <t>Truck/Trailer</t>
  </si>
  <si>
    <t>Delivery</t>
  </si>
  <si>
    <t>Ship-to party name</t>
  </si>
  <si>
    <t>City</t>
  </si>
  <si>
    <t>Item Description</t>
  </si>
  <si>
    <t>Delivery Quantity</t>
  </si>
  <si>
    <t>Month-HELPER COLUMN</t>
  </si>
  <si>
    <t>Net Weight</t>
  </si>
  <si>
    <t>Volume</t>
  </si>
  <si>
    <t>Attachments</t>
  </si>
  <si>
    <t>Batch</t>
  </si>
  <si>
    <t>56</t>
  </si>
  <si>
    <t>TELEDYNE BATTERY PRODUCTS</t>
  </si>
  <si>
    <t>El Segundo</t>
  </si>
  <si>
    <t>PURE PIG LEAD</t>
  </si>
  <si>
    <t>@FM@</t>
  </si>
  <si>
    <t>5001</t>
  </si>
  <si>
    <t>55</t>
  </si>
  <si>
    <t>251993</t>
  </si>
  <si>
    <t>BERRY'S MFG/Berry's Bullets</t>
  </si>
  <si>
    <t>SAINT GEORGE</t>
  </si>
  <si>
    <t>996</t>
  </si>
  <si>
    <t>251983</t>
  </si>
  <si>
    <t>Material 1000000</t>
  </si>
  <si>
    <t>CLARIOS - FPI-Seafab</t>
  </si>
  <si>
    <t>VANCOUVER</t>
  </si>
  <si>
    <t>715B rev 10Apr19 Pig</t>
  </si>
  <si>
    <t>1052</t>
  </si>
  <si>
    <t>4346</t>
  </si>
  <si>
    <t>T108</t>
  </si>
  <si>
    <t>213</t>
  </si>
  <si>
    <t>53209</t>
  </si>
  <si>
    <t>4330</t>
  </si>
  <si>
    <t>RBOX39739</t>
  </si>
  <si>
    <t>53244</t>
  </si>
  <si>
    <t>4352</t>
  </si>
  <si>
    <t>RBOX39069</t>
  </si>
  <si>
    <t>RBOX37347</t>
  </si>
  <si>
    <t>YP40827/2023</t>
  </si>
  <si>
    <t>YP82821/1008</t>
  </si>
  <si>
    <t>YP82820/1007</t>
  </si>
  <si>
    <t>853101</t>
  </si>
  <si>
    <t>YP11450/008</t>
  </si>
  <si>
    <t>612307590</t>
  </si>
  <si>
    <t>Material 1000014</t>
  </si>
  <si>
    <t>SANTA FE SPRINGS</t>
  </si>
  <si>
    <t>PURE BLOCKS</t>
  </si>
  <si>
    <t>251996</t>
  </si>
  <si>
    <t>983</t>
  </si>
  <si>
    <t>57</t>
  </si>
  <si>
    <t>993</t>
  </si>
  <si>
    <t>7604</t>
  </si>
  <si>
    <t>7616</t>
  </si>
  <si>
    <t>7622</t>
  </si>
  <si>
    <t>7626</t>
  </si>
  <si>
    <t>7627</t>
  </si>
  <si>
    <t>1983</t>
  </si>
  <si>
    <t>7630</t>
  </si>
  <si>
    <t>7635</t>
  </si>
  <si>
    <t>2206/251983</t>
  </si>
  <si>
    <t>251984</t>
  </si>
  <si>
    <t>2206/55</t>
  </si>
  <si>
    <t>984</t>
  </si>
  <si>
    <t>257/55</t>
  </si>
  <si>
    <t>582209/56</t>
  </si>
  <si>
    <t>251966</t>
  </si>
  <si>
    <t>883 / 5001</t>
  </si>
  <si>
    <t>2206 / 57</t>
  </si>
  <si>
    <t>252002</t>
  </si>
  <si>
    <t>883 / 996</t>
  </si>
  <si>
    <t>882 / 57</t>
  </si>
  <si>
    <t>883 / 56</t>
  </si>
  <si>
    <t>612307330</t>
  </si>
  <si>
    <t>883/56</t>
  </si>
  <si>
    <t>882 / 56</t>
  </si>
  <si>
    <t>883 / 55</t>
  </si>
  <si>
    <t>208 / 996</t>
  </si>
  <si>
    <t>882 / 55</t>
  </si>
  <si>
    <t>207 / 56</t>
  </si>
  <si>
    <t>208 / 983</t>
  </si>
  <si>
    <t>882 / 996</t>
  </si>
  <si>
    <t>208 / 993</t>
  </si>
  <si>
    <t>209 / 983</t>
  </si>
  <si>
    <t>207 / 983</t>
  </si>
  <si>
    <t>882 / 5001</t>
  </si>
  <si>
    <t>209 / 993</t>
  </si>
  <si>
    <t>883 / 983</t>
  </si>
  <si>
    <t>882 / 983</t>
  </si>
  <si>
    <t>883 / 57</t>
  </si>
  <si>
    <t>883 / 984</t>
  </si>
  <si>
    <t>206 / 984</t>
  </si>
  <si>
    <t>882 / 251983</t>
  </si>
  <si>
    <t>612307562</t>
  </si>
  <si>
    <t>612307547</t>
  </si>
  <si>
    <t>Material 1000020</t>
  </si>
  <si>
    <t>EAST PENN MFG. COMPANY (RAIL)</t>
  </si>
  <si>
    <t>LYON STATION</t>
  </si>
  <si>
    <t>SOFT LEAD BLOCKS</t>
  </si>
  <si>
    <t>U S BATTERY MFG CO</t>
  </si>
  <si>
    <t>CORONA</t>
  </si>
  <si>
    <t>533</t>
  </si>
  <si>
    <t>536</t>
  </si>
  <si>
    <t>46</t>
  </si>
  <si>
    <t>48</t>
  </si>
  <si>
    <t>531</t>
  </si>
  <si>
    <t>49</t>
  </si>
  <si>
    <t>535</t>
  </si>
  <si>
    <t>532</t>
  </si>
  <si>
    <t>534</t>
  </si>
  <si>
    <t>47</t>
  </si>
  <si>
    <t>P. Kay Metal, Inc. (RAIL)</t>
  </si>
  <si>
    <t>Lewiston</t>
  </si>
  <si>
    <t>206 / 56</t>
  </si>
  <si>
    <t>2206 / 56</t>
  </si>
  <si>
    <t>P Kay Metal, Inc. (Lewiston)</t>
  </si>
  <si>
    <t>RBOX30570</t>
  </si>
  <si>
    <t>207 / 996</t>
  </si>
  <si>
    <t>207 / 57</t>
  </si>
  <si>
    <t>579883 / 5001</t>
  </si>
  <si>
    <t>883 / 993</t>
  </si>
  <si>
    <t>Material 1000022</t>
  </si>
  <si>
    <t>CLARIOS - Midwest Warehouse</t>
  </si>
  <si>
    <t>Saint Joseph</t>
  </si>
  <si>
    <t>715B rev 10Apr19 Block</t>
  </si>
  <si>
    <t>Clarios MW Whse St. Joe, MO</t>
  </si>
  <si>
    <t>166</t>
  </si>
  <si>
    <t>53095</t>
  </si>
  <si>
    <t>Material 1000030</t>
  </si>
  <si>
    <t>AGM Pure Block</t>
  </si>
  <si>
    <t>RBOX43017</t>
  </si>
  <si>
    <t>UP369159</t>
  </si>
  <si>
    <t>RBOX35260</t>
  </si>
  <si>
    <t>612307484</t>
  </si>
  <si>
    <t>Material 1000034</t>
  </si>
  <si>
    <t>SCRP REV 7 BLK</t>
  </si>
  <si>
    <t>612307576</t>
  </si>
  <si>
    <t>Material 1000036</t>
  </si>
  <si>
    <t>95300</t>
  </si>
  <si>
    <t>POWERSONIC</t>
  </si>
  <si>
    <t>TIJUANA</t>
  </si>
  <si>
    <t>1TS SM PARTS/STRAP YELLOW</t>
  </si>
  <si>
    <t>95301</t>
  </si>
  <si>
    <t>95308</t>
  </si>
  <si>
    <t>95307</t>
  </si>
  <si>
    <t>95305</t>
  </si>
  <si>
    <t>95302</t>
  </si>
  <si>
    <t>95306</t>
  </si>
  <si>
    <t>95298</t>
  </si>
  <si>
    <t>95299</t>
  </si>
  <si>
    <t>95295</t>
  </si>
  <si>
    <t>557 / 9F62681 / 95300</t>
  </si>
  <si>
    <t>567 / 9F87517 / 95301</t>
  </si>
  <si>
    <t>557 / 9F62681 / 95295</t>
  </si>
  <si>
    <t>557 / 95299</t>
  </si>
  <si>
    <t>612307515</t>
  </si>
  <si>
    <t>567 / 9F87517 / 95299</t>
  </si>
  <si>
    <t>Material 1000039</t>
  </si>
  <si>
    <t>HTP POS GRID RED</t>
  </si>
  <si>
    <t>2002</t>
  </si>
  <si>
    <t>5119</t>
  </si>
  <si>
    <t>557 / 95307</t>
  </si>
  <si>
    <t>557 / 95298</t>
  </si>
  <si>
    <t>557 / 9F62681 / 95306</t>
  </si>
  <si>
    <t>557 / 9F62681 / 95298</t>
  </si>
  <si>
    <t>557 / 9F62681 / 95301</t>
  </si>
  <si>
    <t>567 / 9F87517 / 95308</t>
  </si>
  <si>
    <t>567 / 9F87517 / 95307</t>
  </si>
  <si>
    <t>565 / 9F87515 / 95298</t>
  </si>
  <si>
    <t>612307558</t>
  </si>
  <si>
    <t>Material 1000040</t>
  </si>
  <si>
    <t>INTERSPACE BATTERY INC.</t>
  </si>
  <si>
    <t>WEST COVINA</t>
  </si>
  <si>
    <t>M-1318 PIG LEAD</t>
  </si>
  <si>
    <t>612307569</t>
  </si>
  <si>
    <t>Material 1000041</t>
  </si>
  <si>
    <t>HTN NEG GRID GREEN</t>
  </si>
  <si>
    <t>567 / 95298</t>
  </si>
  <si>
    <t>567 / 95305</t>
  </si>
  <si>
    <t>674 / 9G08423 / 95298</t>
  </si>
  <si>
    <t>557 / 9F62681 / 95307</t>
  </si>
  <si>
    <t>612307511</t>
  </si>
  <si>
    <t>Material 1000042</t>
  </si>
  <si>
    <t>R-103 PIG LEAD</t>
  </si>
  <si>
    <t>50</t>
  </si>
  <si>
    <t>612307526</t>
  </si>
  <si>
    <t>Material 1000043</t>
  </si>
  <si>
    <t>SCON CA PIG LEAD</t>
  </si>
  <si>
    <t>RBOX33305</t>
  </si>
  <si>
    <t>RBOX34288</t>
  </si>
  <si>
    <t>612307530</t>
  </si>
  <si>
    <t>612307572</t>
  </si>
  <si>
    <t>Material 1000046</t>
  </si>
  <si>
    <t>SCON CA BLOCK</t>
  </si>
  <si>
    <t>612307369</t>
  </si>
  <si>
    <t>612307452</t>
  </si>
  <si>
    <t>Material 1000047</t>
  </si>
  <si>
    <t>M1313 SNCA PIG</t>
  </si>
  <si>
    <t>612307440</t>
  </si>
  <si>
    <t>Material 1000053</t>
  </si>
  <si>
    <t>SCRP REV 7 PIG</t>
  </si>
  <si>
    <t>TBOX672064</t>
  </si>
  <si>
    <t>RBOX37276</t>
  </si>
  <si>
    <t>612307593</t>
  </si>
  <si>
    <t>Material 1000058</t>
  </si>
  <si>
    <t>CLARIOS - CANBY</t>
  </si>
  <si>
    <t>CANBY</t>
  </si>
  <si>
    <t>MAC BLOCK</t>
  </si>
  <si>
    <t>R49063</t>
  </si>
  <si>
    <t>R80581</t>
  </si>
  <si>
    <t>R83471</t>
  </si>
  <si>
    <t>R80409</t>
  </si>
  <si>
    <t>R09147</t>
  </si>
  <si>
    <t>R49021</t>
  </si>
  <si>
    <t>R90613</t>
  </si>
  <si>
    <t>R90633</t>
  </si>
  <si>
    <t>R33565</t>
  </si>
  <si>
    <t>53236</t>
  </si>
  <si>
    <t>R06551</t>
  </si>
  <si>
    <t>R18049</t>
  </si>
  <si>
    <t>R18003</t>
  </si>
  <si>
    <t>R80359</t>
  </si>
  <si>
    <t>R18027</t>
  </si>
  <si>
    <t>R80209</t>
  </si>
  <si>
    <t>R83423</t>
  </si>
  <si>
    <t>R05371</t>
  </si>
  <si>
    <t>R80315</t>
  </si>
  <si>
    <t>612307555</t>
  </si>
  <si>
    <t>YP63857/5307</t>
  </si>
  <si>
    <t>Material 1000060</t>
  </si>
  <si>
    <t>225T PIG LEAD</t>
  </si>
  <si>
    <t>Material 1000061</t>
  </si>
  <si>
    <t>CSN Block Lead</t>
  </si>
  <si>
    <t>NA</t>
  </si>
  <si>
    <t>001</t>
  </si>
  <si>
    <t>53129</t>
  </si>
  <si>
    <t>612307553</t>
  </si>
  <si>
    <t>Material 1000067</t>
  </si>
  <si>
    <t>R330 ANTIMONIAL PIG</t>
  </si>
  <si>
    <t>612300631</t>
  </si>
  <si>
    <t>Material 1000072</t>
  </si>
  <si>
    <t>R-275 STD ANT LEAD ALLOY PIG</t>
  </si>
  <si>
    <t>883/5001</t>
  </si>
  <si>
    <t>DYNO BATTERY</t>
  </si>
  <si>
    <t>SEATTLE</t>
  </si>
  <si>
    <t>208 / 5001</t>
  </si>
  <si>
    <t>612300671</t>
  </si>
  <si>
    <t>440/55</t>
  </si>
  <si>
    <t>882/984</t>
  </si>
  <si>
    <t>440 / 984</t>
  </si>
  <si>
    <t>612300722</t>
  </si>
  <si>
    <t>Material 1000073</t>
  </si>
  <si>
    <t>275S ANT PIG LEAD</t>
  </si>
  <si>
    <t>612300718</t>
  </si>
  <si>
    <t>Material 1000074</t>
  </si>
  <si>
    <t>PB3S ANTIMONIAL PIG LEAD</t>
  </si>
  <si>
    <t>R05125</t>
  </si>
  <si>
    <t>90613</t>
  </si>
  <si>
    <t>R06931</t>
  </si>
  <si>
    <t>CLARIOS - GENEVA</t>
  </si>
  <si>
    <t>GENEVA</t>
  </si>
  <si>
    <t>R29283</t>
  </si>
  <si>
    <t>R06565</t>
  </si>
  <si>
    <t>R05109</t>
  </si>
  <si>
    <t>440 / R80359</t>
  </si>
  <si>
    <t>R90515</t>
  </si>
  <si>
    <t>612300724</t>
  </si>
  <si>
    <t>YP05057/5311</t>
  </si>
  <si>
    <t>Material 1000075</t>
  </si>
  <si>
    <t>T-450 ANT PIG LEAD</t>
  </si>
  <si>
    <t>4651</t>
  </si>
  <si>
    <t>883/57</t>
  </si>
  <si>
    <t>2206/57</t>
  </si>
  <si>
    <t>INDUSTRIAL BATTERY ENGINEERING</t>
  </si>
  <si>
    <t>SUN VALLEY</t>
  </si>
  <si>
    <t>440 / 57</t>
  </si>
  <si>
    <t>257 / 55</t>
  </si>
  <si>
    <t>612300658</t>
  </si>
  <si>
    <t>612300720</t>
  </si>
  <si>
    <t>Material 1000086</t>
  </si>
  <si>
    <t>Bullet Lead 233 Pig</t>
  </si>
  <si>
    <t>Z071034 / 4MJ7773</t>
  </si>
  <si>
    <t>70/227</t>
  </si>
  <si>
    <t>227</t>
  </si>
  <si>
    <t>XP86579/227</t>
  </si>
  <si>
    <t>XP86579 / 4NP2795</t>
  </si>
  <si>
    <t>XP86579/4NP2795</t>
  </si>
  <si>
    <t>612300706</t>
  </si>
  <si>
    <t>xp86579 / 4np2795</t>
  </si>
  <si>
    <t>612300717</t>
  </si>
  <si>
    <t>Material 1000098</t>
  </si>
  <si>
    <t>DBW &amp; ASSOCIATES, INC.</t>
  </si>
  <si>
    <t>ANAHEIM</t>
  </si>
  <si>
    <t>#2 COPPER SCRAP</t>
  </si>
  <si>
    <t>E F Metal - Drossed in Pigs</t>
  </si>
  <si>
    <t>Material 1000143</t>
  </si>
  <si>
    <t>Act. Gds Code</t>
  </si>
  <si>
    <t>Grand Total Shipped</t>
  </si>
  <si>
    <t>Change in Inventory</t>
  </si>
  <si>
    <t>lbs</t>
  </si>
  <si>
    <t>tons</t>
  </si>
  <si>
    <t>Inventory Sensitity Analysis</t>
  </si>
  <si>
    <t>Change in Inventory with Error</t>
  </si>
  <si>
    <t>% Inventory Error</t>
  </si>
  <si>
    <t>Affect on Materiality</t>
  </si>
  <si>
    <t>%</t>
  </si>
  <si>
    <t>* demonstrating that even if the inventory was 30% "off", that the effect on materiality is very small (~1%)</t>
  </si>
  <si>
    <t>Agent: Alex Garcia</t>
  </si>
  <si>
    <t>Rounding differences in the manner in which natural gas invoice data was apportioned to each unit.</t>
  </si>
  <si>
    <t>RY 2024 Verifier GHG Emissions Calculation</t>
  </si>
  <si>
    <t>RY 2024 Production Summary</t>
  </si>
  <si>
    <t>Facility Name: Ecobat Resources California, Inc.</t>
  </si>
  <si>
    <t>Facility Reporting Year: 2024</t>
  </si>
  <si>
    <t>Confidential Data and Other Comments: Proprietary information</t>
  </si>
  <si>
    <t>Alternate Designated Representative: MATHYS JORDAN</t>
  </si>
  <si>
    <t>Payment Information (required if subject to AB 32 Cost of Implementation Fee Regulation)</t>
  </si>
  <si>
    <t>Subpart Total GHG Emissions Summary</t>
  </si>
  <si>
    <t>Subparts</t>
  </si>
  <si>
    <t>Non-Biogenic CO2e</t>
  </si>
  <si>
    <t>Exempt Biogenic CO2e</t>
  </si>
  <si>
    <t>Non-Exempt Biogenic CO2e</t>
  </si>
  <si>
    <t>Covered CO2e</t>
  </si>
  <si>
    <t>C</t>
  </si>
  <si>
    <t>R</t>
  </si>
  <si>
    <t>GHG Report Start Date: 2024-01-01</t>
  </si>
  <si>
    <t>GHG Report End Date: 2024-12-31</t>
  </si>
  <si>
    <t>More Missing data was used in the 2023 report than in the 2024 report.</t>
  </si>
  <si>
    <t>Gas Quantity (Metric Tons)</t>
  </si>
  <si>
    <t>Non-Exempt Biogenic Carbon dioxide</t>
  </si>
  <si>
    <t>Non-Biogenic Carbon dioxide</t>
  </si>
  <si>
    <t>Unit Name: CS-Wet Electrostatic Precipitator Stack</t>
  </si>
  <si>
    <t>Calculation Methodology End Date: 2024-12-31</t>
  </si>
  <si>
    <t>First Quarter 11,905.94  Metric Tons</t>
  </si>
  <si>
    <t>Second Quarter 11,332.44  Metric Tons</t>
  </si>
  <si>
    <t>Third Quarter 10,440.37  Metric Tons</t>
  </si>
  <si>
    <t>Fourth Quarter 10,531.08  Metric Tons</t>
  </si>
  <si>
    <t>Total annual non-exempt biogenic CO2 mass emissions: 0  Metric Tons</t>
  </si>
  <si>
    <t>Total annual CO2 mass emissions measured by the CEMS: 44,209.83  Metric Tons</t>
  </si>
  <si>
    <t>Total annual exempt biogenic CO2 mass emissions: 0  Metric Tons</t>
  </si>
  <si>
    <t>Total annual non-biogenic CO2 mass emissions (includes fossil fuel, sorbent, and process CO2 emissions): 44,209.83  Metric Tons</t>
  </si>
  <si>
    <t>Fuel: Natural Gas  - Natural Gas</t>
  </si>
  <si>
    <t>Unit Name: GP-Exempt (Rule 219)</t>
  </si>
  <si>
    <t>Methodology End Date: 2024-12-31</t>
  </si>
  <si>
    <t>Time And Date Report Generated: 03/31/2025 13:34</t>
  </si>
  <si>
    <t>line 18</t>
  </si>
  <si>
    <t>line 24</t>
  </si>
  <si>
    <t>line 30</t>
  </si>
  <si>
    <t>line 36</t>
  </si>
  <si>
    <t>line 41</t>
  </si>
  <si>
    <t>Average Hour Before/Hour After</t>
  </si>
  <si>
    <t>95th Percentile Value in Load Range in previous 720 QA Operating Hours.</t>
  </si>
  <si>
    <t>ECOBAT RESOURCES ARIZONA, LLC</t>
  </si>
  <si>
    <t>CASA GRANDE</t>
  </si>
  <si>
    <t>43767</t>
  </si>
  <si>
    <t>80040500</t>
  </si>
  <si>
    <t>47306</t>
  </si>
  <si>
    <t>80045291</t>
  </si>
  <si>
    <t>49688</t>
  </si>
  <si>
    <t>80045323</t>
  </si>
  <si>
    <t>48828</t>
  </si>
  <si>
    <t>80047183</t>
  </si>
  <si>
    <t>57403</t>
  </si>
  <si>
    <t>58290</t>
  </si>
  <si>
    <t>80058380</t>
  </si>
  <si>
    <t>60376</t>
  </si>
  <si>
    <t>80062273</t>
  </si>
  <si>
    <t>69468</t>
  </si>
  <si>
    <t>80072618</t>
  </si>
  <si>
    <t>72107</t>
  </si>
  <si>
    <t>80076001</t>
  </si>
  <si>
    <t>79357</t>
  </si>
  <si>
    <t>80084654</t>
  </si>
  <si>
    <t>84411</t>
  </si>
  <si>
    <t>80090426</t>
  </si>
  <si>
    <t>88144</t>
  </si>
  <si>
    <t>80094782</t>
  </si>
  <si>
    <t>89474</t>
  </si>
  <si>
    <t>80096309</t>
  </si>
  <si>
    <t>39896</t>
  </si>
  <si>
    <t>ZP07553/4SM5759</t>
  </si>
  <si>
    <t>80035842</t>
  </si>
  <si>
    <t>39910</t>
  </si>
  <si>
    <t>XP01644/1313</t>
  </si>
  <si>
    <t>80035856</t>
  </si>
  <si>
    <t>41161</t>
  </si>
  <si>
    <t>XP38409/1018</t>
  </si>
  <si>
    <t>80037592</t>
  </si>
  <si>
    <t>41166</t>
  </si>
  <si>
    <t>106/P1144112/60067</t>
  </si>
  <si>
    <t>80037597</t>
  </si>
  <si>
    <t>41167</t>
  </si>
  <si>
    <t>P1210071/600619</t>
  </si>
  <si>
    <t>80037598</t>
  </si>
  <si>
    <t>41168</t>
  </si>
  <si>
    <t>422 / 4VV9193</t>
  </si>
  <si>
    <t>80037599</t>
  </si>
  <si>
    <t>41169</t>
  </si>
  <si>
    <t>4002/ 233485a</t>
  </si>
  <si>
    <t>80037600</t>
  </si>
  <si>
    <t>41170</t>
  </si>
  <si>
    <t>143 / YP21049 / 4UN4179</t>
  </si>
  <si>
    <t>80037601</t>
  </si>
  <si>
    <t>41171</t>
  </si>
  <si>
    <t>YP82822 / 4TP2166</t>
  </si>
  <si>
    <t>80037602</t>
  </si>
  <si>
    <t>41172</t>
  </si>
  <si>
    <t>204/YP82821/172/AK6343</t>
  </si>
  <si>
    <t>80037603</t>
  </si>
  <si>
    <t>41874</t>
  </si>
  <si>
    <t>YP22409/622</t>
  </si>
  <si>
    <t>80038325</t>
  </si>
  <si>
    <t>41875</t>
  </si>
  <si>
    <t>1026/53218/HV84682</t>
  </si>
  <si>
    <t>80038326</t>
  </si>
  <si>
    <t>41880</t>
  </si>
  <si>
    <t>YP71891/1005</t>
  </si>
  <si>
    <t>80038333</t>
  </si>
  <si>
    <t>41881</t>
  </si>
  <si>
    <t>R46/Q96748/246158T</t>
  </si>
  <si>
    <t>80038334</t>
  </si>
  <si>
    <t>41882</t>
  </si>
  <si>
    <t>R87/5332/4PB1514</t>
  </si>
  <si>
    <t>80038335</t>
  </si>
  <si>
    <t>41883</t>
  </si>
  <si>
    <t>XP63483/1001</t>
  </si>
  <si>
    <t>80038336</t>
  </si>
  <si>
    <t>41886</t>
  </si>
  <si>
    <t>R81/YP57663/65906</t>
  </si>
  <si>
    <t>80038339</t>
  </si>
  <si>
    <t>41887</t>
  </si>
  <si>
    <t>295/4vr51025</t>
  </si>
  <si>
    <t>80038340</t>
  </si>
  <si>
    <t>41888</t>
  </si>
  <si>
    <t>2512</t>
  </si>
  <si>
    <t>80038341</t>
  </si>
  <si>
    <t>41889</t>
  </si>
  <si>
    <t>XP42565/296973</t>
  </si>
  <si>
    <t>80038342</t>
  </si>
  <si>
    <t>43082</t>
  </si>
  <si>
    <t>YP29915/590</t>
  </si>
  <si>
    <t>80039568</t>
  </si>
  <si>
    <t>43083</t>
  </si>
  <si>
    <t>XP655563/593</t>
  </si>
  <si>
    <t>80039569</t>
  </si>
  <si>
    <t>43084</t>
  </si>
  <si>
    <t>025/xp84787</t>
  </si>
  <si>
    <t>80039570</t>
  </si>
  <si>
    <t>43085</t>
  </si>
  <si>
    <t>WP63642/440021</t>
  </si>
  <si>
    <t>80039571</t>
  </si>
  <si>
    <t>43086</t>
  </si>
  <si>
    <t>XP10431/53382</t>
  </si>
  <si>
    <t>80039572</t>
  </si>
  <si>
    <t>43087</t>
  </si>
  <si>
    <t>25 / 126</t>
  </si>
  <si>
    <t>80039573</t>
  </si>
  <si>
    <t>43088</t>
  </si>
  <si>
    <t>80039574</t>
  </si>
  <si>
    <t>43089</t>
  </si>
  <si>
    <t>YP25683 / 4UU3572</t>
  </si>
  <si>
    <t>80039575</t>
  </si>
  <si>
    <t>43090</t>
  </si>
  <si>
    <t>3190688/4TT1858</t>
  </si>
  <si>
    <t>80039576</t>
  </si>
  <si>
    <t>43091</t>
  </si>
  <si>
    <t>YP71401 / 4VJ3527</t>
  </si>
  <si>
    <t>80039577</t>
  </si>
  <si>
    <t>43092</t>
  </si>
  <si>
    <t>YP82820/1008</t>
  </si>
  <si>
    <t>80039578</t>
  </si>
  <si>
    <t>43093</t>
  </si>
  <si>
    <t>3632888/443444T/P5240362</t>
  </si>
  <si>
    <t>80039579</t>
  </si>
  <si>
    <t>43094</t>
  </si>
  <si>
    <t>9873/XP84511/1997</t>
  </si>
  <si>
    <t>80039580</t>
  </si>
  <si>
    <t>43095</t>
  </si>
  <si>
    <t>yp40807/ 4vn1947</t>
  </si>
  <si>
    <t>80039581</t>
  </si>
  <si>
    <t>43096</t>
  </si>
  <si>
    <t>103 / 5510 / YP96580</t>
  </si>
  <si>
    <t>80039582</t>
  </si>
  <si>
    <t>43097</t>
  </si>
  <si>
    <t>5514 / 199b636</t>
  </si>
  <si>
    <t>80039583</t>
  </si>
  <si>
    <t>43098</t>
  </si>
  <si>
    <t>YP71891/1001</t>
  </si>
  <si>
    <t>80039584</t>
  </si>
  <si>
    <t>43099</t>
  </si>
  <si>
    <t>007/4tt18859</t>
  </si>
  <si>
    <t>80039585</t>
  </si>
  <si>
    <t>43100</t>
  </si>
  <si>
    <t>zp00625 / 199b636</t>
  </si>
  <si>
    <t>80039586</t>
  </si>
  <si>
    <t>43101</t>
  </si>
  <si>
    <t>xp84787/ 5128888</t>
  </si>
  <si>
    <t>80039587</t>
  </si>
  <si>
    <t>43102</t>
  </si>
  <si>
    <t>yp50541 / pc39367</t>
  </si>
  <si>
    <t>80039588</t>
  </si>
  <si>
    <t>43103</t>
  </si>
  <si>
    <t>YP88425/4PY7146</t>
  </si>
  <si>
    <t>80039589</t>
  </si>
  <si>
    <t>43104</t>
  </si>
  <si>
    <t>YP95806/14322</t>
  </si>
  <si>
    <t>80039590</t>
  </si>
  <si>
    <t>43105</t>
  </si>
  <si>
    <t>792/XP99345/4326</t>
  </si>
  <si>
    <t>80039591</t>
  </si>
  <si>
    <t>43106</t>
  </si>
  <si>
    <t>3459914 / 28198</t>
  </si>
  <si>
    <t>80039592</t>
  </si>
  <si>
    <t>43107</t>
  </si>
  <si>
    <t>ZP01050 / 4TA7517</t>
  </si>
  <si>
    <t>80039593</t>
  </si>
  <si>
    <t>43108</t>
  </si>
  <si>
    <t>403 / XP18718 / T108</t>
  </si>
  <si>
    <t>80039594</t>
  </si>
  <si>
    <t>43109</t>
  </si>
  <si>
    <t>G445/XP91498/U98350</t>
  </si>
  <si>
    <t>80039595</t>
  </si>
  <si>
    <t>43110</t>
  </si>
  <si>
    <t>RK510/ 4PY7556</t>
  </si>
  <si>
    <t>80039596</t>
  </si>
  <si>
    <t>43111</t>
  </si>
  <si>
    <t>YP60056/PB26/0011/41231</t>
  </si>
  <si>
    <t>80039597</t>
  </si>
  <si>
    <t>43112</t>
  </si>
  <si>
    <t>YP28458/5322</t>
  </si>
  <si>
    <t>80039598</t>
  </si>
  <si>
    <t>43113</t>
  </si>
  <si>
    <t>YP71269/1014</t>
  </si>
  <si>
    <t>80039599</t>
  </si>
  <si>
    <t>43114</t>
  </si>
  <si>
    <t>3299455/5302</t>
  </si>
  <si>
    <t>80039600</t>
  </si>
  <si>
    <t>43115</t>
  </si>
  <si>
    <t>YP98646/5143</t>
  </si>
  <si>
    <t>80039601</t>
  </si>
  <si>
    <t>43116</t>
  </si>
  <si>
    <t>XP27620 / 4RJ2439</t>
  </si>
  <si>
    <t>80039602</t>
  </si>
  <si>
    <t>43117</t>
  </si>
  <si>
    <t>yp89589 / 4vp9459</t>
  </si>
  <si>
    <t>80039603</t>
  </si>
  <si>
    <t>43118</t>
  </si>
  <si>
    <t>XP71616/593</t>
  </si>
  <si>
    <t>80039604</t>
  </si>
  <si>
    <t>43119</t>
  </si>
  <si>
    <t>1803/1503/43119</t>
  </si>
  <si>
    <t>80039605</t>
  </si>
  <si>
    <t>43120</t>
  </si>
  <si>
    <t>YP49275/4UD1967/53523</t>
  </si>
  <si>
    <t>80039606</t>
  </si>
  <si>
    <t>43121</t>
  </si>
  <si>
    <t>YP82824 / 2496970</t>
  </si>
  <si>
    <t>80039607</t>
  </si>
  <si>
    <t>43124</t>
  </si>
  <si>
    <t>63 / YP82822 / 1018</t>
  </si>
  <si>
    <t>80039610</t>
  </si>
  <si>
    <t>43125</t>
  </si>
  <si>
    <t>4TA7507</t>
  </si>
  <si>
    <t>80039611</t>
  </si>
  <si>
    <t>43126</t>
  </si>
  <si>
    <t>80039612</t>
  </si>
  <si>
    <t>43127</t>
  </si>
  <si>
    <t>777/XP84558</t>
  </si>
  <si>
    <t>80039613</t>
  </si>
  <si>
    <t>43128</t>
  </si>
  <si>
    <t>P1142583/5336</t>
  </si>
  <si>
    <t>80039614</t>
  </si>
  <si>
    <t>43129</t>
  </si>
  <si>
    <t>7712/166540</t>
  </si>
  <si>
    <t>80039615</t>
  </si>
  <si>
    <t>43130</t>
  </si>
  <si>
    <t>YP1892/10072</t>
  </si>
  <si>
    <t>80039616</t>
  </si>
  <si>
    <t>43131</t>
  </si>
  <si>
    <t>XP63467 / 351</t>
  </si>
  <si>
    <t>80039617</t>
  </si>
  <si>
    <t>43132</t>
  </si>
  <si>
    <t>YP98409/54021</t>
  </si>
  <si>
    <t>80039618</t>
  </si>
  <si>
    <t>43133</t>
  </si>
  <si>
    <t>XP15806/4UU9560</t>
  </si>
  <si>
    <t>80039619</t>
  </si>
  <si>
    <t>43134</t>
  </si>
  <si>
    <t>yp25518 / 233484a</t>
  </si>
  <si>
    <t>80039620</t>
  </si>
  <si>
    <t>43135</t>
  </si>
  <si>
    <t>yp13051/ 4tx7660</t>
  </si>
  <si>
    <t>80039621</t>
  </si>
  <si>
    <t>45867</t>
  </si>
  <si>
    <t>YP31414/6676</t>
  </si>
  <si>
    <t>80043219</t>
  </si>
  <si>
    <t>45868</t>
  </si>
  <si>
    <t>YP3857/5307</t>
  </si>
  <si>
    <t>80043220</t>
  </si>
  <si>
    <t>45869</t>
  </si>
  <si>
    <t>YP71891 / 440007</t>
  </si>
  <si>
    <t>80043221</t>
  </si>
  <si>
    <t>45870</t>
  </si>
  <si>
    <t>YP82822 / 440021</t>
  </si>
  <si>
    <t>80043222</t>
  </si>
  <si>
    <t>45871</t>
  </si>
  <si>
    <t>YP67837/2022</t>
  </si>
  <si>
    <t>80043223</t>
  </si>
  <si>
    <t>45872</t>
  </si>
  <si>
    <t>YP88005/5314</t>
  </si>
  <si>
    <t>80043224</t>
  </si>
  <si>
    <t>45873</t>
  </si>
  <si>
    <t>YP77303/5513</t>
  </si>
  <si>
    <t>80043225</t>
  </si>
  <si>
    <t>45874</t>
  </si>
  <si>
    <t>ZP00625/5514</t>
  </si>
  <si>
    <t>80043226</t>
  </si>
  <si>
    <t>45875</t>
  </si>
  <si>
    <t>77/7710/XP88478</t>
  </si>
  <si>
    <t>80043227</t>
  </si>
  <si>
    <t>45876</t>
  </si>
  <si>
    <t>K07/YP21098/07</t>
  </si>
  <si>
    <t>80043228</t>
  </si>
  <si>
    <t>45877</t>
  </si>
  <si>
    <t>YP29904/</t>
  </si>
  <si>
    <t>80043229</t>
  </si>
  <si>
    <t>45878</t>
  </si>
  <si>
    <t>203/ yp8281</t>
  </si>
  <si>
    <t>80043230</t>
  </si>
  <si>
    <t>45879</t>
  </si>
  <si>
    <t>YP44284 / 4UZ2232</t>
  </si>
  <si>
    <t>80043231</t>
  </si>
  <si>
    <t>45880</t>
  </si>
  <si>
    <t>204 / YP82821 / 10072</t>
  </si>
  <si>
    <t>80043232</t>
  </si>
  <si>
    <t>45881</t>
  </si>
  <si>
    <t>9/284515/YP38655</t>
  </si>
  <si>
    <t>80043233</t>
  </si>
  <si>
    <t>45882</t>
  </si>
  <si>
    <t>80043234</t>
  </si>
  <si>
    <t>45883</t>
  </si>
  <si>
    <t>201 / YP8281 / 1006</t>
  </si>
  <si>
    <t>80043235</t>
  </si>
  <si>
    <t>45884</t>
  </si>
  <si>
    <t>440021/249697D</t>
  </si>
  <si>
    <t>80043236</t>
  </si>
  <si>
    <t>45885</t>
  </si>
  <si>
    <t>128 / YP88415 / 5505</t>
  </si>
  <si>
    <t>80043237</t>
  </si>
  <si>
    <t>45886</t>
  </si>
  <si>
    <t>YP50076 / 4TT1859</t>
  </si>
  <si>
    <t>80043238</t>
  </si>
  <si>
    <t>45887</t>
  </si>
  <si>
    <t>80043239</t>
  </si>
  <si>
    <t>45888</t>
  </si>
  <si>
    <t>1954/4tf6069</t>
  </si>
  <si>
    <t>80043240</t>
  </si>
  <si>
    <t>45889</t>
  </si>
  <si>
    <t>01 / YP44284 / 5528</t>
  </si>
  <si>
    <t>80043241</t>
  </si>
  <si>
    <t>45890</t>
  </si>
  <si>
    <t>126/7001/YP88401</t>
  </si>
  <si>
    <t>80043242</t>
  </si>
  <si>
    <t>45891</t>
  </si>
  <si>
    <t>706/707/ZP00184</t>
  </si>
  <si>
    <t>80043243</t>
  </si>
  <si>
    <t>45892</t>
  </si>
  <si>
    <t>77 / XP88478 / 7710</t>
  </si>
  <si>
    <t>80043244</t>
  </si>
  <si>
    <t>45893</t>
  </si>
  <si>
    <t>8140 / 1007</t>
  </si>
  <si>
    <t>80043245</t>
  </si>
  <si>
    <t>45894</t>
  </si>
  <si>
    <t>YP82820 / 440021</t>
  </si>
  <si>
    <t>80043246</t>
  </si>
  <si>
    <t>45895</t>
  </si>
  <si>
    <t>155/1904/YP8281</t>
  </si>
  <si>
    <t>80043247</t>
  </si>
  <si>
    <t>45896</t>
  </si>
  <si>
    <t>203/T111/YP71891</t>
  </si>
  <si>
    <t>80043248</t>
  </si>
  <si>
    <t>45897</t>
  </si>
  <si>
    <t>119/118/WP45365</t>
  </si>
  <si>
    <t>80043249</t>
  </si>
  <si>
    <t>45898</t>
  </si>
  <si>
    <t>195 / YP68278 / 564653</t>
  </si>
  <si>
    <t>80043250</t>
  </si>
  <si>
    <t>45899</t>
  </si>
  <si>
    <t>019/61/YP36012</t>
  </si>
  <si>
    <t>80043251</t>
  </si>
  <si>
    <t>45900</t>
  </si>
  <si>
    <t>3600/1919/XP84532</t>
  </si>
  <si>
    <t>80043252</t>
  </si>
  <si>
    <t>45901</t>
  </si>
  <si>
    <t>42/041/YP18613</t>
  </si>
  <si>
    <t>80043253</t>
  </si>
  <si>
    <t>45902</t>
  </si>
  <si>
    <t>3630 / YP05730 / 5331</t>
  </si>
  <si>
    <t>80043254</t>
  </si>
  <si>
    <t>45903</t>
  </si>
  <si>
    <t>155/9F29473/T110</t>
  </si>
  <si>
    <t>80043255</t>
  </si>
  <si>
    <t>45904</t>
  </si>
  <si>
    <t>yp40456/w93434</t>
  </si>
  <si>
    <t>80043256</t>
  </si>
  <si>
    <t>45905</t>
  </si>
  <si>
    <t>YP35534/5312</t>
  </si>
  <si>
    <t>80043257</t>
  </si>
  <si>
    <t>45906</t>
  </si>
  <si>
    <t>PWW8137/488</t>
  </si>
  <si>
    <t>80043258</t>
  </si>
  <si>
    <t>45907</t>
  </si>
  <si>
    <t>007/5519</t>
  </si>
  <si>
    <t>80043259</t>
  </si>
  <si>
    <t>45908</t>
  </si>
  <si>
    <t>yp82820 / 2334894</t>
  </si>
  <si>
    <t>80043260</t>
  </si>
  <si>
    <t>45909</t>
  </si>
  <si>
    <t>204/YP82821/23348YA/410415</t>
  </si>
  <si>
    <t>80043261</t>
  </si>
  <si>
    <t>45910</t>
  </si>
  <si>
    <t>YP05730/4RA1336/5331</t>
  </si>
  <si>
    <t>80043262</t>
  </si>
  <si>
    <t>45911</t>
  </si>
  <si>
    <t>3630 / 4RA1336</t>
  </si>
  <si>
    <t>80043263</t>
  </si>
  <si>
    <t>45912</t>
  </si>
  <si>
    <t>XP63452/121</t>
  </si>
  <si>
    <t>80043264</t>
  </si>
  <si>
    <t>45913</t>
  </si>
  <si>
    <t>xp98454 / 4uj2398</t>
  </si>
  <si>
    <t>80043265</t>
  </si>
  <si>
    <t>45914</t>
  </si>
  <si>
    <t>YP88514/777</t>
  </si>
  <si>
    <t>80043266</t>
  </si>
  <si>
    <t>45915</t>
  </si>
  <si>
    <t>XP63452/55563</t>
  </si>
  <si>
    <t>80043267</t>
  </si>
  <si>
    <t>45916</t>
  </si>
  <si>
    <t>2/YP88514/777</t>
  </si>
  <si>
    <t>80043268</t>
  </si>
  <si>
    <t>45917</t>
  </si>
  <si>
    <t>13 / YP88430 / 5508</t>
  </si>
  <si>
    <t>80043269</t>
  </si>
  <si>
    <t>45918</t>
  </si>
  <si>
    <t>YP21098/07</t>
  </si>
  <si>
    <t>80043270</t>
  </si>
  <si>
    <t>45919</t>
  </si>
  <si>
    <t>XP91805 / 4TP2166</t>
  </si>
  <si>
    <t>80043271</t>
  </si>
  <si>
    <t>45920</t>
  </si>
  <si>
    <t>9E50199/5307</t>
  </si>
  <si>
    <t>80043272</t>
  </si>
  <si>
    <t>45921</t>
  </si>
  <si>
    <t>YP82822/1003</t>
  </si>
  <si>
    <t>80043273</t>
  </si>
  <si>
    <t>45922</t>
  </si>
  <si>
    <t>YP98888 / 4RZ8137</t>
  </si>
  <si>
    <t>80043274</t>
  </si>
  <si>
    <t>45923</t>
  </si>
  <si>
    <t>80451RP/215</t>
  </si>
  <si>
    <t>80043275</t>
  </si>
  <si>
    <t>45924</t>
  </si>
  <si>
    <t>YP18111/284515</t>
  </si>
  <si>
    <t>80043276</t>
  </si>
  <si>
    <t>45925</t>
  </si>
  <si>
    <t>3/53523/YP49275</t>
  </si>
  <si>
    <t>80043277</t>
  </si>
  <si>
    <t>45926</t>
  </si>
  <si>
    <t>204 / YP1892 / T111</t>
  </si>
  <si>
    <t>80043278</t>
  </si>
  <si>
    <t>45927</t>
  </si>
  <si>
    <t>M5 / YP21044 / 7708</t>
  </si>
  <si>
    <t>80043279</t>
  </si>
  <si>
    <t>45928</t>
  </si>
  <si>
    <t>2/YP88514/4SZ6391/777</t>
  </si>
  <si>
    <t>80043280</t>
  </si>
  <si>
    <t>45929</t>
  </si>
  <si>
    <t>201 / AK6344</t>
  </si>
  <si>
    <t>80043281</t>
  </si>
  <si>
    <t>47525</t>
  </si>
  <si>
    <t>YP98888/111</t>
  </si>
  <si>
    <t>80045547</t>
  </si>
  <si>
    <t>47526</t>
  </si>
  <si>
    <t>XP18718/T108</t>
  </si>
  <si>
    <t>80045548</t>
  </si>
  <si>
    <t>47527</t>
  </si>
  <si>
    <t>yp12907/ 5306</t>
  </si>
  <si>
    <t>80045549</t>
  </si>
  <si>
    <t>47528</t>
  </si>
  <si>
    <t>YP22409/628</t>
  </si>
  <si>
    <t>80045550</t>
  </si>
  <si>
    <t>47529</t>
  </si>
  <si>
    <t>XP91820/1033</t>
  </si>
  <si>
    <t>80045551</t>
  </si>
  <si>
    <t>47530</t>
  </si>
  <si>
    <t>XP63452/1031</t>
  </si>
  <si>
    <t>80045552</t>
  </si>
  <si>
    <t>47531</t>
  </si>
  <si>
    <t>9F29473 / 233487A</t>
  </si>
  <si>
    <t>80045553</t>
  </si>
  <si>
    <t>47532</t>
  </si>
  <si>
    <t>XP18718/1007</t>
  </si>
  <si>
    <t>80045554</t>
  </si>
  <si>
    <t>47533</t>
  </si>
  <si>
    <t>YP29904/T121</t>
  </si>
  <si>
    <t>80045555</t>
  </si>
  <si>
    <t>47534</t>
  </si>
  <si>
    <t>8140 / YP82821 / 4MW16113</t>
  </si>
  <si>
    <t>80045556</t>
  </si>
  <si>
    <t>47535</t>
  </si>
  <si>
    <t>XP27620/9799</t>
  </si>
  <si>
    <t>80045557</t>
  </si>
  <si>
    <t>47536</t>
  </si>
  <si>
    <t>203 / YP82822 / 2336384</t>
  </si>
  <si>
    <t>80045558</t>
  </si>
  <si>
    <t>47537</t>
  </si>
  <si>
    <t>XP91805/1032</t>
  </si>
  <si>
    <t>80045559</t>
  </si>
  <si>
    <t>47538</t>
  </si>
  <si>
    <t>YP82820/T111</t>
  </si>
  <si>
    <t>80045560</t>
  </si>
  <si>
    <t>47539</t>
  </si>
  <si>
    <t>204/YP82821/2824</t>
  </si>
  <si>
    <t>80045561</t>
  </si>
  <si>
    <t>47540</t>
  </si>
  <si>
    <t>XP91820/T121</t>
  </si>
  <si>
    <t>80045562</t>
  </si>
  <si>
    <t>47541</t>
  </si>
  <si>
    <t>9F35724/T110</t>
  </si>
  <si>
    <t>80045563</t>
  </si>
  <si>
    <t>47542</t>
  </si>
  <si>
    <t>124/XP65154/5511</t>
  </si>
  <si>
    <t>80045564</t>
  </si>
  <si>
    <t>47543</t>
  </si>
  <si>
    <t>YP21098/ 4VD5082</t>
  </si>
  <si>
    <t>80045565</t>
  </si>
  <si>
    <t>47544</t>
  </si>
  <si>
    <t>363/9F35724/T11</t>
  </si>
  <si>
    <t>80045566</t>
  </si>
  <si>
    <t>47545</t>
  </si>
  <si>
    <t>505 / YP82879 / T108</t>
  </si>
  <si>
    <t>80045567</t>
  </si>
  <si>
    <t>47546</t>
  </si>
  <si>
    <t>YP82824/03784</t>
  </si>
  <si>
    <t>80045568</t>
  </si>
  <si>
    <t>47547</t>
  </si>
  <si>
    <t>XP63452/440021</t>
  </si>
  <si>
    <t>80045569</t>
  </si>
  <si>
    <t>47548</t>
  </si>
  <si>
    <t>363/9F35724/1904</t>
  </si>
  <si>
    <t>80045570</t>
  </si>
  <si>
    <t>47549</t>
  </si>
  <si>
    <t>9F35724/440007</t>
  </si>
  <si>
    <t>80045571</t>
  </si>
  <si>
    <t>47550</t>
  </si>
  <si>
    <t>YP25518/213</t>
  </si>
  <si>
    <t>80045572</t>
  </si>
  <si>
    <t>47551</t>
  </si>
  <si>
    <t>xd91820 / 4tp2165</t>
  </si>
  <si>
    <t>80045573</t>
  </si>
  <si>
    <t>52353</t>
  </si>
  <si>
    <t>9F35724/AK6346/9979</t>
  </si>
  <si>
    <t>80051790</t>
  </si>
  <si>
    <t>52354</t>
  </si>
  <si>
    <t>YP31470 / 4VD3114</t>
  </si>
  <si>
    <t>80051791</t>
  </si>
  <si>
    <t>52355</t>
  </si>
  <si>
    <t>ypt1892 / 4mw1613</t>
  </si>
  <si>
    <t>80051792</t>
  </si>
  <si>
    <t>52356</t>
  </si>
  <si>
    <t>494692/1047</t>
  </si>
  <si>
    <t>80051793</t>
  </si>
  <si>
    <t>52357</t>
  </si>
  <si>
    <t>01/YP55965/7616/YP71891</t>
  </si>
  <si>
    <t>80051794</t>
  </si>
  <si>
    <t>52358</t>
  </si>
  <si>
    <t>68/XP91805/440007</t>
  </si>
  <si>
    <t>80051795</t>
  </si>
  <si>
    <t>52359</t>
  </si>
  <si>
    <t>201/YP82824/7604</t>
  </si>
  <si>
    <t>80051796</t>
  </si>
  <si>
    <t>52360</t>
  </si>
  <si>
    <t>XP18718/7627</t>
  </si>
  <si>
    <t>80051797</t>
  </si>
  <si>
    <t>52361</t>
  </si>
  <si>
    <t>505/4pu4389</t>
  </si>
  <si>
    <t>80051798</t>
  </si>
  <si>
    <t>52362</t>
  </si>
  <si>
    <t>YP82819 / 4RJ2876</t>
  </si>
  <si>
    <t>80051799</t>
  </si>
  <si>
    <t>52363</t>
  </si>
  <si>
    <t>1813 / 1503</t>
  </si>
  <si>
    <t>80051800</t>
  </si>
  <si>
    <t>52364</t>
  </si>
  <si>
    <t>508/4pu4386</t>
  </si>
  <si>
    <t>80051801</t>
  </si>
  <si>
    <t>52365</t>
  </si>
  <si>
    <t>1/7635/YP71891</t>
  </si>
  <si>
    <t>80051802</t>
  </si>
  <si>
    <t>52366</t>
  </si>
  <si>
    <t>507/1660/YP38655</t>
  </si>
  <si>
    <t>80051803</t>
  </si>
  <si>
    <t>52367</t>
  </si>
  <si>
    <t>XP91820 / 259637E</t>
  </si>
  <si>
    <t>80051804</t>
  </si>
  <si>
    <t>52368</t>
  </si>
  <si>
    <t>YP82822 / 4LW7024</t>
  </si>
  <si>
    <t>80051805</t>
  </si>
  <si>
    <t>52369</t>
  </si>
  <si>
    <t>9F3524/108</t>
  </si>
  <si>
    <t>80051806</t>
  </si>
  <si>
    <t>52370</t>
  </si>
  <si>
    <t>80051807</t>
  </si>
  <si>
    <t>52371</t>
  </si>
  <si>
    <t>xp63452 / 259641e</t>
  </si>
  <si>
    <t>80051808</t>
  </si>
  <si>
    <t>52372</t>
  </si>
  <si>
    <t>wp43651 / by6511</t>
  </si>
  <si>
    <t>80051809</t>
  </si>
  <si>
    <t>52373</t>
  </si>
  <si>
    <t>yp82821 / 4pu4389</t>
  </si>
  <si>
    <t>80051810</t>
  </si>
  <si>
    <t>52374</t>
  </si>
  <si>
    <t>yp21098 / 4vd5082</t>
  </si>
  <si>
    <t>80051811</t>
  </si>
  <si>
    <t>52375</t>
  </si>
  <si>
    <t>505 / YP8279 / 1660</t>
  </si>
  <si>
    <t>80051812</t>
  </si>
  <si>
    <t>52376</t>
  </si>
  <si>
    <t>507/WP43652/4002</t>
  </si>
  <si>
    <t>80051813</t>
  </si>
  <si>
    <t>52377</t>
  </si>
  <si>
    <t>504/YP71891/4SD4231</t>
  </si>
  <si>
    <t>80051814</t>
  </si>
  <si>
    <t>52378</t>
  </si>
  <si>
    <t>YP82819/2496957/440007</t>
  </si>
  <si>
    <t>80051815</t>
  </si>
  <si>
    <t>52379</t>
  </si>
  <si>
    <t>YP82823 / AK6346</t>
  </si>
  <si>
    <t>80051816</t>
  </si>
  <si>
    <t>52380</t>
  </si>
  <si>
    <t>505 / YP82879 / 7616</t>
  </si>
  <si>
    <t>80051817</t>
  </si>
  <si>
    <t>52381</t>
  </si>
  <si>
    <t>yp82821 / 4rj2876</t>
  </si>
  <si>
    <t>80051818</t>
  </si>
  <si>
    <t>52382</t>
  </si>
  <si>
    <t>yp82822 / 4pe8338</t>
  </si>
  <si>
    <t>80051819</t>
  </si>
  <si>
    <t>52383</t>
  </si>
  <si>
    <t>yp82879 / 4sd4231</t>
  </si>
  <si>
    <t>80051820</t>
  </si>
  <si>
    <t>52384</t>
  </si>
  <si>
    <t>9f35724 / 249695d</t>
  </si>
  <si>
    <t>80051821</t>
  </si>
  <si>
    <t>52385</t>
  </si>
  <si>
    <t>wp43652 / by6511</t>
  </si>
  <si>
    <t>80051822</t>
  </si>
  <si>
    <t>52386</t>
  </si>
  <si>
    <t>YP71891 / 4LW7024</t>
  </si>
  <si>
    <t>80051823</t>
  </si>
  <si>
    <t>52387</t>
  </si>
  <si>
    <t>XP91805/1033</t>
  </si>
  <si>
    <t>80051824</t>
  </si>
  <si>
    <t>52388</t>
  </si>
  <si>
    <t>YP82879 / 249697D</t>
  </si>
  <si>
    <t>80051825</t>
  </si>
  <si>
    <t>52389</t>
  </si>
  <si>
    <t>206/YP82823/T110</t>
  </si>
  <si>
    <t>80051826</t>
  </si>
  <si>
    <t>52390</t>
  </si>
  <si>
    <t>9F35724/7622</t>
  </si>
  <si>
    <t>80051827</t>
  </si>
  <si>
    <t>52391</t>
  </si>
  <si>
    <t>yp8281 / 4vb6612</t>
  </si>
  <si>
    <t>80051828</t>
  </si>
  <si>
    <t>52392</t>
  </si>
  <si>
    <t>yp82820 / 4pe8336</t>
  </si>
  <si>
    <t>80051829</t>
  </si>
  <si>
    <t>52393</t>
  </si>
  <si>
    <t>YP55965 / 45D4231</t>
  </si>
  <si>
    <t>80051830</t>
  </si>
  <si>
    <t>54319</t>
  </si>
  <si>
    <t>9F35724/4LW7024/7604</t>
  </si>
  <si>
    <t>80054412</t>
  </si>
  <si>
    <t>54320</t>
  </si>
  <si>
    <t>YP71891/6346</t>
  </si>
  <si>
    <t>80054413</t>
  </si>
  <si>
    <t>54321</t>
  </si>
  <si>
    <t>502 / YP82819 / T121</t>
  </si>
  <si>
    <t>80054414</t>
  </si>
  <si>
    <t>54322</t>
  </si>
  <si>
    <t>508 / WP43651 / 7626</t>
  </si>
  <si>
    <t>80054415</t>
  </si>
  <si>
    <t>54323</t>
  </si>
  <si>
    <t>54323/4PE8336/7616</t>
  </si>
  <si>
    <t>80054416</t>
  </si>
  <si>
    <t>54324</t>
  </si>
  <si>
    <t>YP82824/440007</t>
  </si>
  <si>
    <t>80054417</t>
  </si>
  <si>
    <t>54325</t>
  </si>
  <si>
    <t>63 / YP82820 / 101</t>
  </si>
  <si>
    <t>80054418</t>
  </si>
  <si>
    <t>54326</t>
  </si>
  <si>
    <t>S1313 / XP01644 / 1313</t>
  </si>
  <si>
    <t>80054419</t>
  </si>
  <si>
    <t>54327</t>
  </si>
  <si>
    <t>yp71891 / 4pu4386</t>
  </si>
  <si>
    <t>80054420</t>
  </si>
  <si>
    <t>54328</t>
  </si>
  <si>
    <t>9F35724/1028</t>
  </si>
  <si>
    <t>80054421</t>
  </si>
  <si>
    <t>54329</t>
  </si>
  <si>
    <t>80054422</t>
  </si>
  <si>
    <t>54330</t>
  </si>
  <si>
    <t>206/YP82823/7635</t>
  </si>
  <si>
    <t>80054423</t>
  </si>
  <si>
    <t>54331</t>
  </si>
  <si>
    <t>1803/YP10398/1503</t>
  </si>
  <si>
    <t>80054424</t>
  </si>
  <si>
    <t>54332</t>
  </si>
  <si>
    <t>yp55965 / 249695d</t>
  </si>
  <si>
    <t>80054425</t>
  </si>
  <si>
    <t>54333</t>
  </si>
  <si>
    <t>9F35724/418145</t>
  </si>
  <si>
    <t>80054426</t>
  </si>
  <si>
    <t>54334</t>
  </si>
  <si>
    <t>YP25518/T108</t>
  </si>
  <si>
    <t>80054427</t>
  </si>
  <si>
    <t>54335</t>
  </si>
  <si>
    <t>yp82822/ 4te1789</t>
  </si>
  <si>
    <t>80054428</t>
  </si>
  <si>
    <t>54336</t>
  </si>
  <si>
    <t>yp82824/233489a</t>
  </si>
  <si>
    <t>80054429</t>
  </si>
  <si>
    <t>54337</t>
  </si>
  <si>
    <t>WP43652 / 4PE8336</t>
  </si>
  <si>
    <t>80054430</t>
  </si>
  <si>
    <t>54338</t>
  </si>
  <si>
    <t>YP06930/351</t>
  </si>
  <si>
    <t>80054431</t>
  </si>
  <si>
    <t>54339</t>
  </si>
  <si>
    <t>2021/YP61531/102/3115397</t>
  </si>
  <si>
    <t>80054432</t>
  </si>
  <si>
    <t>54340</t>
  </si>
  <si>
    <t>204 / YP82821 / 1660</t>
  </si>
  <si>
    <t>80054433</t>
  </si>
  <si>
    <t>54341</t>
  </si>
  <si>
    <t>504 / YP71891 / 9050</t>
  </si>
  <si>
    <t>80054434</t>
  </si>
  <si>
    <t>54342</t>
  </si>
  <si>
    <t>506 / YP82822 / T108</t>
  </si>
  <si>
    <t>80054435</t>
  </si>
  <si>
    <t>54343</t>
  </si>
  <si>
    <t>YP82821/U712817/284515</t>
  </si>
  <si>
    <t>80054436</t>
  </si>
  <si>
    <t>54344</t>
  </si>
  <si>
    <t>YP71891/10708</t>
  </si>
  <si>
    <t>80054437</t>
  </si>
  <si>
    <t>54345</t>
  </si>
  <si>
    <t>YP89068/5404</t>
  </si>
  <si>
    <t>80054438</t>
  </si>
  <si>
    <t>54346</t>
  </si>
  <si>
    <t>y82820 / 4vb6612</t>
  </si>
  <si>
    <t>80054439</t>
  </si>
  <si>
    <t>54347</t>
  </si>
  <si>
    <t>YP10398 / 4TU8180</t>
  </si>
  <si>
    <t>80054440</t>
  </si>
  <si>
    <t>54348</t>
  </si>
  <si>
    <t>YP55965 / 4PE8338</t>
  </si>
  <si>
    <t>80054441</t>
  </si>
  <si>
    <t>54349</t>
  </si>
  <si>
    <t>YP05286/7709</t>
  </si>
  <si>
    <t>80054442</t>
  </si>
  <si>
    <t>54350</t>
  </si>
  <si>
    <t>80054443</t>
  </si>
  <si>
    <t>54351</t>
  </si>
  <si>
    <t>XP80918/2867</t>
  </si>
  <si>
    <t>80054444</t>
  </si>
  <si>
    <t>54352</t>
  </si>
  <si>
    <t>510 / XP18718 / 7626</t>
  </si>
  <si>
    <t>80054445</t>
  </si>
  <si>
    <t>54353</t>
  </si>
  <si>
    <t>80054446</t>
  </si>
  <si>
    <t>54354</t>
  </si>
  <si>
    <t>YP98888 / 4RJT2876</t>
  </si>
  <si>
    <t>80054447</t>
  </si>
  <si>
    <t>54355</t>
  </si>
  <si>
    <t>9F35724 / 4TP2165</t>
  </si>
  <si>
    <t>80054448</t>
  </si>
  <si>
    <t>54356</t>
  </si>
  <si>
    <t>9F29473/7627</t>
  </si>
  <si>
    <t>80054449</t>
  </si>
  <si>
    <t>54357</t>
  </si>
  <si>
    <t>505 / YP8281 / 853101</t>
  </si>
  <si>
    <t>80054450</t>
  </si>
  <si>
    <t>54358</t>
  </si>
  <si>
    <t>80054451</t>
  </si>
  <si>
    <t>54359</t>
  </si>
  <si>
    <t>36/YP82820/8979</t>
  </si>
  <si>
    <t>80054452</t>
  </si>
  <si>
    <t>54360</t>
  </si>
  <si>
    <t>YP06930/284515</t>
  </si>
  <si>
    <t>80054453</t>
  </si>
  <si>
    <t>54361</t>
  </si>
  <si>
    <t>80054454</t>
  </si>
  <si>
    <t>54362</t>
  </si>
  <si>
    <t>R93322 / SH0978 / R39467</t>
  </si>
  <si>
    <t>80054455</t>
  </si>
  <si>
    <t>54363</t>
  </si>
  <si>
    <t>wp63642/ 4lw7024</t>
  </si>
  <si>
    <t>80054456</t>
  </si>
  <si>
    <t>54364</t>
  </si>
  <si>
    <t>7/YP25518/249695D/44007</t>
  </si>
  <si>
    <t>80054457</t>
  </si>
  <si>
    <t>54365</t>
  </si>
  <si>
    <t>YP05406/5231</t>
  </si>
  <si>
    <t>80054458</t>
  </si>
  <si>
    <t>54366</t>
  </si>
  <si>
    <t>ZP00824/5404</t>
  </si>
  <si>
    <t>80054459</t>
  </si>
  <si>
    <t>54367</t>
  </si>
  <si>
    <t>205 / XP86274 / 7694</t>
  </si>
  <si>
    <t>80054460</t>
  </si>
  <si>
    <t>54368</t>
  </si>
  <si>
    <t>yp38655 / 4lr7217</t>
  </si>
  <si>
    <t>80054461</t>
  </si>
  <si>
    <t>54369</t>
  </si>
  <si>
    <t>9F29473/T108</t>
  </si>
  <si>
    <t>80054462</t>
  </si>
  <si>
    <t>54370</t>
  </si>
  <si>
    <t>YP82821/7627</t>
  </si>
  <si>
    <t>80054463</t>
  </si>
  <si>
    <t>54371</t>
  </si>
  <si>
    <t>63/7630/YP82820</t>
  </si>
  <si>
    <t>80054464</t>
  </si>
  <si>
    <t>54372</t>
  </si>
  <si>
    <t>YP25518/7622</t>
  </si>
  <si>
    <t>80054465</t>
  </si>
  <si>
    <t>54373</t>
  </si>
  <si>
    <t>XP86274/</t>
  </si>
  <si>
    <t>80054466</t>
  </si>
  <si>
    <t>54374</t>
  </si>
  <si>
    <t>206 / YP82823 / 7635</t>
  </si>
  <si>
    <t>80054467</t>
  </si>
  <si>
    <t>60097</t>
  </si>
  <si>
    <t>10 / XP91820 / T110</t>
  </si>
  <si>
    <t>80061952</t>
  </si>
  <si>
    <t>60098</t>
  </si>
  <si>
    <t>YP71891 / 45D4231</t>
  </si>
  <si>
    <t>80061953</t>
  </si>
  <si>
    <t>60099</t>
  </si>
  <si>
    <t>4PU4386 / 9F35724</t>
  </si>
  <si>
    <t>80061954</t>
  </si>
  <si>
    <t>60100</t>
  </si>
  <si>
    <t>7 / YP25518 / 9979</t>
  </si>
  <si>
    <t>80061955</t>
  </si>
  <si>
    <t>60101</t>
  </si>
  <si>
    <t>YP71891/233638A/7604</t>
  </si>
  <si>
    <t>80061956</t>
  </si>
  <si>
    <t>60102</t>
  </si>
  <si>
    <t>WP43652/4PF8336</t>
  </si>
  <si>
    <t>80061957</t>
  </si>
  <si>
    <t>60103</t>
  </si>
  <si>
    <t>YP06930/4RJ2876</t>
  </si>
  <si>
    <t>80061958</t>
  </si>
  <si>
    <t>60104</t>
  </si>
  <si>
    <t>9F35724/</t>
  </si>
  <si>
    <t>80061959</t>
  </si>
  <si>
    <t>60105</t>
  </si>
  <si>
    <t>9F29473/76041</t>
  </si>
  <si>
    <t>80061960</t>
  </si>
  <si>
    <t>60106</t>
  </si>
  <si>
    <t>YP06473/786</t>
  </si>
  <si>
    <t>80061961</t>
  </si>
  <si>
    <t>60107</t>
  </si>
  <si>
    <t>1660/WP43652</t>
  </si>
  <si>
    <t>80061962</t>
  </si>
  <si>
    <t>60108</t>
  </si>
  <si>
    <t>yp82823 / 4pu4389</t>
  </si>
  <si>
    <t>80061963</t>
  </si>
  <si>
    <t>60109</t>
  </si>
  <si>
    <t>YP38655/760</t>
  </si>
  <si>
    <t>80061964</t>
  </si>
  <si>
    <t>60110</t>
  </si>
  <si>
    <t>9f35724 / 4rz8137</t>
  </si>
  <si>
    <t>80061965</t>
  </si>
  <si>
    <t>60111</t>
  </si>
  <si>
    <t>WP43651 / 9667JL</t>
  </si>
  <si>
    <t>80061966</t>
  </si>
  <si>
    <t>60112</t>
  </si>
  <si>
    <t>9979</t>
  </si>
  <si>
    <t>80061967</t>
  </si>
  <si>
    <t>60113</t>
  </si>
  <si>
    <t>YP05286/7705</t>
  </si>
  <si>
    <t>80061968</t>
  </si>
  <si>
    <t>60114</t>
  </si>
  <si>
    <t>YP54077/Simran</t>
  </si>
  <si>
    <t>80061969</t>
  </si>
  <si>
    <t>60115</t>
  </si>
  <si>
    <t>YP82820 / 2334892</t>
  </si>
  <si>
    <t>80061970</t>
  </si>
  <si>
    <t>60116</t>
  </si>
  <si>
    <t>yp06930 / 4pu4386</t>
  </si>
  <si>
    <t>80061971</t>
  </si>
  <si>
    <t>60117</t>
  </si>
  <si>
    <t>9f35724 / 233638a</t>
  </si>
  <si>
    <t>80061972</t>
  </si>
  <si>
    <t>60118</t>
  </si>
  <si>
    <t>xp83974 / 5180939</t>
  </si>
  <si>
    <t>80061973</t>
  </si>
  <si>
    <t>60119</t>
  </si>
  <si>
    <t>xp88513 / 4nk3783</t>
  </si>
  <si>
    <t>80061974</t>
  </si>
  <si>
    <t>60120</t>
  </si>
  <si>
    <t>ZP67584</t>
  </si>
  <si>
    <t>80061975</t>
  </si>
  <si>
    <t>60121</t>
  </si>
  <si>
    <t>XP86274/97/233489A</t>
  </si>
  <si>
    <t>80061976</t>
  </si>
  <si>
    <t>60122</t>
  </si>
  <si>
    <t>80061977</t>
  </si>
  <si>
    <t>60123</t>
  </si>
  <si>
    <t>205/XP86274/1660</t>
  </si>
  <si>
    <t>80061978</t>
  </si>
  <si>
    <t>60124</t>
  </si>
  <si>
    <t>YP82822/610180/35148</t>
  </si>
  <si>
    <t>80061979</t>
  </si>
  <si>
    <t>60125</t>
  </si>
  <si>
    <t>yp82821 / 249695d</t>
  </si>
  <si>
    <t>80061980</t>
  </si>
  <si>
    <t>60126</t>
  </si>
  <si>
    <t>yp82879 / 7630</t>
  </si>
  <si>
    <t>80061981</t>
  </si>
  <si>
    <t>60127</t>
  </si>
  <si>
    <t>P1193996/017153</t>
  </si>
  <si>
    <t>80061982</t>
  </si>
  <si>
    <t>60128</t>
  </si>
  <si>
    <t>BCN03/506/853101</t>
  </si>
  <si>
    <t>80061983</t>
  </si>
  <si>
    <t>60129</t>
  </si>
  <si>
    <t>YP82822/201/RUL75</t>
  </si>
  <si>
    <t>80061984</t>
  </si>
  <si>
    <t>60130</t>
  </si>
  <si>
    <t>9F29473/U712817</t>
  </si>
  <si>
    <t>80061985</t>
  </si>
  <si>
    <t>60131</t>
  </si>
  <si>
    <t>XP86274/351</t>
  </si>
  <si>
    <t>80061986</t>
  </si>
  <si>
    <t>60132</t>
  </si>
  <si>
    <t>YAJP661/299</t>
  </si>
  <si>
    <t>80061987</t>
  </si>
  <si>
    <t>60133</t>
  </si>
  <si>
    <t>YP73636/208</t>
  </si>
  <si>
    <t>80061988</t>
  </si>
  <si>
    <t>60134</t>
  </si>
  <si>
    <t>XP29972/2033</t>
  </si>
  <si>
    <t>80061989</t>
  </si>
  <si>
    <t>60135</t>
  </si>
  <si>
    <t>XP15944 / 4SD4231</t>
  </si>
  <si>
    <t>80061990</t>
  </si>
  <si>
    <t>60136</t>
  </si>
  <si>
    <t>80061991</t>
  </si>
  <si>
    <t>60137</t>
  </si>
  <si>
    <t>TR1660</t>
  </si>
  <si>
    <t>80061992</t>
  </si>
  <si>
    <t>60138</t>
  </si>
  <si>
    <t>yp88386 / 4tf6558</t>
  </si>
  <si>
    <t>80061993</t>
  </si>
  <si>
    <t>60139</t>
  </si>
  <si>
    <t>xp01644 / 4tf7408</t>
  </si>
  <si>
    <t>80061994</t>
  </si>
  <si>
    <t>60140</t>
  </si>
  <si>
    <t>ZP67584/2018</t>
  </si>
  <si>
    <t>80061995</t>
  </si>
  <si>
    <t>60142</t>
  </si>
  <si>
    <t>4/ 4PU4386</t>
  </si>
  <si>
    <t>80061997</t>
  </si>
  <si>
    <t>60143</t>
  </si>
  <si>
    <t>YP46627 / 4MK3617</t>
  </si>
  <si>
    <t>80061998</t>
  </si>
  <si>
    <t>60144</t>
  </si>
  <si>
    <t>WP43651/4LR7217</t>
  </si>
  <si>
    <t>80061999</t>
  </si>
  <si>
    <t>60145</t>
  </si>
  <si>
    <t>RUL 75</t>
  </si>
  <si>
    <t>80062000</t>
  </si>
  <si>
    <t>60146</t>
  </si>
  <si>
    <t>440021</t>
  </si>
  <si>
    <t>80062001</t>
  </si>
  <si>
    <t>60147</t>
  </si>
  <si>
    <t>A24</t>
  </si>
  <si>
    <t>80062002</t>
  </si>
  <si>
    <t>60148</t>
  </si>
  <si>
    <t>80062003</t>
  </si>
  <si>
    <t>60149</t>
  </si>
  <si>
    <t>80062004</t>
  </si>
  <si>
    <t>60150</t>
  </si>
  <si>
    <t>80062005</t>
  </si>
  <si>
    <t>60151</t>
  </si>
  <si>
    <t>XP86274 / 4RJ6046</t>
  </si>
  <si>
    <t>80062006</t>
  </si>
  <si>
    <t>60152</t>
  </si>
  <si>
    <t>YP38655/4SD4231</t>
  </si>
  <si>
    <t>80062007</t>
  </si>
  <si>
    <t>63435</t>
  </si>
  <si>
    <t>80065574</t>
  </si>
  <si>
    <t>63436</t>
  </si>
  <si>
    <t>xp75147 / 4ka6718</t>
  </si>
  <si>
    <t>80065988</t>
  </si>
  <si>
    <t>63437</t>
  </si>
  <si>
    <t>75573A/92974</t>
  </si>
  <si>
    <t>80065989</t>
  </si>
  <si>
    <t>63438</t>
  </si>
  <si>
    <t>YP60428/4SE1286</t>
  </si>
  <si>
    <t>80065990</t>
  </si>
  <si>
    <t>63439</t>
  </si>
  <si>
    <t>YP05266 / 4SL4731</t>
  </si>
  <si>
    <t>80065991</t>
  </si>
  <si>
    <t>63440</t>
  </si>
  <si>
    <t>XP51093 / 4JR9389</t>
  </si>
  <si>
    <t>80065992</t>
  </si>
  <si>
    <t>63441</t>
  </si>
  <si>
    <t>XP86274 / U712817</t>
  </si>
  <si>
    <t>80065993</t>
  </si>
  <si>
    <t>63442</t>
  </si>
  <si>
    <t>ZP01006/4VB4320</t>
  </si>
  <si>
    <t>80065994</t>
  </si>
  <si>
    <t>63443</t>
  </si>
  <si>
    <t>YP-55965/7627</t>
  </si>
  <si>
    <t>80065995</t>
  </si>
  <si>
    <t>63444</t>
  </si>
  <si>
    <t>yp82821 / 249697d</t>
  </si>
  <si>
    <t>80065996</t>
  </si>
  <si>
    <t>63445</t>
  </si>
  <si>
    <t>yp8280 / ak6346</t>
  </si>
  <si>
    <t>80065997</t>
  </si>
  <si>
    <t>63446</t>
  </si>
  <si>
    <t>xp96528 / 4tt1898</t>
  </si>
  <si>
    <t>80065998</t>
  </si>
  <si>
    <t>63447</t>
  </si>
  <si>
    <t>80065999</t>
  </si>
  <si>
    <t>63448</t>
  </si>
  <si>
    <t>YP71891/ U712817</t>
  </si>
  <si>
    <t>80066000</t>
  </si>
  <si>
    <t>63449</t>
  </si>
  <si>
    <t>618/4uz4021</t>
  </si>
  <si>
    <t>80066001</t>
  </si>
  <si>
    <t>63450</t>
  </si>
  <si>
    <t>80066002</t>
  </si>
  <si>
    <t>63451</t>
  </si>
  <si>
    <t>XP86141/53165</t>
  </si>
  <si>
    <t>80066003</t>
  </si>
  <si>
    <t>63452</t>
  </si>
  <si>
    <t>YP98888/4LR7217</t>
  </si>
  <si>
    <t>80066004</t>
  </si>
  <si>
    <t>63453</t>
  </si>
  <si>
    <t>503/1008</t>
  </si>
  <si>
    <t>80066005</t>
  </si>
  <si>
    <t>63454</t>
  </si>
  <si>
    <t>wp43651 / 233489A</t>
  </si>
  <si>
    <t>80066006</t>
  </si>
  <si>
    <t>63455</t>
  </si>
  <si>
    <t>XP71132/4SK1983</t>
  </si>
  <si>
    <t>80066007</t>
  </si>
  <si>
    <t>63456</t>
  </si>
  <si>
    <t>ZP00824/53279</t>
  </si>
  <si>
    <t>80066008</t>
  </si>
  <si>
    <t>63457</t>
  </si>
  <si>
    <t>YP82820/2496970</t>
  </si>
  <si>
    <t>80066009</t>
  </si>
  <si>
    <t>63458</t>
  </si>
  <si>
    <t>WP43651/4PU4389</t>
  </si>
  <si>
    <t>80066010</t>
  </si>
  <si>
    <t>63459</t>
  </si>
  <si>
    <t>WP43651/1660</t>
  </si>
  <si>
    <t>80066011</t>
  </si>
  <si>
    <t>63460</t>
  </si>
  <si>
    <t>9F35724/7630</t>
  </si>
  <si>
    <t>80066012</t>
  </si>
  <si>
    <t>63461</t>
  </si>
  <si>
    <t>yp82821 / 233638a</t>
  </si>
  <si>
    <t>80066013</t>
  </si>
  <si>
    <t>63462</t>
  </si>
  <si>
    <t>YP23657/431</t>
  </si>
  <si>
    <t>80066014</t>
  </si>
  <si>
    <t>63463</t>
  </si>
  <si>
    <t>2454876/ WP43651</t>
  </si>
  <si>
    <t>80066015</t>
  </si>
  <si>
    <t>63464</t>
  </si>
  <si>
    <t>246367/585168</t>
  </si>
  <si>
    <t>80066016</t>
  </si>
  <si>
    <t>63465</t>
  </si>
  <si>
    <t>YP56497/5313</t>
  </si>
  <si>
    <t>80066017</t>
  </si>
  <si>
    <t>63466</t>
  </si>
  <si>
    <t>YP82821 / 4PU4386</t>
  </si>
  <si>
    <t>80066018</t>
  </si>
  <si>
    <t>63467</t>
  </si>
  <si>
    <t>80066019</t>
  </si>
  <si>
    <t>63468</t>
  </si>
  <si>
    <t>YP25826 / 4TL1508</t>
  </si>
  <si>
    <t>80066020</t>
  </si>
  <si>
    <t>63469</t>
  </si>
  <si>
    <t>ZP01041/4VR5963</t>
  </si>
  <si>
    <t>80066021</t>
  </si>
  <si>
    <t>63470</t>
  </si>
  <si>
    <t>80066022</t>
  </si>
  <si>
    <t>63471</t>
  </si>
  <si>
    <t>YP38655/7630</t>
  </si>
  <si>
    <t>80066023</t>
  </si>
  <si>
    <t>63472</t>
  </si>
  <si>
    <t>YP82822/7637</t>
  </si>
  <si>
    <t>80066024</t>
  </si>
  <si>
    <t>63473</t>
  </si>
  <si>
    <t>80066025</t>
  </si>
  <si>
    <t>63474</t>
  </si>
  <si>
    <t>l125 / 4rl9475</t>
  </si>
  <si>
    <t>80066026</t>
  </si>
  <si>
    <t>63475</t>
  </si>
  <si>
    <t>80066027</t>
  </si>
  <si>
    <t>63476</t>
  </si>
  <si>
    <t>XP34076 / 4TL2994</t>
  </si>
  <si>
    <t>80066028</t>
  </si>
  <si>
    <t>63477</t>
  </si>
  <si>
    <t>YP82822/ 4VB6612</t>
  </si>
  <si>
    <t>80066029</t>
  </si>
  <si>
    <t>63478</t>
  </si>
  <si>
    <t>WP43651/4TE1789</t>
  </si>
  <si>
    <t>80066030</t>
  </si>
  <si>
    <t>63479</t>
  </si>
  <si>
    <t>80066031</t>
  </si>
  <si>
    <t>63480</t>
  </si>
  <si>
    <t>80066032</t>
  </si>
  <si>
    <t>63481</t>
  </si>
  <si>
    <t>ZP21477/5414</t>
  </si>
  <si>
    <t>80066033</t>
  </si>
  <si>
    <t>63482</t>
  </si>
  <si>
    <t>XP65786/53250</t>
  </si>
  <si>
    <t>80066034</t>
  </si>
  <si>
    <t>63483</t>
  </si>
  <si>
    <t>YP71252/53236</t>
  </si>
  <si>
    <t>80066035</t>
  </si>
  <si>
    <t>63484</t>
  </si>
  <si>
    <t>YP54499</t>
  </si>
  <si>
    <t>80066036</t>
  </si>
  <si>
    <t>63485</t>
  </si>
  <si>
    <t>XP78359/4TL2103</t>
  </si>
  <si>
    <t>80066037</t>
  </si>
  <si>
    <t>67079</t>
  </si>
  <si>
    <t>ZP01006/53267</t>
  </si>
  <si>
    <t>80069845</t>
  </si>
  <si>
    <t>67080</t>
  </si>
  <si>
    <t>RP11226/105</t>
  </si>
  <si>
    <t>80069846</t>
  </si>
  <si>
    <t>67081</t>
  </si>
  <si>
    <t>Zp0104/4UE7694</t>
  </si>
  <si>
    <t>80069847</t>
  </si>
  <si>
    <t>67082</t>
  </si>
  <si>
    <t>yp96918 / 4te5993</t>
  </si>
  <si>
    <t>80069848</t>
  </si>
  <si>
    <t>67083</t>
  </si>
  <si>
    <t>ZP26519 / 33533AG</t>
  </si>
  <si>
    <t>80069849</t>
  </si>
  <si>
    <t>67084</t>
  </si>
  <si>
    <t>YP85014/ 4UT7937</t>
  </si>
  <si>
    <t>80069850</t>
  </si>
  <si>
    <t>67085</t>
  </si>
  <si>
    <t>XP86274/760</t>
  </si>
  <si>
    <t>80069851</t>
  </si>
  <si>
    <t>67086</t>
  </si>
  <si>
    <t>9F35724/351</t>
  </si>
  <si>
    <t>80069852</t>
  </si>
  <si>
    <t>67087</t>
  </si>
  <si>
    <t>YP55965 / 4TE1789</t>
  </si>
  <si>
    <t>80069853</t>
  </si>
  <si>
    <t>67088</t>
  </si>
  <si>
    <t>80069854</t>
  </si>
  <si>
    <t>67089</t>
  </si>
  <si>
    <t>AP91805 / 25963TE</t>
  </si>
  <si>
    <t>80069855</t>
  </si>
  <si>
    <t>67090</t>
  </si>
  <si>
    <t>80069856</t>
  </si>
  <si>
    <t>67091</t>
  </si>
  <si>
    <t>YP44456/4351</t>
  </si>
  <si>
    <t>80069857</t>
  </si>
  <si>
    <t>67092</t>
  </si>
  <si>
    <t>YP63595/53261</t>
  </si>
  <si>
    <t>80069858</t>
  </si>
  <si>
    <t>67093</t>
  </si>
  <si>
    <t>RP15441/53</t>
  </si>
  <si>
    <t>80069859</t>
  </si>
  <si>
    <t>67094</t>
  </si>
  <si>
    <t>ZP01005/86037</t>
  </si>
  <si>
    <t>80069860</t>
  </si>
  <si>
    <t>67095</t>
  </si>
  <si>
    <t>XP96528/5413</t>
  </si>
  <si>
    <t>80069861</t>
  </si>
  <si>
    <t>67096</t>
  </si>
  <si>
    <t>YP82822/18</t>
  </si>
  <si>
    <t>80069862</t>
  </si>
  <si>
    <t>67097</t>
  </si>
  <si>
    <t>YP55965/761</t>
  </si>
  <si>
    <t>80069863</t>
  </si>
  <si>
    <t>67098</t>
  </si>
  <si>
    <t>80069864</t>
  </si>
  <si>
    <t>67099</t>
  </si>
  <si>
    <t>YP82822/ 4LR7217</t>
  </si>
  <si>
    <t>80069865</t>
  </si>
  <si>
    <t>67100</t>
  </si>
  <si>
    <t>XP75238 / 251214E</t>
  </si>
  <si>
    <t>80069866</t>
  </si>
  <si>
    <t>67101</t>
  </si>
  <si>
    <t>XP91805/110</t>
  </si>
  <si>
    <t>80069867</t>
  </si>
  <si>
    <t>67102</t>
  </si>
  <si>
    <t>RP15438/53265</t>
  </si>
  <si>
    <t>80069868</t>
  </si>
  <si>
    <t>67103</t>
  </si>
  <si>
    <t>RP15357/5435</t>
  </si>
  <si>
    <t>80069869</t>
  </si>
  <si>
    <t>67104</t>
  </si>
  <si>
    <t>818/ 4VB4320</t>
  </si>
  <si>
    <t>80069870</t>
  </si>
  <si>
    <t>67105</t>
  </si>
  <si>
    <t>YP90428/ 4VW8755</t>
  </si>
  <si>
    <t>80069871</t>
  </si>
  <si>
    <t>67106</t>
  </si>
  <si>
    <t>YP54451/5443</t>
  </si>
  <si>
    <t>80069872</t>
  </si>
  <si>
    <t>67107</t>
  </si>
  <si>
    <t>YP79783/4UA1676</t>
  </si>
  <si>
    <t>80069873</t>
  </si>
  <si>
    <t>67108</t>
  </si>
  <si>
    <t>XP86274 / 4KB4088</t>
  </si>
  <si>
    <t>80069874</t>
  </si>
  <si>
    <t>67109</t>
  </si>
  <si>
    <t>YP38655/ 249TLR9690</t>
  </si>
  <si>
    <t>80069875</t>
  </si>
  <si>
    <t>67110</t>
  </si>
  <si>
    <t>9F35724/ 4TLR54876</t>
  </si>
  <si>
    <t>80069876</t>
  </si>
  <si>
    <t>67111</t>
  </si>
  <si>
    <t>ZP30901/ 4RJ2876</t>
  </si>
  <si>
    <t>80069877</t>
  </si>
  <si>
    <t>67112</t>
  </si>
  <si>
    <t>XP91805/ 25TLR1214E</t>
  </si>
  <si>
    <t>80069878</t>
  </si>
  <si>
    <t>67113</t>
  </si>
  <si>
    <t>ZP30903/ 4PU4389</t>
  </si>
  <si>
    <t>80069879</t>
  </si>
  <si>
    <t>67114</t>
  </si>
  <si>
    <t>xp57123 / 175</t>
  </si>
  <si>
    <t>80069880</t>
  </si>
  <si>
    <t>67115</t>
  </si>
  <si>
    <t>XP88478/4TL3266</t>
  </si>
  <si>
    <t>80069881</t>
  </si>
  <si>
    <t>67116</t>
  </si>
  <si>
    <t>53913</t>
  </si>
  <si>
    <t>80069882</t>
  </si>
  <si>
    <t>67117</t>
  </si>
  <si>
    <t>ZP00419 / 4UU3554</t>
  </si>
  <si>
    <t>80069883</t>
  </si>
  <si>
    <t>67118</t>
  </si>
  <si>
    <t>ZP30727 / 11295T</t>
  </si>
  <si>
    <t>80069884</t>
  </si>
  <si>
    <t>67119</t>
  </si>
  <si>
    <t>9F355724/ 4TE1789</t>
  </si>
  <si>
    <t>80069885</t>
  </si>
  <si>
    <t>67120</t>
  </si>
  <si>
    <t>YP38655/ 233489A</t>
  </si>
  <si>
    <t>80069886</t>
  </si>
  <si>
    <t>67121</t>
  </si>
  <si>
    <t>510/1660</t>
  </si>
  <si>
    <t>80069887</t>
  </si>
  <si>
    <t>67122</t>
  </si>
  <si>
    <t>80069888</t>
  </si>
  <si>
    <t>67123</t>
  </si>
  <si>
    <t>80069889</t>
  </si>
  <si>
    <t>67124</t>
  </si>
  <si>
    <t>YP8282Z/ YPE8338</t>
  </si>
  <si>
    <t>80069890</t>
  </si>
  <si>
    <t>73322</t>
  </si>
  <si>
    <t>ZP30904/4RJ2826</t>
  </si>
  <si>
    <t>80074406</t>
  </si>
  <si>
    <t>72259</t>
  </si>
  <si>
    <t>xp86274 / 249695d</t>
  </si>
  <si>
    <t>80074407</t>
  </si>
  <si>
    <t>72260</t>
  </si>
  <si>
    <t>80074408</t>
  </si>
  <si>
    <t>72261</t>
  </si>
  <si>
    <t>1004</t>
  </si>
  <si>
    <t>80074409</t>
  </si>
  <si>
    <t>72262</t>
  </si>
  <si>
    <t>80074410</t>
  </si>
  <si>
    <t>72263</t>
  </si>
  <si>
    <t>XP86216 / 4MW163</t>
  </si>
  <si>
    <t>80074411</t>
  </si>
  <si>
    <t>72264</t>
  </si>
  <si>
    <t>YAKI445/761</t>
  </si>
  <si>
    <t>80074412</t>
  </si>
  <si>
    <t>72265</t>
  </si>
  <si>
    <t>YP06930/YKBY088</t>
  </si>
  <si>
    <t>80074413</t>
  </si>
  <si>
    <t>72266</t>
  </si>
  <si>
    <t>ZP30909 / 4KB4088</t>
  </si>
  <si>
    <t>80074414</t>
  </si>
  <si>
    <t>72267</t>
  </si>
  <si>
    <t>4347</t>
  </si>
  <si>
    <t>80074415</t>
  </si>
  <si>
    <t>72268</t>
  </si>
  <si>
    <t>XP51060 / 4SA8903</t>
  </si>
  <si>
    <t>80074416</t>
  </si>
  <si>
    <t>72270</t>
  </si>
  <si>
    <t>80074418</t>
  </si>
  <si>
    <t>72271</t>
  </si>
  <si>
    <t>YP06930 / 4VB6612</t>
  </si>
  <si>
    <t>80074419</t>
  </si>
  <si>
    <t>72272</t>
  </si>
  <si>
    <t>510/627</t>
  </si>
  <si>
    <t>80074420</t>
  </si>
  <si>
    <t>72273</t>
  </si>
  <si>
    <t>ZP30905/T10708</t>
  </si>
  <si>
    <t>80074421</t>
  </si>
  <si>
    <t>72274</t>
  </si>
  <si>
    <t>T10708</t>
  </si>
  <si>
    <t>80074422</t>
  </si>
  <si>
    <t>72275</t>
  </si>
  <si>
    <t>80074423</t>
  </si>
  <si>
    <t>72276</t>
  </si>
  <si>
    <t>205/ T110</t>
  </si>
  <si>
    <t>80074424</t>
  </si>
  <si>
    <t>72579</t>
  </si>
  <si>
    <t>YAKI445 / 761</t>
  </si>
  <si>
    <t>80076477</t>
  </si>
  <si>
    <t>72580</t>
  </si>
  <si>
    <t>xp91508 / t10708</t>
  </si>
  <si>
    <t>80076478</t>
  </si>
  <si>
    <t>72581</t>
  </si>
  <si>
    <t>rp171824 / 4353</t>
  </si>
  <si>
    <t>80076479</t>
  </si>
  <si>
    <t>72582</t>
  </si>
  <si>
    <t>zp11658 / 4s7282</t>
  </si>
  <si>
    <t>80076480</t>
  </si>
  <si>
    <t>73475</t>
  </si>
  <si>
    <t>9F35724 / 4PU4389</t>
  </si>
  <si>
    <t>80077523</t>
  </si>
  <si>
    <t>74059</t>
  </si>
  <si>
    <t>XP59194 / 4TL3264</t>
  </si>
  <si>
    <t>80078181</t>
  </si>
  <si>
    <t>75659</t>
  </si>
  <si>
    <t>zp30904/4pj6268</t>
  </si>
  <si>
    <t>80080029</t>
  </si>
  <si>
    <t>75660</t>
  </si>
  <si>
    <t>ZP30905/45D4231</t>
  </si>
  <si>
    <t>80080030</t>
  </si>
  <si>
    <t>75661</t>
  </si>
  <si>
    <t>R3277</t>
  </si>
  <si>
    <t>80080031</t>
  </si>
  <si>
    <t>75662</t>
  </si>
  <si>
    <t>ZP30905 / 4SD4231</t>
  </si>
  <si>
    <t>80080032</t>
  </si>
  <si>
    <t>75663</t>
  </si>
  <si>
    <t>yp55965 / 4pe8338</t>
  </si>
  <si>
    <t>80080033</t>
  </si>
  <si>
    <t>75664</t>
  </si>
  <si>
    <t>204/626</t>
  </si>
  <si>
    <t>80080034</t>
  </si>
  <si>
    <t>75665</t>
  </si>
  <si>
    <t>80080035</t>
  </si>
  <si>
    <t>75666</t>
  </si>
  <si>
    <t>4TP2165</t>
  </si>
  <si>
    <t>80080036</t>
  </si>
  <si>
    <t>75667</t>
  </si>
  <si>
    <t>ZP6903/ 7635</t>
  </si>
  <si>
    <t>80080037</t>
  </si>
  <si>
    <t>75668</t>
  </si>
  <si>
    <t>Z930901/ 9979</t>
  </si>
  <si>
    <t>80080038</t>
  </si>
  <si>
    <t>75669</t>
  </si>
  <si>
    <t>510 / R3306</t>
  </si>
  <si>
    <t>80080039</t>
  </si>
  <si>
    <t>75670</t>
  </si>
  <si>
    <t>7/ 760</t>
  </si>
  <si>
    <t>80080040</t>
  </si>
  <si>
    <t>75671</t>
  </si>
  <si>
    <t>7p30910 / 4vb66122</t>
  </si>
  <si>
    <t>80080041</t>
  </si>
  <si>
    <t>75672</t>
  </si>
  <si>
    <t>ZP30901 / 4MW1613</t>
  </si>
  <si>
    <t>80080042</t>
  </si>
  <si>
    <t>75673</t>
  </si>
  <si>
    <t>yp98888 / 259637E</t>
  </si>
  <si>
    <t>80080043</t>
  </si>
  <si>
    <t>75674</t>
  </si>
  <si>
    <t>ZP30904/7622</t>
  </si>
  <si>
    <t>80080044</t>
  </si>
  <si>
    <t>75675</t>
  </si>
  <si>
    <t>XP91805/7604</t>
  </si>
  <si>
    <t>80080045</t>
  </si>
  <si>
    <t>75676</t>
  </si>
  <si>
    <t>zp18803 / 5302547</t>
  </si>
  <si>
    <t>80080046</t>
  </si>
  <si>
    <t>75677</t>
  </si>
  <si>
    <t>yp38655 / 4pe8336</t>
  </si>
  <si>
    <t>80080047</t>
  </si>
  <si>
    <t>75678</t>
  </si>
  <si>
    <t>YP55965/ 761</t>
  </si>
  <si>
    <t>80080048</t>
  </si>
  <si>
    <t>75679</t>
  </si>
  <si>
    <t>9/1008</t>
  </si>
  <si>
    <t>80080049</t>
  </si>
  <si>
    <t>75681</t>
  </si>
  <si>
    <t>YP06930 / 233490A</t>
  </si>
  <si>
    <t>80080051</t>
  </si>
  <si>
    <t>75682</t>
  </si>
  <si>
    <t>YP38655/ 233487A</t>
  </si>
  <si>
    <t>80080052</t>
  </si>
  <si>
    <t>75683</t>
  </si>
  <si>
    <t>yp82824 / 249695d</t>
  </si>
  <si>
    <t>80080053</t>
  </si>
  <si>
    <t>78666</t>
  </si>
  <si>
    <t>ZP30904/4PU4389</t>
  </si>
  <si>
    <t>80083808</t>
  </si>
  <si>
    <t>78667</t>
  </si>
  <si>
    <t>YP29080/ 4UZ3542</t>
  </si>
  <si>
    <t>80083809</t>
  </si>
  <si>
    <t>78668</t>
  </si>
  <si>
    <t>YP82696/ CW62G24</t>
  </si>
  <si>
    <t>80083810</t>
  </si>
  <si>
    <t>78669</t>
  </si>
  <si>
    <t>R160/ RHC2325</t>
  </si>
  <si>
    <t>80083811</t>
  </si>
  <si>
    <t>78670</t>
  </si>
  <si>
    <t>YP05427/ A57</t>
  </si>
  <si>
    <t>80083812</t>
  </si>
  <si>
    <t>78671</t>
  </si>
  <si>
    <t>zp07512 / 4th7355</t>
  </si>
  <si>
    <t>80083813</t>
  </si>
  <si>
    <t>78672</t>
  </si>
  <si>
    <t>YP82679/ RT2451</t>
  </si>
  <si>
    <t>80083814</t>
  </si>
  <si>
    <t>78673</t>
  </si>
  <si>
    <t>zp07555/2409</t>
  </si>
  <si>
    <t>80083815</t>
  </si>
  <si>
    <t>78674</t>
  </si>
  <si>
    <t>YP31405/4338</t>
  </si>
  <si>
    <t>80083816</t>
  </si>
  <si>
    <t>78675</t>
  </si>
  <si>
    <t>YP44479/4345</t>
  </si>
  <si>
    <t>80083817</t>
  </si>
  <si>
    <t>78678</t>
  </si>
  <si>
    <t>75021A / 5378163</t>
  </si>
  <si>
    <t>80083820</t>
  </si>
  <si>
    <t>78679</t>
  </si>
  <si>
    <t>852/ 4360</t>
  </si>
  <si>
    <t>80083821</t>
  </si>
  <si>
    <t>78680</t>
  </si>
  <si>
    <t>80083822</t>
  </si>
  <si>
    <t>78681</t>
  </si>
  <si>
    <t>80083823</t>
  </si>
  <si>
    <t>78682</t>
  </si>
  <si>
    <t>rp17184 / 4RP6824</t>
  </si>
  <si>
    <t>80083824</t>
  </si>
  <si>
    <t>78683</t>
  </si>
  <si>
    <t>YP31420/ 4TY2597</t>
  </si>
  <si>
    <t>80083825</t>
  </si>
  <si>
    <t>82663</t>
  </si>
  <si>
    <t>YP38655/4TP2165</t>
  </si>
  <si>
    <t>80088380</t>
  </si>
  <si>
    <t>82664</t>
  </si>
  <si>
    <t>xp86274/627</t>
  </si>
  <si>
    <t>80088381</t>
  </si>
  <si>
    <t>82665</t>
  </si>
  <si>
    <t>zp30905 / 4pj6268</t>
  </si>
  <si>
    <t>80088382</t>
  </si>
  <si>
    <t>82666</t>
  </si>
  <si>
    <t>yp73777/53511</t>
  </si>
  <si>
    <t>80088383</t>
  </si>
  <si>
    <t>82667</t>
  </si>
  <si>
    <t>ZP30904/7618</t>
  </si>
  <si>
    <t>80088384</t>
  </si>
  <si>
    <t>82668</t>
  </si>
  <si>
    <t>80088385</t>
  </si>
  <si>
    <t>82669</t>
  </si>
  <si>
    <t>YAKI445/7604</t>
  </si>
  <si>
    <t>80088386</t>
  </si>
  <si>
    <t>82670</t>
  </si>
  <si>
    <t>787/ 142</t>
  </si>
  <si>
    <t>80088387</t>
  </si>
  <si>
    <t>82671</t>
  </si>
  <si>
    <t>yp82879 / 4nt7599</t>
  </si>
  <si>
    <t>80088388</t>
  </si>
  <si>
    <t>82672</t>
  </si>
  <si>
    <t>ZP02102/ATI323</t>
  </si>
  <si>
    <t>80088389</t>
  </si>
  <si>
    <t>82673</t>
  </si>
  <si>
    <t>XP86274/ 4PU4386</t>
  </si>
  <si>
    <t>80088390</t>
  </si>
  <si>
    <t>82674</t>
  </si>
  <si>
    <t>ZP3904/ 7618</t>
  </si>
  <si>
    <t>80088391</t>
  </si>
  <si>
    <t>82675</t>
  </si>
  <si>
    <t>zp19823/5322</t>
  </si>
  <si>
    <t>80088392</t>
  </si>
  <si>
    <t>82676</t>
  </si>
  <si>
    <t>ZP19825/296978</t>
  </si>
  <si>
    <t>80088393</t>
  </si>
  <si>
    <t>82677</t>
  </si>
  <si>
    <t>XP90586/296973</t>
  </si>
  <si>
    <t>80088394</t>
  </si>
  <si>
    <t>82678</t>
  </si>
  <si>
    <t>zp30909 / 4MW1613</t>
  </si>
  <si>
    <t>80088395</t>
  </si>
  <si>
    <t>82679</t>
  </si>
  <si>
    <t>ZP30904/ BY6511</t>
  </si>
  <si>
    <t>80088396</t>
  </si>
  <si>
    <t>82680</t>
  </si>
  <si>
    <t>YP55965/233489A</t>
  </si>
  <si>
    <t>80088397</t>
  </si>
  <si>
    <t>82681</t>
  </si>
  <si>
    <t>yp06930 / 7622</t>
  </si>
  <si>
    <t>80088398</t>
  </si>
  <si>
    <t>82682</t>
  </si>
  <si>
    <t>xp86274 / 4mw1613</t>
  </si>
  <si>
    <t>80088399</t>
  </si>
  <si>
    <t>82683</t>
  </si>
  <si>
    <t>YP81574/7366</t>
  </si>
  <si>
    <t>80088400</t>
  </si>
  <si>
    <t>82684</t>
  </si>
  <si>
    <t>rp17184 / 4358</t>
  </si>
  <si>
    <t>80088401</t>
  </si>
  <si>
    <t>82685</t>
  </si>
  <si>
    <t>RP15437/53116</t>
  </si>
  <si>
    <t>80088402</t>
  </si>
  <si>
    <t>82686</t>
  </si>
  <si>
    <t>80088403</t>
  </si>
  <si>
    <t>82792</t>
  </si>
  <si>
    <t>504/ 4SD4231</t>
  </si>
  <si>
    <t>80088549</t>
  </si>
  <si>
    <t>82793</t>
  </si>
  <si>
    <t>507/ 4VB6612</t>
  </si>
  <si>
    <t>80088550</t>
  </si>
  <si>
    <t>82794</t>
  </si>
  <si>
    <t>Z830901 / 4VB6612</t>
  </si>
  <si>
    <t>80088551</t>
  </si>
  <si>
    <t>82795</t>
  </si>
  <si>
    <t>yp82820/7604</t>
  </si>
  <si>
    <t>80088552</t>
  </si>
  <si>
    <t>82797</t>
  </si>
  <si>
    <t>zp30903 / 1660</t>
  </si>
  <si>
    <t>80088553</t>
  </si>
  <si>
    <t>82798</t>
  </si>
  <si>
    <t>507/ 4st5512</t>
  </si>
  <si>
    <t>80088554</t>
  </si>
  <si>
    <t>82799</t>
  </si>
  <si>
    <t>yp82879 / 853101</t>
  </si>
  <si>
    <t>80088555</t>
  </si>
  <si>
    <t>82800</t>
  </si>
  <si>
    <t>RP17187/4345</t>
  </si>
  <si>
    <t>80088556</t>
  </si>
  <si>
    <t>82801</t>
  </si>
  <si>
    <t>RP17184/ 4WE6317</t>
  </si>
  <si>
    <t>80088557</t>
  </si>
  <si>
    <t>82802</t>
  </si>
  <si>
    <t>503/853</t>
  </si>
  <si>
    <t>80088558</t>
  </si>
  <si>
    <t>82803</t>
  </si>
  <si>
    <t>YP82820/9979</t>
  </si>
  <si>
    <t>80088559</t>
  </si>
  <si>
    <t>82804</t>
  </si>
  <si>
    <t>08/ 7322617</t>
  </si>
  <si>
    <t>80088560</t>
  </si>
  <si>
    <t>82805</t>
  </si>
  <si>
    <t>80088561</t>
  </si>
  <si>
    <t>82806</t>
  </si>
  <si>
    <t>yp23600 / 4rj2421</t>
  </si>
  <si>
    <t>80088562</t>
  </si>
  <si>
    <t>82809</t>
  </si>
  <si>
    <t>B30/A24</t>
  </si>
  <si>
    <t>80088563</t>
  </si>
  <si>
    <t>82810</t>
  </si>
  <si>
    <t>YAIR372/B07</t>
  </si>
  <si>
    <t>80088564</t>
  </si>
  <si>
    <t>82811</t>
  </si>
  <si>
    <t>Yp35526/53159</t>
  </si>
  <si>
    <t>80088565</t>
  </si>
  <si>
    <t>82812</t>
  </si>
  <si>
    <t>833 / 4339</t>
  </si>
  <si>
    <t>80088566</t>
  </si>
  <si>
    <t>82813</t>
  </si>
  <si>
    <t>XP71117/4361</t>
  </si>
  <si>
    <t>80088567</t>
  </si>
  <si>
    <t>82814</t>
  </si>
  <si>
    <t>507/yp82821</t>
  </si>
  <si>
    <t>80088568</t>
  </si>
  <si>
    <t>82815</t>
  </si>
  <si>
    <t>510</t>
  </si>
  <si>
    <t>80088569</t>
  </si>
  <si>
    <t>82816</t>
  </si>
  <si>
    <t>zp11658/4370</t>
  </si>
  <si>
    <t>80088570</t>
  </si>
  <si>
    <t>82817</t>
  </si>
  <si>
    <t>1325/yp68547</t>
  </si>
  <si>
    <t>80088571</t>
  </si>
  <si>
    <t>82818</t>
  </si>
  <si>
    <t>yp31429 / 4sl2489</t>
  </si>
  <si>
    <t>80088572</t>
  </si>
  <si>
    <t>82832</t>
  </si>
  <si>
    <t>AM3203/5378</t>
  </si>
  <si>
    <t>80088577</t>
  </si>
  <si>
    <t>82833</t>
  </si>
  <si>
    <t>yp11542 / 1125</t>
  </si>
  <si>
    <t>80088578</t>
  </si>
  <si>
    <t>82834</t>
  </si>
  <si>
    <t>RP17037 / 08069AD</t>
  </si>
  <si>
    <t>80088579</t>
  </si>
  <si>
    <t>82835</t>
  </si>
  <si>
    <t>ZP30905/7622</t>
  </si>
  <si>
    <t>80088580</t>
  </si>
  <si>
    <t>82836</t>
  </si>
  <si>
    <t>4359</t>
  </si>
  <si>
    <t>80088581</t>
  </si>
  <si>
    <t>82837</t>
  </si>
  <si>
    <t>XP31294/A47</t>
  </si>
  <si>
    <t>80088582</t>
  </si>
  <si>
    <t>82838</t>
  </si>
  <si>
    <t>ZP23128/70338</t>
  </si>
  <si>
    <t>80088583</t>
  </si>
  <si>
    <t>82839</t>
  </si>
  <si>
    <t>YP44496/539817</t>
  </si>
  <si>
    <t>80088584</t>
  </si>
  <si>
    <t>84159</t>
  </si>
  <si>
    <t>rp17186/4360</t>
  </si>
  <si>
    <t>80090179</t>
  </si>
  <si>
    <t>84160</t>
  </si>
  <si>
    <t>92/k1163</t>
  </si>
  <si>
    <t>80090180</t>
  </si>
  <si>
    <t>84163</t>
  </si>
  <si>
    <t>yp31420/4354</t>
  </si>
  <si>
    <t>80090183</t>
  </si>
  <si>
    <t>84164</t>
  </si>
  <si>
    <t>yp35549/5174</t>
  </si>
  <si>
    <t>80090184</t>
  </si>
  <si>
    <t>84165</t>
  </si>
  <si>
    <t>yp38655/763</t>
  </si>
  <si>
    <t>80090185</t>
  </si>
  <si>
    <t>84166</t>
  </si>
  <si>
    <t>xp91805 / 1660</t>
  </si>
  <si>
    <t>80090186</t>
  </si>
  <si>
    <t>84167</t>
  </si>
  <si>
    <t>63 / 9979</t>
  </si>
  <si>
    <t>80090187</t>
  </si>
  <si>
    <t>84168</t>
  </si>
  <si>
    <t>VP88459/0007</t>
  </si>
  <si>
    <t>80090188</t>
  </si>
  <si>
    <t>84203</t>
  </si>
  <si>
    <t>693 / 760</t>
  </si>
  <si>
    <t>80090212</t>
  </si>
  <si>
    <t>84206</t>
  </si>
  <si>
    <t>619/H07514</t>
  </si>
  <si>
    <t>80090215</t>
  </si>
  <si>
    <t>85750</t>
  </si>
  <si>
    <t>xp84321/7007</t>
  </si>
  <si>
    <t>80092108</t>
  </si>
  <si>
    <t>85751</t>
  </si>
  <si>
    <t>YP50586/W30663</t>
  </si>
  <si>
    <t>80092109</t>
  </si>
  <si>
    <t>85752</t>
  </si>
  <si>
    <t>5186</t>
  </si>
  <si>
    <t>80092110</t>
  </si>
  <si>
    <t>85753</t>
  </si>
  <si>
    <t>b25 / 4RW3376</t>
  </si>
  <si>
    <t>80092111</t>
  </si>
  <si>
    <t>85754</t>
  </si>
  <si>
    <t>ZP07511/A37</t>
  </si>
  <si>
    <t>80092112</t>
  </si>
  <si>
    <t>85755</t>
  </si>
  <si>
    <t>yp63834 / a52</t>
  </si>
  <si>
    <t>80092113</t>
  </si>
  <si>
    <t>85756</t>
  </si>
  <si>
    <t>413/711</t>
  </si>
  <si>
    <t>80092114</t>
  </si>
  <si>
    <t>85757</t>
  </si>
  <si>
    <t>b11 /  4TR4390</t>
  </si>
  <si>
    <t>80092115</t>
  </si>
  <si>
    <t>85758</t>
  </si>
  <si>
    <t>833/4328</t>
  </si>
  <si>
    <t>80092116</t>
  </si>
  <si>
    <t>85759</t>
  </si>
  <si>
    <t>ZP13909/786</t>
  </si>
  <si>
    <t>80092117</t>
  </si>
  <si>
    <t>85760</t>
  </si>
  <si>
    <t>ZP26531/208</t>
  </si>
  <si>
    <t>80092118</t>
  </si>
  <si>
    <t>85761</t>
  </si>
  <si>
    <t>xp91029/5095</t>
  </si>
  <si>
    <t>80092119</t>
  </si>
  <si>
    <t>85762</t>
  </si>
  <si>
    <t>YP35533/5316</t>
  </si>
  <si>
    <t>80092120</t>
  </si>
  <si>
    <t>85763</t>
  </si>
  <si>
    <t>ZP34666/5308</t>
  </si>
  <si>
    <t>80092121</t>
  </si>
  <si>
    <t>85764</t>
  </si>
  <si>
    <t>yp06455/ 4331</t>
  </si>
  <si>
    <t>80092122</t>
  </si>
  <si>
    <t>85765</t>
  </si>
  <si>
    <t>777 / 4366</t>
  </si>
  <si>
    <t>80092123</t>
  </si>
  <si>
    <t>85766</t>
  </si>
  <si>
    <t>xp69977/502145</t>
  </si>
  <si>
    <t>80092124</t>
  </si>
  <si>
    <t>85767</t>
  </si>
  <si>
    <t>yp63563/5127</t>
  </si>
  <si>
    <t>80092125</t>
  </si>
  <si>
    <t>85768</t>
  </si>
  <si>
    <t>92/K1163</t>
  </si>
  <si>
    <t>80092126</t>
  </si>
  <si>
    <t>85769</t>
  </si>
  <si>
    <t>yp73065/us786</t>
  </si>
  <si>
    <t>80092127</t>
  </si>
  <si>
    <t>85770</t>
  </si>
  <si>
    <t>821/4341</t>
  </si>
  <si>
    <t>80092128</t>
  </si>
  <si>
    <t>85771</t>
  </si>
  <si>
    <t>yp31421/4334</t>
  </si>
  <si>
    <t>80092129</t>
  </si>
  <si>
    <t>85772</t>
  </si>
  <si>
    <t>YP96984 / 1115</t>
  </si>
  <si>
    <t>80092130</t>
  </si>
  <si>
    <t>85773</t>
  </si>
  <si>
    <t>YP82699/5144</t>
  </si>
  <si>
    <t>80092131</t>
  </si>
  <si>
    <t>85774</t>
  </si>
  <si>
    <t>ZP18803/5177</t>
  </si>
  <si>
    <t>80092132</t>
  </si>
  <si>
    <t>85775</t>
  </si>
  <si>
    <t>YP81590/4374</t>
  </si>
  <si>
    <t>80092133</t>
  </si>
  <si>
    <t>85776</t>
  </si>
  <si>
    <t>80092134</t>
  </si>
  <si>
    <t>85777</t>
  </si>
  <si>
    <t>ZP22415/1026</t>
  </si>
  <si>
    <t>80092135</t>
  </si>
  <si>
    <t>85778</t>
  </si>
  <si>
    <t>80092136</t>
  </si>
  <si>
    <t>85779</t>
  </si>
  <si>
    <t>yp81575 / 436</t>
  </si>
  <si>
    <t>80092137</t>
  </si>
  <si>
    <t>85780</t>
  </si>
  <si>
    <t>YP4456/4357</t>
  </si>
  <si>
    <t>80092138</t>
  </si>
  <si>
    <t>85781</t>
  </si>
  <si>
    <t>787/142</t>
  </si>
  <si>
    <t>80092139</t>
  </si>
  <si>
    <t>85782</t>
  </si>
  <si>
    <t>1990/5550</t>
  </si>
  <si>
    <t>80092140</t>
  </si>
  <si>
    <t>85783</t>
  </si>
  <si>
    <t>M17/1084</t>
  </si>
  <si>
    <t>80092141</t>
  </si>
  <si>
    <t>85784</t>
  </si>
  <si>
    <t>RP171833/4374</t>
  </si>
  <si>
    <t>80092142</t>
  </si>
  <si>
    <t>C&amp;D (FORMERLY TROJAN) - SFS</t>
  </si>
  <si>
    <t>42269</t>
  </si>
  <si>
    <t>80038712</t>
  </si>
  <si>
    <t>42270</t>
  </si>
  <si>
    <t>80038713</t>
  </si>
  <si>
    <t>42272</t>
  </si>
  <si>
    <t>80038715</t>
  </si>
  <si>
    <t>42277</t>
  </si>
  <si>
    <t>80038720</t>
  </si>
  <si>
    <t>42278</t>
  </si>
  <si>
    <t>80038721</t>
  </si>
  <si>
    <t>42279</t>
  </si>
  <si>
    <t>80038722</t>
  </si>
  <si>
    <t>42280</t>
  </si>
  <si>
    <t>80038723</t>
  </si>
  <si>
    <t>42281</t>
  </si>
  <si>
    <t>80038724</t>
  </si>
  <si>
    <t>42282</t>
  </si>
  <si>
    <t>579883/55</t>
  </si>
  <si>
    <t>80038725</t>
  </si>
  <si>
    <t>42283</t>
  </si>
  <si>
    <t>80038726</t>
  </si>
  <si>
    <t>42284</t>
  </si>
  <si>
    <t>80038727</t>
  </si>
  <si>
    <t>42822</t>
  </si>
  <si>
    <t>80039315</t>
  </si>
  <si>
    <t>42823</t>
  </si>
  <si>
    <t>798 / 57</t>
  </si>
  <si>
    <t>80039316</t>
  </si>
  <si>
    <t>42824</t>
  </si>
  <si>
    <t>80039317</t>
  </si>
  <si>
    <t>42825</t>
  </si>
  <si>
    <t>80039318</t>
  </si>
  <si>
    <t>42826</t>
  </si>
  <si>
    <t>80039319</t>
  </si>
  <si>
    <t>42827</t>
  </si>
  <si>
    <t>80039320</t>
  </si>
  <si>
    <t>42828</t>
  </si>
  <si>
    <t>208 / 57</t>
  </si>
  <si>
    <t>80039321</t>
  </si>
  <si>
    <t>42829</t>
  </si>
  <si>
    <t>80039322</t>
  </si>
  <si>
    <t>42830</t>
  </si>
  <si>
    <t>80039323</t>
  </si>
  <si>
    <t>42831</t>
  </si>
  <si>
    <t>80039324</t>
  </si>
  <si>
    <t>42832</t>
  </si>
  <si>
    <t>80039325</t>
  </si>
  <si>
    <t>42833</t>
  </si>
  <si>
    <t>80039326</t>
  </si>
  <si>
    <t>42834</t>
  </si>
  <si>
    <t>80039327</t>
  </si>
  <si>
    <t>42835</t>
  </si>
  <si>
    <t>80039328</t>
  </si>
  <si>
    <t>42836</t>
  </si>
  <si>
    <t>80039329</t>
  </si>
  <si>
    <t>42837</t>
  </si>
  <si>
    <t>80039330</t>
  </si>
  <si>
    <t>43507</t>
  </si>
  <si>
    <t>80040063</t>
  </si>
  <si>
    <t>43508</t>
  </si>
  <si>
    <t>80040064</t>
  </si>
  <si>
    <t>43509</t>
  </si>
  <si>
    <t>816 / 57</t>
  </si>
  <si>
    <t>80040065</t>
  </si>
  <si>
    <t>43510</t>
  </si>
  <si>
    <t>80040066</t>
  </si>
  <si>
    <t>43511</t>
  </si>
  <si>
    <t>80040067</t>
  </si>
  <si>
    <t>43512</t>
  </si>
  <si>
    <t>80040068</t>
  </si>
  <si>
    <t>43513</t>
  </si>
  <si>
    <t>80040069</t>
  </si>
  <si>
    <t>43514</t>
  </si>
  <si>
    <t>80040070</t>
  </si>
  <si>
    <t>43515</t>
  </si>
  <si>
    <t>80040071</t>
  </si>
  <si>
    <t>43516</t>
  </si>
  <si>
    <t>80040072</t>
  </si>
  <si>
    <t>43517</t>
  </si>
  <si>
    <t>80040073</t>
  </si>
  <si>
    <t>43518</t>
  </si>
  <si>
    <t>80040074</t>
  </si>
  <si>
    <t>43519</t>
  </si>
  <si>
    <t>80040075</t>
  </si>
  <si>
    <t>43520</t>
  </si>
  <si>
    <t>80040076</t>
  </si>
  <si>
    <t>43521</t>
  </si>
  <si>
    <t>80040077</t>
  </si>
  <si>
    <t>43522</t>
  </si>
  <si>
    <t>80040078</t>
  </si>
  <si>
    <t>44064</t>
  </si>
  <si>
    <t>80040939</t>
  </si>
  <si>
    <t>44065</t>
  </si>
  <si>
    <t>80040940</t>
  </si>
  <si>
    <t>44066</t>
  </si>
  <si>
    <t>80040941</t>
  </si>
  <si>
    <t>44067</t>
  </si>
  <si>
    <t>80040942</t>
  </si>
  <si>
    <t>44068</t>
  </si>
  <si>
    <t>80040943</t>
  </si>
  <si>
    <t>44069</t>
  </si>
  <si>
    <t>80040944</t>
  </si>
  <si>
    <t>44070</t>
  </si>
  <si>
    <t>80040945</t>
  </si>
  <si>
    <t>44071</t>
  </si>
  <si>
    <t>80040946</t>
  </si>
  <si>
    <t>44072</t>
  </si>
  <si>
    <t>80040947</t>
  </si>
  <si>
    <t>44073</t>
  </si>
  <si>
    <t>80040948</t>
  </si>
  <si>
    <t>44074</t>
  </si>
  <si>
    <t>80040949</t>
  </si>
  <si>
    <t>44075</t>
  </si>
  <si>
    <t>80040950</t>
  </si>
  <si>
    <t>44695</t>
  </si>
  <si>
    <t>80041802</t>
  </si>
  <si>
    <t>44696</t>
  </si>
  <si>
    <t>80041803</t>
  </si>
  <si>
    <t>44697</t>
  </si>
  <si>
    <t>80041804</t>
  </si>
  <si>
    <t>44698</t>
  </si>
  <si>
    <t>80041805</t>
  </si>
  <si>
    <t>44699</t>
  </si>
  <si>
    <t>80041806</t>
  </si>
  <si>
    <t>44700</t>
  </si>
  <si>
    <t>308 / 50</t>
  </si>
  <si>
    <t>80041807</t>
  </si>
  <si>
    <t>44701</t>
  </si>
  <si>
    <t>80041808</t>
  </si>
  <si>
    <t>44702</t>
  </si>
  <si>
    <t>80041809</t>
  </si>
  <si>
    <t>44703</t>
  </si>
  <si>
    <t>80041810</t>
  </si>
  <si>
    <t>44704</t>
  </si>
  <si>
    <t>80041811</t>
  </si>
  <si>
    <t>44705</t>
  </si>
  <si>
    <t>80041812</t>
  </si>
  <si>
    <t>44706</t>
  </si>
  <si>
    <t>80041813</t>
  </si>
  <si>
    <t>46059</t>
  </si>
  <si>
    <t>80043479</t>
  </si>
  <si>
    <t>46060</t>
  </si>
  <si>
    <t>80043480</t>
  </si>
  <si>
    <t>46061</t>
  </si>
  <si>
    <t>80043481</t>
  </si>
  <si>
    <t>46062</t>
  </si>
  <si>
    <t>308 / 884</t>
  </si>
  <si>
    <t>80043482</t>
  </si>
  <si>
    <t>46260</t>
  </si>
  <si>
    <t>80043695</t>
  </si>
  <si>
    <t>46261</t>
  </si>
  <si>
    <t>80043696</t>
  </si>
  <si>
    <t>46262</t>
  </si>
  <si>
    <t>80043697</t>
  </si>
  <si>
    <t>46263</t>
  </si>
  <si>
    <t>80043698</t>
  </si>
  <si>
    <t>46264</t>
  </si>
  <si>
    <t>80043699</t>
  </si>
  <si>
    <t>46265</t>
  </si>
  <si>
    <t>80043700</t>
  </si>
  <si>
    <t>46266</t>
  </si>
  <si>
    <t>80043701</t>
  </si>
  <si>
    <t>46267</t>
  </si>
  <si>
    <t>207 / 55</t>
  </si>
  <si>
    <t>80043702</t>
  </si>
  <si>
    <t>46268</t>
  </si>
  <si>
    <t>80043703</t>
  </si>
  <si>
    <t>46269</t>
  </si>
  <si>
    <t>80043704</t>
  </si>
  <si>
    <t>46270</t>
  </si>
  <si>
    <t>80043705</t>
  </si>
  <si>
    <t>46271</t>
  </si>
  <si>
    <t>208 / 984</t>
  </si>
  <si>
    <t>80043706</t>
  </si>
  <si>
    <t>46272</t>
  </si>
  <si>
    <t>80043707</t>
  </si>
  <si>
    <t>46273</t>
  </si>
  <si>
    <t>308 / 5001</t>
  </si>
  <si>
    <t>80043708</t>
  </si>
  <si>
    <t>46274</t>
  </si>
  <si>
    <t>80043709</t>
  </si>
  <si>
    <t>46275</t>
  </si>
  <si>
    <t>80043710</t>
  </si>
  <si>
    <t>46276</t>
  </si>
  <si>
    <t>80043711</t>
  </si>
  <si>
    <t>46837</t>
  </si>
  <si>
    <t>80044576</t>
  </si>
  <si>
    <t>46838</t>
  </si>
  <si>
    <t>80044577</t>
  </si>
  <si>
    <t>46839</t>
  </si>
  <si>
    <t>80044578</t>
  </si>
  <si>
    <t>46840</t>
  </si>
  <si>
    <t>80044579</t>
  </si>
  <si>
    <t>46841</t>
  </si>
  <si>
    <t>2208 / 984</t>
  </si>
  <si>
    <t>80044580</t>
  </si>
  <si>
    <t>46842</t>
  </si>
  <si>
    <t>80044581</t>
  </si>
  <si>
    <t>46843</t>
  </si>
  <si>
    <t>80044582</t>
  </si>
  <si>
    <t>46844</t>
  </si>
  <si>
    <t>80044583</t>
  </si>
  <si>
    <t>46845</t>
  </si>
  <si>
    <t>80044584</t>
  </si>
  <si>
    <t>46846</t>
  </si>
  <si>
    <t>80044585</t>
  </si>
  <si>
    <t>46847</t>
  </si>
  <si>
    <t>80044586</t>
  </si>
  <si>
    <t>46848</t>
  </si>
  <si>
    <t>80044587</t>
  </si>
  <si>
    <t>46849</t>
  </si>
  <si>
    <t>80044588</t>
  </si>
  <si>
    <t>46850</t>
  </si>
  <si>
    <t>80044589</t>
  </si>
  <si>
    <t>47038</t>
  </si>
  <si>
    <t>80044887</t>
  </si>
  <si>
    <t>47039</t>
  </si>
  <si>
    <t>80044888</t>
  </si>
  <si>
    <t>47040</t>
  </si>
  <si>
    <t>308 / 56</t>
  </si>
  <si>
    <t>80044889</t>
  </si>
  <si>
    <t>47041</t>
  </si>
  <si>
    <t>80044890</t>
  </si>
  <si>
    <t>47042</t>
  </si>
  <si>
    <t>80044891</t>
  </si>
  <si>
    <t>47043</t>
  </si>
  <si>
    <t>80044892</t>
  </si>
  <si>
    <t>47338</t>
  </si>
  <si>
    <t>80045330</t>
  </si>
  <si>
    <t>47339</t>
  </si>
  <si>
    <t>80045331</t>
  </si>
  <si>
    <t>47340</t>
  </si>
  <si>
    <t>80045332</t>
  </si>
  <si>
    <t>47341</t>
  </si>
  <si>
    <t>80045333</t>
  </si>
  <si>
    <t>47342</t>
  </si>
  <si>
    <t>80045334</t>
  </si>
  <si>
    <t>47343</t>
  </si>
  <si>
    <t>80045335</t>
  </si>
  <si>
    <t>47344</t>
  </si>
  <si>
    <t>80045336</t>
  </si>
  <si>
    <t>47345</t>
  </si>
  <si>
    <t>80045337</t>
  </si>
  <si>
    <t>47346</t>
  </si>
  <si>
    <t>80045338</t>
  </si>
  <si>
    <t>47347</t>
  </si>
  <si>
    <t>80045339</t>
  </si>
  <si>
    <t>47348</t>
  </si>
  <si>
    <t>80045340</t>
  </si>
  <si>
    <t>47349</t>
  </si>
  <si>
    <t>80045341</t>
  </si>
  <si>
    <t>48237</t>
  </si>
  <si>
    <t>80046432</t>
  </si>
  <si>
    <t>48238</t>
  </si>
  <si>
    <t>80046433</t>
  </si>
  <si>
    <t>48239</t>
  </si>
  <si>
    <t>80046434</t>
  </si>
  <si>
    <t>48240</t>
  </si>
  <si>
    <t>80046435</t>
  </si>
  <si>
    <t>48241</t>
  </si>
  <si>
    <t>80046436</t>
  </si>
  <si>
    <t>48242</t>
  </si>
  <si>
    <t>80046437</t>
  </si>
  <si>
    <t>48243</t>
  </si>
  <si>
    <t>80046438</t>
  </si>
  <si>
    <t>48244</t>
  </si>
  <si>
    <t>80046439</t>
  </si>
  <si>
    <t>48245</t>
  </si>
  <si>
    <t>582208 / 251984</t>
  </si>
  <si>
    <t>80046440</t>
  </si>
  <si>
    <t>48246</t>
  </si>
  <si>
    <t>80046441</t>
  </si>
  <si>
    <t>48247</t>
  </si>
  <si>
    <t>80046442</t>
  </si>
  <si>
    <t>48248</t>
  </si>
  <si>
    <t>80046443</t>
  </si>
  <si>
    <t>48249</t>
  </si>
  <si>
    <t>80046444</t>
  </si>
  <si>
    <t>48250</t>
  </si>
  <si>
    <t>80046445</t>
  </si>
  <si>
    <t>48251</t>
  </si>
  <si>
    <t>80046446</t>
  </si>
  <si>
    <t>48252</t>
  </si>
  <si>
    <t>2202</t>
  </si>
  <si>
    <t>80046447</t>
  </si>
  <si>
    <t>48253</t>
  </si>
  <si>
    <t>80046448</t>
  </si>
  <si>
    <t>48254</t>
  </si>
  <si>
    <t>80046449</t>
  </si>
  <si>
    <t>49250</t>
  </si>
  <si>
    <t>80047704</t>
  </si>
  <si>
    <t>49251</t>
  </si>
  <si>
    <t>80047705</t>
  </si>
  <si>
    <t>49252</t>
  </si>
  <si>
    <t>80047706</t>
  </si>
  <si>
    <t>49253</t>
  </si>
  <si>
    <t>80047707</t>
  </si>
  <si>
    <t>49254</t>
  </si>
  <si>
    <t>80047708</t>
  </si>
  <si>
    <t>49585</t>
  </si>
  <si>
    <t>80048030</t>
  </si>
  <si>
    <t>49586</t>
  </si>
  <si>
    <t>80048031</t>
  </si>
  <si>
    <t>49587</t>
  </si>
  <si>
    <t>80048032</t>
  </si>
  <si>
    <t>49588</t>
  </si>
  <si>
    <t>80048033</t>
  </si>
  <si>
    <t>49589</t>
  </si>
  <si>
    <t>80048034</t>
  </si>
  <si>
    <t>49590</t>
  </si>
  <si>
    <t>80048035</t>
  </si>
  <si>
    <t>49591</t>
  </si>
  <si>
    <t>80048036</t>
  </si>
  <si>
    <t>49592</t>
  </si>
  <si>
    <t>80048037</t>
  </si>
  <si>
    <t>49593</t>
  </si>
  <si>
    <t>80048038</t>
  </si>
  <si>
    <t>49594</t>
  </si>
  <si>
    <t>80048039</t>
  </si>
  <si>
    <t>49595</t>
  </si>
  <si>
    <t>80048040</t>
  </si>
  <si>
    <t>49596</t>
  </si>
  <si>
    <t>80048041</t>
  </si>
  <si>
    <t>49597</t>
  </si>
  <si>
    <t>80048042</t>
  </si>
  <si>
    <t>49598</t>
  </si>
  <si>
    <t>80048043</t>
  </si>
  <si>
    <t>50098</t>
  </si>
  <si>
    <t>80048670</t>
  </si>
  <si>
    <t>50099</t>
  </si>
  <si>
    <t>80048671</t>
  </si>
  <si>
    <t>50100</t>
  </si>
  <si>
    <t>80048672</t>
  </si>
  <si>
    <t>50101</t>
  </si>
  <si>
    <t>80048673</t>
  </si>
  <si>
    <t>50102</t>
  </si>
  <si>
    <t>80048674</t>
  </si>
  <si>
    <t>50103</t>
  </si>
  <si>
    <t>80048675</t>
  </si>
  <si>
    <t>50222</t>
  </si>
  <si>
    <t>80048807</t>
  </si>
  <si>
    <t>50223</t>
  </si>
  <si>
    <t>80048808</t>
  </si>
  <si>
    <t>50224</t>
  </si>
  <si>
    <t>80048809</t>
  </si>
  <si>
    <t>50225</t>
  </si>
  <si>
    <t>80048810</t>
  </si>
  <si>
    <t>50226</t>
  </si>
  <si>
    <t>80048811</t>
  </si>
  <si>
    <t>50227</t>
  </si>
  <si>
    <t>80048812</t>
  </si>
  <si>
    <t>50228</t>
  </si>
  <si>
    <t>80048813</t>
  </si>
  <si>
    <t>50229</t>
  </si>
  <si>
    <t>80048814</t>
  </si>
  <si>
    <t>50230</t>
  </si>
  <si>
    <t>80048815</t>
  </si>
  <si>
    <t>50231</t>
  </si>
  <si>
    <t>80048816</t>
  </si>
  <si>
    <t>50232</t>
  </si>
  <si>
    <t>80048817</t>
  </si>
  <si>
    <t>50233</t>
  </si>
  <si>
    <t>80048818</t>
  </si>
  <si>
    <t>50234</t>
  </si>
  <si>
    <t>80048819</t>
  </si>
  <si>
    <t>50235</t>
  </si>
  <si>
    <t>206 / 57</t>
  </si>
  <si>
    <t>80048820</t>
  </si>
  <si>
    <t>50435</t>
  </si>
  <si>
    <t>80049209</t>
  </si>
  <si>
    <t>50436</t>
  </si>
  <si>
    <t>80049210</t>
  </si>
  <si>
    <t>50437</t>
  </si>
  <si>
    <t>80049211</t>
  </si>
  <si>
    <t>50438</t>
  </si>
  <si>
    <t>80049212</t>
  </si>
  <si>
    <t>50439</t>
  </si>
  <si>
    <t>80049213</t>
  </si>
  <si>
    <t>50440</t>
  </si>
  <si>
    <t>882 / 63</t>
  </si>
  <si>
    <t>80049214</t>
  </si>
  <si>
    <t>50441</t>
  </si>
  <si>
    <t>63</t>
  </si>
  <si>
    <t>80049215</t>
  </si>
  <si>
    <t>50442</t>
  </si>
  <si>
    <t>257 / 5001</t>
  </si>
  <si>
    <t>80049216</t>
  </si>
  <si>
    <t>50443</t>
  </si>
  <si>
    <t>80049217</t>
  </si>
  <si>
    <t>50444</t>
  </si>
  <si>
    <t>80049218</t>
  </si>
  <si>
    <t>50445</t>
  </si>
  <si>
    <t>80049219</t>
  </si>
  <si>
    <t>50446</t>
  </si>
  <si>
    <t>80049220</t>
  </si>
  <si>
    <t>50447</t>
  </si>
  <si>
    <t>80049221</t>
  </si>
  <si>
    <t>50448</t>
  </si>
  <si>
    <t>80049222</t>
  </si>
  <si>
    <t>50449</t>
  </si>
  <si>
    <t>80049223</t>
  </si>
  <si>
    <t>50450</t>
  </si>
  <si>
    <t>257 / 984</t>
  </si>
  <si>
    <t>80049224</t>
  </si>
  <si>
    <t>50798</t>
  </si>
  <si>
    <t>80049696</t>
  </si>
  <si>
    <t>50799</t>
  </si>
  <si>
    <t>80049697</t>
  </si>
  <si>
    <t>50800</t>
  </si>
  <si>
    <t>80049698</t>
  </si>
  <si>
    <t>50801</t>
  </si>
  <si>
    <t>80049699</t>
  </si>
  <si>
    <t>50802</t>
  </si>
  <si>
    <t>80049700</t>
  </si>
  <si>
    <t>50803</t>
  </si>
  <si>
    <t>80049701</t>
  </si>
  <si>
    <t>50804</t>
  </si>
  <si>
    <t>80049702</t>
  </si>
  <si>
    <t>50805</t>
  </si>
  <si>
    <t>80049703</t>
  </si>
  <si>
    <t>50806</t>
  </si>
  <si>
    <t>80049704</t>
  </si>
  <si>
    <t>50807</t>
  </si>
  <si>
    <t>80049705</t>
  </si>
  <si>
    <t>50808</t>
  </si>
  <si>
    <t>80049706</t>
  </si>
  <si>
    <t>50809</t>
  </si>
  <si>
    <t>80049707</t>
  </si>
  <si>
    <t>50810</t>
  </si>
  <si>
    <t>308 / 984</t>
  </si>
  <si>
    <t>80049708</t>
  </si>
  <si>
    <t>50813</t>
  </si>
  <si>
    <t>80049711</t>
  </si>
  <si>
    <t>50814</t>
  </si>
  <si>
    <t>80049712</t>
  </si>
  <si>
    <t>50815</t>
  </si>
  <si>
    <t>994</t>
  </si>
  <si>
    <t>80049713</t>
  </si>
  <si>
    <t>50818</t>
  </si>
  <si>
    <t>80049716</t>
  </si>
  <si>
    <t>50819</t>
  </si>
  <si>
    <t>80049717</t>
  </si>
  <si>
    <t>50820</t>
  </si>
  <si>
    <t>80049718</t>
  </si>
  <si>
    <t>51364</t>
  </si>
  <si>
    <t>80050528</t>
  </si>
  <si>
    <t>51365</t>
  </si>
  <si>
    <t>80050529</t>
  </si>
  <si>
    <t>51366</t>
  </si>
  <si>
    <t>80050530</t>
  </si>
  <si>
    <t>51369</t>
  </si>
  <si>
    <t>80050533</t>
  </si>
  <si>
    <t>51370</t>
  </si>
  <si>
    <t>80050534</t>
  </si>
  <si>
    <t>51371</t>
  </si>
  <si>
    <t>80050535</t>
  </si>
  <si>
    <t>51374</t>
  </si>
  <si>
    <t>80050538</t>
  </si>
  <si>
    <t>51375</t>
  </si>
  <si>
    <t>80050539</t>
  </si>
  <si>
    <t>51376</t>
  </si>
  <si>
    <t>80050540</t>
  </si>
  <si>
    <t>51379</t>
  </si>
  <si>
    <t>80050543</t>
  </si>
  <si>
    <t>51380</t>
  </si>
  <si>
    <t>80050544</t>
  </si>
  <si>
    <t>51381</t>
  </si>
  <si>
    <t>80050545</t>
  </si>
  <si>
    <t>52895</t>
  </si>
  <si>
    <t>206 / 63</t>
  </si>
  <si>
    <t>80052347</t>
  </si>
  <si>
    <t>52896</t>
  </si>
  <si>
    <t>80052348</t>
  </si>
  <si>
    <t>52897</t>
  </si>
  <si>
    <t>80052349</t>
  </si>
  <si>
    <t>52898</t>
  </si>
  <si>
    <t>80052350</t>
  </si>
  <si>
    <t>52899</t>
  </si>
  <si>
    <t>80052351</t>
  </si>
  <si>
    <t>52900</t>
  </si>
  <si>
    <t>80052352</t>
  </si>
  <si>
    <t>52901</t>
  </si>
  <si>
    <t>80052353</t>
  </si>
  <si>
    <t>52902</t>
  </si>
  <si>
    <t>80052354</t>
  </si>
  <si>
    <t>52903</t>
  </si>
  <si>
    <t>80052355</t>
  </si>
  <si>
    <t>52904</t>
  </si>
  <si>
    <t>80052356</t>
  </si>
  <si>
    <t>52905</t>
  </si>
  <si>
    <t>80052357</t>
  </si>
  <si>
    <t>52906</t>
  </si>
  <si>
    <t>80052358</t>
  </si>
  <si>
    <t>52907</t>
  </si>
  <si>
    <t>80052359</t>
  </si>
  <si>
    <t>52908</t>
  </si>
  <si>
    <t>80052360</t>
  </si>
  <si>
    <t>52909</t>
  </si>
  <si>
    <t>80052361</t>
  </si>
  <si>
    <t>52910</t>
  </si>
  <si>
    <t>80052362</t>
  </si>
  <si>
    <t>52911</t>
  </si>
  <si>
    <t>80052363</t>
  </si>
  <si>
    <t>52912</t>
  </si>
  <si>
    <t>80052364</t>
  </si>
  <si>
    <t>52913</t>
  </si>
  <si>
    <t>80052365</t>
  </si>
  <si>
    <t>53238</t>
  </si>
  <si>
    <t>80052806</t>
  </si>
  <si>
    <t>53239</t>
  </si>
  <si>
    <t>80052807</t>
  </si>
  <si>
    <t>53240</t>
  </si>
  <si>
    <t>80052808</t>
  </si>
  <si>
    <t>53242</t>
  </si>
  <si>
    <t>80052810</t>
  </si>
  <si>
    <t>53243</t>
  </si>
  <si>
    <t>80052811</t>
  </si>
  <si>
    <t>80052812</t>
  </si>
  <si>
    <t>53246</t>
  </si>
  <si>
    <t>308 / 55</t>
  </si>
  <si>
    <t>80052814</t>
  </si>
  <si>
    <t>53247</t>
  </si>
  <si>
    <t>80052815</t>
  </si>
  <si>
    <t>53248</t>
  </si>
  <si>
    <t>80052816</t>
  </si>
  <si>
    <t>53250</t>
  </si>
  <si>
    <t>80052818</t>
  </si>
  <si>
    <t>53251</t>
  </si>
  <si>
    <t>80052819</t>
  </si>
  <si>
    <t>53252</t>
  </si>
  <si>
    <t>80052820</t>
  </si>
  <si>
    <t>53254</t>
  </si>
  <si>
    <t>80052822</t>
  </si>
  <si>
    <t>53255</t>
  </si>
  <si>
    <t>80052823</t>
  </si>
  <si>
    <t>53256</t>
  </si>
  <si>
    <t>80052824</t>
  </si>
  <si>
    <t>53810</t>
  </si>
  <si>
    <t>80053685</t>
  </si>
  <si>
    <t>53811</t>
  </si>
  <si>
    <t>80053686</t>
  </si>
  <si>
    <t>53812</t>
  </si>
  <si>
    <t>80053687</t>
  </si>
  <si>
    <t>53813</t>
  </si>
  <si>
    <t>80053688</t>
  </si>
  <si>
    <t>53814</t>
  </si>
  <si>
    <t>80053689</t>
  </si>
  <si>
    <t>53815</t>
  </si>
  <si>
    <t>80053690</t>
  </si>
  <si>
    <t>53816</t>
  </si>
  <si>
    <t>80053691</t>
  </si>
  <si>
    <t>53817</t>
  </si>
  <si>
    <t>80053692</t>
  </si>
  <si>
    <t>53818</t>
  </si>
  <si>
    <t>80053693</t>
  </si>
  <si>
    <t>53819</t>
  </si>
  <si>
    <t>80053694</t>
  </si>
  <si>
    <t>53822</t>
  </si>
  <si>
    <t>80053697</t>
  </si>
  <si>
    <t>53823</t>
  </si>
  <si>
    <t>80053698</t>
  </si>
  <si>
    <t>53824</t>
  </si>
  <si>
    <t>80053699</t>
  </si>
  <si>
    <t>53827</t>
  </si>
  <si>
    <t>80053702</t>
  </si>
  <si>
    <t>53828</t>
  </si>
  <si>
    <t>80053703</t>
  </si>
  <si>
    <t>53829</t>
  </si>
  <si>
    <t>80053704</t>
  </si>
  <si>
    <t>53832</t>
  </si>
  <si>
    <t>308 / 996</t>
  </si>
  <si>
    <t>80053707</t>
  </si>
  <si>
    <t>53833</t>
  </si>
  <si>
    <t>80053708</t>
  </si>
  <si>
    <t>53834</t>
  </si>
  <si>
    <t>80053709</t>
  </si>
  <si>
    <t>54280</t>
  </si>
  <si>
    <t>80054383</t>
  </si>
  <si>
    <t>54281</t>
  </si>
  <si>
    <t>80054384</t>
  </si>
  <si>
    <t>54282</t>
  </si>
  <si>
    <t>80054385</t>
  </si>
  <si>
    <t>54283</t>
  </si>
  <si>
    <t>80054386</t>
  </si>
  <si>
    <t>54284</t>
  </si>
  <si>
    <t>80054387</t>
  </si>
  <si>
    <t>54285</t>
  </si>
  <si>
    <t>80054388</t>
  </si>
  <si>
    <t>54286</t>
  </si>
  <si>
    <t>80054389</t>
  </si>
  <si>
    <t>54287</t>
  </si>
  <si>
    <t>80054390</t>
  </si>
  <si>
    <t>54288</t>
  </si>
  <si>
    <t>80054391</t>
  </si>
  <si>
    <t>54289</t>
  </si>
  <si>
    <t>80054392</t>
  </si>
  <si>
    <t>54290</t>
  </si>
  <si>
    <t>80054393</t>
  </si>
  <si>
    <t>54291</t>
  </si>
  <si>
    <t>80054394</t>
  </si>
  <si>
    <t>54292</t>
  </si>
  <si>
    <t>80054395</t>
  </si>
  <si>
    <t>54293</t>
  </si>
  <si>
    <t>80054396</t>
  </si>
  <si>
    <t>54294</t>
  </si>
  <si>
    <t>80054397</t>
  </si>
  <si>
    <t>54295</t>
  </si>
  <si>
    <t>80054398</t>
  </si>
  <si>
    <t>54296</t>
  </si>
  <si>
    <t>80054399</t>
  </si>
  <si>
    <t>54297</t>
  </si>
  <si>
    <t>80054400</t>
  </si>
  <si>
    <t>54298</t>
  </si>
  <si>
    <t>80054401</t>
  </si>
  <si>
    <t>54299</t>
  </si>
  <si>
    <t>80054402</t>
  </si>
  <si>
    <t>54300</t>
  </si>
  <si>
    <t>80054403</t>
  </si>
  <si>
    <t>55544</t>
  </si>
  <si>
    <t>80056037</t>
  </si>
  <si>
    <t>55545</t>
  </si>
  <si>
    <t>80056038</t>
  </si>
  <si>
    <t>55546</t>
  </si>
  <si>
    <t>80056039</t>
  </si>
  <si>
    <t>55547</t>
  </si>
  <si>
    <t>80056040</t>
  </si>
  <si>
    <t>55548</t>
  </si>
  <si>
    <t>80056041</t>
  </si>
  <si>
    <t>55549</t>
  </si>
  <si>
    <t>80056042</t>
  </si>
  <si>
    <t>55550</t>
  </si>
  <si>
    <t>80056043</t>
  </si>
  <si>
    <t>55551</t>
  </si>
  <si>
    <t>80056044</t>
  </si>
  <si>
    <t>55552</t>
  </si>
  <si>
    <t>80056045</t>
  </si>
  <si>
    <t>55553</t>
  </si>
  <si>
    <t>80056046</t>
  </si>
  <si>
    <t>55554</t>
  </si>
  <si>
    <t>206/996</t>
  </si>
  <si>
    <t>80056047</t>
  </si>
  <si>
    <t>55557</t>
  </si>
  <si>
    <t>80056050</t>
  </si>
  <si>
    <t>55558</t>
  </si>
  <si>
    <t>80056051</t>
  </si>
  <si>
    <t>55559</t>
  </si>
  <si>
    <t>80056052</t>
  </si>
  <si>
    <t>55562</t>
  </si>
  <si>
    <t>80056055</t>
  </si>
  <si>
    <t>55563</t>
  </si>
  <si>
    <t>80056056</t>
  </si>
  <si>
    <t>55564</t>
  </si>
  <si>
    <t>80056057</t>
  </si>
  <si>
    <t>56487</t>
  </si>
  <si>
    <t>80057176</t>
  </si>
  <si>
    <t>56488</t>
  </si>
  <si>
    <t>80057177</t>
  </si>
  <si>
    <t>56489</t>
  </si>
  <si>
    <t>80057178</t>
  </si>
  <si>
    <t>56490</t>
  </si>
  <si>
    <t>80057179</t>
  </si>
  <si>
    <t>56491</t>
  </si>
  <si>
    <t>80057180</t>
  </si>
  <si>
    <t>56492</t>
  </si>
  <si>
    <t>80057181</t>
  </si>
  <si>
    <t>56495</t>
  </si>
  <si>
    <t>80057184</t>
  </si>
  <si>
    <t>56498</t>
  </si>
  <si>
    <t>80057187</t>
  </si>
  <si>
    <t>56499</t>
  </si>
  <si>
    <t>80057188</t>
  </si>
  <si>
    <t>56500</t>
  </si>
  <si>
    <t>80057189</t>
  </si>
  <si>
    <t>56501</t>
  </si>
  <si>
    <t>80057190</t>
  </si>
  <si>
    <t>56953</t>
  </si>
  <si>
    <t>80057705</t>
  </si>
  <si>
    <t>56954</t>
  </si>
  <si>
    <t>308 / 83</t>
  </si>
  <si>
    <t>80057706</t>
  </si>
  <si>
    <t>56955</t>
  </si>
  <si>
    <t>80057707</t>
  </si>
  <si>
    <t>56956</t>
  </si>
  <si>
    <t>80057708</t>
  </si>
  <si>
    <t>56957</t>
  </si>
  <si>
    <t>80057709</t>
  </si>
  <si>
    <t>56958</t>
  </si>
  <si>
    <t>80057710</t>
  </si>
  <si>
    <t>56959</t>
  </si>
  <si>
    <t>80057711</t>
  </si>
  <si>
    <t>56960</t>
  </si>
  <si>
    <t>80057712</t>
  </si>
  <si>
    <t>56961</t>
  </si>
  <si>
    <t>308 / 63</t>
  </si>
  <si>
    <t>80057713</t>
  </si>
  <si>
    <t>56962</t>
  </si>
  <si>
    <t>80057714</t>
  </si>
  <si>
    <t>56963</t>
  </si>
  <si>
    <t>206 / 55</t>
  </si>
  <si>
    <t>80057715</t>
  </si>
  <si>
    <t>56964</t>
  </si>
  <si>
    <t>80057716</t>
  </si>
  <si>
    <t>56965</t>
  </si>
  <si>
    <t>80057717</t>
  </si>
  <si>
    <t>56966</t>
  </si>
  <si>
    <t>80057718</t>
  </si>
  <si>
    <t>56967</t>
  </si>
  <si>
    <t>80057719</t>
  </si>
  <si>
    <t>56968</t>
  </si>
  <si>
    <t>80057720</t>
  </si>
  <si>
    <t>56969</t>
  </si>
  <si>
    <t>80057721</t>
  </si>
  <si>
    <t>56970</t>
  </si>
  <si>
    <t>80057722</t>
  </si>
  <si>
    <t>57788</t>
  </si>
  <si>
    <t>80059003</t>
  </si>
  <si>
    <t>57789</t>
  </si>
  <si>
    <t>80059004</t>
  </si>
  <si>
    <t>57790</t>
  </si>
  <si>
    <t>80059005</t>
  </si>
  <si>
    <t>58041</t>
  </si>
  <si>
    <t>80059285</t>
  </si>
  <si>
    <t>58042</t>
  </si>
  <si>
    <t>80059286</t>
  </si>
  <si>
    <t>58043</t>
  </si>
  <si>
    <t>80059287</t>
  </si>
  <si>
    <t>58044</t>
  </si>
  <si>
    <t>80059288</t>
  </si>
  <si>
    <t>58045</t>
  </si>
  <si>
    <t>80059289</t>
  </si>
  <si>
    <t>58046</t>
  </si>
  <si>
    <t>80059290</t>
  </si>
  <si>
    <t>58047</t>
  </si>
  <si>
    <t>80059291</t>
  </si>
  <si>
    <t>58048</t>
  </si>
  <si>
    <t>80059292</t>
  </si>
  <si>
    <t>58049</t>
  </si>
  <si>
    <t>80059293</t>
  </si>
  <si>
    <t>58050</t>
  </si>
  <si>
    <t>80059294</t>
  </si>
  <si>
    <t>58051</t>
  </si>
  <si>
    <t>80059295</t>
  </si>
  <si>
    <t>58833</t>
  </si>
  <si>
    <t>80060354</t>
  </si>
  <si>
    <t>58834</t>
  </si>
  <si>
    <t>80060355</t>
  </si>
  <si>
    <t>58835</t>
  </si>
  <si>
    <t>80060356</t>
  </si>
  <si>
    <t>58836</t>
  </si>
  <si>
    <t>80060357</t>
  </si>
  <si>
    <t>58837</t>
  </si>
  <si>
    <t>80060358</t>
  </si>
  <si>
    <t>58838</t>
  </si>
  <si>
    <t>80060359</t>
  </si>
  <si>
    <t>58839</t>
  </si>
  <si>
    <t>80060360</t>
  </si>
  <si>
    <t>58840</t>
  </si>
  <si>
    <t>207 / 251983</t>
  </si>
  <si>
    <t>80060361</t>
  </si>
  <si>
    <t>58841</t>
  </si>
  <si>
    <t>80060362</t>
  </si>
  <si>
    <t>58842</t>
  </si>
  <si>
    <t>80060363</t>
  </si>
  <si>
    <t>59093</t>
  </si>
  <si>
    <t>80060791</t>
  </si>
  <si>
    <t>59094</t>
  </si>
  <si>
    <t>80060792</t>
  </si>
  <si>
    <t>59095</t>
  </si>
  <si>
    <t>80060793</t>
  </si>
  <si>
    <t>59096</t>
  </si>
  <si>
    <t>80060794</t>
  </si>
  <si>
    <t>59097</t>
  </si>
  <si>
    <t>80060795</t>
  </si>
  <si>
    <t>59098</t>
  </si>
  <si>
    <t>206 / 251984</t>
  </si>
  <si>
    <t>80060796</t>
  </si>
  <si>
    <t>59099</t>
  </si>
  <si>
    <t>80060797</t>
  </si>
  <si>
    <t>59100</t>
  </si>
  <si>
    <t>80060798</t>
  </si>
  <si>
    <t>59101</t>
  </si>
  <si>
    <t>80060799</t>
  </si>
  <si>
    <t>59102</t>
  </si>
  <si>
    <t>80060800</t>
  </si>
  <si>
    <t>59103</t>
  </si>
  <si>
    <t>80060801</t>
  </si>
  <si>
    <t>59104</t>
  </si>
  <si>
    <t>80060802</t>
  </si>
  <si>
    <t>59105</t>
  </si>
  <si>
    <t>80060803</t>
  </si>
  <si>
    <t>59106</t>
  </si>
  <si>
    <t>80060804</t>
  </si>
  <si>
    <t>59107</t>
  </si>
  <si>
    <t>80060805</t>
  </si>
  <si>
    <t>59108</t>
  </si>
  <si>
    <t>80060806</t>
  </si>
  <si>
    <t>60467</t>
  </si>
  <si>
    <t>80062383</t>
  </si>
  <si>
    <t>60468</t>
  </si>
  <si>
    <t>80062384</t>
  </si>
  <si>
    <t>60469</t>
  </si>
  <si>
    <t>80062385</t>
  </si>
  <si>
    <t>60470</t>
  </si>
  <si>
    <t>80062386</t>
  </si>
  <si>
    <t>60471</t>
  </si>
  <si>
    <t>80062387</t>
  </si>
  <si>
    <t>60472</t>
  </si>
  <si>
    <t>80062388</t>
  </si>
  <si>
    <t>60473</t>
  </si>
  <si>
    <t>80062389</t>
  </si>
  <si>
    <t>60474</t>
  </si>
  <si>
    <t>80062390</t>
  </si>
  <si>
    <t>60475</t>
  </si>
  <si>
    <t>80062391</t>
  </si>
  <si>
    <t>60476</t>
  </si>
  <si>
    <t>80062392</t>
  </si>
  <si>
    <t>60477</t>
  </si>
  <si>
    <t>80062393</t>
  </si>
  <si>
    <t>60478</t>
  </si>
  <si>
    <t>80062394</t>
  </si>
  <si>
    <t>60479</t>
  </si>
  <si>
    <t>80062395</t>
  </si>
  <si>
    <t>60480</t>
  </si>
  <si>
    <t>80062396</t>
  </si>
  <si>
    <t>60481</t>
  </si>
  <si>
    <t>80062397</t>
  </si>
  <si>
    <t>61103</t>
  </si>
  <si>
    <t>80063262</t>
  </si>
  <si>
    <t>61104</t>
  </si>
  <si>
    <t>80063263</t>
  </si>
  <si>
    <t>61105</t>
  </si>
  <si>
    <t>80063264</t>
  </si>
  <si>
    <t>61106</t>
  </si>
  <si>
    <t>80063265</t>
  </si>
  <si>
    <t>61107</t>
  </si>
  <si>
    <t>80063266</t>
  </si>
  <si>
    <t>61108</t>
  </si>
  <si>
    <t>80063267</t>
  </si>
  <si>
    <t>61109</t>
  </si>
  <si>
    <t>80063268</t>
  </si>
  <si>
    <t>61110</t>
  </si>
  <si>
    <t>80063269</t>
  </si>
  <si>
    <t>61111</t>
  </si>
  <si>
    <t>80063270</t>
  </si>
  <si>
    <t>61112</t>
  </si>
  <si>
    <t>80063271</t>
  </si>
  <si>
    <t>61113</t>
  </si>
  <si>
    <t>80063272</t>
  </si>
  <si>
    <t>61114</t>
  </si>
  <si>
    <t>80063273</t>
  </si>
  <si>
    <t>61115</t>
  </si>
  <si>
    <t>80063274</t>
  </si>
  <si>
    <t>61116</t>
  </si>
  <si>
    <t>80063275</t>
  </si>
  <si>
    <t>61117</t>
  </si>
  <si>
    <t>80063276</t>
  </si>
  <si>
    <t>61118</t>
  </si>
  <si>
    <t>80063277</t>
  </si>
  <si>
    <t>61119</t>
  </si>
  <si>
    <t>80063278</t>
  </si>
  <si>
    <t>61120</t>
  </si>
  <si>
    <t>80063279</t>
  </si>
  <si>
    <t>61121</t>
  </si>
  <si>
    <t>80063280</t>
  </si>
  <si>
    <t>61122</t>
  </si>
  <si>
    <t>80063281</t>
  </si>
  <si>
    <t>61123</t>
  </si>
  <si>
    <t>80063282</t>
  </si>
  <si>
    <t>61124</t>
  </si>
  <si>
    <t>80063283</t>
  </si>
  <si>
    <t>61485</t>
  </si>
  <si>
    <t>80063789</t>
  </si>
  <si>
    <t>61486</t>
  </si>
  <si>
    <t>80063790</t>
  </si>
  <si>
    <t>61487</t>
  </si>
  <si>
    <t>80063791</t>
  </si>
  <si>
    <t>61488</t>
  </si>
  <si>
    <t>80063792</t>
  </si>
  <si>
    <t>62268</t>
  </si>
  <si>
    <t>80064580</t>
  </si>
  <si>
    <t>62269</t>
  </si>
  <si>
    <t>80064581</t>
  </si>
  <si>
    <t>62270</t>
  </si>
  <si>
    <t>80064582</t>
  </si>
  <si>
    <t>62271</t>
  </si>
  <si>
    <t>80064583</t>
  </si>
  <si>
    <t>62272</t>
  </si>
  <si>
    <t>80064584</t>
  </si>
  <si>
    <t>62273</t>
  </si>
  <si>
    <t>80064585</t>
  </si>
  <si>
    <t>62274</t>
  </si>
  <si>
    <t>80064586</t>
  </si>
  <si>
    <t>62275</t>
  </si>
  <si>
    <t>80064587</t>
  </si>
  <si>
    <t>62276</t>
  </si>
  <si>
    <t>80064588</t>
  </si>
  <si>
    <t>62277</t>
  </si>
  <si>
    <t>80064589</t>
  </si>
  <si>
    <t>62278</t>
  </si>
  <si>
    <t>80064590</t>
  </si>
  <si>
    <t>62279</t>
  </si>
  <si>
    <t>80064591</t>
  </si>
  <si>
    <t>62280</t>
  </si>
  <si>
    <t>80064592</t>
  </si>
  <si>
    <t>62281</t>
  </si>
  <si>
    <t>80064593</t>
  </si>
  <si>
    <t>62282</t>
  </si>
  <si>
    <t>80064594</t>
  </si>
  <si>
    <t>62283</t>
  </si>
  <si>
    <t>80064595</t>
  </si>
  <si>
    <t>63396</t>
  </si>
  <si>
    <t>80065945</t>
  </si>
  <si>
    <t>63397</t>
  </si>
  <si>
    <t>80065946</t>
  </si>
  <si>
    <t>63399</t>
  </si>
  <si>
    <t>80065948</t>
  </si>
  <si>
    <t>64447</t>
  </si>
  <si>
    <t>80067122</t>
  </si>
  <si>
    <t>64448</t>
  </si>
  <si>
    <t>80067123</t>
  </si>
  <si>
    <t>64449</t>
  </si>
  <si>
    <t>80067124</t>
  </si>
  <si>
    <t>64450</t>
  </si>
  <si>
    <t>80067125</t>
  </si>
  <si>
    <t>64451</t>
  </si>
  <si>
    <t>80067126</t>
  </si>
  <si>
    <t>64768</t>
  </si>
  <si>
    <t>80067372</t>
  </si>
  <si>
    <t>64769</t>
  </si>
  <si>
    <t>80067373</t>
  </si>
  <si>
    <t>64770</t>
  </si>
  <si>
    <t>80067374</t>
  </si>
  <si>
    <t>64771</t>
  </si>
  <si>
    <t>80067375</t>
  </si>
  <si>
    <t>64772</t>
  </si>
  <si>
    <t>80067376</t>
  </si>
  <si>
    <t>64773</t>
  </si>
  <si>
    <t>80067377</t>
  </si>
  <si>
    <t>64774</t>
  </si>
  <si>
    <t>80067378</t>
  </si>
  <si>
    <t>64775</t>
  </si>
  <si>
    <t>80067379</t>
  </si>
  <si>
    <t>64776</t>
  </si>
  <si>
    <t>80067380</t>
  </si>
  <si>
    <t>64777</t>
  </si>
  <si>
    <t>80067381</t>
  </si>
  <si>
    <t>64778</t>
  </si>
  <si>
    <t>80067382</t>
  </si>
  <si>
    <t>64779</t>
  </si>
  <si>
    <t>80067383</t>
  </si>
  <si>
    <t>64780</t>
  </si>
  <si>
    <t>80067384</t>
  </si>
  <si>
    <t>65718</t>
  </si>
  <si>
    <t>80068392</t>
  </si>
  <si>
    <t>65719</t>
  </si>
  <si>
    <t>80068393</t>
  </si>
  <si>
    <t>65720</t>
  </si>
  <si>
    <t>80068394</t>
  </si>
  <si>
    <t>65721</t>
  </si>
  <si>
    <t>80068395</t>
  </si>
  <si>
    <t>65722</t>
  </si>
  <si>
    <t>80068396</t>
  </si>
  <si>
    <t>65723</t>
  </si>
  <si>
    <t>80068397</t>
  </si>
  <si>
    <t>65724</t>
  </si>
  <si>
    <t>80068398</t>
  </si>
  <si>
    <t>65725</t>
  </si>
  <si>
    <t>80068399</t>
  </si>
  <si>
    <t>65726</t>
  </si>
  <si>
    <t>80068400</t>
  </si>
  <si>
    <t>65727</t>
  </si>
  <si>
    <t>80068401</t>
  </si>
  <si>
    <t>65728</t>
  </si>
  <si>
    <t>80068402</t>
  </si>
  <si>
    <t>65729</t>
  </si>
  <si>
    <t>80068403</t>
  </si>
  <si>
    <t>65730</t>
  </si>
  <si>
    <t>80068404</t>
  </si>
  <si>
    <t>65731</t>
  </si>
  <si>
    <t>80068405</t>
  </si>
  <si>
    <t>65732</t>
  </si>
  <si>
    <t>80068406</t>
  </si>
  <si>
    <t>66696</t>
  </si>
  <si>
    <t>80069416</t>
  </si>
  <si>
    <t>66697</t>
  </si>
  <si>
    <t>80069417</t>
  </si>
  <si>
    <t>66698</t>
  </si>
  <si>
    <t>80069418</t>
  </si>
  <si>
    <t>66699</t>
  </si>
  <si>
    <t>80069419</t>
  </si>
  <si>
    <t>66700</t>
  </si>
  <si>
    <t>80069420</t>
  </si>
  <si>
    <t>66701</t>
  </si>
  <si>
    <t>80069421</t>
  </si>
  <si>
    <t>66702</t>
  </si>
  <si>
    <t>80069422</t>
  </si>
  <si>
    <t>66703</t>
  </si>
  <si>
    <t>80069423</t>
  </si>
  <si>
    <t>66704</t>
  </si>
  <si>
    <t>80069424</t>
  </si>
  <si>
    <t>66705</t>
  </si>
  <si>
    <t>80069425</t>
  </si>
  <si>
    <t>67415</t>
  </si>
  <si>
    <t>80070363</t>
  </si>
  <si>
    <t>67416</t>
  </si>
  <si>
    <t>80070364</t>
  </si>
  <si>
    <t>67417</t>
  </si>
  <si>
    <t>80070365</t>
  </si>
  <si>
    <t>67418</t>
  </si>
  <si>
    <t>80070366</t>
  </si>
  <si>
    <t>67419</t>
  </si>
  <si>
    <t>80070367</t>
  </si>
  <si>
    <t>67420</t>
  </si>
  <si>
    <t>80070368</t>
  </si>
  <si>
    <t>67421</t>
  </si>
  <si>
    <t>80070369</t>
  </si>
  <si>
    <t>67422</t>
  </si>
  <si>
    <t>80070370</t>
  </si>
  <si>
    <t>67423</t>
  </si>
  <si>
    <t>80070371</t>
  </si>
  <si>
    <t>67424</t>
  </si>
  <si>
    <t>5282209/57</t>
  </si>
  <si>
    <t>80070372</t>
  </si>
  <si>
    <t>67425</t>
  </si>
  <si>
    <t>80070373</t>
  </si>
  <si>
    <t>67426</t>
  </si>
  <si>
    <t>80070374</t>
  </si>
  <si>
    <t>67427</t>
  </si>
  <si>
    <t>80070375</t>
  </si>
  <si>
    <t>67428</t>
  </si>
  <si>
    <t>579883/</t>
  </si>
  <si>
    <t>80070376</t>
  </si>
  <si>
    <t>67429</t>
  </si>
  <si>
    <t>80070377</t>
  </si>
  <si>
    <t>68948</t>
  </si>
  <si>
    <t>80072007</t>
  </si>
  <si>
    <t>68949</t>
  </si>
  <si>
    <t>80072008</t>
  </si>
  <si>
    <t>68950</t>
  </si>
  <si>
    <t>80072009</t>
  </si>
  <si>
    <t>68951</t>
  </si>
  <si>
    <t>80072010</t>
  </si>
  <si>
    <t>68952</t>
  </si>
  <si>
    <t>80072011</t>
  </si>
  <si>
    <t>68953</t>
  </si>
  <si>
    <t>80072012</t>
  </si>
  <si>
    <t>68954</t>
  </si>
  <si>
    <t>80072013</t>
  </si>
  <si>
    <t>68955</t>
  </si>
  <si>
    <t>80072014</t>
  </si>
  <si>
    <t>68956</t>
  </si>
  <si>
    <t>80072015</t>
  </si>
  <si>
    <t>69701</t>
  </si>
  <si>
    <t>80072912</t>
  </si>
  <si>
    <t>69702</t>
  </si>
  <si>
    <t>582209/ 57</t>
  </si>
  <si>
    <t>80072913</t>
  </si>
  <si>
    <t>69703</t>
  </si>
  <si>
    <t>80072914</t>
  </si>
  <si>
    <t>69704</t>
  </si>
  <si>
    <t>883/</t>
  </si>
  <si>
    <t>80072915</t>
  </si>
  <si>
    <t>69705</t>
  </si>
  <si>
    <t>80072916</t>
  </si>
  <si>
    <t>69706</t>
  </si>
  <si>
    <t>80072917</t>
  </si>
  <si>
    <t>69707</t>
  </si>
  <si>
    <t>579883/ 993</t>
  </si>
  <si>
    <t>80072918</t>
  </si>
  <si>
    <t>69708</t>
  </si>
  <si>
    <t>80072919</t>
  </si>
  <si>
    <t>69709</t>
  </si>
  <si>
    <t>80072920</t>
  </si>
  <si>
    <t>69710</t>
  </si>
  <si>
    <t>80072921</t>
  </si>
  <si>
    <t>69711</t>
  </si>
  <si>
    <t>80072922</t>
  </si>
  <si>
    <t>69712</t>
  </si>
  <si>
    <t>80072923</t>
  </si>
  <si>
    <t>69715</t>
  </si>
  <si>
    <t>80072926</t>
  </si>
  <si>
    <t>70233</t>
  </si>
  <si>
    <t>80073650</t>
  </si>
  <si>
    <t>70234</t>
  </si>
  <si>
    <t>80073651</t>
  </si>
  <si>
    <t>70235</t>
  </si>
  <si>
    <t>80073652</t>
  </si>
  <si>
    <t>70236</t>
  </si>
  <si>
    <t>80073653</t>
  </si>
  <si>
    <t>70237</t>
  </si>
  <si>
    <t>80073654</t>
  </si>
  <si>
    <t>70238</t>
  </si>
  <si>
    <t>80073655</t>
  </si>
  <si>
    <t>70239</t>
  </si>
  <si>
    <t>80073656</t>
  </si>
  <si>
    <t>70240</t>
  </si>
  <si>
    <t>80073657</t>
  </si>
  <si>
    <t>70241</t>
  </si>
  <si>
    <t>80073658</t>
  </si>
  <si>
    <t>70242</t>
  </si>
  <si>
    <t>80073659</t>
  </si>
  <si>
    <t>70243</t>
  </si>
  <si>
    <t>80073660</t>
  </si>
  <si>
    <t>70244</t>
  </si>
  <si>
    <t>80073661</t>
  </si>
  <si>
    <t>70245</t>
  </si>
  <si>
    <t>80073662</t>
  </si>
  <si>
    <t>70247</t>
  </si>
  <si>
    <t>80073664</t>
  </si>
  <si>
    <t>72216</t>
  </si>
  <si>
    <t>440/ 55</t>
  </si>
  <si>
    <t>80073666</t>
  </si>
  <si>
    <t>72217</t>
  </si>
  <si>
    <t>80073667</t>
  </si>
  <si>
    <t>71056</t>
  </si>
  <si>
    <t>80074834</t>
  </si>
  <si>
    <t>71057</t>
  </si>
  <si>
    <t>80074835</t>
  </si>
  <si>
    <t>71058</t>
  </si>
  <si>
    <t>5257/251983</t>
  </si>
  <si>
    <t>80074836</t>
  </si>
  <si>
    <t>71059</t>
  </si>
  <si>
    <t>80074837</t>
  </si>
  <si>
    <t>71060</t>
  </si>
  <si>
    <t>9257/57</t>
  </si>
  <si>
    <t>80074838</t>
  </si>
  <si>
    <t>71061</t>
  </si>
  <si>
    <t>80074839</t>
  </si>
  <si>
    <t>71062</t>
  </si>
  <si>
    <t>575308/993</t>
  </si>
  <si>
    <t>80074840</t>
  </si>
  <si>
    <t>71065</t>
  </si>
  <si>
    <t>883/ 57</t>
  </si>
  <si>
    <t>80074843</t>
  </si>
  <si>
    <t>71068</t>
  </si>
  <si>
    <t>80074846</t>
  </si>
  <si>
    <t>72242</t>
  </si>
  <si>
    <t>80076115</t>
  </si>
  <si>
    <t>72243</t>
  </si>
  <si>
    <t>80076116</t>
  </si>
  <si>
    <t>72244</t>
  </si>
  <si>
    <t>80076117</t>
  </si>
  <si>
    <t>72245</t>
  </si>
  <si>
    <t>80076118</t>
  </si>
  <si>
    <t>72246</t>
  </si>
  <si>
    <t>80076119</t>
  </si>
  <si>
    <t>72247</t>
  </si>
  <si>
    <t>80076120</t>
  </si>
  <si>
    <t>72248</t>
  </si>
  <si>
    <t>80076121</t>
  </si>
  <si>
    <t>72249</t>
  </si>
  <si>
    <t>80076122</t>
  </si>
  <si>
    <t>72250</t>
  </si>
  <si>
    <t>80076123</t>
  </si>
  <si>
    <t>72251</t>
  </si>
  <si>
    <t>80076124</t>
  </si>
  <si>
    <t>72252</t>
  </si>
  <si>
    <t>80076125</t>
  </si>
  <si>
    <t>72253</t>
  </si>
  <si>
    <t>80076126</t>
  </si>
  <si>
    <t>72254</t>
  </si>
  <si>
    <t>80076127</t>
  </si>
  <si>
    <t>72255</t>
  </si>
  <si>
    <t>579883/993</t>
  </si>
  <si>
    <t>80076128</t>
  </si>
  <si>
    <t>72256</t>
  </si>
  <si>
    <t>575257/57</t>
  </si>
  <si>
    <t>80076129</t>
  </si>
  <si>
    <t>72257</t>
  </si>
  <si>
    <t>80076130</t>
  </si>
  <si>
    <t>72572</t>
  </si>
  <si>
    <t>65</t>
  </si>
  <si>
    <t>80076470</t>
  </si>
  <si>
    <t>72573</t>
  </si>
  <si>
    <t>80076471</t>
  </si>
  <si>
    <t>72574</t>
  </si>
  <si>
    <t>80076472</t>
  </si>
  <si>
    <t>72575</t>
  </si>
  <si>
    <t>80076473</t>
  </si>
  <si>
    <t>73368</t>
  </si>
  <si>
    <t>80077362</t>
  </si>
  <si>
    <t>73369</t>
  </si>
  <si>
    <t>80077363</t>
  </si>
  <si>
    <t>73370</t>
  </si>
  <si>
    <t>80077364</t>
  </si>
  <si>
    <t>73371</t>
  </si>
  <si>
    <t>80077365</t>
  </si>
  <si>
    <t>73372</t>
  </si>
  <si>
    <t>80077366</t>
  </si>
  <si>
    <t>73373</t>
  </si>
  <si>
    <t>80077367</t>
  </si>
  <si>
    <t>73374</t>
  </si>
  <si>
    <t>80077368</t>
  </si>
  <si>
    <t>73377</t>
  </si>
  <si>
    <t>80077371</t>
  </si>
  <si>
    <t>73378</t>
  </si>
  <si>
    <t>80077372</t>
  </si>
  <si>
    <t>73380</t>
  </si>
  <si>
    <t>80077374</t>
  </si>
  <si>
    <t>73381</t>
  </si>
  <si>
    <t>80077375</t>
  </si>
  <si>
    <t>74250</t>
  </si>
  <si>
    <t>80078443</t>
  </si>
  <si>
    <t>74251</t>
  </si>
  <si>
    <t>80078444</t>
  </si>
  <si>
    <t>74252</t>
  </si>
  <si>
    <t>80078445</t>
  </si>
  <si>
    <t>74253</t>
  </si>
  <si>
    <t>80078446</t>
  </si>
  <si>
    <t>74254</t>
  </si>
  <si>
    <t>80078447</t>
  </si>
  <si>
    <t>74255</t>
  </si>
  <si>
    <t>80078448</t>
  </si>
  <si>
    <t>74256</t>
  </si>
  <si>
    <t>80078449</t>
  </si>
  <si>
    <t>74257</t>
  </si>
  <si>
    <t>80078450</t>
  </si>
  <si>
    <t>74258</t>
  </si>
  <si>
    <t>80078451</t>
  </si>
  <si>
    <t>74259</t>
  </si>
  <si>
    <t>80078452</t>
  </si>
  <si>
    <t>75185</t>
  </si>
  <si>
    <t>80079445</t>
  </si>
  <si>
    <t>75186</t>
  </si>
  <si>
    <t>582209/ 251993</t>
  </si>
  <si>
    <t>80079446</t>
  </si>
  <si>
    <t>75187</t>
  </si>
  <si>
    <t>2209/ 993</t>
  </si>
  <si>
    <t>80079447</t>
  </si>
  <si>
    <t>75188</t>
  </si>
  <si>
    <t>80079448</t>
  </si>
  <si>
    <t>75189</t>
  </si>
  <si>
    <t>2206/ 55</t>
  </si>
  <si>
    <t>80079449</t>
  </si>
  <si>
    <t>75190</t>
  </si>
  <si>
    <t>80079450</t>
  </si>
  <si>
    <t>75191</t>
  </si>
  <si>
    <t>80079451</t>
  </si>
  <si>
    <t>75192</t>
  </si>
  <si>
    <t>80079452</t>
  </si>
  <si>
    <t>75193</t>
  </si>
  <si>
    <t>80079453</t>
  </si>
  <si>
    <t>75194</t>
  </si>
  <si>
    <t>80079454</t>
  </si>
  <si>
    <t>75195</t>
  </si>
  <si>
    <t>80079455</t>
  </si>
  <si>
    <t>75196</t>
  </si>
  <si>
    <t>80079456</t>
  </si>
  <si>
    <t>75197</t>
  </si>
  <si>
    <t>80079457</t>
  </si>
  <si>
    <t>75999</t>
  </si>
  <si>
    <t>80080511</t>
  </si>
  <si>
    <t>76000</t>
  </si>
  <si>
    <t>80080512</t>
  </si>
  <si>
    <t>76001</t>
  </si>
  <si>
    <t>80080513</t>
  </si>
  <si>
    <t>76002</t>
  </si>
  <si>
    <t>80080514</t>
  </si>
  <si>
    <t>76003</t>
  </si>
  <si>
    <t>80080515</t>
  </si>
  <si>
    <t>76004</t>
  </si>
  <si>
    <t>80080516</t>
  </si>
  <si>
    <t>76005</t>
  </si>
  <si>
    <t>75257/ 993</t>
  </si>
  <si>
    <t>80080517</t>
  </si>
  <si>
    <t>76006</t>
  </si>
  <si>
    <t>80080518</t>
  </si>
  <si>
    <t>76007</t>
  </si>
  <si>
    <t>80080519</t>
  </si>
  <si>
    <t>76008</t>
  </si>
  <si>
    <t>80080520</t>
  </si>
  <si>
    <t>76009</t>
  </si>
  <si>
    <t>80080521</t>
  </si>
  <si>
    <t>76010</t>
  </si>
  <si>
    <t>80080522</t>
  </si>
  <si>
    <t>76011</t>
  </si>
  <si>
    <t>80080523</t>
  </si>
  <si>
    <t>76012</t>
  </si>
  <si>
    <t>80080524</t>
  </si>
  <si>
    <t>76013</t>
  </si>
  <si>
    <t>80080525</t>
  </si>
  <si>
    <t>76014</t>
  </si>
  <si>
    <t>80080526</t>
  </si>
  <si>
    <t>76015</t>
  </si>
  <si>
    <t>80080527</t>
  </si>
  <si>
    <t>76016</t>
  </si>
  <si>
    <t>80080528</t>
  </si>
  <si>
    <t>76017</t>
  </si>
  <si>
    <t>208/57</t>
  </si>
  <si>
    <t>80080529</t>
  </si>
  <si>
    <t>76018</t>
  </si>
  <si>
    <t>80080530</t>
  </si>
  <si>
    <t>76019</t>
  </si>
  <si>
    <t>80080531</t>
  </si>
  <si>
    <t>77340</t>
  </si>
  <si>
    <t>2206/984</t>
  </si>
  <si>
    <t>80082029</t>
  </si>
  <si>
    <t>77341</t>
  </si>
  <si>
    <t>80082030</t>
  </si>
  <si>
    <t>77342</t>
  </si>
  <si>
    <t>883/2002</t>
  </si>
  <si>
    <t>80082031</t>
  </si>
  <si>
    <t>77343</t>
  </si>
  <si>
    <t>80082032</t>
  </si>
  <si>
    <t>77344</t>
  </si>
  <si>
    <t>80082033</t>
  </si>
  <si>
    <t>77345</t>
  </si>
  <si>
    <t>80082034</t>
  </si>
  <si>
    <t>77346</t>
  </si>
  <si>
    <t>80082035</t>
  </si>
  <si>
    <t>77347</t>
  </si>
  <si>
    <t>80082036</t>
  </si>
  <si>
    <t>77348</t>
  </si>
  <si>
    <t>5308/5001</t>
  </si>
  <si>
    <t>80082037</t>
  </si>
  <si>
    <t>77349</t>
  </si>
  <si>
    <t>80082038</t>
  </si>
  <si>
    <t>77350</t>
  </si>
  <si>
    <t>882/ 5001</t>
  </si>
  <si>
    <t>80082039</t>
  </si>
  <si>
    <t>77351</t>
  </si>
  <si>
    <t>80082040</t>
  </si>
  <si>
    <t>78786</t>
  </si>
  <si>
    <t>80083998</t>
  </si>
  <si>
    <t>78787</t>
  </si>
  <si>
    <t>80083999</t>
  </si>
  <si>
    <t>78788</t>
  </si>
  <si>
    <t>440/ 5001</t>
  </si>
  <si>
    <t>80084000</t>
  </si>
  <si>
    <t>78789</t>
  </si>
  <si>
    <t>80084001</t>
  </si>
  <si>
    <t>78790</t>
  </si>
  <si>
    <t>80084002</t>
  </si>
  <si>
    <t>78791</t>
  </si>
  <si>
    <t>80084003</t>
  </si>
  <si>
    <t>78792</t>
  </si>
  <si>
    <t>80084004</t>
  </si>
  <si>
    <t>78793</t>
  </si>
  <si>
    <t>883/ 55</t>
  </si>
  <si>
    <t>80084005</t>
  </si>
  <si>
    <t>78794</t>
  </si>
  <si>
    <t>5308/ 5001</t>
  </si>
  <si>
    <t>80084006</t>
  </si>
  <si>
    <t>78795</t>
  </si>
  <si>
    <t>882/55</t>
  </si>
  <si>
    <t>80084007</t>
  </si>
  <si>
    <t>79138</t>
  </si>
  <si>
    <t>579257/ 56</t>
  </si>
  <si>
    <t>80084369</t>
  </si>
  <si>
    <t>79139</t>
  </si>
  <si>
    <t>582206/ 5001</t>
  </si>
  <si>
    <t>80084370</t>
  </si>
  <si>
    <t>79140</t>
  </si>
  <si>
    <t>80084371</t>
  </si>
  <si>
    <t>79141</t>
  </si>
  <si>
    <t>257/ 55</t>
  </si>
  <si>
    <t>80084372</t>
  </si>
  <si>
    <t>79142</t>
  </si>
  <si>
    <t>80084373</t>
  </si>
  <si>
    <t>79143</t>
  </si>
  <si>
    <t>80084374</t>
  </si>
  <si>
    <t>79144</t>
  </si>
  <si>
    <t>80084375</t>
  </si>
  <si>
    <t>79146</t>
  </si>
  <si>
    <t>80084377</t>
  </si>
  <si>
    <t>79147</t>
  </si>
  <si>
    <t>80084378</t>
  </si>
  <si>
    <t>79148</t>
  </si>
  <si>
    <t>582206/55</t>
  </si>
  <si>
    <t>80084379</t>
  </si>
  <si>
    <t>79149</t>
  </si>
  <si>
    <t>80084380</t>
  </si>
  <si>
    <t>79150</t>
  </si>
  <si>
    <t>80084381</t>
  </si>
  <si>
    <t>79151</t>
  </si>
  <si>
    <t>883/55</t>
  </si>
  <si>
    <t>80084382</t>
  </si>
  <si>
    <t>79826</t>
  </si>
  <si>
    <t>80085167</t>
  </si>
  <si>
    <t>79827</t>
  </si>
  <si>
    <t>80085168</t>
  </si>
  <si>
    <t>79828</t>
  </si>
  <si>
    <t>80085169</t>
  </si>
  <si>
    <t>79829</t>
  </si>
  <si>
    <t>80085170</t>
  </si>
  <si>
    <t>79830</t>
  </si>
  <si>
    <t>80085171</t>
  </si>
  <si>
    <t>79831</t>
  </si>
  <si>
    <t>80085172</t>
  </si>
  <si>
    <t>79832</t>
  </si>
  <si>
    <t>80085173</t>
  </si>
  <si>
    <t>79833</t>
  </si>
  <si>
    <t>80085174</t>
  </si>
  <si>
    <t>79834</t>
  </si>
  <si>
    <t>80085175</t>
  </si>
  <si>
    <t>79835</t>
  </si>
  <si>
    <t>80085176</t>
  </si>
  <si>
    <t>79836</t>
  </si>
  <si>
    <t>80085177</t>
  </si>
  <si>
    <t>79837</t>
  </si>
  <si>
    <t>80085178</t>
  </si>
  <si>
    <t>79838</t>
  </si>
  <si>
    <t>80085179</t>
  </si>
  <si>
    <t>79839</t>
  </si>
  <si>
    <t>80085180</t>
  </si>
  <si>
    <t>82089</t>
  </si>
  <si>
    <t>80087557</t>
  </si>
  <si>
    <t>82090</t>
  </si>
  <si>
    <t>80087558</t>
  </si>
  <si>
    <t>82091</t>
  </si>
  <si>
    <t>80087559</t>
  </si>
  <si>
    <t>82092</t>
  </si>
  <si>
    <t>80087560</t>
  </si>
  <si>
    <t>82093</t>
  </si>
  <si>
    <t>80087561</t>
  </si>
  <si>
    <t>82094</t>
  </si>
  <si>
    <t>80087562</t>
  </si>
  <si>
    <t>82095</t>
  </si>
  <si>
    <t>80087563</t>
  </si>
  <si>
    <t>82096</t>
  </si>
  <si>
    <t>80087564</t>
  </si>
  <si>
    <t>82097</t>
  </si>
  <si>
    <t>80087565</t>
  </si>
  <si>
    <t>82100</t>
  </si>
  <si>
    <t>80087568</t>
  </si>
  <si>
    <t>82101</t>
  </si>
  <si>
    <t>80087569</t>
  </si>
  <si>
    <t>82904</t>
  </si>
  <si>
    <t>2206/ 96</t>
  </si>
  <si>
    <t>80088614</t>
  </si>
  <si>
    <t>82905</t>
  </si>
  <si>
    <t>2206/996</t>
  </si>
  <si>
    <t>80088615</t>
  </si>
  <si>
    <t>82906</t>
  </si>
  <si>
    <t>80088616</t>
  </si>
  <si>
    <t>82907</t>
  </si>
  <si>
    <t>80088617</t>
  </si>
  <si>
    <t>82911</t>
  </si>
  <si>
    <t>883/ 251984</t>
  </si>
  <si>
    <t>80088621</t>
  </si>
  <si>
    <t>82912</t>
  </si>
  <si>
    <t>80088622</t>
  </si>
  <si>
    <t>83807</t>
  </si>
  <si>
    <t>80089632</t>
  </si>
  <si>
    <t>83808</t>
  </si>
  <si>
    <t>80089633</t>
  </si>
  <si>
    <t>83809</t>
  </si>
  <si>
    <t>438/ 996</t>
  </si>
  <si>
    <t>80089634</t>
  </si>
  <si>
    <t>83811</t>
  </si>
  <si>
    <t>438/ 5001</t>
  </si>
  <si>
    <t>80089636</t>
  </si>
  <si>
    <t>85038</t>
  </si>
  <si>
    <t>80091185</t>
  </si>
  <si>
    <t>86375</t>
  </si>
  <si>
    <t>80092749</t>
  </si>
  <si>
    <t>86376</t>
  </si>
  <si>
    <t>80092750</t>
  </si>
  <si>
    <t>86377</t>
  </si>
  <si>
    <t>80092751</t>
  </si>
  <si>
    <t>86378</t>
  </si>
  <si>
    <t>80092752</t>
  </si>
  <si>
    <t>86379</t>
  </si>
  <si>
    <t>80092753</t>
  </si>
  <si>
    <t>86380</t>
  </si>
  <si>
    <t>80092754</t>
  </si>
  <si>
    <t>86381</t>
  </si>
  <si>
    <t>80092755</t>
  </si>
  <si>
    <t>86382</t>
  </si>
  <si>
    <t>80092756</t>
  </si>
  <si>
    <t>86383</t>
  </si>
  <si>
    <t>80092757</t>
  </si>
  <si>
    <t>86385</t>
  </si>
  <si>
    <t>80092759</t>
  </si>
  <si>
    <t>86386</t>
  </si>
  <si>
    <t>80092760</t>
  </si>
  <si>
    <t>86387</t>
  </si>
  <si>
    <t>80092761</t>
  </si>
  <si>
    <t>86945</t>
  </si>
  <si>
    <t>80093451</t>
  </si>
  <si>
    <t>86946</t>
  </si>
  <si>
    <t>80093452</t>
  </si>
  <si>
    <t>87161</t>
  </si>
  <si>
    <t>80093647</t>
  </si>
  <si>
    <t>87162</t>
  </si>
  <si>
    <t>80093648</t>
  </si>
  <si>
    <t>87163</t>
  </si>
  <si>
    <t>80093649</t>
  </si>
  <si>
    <t>87164</t>
  </si>
  <si>
    <t>80093650</t>
  </si>
  <si>
    <t>87165</t>
  </si>
  <si>
    <t>80093651</t>
  </si>
  <si>
    <t>87166</t>
  </si>
  <si>
    <t>80093652</t>
  </si>
  <si>
    <t>87167</t>
  </si>
  <si>
    <t>80093653</t>
  </si>
  <si>
    <t>87168</t>
  </si>
  <si>
    <t>582209/251993</t>
  </si>
  <si>
    <t>80093654</t>
  </si>
  <si>
    <t>87169</t>
  </si>
  <si>
    <t>572648/57</t>
  </si>
  <si>
    <t>80093655</t>
  </si>
  <si>
    <t>88129</t>
  </si>
  <si>
    <t>80094764</t>
  </si>
  <si>
    <t>88130</t>
  </si>
  <si>
    <t>80094765</t>
  </si>
  <si>
    <t>88131</t>
  </si>
  <si>
    <t>80094766</t>
  </si>
  <si>
    <t>88132</t>
  </si>
  <si>
    <t>582209/57</t>
  </si>
  <si>
    <t>80094767</t>
  </si>
  <si>
    <t>88133</t>
  </si>
  <si>
    <t>80094768</t>
  </si>
  <si>
    <t>88134</t>
  </si>
  <si>
    <t>572648/56</t>
  </si>
  <si>
    <t>80094769</t>
  </si>
  <si>
    <t>88135</t>
  </si>
  <si>
    <t>80094770</t>
  </si>
  <si>
    <t>88136</t>
  </si>
  <si>
    <t>80094771</t>
  </si>
  <si>
    <t>88137</t>
  </si>
  <si>
    <t>80094772</t>
  </si>
  <si>
    <t>88138</t>
  </si>
  <si>
    <t>579882/56</t>
  </si>
  <si>
    <t>80094773</t>
  </si>
  <si>
    <t>88139</t>
  </si>
  <si>
    <t>80094774</t>
  </si>
  <si>
    <t>88140</t>
  </si>
  <si>
    <t>80094775</t>
  </si>
  <si>
    <t>88141</t>
  </si>
  <si>
    <t>80094776</t>
  </si>
  <si>
    <t>88142</t>
  </si>
  <si>
    <t>80094777</t>
  </si>
  <si>
    <t>42032</t>
  </si>
  <si>
    <t>XP27888/553125</t>
  </si>
  <si>
    <t>80038480</t>
  </si>
  <si>
    <t>42033</t>
  </si>
  <si>
    <t>80038481</t>
  </si>
  <si>
    <t>42034</t>
  </si>
  <si>
    <t>202403/W92252/110072T</t>
  </si>
  <si>
    <t>80038482</t>
  </si>
  <si>
    <t>42035</t>
  </si>
  <si>
    <t>YKAF371/54352</t>
  </si>
  <si>
    <t>80038483</t>
  </si>
  <si>
    <t>42036</t>
  </si>
  <si>
    <t>YAJR098/233128E</t>
  </si>
  <si>
    <t>80038484</t>
  </si>
  <si>
    <t>42037</t>
  </si>
  <si>
    <t>YJAW626/H53981</t>
  </si>
  <si>
    <t>80038485</t>
  </si>
  <si>
    <t>42038</t>
  </si>
  <si>
    <t>23407 / H54581 / YAJV877</t>
  </si>
  <si>
    <t>80038486</t>
  </si>
  <si>
    <t>42768</t>
  </si>
  <si>
    <t>043 / 993</t>
  </si>
  <si>
    <t>80039169</t>
  </si>
  <si>
    <t>42769</t>
  </si>
  <si>
    <t>80039170</t>
  </si>
  <si>
    <t>42770</t>
  </si>
  <si>
    <t>80039171</t>
  </si>
  <si>
    <t>42860</t>
  </si>
  <si>
    <t>206 / 50</t>
  </si>
  <si>
    <t>80039348</t>
  </si>
  <si>
    <t>42861</t>
  </si>
  <si>
    <t>80039349</t>
  </si>
  <si>
    <t>42862</t>
  </si>
  <si>
    <t>80039350</t>
  </si>
  <si>
    <t>43138</t>
  </si>
  <si>
    <t>TBOX643194</t>
  </si>
  <si>
    <t>80039624</t>
  </si>
  <si>
    <t>43459</t>
  </si>
  <si>
    <t>TBOX666609</t>
  </si>
  <si>
    <t>80040020</t>
  </si>
  <si>
    <t>43460</t>
  </si>
  <si>
    <t>TBOX661722</t>
  </si>
  <si>
    <t>80040021</t>
  </si>
  <si>
    <t>43461</t>
  </si>
  <si>
    <t>TBOX661166</t>
  </si>
  <si>
    <t>80040022</t>
  </si>
  <si>
    <t>43462</t>
  </si>
  <si>
    <t>UP700272</t>
  </si>
  <si>
    <t>80040023</t>
  </si>
  <si>
    <t>43463</t>
  </si>
  <si>
    <t>BKTY158112</t>
  </si>
  <si>
    <t>80040024</t>
  </si>
  <si>
    <t>43604</t>
  </si>
  <si>
    <t>80040261</t>
  </si>
  <si>
    <t>43605</t>
  </si>
  <si>
    <t>80040262</t>
  </si>
  <si>
    <t>43606</t>
  </si>
  <si>
    <t>80040263</t>
  </si>
  <si>
    <t>44260</t>
  </si>
  <si>
    <t>80041160</t>
  </si>
  <si>
    <t>44261</t>
  </si>
  <si>
    <t>80041161</t>
  </si>
  <si>
    <t>45256</t>
  </si>
  <si>
    <t>80042543</t>
  </si>
  <si>
    <t>45257</t>
  </si>
  <si>
    <t>80042544</t>
  </si>
  <si>
    <t>46246</t>
  </si>
  <si>
    <t>80043680</t>
  </si>
  <si>
    <t>46247</t>
  </si>
  <si>
    <t>80043681</t>
  </si>
  <si>
    <t>46248</t>
  </si>
  <si>
    <t>80043682</t>
  </si>
  <si>
    <t>46692</t>
  </si>
  <si>
    <t>80044388</t>
  </si>
  <si>
    <t>46693</t>
  </si>
  <si>
    <t>80044389</t>
  </si>
  <si>
    <t>46694</t>
  </si>
  <si>
    <t>80044390</t>
  </si>
  <si>
    <t>46695</t>
  </si>
  <si>
    <t>80044391</t>
  </si>
  <si>
    <t>47265</t>
  </si>
  <si>
    <t>5308 / 57</t>
  </si>
  <si>
    <t>80045269</t>
  </si>
  <si>
    <t>47266</t>
  </si>
  <si>
    <t>80045270</t>
  </si>
  <si>
    <t>47267</t>
  </si>
  <si>
    <t>80045271</t>
  </si>
  <si>
    <t>48030</t>
  </si>
  <si>
    <t>80046227</t>
  </si>
  <si>
    <t>48031</t>
  </si>
  <si>
    <t>80046228</t>
  </si>
  <si>
    <t>48032</t>
  </si>
  <si>
    <t>80046229</t>
  </si>
  <si>
    <t>48648</t>
  </si>
  <si>
    <t>RBOX34070</t>
  </si>
  <si>
    <t>80046990</t>
  </si>
  <si>
    <t>48649</t>
  </si>
  <si>
    <t>BKTY151554</t>
  </si>
  <si>
    <t>80046991</t>
  </si>
  <si>
    <t>48650</t>
  </si>
  <si>
    <t>TBOX676910</t>
  </si>
  <si>
    <t>80046992</t>
  </si>
  <si>
    <t>49229</t>
  </si>
  <si>
    <t>80047620</t>
  </si>
  <si>
    <t>49233</t>
  </si>
  <si>
    <t>80047621</t>
  </si>
  <si>
    <t>50332</t>
  </si>
  <si>
    <t>80047712</t>
  </si>
  <si>
    <t>50194</t>
  </si>
  <si>
    <t>80048784</t>
  </si>
  <si>
    <t>50195</t>
  </si>
  <si>
    <t>80048785</t>
  </si>
  <si>
    <t>50930</t>
  </si>
  <si>
    <t>80049747</t>
  </si>
  <si>
    <t>50931</t>
  </si>
  <si>
    <t>80049748</t>
  </si>
  <si>
    <t>51480</t>
  </si>
  <si>
    <t>80050707</t>
  </si>
  <si>
    <t>51481</t>
  </si>
  <si>
    <t>80050708</t>
  </si>
  <si>
    <t>52500</t>
  </si>
  <si>
    <t>80051960</t>
  </si>
  <si>
    <t>52501</t>
  </si>
  <si>
    <t>80051961</t>
  </si>
  <si>
    <t>53313</t>
  </si>
  <si>
    <t>80052965</t>
  </si>
  <si>
    <t>53314</t>
  </si>
  <si>
    <t>80052966</t>
  </si>
  <si>
    <t>54315</t>
  </si>
  <si>
    <t>80054468</t>
  </si>
  <si>
    <t>54316</t>
  </si>
  <si>
    <t>80054469</t>
  </si>
  <si>
    <t>54317</t>
  </si>
  <si>
    <t>80054470</t>
  </si>
  <si>
    <t>55230</t>
  </si>
  <si>
    <t>80055536</t>
  </si>
  <si>
    <t>55231</t>
  </si>
  <si>
    <t>80055537</t>
  </si>
  <si>
    <t>57012</t>
  </si>
  <si>
    <t>80057680</t>
  </si>
  <si>
    <t>57013</t>
  </si>
  <si>
    <t>80057681</t>
  </si>
  <si>
    <t>56935</t>
  </si>
  <si>
    <t>208 / 56</t>
  </si>
  <si>
    <t>80057682</t>
  </si>
  <si>
    <t>57014</t>
  </si>
  <si>
    <t>80057683</t>
  </si>
  <si>
    <t>57015</t>
  </si>
  <si>
    <t>80057684</t>
  </si>
  <si>
    <t>57016</t>
  </si>
  <si>
    <t>80057685</t>
  </si>
  <si>
    <t>57267</t>
  </si>
  <si>
    <t>H101/XP84503/5330</t>
  </si>
  <si>
    <t>80058177</t>
  </si>
  <si>
    <t>57723</t>
  </si>
  <si>
    <t>80058869</t>
  </si>
  <si>
    <t>57724</t>
  </si>
  <si>
    <t>80058870</t>
  </si>
  <si>
    <t>58071</t>
  </si>
  <si>
    <t>TBOX664068</t>
  </si>
  <si>
    <t>80059307</t>
  </si>
  <si>
    <t>58108</t>
  </si>
  <si>
    <t>938716</t>
  </si>
  <si>
    <t>80059320</t>
  </si>
  <si>
    <t>58109</t>
  </si>
  <si>
    <t>855950</t>
  </si>
  <si>
    <t>80059321</t>
  </si>
  <si>
    <t>58110</t>
  </si>
  <si>
    <t>224</t>
  </si>
  <si>
    <t>80059322</t>
  </si>
  <si>
    <t>58122</t>
  </si>
  <si>
    <t>RC2103</t>
  </si>
  <si>
    <t>80059323</t>
  </si>
  <si>
    <t>58388</t>
  </si>
  <si>
    <t>80059745</t>
  </si>
  <si>
    <t>58389</t>
  </si>
  <si>
    <t>80059746</t>
  </si>
  <si>
    <t>58390</t>
  </si>
  <si>
    <t>80059747</t>
  </si>
  <si>
    <t>58907</t>
  </si>
  <si>
    <t>9053/246126</t>
  </si>
  <si>
    <t>80060429</t>
  </si>
  <si>
    <t>58908</t>
  </si>
  <si>
    <t>P1231708 / 290704T</t>
  </si>
  <si>
    <t>80060430</t>
  </si>
  <si>
    <t>59118</t>
  </si>
  <si>
    <t>80060811</t>
  </si>
  <si>
    <t>59119</t>
  </si>
  <si>
    <t>80060812</t>
  </si>
  <si>
    <t>59120</t>
  </si>
  <si>
    <t>80060813</t>
  </si>
  <si>
    <t>59143</t>
  </si>
  <si>
    <t>XP78011/4TH7604</t>
  </si>
  <si>
    <t>80060836</t>
  </si>
  <si>
    <t>59144</t>
  </si>
  <si>
    <t>3181987/543996</t>
  </si>
  <si>
    <t>80060837</t>
  </si>
  <si>
    <t>60483</t>
  </si>
  <si>
    <t>80062399</t>
  </si>
  <si>
    <t>60484</t>
  </si>
  <si>
    <t>80062400</t>
  </si>
  <si>
    <t>60485</t>
  </si>
  <si>
    <t>80062401</t>
  </si>
  <si>
    <t>60486</t>
  </si>
  <si>
    <t>80062402</t>
  </si>
  <si>
    <t>61007</t>
  </si>
  <si>
    <t>P118907/2376</t>
  </si>
  <si>
    <t>80063170</t>
  </si>
  <si>
    <t>61008</t>
  </si>
  <si>
    <t>P116713/50565</t>
  </si>
  <si>
    <t>80063171</t>
  </si>
  <si>
    <t>61009</t>
  </si>
  <si>
    <t>108741</t>
  </si>
  <si>
    <t>80063172</t>
  </si>
  <si>
    <t>61010</t>
  </si>
  <si>
    <t>PWY7732/260925</t>
  </si>
  <si>
    <t>80063173</t>
  </si>
  <si>
    <t>61011</t>
  </si>
  <si>
    <t>3437897/5323394</t>
  </si>
  <si>
    <t>80063174</t>
  </si>
  <si>
    <t>61014</t>
  </si>
  <si>
    <t>3528069/PC63361</t>
  </si>
  <si>
    <t>80063175</t>
  </si>
  <si>
    <t>61019</t>
  </si>
  <si>
    <t>3437802 / 422480t</t>
  </si>
  <si>
    <t>80063176</t>
  </si>
  <si>
    <t>61020</t>
  </si>
  <si>
    <t>yp10730 / 4PP9652</t>
  </si>
  <si>
    <t>80063177</t>
  </si>
  <si>
    <t>61021</t>
  </si>
  <si>
    <t>3614537/35643</t>
  </si>
  <si>
    <t>80063178</t>
  </si>
  <si>
    <t>61022</t>
  </si>
  <si>
    <t>XP84503 / 4NY1290</t>
  </si>
  <si>
    <t>80063179</t>
  </si>
  <si>
    <t>61023</t>
  </si>
  <si>
    <t>3549398 / 323229</t>
  </si>
  <si>
    <t>80063180</t>
  </si>
  <si>
    <t>61024</t>
  </si>
  <si>
    <t>416252</t>
  </si>
  <si>
    <t>80063181</t>
  </si>
  <si>
    <t>61078</t>
  </si>
  <si>
    <t>3614575/374635T</t>
  </si>
  <si>
    <t>80063182</t>
  </si>
  <si>
    <t>61070</t>
  </si>
  <si>
    <t>P1190657/60158</t>
  </si>
  <si>
    <t>80063183</t>
  </si>
  <si>
    <t>61040</t>
  </si>
  <si>
    <t>41573Z/100144</t>
  </si>
  <si>
    <t>80063184</t>
  </si>
  <si>
    <t>61126</t>
  </si>
  <si>
    <t>80063292</t>
  </si>
  <si>
    <t>61127</t>
  </si>
  <si>
    <t>80063293</t>
  </si>
  <si>
    <t>62000</t>
  </si>
  <si>
    <t>80064296</t>
  </si>
  <si>
    <t>62001</t>
  </si>
  <si>
    <t>80064297</t>
  </si>
  <si>
    <t>62002</t>
  </si>
  <si>
    <t>80064298</t>
  </si>
  <si>
    <t>62138</t>
  </si>
  <si>
    <t>81668A/290732</t>
  </si>
  <si>
    <t>80064445</t>
  </si>
  <si>
    <t>62139</t>
  </si>
  <si>
    <t>3526157/12528</t>
  </si>
  <si>
    <t>80064446</t>
  </si>
  <si>
    <t>62140</t>
  </si>
  <si>
    <t>3614568/50525</t>
  </si>
  <si>
    <t>80064447</t>
  </si>
  <si>
    <t>62142</t>
  </si>
  <si>
    <t>3439093/562201</t>
  </si>
  <si>
    <t>80064449</t>
  </si>
  <si>
    <t>62143</t>
  </si>
  <si>
    <t>1894/293451</t>
  </si>
  <si>
    <t>80064450</t>
  </si>
  <si>
    <t>62144</t>
  </si>
  <si>
    <t>75235A/1111</t>
  </si>
  <si>
    <t>80064451</t>
  </si>
  <si>
    <t>62145</t>
  </si>
  <si>
    <t>81130A/505</t>
  </si>
  <si>
    <t>80064452</t>
  </si>
  <si>
    <t>62146</t>
  </si>
  <si>
    <t>73085A/0115</t>
  </si>
  <si>
    <t>80064453</t>
  </si>
  <si>
    <t>62147</t>
  </si>
  <si>
    <t>82111A/2222</t>
  </si>
  <si>
    <t>80064454</t>
  </si>
  <si>
    <t>62148</t>
  </si>
  <si>
    <t>83054A/93580</t>
  </si>
  <si>
    <t>80064455</t>
  </si>
  <si>
    <t>62149</t>
  </si>
  <si>
    <t>XP95152/187</t>
  </si>
  <si>
    <t>80064456</t>
  </si>
  <si>
    <t>62150</t>
  </si>
  <si>
    <t>XP95219/53</t>
  </si>
  <si>
    <t>80064457</t>
  </si>
  <si>
    <t>62151</t>
  </si>
  <si>
    <t>ZP27711/HR05</t>
  </si>
  <si>
    <t>80064458</t>
  </si>
  <si>
    <t>63544</t>
  </si>
  <si>
    <t>80066081</t>
  </si>
  <si>
    <t>63545</t>
  </si>
  <si>
    <t>80066082</t>
  </si>
  <si>
    <t>65470</t>
  </si>
  <si>
    <t>80068186</t>
  </si>
  <si>
    <t>65471</t>
  </si>
  <si>
    <t>80068187</t>
  </si>
  <si>
    <t>65637</t>
  </si>
  <si>
    <t>80068333</t>
  </si>
  <si>
    <t>65638</t>
  </si>
  <si>
    <t>80068334</t>
  </si>
  <si>
    <t>65918</t>
  </si>
  <si>
    <t>3437886/280705T</t>
  </si>
  <si>
    <t>80068428</t>
  </si>
  <si>
    <t>65919</t>
  </si>
  <si>
    <t>3614545/13441</t>
  </si>
  <si>
    <t>80068429</t>
  </si>
  <si>
    <t>65920</t>
  </si>
  <si>
    <t>3435233 / 331716t</t>
  </si>
  <si>
    <t>80068430</t>
  </si>
  <si>
    <t>65921</t>
  </si>
  <si>
    <t>3614569/5620511</t>
  </si>
  <si>
    <t>80068431</t>
  </si>
  <si>
    <t>65922</t>
  </si>
  <si>
    <t>36420284/</t>
  </si>
  <si>
    <t>80068432</t>
  </si>
  <si>
    <t>65775</t>
  </si>
  <si>
    <t>TBOX630236</t>
  </si>
  <si>
    <t>80068433</t>
  </si>
  <si>
    <t>66756</t>
  </si>
  <si>
    <t>80069453</t>
  </si>
  <si>
    <t>66757</t>
  </si>
  <si>
    <t>80069454</t>
  </si>
  <si>
    <t>67338</t>
  </si>
  <si>
    <t>5308/531</t>
  </si>
  <si>
    <t>80070231</t>
  </si>
  <si>
    <t>67339</t>
  </si>
  <si>
    <t>80070232</t>
  </si>
  <si>
    <t>67340</t>
  </si>
  <si>
    <t>80070233</t>
  </si>
  <si>
    <t>67341</t>
  </si>
  <si>
    <t>80070234</t>
  </si>
  <si>
    <t>67342</t>
  </si>
  <si>
    <t>80070235</t>
  </si>
  <si>
    <t>68960</t>
  </si>
  <si>
    <t>80072032</t>
  </si>
  <si>
    <t>68961</t>
  </si>
  <si>
    <t>882/ 251983</t>
  </si>
  <si>
    <t>80072033</t>
  </si>
  <si>
    <t>68962</t>
  </si>
  <si>
    <t>80072034</t>
  </si>
  <si>
    <t>68963</t>
  </si>
  <si>
    <t>80072035</t>
  </si>
  <si>
    <t>68964</t>
  </si>
  <si>
    <t>80072036</t>
  </si>
  <si>
    <t>68965</t>
  </si>
  <si>
    <t>80072037</t>
  </si>
  <si>
    <t>69681</t>
  </si>
  <si>
    <t>80072892</t>
  </si>
  <si>
    <t>69682</t>
  </si>
  <si>
    <t>80072893</t>
  </si>
  <si>
    <t>69683</t>
  </si>
  <si>
    <t>80072894</t>
  </si>
  <si>
    <t>69684</t>
  </si>
  <si>
    <t>80072895</t>
  </si>
  <si>
    <t>69685</t>
  </si>
  <si>
    <t>80072896</t>
  </si>
  <si>
    <t>69686</t>
  </si>
  <si>
    <t>80072897</t>
  </si>
  <si>
    <t>70385</t>
  </si>
  <si>
    <t>80074072</t>
  </si>
  <si>
    <t>70386</t>
  </si>
  <si>
    <t>80074073</t>
  </si>
  <si>
    <t>70387</t>
  </si>
  <si>
    <t>80074074</t>
  </si>
  <si>
    <t>71071</t>
  </si>
  <si>
    <t>80074849</t>
  </si>
  <si>
    <t>71072</t>
  </si>
  <si>
    <t>440/48</t>
  </si>
  <si>
    <t>80074850</t>
  </si>
  <si>
    <t>71073</t>
  </si>
  <si>
    <t>80074851</t>
  </si>
  <si>
    <t>71074</t>
  </si>
  <si>
    <t>80074852</t>
  </si>
  <si>
    <t>72568</t>
  </si>
  <si>
    <t>80076466</t>
  </si>
  <si>
    <t>72569</t>
  </si>
  <si>
    <t>80076467</t>
  </si>
  <si>
    <t>72570</t>
  </si>
  <si>
    <t>80076468</t>
  </si>
  <si>
    <t>72571</t>
  </si>
  <si>
    <t>80076469</t>
  </si>
  <si>
    <t>73326</t>
  </si>
  <si>
    <t>80077325</t>
  </si>
  <si>
    <t>73327</t>
  </si>
  <si>
    <t>80077326</t>
  </si>
  <si>
    <t>73328</t>
  </si>
  <si>
    <t>80077327</t>
  </si>
  <si>
    <t>73329</t>
  </si>
  <si>
    <t>80077328</t>
  </si>
  <si>
    <t>73348</t>
  </si>
  <si>
    <t>3435245 / 232086T</t>
  </si>
  <si>
    <t>80077340</t>
  </si>
  <si>
    <t>73349</t>
  </si>
  <si>
    <t>3437891/50498</t>
  </si>
  <si>
    <t>80077341</t>
  </si>
  <si>
    <t>73350</t>
  </si>
  <si>
    <t>3439456/308235T</t>
  </si>
  <si>
    <t>80077342</t>
  </si>
  <si>
    <t>74064</t>
  </si>
  <si>
    <t>80078195</t>
  </si>
  <si>
    <t>74065</t>
  </si>
  <si>
    <t>80078196</t>
  </si>
  <si>
    <t>74403</t>
  </si>
  <si>
    <t>74775A / 279069</t>
  </si>
  <si>
    <t>80078626</t>
  </si>
  <si>
    <t>74404</t>
  </si>
  <si>
    <t>84387a/28644</t>
  </si>
  <si>
    <t>80078627</t>
  </si>
  <si>
    <t>74405</t>
  </si>
  <si>
    <t>58295/978431</t>
  </si>
  <si>
    <t>80078628</t>
  </si>
  <si>
    <t>74406</t>
  </si>
  <si>
    <t>72639 / W92252</t>
  </si>
  <si>
    <t>80078629</t>
  </si>
  <si>
    <t>74407</t>
  </si>
  <si>
    <t>83651A / 256454G</t>
  </si>
  <si>
    <t>80078630</t>
  </si>
  <si>
    <t>74408</t>
  </si>
  <si>
    <t>262402 / W94621</t>
  </si>
  <si>
    <t>80078631</t>
  </si>
  <si>
    <t>74409</t>
  </si>
  <si>
    <t>202203/2204</t>
  </si>
  <si>
    <t>80078632</t>
  </si>
  <si>
    <t>74410</t>
  </si>
  <si>
    <t>202404/W93667</t>
  </si>
  <si>
    <t>80078633</t>
  </si>
  <si>
    <t>74411</t>
  </si>
  <si>
    <t>1994/W93670</t>
  </si>
  <si>
    <t>80078634</t>
  </si>
  <si>
    <t>74412</t>
  </si>
  <si>
    <t>82385a / w93579</t>
  </si>
  <si>
    <t>80078635</t>
  </si>
  <si>
    <t>74505</t>
  </si>
  <si>
    <t>RBOX43080</t>
  </si>
  <si>
    <t>80078763</t>
  </si>
  <si>
    <t>74757</t>
  </si>
  <si>
    <t>RBOX40060</t>
  </si>
  <si>
    <t>80078908</t>
  </si>
  <si>
    <t>74907</t>
  </si>
  <si>
    <t>579883/5001</t>
  </si>
  <si>
    <t>80079056</t>
  </si>
  <si>
    <t>74908</t>
  </si>
  <si>
    <t>80079057</t>
  </si>
  <si>
    <t>75971</t>
  </si>
  <si>
    <t>80080505</t>
  </si>
  <si>
    <t>75972</t>
  </si>
  <si>
    <t>80080506</t>
  </si>
  <si>
    <t>76970</t>
  </si>
  <si>
    <t>CHTT101281</t>
  </si>
  <si>
    <t>80081783</t>
  </si>
  <si>
    <t>77502</t>
  </si>
  <si>
    <t>80082204</t>
  </si>
  <si>
    <t>77503</t>
  </si>
  <si>
    <t>80082205</t>
  </si>
  <si>
    <t>78914</t>
  </si>
  <si>
    <t>588207/ 46</t>
  </si>
  <si>
    <t>80084049</t>
  </si>
  <si>
    <t>78915</t>
  </si>
  <si>
    <t>80084050</t>
  </si>
  <si>
    <t>79424</t>
  </si>
  <si>
    <t>80084721</t>
  </si>
  <si>
    <t>79425</t>
  </si>
  <si>
    <t>80084722</t>
  </si>
  <si>
    <t>79426</t>
  </si>
  <si>
    <t>80084723</t>
  </si>
  <si>
    <t>79427</t>
  </si>
  <si>
    <t>883/535</t>
  </si>
  <si>
    <t>80084724</t>
  </si>
  <si>
    <t>79428</t>
  </si>
  <si>
    <t>883/993</t>
  </si>
  <si>
    <t>80084725</t>
  </si>
  <si>
    <t>79809</t>
  </si>
  <si>
    <t>80085134</t>
  </si>
  <si>
    <t>79810</t>
  </si>
  <si>
    <t>80085135</t>
  </si>
  <si>
    <t>79811</t>
  </si>
  <si>
    <t>80085136</t>
  </si>
  <si>
    <t>79812</t>
  </si>
  <si>
    <t>80085137</t>
  </si>
  <si>
    <t>79813</t>
  </si>
  <si>
    <t>80085138</t>
  </si>
  <si>
    <t>81889</t>
  </si>
  <si>
    <t>80087535</t>
  </si>
  <si>
    <t>81890</t>
  </si>
  <si>
    <t>80087536</t>
  </si>
  <si>
    <t>81891</t>
  </si>
  <si>
    <t>80087537</t>
  </si>
  <si>
    <t>81892</t>
  </si>
  <si>
    <t>80087538</t>
  </si>
  <si>
    <t>82652</t>
  </si>
  <si>
    <t>80088370</t>
  </si>
  <si>
    <t>82653</t>
  </si>
  <si>
    <t>883/ 49</t>
  </si>
  <si>
    <t>80088371</t>
  </si>
  <si>
    <t>82654</t>
  </si>
  <si>
    <t>80088372</t>
  </si>
  <si>
    <t>82655</t>
  </si>
  <si>
    <t>80088373</t>
  </si>
  <si>
    <t>82656</t>
  </si>
  <si>
    <t>80088374</t>
  </si>
  <si>
    <t>83798</t>
  </si>
  <si>
    <t>80089815</t>
  </si>
  <si>
    <t>83799</t>
  </si>
  <si>
    <t>883/500</t>
  </si>
  <si>
    <t>80089816</t>
  </si>
  <si>
    <t>83800</t>
  </si>
  <si>
    <t>80089817</t>
  </si>
  <si>
    <t>84376</t>
  </si>
  <si>
    <t>80090394</t>
  </si>
  <si>
    <t>84377</t>
  </si>
  <si>
    <t>80090395</t>
  </si>
  <si>
    <t>84378</t>
  </si>
  <si>
    <t>80090396</t>
  </si>
  <si>
    <t>84379</t>
  </si>
  <si>
    <t>80090397</t>
  </si>
  <si>
    <t>86518</t>
  </si>
  <si>
    <t>20343/508</t>
  </si>
  <si>
    <t>80091795</t>
  </si>
  <si>
    <t>USB Oxide - Augusta</t>
  </si>
  <si>
    <t>AUGUSTA</t>
  </si>
  <si>
    <t>86519</t>
  </si>
  <si>
    <t>933/2021</t>
  </si>
  <si>
    <t>80091796</t>
  </si>
  <si>
    <t>86520</t>
  </si>
  <si>
    <t>20353 / W99362</t>
  </si>
  <si>
    <t>80091797</t>
  </si>
  <si>
    <t>86521</t>
  </si>
  <si>
    <t>19125/1690</t>
  </si>
  <si>
    <t>80091798</t>
  </si>
  <si>
    <t>86522</t>
  </si>
  <si>
    <t>ZPZ0580/697864</t>
  </si>
  <si>
    <t>80091799</t>
  </si>
  <si>
    <t>86523</t>
  </si>
  <si>
    <t>3398639/566487</t>
  </si>
  <si>
    <t>80091800</t>
  </si>
  <si>
    <t>86524</t>
  </si>
  <si>
    <t>6737/13270</t>
  </si>
  <si>
    <t>80091801</t>
  </si>
  <si>
    <t>86525</t>
  </si>
  <si>
    <t>r7261hy/53753</t>
  </si>
  <si>
    <t>80091802</t>
  </si>
  <si>
    <t>86526</t>
  </si>
  <si>
    <t>XP57411/015</t>
  </si>
  <si>
    <t>80091803</t>
  </si>
  <si>
    <t>86527</t>
  </si>
  <si>
    <t>XP93676/011</t>
  </si>
  <si>
    <t>80091804</t>
  </si>
  <si>
    <t>86528</t>
  </si>
  <si>
    <t>ZP41396 / 4UG4064</t>
  </si>
  <si>
    <t>80091805</t>
  </si>
  <si>
    <t>86529</t>
  </si>
  <si>
    <t>Te5350/200</t>
  </si>
  <si>
    <t>80091806</t>
  </si>
  <si>
    <t>85601</t>
  </si>
  <si>
    <t>80091877</t>
  </si>
  <si>
    <t>85602</t>
  </si>
  <si>
    <t>579883/ 5001</t>
  </si>
  <si>
    <t>80091878</t>
  </si>
  <si>
    <t>85603</t>
  </si>
  <si>
    <t>80091879</t>
  </si>
  <si>
    <t>87142</t>
  </si>
  <si>
    <t>80093628</t>
  </si>
  <si>
    <t>87143</t>
  </si>
  <si>
    <t>80093629</t>
  </si>
  <si>
    <t>87144</t>
  </si>
  <si>
    <t>883/984</t>
  </si>
  <si>
    <t>80093630</t>
  </si>
  <si>
    <t>87145</t>
  </si>
  <si>
    <t>575308</t>
  </si>
  <si>
    <t>80093631</t>
  </si>
  <si>
    <t>87146</t>
  </si>
  <si>
    <t>579883/531</t>
  </si>
  <si>
    <t>80093632</t>
  </si>
  <si>
    <t>87644</t>
  </si>
  <si>
    <t>82385A/2203</t>
  </si>
  <si>
    <t>80094240</t>
  </si>
  <si>
    <t>87645</t>
  </si>
  <si>
    <t>73440/w98155</t>
  </si>
  <si>
    <t>80094241</t>
  </si>
  <si>
    <t>87646</t>
  </si>
  <si>
    <t>YP94248 / PCTU9872325</t>
  </si>
  <si>
    <t>80094242</t>
  </si>
  <si>
    <t>87647</t>
  </si>
  <si>
    <t>201701 / w30489</t>
  </si>
  <si>
    <t>80094243</t>
  </si>
  <si>
    <t>87786</t>
  </si>
  <si>
    <t>579883/56</t>
  </si>
  <si>
    <t>80094384</t>
  </si>
  <si>
    <t>87787</t>
  </si>
  <si>
    <t>80094385</t>
  </si>
  <si>
    <t>87788</t>
  </si>
  <si>
    <t>80094386</t>
  </si>
  <si>
    <t>87789</t>
  </si>
  <si>
    <t>80094387</t>
  </si>
  <si>
    <t>87790</t>
  </si>
  <si>
    <t>80094388</t>
  </si>
  <si>
    <t>87791</t>
  </si>
  <si>
    <t>80094389</t>
  </si>
  <si>
    <t>88950</t>
  </si>
  <si>
    <t>80095651</t>
  </si>
  <si>
    <t>39705</t>
  </si>
  <si>
    <t>80035766</t>
  </si>
  <si>
    <t>43026</t>
  </si>
  <si>
    <t>YP56363/2011</t>
  </si>
  <si>
    <t>80039545</t>
  </si>
  <si>
    <t>43027</t>
  </si>
  <si>
    <t>YP38717/714</t>
  </si>
  <si>
    <t>80039546</t>
  </si>
  <si>
    <t>43028</t>
  </si>
  <si>
    <t>AP67932 / U5331</t>
  </si>
  <si>
    <t>80039547</t>
  </si>
  <si>
    <t>43029</t>
  </si>
  <si>
    <t>3243529/106</t>
  </si>
  <si>
    <t>80039548</t>
  </si>
  <si>
    <t>43030</t>
  </si>
  <si>
    <t>xp78800 / 4ut3442</t>
  </si>
  <si>
    <t>80039549</t>
  </si>
  <si>
    <t>43031</t>
  </si>
  <si>
    <t>yp78691 / 4se2070</t>
  </si>
  <si>
    <t>80039550</t>
  </si>
  <si>
    <t>43032</t>
  </si>
  <si>
    <t>96458X/3V347</t>
  </si>
  <si>
    <t>80039551</t>
  </si>
  <si>
    <t>43033</t>
  </si>
  <si>
    <t>YP91900/520</t>
  </si>
  <si>
    <t>80039552</t>
  </si>
  <si>
    <t>43034</t>
  </si>
  <si>
    <t>XP98872 / 4MD7909</t>
  </si>
  <si>
    <t>80039553</t>
  </si>
  <si>
    <t>43035</t>
  </si>
  <si>
    <t>YP22/7351/4UJ9390/Y10042</t>
  </si>
  <si>
    <t>80039554</t>
  </si>
  <si>
    <t>43036</t>
  </si>
  <si>
    <t>26/YP48932</t>
  </si>
  <si>
    <t>80039555</t>
  </si>
  <si>
    <t>43037</t>
  </si>
  <si>
    <t>547/PWR201488/533</t>
  </si>
  <si>
    <t>80039556</t>
  </si>
  <si>
    <t>43038</t>
  </si>
  <si>
    <t>1228/YP95635/198C489</t>
  </si>
  <si>
    <t>80039557</t>
  </si>
  <si>
    <t>43039</t>
  </si>
  <si>
    <t>XP88858/4TY8901</t>
  </si>
  <si>
    <t>80039558</t>
  </si>
  <si>
    <t>43040</t>
  </si>
  <si>
    <t>YP76013/2240</t>
  </si>
  <si>
    <t>80039559</t>
  </si>
  <si>
    <t>43041</t>
  </si>
  <si>
    <t>YP67934/45324</t>
  </si>
  <si>
    <t>80039560</t>
  </si>
  <si>
    <t>43042</t>
  </si>
  <si>
    <t>p12156028 / 964230</t>
  </si>
  <si>
    <t>80039561</t>
  </si>
  <si>
    <t>43043</t>
  </si>
  <si>
    <t>1215/ 4nx1336</t>
  </si>
  <si>
    <t>80039562</t>
  </si>
  <si>
    <t>48225</t>
  </si>
  <si>
    <t>222/9F15208/UMXU250611</t>
  </si>
  <si>
    <t>80046017</t>
  </si>
  <si>
    <t>48271</t>
  </si>
  <si>
    <t>524 / 9D90715 / UMXU235710</t>
  </si>
  <si>
    <t>80046018</t>
  </si>
  <si>
    <t>48272</t>
  </si>
  <si>
    <t>142 / PIFAS / UMXU933473</t>
  </si>
  <si>
    <t>80046019</t>
  </si>
  <si>
    <t>48273</t>
  </si>
  <si>
    <t>225/umxu936300</t>
  </si>
  <si>
    <t>80046020</t>
  </si>
  <si>
    <t>48274</t>
  </si>
  <si>
    <t>804 / 9G02757 / UMXU255561</t>
  </si>
  <si>
    <t>80046021</t>
  </si>
  <si>
    <t>48275</t>
  </si>
  <si>
    <t>26/umxu247759</t>
  </si>
  <si>
    <t>80046022</t>
  </si>
  <si>
    <t>48276</t>
  </si>
  <si>
    <t>694 / 9G37295 / UMXU890719</t>
  </si>
  <si>
    <t>80046023</t>
  </si>
  <si>
    <t>48277</t>
  </si>
  <si>
    <t>100-2/ umxu897394</t>
  </si>
  <si>
    <t>80046024</t>
  </si>
  <si>
    <t>48278</t>
  </si>
  <si>
    <t>9G65023/UMXU238035</t>
  </si>
  <si>
    <t>80046025</t>
  </si>
  <si>
    <t>48279</t>
  </si>
  <si>
    <t>142/UMXU937087</t>
  </si>
  <si>
    <t>80046026</t>
  </si>
  <si>
    <t>48280</t>
  </si>
  <si>
    <t>UMXU636289</t>
  </si>
  <si>
    <t>80046027</t>
  </si>
  <si>
    <t>48281</t>
  </si>
  <si>
    <t>99/9G17078/UMXU891162</t>
  </si>
  <si>
    <t>80046028</t>
  </si>
  <si>
    <t>48282</t>
  </si>
  <si>
    <t>242/9G80252/UMXU898772</t>
  </si>
  <si>
    <t>80046029</t>
  </si>
  <si>
    <t>48283</t>
  </si>
  <si>
    <t>9F70517/UMXU887870</t>
  </si>
  <si>
    <t>80046030</t>
  </si>
  <si>
    <t>48284</t>
  </si>
  <si>
    <t>205/ EMHU245832</t>
  </si>
  <si>
    <t>80046031</t>
  </si>
  <si>
    <t>48285</t>
  </si>
  <si>
    <t>9G65699/UMXU259087</t>
  </si>
  <si>
    <t>80046032</t>
  </si>
  <si>
    <t>48286</t>
  </si>
  <si>
    <t>142/ EMHU641503</t>
  </si>
  <si>
    <t>80046033</t>
  </si>
  <si>
    <t>48287</t>
  </si>
  <si>
    <t>9G65023/EMHU654546</t>
  </si>
  <si>
    <t>80046034</t>
  </si>
  <si>
    <t>48288</t>
  </si>
  <si>
    <t>9E56097/EMHU644794</t>
  </si>
  <si>
    <t>80046035</t>
  </si>
  <si>
    <t>48289</t>
  </si>
  <si>
    <t>9G02757/EMHU270349</t>
  </si>
  <si>
    <t>80046036</t>
  </si>
  <si>
    <t>48290</t>
  </si>
  <si>
    <t>9F25112/EMHU262605</t>
  </si>
  <si>
    <t>80046037</t>
  </si>
  <si>
    <t>48291</t>
  </si>
  <si>
    <t>624/ UMXU266981</t>
  </si>
  <si>
    <t>80046038</t>
  </si>
  <si>
    <t>48292</t>
  </si>
  <si>
    <t>EMHU641854</t>
  </si>
  <si>
    <t>80046039</t>
  </si>
  <si>
    <t>48293</t>
  </si>
  <si>
    <t>9g02757/emhu276903</t>
  </si>
  <si>
    <t>80046040</t>
  </si>
  <si>
    <t>48294</t>
  </si>
  <si>
    <t>UMXU887798</t>
  </si>
  <si>
    <t>80046041</t>
  </si>
  <si>
    <t>48295</t>
  </si>
  <si>
    <t>225/9G55965/EMHU650014</t>
  </si>
  <si>
    <t>80046042</t>
  </si>
  <si>
    <t>48296</t>
  </si>
  <si>
    <t>9F25112/UMXU634999</t>
  </si>
  <si>
    <t>80046043</t>
  </si>
  <si>
    <t>50182</t>
  </si>
  <si>
    <t>ABOX51823</t>
  </si>
  <si>
    <t>80048771</t>
  </si>
  <si>
    <t>50183</t>
  </si>
  <si>
    <t>RBOX32956</t>
  </si>
  <si>
    <t>80048772</t>
  </si>
  <si>
    <t>50920</t>
  </si>
  <si>
    <t>ABOX51919</t>
  </si>
  <si>
    <t>80049831</t>
  </si>
  <si>
    <t>53384</t>
  </si>
  <si>
    <t>RBOX31892</t>
  </si>
  <si>
    <t>80052974</t>
  </si>
  <si>
    <t>57085</t>
  </si>
  <si>
    <t>RBOX36129</t>
  </si>
  <si>
    <t>80057908</t>
  </si>
  <si>
    <t>57163</t>
  </si>
  <si>
    <t>RBOX34606</t>
  </si>
  <si>
    <t>80058022</t>
  </si>
  <si>
    <t>57164</t>
  </si>
  <si>
    <t>80058023</t>
  </si>
  <si>
    <t>57165</t>
  </si>
  <si>
    <t>RBOX33456</t>
  </si>
  <si>
    <t>80058024</t>
  </si>
  <si>
    <t>57166</t>
  </si>
  <si>
    <t>80058025</t>
  </si>
  <si>
    <t>60648</t>
  </si>
  <si>
    <t>TBOX632056</t>
  </si>
  <si>
    <t>80062598</t>
  </si>
  <si>
    <t>CLARIOS - MIDWEST WHSE – TRAFIGURA</t>
  </si>
  <si>
    <t>ST. JOSEPH</t>
  </si>
  <si>
    <t>60649</t>
  </si>
  <si>
    <t>CHTT101248</t>
  </si>
  <si>
    <t>80062599</t>
  </si>
  <si>
    <t>60650</t>
  </si>
  <si>
    <t>TBOX663452</t>
  </si>
  <si>
    <t>80062600</t>
  </si>
  <si>
    <t>60651</t>
  </si>
  <si>
    <t>TBOX670785</t>
  </si>
  <si>
    <t>80062601</t>
  </si>
  <si>
    <t>60652</t>
  </si>
  <si>
    <t>BKTY157779</t>
  </si>
  <si>
    <t>80062602</t>
  </si>
  <si>
    <t>61343</t>
  </si>
  <si>
    <t>TBOX675527</t>
  </si>
  <si>
    <t>80063687</t>
  </si>
  <si>
    <t>61344</t>
  </si>
  <si>
    <t>TBOX671732</t>
  </si>
  <si>
    <t>80063688</t>
  </si>
  <si>
    <t>61345</t>
  </si>
  <si>
    <t>TBOX643354</t>
  </si>
  <si>
    <t>80063689</t>
  </si>
  <si>
    <t>61346</t>
  </si>
  <si>
    <t>TBOX660311</t>
  </si>
  <si>
    <t>80063690</t>
  </si>
  <si>
    <t>61347</t>
  </si>
  <si>
    <t>TBOX630393</t>
  </si>
  <si>
    <t>80063691</t>
  </si>
  <si>
    <t>63501</t>
  </si>
  <si>
    <t>RBOX39476</t>
  </si>
  <si>
    <t>80066038</t>
  </si>
  <si>
    <t>63647</t>
  </si>
  <si>
    <t>UP961484</t>
  </si>
  <si>
    <t>80066278</t>
  </si>
  <si>
    <t>63648</t>
  </si>
  <si>
    <t>CHTT101171</t>
  </si>
  <si>
    <t>80066279</t>
  </si>
  <si>
    <t>63649</t>
  </si>
  <si>
    <t>RBOX34963</t>
  </si>
  <si>
    <t>80066280</t>
  </si>
  <si>
    <t>64671</t>
  </si>
  <si>
    <t>TBOX672249</t>
  </si>
  <si>
    <t>80067308</t>
  </si>
  <si>
    <t>64672</t>
  </si>
  <si>
    <t>CHTT101232</t>
  </si>
  <si>
    <t>80067309</t>
  </si>
  <si>
    <t>64673</t>
  </si>
  <si>
    <t>TBOX634122</t>
  </si>
  <si>
    <t>80067310</t>
  </si>
  <si>
    <t>64674</t>
  </si>
  <si>
    <t>TBOX638860</t>
  </si>
  <si>
    <t>80067311</t>
  </si>
  <si>
    <t>64675</t>
  </si>
  <si>
    <t>UP761374</t>
  </si>
  <si>
    <t>80067312</t>
  </si>
  <si>
    <t>64676</t>
  </si>
  <si>
    <t>TBOX662646</t>
  </si>
  <si>
    <t>80067313</t>
  </si>
  <si>
    <t>65852</t>
  </si>
  <si>
    <t>TBOX631664</t>
  </si>
  <si>
    <t>80068547</t>
  </si>
  <si>
    <t>66938</t>
  </si>
  <si>
    <t>yp97780 / 4tt5092</t>
  </si>
  <si>
    <t>80069677</t>
  </si>
  <si>
    <t>66939</t>
  </si>
  <si>
    <t>G93/XP69003</t>
  </si>
  <si>
    <t>80069678</t>
  </si>
  <si>
    <t>66940</t>
  </si>
  <si>
    <t>YP20513/4207</t>
  </si>
  <si>
    <t>80069679</t>
  </si>
  <si>
    <t>66941</t>
  </si>
  <si>
    <t>YP77022/4TR9976</t>
  </si>
  <si>
    <t>80069680</t>
  </si>
  <si>
    <t>66942</t>
  </si>
  <si>
    <t>61KS9T/AZ-3300</t>
  </si>
  <si>
    <t>80069681</t>
  </si>
  <si>
    <t>69836</t>
  </si>
  <si>
    <t>TOBX889000</t>
  </si>
  <si>
    <t>80073036</t>
  </si>
  <si>
    <t>69837</t>
  </si>
  <si>
    <t>TBOX630488</t>
  </si>
  <si>
    <t>80073037</t>
  </si>
  <si>
    <t>69838</t>
  </si>
  <si>
    <t>TBOX665486</t>
  </si>
  <si>
    <t>80073038</t>
  </si>
  <si>
    <t>69839</t>
  </si>
  <si>
    <t>TBOX639826</t>
  </si>
  <si>
    <t>80073039</t>
  </si>
  <si>
    <t>69840</t>
  </si>
  <si>
    <t>TBOX675311</t>
  </si>
  <si>
    <t>80073040</t>
  </si>
  <si>
    <t>72178</t>
  </si>
  <si>
    <t>NS471212</t>
  </si>
  <si>
    <t>80076051</t>
  </si>
  <si>
    <t>72179</t>
  </si>
  <si>
    <t>UP961350</t>
  </si>
  <si>
    <t>80076052</t>
  </si>
  <si>
    <t>72180</t>
  </si>
  <si>
    <t>NS469282</t>
  </si>
  <si>
    <t>80076053</t>
  </si>
  <si>
    <t>72181</t>
  </si>
  <si>
    <t>UP369141</t>
  </si>
  <si>
    <t>80076054</t>
  </si>
  <si>
    <t>72182</t>
  </si>
  <si>
    <t>UP369126</t>
  </si>
  <si>
    <t>80076055</t>
  </si>
  <si>
    <t>73318</t>
  </si>
  <si>
    <t>TBOX662272</t>
  </si>
  <si>
    <t>80077319</t>
  </si>
  <si>
    <t>73769</t>
  </si>
  <si>
    <t>TOBX889008</t>
  </si>
  <si>
    <t>80077860</t>
  </si>
  <si>
    <t>73770</t>
  </si>
  <si>
    <t>UP961537</t>
  </si>
  <si>
    <t>80077861</t>
  </si>
  <si>
    <t>73771</t>
  </si>
  <si>
    <t>UP961499</t>
  </si>
  <si>
    <t>80077862</t>
  </si>
  <si>
    <t>73772</t>
  </si>
  <si>
    <t>TBOX666015</t>
  </si>
  <si>
    <t>80077863</t>
  </si>
  <si>
    <t>73773</t>
  </si>
  <si>
    <t>NS469257</t>
  </si>
  <si>
    <t>80077864</t>
  </si>
  <si>
    <t>73774</t>
  </si>
  <si>
    <t>RBOX34491</t>
  </si>
  <si>
    <t>80077865</t>
  </si>
  <si>
    <t>76040</t>
  </si>
  <si>
    <t>395/ 2727</t>
  </si>
  <si>
    <t>80080309</t>
  </si>
  <si>
    <t>77988</t>
  </si>
  <si>
    <t>UP961557</t>
  </si>
  <si>
    <t>80083007</t>
  </si>
  <si>
    <t>77989</t>
  </si>
  <si>
    <t>TBOX666373</t>
  </si>
  <si>
    <t>80083008</t>
  </si>
  <si>
    <t>77990</t>
  </si>
  <si>
    <t>RBOX31881</t>
  </si>
  <si>
    <t>80083009</t>
  </si>
  <si>
    <t>77991</t>
  </si>
  <si>
    <t>TBOX643556</t>
  </si>
  <si>
    <t>80083010</t>
  </si>
  <si>
    <t>77992</t>
  </si>
  <si>
    <t>TBOX671115</t>
  </si>
  <si>
    <t>80083011</t>
  </si>
  <si>
    <t>77993</t>
  </si>
  <si>
    <t>BKTY158394</t>
  </si>
  <si>
    <t>80083012</t>
  </si>
  <si>
    <t>77994</t>
  </si>
  <si>
    <t>CHTT101199</t>
  </si>
  <si>
    <t>80083013</t>
  </si>
  <si>
    <t>77999</t>
  </si>
  <si>
    <t>TBOX673457</t>
  </si>
  <si>
    <t>80083018</t>
  </si>
  <si>
    <t>78000</t>
  </si>
  <si>
    <t>UP961526</t>
  </si>
  <si>
    <t>80083019</t>
  </si>
  <si>
    <t>78001</t>
  </si>
  <si>
    <t>RBOX42881</t>
  </si>
  <si>
    <t>80083020</t>
  </si>
  <si>
    <t>78002</t>
  </si>
  <si>
    <t>RBOX34828</t>
  </si>
  <si>
    <t>80083021</t>
  </si>
  <si>
    <t>79841</t>
  </si>
  <si>
    <t>127/umxu896720</t>
  </si>
  <si>
    <t>80085094</t>
  </si>
  <si>
    <t>79852</t>
  </si>
  <si>
    <t>016/ EMHU270512</t>
  </si>
  <si>
    <t>80085095</t>
  </si>
  <si>
    <t>79854</t>
  </si>
  <si>
    <t>UMXU636656/1</t>
  </si>
  <si>
    <t>80085097</t>
  </si>
  <si>
    <t>79884</t>
  </si>
  <si>
    <t>umxu248895</t>
  </si>
  <si>
    <t>80085127</t>
  </si>
  <si>
    <t>79885</t>
  </si>
  <si>
    <t>EMHU270173</t>
  </si>
  <si>
    <t>80085128</t>
  </si>
  <si>
    <t>81639</t>
  </si>
  <si>
    <t>EMHU276188</t>
  </si>
  <si>
    <t>80087236</t>
  </si>
  <si>
    <t>81640</t>
  </si>
  <si>
    <t>EMHU203303</t>
  </si>
  <si>
    <t>80087237</t>
  </si>
  <si>
    <t>81641</t>
  </si>
  <si>
    <t>EMHU264491</t>
  </si>
  <si>
    <t>80087238</t>
  </si>
  <si>
    <t>81642</t>
  </si>
  <si>
    <t>404/EMHU263721</t>
  </si>
  <si>
    <t>80087239</t>
  </si>
  <si>
    <t>81643</t>
  </si>
  <si>
    <t>UMXU252271</t>
  </si>
  <si>
    <t>80087240</t>
  </si>
  <si>
    <t>81644</t>
  </si>
  <si>
    <t>EMHU643363</t>
  </si>
  <si>
    <t>80087241</t>
  </si>
  <si>
    <t>81645</t>
  </si>
  <si>
    <t>UMXU633952</t>
  </si>
  <si>
    <t>80087242</t>
  </si>
  <si>
    <t>81646</t>
  </si>
  <si>
    <t>EMHU272011</t>
  </si>
  <si>
    <t>80087243</t>
  </si>
  <si>
    <t>81647</t>
  </si>
  <si>
    <t>yp97822/1313</t>
  </si>
  <si>
    <t>80087244</t>
  </si>
  <si>
    <t>81648</t>
  </si>
  <si>
    <t>YP06808/112</t>
  </si>
  <si>
    <t>80087245</t>
  </si>
  <si>
    <t>81649</t>
  </si>
  <si>
    <t>092/T6739</t>
  </si>
  <si>
    <t>80087246</t>
  </si>
  <si>
    <t>81650</t>
  </si>
  <si>
    <t>p1207202/53743</t>
  </si>
  <si>
    <t>80087247</t>
  </si>
  <si>
    <t>81651</t>
  </si>
  <si>
    <t>FS1136/2071</t>
  </si>
  <si>
    <t>80087248</t>
  </si>
  <si>
    <t>81652</t>
  </si>
  <si>
    <t>UMXU630469</t>
  </si>
  <si>
    <t>80087249</t>
  </si>
  <si>
    <t>81653</t>
  </si>
  <si>
    <t>9G30262/UMXU939544</t>
  </si>
  <si>
    <t>80087250</t>
  </si>
  <si>
    <t>81654</t>
  </si>
  <si>
    <t>UMXU932658</t>
  </si>
  <si>
    <t>80087251</t>
  </si>
  <si>
    <t>81655</t>
  </si>
  <si>
    <t>EMHU652974</t>
  </si>
  <si>
    <t>80087252</t>
  </si>
  <si>
    <t>81656</t>
  </si>
  <si>
    <t>UMXU250415</t>
  </si>
  <si>
    <t>80087253</t>
  </si>
  <si>
    <t>81657</t>
  </si>
  <si>
    <t>26 / umxu635477</t>
  </si>
  <si>
    <t>80087254</t>
  </si>
  <si>
    <t>81658</t>
  </si>
  <si>
    <t>EMHU647313</t>
  </si>
  <si>
    <t>80087255</t>
  </si>
  <si>
    <t>81659</t>
  </si>
  <si>
    <t>UMXU896306</t>
  </si>
  <si>
    <t>80087256</t>
  </si>
  <si>
    <t>81660</t>
  </si>
  <si>
    <t>80087257</t>
  </si>
  <si>
    <t>81661</t>
  </si>
  <si>
    <t>XP45120/U5339</t>
  </si>
  <si>
    <t>80087258</t>
  </si>
  <si>
    <t>81662</t>
  </si>
  <si>
    <t>yp67932/u5335</t>
  </si>
  <si>
    <t>80087259</t>
  </si>
  <si>
    <t>77938</t>
  </si>
  <si>
    <t>YP94652/4RL4307</t>
  </si>
  <si>
    <t>80087694</t>
  </si>
  <si>
    <t>82913</t>
  </si>
  <si>
    <t>9g30298/emhu204117</t>
  </si>
  <si>
    <t>80088623</t>
  </si>
  <si>
    <t>82915</t>
  </si>
  <si>
    <t>62065A / W94786</t>
  </si>
  <si>
    <t>80088625</t>
  </si>
  <si>
    <t>82916</t>
  </si>
  <si>
    <t>103/130</t>
  </si>
  <si>
    <t>80088626</t>
  </si>
  <si>
    <t>82917</t>
  </si>
  <si>
    <t>2010 / 53300</t>
  </si>
  <si>
    <t>80088627</t>
  </si>
  <si>
    <t>82918</t>
  </si>
  <si>
    <t>1016/UMXU889925</t>
  </si>
  <si>
    <t>80088628</t>
  </si>
  <si>
    <t>82919</t>
  </si>
  <si>
    <t>9gg1971/umxu236165</t>
  </si>
  <si>
    <t>80088629</t>
  </si>
  <si>
    <t>82920</t>
  </si>
  <si>
    <t>UP961204</t>
  </si>
  <si>
    <t>80088630</t>
  </si>
  <si>
    <t>82921</t>
  </si>
  <si>
    <t>TBOX666807</t>
  </si>
  <si>
    <t>80088631</t>
  </si>
  <si>
    <t>82922</t>
  </si>
  <si>
    <t>UP961470</t>
  </si>
  <si>
    <t>80088632</t>
  </si>
  <si>
    <t>82923</t>
  </si>
  <si>
    <t>AOK111055</t>
  </si>
  <si>
    <t>80088633</t>
  </si>
  <si>
    <t>82924</t>
  </si>
  <si>
    <t>80088634</t>
  </si>
  <si>
    <t>82925</t>
  </si>
  <si>
    <t>ABOX52334</t>
  </si>
  <si>
    <t>80088635</t>
  </si>
  <si>
    <t>82926</t>
  </si>
  <si>
    <t>ABOX51385</t>
  </si>
  <si>
    <t>80088636</t>
  </si>
  <si>
    <t>82927</t>
  </si>
  <si>
    <t>RBOX39506</t>
  </si>
  <si>
    <t>80088637</t>
  </si>
  <si>
    <t>82928</t>
  </si>
  <si>
    <t>RBOX43243</t>
  </si>
  <si>
    <t>80088638</t>
  </si>
  <si>
    <t>82929</t>
  </si>
  <si>
    <t>TBOX661888</t>
  </si>
  <si>
    <t>80088639</t>
  </si>
  <si>
    <t>82930</t>
  </si>
  <si>
    <t>KCS112460</t>
  </si>
  <si>
    <t>80088640</t>
  </si>
  <si>
    <t>83704</t>
  </si>
  <si>
    <t>UP961332</t>
  </si>
  <si>
    <t>80089637</t>
  </si>
  <si>
    <t>83705</t>
  </si>
  <si>
    <t>RBOX43024</t>
  </si>
  <si>
    <t>80089638</t>
  </si>
  <si>
    <t>83706</t>
  </si>
  <si>
    <t>80089639</t>
  </si>
  <si>
    <t>83707</t>
  </si>
  <si>
    <t>CHTT101183</t>
  </si>
  <si>
    <t>80089640</t>
  </si>
  <si>
    <t>83859</t>
  </si>
  <si>
    <t>9G30302/ EMHU278662</t>
  </si>
  <si>
    <t>80089829</t>
  </si>
  <si>
    <t>83860</t>
  </si>
  <si>
    <t>011/ UMXU255233</t>
  </si>
  <si>
    <t>80089830</t>
  </si>
  <si>
    <t>83861</t>
  </si>
  <si>
    <t>492/emhu274849</t>
  </si>
  <si>
    <t>80089831</t>
  </si>
  <si>
    <t>83862</t>
  </si>
  <si>
    <t>9g8676/umxu885473</t>
  </si>
  <si>
    <t>80089832</t>
  </si>
  <si>
    <t>83863</t>
  </si>
  <si>
    <t>1017/ EMHU276630</t>
  </si>
  <si>
    <t>80089833</t>
  </si>
  <si>
    <t>83864</t>
  </si>
  <si>
    <t>25073 / 118340</t>
  </si>
  <si>
    <t>80089834</t>
  </si>
  <si>
    <t>83865</t>
  </si>
  <si>
    <t>p1058957/59384</t>
  </si>
  <si>
    <t>80089835</t>
  </si>
  <si>
    <t>83866</t>
  </si>
  <si>
    <t>P1221163/40</t>
  </si>
  <si>
    <t>80089836</t>
  </si>
  <si>
    <t>83867</t>
  </si>
  <si>
    <t>YP88450/ A5301</t>
  </si>
  <si>
    <t>80089837</t>
  </si>
  <si>
    <t>83868</t>
  </si>
  <si>
    <t>yp97780 / nw7</t>
  </si>
  <si>
    <t>80089838</t>
  </si>
  <si>
    <t>83869</t>
  </si>
  <si>
    <t>YP84705/U5328</t>
  </si>
  <si>
    <t>80089839</t>
  </si>
  <si>
    <t>83871</t>
  </si>
  <si>
    <t>1227 / U5337</t>
  </si>
  <si>
    <t>80089841</t>
  </si>
  <si>
    <t>83872</t>
  </si>
  <si>
    <t>p1129906/ 017374</t>
  </si>
  <si>
    <t>80089842</t>
  </si>
  <si>
    <t>83873</t>
  </si>
  <si>
    <t>zp41886/53v17-07</t>
  </si>
  <si>
    <t>80089843</t>
  </si>
  <si>
    <t>83874</t>
  </si>
  <si>
    <t>011t / 9747</t>
  </si>
  <si>
    <t>80089844</t>
  </si>
  <si>
    <t>83877</t>
  </si>
  <si>
    <t>9g30246/emhu645736</t>
  </si>
  <si>
    <t>80089847</t>
  </si>
  <si>
    <t>83878</t>
  </si>
  <si>
    <t>9G37222/ UMXU248185</t>
  </si>
  <si>
    <t>80089848</t>
  </si>
  <si>
    <t>84391</t>
  </si>
  <si>
    <t>EMHU275547</t>
  </si>
  <si>
    <t>80090408</t>
  </si>
  <si>
    <t>84392</t>
  </si>
  <si>
    <t>YP9787/144</t>
  </si>
  <si>
    <t>80090409</t>
  </si>
  <si>
    <t>84393</t>
  </si>
  <si>
    <t>zp35930/hr05</t>
  </si>
  <si>
    <t>80090410</t>
  </si>
  <si>
    <t>84394</t>
  </si>
  <si>
    <t>44 / 53343</t>
  </si>
  <si>
    <t>80090411</t>
  </si>
  <si>
    <t>84395</t>
  </si>
  <si>
    <t>YP84705/U5316</t>
  </si>
  <si>
    <t>80090412</t>
  </si>
  <si>
    <t>84396</t>
  </si>
  <si>
    <t>zp23467/U5334</t>
  </si>
  <si>
    <t>80090413</t>
  </si>
  <si>
    <t>84397</t>
  </si>
  <si>
    <t>xe199i/2208</t>
  </si>
  <si>
    <t>80090414</t>
  </si>
  <si>
    <t>84398</t>
  </si>
  <si>
    <t>YP64074/1322</t>
  </si>
  <si>
    <t>80090415</t>
  </si>
  <si>
    <t>84399</t>
  </si>
  <si>
    <t>YP00498/P111</t>
  </si>
  <si>
    <t>80090416</t>
  </si>
  <si>
    <t>84400</t>
  </si>
  <si>
    <t>ZP06210/101</t>
  </si>
  <si>
    <t>80090417</t>
  </si>
  <si>
    <t>84401</t>
  </si>
  <si>
    <t>p1219844/536538</t>
  </si>
  <si>
    <t>80090418</t>
  </si>
  <si>
    <t>84402</t>
  </si>
  <si>
    <t>3169454/4028</t>
  </si>
  <si>
    <t>80090419</t>
  </si>
  <si>
    <t>84403</t>
  </si>
  <si>
    <t>p1270535/8011</t>
  </si>
  <si>
    <t>80090420</t>
  </si>
  <si>
    <t>84440</t>
  </si>
  <si>
    <t>40051</t>
  </si>
  <si>
    <t>80090459</t>
  </si>
  <si>
    <t>84441</t>
  </si>
  <si>
    <t>87 / 129</t>
  </si>
  <si>
    <t>80090460</t>
  </si>
  <si>
    <t>84442</t>
  </si>
  <si>
    <t>181045 / 185501</t>
  </si>
  <si>
    <t>80090461</t>
  </si>
  <si>
    <t>84443</t>
  </si>
  <si>
    <t>2013 / 531509</t>
  </si>
  <si>
    <t>80090462</t>
  </si>
  <si>
    <t>84447</t>
  </si>
  <si>
    <t>9g30262/ EMHU651631</t>
  </si>
  <si>
    <t>80090466</t>
  </si>
  <si>
    <t>84448</t>
  </si>
  <si>
    <t>UMXU236591</t>
  </si>
  <si>
    <t>80090467</t>
  </si>
  <si>
    <t>84449</t>
  </si>
  <si>
    <t>P916490/2443</t>
  </si>
  <si>
    <t>80090468</t>
  </si>
  <si>
    <t>84450</t>
  </si>
  <si>
    <t>fa9060/2154</t>
  </si>
  <si>
    <t>80090469</t>
  </si>
  <si>
    <t>84451</t>
  </si>
  <si>
    <t>YP97773/194</t>
  </si>
  <si>
    <t>80090470</t>
  </si>
  <si>
    <t>84452</t>
  </si>
  <si>
    <t>W92894/74775A</t>
  </si>
  <si>
    <t>80090471</t>
  </si>
  <si>
    <t>84453</t>
  </si>
  <si>
    <t>UMXU267761</t>
  </si>
  <si>
    <t>80090472</t>
  </si>
  <si>
    <t>84455</t>
  </si>
  <si>
    <t>9g10859/ UMXU887934</t>
  </si>
  <si>
    <t>80090474</t>
  </si>
  <si>
    <t>84456</t>
  </si>
  <si>
    <t>UMXU635231</t>
  </si>
  <si>
    <t>80090475</t>
  </si>
  <si>
    <t>84457</t>
  </si>
  <si>
    <t>9g30299/emhu278114</t>
  </si>
  <si>
    <t>80090476</t>
  </si>
  <si>
    <t>84458</t>
  </si>
  <si>
    <t>9G70512/EMHU968648</t>
  </si>
  <si>
    <t>80090477</t>
  </si>
  <si>
    <t>84459</t>
  </si>
  <si>
    <t>UMXU248535</t>
  </si>
  <si>
    <t>80090478</t>
  </si>
  <si>
    <t>84460</t>
  </si>
  <si>
    <t>9g37222/umxu238652</t>
  </si>
  <si>
    <t>80090479</t>
  </si>
  <si>
    <t>84461</t>
  </si>
  <si>
    <t>9f60084/emhu269150</t>
  </si>
  <si>
    <t>80090480</t>
  </si>
  <si>
    <t>84462</t>
  </si>
  <si>
    <t>EMHU644289</t>
  </si>
  <si>
    <t>80090481</t>
  </si>
  <si>
    <t>84464</t>
  </si>
  <si>
    <t>EMHU647507</t>
  </si>
  <si>
    <t>80090483</t>
  </si>
  <si>
    <t>84465</t>
  </si>
  <si>
    <t>181070 / 185487</t>
  </si>
  <si>
    <t>80090484</t>
  </si>
  <si>
    <t>84466</t>
  </si>
  <si>
    <t>568478 / MR842073</t>
  </si>
  <si>
    <t>80090485</t>
  </si>
  <si>
    <t>84467</t>
  </si>
  <si>
    <t>DX4714/9673</t>
  </si>
  <si>
    <t>80090486</t>
  </si>
  <si>
    <t>84472</t>
  </si>
  <si>
    <t>W92975</t>
  </si>
  <si>
    <t>80090487</t>
  </si>
  <si>
    <t>85830</t>
  </si>
  <si>
    <t>9f59908/ umxu236694</t>
  </si>
  <si>
    <t>80092147</t>
  </si>
  <si>
    <t>85831</t>
  </si>
  <si>
    <t>403/UMXU237183</t>
  </si>
  <si>
    <t>80092148</t>
  </si>
  <si>
    <t>85832</t>
  </si>
  <si>
    <t>UMXU246357</t>
  </si>
  <si>
    <t>80092149</t>
  </si>
  <si>
    <t>85833</t>
  </si>
  <si>
    <t>9h13864/umku931535</t>
  </si>
  <si>
    <t>80092150</t>
  </si>
  <si>
    <t>85834</t>
  </si>
  <si>
    <t>9g10859/umxu891485</t>
  </si>
  <si>
    <t>80092151</t>
  </si>
  <si>
    <t>85835</t>
  </si>
  <si>
    <t>02 / UMXU259098</t>
  </si>
  <si>
    <t>80092152</t>
  </si>
  <si>
    <t>85836</t>
  </si>
  <si>
    <t>UMXU937202</t>
  </si>
  <si>
    <t>80092153</t>
  </si>
  <si>
    <t>85837</t>
  </si>
  <si>
    <t>9G44723/UMXU932250</t>
  </si>
  <si>
    <t>80092154</t>
  </si>
  <si>
    <t>85838</t>
  </si>
  <si>
    <t>9f60084/umxu882812</t>
  </si>
  <si>
    <t>80092155</t>
  </si>
  <si>
    <t>85839</t>
  </si>
  <si>
    <t>9G95428/UMXU635586</t>
  </si>
  <si>
    <t>80092156</t>
  </si>
  <si>
    <t>85840</t>
  </si>
  <si>
    <t>9H08121/UMXU256697</t>
  </si>
  <si>
    <t>80092157</t>
  </si>
  <si>
    <t>85841</t>
  </si>
  <si>
    <t>12428X3/UMXU636475</t>
  </si>
  <si>
    <t>80092158</t>
  </si>
  <si>
    <t>85842</t>
  </si>
  <si>
    <t>9g77658/umxu888639</t>
  </si>
  <si>
    <t>80092159</t>
  </si>
  <si>
    <t>85843</t>
  </si>
  <si>
    <t>9g70512/umxu636795</t>
  </si>
  <si>
    <t>80092160</t>
  </si>
  <si>
    <t>85844</t>
  </si>
  <si>
    <t>9g70512/umxu258760</t>
  </si>
  <si>
    <t>80092161</t>
  </si>
  <si>
    <t>85845</t>
  </si>
  <si>
    <t>9g86761/umxu257962</t>
  </si>
  <si>
    <t>80092162</t>
  </si>
  <si>
    <t>85848</t>
  </si>
  <si>
    <t>1009 / EMHU272140</t>
  </si>
  <si>
    <t>80092165</t>
  </si>
  <si>
    <t>85849</t>
  </si>
  <si>
    <t>9G38748/EMHU276542</t>
  </si>
  <si>
    <t>80092166</t>
  </si>
  <si>
    <t>85850</t>
  </si>
  <si>
    <t>9G94990/EMHU643491</t>
  </si>
  <si>
    <t>80092167</t>
  </si>
  <si>
    <t>85851</t>
  </si>
  <si>
    <t>9G77658/EMHU276161</t>
  </si>
  <si>
    <t>80092168</t>
  </si>
  <si>
    <t>85852</t>
  </si>
  <si>
    <t>9G44723/EMHU651853</t>
  </si>
  <si>
    <t>80092169</t>
  </si>
  <si>
    <t>85853</t>
  </si>
  <si>
    <t>9g81526/EMHU650742</t>
  </si>
  <si>
    <t>80092170</t>
  </si>
  <si>
    <t>85854</t>
  </si>
  <si>
    <t>9H13866/EMHU651411</t>
  </si>
  <si>
    <t>80092171</t>
  </si>
  <si>
    <t>85856</t>
  </si>
  <si>
    <t>8G67986/umxu268633</t>
  </si>
  <si>
    <t>80092173</t>
  </si>
  <si>
    <t>85859</t>
  </si>
  <si>
    <t>EMHU643903</t>
  </si>
  <si>
    <t>80092176</t>
  </si>
  <si>
    <t>85860</t>
  </si>
  <si>
    <t>9H03765/EMHU647832</t>
  </si>
  <si>
    <t>80092177</t>
  </si>
  <si>
    <t>85861</t>
  </si>
  <si>
    <t>9G94964/UMXU635981</t>
  </si>
  <si>
    <t>80092178</t>
  </si>
  <si>
    <t>85862</t>
  </si>
  <si>
    <t>9G81526/ UMXU896647</t>
  </si>
  <si>
    <t>80092179</t>
  </si>
  <si>
    <t>85863</t>
  </si>
  <si>
    <t>005/UMXU237008</t>
  </si>
  <si>
    <t>80092180</t>
  </si>
  <si>
    <t>85864</t>
  </si>
  <si>
    <t>9G70514/UMXU253407</t>
  </si>
  <si>
    <t>80092181</t>
  </si>
  <si>
    <t>85865</t>
  </si>
  <si>
    <t>285/umxu893748</t>
  </si>
  <si>
    <t>80092182</t>
  </si>
  <si>
    <t>85866</t>
  </si>
  <si>
    <t>314/umxu257537</t>
  </si>
  <si>
    <t>80092183</t>
  </si>
  <si>
    <t>85867</t>
  </si>
  <si>
    <t>UMXU632582</t>
  </si>
  <si>
    <t>80092184</t>
  </si>
  <si>
    <t>85868</t>
  </si>
  <si>
    <t>9F17282/EMHU635130</t>
  </si>
  <si>
    <t>80092185</t>
  </si>
  <si>
    <t>85869</t>
  </si>
  <si>
    <t>9G94966/UMXU256083</t>
  </si>
  <si>
    <t>80092186</t>
  </si>
  <si>
    <t>85870</t>
  </si>
  <si>
    <t>9G70512/UMXU253917</t>
  </si>
  <si>
    <t>80092187</t>
  </si>
  <si>
    <t>85871</t>
  </si>
  <si>
    <t>9G30262/UMXU235617</t>
  </si>
  <si>
    <t>80092188</t>
  </si>
  <si>
    <t>85872</t>
  </si>
  <si>
    <t>497/EMHU278349</t>
  </si>
  <si>
    <t>80092189</t>
  </si>
  <si>
    <t>85873</t>
  </si>
  <si>
    <t>9G33837/UMXU268899</t>
  </si>
  <si>
    <t>80092190</t>
  </si>
  <si>
    <t>85874</t>
  </si>
  <si>
    <t>9G44724/UMXU896314</t>
  </si>
  <si>
    <t>80092191</t>
  </si>
  <si>
    <t>85875</t>
  </si>
  <si>
    <t>9G44475/UMXU637249</t>
  </si>
  <si>
    <t>80092192</t>
  </si>
  <si>
    <t>85876</t>
  </si>
  <si>
    <t>9F75937/UMXU894655</t>
  </si>
  <si>
    <t>80092193</t>
  </si>
  <si>
    <t>85878</t>
  </si>
  <si>
    <t>9F41333/UMXU634014</t>
  </si>
  <si>
    <t>80092195</t>
  </si>
  <si>
    <t>85879</t>
  </si>
  <si>
    <t>UMXU256040</t>
  </si>
  <si>
    <t>80092196</t>
  </si>
  <si>
    <t>86388</t>
  </si>
  <si>
    <t>ZP27706/190</t>
  </si>
  <si>
    <t>80092762</t>
  </si>
  <si>
    <t>86389</t>
  </si>
  <si>
    <t>3J2747/531284</t>
  </si>
  <si>
    <t>80092763</t>
  </si>
  <si>
    <t>86390</t>
  </si>
  <si>
    <t>yp67932/U5344</t>
  </si>
  <si>
    <t>80092764</t>
  </si>
  <si>
    <t>86391</t>
  </si>
  <si>
    <t>ZP40348/AZ7325758</t>
  </si>
  <si>
    <t>80092765</t>
  </si>
  <si>
    <t>86392</t>
  </si>
  <si>
    <t>7839 / 017095</t>
  </si>
  <si>
    <t>80092766</t>
  </si>
  <si>
    <t>86395</t>
  </si>
  <si>
    <t>3528281/219176</t>
  </si>
  <si>
    <t>80092769</t>
  </si>
  <si>
    <t>86396</t>
  </si>
  <si>
    <t>XP54380/6305</t>
  </si>
  <si>
    <t>80092770</t>
  </si>
  <si>
    <t>86397</t>
  </si>
  <si>
    <t>10426/ 644839</t>
  </si>
  <si>
    <t>80092771</t>
  </si>
  <si>
    <t>86399</t>
  </si>
  <si>
    <t>ZP44393/6326</t>
  </si>
  <si>
    <t>80092773</t>
  </si>
  <si>
    <t>86400</t>
  </si>
  <si>
    <t>v084047 / 1188</t>
  </si>
  <si>
    <t>80092774</t>
  </si>
  <si>
    <t>86401</t>
  </si>
  <si>
    <t>ZP41886 / C465487</t>
  </si>
  <si>
    <t>80092775</t>
  </si>
  <si>
    <t>86403</t>
  </si>
  <si>
    <t>YP97773/107</t>
  </si>
  <si>
    <t>80092777</t>
  </si>
  <si>
    <t>86404</t>
  </si>
  <si>
    <t>P1238580/153254</t>
  </si>
  <si>
    <t>80092778</t>
  </si>
  <si>
    <t>86405</t>
  </si>
  <si>
    <t>11/800706</t>
  </si>
  <si>
    <t>80092779</t>
  </si>
  <si>
    <t>86406</t>
  </si>
  <si>
    <t>DG10AV/368301</t>
  </si>
  <si>
    <t>80092780</t>
  </si>
  <si>
    <t>86407</t>
  </si>
  <si>
    <t>XP88859/180</t>
  </si>
  <si>
    <t>80092781</t>
  </si>
  <si>
    <t>86408</t>
  </si>
  <si>
    <t>199294/2805</t>
  </si>
  <si>
    <t>80092782</t>
  </si>
  <si>
    <t>86409</t>
  </si>
  <si>
    <t>186014/2768</t>
  </si>
  <si>
    <t>80092783</t>
  </si>
  <si>
    <t>86410</t>
  </si>
  <si>
    <t>3HE400/531788</t>
  </si>
  <si>
    <t>80092784</t>
  </si>
  <si>
    <t>86411</t>
  </si>
  <si>
    <t>ZP23330/U5328</t>
  </si>
  <si>
    <t>80092785</t>
  </si>
  <si>
    <t>86412</t>
  </si>
  <si>
    <t>199285/2765</t>
  </si>
  <si>
    <t>80092786</t>
  </si>
  <si>
    <t>86413</t>
  </si>
  <si>
    <t>109/114</t>
  </si>
  <si>
    <t>80092787</t>
  </si>
  <si>
    <t>86414</t>
  </si>
  <si>
    <t>yp97809/168</t>
  </si>
  <si>
    <t>80092788</t>
  </si>
  <si>
    <t>86415</t>
  </si>
  <si>
    <t>yp84704/u5330</t>
  </si>
  <si>
    <t>80092789</t>
  </si>
  <si>
    <t>86625</t>
  </si>
  <si>
    <t>80093045</t>
  </si>
  <si>
    <t>86626</t>
  </si>
  <si>
    <t>YP42868/2012</t>
  </si>
  <si>
    <t>80093046</t>
  </si>
  <si>
    <t>86628</t>
  </si>
  <si>
    <t>1339/1351</t>
  </si>
  <si>
    <t>80093048</t>
  </si>
  <si>
    <t>86630</t>
  </si>
  <si>
    <t>zp40346/108</t>
  </si>
  <si>
    <t>80093050</t>
  </si>
  <si>
    <t>86632</t>
  </si>
  <si>
    <t>zp15704/2002</t>
  </si>
  <si>
    <t>80093052</t>
  </si>
  <si>
    <t>86633</t>
  </si>
  <si>
    <t>Yp50334/55</t>
  </si>
  <si>
    <t>80093053</t>
  </si>
  <si>
    <t>86634</t>
  </si>
  <si>
    <t>ZP32481/5303</t>
  </si>
  <si>
    <t>80093054</t>
  </si>
  <si>
    <t>86635</t>
  </si>
  <si>
    <t>P973973/41468</t>
  </si>
  <si>
    <t>80093055</t>
  </si>
  <si>
    <t>86636</t>
  </si>
  <si>
    <t>YP67938/U5341</t>
  </si>
  <si>
    <t>80093056</t>
  </si>
  <si>
    <t>86637</t>
  </si>
  <si>
    <t>DX3972/1523</t>
  </si>
  <si>
    <t>80093057</t>
  </si>
  <si>
    <t>86638</t>
  </si>
  <si>
    <t>YP87771/8085</t>
  </si>
  <si>
    <t>80093058</t>
  </si>
  <si>
    <t>86639</t>
  </si>
  <si>
    <t>ZP06160/5314</t>
  </si>
  <si>
    <t>80093059</t>
  </si>
  <si>
    <t>86640</t>
  </si>
  <si>
    <t>1229/U5345</t>
  </si>
  <si>
    <t>80093060</t>
  </si>
  <si>
    <t>86641</t>
  </si>
  <si>
    <t>p1233404/42</t>
  </si>
  <si>
    <t>80093061</t>
  </si>
  <si>
    <t>86642</t>
  </si>
  <si>
    <t>ZP40351/T56</t>
  </si>
  <si>
    <t>80093062</t>
  </si>
  <si>
    <t>86643</t>
  </si>
  <si>
    <t>1339 / 1351</t>
  </si>
  <si>
    <t>80093063</t>
  </si>
  <si>
    <t>86644</t>
  </si>
  <si>
    <t>P1160159/39</t>
  </si>
  <si>
    <t>80093064</t>
  </si>
  <si>
    <t>86645</t>
  </si>
  <si>
    <t>P1261555/1</t>
  </si>
  <si>
    <t>80093065</t>
  </si>
  <si>
    <t>86646</t>
  </si>
  <si>
    <t>64795/T115</t>
  </si>
  <si>
    <t>80093066</t>
  </si>
  <si>
    <t>86647</t>
  </si>
  <si>
    <t>9G30263/emhu300597</t>
  </si>
  <si>
    <t>80093067</t>
  </si>
  <si>
    <t>86652</t>
  </si>
  <si>
    <t>242014/2769</t>
  </si>
  <si>
    <t>80093072</t>
  </si>
  <si>
    <t>86653</t>
  </si>
  <si>
    <t>XP46533/2905</t>
  </si>
  <si>
    <t>80093073</t>
  </si>
  <si>
    <t>86654</t>
  </si>
  <si>
    <t>ZP33098/U</t>
  </si>
  <si>
    <t>80093074</t>
  </si>
  <si>
    <t>86655</t>
  </si>
  <si>
    <t>YP95613/U5337</t>
  </si>
  <si>
    <t>80093075</t>
  </si>
  <si>
    <t>86656</t>
  </si>
  <si>
    <t>1232/U5335</t>
  </si>
  <si>
    <t>80093076</t>
  </si>
  <si>
    <t>86657</t>
  </si>
  <si>
    <t>141/32369</t>
  </si>
  <si>
    <t>80093077</t>
  </si>
  <si>
    <t>86658</t>
  </si>
  <si>
    <t>zp23398/u5336</t>
  </si>
  <si>
    <t>80093078</t>
  </si>
  <si>
    <t>86659</t>
  </si>
  <si>
    <t>yp77022/u5334</t>
  </si>
  <si>
    <t>80093079</t>
  </si>
  <si>
    <t>86660</t>
  </si>
  <si>
    <t>XP88450/A5301</t>
  </si>
  <si>
    <t>80093080</t>
  </si>
  <si>
    <t>86661</t>
  </si>
  <si>
    <t>ZP23311/4NX1218</t>
  </si>
  <si>
    <t>80093081</t>
  </si>
  <si>
    <t>86662</t>
  </si>
  <si>
    <t>1037/918935</t>
  </si>
  <si>
    <t>80093082</t>
  </si>
  <si>
    <t>86663</t>
  </si>
  <si>
    <t>ZP28471/U85994</t>
  </si>
  <si>
    <t>80093083</t>
  </si>
  <si>
    <t>86664</t>
  </si>
  <si>
    <t>129R / FR1238</t>
  </si>
  <si>
    <t>80093084</t>
  </si>
  <si>
    <t>86983</t>
  </si>
  <si>
    <t>abox51235</t>
  </si>
  <si>
    <t>80093483</t>
  </si>
  <si>
    <t>86984</t>
  </si>
  <si>
    <t>UP961452</t>
  </si>
  <si>
    <t>80093484</t>
  </si>
  <si>
    <t>87002</t>
  </si>
  <si>
    <t>CHTT101191</t>
  </si>
  <si>
    <t>80093489</t>
  </si>
  <si>
    <t>87003</t>
  </si>
  <si>
    <t>UP961210</t>
  </si>
  <si>
    <t>80093490</t>
  </si>
  <si>
    <t>87004</t>
  </si>
  <si>
    <t>80093491</t>
  </si>
  <si>
    <t>87005</t>
  </si>
  <si>
    <t>UP961239</t>
  </si>
  <si>
    <t>80093492</t>
  </si>
  <si>
    <t>87386</t>
  </si>
  <si>
    <t>UP961471</t>
  </si>
  <si>
    <t>80093912</t>
  </si>
  <si>
    <t>87387</t>
  </si>
  <si>
    <t>RBOX39354</t>
  </si>
  <si>
    <t>80093913</t>
  </si>
  <si>
    <t>87388</t>
  </si>
  <si>
    <t>RBOX41323</t>
  </si>
  <si>
    <t>80093914</t>
  </si>
  <si>
    <t>87389</t>
  </si>
  <si>
    <t>RBOX37413</t>
  </si>
  <si>
    <t>80093915</t>
  </si>
  <si>
    <t>87390</t>
  </si>
  <si>
    <t>CNW155755</t>
  </si>
  <si>
    <t>80093916</t>
  </si>
  <si>
    <t>87391</t>
  </si>
  <si>
    <t>RBOX40015</t>
  </si>
  <si>
    <t>80093917</t>
  </si>
  <si>
    <t>87392</t>
  </si>
  <si>
    <t>RBOX34837</t>
  </si>
  <si>
    <t>80093918</t>
  </si>
  <si>
    <t>87393</t>
  </si>
  <si>
    <t>RBOX34364</t>
  </si>
  <si>
    <t>80093919</t>
  </si>
  <si>
    <t>87394</t>
  </si>
  <si>
    <t>80093920</t>
  </si>
  <si>
    <t>87395</t>
  </si>
  <si>
    <t>RBOX39444</t>
  </si>
  <si>
    <t>80093921</t>
  </si>
  <si>
    <t>87396</t>
  </si>
  <si>
    <t>RBOX39446</t>
  </si>
  <si>
    <t>80093922</t>
  </si>
  <si>
    <t>87397</t>
  </si>
  <si>
    <t>RBOX38088</t>
  </si>
  <si>
    <t>80093923</t>
  </si>
  <si>
    <t>87398</t>
  </si>
  <si>
    <t>WP38501</t>
  </si>
  <si>
    <t>80093924</t>
  </si>
  <si>
    <t>87399</t>
  </si>
  <si>
    <t>80093925</t>
  </si>
  <si>
    <t>89398</t>
  </si>
  <si>
    <t>RBOX30026</t>
  </si>
  <si>
    <t>80096233</t>
  </si>
  <si>
    <t>89399</t>
  </si>
  <si>
    <t>RBOX39700</t>
  </si>
  <si>
    <t>80096234</t>
  </si>
  <si>
    <t>89400</t>
  </si>
  <si>
    <t>CHTT101214</t>
  </si>
  <si>
    <t>80096235</t>
  </si>
  <si>
    <t>89401</t>
  </si>
  <si>
    <t>RBOX37089</t>
  </si>
  <si>
    <t>80096236</t>
  </si>
  <si>
    <t>40939</t>
  </si>
  <si>
    <t>TBOX642820</t>
  </si>
  <si>
    <t>80037256</t>
  </si>
  <si>
    <t>40940</t>
  </si>
  <si>
    <t>TBOX672288</t>
  </si>
  <si>
    <t>80037257</t>
  </si>
  <si>
    <t>43136</t>
  </si>
  <si>
    <t>SP656275</t>
  </si>
  <si>
    <t>80039622</t>
  </si>
  <si>
    <t>44718</t>
  </si>
  <si>
    <t>LRS130244</t>
  </si>
  <si>
    <t>80041825</t>
  </si>
  <si>
    <t>44719</t>
  </si>
  <si>
    <t>tbox630037</t>
  </si>
  <si>
    <t>80041826</t>
  </si>
  <si>
    <t>45958</t>
  </si>
  <si>
    <t>TBOX661911</t>
  </si>
  <si>
    <t>80043289</t>
  </si>
  <si>
    <t>46024</t>
  </si>
  <si>
    <t>RBOX37246</t>
  </si>
  <si>
    <t>80043372</t>
  </si>
  <si>
    <t>46025</t>
  </si>
  <si>
    <t>RBOX39358</t>
  </si>
  <si>
    <t>80043373</t>
  </si>
  <si>
    <t>46073</t>
  </si>
  <si>
    <t>TBOX640466</t>
  </si>
  <si>
    <t>80043483</t>
  </si>
  <si>
    <t>46899</t>
  </si>
  <si>
    <t>TBOX634317</t>
  </si>
  <si>
    <t>80044670</t>
  </si>
  <si>
    <t>46966</t>
  </si>
  <si>
    <t>TBOX634703</t>
  </si>
  <si>
    <t>80044714</t>
  </si>
  <si>
    <t>46967</t>
  </si>
  <si>
    <t>RBOX30954</t>
  </si>
  <si>
    <t>80044715</t>
  </si>
  <si>
    <t>46968</t>
  </si>
  <si>
    <t>RBOX39646</t>
  </si>
  <si>
    <t>80044716</t>
  </si>
  <si>
    <t>47261</t>
  </si>
  <si>
    <t>RBOX33431</t>
  </si>
  <si>
    <t>80045263</t>
  </si>
  <si>
    <t>47337</t>
  </si>
  <si>
    <t>TBOX640222</t>
  </si>
  <si>
    <t>80045325</t>
  </si>
  <si>
    <t>47465</t>
  </si>
  <si>
    <t>RBOX31919</t>
  </si>
  <si>
    <t>80045472</t>
  </si>
  <si>
    <t>47466</t>
  </si>
  <si>
    <t>RBOX39541</t>
  </si>
  <si>
    <t>80045473</t>
  </si>
  <si>
    <t>47467</t>
  </si>
  <si>
    <t>RBOX34054</t>
  </si>
  <si>
    <t>80045474</t>
  </si>
  <si>
    <t>47777</t>
  </si>
  <si>
    <t>RBOX34448</t>
  </si>
  <si>
    <t>80045811</t>
  </si>
  <si>
    <t>47926</t>
  </si>
  <si>
    <t>RBOX30637</t>
  </si>
  <si>
    <t>80046092</t>
  </si>
  <si>
    <t>48423</t>
  </si>
  <si>
    <t>RBOX39558</t>
  </si>
  <si>
    <t>80046662</t>
  </si>
  <si>
    <t>48427</t>
  </si>
  <si>
    <t>NS471439</t>
  </si>
  <si>
    <t>80046664</t>
  </si>
  <si>
    <t>48428</t>
  </si>
  <si>
    <t>CNW155642</t>
  </si>
  <si>
    <t>80046665</t>
  </si>
  <si>
    <t>48829</t>
  </si>
  <si>
    <t>BKTY157411</t>
  </si>
  <si>
    <t>80047184</t>
  </si>
  <si>
    <t>50423</t>
  </si>
  <si>
    <t>RBOX38104</t>
  </si>
  <si>
    <t>80049198</t>
  </si>
  <si>
    <t>50424</t>
  </si>
  <si>
    <t>RBOX39785</t>
  </si>
  <si>
    <t>80049199</t>
  </si>
  <si>
    <t>50950</t>
  </si>
  <si>
    <t>RBOX34475</t>
  </si>
  <si>
    <t>80049870</t>
  </si>
  <si>
    <t>50951</t>
  </si>
  <si>
    <t>RBOX40048</t>
  </si>
  <si>
    <t>80049871</t>
  </si>
  <si>
    <t>50952</t>
  </si>
  <si>
    <t>TBOX639020</t>
  </si>
  <si>
    <t>80049872</t>
  </si>
  <si>
    <t>51419</t>
  </si>
  <si>
    <t>RBOX37331</t>
  </si>
  <si>
    <t>80050583</t>
  </si>
  <si>
    <t>51518</t>
  </si>
  <si>
    <t>RBOX38170</t>
  </si>
  <si>
    <t>80050748</t>
  </si>
  <si>
    <t>51519</t>
  </si>
  <si>
    <t>RBOX33268</t>
  </si>
  <si>
    <t>80050749</t>
  </si>
  <si>
    <t>51520</t>
  </si>
  <si>
    <t>RBOX39003</t>
  </si>
  <si>
    <t>80050750</t>
  </si>
  <si>
    <t>51521</t>
  </si>
  <si>
    <t>RBOX42913</t>
  </si>
  <si>
    <t>80050751</t>
  </si>
  <si>
    <t>51522</t>
  </si>
  <si>
    <t>80050752</t>
  </si>
  <si>
    <t>52190</t>
  </si>
  <si>
    <t>RBOX37550</t>
  </si>
  <si>
    <t>80051588</t>
  </si>
  <si>
    <t>52191</t>
  </si>
  <si>
    <t>RBOX39641</t>
  </si>
  <si>
    <t>80051589</t>
  </si>
  <si>
    <t>52512</t>
  </si>
  <si>
    <t>RBOX38200</t>
  </si>
  <si>
    <t>80051966</t>
  </si>
  <si>
    <t>53692</t>
  </si>
  <si>
    <t>BKTY150461</t>
  </si>
  <si>
    <t>80053436</t>
  </si>
  <si>
    <t>53940</t>
  </si>
  <si>
    <t>RBOX37516</t>
  </si>
  <si>
    <t>80053825</t>
  </si>
  <si>
    <t>54277</t>
  </si>
  <si>
    <t>RBOX38268</t>
  </si>
  <si>
    <t>80054381</t>
  </si>
  <si>
    <t>54423</t>
  </si>
  <si>
    <t>RBOX33160</t>
  </si>
  <si>
    <t>80054550</t>
  </si>
  <si>
    <t>54490</t>
  </si>
  <si>
    <t>RBOX41191</t>
  </si>
  <si>
    <t>80054627</t>
  </si>
  <si>
    <t>56505</t>
  </si>
  <si>
    <t>80054871</t>
  </si>
  <si>
    <t>55074</t>
  </si>
  <si>
    <t>RBOX32052</t>
  </si>
  <si>
    <t>80055400</t>
  </si>
  <si>
    <t>55315</t>
  </si>
  <si>
    <t>ABOX51109</t>
  </si>
  <si>
    <t>80055712</t>
  </si>
  <si>
    <t>55316</t>
  </si>
  <si>
    <t>TBOX663915</t>
  </si>
  <si>
    <t>80055713</t>
  </si>
  <si>
    <t>55566</t>
  </si>
  <si>
    <t>BNSF714352</t>
  </si>
  <si>
    <t>80056059</t>
  </si>
  <si>
    <t>55567</t>
  </si>
  <si>
    <t>RBOX34257</t>
  </si>
  <si>
    <t>80056060</t>
  </si>
  <si>
    <t>56151</t>
  </si>
  <si>
    <t>AOK728031</t>
  </si>
  <si>
    <t>80056728</t>
  </si>
  <si>
    <t>56152</t>
  </si>
  <si>
    <t>RBOX36826</t>
  </si>
  <si>
    <t>80056729</t>
  </si>
  <si>
    <t>56425</t>
  </si>
  <si>
    <t>80057075</t>
  </si>
  <si>
    <t>56426</t>
  </si>
  <si>
    <t>RBOX39383</t>
  </si>
  <si>
    <t>80057076</t>
  </si>
  <si>
    <t>56507</t>
  </si>
  <si>
    <t>RBOX36858</t>
  </si>
  <si>
    <t>80057193</t>
  </si>
  <si>
    <t>56508</t>
  </si>
  <si>
    <t>RBOX34067</t>
  </si>
  <si>
    <t>80057194</t>
  </si>
  <si>
    <t>57705</t>
  </si>
  <si>
    <t>RBOX43045</t>
  </si>
  <si>
    <t>80058855</t>
  </si>
  <si>
    <t>57909</t>
  </si>
  <si>
    <t>TBOX665463</t>
  </si>
  <si>
    <t>80059164</t>
  </si>
  <si>
    <t>57913</t>
  </si>
  <si>
    <t>NS470081</t>
  </si>
  <si>
    <t>80059168</t>
  </si>
  <si>
    <t>57917</t>
  </si>
  <si>
    <t>TBOX638193</t>
  </si>
  <si>
    <t>80059172</t>
  </si>
  <si>
    <t>58132</t>
  </si>
  <si>
    <t>TBOX638817</t>
  </si>
  <si>
    <t>80059354</t>
  </si>
  <si>
    <t>58136</t>
  </si>
  <si>
    <t>SP656455</t>
  </si>
  <si>
    <t>80059358</t>
  </si>
  <si>
    <t>59048</t>
  </si>
  <si>
    <t>CHTT101207</t>
  </si>
  <si>
    <t>80060716</t>
  </si>
  <si>
    <t>59052</t>
  </si>
  <si>
    <t>TBOX644546</t>
  </si>
  <si>
    <t>80060720</t>
  </si>
  <si>
    <t>59056</t>
  </si>
  <si>
    <t>TBOX671558</t>
  </si>
  <si>
    <t>80060724</t>
  </si>
  <si>
    <t>60718</t>
  </si>
  <si>
    <t>80062731</t>
  </si>
  <si>
    <t>61568</t>
  </si>
  <si>
    <t>LRS130228</t>
  </si>
  <si>
    <t>80063844</t>
  </si>
  <si>
    <t>61569</t>
  </si>
  <si>
    <t>TBOX673083</t>
  </si>
  <si>
    <t>80063845</t>
  </si>
  <si>
    <t>61570</t>
  </si>
  <si>
    <t>TBOX663027</t>
  </si>
  <si>
    <t>80063846</t>
  </si>
  <si>
    <t>62868</t>
  </si>
  <si>
    <t>TBOX643854</t>
  </si>
  <si>
    <t>80065275</t>
  </si>
  <si>
    <t>62869</t>
  </si>
  <si>
    <t>TBOX643903</t>
  </si>
  <si>
    <t>80065276</t>
  </si>
  <si>
    <t>64341</t>
  </si>
  <si>
    <t>TBOX671753</t>
  </si>
  <si>
    <t>80066966</t>
  </si>
  <si>
    <t>66234</t>
  </si>
  <si>
    <t>TBOX638545</t>
  </si>
  <si>
    <t>80068968</t>
  </si>
  <si>
    <t>66235</t>
  </si>
  <si>
    <t>NS469318</t>
  </si>
  <si>
    <t>80068969</t>
  </si>
  <si>
    <t>67051</t>
  </si>
  <si>
    <t>TBOX644487</t>
  </si>
  <si>
    <t>80069822</t>
  </si>
  <si>
    <t>67144</t>
  </si>
  <si>
    <t>TBOX889339</t>
  </si>
  <si>
    <t>80069918</t>
  </si>
  <si>
    <t>67282</t>
  </si>
  <si>
    <t>TOBX889071</t>
  </si>
  <si>
    <t>80070105</t>
  </si>
  <si>
    <t>68219</t>
  </si>
  <si>
    <t>TBOX630583</t>
  </si>
  <si>
    <t>80071245</t>
  </si>
  <si>
    <t>68220</t>
  </si>
  <si>
    <t>TBOX666770</t>
  </si>
  <si>
    <t>80071246</t>
  </si>
  <si>
    <t>69382</t>
  </si>
  <si>
    <t>CHTT101206</t>
  </si>
  <si>
    <t>80072451</t>
  </si>
  <si>
    <t>69383</t>
  </si>
  <si>
    <t>TBOX640260</t>
  </si>
  <si>
    <t>80072452</t>
  </si>
  <si>
    <t>69384</t>
  </si>
  <si>
    <t>TBOX673249</t>
  </si>
  <si>
    <t>80072453</t>
  </si>
  <si>
    <t>69935</t>
  </si>
  <si>
    <t>TBOX675163</t>
  </si>
  <si>
    <t>80073162</t>
  </si>
  <si>
    <t>70594</t>
  </si>
  <si>
    <t>CHTT101156</t>
  </si>
  <si>
    <t>80074257</t>
  </si>
  <si>
    <t>70979</t>
  </si>
  <si>
    <t>CHTT101250</t>
  </si>
  <si>
    <t>80074787</t>
  </si>
  <si>
    <t>70980</t>
  </si>
  <si>
    <t>NS471214</t>
  </si>
  <si>
    <t>80074788</t>
  </si>
  <si>
    <t>71138</t>
  </si>
  <si>
    <t>LRS141071</t>
  </si>
  <si>
    <t>80074968</t>
  </si>
  <si>
    <t>71139</t>
  </si>
  <si>
    <t>TBOX630228</t>
  </si>
  <si>
    <t>80074969</t>
  </si>
  <si>
    <t>71342</t>
  </si>
  <si>
    <t>LRS130333</t>
  </si>
  <si>
    <t>80075198</t>
  </si>
  <si>
    <t>71348</t>
  </si>
  <si>
    <t>TBOX644366</t>
  </si>
  <si>
    <t>80075204</t>
  </si>
  <si>
    <t>72799</t>
  </si>
  <si>
    <t>80076752</t>
  </si>
  <si>
    <t>72806</t>
  </si>
  <si>
    <t>RBOX39692</t>
  </si>
  <si>
    <t>80076792</t>
  </si>
  <si>
    <t>72940</t>
  </si>
  <si>
    <t>UP961500</t>
  </si>
  <si>
    <t>80076837</t>
  </si>
  <si>
    <t>74189</t>
  </si>
  <si>
    <t>TBOX662526</t>
  </si>
  <si>
    <t>80078382</t>
  </si>
  <si>
    <t>74190</t>
  </si>
  <si>
    <t>80078383</t>
  </si>
  <si>
    <t>75166</t>
  </si>
  <si>
    <t>TBOX670706</t>
  </si>
  <si>
    <t>80079358</t>
  </si>
  <si>
    <t>75167</t>
  </si>
  <si>
    <t>ABOX50131</t>
  </si>
  <si>
    <t>80079359</t>
  </si>
  <si>
    <t>76178</t>
  </si>
  <si>
    <t>ABOX51183</t>
  </si>
  <si>
    <t>80080781</t>
  </si>
  <si>
    <t>76179</t>
  </si>
  <si>
    <t>RBOX39356</t>
  </si>
  <si>
    <t>80080782</t>
  </si>
  <si>
    <t>76180</t>
  </si>
  <si>
    <t>TBOX631949</t>
  </si>
  <si>
    <t>80080783</t>
  </si>
  <si>
    <t>76184</t>
  </si>
  <si>
    <t>UP961206</t>
  </si>
  <si>
    <t>80080787</t>
  </si>
  <si>
    <t>78285</t>
  </si>
  <si>
    <t>RBOX39783</t>
  </si>
  <si>
    <t>80083301</t>
  </si>
  <si>
    <t>79894</t>
  </si>
  <si>
    <t>UP961346</t>
  </si>
  <si>
    <t>80085246</t>
  </si>
  <si>
    <t>81635</t>
  </si>
  <si>
    <t>TBOX666139</t>
  </si>
  <si>
    <t>80087231</t>
  </si>
  <si>
    <t>81636</t>
  </si>
  <si>
    <t>80087232</t>
  </si>
  <si>
    <t>81637</t>
  </si>
  <si>
    <t>UP961288</t>
  </si>
  <si>
    <t>80087233</t>
  </si>
  <si>
    <t>81638</t>
  </si>
  <si>
    <t>UP700168</t>
  </si>
  <si>
    <t>80087234</t>
  </si>
  <si>
    <t>82187</t>
  </si>
  <si>
    <t>TBOX665999</t>
  </si>
  <si>
    <t>80087793</t>
  </si>
  <si>
    <t>84340</t>
  </si>
  <si>
    <t>UP961377</t>
  </si>
  <si>
    <t>80090377</t>
  </si>
  <si>
    <t>84341</t>
  </si>
  <si>
    <t>TBOX667279</t>
  </si>
  <si>
    <t>80090378</t>
  </si>
  <si>
    <t>84342</t>
  </si>
  <si>
    <t>RBOX32172</t>
  </si>
  <si>
    <t>80090379</t>
  </si>
  <si>
    <t>85571</t>
  </si>
  <si>
    <t>rbox40174</t>
  </si>
  <si>
    <t>80091772</t>
  </si>
  <si>
    <t>85572</t>
  </si>
  <si>
    <t>abox52085</t>
  </si>
  <si>
    <t>80091773</t>
  </si>
  <si>
    <t>85573</t>
  </si>
  <si>
    <t>UP961515</t>
  </si>
  <si>
    <t>80091774</t>
  </si>
  <si>
    <t>85574</t>
  </si>
  <si>
    <t>UP961209</t>
  </si>
  <si>
    <t>80091775</t>
  </si>
  <si>
    <t>85575</t>
  </si>
  <si>
    <t>RBOX39725</t>
  </si>
  <si>
    <t>80091776</t>
  </si>
  <si>
    <t>86463</t>
  </si>
  <si>
    <t>RBOX33469</t>
  </si>
  <si>
    <t>80092838</t>
  </si>
  <si>
    <t>86464</t>
  </si>
  <si>
    <t>80092839</t>
  </si>
  <si>
    <t>87781</t>
  </si>
  <si>
    <t>ABOX52420</t>
  </si>
  <si>
    <t>80094379</t>
  </si>
  <si>
    <t>87794</t>
  </si>
  <si>
    <t>RBOX33495</t>
  </si>
  <si>
    <t>80094397</t>
  </si>
  <si>
    <t>43787</t>
  </si>
  <si>
    <t>RBOX31886</t>
  </si>
  <si>
    <t>80040533</t>
  </si>
  <si>
    <t>43788</t>
  </si>
  <si>
    <t>RBOX35586</t>
  </si>
  <si>
    <t>80040534</t>
  </si>
  <si>
    <t>45377</t>
  </si>
  <si>
    <t>TBOX640548</t>
  </si>
  <si>
    <t>80042706</t>
  </si>
  <si>
    <t>45424</t>
  </si>
  <si>
    <t>RBOX31929</t>
  </si>
  <si>
    <t>80042741</t>
  </si>
  <si>
    <t>46805</t>
  </si>
  <si>
    <t>RBOX34712</t>
  </si>
  <si>
    <t>80044547</t>
  </si>
  <si>
    <t>46806</t>
  </si>
  <si>
    <t>RBOX37455</t>
  </si>
  <si>
    <t>80044548</t>
  </si>
  <si>
    <t>46900</t>
  </si>
  <si>
    <t>TOBX889112</t>
  </si>
  <si>
    <t>80044671</t>
  </si>
  <si>
    <t>46965</t>
  </si>
  <si>
    <t>RBOX43238</t>
  </si>
  <si>
    <t>80044713</t>
  </si>
  <si>
    <t>46970</t>
  </si>
  <si>
    <t>BKTY155149</t>
  </si>
  <si>
    <t>80044718</t>
  </si>
  <si>
    <t>46971</t>
  </si>
  <si>
    <t>NS470172</t>
  </si>
  <si>
    <t>80044719</t>
  </si>
  <si>
    <t>50425</t>
  </si>
  <si>
    <t>RBOX39000</t>
  </si>
  <si>
    <t>80049200</t>
  </si>
  <si>
    <t>50426</t>
  </si>
  <si>
    <t>ABOX51901</t>
  </si>
  <si>
    <t>80049201</t>
  </si>
  <si>
    <t>50831</t>
  </si>
  <si>
    <t>80049725</t>
  </si>
  <si>
    <t>50954</t>
  </si>
  <si>
    <t>RBOX43005</t>
  </si>
  <si>
    <t>80049874</t>
  </si>
  <si>
    <t>50955</t>
  </si>
  <si>
    <t>BKTY158431</t>
  </si>
  <si>
    <t>80049875</t>
  </si>
  <si>
    <t>51434</t>
  </si>
  <si>
    <t>SP245556</t>
  </si>
  <si>
    <t>80050607</t>
  </si>
  <si>
    <t>53915</t>
  </si>
  <si>
    <t>TBOX667010</t>
  </si>
  <si>
    <t>80053793</t>
  </si>
  <si>
    <t>53941</t>
  </si>
  <si>
    <t>BKTY154220</t>
  </si>
  <si>
    <t>80053826</t>
  </si>
  <si>
    <t>54054</t>
  </si>
  <si>
    <t>RBOX39592</t>
  </si>
  <si>
    <t>80053959</t>
  </si>
  <si>
    <t>54424</t>
  </si>
  <si>
    <t>RBOX39364</t>
  </si>
  <si>
    <t>80054551</t>
  </si>
  <si>
    <t>56504</t>
  </si>
  <si>
    <t>80054870</t>
  </si>
  <si>
    <t>55003</t>
  </si>
  <si>
    <t>RBOX39650</t>
  </si>
  <si>
    <t>80055245</t>
  </si>
  <si>
    <t>56475</t>
  </si>
  <si>
    <t>80057164</t>
  </si>
  <si>
    <t>56554</t>
  </si>
  <si>
    <t>RBOX37111</t>
  </si>
  <si>
    <t>80057282</t>
  </si>
  <si>
    <t>57706</t>
  </si>
  <si>
    <t>RBOX43151</t>
  </si>
  <si>
    <t>80058854</t>
  </si>
  <si>
    <t>57910</t>
  </si>
  <si>
    <t>RBOX32469</t>
  </si>
  <si>
    <t>80059165</t>
  </si>
  <si>
    <t>57914</t>
  </si>
  <si>
    <t>TBOX642874</t>
  </si>
  <si>
    <t>80059169</t>
  </si>
  <si>
    <t>57918</t>
  </si>
  <si>
    <t>BKTY155134</t>
  </si>
  <si>
    <t>80059173</t>
  </si>
  <si>
    <t>58133</t>
  </si>
  <si>
    <t>RBOX32079</t>
  </si>
  <si>
    <t>80059355</t>
  </si>
  <si>
    <t>58137</t>
  </si>
  <si>
    <t>80059359</t>
  </si>
  <si>
    <t>59049</t>
  </si>
  <si>
    <t>TBOX661696</t>
  </si>
  <si>
    <t>80060717</t>
  </si>
  <si>
    <t>59053</t>
  </si>
  <si>
    <t>TBOX662337</t>
  </si>
  <si>
    <t>80060721</t>
  </si>
  <si>
    <t>59057</t>
  </si>
  <si>
    <t>TBOX644504</t>
  </si>
  <si>
    <t>80060725</t>
  </si>
  <si>
    <t>61574</t>
  </si>
  <si>
    <t>LRS130271</t>
  </si>
  <si>
    <t>80063850</t>
  </si>
  <si>
    <t>61575</t>
  </si>
  <si>
    <t>TBOX664060</t>
  </si>
  <si>
    <t>80063851</t>
  </si>
  <si>
    <t>61576</t>
  </si>
  <si>
    <t>UP961315</t>
  </si>
  <si>
    <t>80063852</t>
  </si>
  <si>
    <t>64374</t>
  </si>
  <si>
    <t>TBOX667946</t>
  </si>
  <si>
    <t>80066995</t>
  </si>
  <si>
    <t>64375</t>
  </si>
  <si>
    <t>TBOX642963</t>
  </si>
  <si>
    <t>80066996</t>
  </si>
  <si>
    <t>64376</t>
  </si>
  <si>
    <t>UP961274</t>
  </si>
  <si>
    <t>80066997</t>
  </si>
  <si>
    <t>64377</t>
  </si>
  <si>
    <t>NOKL600031</t>
  </si>
  <si>
    <t>80066998</t>
  </si>
  <si>
    <t>65306</t>
  </si>
  <si>
    <t>TBOX644563</t>
  </si>
  <si>
    <t>80068023</t>
  </si>
  <si>
    <t>66978</t>
  </si>
  <si>
    <t>KCS112445</t>
  </si>
  <si>
    <t>80069706</t>
  </si>
  <si>
    <t>67372</t>
  </si>
  <si>
    <t>TOBX889165</t>
  </si>
  <si>
    <t>80070264</t>
  </si>
  <si>
    <t>67373</t>
  </si>
  <si>
    <t>NS471372</t>
  </si>
  <si>
    <t>80070265</t>
  </si>
  <si>
    <t>69355</t>
  </si>
  <si>
    <t>TBOX633240</t>
  </si>
  <si>
    <t>80072423</t>
  </si>
  <si>
    <t>69936</t>
  </si>
  <si>
    <t>TBOX634143</t>
  </si>
  <si>
    <t>80073163</t>
  </si>
  <si>
    <t>70595</t>
  </si>
  <si>
    <t>TBOX631137</t>
  </si>
  <si>
    <t>80074258</t>
  </si>
  <si>
    <t>71343</t>
  </si>
  <si>
    <t>TBOX633085</t>
  </si>
  <si>
    <t>80075199</t>
  </si>
  <si>
    <t>76181</t>
  </si>
  <si>
    <t>RBOX39628</t>
  </si>
  <si>
    <t>80080784</t>
  </si>
  <si>
    <t>76182</t>
  </si>
  <si>
    <t>RBOX34624</t>
  </si>
  <si>
    <t>80080785</t>
  </si>
  <si>
    <t>76183</t>
  </si>
  <si>
    <t>MP269804</t>
  </si>
  <si>
    <t>80080786</t>
  </si>
  <si>
    <t>76185</t>
  </si>
  <si>
    <t>UP961485</t>
  </si>
  <si>
    <t>80080788</t>
  </si>
  <si>
    <t>77613</t>
  </si>
  <si>
    <t>UP961222</t>
  </si>
  <si>
    <t>80082370</t>
  </si>
  <si>
    <t>77895</t>
  </si>
  <si>
    <t>AOK119072</t>
  </si>
  <si>
    <t>80082846</t>
  </si>
  <si>
    <t>78287</t>
  </si>
  <si>
    <t>UP961575</t>
  </si>
  <si>
    <t>80083303</t>
  </si>
  <si>
    <t>80684</t>
  </si>
  <si>
    <t>UP961567</t>
  </si>
  <si>
    <t>80086225</t>
  </si>
  <si>
    <t>81631</t>
  </si>
  <si>
    <t>TBOX666329</t>
  </si>
  <si>
    <t>80087227</t>
  </si>
  <si>
    <t>81632</t>
  </si>
  <si>
    <t>TBOX639031</t>
  </si>
  <si>
    <t>80087228</t>
  </si>
  <si>
    <t>82191</t>
  </si>
  <si>
    <t>80087797</t>
  </si>
  <si>
    <t>83462</t>
  </si>
  <si>
    <t>RBOX43327</t>
  </si>
  <si>
    <t>80089367</t>
  </si>
  <si>
    <t>84337</t>
  </si>
  <si>
    <t>RBOX30726</t>
  </si>
  <si>
    <t>80090374</t>
  </si>
  <si>
    <t>84338</t>
  </si>
  <si>
    <t>RBOX36145</t>
  </si>
  <si>
    <t>80090375</t>
  </si>
  <si>
    <t>84339</t>
  </si>
  <si>
    <t>CHTT101280</t>
  </si>
  <si>
    <t>80090376</t>
  </si>
  <si>
    <t>85581</t>
  </si>
  <si>
    <t>up961572</t>
  </si>
  <si>
    <t>80091782</t>
  </si>
  <si>
    <t>86462</t>
  </si>
  <si>
    <t>rbox39739</t>
  </si>
  <si>
    <t>80092837</t>
  </si>
  <si>
    <t>87798</t>
  </si>
  <si>
    <t>RBOX33023</t>
  </si>
  <si>
    <t>80094401</t>
  </si>
  <si>
    <t>87799</t>
  </si>
  <si>
    <t>CHTT101309</t>
  </si>
  <si>
    <t>80094402</t>
  </si>
  <si>
    <t>87800</t>
  </si>
  <si>
    <t>UP961371</t>
  </si>
  <si>
    <t>80094403</t>
  </si>
  <si>
    <t>56472</t>
  </si>
  <si>
    <t>84040028</t>
  </si>
  <si>
    <t>43205</t>
  </si>
  <si>
    <t>565 / 9F87515 / 95308</t>
  </si>
  <si>
    <t>80039771</t>
  </si>
  <si>
    <t>43214</t>
  </si>
  <si>
    <t>569 / 95301</t>
  </si>
  <si>
    <t>80039780</t>
  </si>
  <si>
    <t>43224</t>
  </si>
  <si>
    <t>705 / 9G76835 / 95298</t>
  </si>
  <si>
    <t>80039790</t>
  </si>
  <si>
    <t>43233</t>
  </si>
  <si>
    <t>80039799</t>
  </si>
  <si>
    <t>43743</t>
  </si>
  <si>
    <t>674 / XP27548 / 95300</t>
  </si>
  <si>
    <t>80040475</t>
  </si>
  <si>
    <t>43744</t>
  </si>
  <si>
    <t>80040476</t>
  </si>
  <si>
    <t>43745</t>
  </si>
  <si>
    <t>629 / XP27548 / 95308</t>
  </si>
  <si>
    <t>80040477</t>
  </si>
  <si>
    <t>44667</t>
  </si>
  <si>
    <t>80041774</t>
  </si>
  <si>
    <t>49452</t>
  </si>
  <si>
    <t>705 / 9F67835 / 95299</t>
  </si>
  <si>
    <t>80047908</t>
  </si>
  <si>
    <t>49459</t>
  </si>
  <si>
    <t>80047915</t>
  </si>
  <si>
    <t>49470</t>
  </si>
  <si>
    <t>80047926</t>
  </si>
  <si>
    <t>49479</t>
  </si>
  <si>
    <t>80047935</t>
  </si>
  <si>
    <t>49982</t>
  </si>
  <si>
    <t>80048516</t>
  </si>
  <si>
    <t>49983</t>
  </si>
  <si>
    <t>569 / XP27548 / 95295</t>
  </si>
  <si>
    <t>80048517</t>
  </si>
  <si>
    <t>49984</t>
  </si>
  <si>
    <t>661 / XP27548 / 95298</t>
  </si>
  <si>
    <t>80048518</t>
  </si>
  <si>
    <t>49985</t>
  </si>
  <si>
    <t>661 / YP50583 / 95299</t>
  </si>
  <si>
    <t>80048519</t>
  </si>
  <si>
    <t>49986</t>
  </si>
  <si>
    <t>80048520</t>
  </si>
  <si>
    <t>49987</t>
  </si>
  <si>
    <t>661 / YP50583 / 95295</t>
  </si>
  <si>
    <t>80048521</t>
  </si>
  <si>
    <t>54166</t>
  </si>
  <si>
    <t>661 / XP27548 / 95295</t>
  </si>
  <si>
    <t>80054129</t>
  </si>
  <si>
    <t>54168</t>
  </si>
  <si>
    <t>661 / XP27548 / 95306</t>
  </si>
  <si>
    <t>80054131</t>
  </si>
  <si>
    <t>54175</t>
  </si>
  <si>
    <t>677 / 9G08419 / 95301</t>
  </si>
  <si>
    <t>80054138</t>
  </si>
  <si>
    <t>54178</t>
  </si>
  <si>
    <t>661 / XP27548 / 95606</t>
  </si>
  <si>
    <t>80054141</t>
  </si>
  <si>
    <t>57710</t>
  </si>
  <si>
    <t>661 / XP27548 / 95300</t>
  </si>
  <si>
    <t>80054147</t>
  </si>
  <si>
    <t>54191</t>
  </si>
  <si>
    <t>567 / 9F87517 / 95300</t>
  </si>
  <si>
    <t>80054154</t>
  </si>
  <si>
    <t>58538</t>
  </si>
  <si>
    <t>605 / XP04044 / 605</t>
  </si>
  <si>
    <t>80059908</t>
  </si>
  <si>
    <t>58550</t>
  </si>
  <si>
    <t>80059920</t>
  </si>
  <si>
    <t>58562</t>
  </si>
  <si>
    <t>80059932</t>
  </si>
  <si>
    <t>58574</t>
  </si>
  <si>
    <t>678/ 95305</t>
  </si>
  <si>
    <t>80059944</t>
  </si>
  <si>
    <t>60712</t>
  </si>
  <si>
    <t>80062729</t>
  </si>
  <si>
    <t>62377</t>
  </si>
  <si>
    <t>80064705</t>
  </si>
  <si>
    <t>62385</t>
  </si>
  <si>
    <t>80064713</t>
  </si>
  <si>
    <t>62393</t>
  </si>
  <si>
    <t>80064721</t>
  </si>
  <si>
    <t>62401</t>
  </si>
  <si>
    <t>80064729</t>
  </si>
  <si>
    <t>62409</t>
  </si>
  <si>
    <t>540/95298</t>
  </si>
  <si>
    <t>80064737</t>
  </si>
  <si>
    <t>67133</t>
  </si>
  <si>
    <t>660/95305</t>
  </si>
  <si>
    <t>80069899</t>
  </si>
  <si>
    <t>68627</t>
  </si>
  <si>
    <t>80071664</t>
  </si>
  <si>
    <t>68628</t>
  </si>
  <si>
    <t>560/ 95298</t>
  </si>
  <si>
    <t>80071665</t>
  </si>
  <si>
    <t>68638</t>
  </si>
  <si>
    <t>80071675</t>
  </si>
  <si>
    <t>68639</t>
  </si>
  <si>
    <t>80071676</t>
  </si>
  <si>
    <t>68649</t>
  </si>
  <si>
    <t>661/95308</t>
  </si>
  <si>
    <t>80071686</t>
  </si>
  <si>
    <t>68659</t>
  </si>
  <si>
    <t>80071696</t>
  </si>
  <si>
    <t>68660</t>
  </si>
  <si>
    <t>80071697</t>
  </si>
  <si>
    <t>70921</t>
  </si>
  <si>
    <t>80074726</t>
  </si>
  <si>
    <t>70932</t>
  </si>
  <si>
    <t>80074737</t>
  </si>
  <si>
    <t>70946</t>
  </si>
  <si>
    <t>560 / 95295</t>
  </si>
  <si>
    <t>80074751</t>
  </si>
  <si>
    <t>70953</t>
  </si>
  <si>
    <t>80074758</t>
  </si>
  <si>
    <t>70965</t>
  </si>
  <si>
    <t>661 / 95295</t>
  </si>
  <si>
    <t>80074770</t>
  </si>
  <si>
    <t>70968</t>
  </si>
  <si>
    <t>611/ 95299</t>
  </si>
  <si>
    <t>80074773</t>
  </si>
  <si>
    <t>76204</t>
  </si>
  <si>
    <t>80080790</t>
  </si>
  <si>
    <t>76214</t>
  </si>
  <si>
    <t>80080800</t>
  </si>
  <si>
    <t>76219</t>
  </si>
  <si>
    <t>80080805</t>
  </si>
  <si>
    <t>76228</t>
  </si>
  <si>
    <t>80080814</t>
  </si>
  <si>
    <t>79365</t>
  </si>
  <si>
    <t>80084662</t>
  </si>
  <si>
    <t>79372</t>
  </si>
  <si>
    <t>80084669</t>
  </si>
  <si>
    <t>79381</t>
  </si>
  <si>
    <t>80084678</t>
  </si>
  <si>
    <t>79386</t>
  </si>
  <si>
    <t>80084683</t>
  </si>
  <si>
    <t>79395</t>
  </si>
  <si>
    <t>80084692</t>
  </si>
  <si>
    <t>79404</t>
  </si>
  <si>
    <t>80084701</t>
  </si>
  <si>
    <t>79412</t>
  </si>
  <si>
    <t>80084709</t>
  </si>
  <si>
    <t>79420</t>
  </si>
  <si>
    <t>567 / 95308</t>
  </si>
  <si>
    <t>80084717</t>
  </si>
  <si>
    <t>84585</t>
  </si>
  <si>
    <t>9F87510/MX95299</t>
  </si>
  <si>
    <t>80090670</t>
  </si>
  <si>
    <t>84602</t>
  </si>
  <si>
    <t>612/95307</t>
  </si>
  <si>
    <t>80090687</t>
  </si>
  <si>
    <t>84703</t>
  </si>
  <si>
    <t>568 / 95308</t>
  </si>
  <si>
    <t>80090863</t>
  </si>
  <si>
    <t>84705</t>
  </si>
  <si>
    <t>560/95308</t>
  </si>
  <si>
    <t>80090865</t>
  </si>
  <si>
    <t>84706</t>
  </si>
  <si>
    <t>XP27544/95302</t>
  </si>
  <si>
    <t>80090866</t>
  </si>
  <si>
    <t>43215</t>
  </si>
  <si>
    <t>80039781</t>
  </si>
  <si>
    <t>43217</t>
  </si>
  <si>
    <t>80039783</t>
  </si>
  <si>
    <t>43225</t>
  </si>
  <si>
    <t>569 / XP27548</t>
  </si>
  <si>
    <t>80039791</t>
  </si>
  <si>
    <t>43227</t>
  </si>
  <si>
    <t>80039793</t>
  </si>
  <si>
    <t>43229</t>
  </si>
  <si>
    <t>80039795</t>
  </si>
  <si>
    <t>43235</t>
  </si>
  <si>
    <t>640 / XP27546 / 95295</t>
  </si>
  <si>
    <t>80039801</t>
  </si>
  <si>
    <t>43237</t>
  </si>
  <si>
    <t>80039803</t>
  </si>
  <si>
    <t>43239</t>
  </si>
  <si>
    <t>569 / 95308</t>
  </si>
  <si>
    <t>80039805</t>
  </si>
  <si>
    <t>43756</t>
  </si>
  <si>
    <t>705 / 9G67835 / 95299</t>
  </si>
  <si>
    <t>80040488</t>
  </si>
  <si>
    <t>43758</t>
  </si>
  <si>
    <t>705 / 9G67835 / 95306</t>
  </si>
  <si>
    <t>80040490</t>
  </si>
  <si>
    <t>43760</t>
  </si>
  <si>
    <t>705 / 9G67835 / 95302</t>
  </si>
  <si>
    <t>80040492</t>
  </si>
  <si>
    <t>44250</t>
  </si>
  <si>
    <t>80041152</t>
  </si>
  <si>
    <t>44252</t>
  </si>
  <si>
    <t>629 / XP27548 / 95305</t>
  </si>
  <si>
    <t>80041154</t>
  </si>
  <si>
    <t>44254</t>
  </si>
  <si>
    <t>557 / 4F9837 / 95308</t>
  </si>
  <si>
    <t>80041156</t>
  </si>
  <si>
    <t>44632</t>
  </si>
  <si>
    <t>80041745</t>
  </si>
  <si>
    <t>44635</t>
  </si>
  <si>
    <t>705 / 9G76835 / 95295</t>
  </si>
  <si>
    <t>80041748</t>
  </si>
  <si>
    <t>44637</t>
  </si>
  <si>
    <t>80041750</t>
  </si>
  <si>
    <t>44639</t>
  </si>
  <si>
    <t>569 / XP27548 / 95307</t>
  </si>
  <si>
    <t>80041752</t>
  </si>
  <si>
    <t>44641</t>
  </si>
  <si>
    <t>569 / XP27548 / 95298</t>
  </si>
  <si>
    <t>80041754</t>
  </si>
  <si>
    <t>44643</t>
  </si>
  <si>
    <t>705 / 9G76835 / 95301</t>
  </si>
  <si>
    <t>80041756</t>
  </si>
  <si>
    <t>44645</t>
  </si>
  <si>
    <t>80041758</t>
  </si>
  <si>
    <t>44646</t>
  </si>
  <si>
    <t>80041759</t>
  </si>
  <si>
    <t>44647</t>
  </si>
  <si>
    <t>80041760</t>
  </si>
  <si>
    <t>44657</t>
  </si>
  <si>
    <t>563 / 9F875014 / 95300</t>
  </si>
  <si>
    <t>80041764</t>
  </si>
  <si>
    <t>44659</t>
  </si>
  <si>
    <t>557 / 4F9837 / 95306</t>
  </si>
  <si>
    <t>80041766</t>
  </si>
  <si>
    <t>44660</t>
  </si>
  <si>
    <t>629 / 9F17211 / 95300</t>
  </si>
  <si>
    <t>80041767</t>
  </si>
  <si>
    <t>44661</t>
  </si>
  <si>
    <t>557 / 95305</t>
  </si>
  <si>
    <t>80041768</t>
  </si>
  <si>
    <t>44663</t>
  </si>
  <si>
    <t>563 / 9F87513 / 95301</t>
  </si>
  <si>
    <t>80041770</t>
  </si>
  <si>
    <t>44666</t>
  </si>
  <si>
    <t>80041773</t>
  </si>
  <si>
    <t>44669</t>
  </si>
  <si>
    <t>80041776</t>
  </si>
  <si>
    <t>44670</t>
  </si>
  <si>
    <t>80041777</t>
  </si>
  <si>
    <t>44672</t>
  </si>
  <si>
    <t>80041779</t>
  </si>
  <si>
    <t>44674</t>
  </si>
  <si>
    <t>569 / XP27548 / 95308</t>
  </si>
  <si>
    <t>80041781</t>
  </si>
  <si>
    <t>44676</t>
  </si>
  <si>
    <t>567 / 9F87517 / 95298</t>
  </si>
  <si>
    <t>80041783</t>
  </si>
  <si>
    <t>44678</t>
  </si>
  <si>
    <t>569 / XP27548 / 95302</t>
  </si>
  <si>
    <t>80041785</t>
  </si>
  <si>
    <t>44679</t>
  </si>
  <si>
    <t>705 / 9G76835 / 95308</t>
  </si>
  <si>
    <t>80041786</t>
  </si>
  <si>
    <t>44680</t>
  </si>
  <si>
    <t>80041787</t>
  </si>
  <si>
    <t>44681</t>
  </si>
  <si>
    <t>80041788</t>
  </si>
  <si>
    <t>44682</t>
  </si>
  <si>
    <t>80041789</t>
  </si>
  <si>
    <t>44687</t>
  </si>
  <si>
    <t>80041794</t>
  </si>
  <si>
    <t>44689</t>
  </si>
  <si>
    <t>80041796</t>
  </si>
  <si>
    <t>44691</t>
  </si>
  <si>
    <t>675 / 9G08418 / 95305</t>
  </si>
  <si>
    <t>80041798</t>
  </si>
  <si>
    <t>49457</t>
  </si>
  <si>
    <t>569 / XP27548 / 95300</t>
  </si>
  <si>
    <t>80047913</t>
  </si>
  <si>
    <t>49461</t>
  </si>
  <si>
    <t>80047917</t>
  </si>
  <si>
    <t>49463</t>
  </si>
  <si>
    <t>705/ 95300</t>
  </si>
  <si>
    <t>80047919</t>
  </si>
  <si>
    <t>49465</t>
  </si>
  <si>
    <t>80047921</t>
  </si>
  <si>
    <t>49467</t>
  </si>
  <si>
    <t>80047923</t>
  </si>
  <si>
    <t>49469</t>
  </si>
  <si>
    <t>80047925</t>
  </si>
  <si>
    <t>49472</t>
  </si>
  <si>
    <t>80047928</t>
  </si>
  <si>
    <t>49474</t>
  </si>
  <si>
    <t>80047930</t>
  </si>
  <si>
    <t>49476</t>
  </si>
  <si>
    <t>639 / XP27545 / 95295</t>
  </si>
  <si>
    <t>80047932</t>
  </si>
  <si>
    <t>49478</t>
  </si>
  <si>
    <t>80047934</t>
  </si>
  <si>
    <t>49481</t>
  </si>
  <si>
    <t>567/9F87517/95299</t>
  </si>
  <si>
    <t>80047937</t>
  </si>
  <si>
    <t>49482</t>
  </si>
  <si>
    <t>639/XP27545/95301</t>
  </si>
  <si>
    <t>80047938</t>
  </si>
  <si>
    <t>49484</t>
  </si>
  <si>
    <t>705 / 9F7836 / 95300</t>
  </si>
  <si>
    <t>80047940</t>
  </si>
  <si>
    <t>49486</t>
  </si>
  <si>
    <t>612 / XP04045 / 95302</t>
  </si>
  <si>
    <t>80047942</t>
  </si>
  <si>
    <t>49488</t>
  </si>
  <si>
    <t>80047944</t>
  </si>
  <si>
    <t>49490</t>
  </si>
  <si>
    <t>80047946</t>
  </si>
  <si>
    <t>49492</t>
  </si>
  <si>
    <t>569 / XP27548 / 95301</t>
  </si>
  <si>
    <t>80047948</t>
  </si>
  <si>
    <t>49494</t>
  </si>
  <si>
    <t>80047950</t>
  </si>
  <si>
    <t>49496</t>
  </si>
  <si>
    <t>80047952</t>
  </si>
  <si>
    <t>49498</t>
  </si>
  <si>
    <t>557 / 9F875198 / 95298</t>
  </si>
  <si>
    <t>80047954</t>
  </si>
  <si>
    <t>49500</t>
  </si>
  <si>
    <t>80047956</t>
  </si>
  <si>
    <t>49502</t>
  </si>
  <si>
    <t>80047958</t>
  </si>
  <si>
    <t>49503</t>
  </si>
  <si>
    <t>705 / 9F7836 / 95308</t>
  </si>
  <si>
    <t>80047959</t>
  </si>
  <si>
    <t>49505</t>
  </si>
  <si>
    <t>569 / XP27548 / 95306</t>
  </si>
  <si>
    <t>80047961</t>
  </si>
  <si>
    <t>49507</t>
  </si>
  <si>
    <t>80047963</t>
  </si>
  <si>
    <t>49509</t>
  </si>
  <si>
    <t>661 / XP27548 / 95308</t>
  </si>
  <si>
    <t>80047965</t>
  </si>
  <si>
    <t>49511</t>
  </si>
  <si>
    <t>80047967</t>
  </si>
  <si>
    <t>49513</t>
  </si>
  <si>
    <t>605 / XP16167 / 95305</t>
  </si>
  <si>
    <t>80047969</t>
  </si>
  <si>
    <t>49515</t>
  </si>
  <si>
    <t>605 / XP17167 / 95302</t>
  </si>
  <si>
    <t>80047971</t>
  </si>
  <si>
    <t>49517</t>
  </si>
  <si>
    <t>80047973</t>
  </si>
  <si>
    <t>49519</t>
  </si>
  <si>
    <t>565 / 9F87515 / 95307</t>
  </si>
  <si>
    <t>80047975</t>
  </si>
  <si>
    <t>49521</t>
  </si>
  <si>
    <t>80047977</t>
  </si>
  <si>
    <t>49523</t>
  </si>
  <si>
    <t>80047979</t>
  </si>
  <si>
    <t>49524</t>
  </si>
  <si>
    <t>80047980</t>
  </si>
  <si>
    <t>54165</t>
  </si>
  <si>
    <t>557 / XP31405 / 95300</t>
  </si>
  <si>
    <t>80054128</t>
  </si>
  <si>
    <t>54167</t>
  </si>
  <si>
    <t>567 / 9F87517 / 95302</t>
  </si>
  <si>
    <t>80054130</t>
  </si>
  <si>
    <t>54182</t>
  </si>
  <si>
    <t>80054145</t>
  </si>
  <si>
    <t>54183</t>
  </si>
  <si>
    <t>80054146</t>
  </si>
  <si>
    <t>54495</t>
  </si>
  <si>
    <t>80054631</t>
  </si>
  <si>
    <t>54496</t>
  </si>
  <si>
    <t>605 / XP16167 / 95307</t>
  </si>
  <si>
    <t>80054632</t>
  </si>
  <si>
    <t>54497</t>
  </si>
  <si>
    <t>80054633</t>
  </si>
  <si>
    <t>54498</t>
  </si>
  <si>
    <t>557 / XP31405 / 95299</t>
  </si>
  <si>
    <t>80054634</t>
  </si>
  <si>
    <t>54501</t>
  </si>
  <si>
    <t>80054637</t>
  </si>
  <si>
    <t>54502</t>
  </si>
  <si>
    <t>677 / 95300</t>
  </si>
  <si>
    <t>80054638</t>
  </si>
  <si>
    <t>54505</t>
  </si>
  <si>
    <t>677 / XP16167 / 95301</t>
  </si>
  <si>
    <t>80054641</t>
  </si>
  <si>
    <t>54506</t>
  </si>
  <si>
    <t>80054642</t>
  </si>
  <si>
    <t>54507</t>
  </si>
  <si>
    <t>80054643</t>
  </si>
  <si>
    <t>54508</t>
  </si>
  <si>
    <t>611 / XP31405 / 95299</t>
  </si>
  <si>
    <t>80054644</t>
  </si>
  <si>
    <t>54511</t>
  </si>
  <si>
    <t>80054647</t>
  </si>
  <si>
    <t>54512</t>
  </si>
  <si>
    <t>80054648</t>
  </si>
  <si>
    <t>54519</t>
  </si>
  <si>
    <t>605/95301</t>
  </si>
  <si>
    <t>80054655</t>
  </si>
  <si>
    <t>54520</t>
  </si>
  <si>
    <t>80054656</t>
  </si>
  <si>
    <t>54523</t>
  </si>
  <si>
    <t>80054659</t>
  </si>
  <si>
    <t>54524</t>
  </si>
  <si>
    <t>656 / XP50582 / 95298</t>
  </si>
  <si>
    <t>80054660</t>
  </si>
  <si>
    <t>55076</t>
  </si>
  <si>
    <t>605 / XP16167 / 95298</t>
  </si>
  <si>
    <t>80055402</t>
  </si>
  <si>
    <t>55077</t>
  </si>
  <si>
    <t>80055403</t>
  </si>
  <si>
    <t>55078</t>
  </si>
  <si>
    <t>661 / XP50583 / 95301</t>
  </si>
  <si>
    <t>80055404</t>
  </si>
  <si>
    <t>55079</t>
  </si>
  <si>
    <t>643 / XP31405 / 95302</t>
  </si>
  <si>
    <t>80055405</t>
  </si>
  <si>
    <t>55080</t>
  </si>
  <si>
    <t>562 / XP31405 / 95308</t>
  </si>
  <si>
    <t>80055406</t>
  </si>
  <si>
    <t>55081</t>
  </si>
  <si>
    <t>80055407</t>
  </si>
  <si>
    <t>55084</t>
  </si>
  <si>
    <t>80055410</t>
  </si>
  <si>
    <t>55085</t>
  </si>
  <si>
    <t>80055411</t>
  </si>
  <si>
    <t>57712</t>
  </si>
  <si>
    <t>80058852</t>
  </si>
  <si>
    <t>58529</t>
  </si>
  <si>
    <t>80059899</t>
  </si>
  <si>
    <t>58530</t>
  </si>
  <si>
    <t>611 / XP16167 / 95295</t>
  </si>
  <si>
    <t>80059900</t>
  </si>
  <si>
    <t>58533</t>
  </si>
  <si>
    <t>80059903</t>
  </si>
  <si>
    <t>58534</t>
  </si>
  <si>
    <t>611 / XP04044 / 95301</t>
  </si>
  <si>
    <t>80059904</t>
  </si>
  <si>
    <t>58536</t>
  </si>
  <si>
    <t>557 / 9F62621 / 95300</t>
  </si>
  <si>
    <t>80059906</t>
  </si>
  <si>
    <t>58537</t>
  </si>
  <si>
    <t>80059907</t>
  </si>
  <si>
    <t>58541</t>
  </si>
  <si>
    <t>80059911</t>
  </si>
  <si>
    <t>58542</t>
  </si>
  <si>
    <t>80059912</t>
  </si>
  <si>
    <t>58545</t>
  </si>
  <si>
    <t>80059915</t>
  </si>
  <si>
    <t>58546</t>
  </si>
  <si>
    <t>80059916</t>
  </si>
  <si>
    <t>58548</t>
  </si>
  <si>
    <t>80059918</t>
  </si>
  <si>
    <t>58553</t>
  </si>
  <si>
    <t>80059923</t>
  </si>
  <si>
    <t>58554</t>
  </si>
  <si>
    <t>80059924</t>
  </si>
  <si>
    <t>58557</t>
  </si>
  <si>
    <t>80059927</t>
  </si>
  <si>
    <t>58558</t>
  </si>
  <si>
    <t>80059928</t>
  </si>
  <si>
    <t>58560</t>
  </si>
  <si>
    <t>80059930</t>
  </si>
  <si>
    <t>58565</t>
  </si>
  <si>
    <t>80059935</t>
  </si>
  <si>
    <t>58566</t>
  </si>
  <si>
    <t>80059936</t>
  </si>
  <si>
    <t>58569</t>
  </si>
  <si>
    <t>80059939</t>
  </si>
  <si>
    <t>58570</t>
  </si>
  <si>
    <t>80059940</t>
  </si>
  <si>
    <t>58572</t>
  </si>
  <si>
    <t>80059942</t>
  </si>
  <si>
    <t>58573</t>
  </si>
  <si>
    <t>80059943</t>
  </si>
  <si>
    <t>58603</t>
  </si>
  <si>
    <t>705 / 9G67835 / 95305</t>
  </si>
  <si>
    <t>80060021</t>
  </si>
  <si>
    <t>62371</t>
  </si>
  <si>
    <t>80064699</t>
  </si>
  <si>
    <t>62373</t>
  </si>
  <si>
    <t>80064701</t>
  </si>
  <si>
    <t>62374</t>
  </si>
  <si>
    <t>80064702</t>
  </si>
  <si>
    <t>62376</t>
  </si>
  <si>
    <t>XP50583/95295</t>
  </si>
  <si>
    <t>80064704</t>
  </si>
  <si>
    <t>62379</t>
  </si>
  <si>
    <t>80064707</t>
  </si>
  <si>
    <t>62381</t>
  </si>
  <si>
    <t>80064709</t>
  </si>
  <si>
    <t>62382</t>
  </si>
  <si>
    <t>80064710</t>
  </si>
  <si>
    <t>62384</t>
  </si>
  <si>
    <t>80064712</t>
  </si>
  <si>
    <t>62387</t>
  </si>
  <si>
    <t>80064715</t>
  </si>
  <si>
    <t>62389</t>
  </si>
  <si>
    <t>80064717</t>
  </si>
  <si>
    <t>62390</t>
  </si>
  <si>
    <t>80064718</t>
  </si>
  <si>
    <t>62392</t>
  </si>
  <si>
    <t>80064720</t>
  </si>
  <si>
    <t>62395</t>
  </si>
  <si>
    <t>80064723</t>
  </si>
  <si>
    <t>62397</t>
  </si>
  <si>
    <t>80064725</t>
  </si>
  <si>
    <t>62398</t>
  </si>
  <si>
    <t>80064726</t>
  </si>
  <si>
    <t>62400</t>
  </si>
  <si>
    <t>80064728</t>
  </si>
  <si>
    <t>62403</t>
  </si>
  <si>
    <t>560/95298</t>
  </si>
  <si>
    <t>80064731</t>
  </si>
  <si>
    <t>62405</t>
  </si>
  <si>
    <t>80064733</t>
  </si>
  <si>
    <t>62406</t>
  </si>
  <si>
    <t>560/95301</t>
  </si>
  <si>
    <t>80064734</t>
  </si>
  <si>
    <t>62408</t>
  </si>
  <si>
    <t>80064736</t>
  </si>
  <si>
    <t>67128</t>
  </si>
  <si>
    <t>80069894</t>
  </si>
  <si>
    <t>67129</t>
  </si>
  <si>
    <t>80069895</t>
  </si>
  <si>
    <t>67132</t>
  </si>
  <si>
    <t>569/95307</t>
  </si>
  <si>
    <t>80069898</t>
  </si>
  <si>
    <t>67134</t>
  </si>
  <si>
    <t>80069900</t>
  </si>
  <si>
    <t>67135</t>
  </si>
  <si>
    <t>80069901</t>
  </si>
  <si>
    <t>68618</t>
  </si>
  <si>
    <t>661/ 95300</t>
  </si>
  <si>
    <t>80071655</t>
  </si>
  <si>
    <t>68619</t>
  </si>
  <si>
    <t>80071656</t>
  </si>
  <si>
    <t>68622</t>
  </si>
  <si>
    <t>80071659</t>
  </si>
  <si>
    <t>68623</t>
  </si>
  <si>
    <t>80071660</t>
  </si>
  <si>
    <t>68626</t>
  </si>
  <si>
    <t>80071663</t>
  </si>
  <si>
    <t>68629</t>
  </si>
  <si>
    <t>661/ 95295</t>
  </si>
  <si>
    <t>80071666</t>
  </si>
  <si>
    <t>68630</t>
  </si>
  <si>
    <t>80071667</t>
  </si>
  <si>
    <t>68633</t>
  </si>
  <si>
    <t>80071670</t>
  </si>
  <si>
    <t>68634</t>
  </si>
  <si>
    <t>80071671</t>
  </si>
  <si>
    <t>68637</t>
  </si>
  <si>
    <t>80071674</t>
  </si>
  <si>
    <t>68640</t>
  </si>
  <si>
    <t>80071677</t>
  </si>
  <si>
    <t>68641</t>
  </si>
  <si>
    <t>80071678</t>
  </si>
  <si>
    <t>68644</t>
  </si>
  <si>
    <t>80071681</t>
  </si>
  <si>
    <t>68645</t>
  </si>
  <si>
    <t>80071682</t>
  </si>
  <si>
    <t>68650</t>
  </si>
  <si>
    <t>80071687</t>
  </si>
  <si>
    <t>68651</t>
  </si>
  <si>
    <t>612 / 95305</t>
  </si>
  <si>
    <t>80071688</t>
  </si>
  <si>
    <t>68654</t>
  </si>
  <si>
    <t>80071691</t>
  </si>
  <si>
    <t>68655</t>
  </si>
  <si>
    <t>80071692</t>
  </si>
  <si>
    <t>68658</t>
  </si>
  <si>
    <t>80071695</t>
  </si>
  <si>
    <t>69641</t>
  </si>
  <si>
    <t>80072875</t>
  </si>
  <si>
    <t>69642</t>
  </si>
  <si>
    <t>611/65299</t>
  </si>
  <si>
    <t>80072876</t>
  </si>
  <si>
    <t>70915</t>
  </si>
  <si>
    <t>80074720</t>
  </si>
  <si>
    <t>70917</t>
  </si>
  <si>
    <t>80074722</t>
  </si>
  <si>
    <t>70918</t>
  </si>
  <si>
    <t>80074723</t>
  </si>
  <si>
    <t>70920</t>
  </si>
  <si>
    <t>80074725</t>
  </si>
  <si>
    <t>70922</t>
  </si>
  <si>
    <t>80074727</t>
  </si>
  <si>
    <t>70925</t>
  </si>
  <si>
    <t>80074730</t>
  </si>
  <si>
    <t>70926</t>
  </si>
  <si>
    <t>80074731</t>
  </si>
  <si>
    <t>70929</t>
  </si>
  <si>
    <t>80074734</t>
  </si>
  <si>
    <t>70931</t>
  </si>
  <si>
    <t>80074736</t>
  </si>
  <si>
    <t>70933</t>
  </si>
  <si>
    <t>80074738</t>
  </si>
  <si>
    <t>70935</t>
  </si>
  <si>
    <t>80074740</t>
  </si>
  <si>
    <t>70936</t>
  </si>
  <si>
    <t>80074741</t>
  </si>
  <si>
    <t>70939</t>
  </si>
  <si>
    <t>80074744</t>
  </si>
  <si>
    <t>70940</t>
  </si>
  <si>
    <t>80074745</t>
  </si>
  <si>
    <t>70942</t>
  </si>
  <si>
    <t>80074747</t>
  </si>
  <si>
    <t>70943</t>
  </si>
  <si>
    <t>80074748</t>
  </si>
  <si>
    <t>70945</t>
  </si>
  <si>
    <t>80074750</t>
  </si>
  <si>
    <t>70947</t>
  </si>
  <si>
    <t>80074752</t>
  </si>
  <si>
    <t>70950</t>
  </si>
  <si>
    <t>80074755</t>
  </si>
  <si>
    <t>70951</t>
  </si>
  <si>
    <t>80074756</t>
  </si>
  <si>
    <t>70954</t>
  </si>
  <si>
    <t>80074759</t>
  </si>
  <si>
    <t>70956</t>
  </si>
  <si>
    <t>80074761</t>
  </si>
  <si>
    <t>70957</t>
  </si>
  <si>
    <t>605/95295</t>
  </si>
  <si>
    <t>80074762</t>
  </si>
  <si>
    <t>70959</t>
  </si>
  <si>
    <t>80074764</t>
  </si>
  <si>
    <t>70960</t>
  </si>
  <si>
    <t>80074765</t>
  </si>
  <si>
    <t>70962</t>
  </si>
  <si>
    <t>80074767</t>
  </si>
  <si>
    <t>70963</t>
  </si>
  <si>
    <t>612/ 95307</t>
  </si>
  <si>
    <t>80074768</t>
  </si>
  <si>
    <t>70966</t>
  </si>
  <si>
    <t>80074771</t>
  </si>
  <si>
    <t>70969</t>
  </si>
  <si>
    <t>80074774</t>
  </si>
  <si>
    <t>70972</t>
  </si>
  <si>
    <t>80074777</t>
  </si>
  <si>
    <t>70973</t>
  </si>
  <si>
    <t>80074778</t>
  </si>
  <si>
    <t>70975</t>
  </si>
  <si>
    <t>80074780</t>
  </si>
  <si>
    <t>76207</t>
  </si>
  <si>
    <t>80080793</t>
  </si>
  <si>
    <t>76209</t>
  </si>
  <si>
    <t>80080795</t>
  </si>
  <si>
    <t>76211</t>
  </si>
  <si>
    <t>661/95295</t>
  </si>
  <si>
    <t>80080797</t>
  </si>
  <si>
    <t>76213</t>
  </si>
  <si>
    <t>80080799</t>
  </si>
  <si>
    <t>76216</t>
  </si>
  <si>
    <t>567/95295</t>
  </si>
  <si>
    <t>80080802</t>
  </si>
  <si>
    <t>76218</t>
  </si>
  <si>
    <t>661 / 95300</t>
  </si>
  <si>
    <t>80080804</t>
  </si>
  <si>
    <t>76221</t>
  </si>
  <si>
    <t>80080807</t>
  </si>
  <si>
    <t>76223</t>
  </si>
  <si>
    <t>80080809</t>
  </si>
  <si>
    <t>76225</t>
  </si>
  <si>
    <t>661/95299</t>
  </si>
  <si>
    <t>80080811</t>
  </si>
  <si>
    <t>76227</t>
  </si>
  <si>
    <t>80080813</t>
  </si>
  <si>
    <t>76230</t>
  </si>
  <si>
    <t>80080816</t>
  </si>
  <si>
    <t>76232</t>
  </si>
  <si>
    <t>80080818</t>
  </si>
  <si>
    <t>76234</t>
  </si>
  <si>
    <t>80080820</t>
  </si>
  <si>
    <t>76236</t>
  </si>
  <si>
    <t>80080822</t>
  </si>
  <si>
    <t>77616</t>
  </si>
  <si>
    <t>80082373</t>
  </si>
  <si>
    <t>77617</t>
  </si>
  <si>
    <t>80082374</t>
  </si>
  <si>
    <t>77618</t>
  </si>
  <si>
    <t>80082375</t>
  </si>
  <si>
    <t>77619</t>
  </si>
  <si>
    <t>80082376</t>
  </si>
  <si>
    <t>77621</t>
  </si>
  <si>
    <t>80082378</t>
  </si>
  <si>
    <t>77622</t>
  </si>
  <si>
    <t>80082379</t>
  </si>
  <si>
    <t>77624</t>
  </si>
  <si>
    <t>678/ 95301</t>
  </si>
  <si>
    <t>80082381</t>
  </si>
  <si>
    <t>77625</t>
  </si>
  <si>
    <t>80082382</t>
  </si>
  <si>
    <t>77626</t>
  </si>
  <si>
    <t>80082383</t>
  </si>
  <si>
    <t>77627</t>
  </si>
  <si>
    <t>80082384</t>
  </si>
  <si>
    <t>77628</t>
  </si>
  <si>
    <t>80082385</t>
  </si>
  <si>
    <t>77630</t>
  </si>
  <si>
    <t>80082387</t>
  </si>
  <si>
    <t>79362</t>
  </si>
  <si>
    <t>80084659</t>
  </si>
  <si>
    <t>79366</t>
  </si>
  <si>
    <t>80084663</t>
  </si>
  <si>
    <t>79367</t>
  </si>
  <si>
    <t>80084664</t>
  </si>
  <si>
    <t>79369</t>
  </si>
  <si>
    <t>80084666</t>
  </si>
  <si>
    <t>79370</t>
  </si>
  <si>
    <t>80084667</t>
  </si>
  <si>
    <t>79373</t>
  </si>
  <si>
    <t>80084670</t>
  </si>
  <si>
    <t>79374</t>
  </si>
  <si>
    <t>80084671</t>
  </si>
  <si>
    <t>79377</t>
  </si>
  <si>
    <t>80084674</t>
  </si>
  <si>
    <t>79378</t>
  </si>
  <si>
    <t>80084675</t>
  </si>
  <si>
    <t>79382</t>
  </si>
  <si>
    <t>80084679</t>
  </si>
  <si>
    <t>79383</t>
  </si>
  <si>
    <t>80084680</t>
  </si>
  <si>
    <t>79387</t>
  </si>
  <si>
    <t>80084684</t>
  </si>
  <si>
    <t>79388</t>
  </si>
  <si>
    <t>80084685</t>
  </si>
  <si>
    <t>79391</t>
  </si>
  <si>
    <t>80084688</t>
  </si>
  <si>
    <t>79392</t>
  </si>
  <si>
    <t>80084689</t>
  </si>
  <si>
    <t>79396</t>
  </si>
  <si>
    <t>80084693</t>
  </si>
  <si>
    <t>79397</t>
  </si>
  <si>
    <t>80084694</t>
  </si>
  <si>
    <t>79400</t>
  </si>
  <si>
    <t>661/95306</t>
  </si>
  <si>
    <t>80084697</t>
  </si>
  <si>
    <t>79401</t>
  </si>
  <si>
    <t>557/ 95301</t>
  </si>
  <si>
    <t>80084698</t>
  </si>
  <si>
    <t>79405</t>
  </si>
  <si>
    <t>612 / 95307</t>
  </si>
  <si>
    <t>80084702</t>
  </si>
  <si>
    <t>79406</t>
  </si>
  <si>
    <t>557/95305</t>
  </si>
  <si>
    <t>80084703</t>
  </si>
  <si>
    <t>79409</t>
  </si>
  <si>
    <t>80084706</t>
  </si>
  <si>
    <t>79410</t>
  </si>
  <si>
    <t>612 / 95306</t>
  </si>
  <si>
    <t>80084707</t>
  </si>
  <si>
    <t>79413</t>
  </si>
  <si>
    <t>80084710</t>
  </si>
  <si>
    <t>79414</t>
  </si>
  <si>
    <t>80084711</t>
  </si>
  <si>
    <t>81322</t>
  </si>
  <si>
    <t>80087052</t>
  </si>
  <si>
    <t>82049</t>
  </si>
  <si>
    <t>80087690</t>
  </si>
  <si>
    <t>83110</t>
  </si>
  <si>
    <t>568 / 95300</t>
  </si>
  <si>
    <t>80088841</t>
  </si>
  <si>
    <t>84390</t>
  </si>
  <si>
    <t>95298/560</t>
  </si>
  <si>
    <t>80089616</t>
  </si>
  <si>
    <t>83673</t>
  </si>
  <si>
    <t>560/95300</t>
  </si>
  <si>
    <t>80089618</t>
  </si>
  <si>
    <t>84551</t>
  </si>
  <si>
    <t>XP04044/90295</t>
  </si>
  <si>
    <t>80090636</t>
  </si>
  <si>
    <t>84552</t>
  </si>
  <si>
    <t>80090637</t>
  </si>
  <si>
    <t>84556</t>
  </si>
  <si>
    <t>661 / 95301</t>
  </si>
  <si>
    <t>80090641</t>
  </si>
  <si>
    <t>84557</t>
  </si>
  <si>
    <t>567 / 95306</t>
  </si>
  <si>
    <t>80090642</t>
  </si>
  <si>
    <t>84560</t>
  </si>
  <si>
    <t>661 /95295</t>
  </si>
  <si>
    <t>80090645</t>
  </si>
  <si>
    <t>84561</t>
  </si>
  <si>
    <t>560 / 95300</t>
  </si>
  <si>
    <t>80090646</t>
  </si>
  <si>
    <t>84564</t>
  </si>
  <si>
    <t>568 / 95302</t>
  </si>
  <si>
    <t>80090649</t>
  </si>
  <si>
    <t>84565</t>
  </si>
  <si>
    <t>80090650</t>
  </si>
  <si>
    <t>84568</t>
  </si>
  <si>
    <t>661 / 95307</t>
  </si>
  <si>
    <t>80090653</t>
  </si>
  <si>
    <t>84569</t>
  </si>
  <si>
    <t>80090654</t>
  </si>
  <si>
    <t>84573</t>
  </si>
  <si>
    <t>612/95308</t>
  </si>
  <si>
    <t>80090658</t>
  </si>
  <si>
    <t>84574</t>
  </si>
  <si>
    <t>560 / 95301</t>
  </si>
  <si>
    <t>80090659</t>
  </si>
  <si>
    <t>84577</t>
  </si>
  <si>
    <t>80090662</t>
  </si>
  <si>
    <t>84578</t>
  </si>
  <si>
    <t>612 / 95308</t>
  </si>
  <si>
    <t>80090663</t>
  </si>
  <si>
    <t>84581</t>
  </si>
  <si>
    <t>80090666</t>
  </si>
  <si>
    <t>84582</t>
  </si>
  <si>
    <t>80090667</t>
  </si>
  <si>
    <t>84583</t>
  </si>
  <si>
    <t>80090668</t>
  </si>
  <si>
    <t>84586</t>
  </si>
  <si>
    <t>80090671</t>
  </si>
  <si>
    <t>84587</t>
  </si>
  <si>
    <t>678/95306</t>
  </si>
  <si>
    <t>80090672</t>
  </si>
  <si>
    <t>84591</t>
  </si>
  <si>
    <t>605 / 95299</t>
  </si>
  <si>
    <t>80090676</t>
  </si>
  <si>
    <t>84592</t>
  </si>
  <si>
    <t>678 / 95306</t>
  </si>
  <si>
    <t>80090677</t>
  </si>
  <si>
    <t>84593</t>
  </si>
  <si>
    <t>9F87510/95307</t>
  </si>
  <si>
    <t>80090678</t>
  </si>
  <si>
    <t>84595</t>
  </si>
  <si>
    <t>568/95302</t>
  </si>
  <si>
    <t>80090680</t>
  </si>
  <si>
    <t>84596</t>
  </si>
  <si>
    <t>80090681</t>
  </si>
  <si>
    <t>84599</t>
  </si>
  <si>
    <t>560/95295</t>
  </si>
  <si>
    <t>80090684</t>
  </si>
  <si>
    <t>84600</t>
  </si>
  <si>
    <t>80090685</t>
  </si>
  <si>
    <t>84603</t>
  </si>
  <si>
    <t>80090688</t>
  </si>
  <si>
    <t>84604</t>
  </si>
  <si>
    <t>6789/95306</t>
  </si>
  <si>
    <t>80090689</t>
  </si>
  <si>
    <t>84605</t>
  </si>
  <si>
    <t>705 / 95295</t>
  </si>
  <si>
    <t>80090690</t>
  </si>
  <si>
    <t>43987</t>
  </si>
  <si>
    <t>80040811</t>
  </si>
  <si>
    <t>45842</t>
  </si>
  <si>
    <t>80043179</t>
  </si>
  <si>
    <t>46911</t>
  </si>
  <si>
    <t>80044680</t>
  </si>
  <si>
    <t>47620</t>
  </si>
  <si>
    <t>5308 / 532</t>
  </si>
  <si>
    <t>80045673</t>
  </si>
  <si>
    <t>53934</t>
  </si>
  <si>
    <t>80053823</t>
  </si>
  <si>
    <t>56740</t>
  </si>
  <si>
    <t>80057452</t>
  </si>
  <si>
    <t>57274</t>
  </si>
  <si>
    <t>80058186</t>
  </si>
  <si>
    <t>66314</t>
  </si>
  <si>
    <t>80069014</t>
  </si>
  <si>
    <t>67229</t>
  </si>
  <si>
    <t>80070048</t>
  </si>
  <si>
    <t>70377</t>
  </si>
  <si>
    <t>80074058</t>
  </si>
  <si>
    <t>71346</t>
  </si>
  <si>
    <t>440/532</t>
  </si>
  <si>
    <t>80075202</t>
  </si>
  <si>
    <t>73980</t>
  </si>
  <si>
    <t>80078060</t>
  </si>
  <si>
    <t>74914</t>
  </si>
  <si>
    <t>80079062</t>
  </si>
  <si>
    <t>74915</t>
  </si>
  <si>
    <t>80079063</t>
  </si>
  <si>
    <t>79541</t>
  </si>
  <si>
    <t>80084856</t>
  </si>
  <si>
    <t>79542</t>
  </si>
  <si>
    <t>2208/ 536</t>
  </si>
  <si>
    <t>80084857</t>
  </si>
  <si>
    <t>84708</t>
  </si>
  <si>
    <t>80090868</t>
  </si>
  <si>
    <t>43216</t>
  </si>
  <si>
    <t>705 / 95302</t>
  </si>
  <si>
    <t>80039782</t>
  </si>
  <si>
    <t>43218</t>
  </si>
  <si>
    <t>567/9F87517/95308</t>
  </si>
  <si>
    <t>80039784</t>
  </si>
  <si>
    <t>43226</t>
  </si>
  <si>
    <t>80039792</t>
  </si>
  <si>
    <t>43228</t>
  </si>
  <si>
    <t>80039794</t>
  </si>
  <si>
    <t>43230</t>
  </si>
  <si>
    <t>567/95306/9F87517</t>
  </si>
  <si>
    <t>80039796</t>
  </si>
  <si>
    <t>43236</t>
  </si>
  <si>
    <t>80039802</t>
  </si>
  <si>
    <t>43238</t>
  </si>
  <si>
    <t>80039804</t>
  </si>
  <si>
    <t>43240</t>
  </si>
  <si>
    <t>80039806</t>
  </si>
  <si>
    <t>43757</t>
  </si>
  <si>
    <t>674 / XP27548 / 95305</t>
  </si>
  <si>
    <t>80040489</t>
  </si>
  <si>
    <t>43759</t>
  </si>
  <si>
    <t>563 / 9F875014 / 95301</t>
  </si>
  <si>
    <t>80040491</t>
  </si>
  <si>
    <t>43761</t>
  </si>
  <si>
    <t>629 / 9F69211 / 95307</t>
  </si>
  <si>
    <t>80040493</t>
  </si>
  <si>
    <t>44251</t>
  </si>
  <si>
    <t>80041153</t>
  </si>
  <si>
    <t>44253</t>
  </si>
  <si>
    <t>80041155</t>
  </si>
  <si>
    <t>44255</t>
  </si>
  <si>
    <t>705 / 9G67835 / 95295</t>
  </si>
  <si>
    <t>80041157</t>
  </si>
  <si>
    <t>44633</t>
  </si>
  <si>
    <t>80041746</t>
  </si>
  <si>
    <t>44636</t>
  </si>
  <si>
    <t>569 / 9F87519 / 95299</t>
  </si>
  <si>
    <t>80041749</t>
  </si>
  <si>
    <t>44638</t>
  </si>
  <si>
    <t>567 / 9F87517 / 95305</t>
  </si>
  <si>
    <t>80041751</t>
  </si>
  <si>
    <t>44640</t>
  </si>
  <si>
    <t>80041753</t>
  </si>
  <si>
    <t>44642</t>
  </si>
  <si>
    <t>705 / 9G76835 / 95305</t>
  </si>
  <si>
    <t>80041755</t>
  </si>
  <si>
    <t>44644</t>
  </si>
  <si>
    <t>80041757</t>
  </si>
  <si>
    <t>44656</t>
  </si>
  <si>
    <t>80041763</t>
  </si>
  <si>
    <t>44658</t>
  </si>
  <si>
    <t>563 / 9F875014 / 95307</t>
  </si>
  <si>
    <t>80041765</t>
  </si>
  <si>
    <t>44662</t>
  </si>
  <si>
    <t>80041769</t>
  </si>
  <si>
    <t>44664</t>
  </si>
  <si>
    <t>705/9G67835/95298</t>
  </si>
  <si>
    <t>80041771</t>
  </si>
  <si>
    <t>44665</t>
  </si>
  <si>
    <t>80041772</t>
  </si>
  <si>
    <t>44668</t>
  </si>
  <si>
    <t>563/95305/9F87513</t>
  </si>
  <si>
    <t>80041775</t>
  </si>
  <si>
    <t>44671</t>
  </si>
  <si>
    <t>567 / 95305 / 9F87517</t>
  </si>
  <si>
    <t>80041778</t>
  </si>
  <si>
    <t>44673</t>
  </si>
  <si>
    <t>80041780</t>
  </si>
  <si>
    <t>44675</t>
  </si>
  <si>
    <t>80041782</t>
  </si>
  <si>
    <t>44677</t>
  </si>
  <si>
    <t>705 / 9G76835 / 95306</t>
  </si>
  <si>
    <t>80041784</t>
  </si>
  <si>
    <t>44683</t>
  </si>
  <si>
    <t>80041790</t>
  </si>
  <si>
    <t>44686</t>
  </si>
  <si>
    <t>80041793</t>
  </si>
  <si>
    <t>44693</t>
  </si>
  <si>
    <t>563 / 9F87513 / 95300</t>
  </si>
  <si>
    <t>80041800</t>
  </si>
  <si>
    <t>49453</t>
  </si>
  <si>
    <t>560 / 9F87510 / 95295</t>
  </si>
  <si>
    <t>80047909</t>
  </si>
  <si>
    <t>49454</t>
  </si>
  <si>
    <t>562/95300</t>
  </si>
  <si>
    <t>80047910</t>
  </si>
  <si>
    <t>49455</t>
  </si>
  <si>
    <t>80047911</t>
  </si>
  <si>
    <t>49456</t>
  </si>
  <si>
    <t>80047912</t>
  </si>
  <si>
    <t>49458</t>
  </si>
  <si>
    <t>80047914</t>
  </si>
  <si>
    <t>49471</t>
  </si>
  <si>
    <t>80047927</t>
  </si>
  <si>
    <t>49473</t>
  </si>
  <si>
    <t>80047929</t>
  </si>
  <si>
    <t>49475</t>
  </si>
  <si>
    <t>80047931</t>
  </si>
  <si>
    <t>49477</t>
  </si>
  <si>
    <t>705 / 9F7836 / 95301</t>
  </si>
  <si>
    <t>80047933</t>
  </si>
  <si>
    <t>49480</t>
  </si>
  <si>
    <t>705/9G67835/95302</t>
  </si>
  <si>
    <t>80047936</t>
  </si>
  <si>
    <t>49483</t>
  </si>
  <si>
    <t>80047939</t>
  </si>
  <si>
    <t>49485</t>
  </si>
  <si>
    <t>80047941</t>
  </si>
  <si>
    <t>49487</t>
  </si>
  <si>
    <t>80047943</t>
  </si>
  <si>
    <t>49489</t>
  </si>
  <si>
    <t>80047945</t>
  </si>
  <si>
    <t>49491</t>
  </si>
  <si>
    <t>80047947</t>
  </si>
  <si>
    <t>49493</t>
  </si>
  <si>
    <t>80047949</t>
  </si>
  <si>
    <t>49495</t>
  </si>
  <si>
    <t>705 / 9F7836 / 95299</t>
  </si>
  <si>
    <t>80047951</t>
  </si>
  <si>
    <t>49504</t>
  </si>
  <si>
    <t>80047960</t>
  </si>
  <si>
    <t>49506</t>
  </si>
  <si>
    <t>80047962</t>
  </si>
  <si>
    <t>49508</t>
  </si>
  <si>
    <t>80047964</t>
  </si>
  <si>
    <t>49510</t>
  </si>
  <si>
    <t>605 / XP16167 / 95302</t>
  </si>
  <si>
    <t>80047966</t>
  </si>
  <si>
    <t>49512</t>
  </si>
  <si>
    <t>80047968</t>
  </si>
  <si>
    <t>49514</t>
  </si>
  <si>
    <t>661 / XP27548 / 95299</t>
  </si>
  <si>
    <t>80047970</t>
  </si>
  <si>
    <t>49516</t>
  </si>
  <si>
    <t>645 / YP31405 / 95300</t>
  </si>
  <si>
    <t>80047972</t>
  </si>
  <si>
    <t>49518</t>
  </si>
  <si>
    <t>80047974</t>
  </si>
  <si>
    <t>49520</t>
  </si>
  <si>
    <t>XP31405/645/95295/4FC9840</t>
  </si>
  <si>
    <t>80047976</t>
  </si>
  <si>
    <t>49522</t>
  </si>
  <si>
    <t>80047978</t>
  </si>
  <si>
    <t>54154</t>
  </si>
  <si>
    <t>661 / XP50583 / 95295</t>
  </si>
  <si>
    <t>80054117</t>
  </si>
  <si>
    <t>54156</t>
  </si>
  <si>
    <t>80054119</t>
  </si>
  <si>
    <t>54160</t>
  </si>
  <si>
    <t>80054123</t>
  </si>
  <si>
    <t>54164</t>
  </si>
  <si>
    <t>80054127</t>
  </si>
  <si>
    <t>54169</t>
  </si>
  <si>
    <t>80054132</t>
  </si>
  <si>
    <t>54176</t>
  </si>
  <si>
    <t>80054139</t>
  </si>
  <si>
    <t>54493</t>
  </si>
  <si>
    <t>80054629</t>
  </si>
  <si>
    <t>54494</t>
  </si>
  <si>
    <t>557 / XP31405 / 95306</t>
  </si>
  <si>
    <t>80054630</t>
  </si>
  <si>
    <t>54499</t>
  </si>
  <si>
    <t>80054635</t>
  </si>
  <si>
    <t>54500</t>
  </si>
  <si>
    <t>80054636</t>
  </si>
  <si>
    <t>54503</t>
  </si>
  <si>
    <t>80054639</t>
  </si>
  <si>
    <t>54504</t>
  </si>
  <si>
    <t>80054640</t>
  </si>
  <si>
    <t>54509</t>
  </si>
  <si>
    <t>611 / XP31405 / 95301</t>
  </si>
  <si>
    <t>80054645</t>
  </si>
  <si>
    <t>54510</t>
  </si>
  <si>
    <t>80054646</t>
  </si>
  <si>
    <t>54513</t>
  </si>
  <si>
    <t>80054649</t>
  </si>
  <si>
    <t>54514</t>
  </si>
  <si>
    <t>80054650</t>
  </si>
  <si>
    <t>54517</t>
  </si>
  <si>
    <t>80054653</t>
  </si>
  <si>
    <t>54518</t>
  </si>
  <si>
    <t>80054654</t>
  </si>
  <si>
    <t>54521</t>
  </si>
  <si>
    <t>80054657</t>
  </si>
  <si>
    <t>54522</t>
  </si>
  <si>
    <t>80054658</t>
  </si>
  <si>
    <t>55082</t>
  </si>
  <si>
    <t>567 / 9F87517 / 95306</t>
  </si>
  <si>
    <t>80055408</t>
  </si>
  <si>
    <t>55083</t>
  </si>
  <si>
    <t>661 / XP50583 / 95307</t>
  </si>
  <si>
    <t>80055409</t>
  </si>
  <si>
    <t>57711</t>
  </si>
  <si>
    <t>80058851</t>
  </si>
  <si>
    <t>58527</t>
  </si>
  <si>
    <t>678 / 9F08422 / 95298</t>
  </si>
  <si>
    <t>80059897</t>
  </si>
  <si>
    <t>58528</t>
  </si>
  <si>
    <t>80059898</t>
  </si>
  <si>
    <t>58531</t>
  </si>
  <si>
    <t>80059901</t>
  </si>
  <si>
    <t>58532</t>
  </si>
  <si>
    <t>80059902</t>
  </si>
  <si>
    <t>58535</t>
  </si>
  <si>
    <t>80059905</t>
  </si>
  <si>
    <t>58539</t>
  </si>
  <si>
    <t>80059909</t>
  </si>
  <si>
    <t>58540</t>
  </si>
  <si>
    <t>80059910</t>
  </si>
  <si>
    <t>58543</t>
  </si>
  <si>
    <t>80059913</t>
  </si>
  <si>
    <t>58544</t>
  </si>
  <si>
    <t>80059914</t>
  </si>
  <si>
    <t>58551</t>
  </si>
  <si>
    <t>80059921</t>
  </si>
  <si>
    <t>58555</t>
  </si>
  <si>
    <t>80059925</t>
  </si>
  <si>
    <t>58556</t>
  </si>
  <si>
    <t>80059926</t>
  </si>
  <si>
    <t>58563</t>
  </si>
  <si>
    <t>80059933</t>
  </si>
  <si>
    <t>58564</t>
  </si>
  <si>
    <t>80059934</t>
  </si>
  <si>
    <t>58567</t>
  </si>
  <si>
    <t>80059937</t>
  </si>
  <si>
    <t>62370</t>
  </si>
  <si>
    <t>80064698</t>
  </si>
  <si>
    <t>62372</t>
  </si>
  <si>
    <t>80064700</t>
  </si>
  <si>
    <t>62375</t>
  </si>
  <si>
    <t>9G08422/95301</t>
  </si>
  <si>
    <t>80064703</t>
  </si>
  <si>
    <t>62378</t>
  </si>
  <si>
    <t>80064706</t>
  </si>
  <si>
    <t>62380</t>
  </si>
  <si>
    <t>80064708</t>
  </si>
  <si>
    <t>62383</t>
  </si>
  <si>
    <t>80064711</t>
  </si>
  <si>
    <t>62386</t>
  </si>
  <si>
    <t>80064714</t>
  </si>
  <si>
    <t>62388</t>
  </si>
  <si>
    <t>80064716</t>
  </si>
  <si>
    <t>62391</t>
  </si>
  <si>
    <t>80064719</t>
  </si>
  <si>
    <t>62394</t>
  </si>
  <si>
    <t>80064722</t>
  </si>
  <si>
    <t>62396</t>
  </si>
  <si>
    <t>80064724</t>
  </si>
  <si>
    <t>62399</t>
  </si>
  <si>
    <t>80064727</t>
  </si>
  <si>
    <t>62402</t>
  </si>
  <si>
    <t>80064730</t>
  </si>
  <si>
    <t>62404</t>
  </si>
  <si>
    <t>80064732</t>
  </si>
  <si>
    <t>62407</t>
  </si>
  <si>
    <t>80064735</t>
  </si>
  <si>
    <t>67130</t>
  </si>
  <si>
    <t>80069896</t>
  </si>
  <si>
    <t>67131</t>
  </si>
  <si>
    <t>80069897</t>
  </si>
  <si>
    <t>67136</t>
  </si>
  <si>
    <t>80069902</t>
  </si>
  <si>
    <t>67137</t>
  </si>
  <si>
    <t>80069903</t>
  </si>
  <si>
    <t>68620</t>
  </si>
  <si>
    <t>611/ 65295</t>
  </si>
  <si>
    <t>80071657</t>
  </si>
  <si>
    <t>68621</t>
  </si>
  <si>
    <t>80071658</t>
  </si>
  <si>
    <t>68624</t>
  </si>
  <si>
    <t>705/95306</t>
  </si>
  <si>
    <t>80071661</t>
  </si>
  <si>
    <t>68625</t>
  </si>
  <si>
    <t>80071662</t>
  </si>
  <si>
    <t>68631</t>
  </si>
  <si>
    <t>612/95299</t>
  </si>
  <si>
    <t>80071668</t>
  </si>
  <si>
    <t>68632</t>
  </si>
  <si>
    <t>80071669</t>
  </si>
  <si>
    <t>68635</t>
  </si>
  <si>
    <t>80071672</t>
  </si>
  <si>
    <t>68636</t>
  </si>
  <si>
    <t>80071673</t>
  </si>
  <si>
    <t>68642</t>
  </si>
  <si>
    <t>80071679</t>
  </si>
  <si>
    <t>68643</t>
  </si>
  <si>
    <t>612/95298</t>
  </si>
  <si>
    <t>80071680</t>
  </si>
  <si>
    <t>68646</t>
  </si>
  <si>
    <t>80071683</t>
  </si>
  <si>
    <t>68647</t>
  </si>
  <si>
    <t>80071684</t>
  </si>
  <si>
    <t>68652</t>
  </si>
  <si>
    <t>80071689</t>
  </si>
  <si>
    <t>68653</t>
  </si>
  <si>
    <t>567/95300</t>
  </si>
  <si>
    <t>80071690</t>
  </si>
  <si>
    <t>68656</t>
  </si>
  <si>
    <t>611/95301</t>
  </si>
  <si>
    <t>80071693</t>
  </si>
  <si>
    <t>68657</t>
  </si>
  <si>
    <t>80071694</t>
  </si>
  <si>
    <t>69628</t>
  </si>
  <si>
    <t>611/ 95308</t>
  </si>
  <si>
    <t>80072868</t>
  </si>
  <si>
    <t>69629</t>
  </si>
  <si>
    <t>612/ 95299</t>
  </si>
  <si>
    <t>80072869</t>
  </si>
  <si>
    <t>69630</t>
  </si>
  <si>
    <t>80072870</t>
  </si>
  <si>
    <t>69643</t>
  </si>
  <si>
    <t>80072877</t>
  </si>
  <si>
    <t>70916</t>
  </si>
  <si>
    <t>80074721</t>
  </si>
  <si>
    <t>70924</t>
  </si>
  <si>
    <t>567/ 95299</t>
  </si>
  <si>
    <t>80074729</t>
  </si>
  <si>
    <t>70927</t>
  </si>
  <si>
    <t>80074732</t>
  </si>
  <si>
    <t>70930</t>
  </si>
  <si>
    <t>80074735</t>
  </si>
  <si>
    <t>70934</t>
  </si>
  <si>
    <t>80074739</t>
  </si>
  <si>
    <t>70937</t>
  </si>
  <si>
    <t>80074742</t>
  </si>
  <si>
    <t>70938</t>
  </si>
  <si>
    <t>80074743</t>
  </si>
  <si>
    <t>70941</t>
  </si>
  <si>
    <t>80074746</t>
  </si>
  <si>
    <t>70944</t>
  </si>
  <si>
    <t>567/ 95301</t>
  </si>
  <si>
    <t>80074749</t>
  </si>
  <si>
    <t>70948</t>
  </si>
  <si>
    <t>9G26079/95299</t>
  </si>
  <si>
    <t>80074753</t>
  </si>
  <si>
    <t>70949</t>
  </si>
  <si>
    <t>9F87510/95298</t>
  </si>
  <si>
    <t>80074754</t>
  </si>
  <si>
    <t>70952</t>
  </si>
  <si>
    <t>80074757</t>
  </si>
  <si>
    <t>70955</t>
  </si>
  <si>
    <t>80074760</t>
  </si>
  <si>
    <t>70958</t>
  </si>
  <si>
    <t>80074763</t>
  </si>
  <si>
    <t>70964</t>
  </si>
  <si>
    <t>661 / 95298</t>
  </si>
  <si>
    <t>80074769</t>
  </si>
  <si>
    <t>70967</t>
  </si>
  <si>
    <t>611/ 95298</t>
  </si>
  <si>
    <t>80074772</t>
  </si>
  <si>
    <t>70970</t>
  </si>
  <si>
    <t>80074775</t>
  </si>
  <si>
    <t>70971</t>
  </si>
  <si>
    <t>80074776</t>
  </si>
  <si>
    <t>70974</t>
  </si>
  <si>
    <t>80074779</t>
  </si>
  <si>
    <t>76205</t>
  </si>
  <si>
    <t>612/95301</t>
  </si>
  <si>
    <t>80080791</t>
  </si>
  <si>
    <t>76206</t>
  </si>
  <si>
    <t>80080792</t>
  </si>
  <si>
    <t>76208</t>
  </si>
  <si>
    <t>80080794</t>
  </si>
  <si>
    <t>76210</t>
  </si>
  <si>
    <t>80080796</t>
  </si>
  <si>
    <t>76212</t>
  </si>
  <si>
    <t>678/95298</t>
  </si>
  <si>
    <t>80080798</t>
  </si>
  <si>
    <t>76215</t>
  </si>
  <si>
    <t>80080801</t>
  </si>
  <si>
    <t>76217</t>
  </si>
  <si>
    <t>80080803</t>
  </si>
  <si>
    <t>76220</t>
  </si>
  <si>
    <t>80080806</t>
  </si>
  <si>
    <t>76222</t>
  </si>
  <si>
    <t>80080808</t>
  </si>
  <si>
    <t>76224</t>
  </si>
  <si>
    <t>80080810</t>
  </si>
  <si>
    <t>76226</t>
  </si>
  <si>
    <t>80080812</t>
  </si>
  <si>
    <t>76229</t>
  </si>
  <si>
    <t>80080815</t>
  </si>
  <si>
    <t>76231</t>
  </si>
  <si>
    <t>80080817</t>
  </si>
  <si>
    <t>76233</t>
  </si>
  <si>
    <t>80080819</t>
  </si>
  <si>
    <t>76235</t>
  </si>
  <si>
    <t>80080821</t>
  </si>
  <si>
    <t>77620</t>
  </si>
  <si>
    <t>80082377</t>
  </si>
  <si>
    <t>77623</t>
  </si>
  <si>
    <t>80082380</t>
  </si>
  <si>
    <t>77629</t>
  </si>
  <si>
    <t>80082386</t>
  </si>
  <si>
    <t>77689</t>
  </si>
  <si>
    <t>80082627</t>
  </si>
  <si>
    <t>79363</t>
  </si>
  <si>
    <t>80084660</t>
  </si>
  <si>
    <t>79364</t>
  </si>
  <si>
    <t>80084661</t>
  </si>
  <si>
    <t>79368</t>
  </si>
  <si>
    <t>80084665</t>
  </si>
  <si>
    <t>79371</t>
  </si>
  <si>
    <t>80084668</t>
  </si>
  <si>
    <t>79375</t>
  </si>
  <si>
    <t>80084672</t>
  </si>
  <si>
    <t>79376</t>
  </si>
  <si>
    <t>80084673</t>
  </si>
  <si>
    <t>79380</t>
  </si>
  <si>
    <t>80084677</t>
  </si>
  <si>
    <t>79384</t>
  </si>
  <si>
    <t>80084681</t>
  </si>
  <si>
    <t>79385</t>
  </si>
  <si>
    <t>80084682</t>
  </si>
  <si>
    <t>79389</t>
  </si>
  <si>
    <t>80084686</t>
  </si>
  <si>
    <t>79390</t>
  </si>
  <si>
    <t>80084687</t>
  </si>
  <si>
    <t>79393</t>
  </si>
  <si>
    <t>80084690</t>
  </si>
  <si>
    <t>79394</t>
  </si>
  <si>
    <t>80084691</t>
  </si>
  <si>
    <t>79398</t>
  </si>
  <si>
    <t>80084695</t>
  </si>
  <si>
    <t>79399</t>
  </si>
  <si>
    <t>80084696</t>
  </si>
  <si>
    <t>79402</t>
  </si>
  <si>
    <t>80084699</t>
  </si>
  <si>
    <t>79403</t>
  </si>
  <si>
    <t>80084700</t>
  </si>
  <si>
    <t>79407</t>
  </si>
  <si>
    <t>661 / 95308</t>
  </si>
  <si>
    <t>80084704</t>
  </si>
  <si>
    <t>79408</t>
  </si>
  <si>
    <t>80084705</t>
  </si>
  <si>
    <t>79411</t>
  </si>
  <si>
    <t>80084708</t>
  </si>
  <si>
    <t>79417</t>
  </si>
  <si>
    <t>80084714</t>
  </si>
  <si>
    <t>82050</t>
  </si>
  <si>
    <t>80087691</t>
  </si>
  <si>
    <t>83107</t>
  </si>
  <si>
    <t>80088838</t>
  </si>
  <si>
    <t>83109</t>
  </si>
  <si>
    <t>9f87517/95299</t>
  </si>
  <si>
    <t>80088840</t>
  </si>
  <si>
    <t>84553</t>
  </si>
  <si>
    <t>80090638</t>
  </si>
  <si>
    <t>84554</t>
  </si>
  <si>
    <t>xp50583/95300</t>
  </si>
  <si>
    <t>80090639</t>
  </si>
  <si>
    <t>84558</t>
  </si>
  <si>
    <t>80090643</t>
  </si>
  <si>
    <t>84559</t>
  </si>
  <si>
    <t>80090644</t>
  </si>
  <si>
    <t>84562</t>
  </si>
  <si>
    <t>80090647</t>
  </si>
  <si>
    <t>84563</t>
  </si>
  <si>
    <t>611 / 95299</t>
  </si>
  <si>
    <t>80090648</t>
  </si>
  <si>
    <t>84566</t>
  </si>
  <si>
    <t>80090651</t>
  </si>
  <si>
    <t>84570</t>
  </si>
  <si>
    <t>560 / 95298</t>
  </si>
  <si>
    <t>80090655</t>
  </si>
  <si>
    <t>84571</t>
  </si>
  <si>
    <t>611/95295</t>
  </si>
  <si>
    <t>80090656</t>
  </si>
  <si>
    <t>84575</t>
  </si>
  <si>
    <t>661/9500</t>
  </si>
  <si>
    <t>80090660</t>
  </si>
  <si>
    <t>84576</t>
  </si>
  <si>
    <t>XP04044/95305</t>
  </si>
  <si>
    <t>80090661</t>
  </si>
  <si>
    <t>84579</t>
  </si>
  <si>
    <t>557 / 95306</t>
  </si>
  <si>
    <t>80090664</t>
  </si>
  <si>
    <t>84580</t>
  </si>
  <si>
    <t>9f87510/mx95295</t>
  </si>
  <si>
    <t>80090665</t>
  </si>
  <si>
    <t>84584</t>
  </si>
  <si>
    <t>MEXCAL/XP04044</t>
  </si>
  <si>
    <t>80090669</t>
  </si>
  <si>
    <t>84588</t>
  </si>
  <si>
    <t>605/95299</t>
  </si>
  <si>
    <t>80090673</t>
  </si>
  <si>
    <t>84589</t>
  </si>
  <si>
    <t>9f84517/95295</t>
  </si>
  <si>
    <t>80090674</t>
  </si>
  <si>
    <t>84594</t>
  </si>
  <si>
    <t>80090679</t>
  </si>
  <si>
    <t>84597</t>
  </si>
  <si>
    <t>80090682</t>
  </si>
  <si>
    <t>84598</t>
  </si>
  <si>
    <t>565 / 95305</t>
  </si>
  <si>
    <t>80090683</t>
  </si>
  <si>
    <t>84601</t>
  </si>
  <si>
    <t>734 / 95301</t>
  </si>
  <si>
    <t>80090686</t>
  </si>
  <si>
    <t>84606</t>
  </si>
  <si>
    <t>567/95298</t>
  </si>
  <si>
    <t>80090691</t>
  </si>
  <si>
    <t>84607</t>
  </si>
  <si>
    <t>ZP32711/95305</t>
  </si>
  <si>
    <t>80090692</t>
  </si>
  <si>
    <t>43986</t>
  </si>
  <si>
    <t>80040810</t>
  </si>
  <si>
    <t>44293</t>
  </si>
  <si>
    <t>80041267</t>
  </si>
  <si>
    <t>45841</t>
  </si>
  <si>
    <t>80043178</t>
  </si>
  <si>
    <t>46910</t>
  </si>
  <si>
    <t>80044679</t>
  </si>
  <si>
    <t>47624</t>
  </si>
  <si>
    <t>80045677</t>
  </si>
  <si>
    <t>50928</t>
  </si>
  <si>
    <t>80049743</t>
  </si>
  <si>
    <t>51008</t>
  </si>
  <si>
    <t>80049973</t>
  </si>
  <si>
    <t>51015</t>
  </si>
  <si>
    <t>80049980</t>
  </si>
  <si>
    <t>51016</t>
  </si>
  <si>
    <t>80049981</t>
  </si>
  <si>
    <t>51017</t>
  </si>
  <si>
    <t>80049982</t>
  </si>
  <si>
    <t>56739</t>
  </si>
  <si>
    <t>80057451</t>
  </si>
  <si>
    <t>56742</t>
  </si>
  <si>
    <t>80057454</t>
  </si>
  <si>
    <t>57273</t>
  </si>
  <si>
    <t>80058185</t>
  </si>
  <si>
    <t>62284</t>
  </si>
  <si>
    <t>80064624</t>
  </si>
  <si>
    <t>71331</t>
  </si>
  <si>
    <t>80074056</t>
  </si>
  <si>
    <t>70376</t>
  </si>
  <si>
    <t>80074057</t>
  </si>
  <si>
    <t>74913</t>
  </si>
  <si>
    <t>80079061</t>
  </si>
  <si>
    <t>79540</t>
  </si>
  <si>
    <t>80084855</t>
  </si>
  <si>
    <t>40921</t>
  </si>
  <si>
    <t>TBOX632320</t>
  </si>
  <si>
    <t>80037238</t>
  </si>
  <si>
    <t>40922</t>
  </si>
  <si>
    <t>TBOX667118</t>
  </si>
  <si>
    <t>80037239</t>
  </si>
  <si>
    <t>40923</t>
  </si>
  <si>
    <t>BKTY158100</t>
  </si>
  <si>
    <t>80037240</t>
  </si>
  <si>
    <t>40924</t>
  </si>
  <si>
    <t>UP700401</t>
  </si>
  <si>
    <t>80037241</t>
  </si>
  <si>
    <t>40925</t>
  </si>
  <si>
    <t>UP700982</t>
  </si>
  <si>
    <t>80037242</t>
  </si>
  <si>
    <t>40926</t>
  </si>
  <si>
    <t>TBOX641380</t>
  </si>
  <si>
    <t>80037243</t>
  </si>
  <si>
    <t>44832</t>
  </si>
  <si>
    <t>RBOX43986</t>
  </si>
  <si>
    <t>80042020</t>
  </si>
  <si>
    <t>44833</t>
  </si>
  <si>
    <t>80042021</t>
  </si>
  <si>
    <t>45376</t>
  </si>
  <si>
    <t>RBOX31937</t>
  </si>
  <si>
    <t>80042705</t>
  </si>
  <si>
    <t>45425</t>
  </si>
  <si>
    <t>RBOX36946</t>
  </si>
  <si>
    <t>80042742</t>
  </si>
  <si>
    <t>45957</t>
  </si>
  <si>
    <t>80043288</t>
  </si>
  <si>
    <t>46026</t>
  </si>
  <si>
    <t>RBOX39285</t>
  </si>
  <si>
    <t>80043374</t>
  </si>
  <si>
    <t>46074</t>
  </si>
  <si>
    <t>TBOX642925</t>
  </si>
  <si>
    <t>80043484</t>
  </si>
  <si>
    <t>46196</t>
  </si>
  <si>
    <t>ABOX52312</t>
  </si>
  <si>
    <t>80043659</t>
  </si>
  <si>
    <t>46197</t>
  </si>
  <si>
    <t>RBOX40062</t>
  </si>
  <si>
    <t>80043660</t>
  </si>
  <si>
    <t>46198</t>
  </si>
  <si>
    <t>ABOX51837</t>
  </si>
  <si>
    <t>80043661</t>
  </si>
  <si>
    <t>46898</t>
  </si>
  <si>
    <t>TBOX661750</t>
  </si>
  <si>
    <t>80044669</t>
  </si>
  <si>
    <t>46969</t>
  </si>
  <si>
    <t>LRS137772</t>
  </si>
  <si>
    <t>80044717</t>
  </si>
  <si>
    <t>47227</t>
  </si>
  <si>
    <t>ABOX50412</t>
  </si>
  <si>
    <t>80045162</t>
  </si>
  <si>
    <t>47260</t>
  </si>
  <si>
    <t>RBOX39935</t>
  </si>
  <si>
    <t>80045262</t>
  </si>
  <si>
    <t>47398</t>
  </si>
  <si>
    <t>RBOX33661</t>
  </si>
  <si>
    <t>80045417</t>
  </si>
  <si>
    <t>47928</t>
  </si>
  <si>
    <t>RBOX34450</t>
  </si>
  <si>
    <t>80046094</t>
  </si>
  <si>
    <t>48429</t>
  </si>
  <si>
    <t>RBOX32084</t>
  </si>
  <si>
    <t>80046666</t>
  </si>
  <si>
    <t>50420</t>
  </si>
  <si>
    <t>RBOX39249</t>
  </si>
  <si>
    <t>80049195</t>
  </si>
  <si>
    <t>50421</t>
  </si>
  <si>
    <t>RBOX36999</t>
  </si>
  <si>
    <t>80049196</t>
  </si>
  <si>
    <t>50422</t>
  </si>
  <si>
    <t>RBOX38337</t>
  </si>
  <si>
    <t>80049197</t>
  </si>
  <si>
    <t>50829</t>
  </si>
  <si>
    <t>RBOX39847</t>
  </si>
  <si>
    <t>80049723</t>
  </si>
  <si>
    <t>50830</t>
  </si>
  <si>
    <t>RBOX38101</t>
  </si>
  <si>
    <t>80049724</t>
  </si>
  <si>
    <t>50953</t>
  </si>
  <si>
    <t>TBOX670397</t>
  </si>
  <si>
    <t>80049873</t>
  </si>
  <si>
    <t>52192</t>
  </si>
  <si>
    <t>BKTY150822</t>
  </si>
  <si>
    <t>80051590</t>
  </si>
  <si>
    <t>53914</t>
  </si>
  <si>
    <t>RBOX34989</t>
  </si>
  <si>
    <t>80053792</t>
  </si>
  <si>
    <t>53942</t>
  </si>
  <si>
    <t>BKTY153586</t>
  </si>
  <si>
    <t>80053827</t>
  </si>
  <si>
    <t>54052</t>
  </si>
  <si>
    <t>ABOX52405</t>
  </si>
  <si>
    <t>80053957</t>
  </si>
  <si>
    <t>54053</t>
  </si>
  <si>
    <t xml:space="preserve"> RBOX39960</t>
  </si>
  <si>
    <t>80053958</t>
  </si>
  <si>
    <t>54278</t>
  </si>
  <si>
    <t>RBOX36153</t>
  </si>
  <si>
    <t>80054382</t>
  </si>
  <si>
    <t>54776</t>
  </si>
  <si>
    <t>RBOX32863</t>
  </si>
  <si>
    <t>80054932</t>
  </si>
  <si>
    <t>55075</t>
  </si>
  <si>
    <t>80055401</t>
  </si>
  <si>
    <t>55251</t>
  </si>
  <si>
    <t>RBOX40002</t>
  </si>
  <si>
    <t>80055545</t>
  </si>
  <si>
    <t>55252</t>
  </si>
  <si>
    <t>RBOX34627</t>
  </si>
  <si>
    <t>80055546</t>
  </si>
  <si>
    <t>55253</t>
  </si>
  <si>
    <t>RBOX37301</t>
  </si>
  <si>
    <t>80055547</t>
  </si>
  <si>
    <t>56553</t>
  </si>
  <si>
    <t>RBOX42885</t>
  </si>
  <si>
    <t>80057281</t>
  </si>
  <si>
    <t>57907</t>
  </si>
  <si>
    <t>RBOX33008</t>
  </si>
  <si>
    <t>80059162</t>
  </si>
  <si>
    <t>57911</t>
  </si>
  <si>
    <t>UP701247</t>
  </si>
  <si>
    <t>80059166</t>
  </si>
  <si>
    <t>57915</t>
  </si>
  <si>
    <t>TBOX663555</t>
  </si>
  <si>
    <t>80059170</t>
  </si>
  <si>
    <t>58130</t>
  </si>
  <si>
    <t>TBOX662292</t>
  </si>
  <si>
    <t>80059352</t>
  </si>
  <si>
    <t>58134</t>
  </si>
  <si>
    <t>SP656400</t>
  </si>
  <si>
    <t>80059356</t>
  </si>
  <si>
    <t>59046</t>
  </si>
  <si>
    <t>TBOX670026</t>
  </si>
  <si>
    <t>80060714</t>
  </si>
  <si>
    <t>59050</t>
  </si>
  <si>
    <t>TBOX644949</t>
  </si>
  <si>
    <t>80060718</t>
  </si>
  <si>
    <t>59054</t>
  </si>
  <si>
    <t>TBOX662334</t>
  </si>
  <si>
    <t>80060722</t>
  </si>
  <si>
    <t>59947</t>
  </si>
  <si>
    <t>TBOX632476</t>
  </si>
  <si>
    <t>80061734</t>
  </si>
  <si>
    <t>61571</t>
  </si>
  <si>
    <t>TBOX666239</t>
  </si>
  <si>
    <t>80063847</t>
  </si>
  <si>
    <t>61572</t>
  </si>
  <si>
    <t>TBOX641874</t>
  </si>
  <si>
    <t>80063848</t>
  </si>
  <si>
    <t>61573</t>
  </si>
  <si>
    <t>TBOX675335</t>
  </si>
  <si>
    <t>80063849</t>
  </si>
  <si>
    <t>61577</t>
  </si>
  <si>
    <t>TBOX641514</t>
  </si>
  <si>
    <t>80063853</t>
  </si>
  <si>
    <t>61578</t>
  </si>
  <si>
    <t>COER171153</t>
  </si>
  <si>
    <t>80063854</t>
  </si>
  <si>
    <t>61579</t>
  </si>
  <si>
    <t>TBOX632913</t>
  </si>
  <si>
    <t>80063855</t>
  </si>
  <si>
    <t>61580</t>
  </si>
  <si>
    <t>RBOX33342</t>
  </si>
  <si>
    <t>80063856</t>
  </si>
  <si>
    <t>64344</t>
  </si>
  <si>
    <t>TBOX661907</t>
  </si>
  <si>
    <t>80066969</t>
  </si>
  <si>
    <t>64345</t>
  </si>
  <si>
    <t>UP700404</t>
  </si>
  <si>
    <t>80066970</t>
  </si>
  <si>
    <t>65269</t>
  </si>
  <si>
    <t>TBOX667035</t>
  </si>
  <si>
    <t>80068006</t>
  </si>
  <si>
    <t>66236</t>
  </si>
  <si>
    <t>TBOX634480</t>
  </si>
  <si>
    <t>80068970</t>
  </si>
  <si>
    <t>66237</t>
  </si>
  <si>
    <t>TBOX634204</t>
  </si>
  <si>
    <t>80068971</t>
  </si>
  <si>
    <t>67044</t>
  </si>
  <si>
    <t>TBOX638405</t>
  </si>
  <si>
    <t>80069821</t>
  </si>
  <si>
    <t>68221</t>
  </si>
  <si>
    <t>TBOX630461</t>
  </si>
  <si>
    <t>80071247</t>
  </si>
  <si>
    <t>69052</t>
  </si>
  <si>
    <t>UP369110</t>
  </si>
  <si>
    <t>80072099</t>
  </si>
  <si>
    <t>69352</t>
  </si>
  <si>
    <t>TBOX664117</t>
  </si>
  <si>
    <t>80072420</t>
  </si>
  <si>
    <t>69353</t>
  </si>
  <si>
    <t>80072421</t>
  </si>
  <si>
    <t>70264</t>
  </si>
  <si>
    <t>TBOX644105</t>
  </si>
  <si>
    <t>80073681</t>
  </si>
  <si>
    <t>71324</t>
  </si>
  <si>
    <t>TBOX643458</t>
  </si>
  <si>
    <t>80075185</t>
  </si>
  <si>
    <t>71340</t>
  </si>
  <si>
    <t>RBOX37107</t>
  </si>
  <si>
    <t>80075196</t>
  </si>
  <si>
    <t>71341</t>
  </si>
  <si>
    <t>UP961268</t>
  </si>
  <si>
    <t>80075197</t>
  </si>
  <si>
    <t>73618</t>
  </si>
  <si>
    <t>TOBX887359</t>
  </si>
  <si>
    <t>80077714</t>
  </si>
  <si>
    <t>74186</t>
  </si>
  <si>
    <t>TBOX663495</t>
  </si>
  <si>
    <t>80078379</t>
  </si>
  <si>
    <t>74187</t>
  </si>
  <si>
    <t>UP961248</t>
  </si>
  <si>
    <t>80078380</t>
  </si>
  <si>
    <t>75169</t>
  </si>
  <si>
    <t>RBOX31270</t>
  </si>
  <si>
    <t>80079361</t>
  </si>
  <si>
    <t>75835</t>
  </si>
  <si>
    <t>UP961341</t>
  </si>
  <si>
    <t>80080255</t>
  </si>
  <si>
    <t>76053</t>
  </si>
  <si>
    <t>RBOX31505</t>
  </si>
  <si>
    <t>80080608</t>
  </si>
  <si>
    <t>76840</t>
  </si>
  <si>
    <t>UP961320</t>
  </si>
  <si>
    <t>80081426</t>
  </si>
  <si>
    <t>77614</t>
  </si>
  <si>
    <t>RBOX32961</t>
  </si>
  <si>
    <t>80082371</t>
  </si>
  <si>
    <t>77615</t>
  </si>
  <si>
    <t>RBOX39349</t>
  </si>
  <si>
    <t>80082372</t>
  </si>
  <si>
    <t>78101</t>
  </si>
  <si>
    <t>CHTT101167</t>
  </si>
  <si>
    <t>80083070</t>
  </si>
  <si>
    <t>78102</t>
  </si>
  <si>
    <t>UP961319</t>
  </si>
  <si>
    <t>80083071</t>
  </si>
  <si>
    <t>78286</t>
  </si>
  <si>
    <t>UP961328</t>
  </si>
  <si>
    <t>80083302</t>
  </si>
  <si>
    <t>80388</t>
  </si>
  <si>
    <t>RBOX37486</t>
  </si>
  <si>
    <t>80085856</t>
  </si>
  <si>
    <t>80788</t>
  </si>
  <si>
    <t>RBOX33158</t>
  </si>
  <si>
    <t>80086332</t>
  </si>
  <si>
    <t>80789</t>
  </si>
  <si>
    <t>80086333</t>
  </si>
  <si>
    <t>80790</t>
  </si>
  <si>
    <t>LRS137358</t>
  </si>
  <si>
    <t>80086334</t>
  </si>
  <si>
    <t>81633</t>
  </si>
  <si>
    <t>TBOX662540</t>
  </si>
  <si>
    <t>80087229</t>
  </si>
  <si>
    <t>81634</t>
  </si>
  <si>
    <t>BKTY157776</t>
  </si>
  <si>
    <t>80087230</t>
  </si>
  <si>
    <t>82937</t>
  </si>
  <si>
    <t>RBOX37063</t>
  </si>
  <si>
    <t>80088647</t>
  </si>
  <si>
    <t>84334</t>
  </si>
  <si>
    <t>UP961259</t>
  </si>
  <si>
    <t>80090371</t>
  </si>
  <si>
    <t>84335</t>
  </si>
  <si>
    <t>RBOX40990</t>
  </si>
  <si>
    <t>80090372</t>
  </si>
  <si>
    <t>84336</t>
  </si>
  <si>
    <t>TBOX630384</t>
  </si>
  <si>
    <t>80090373</t>
  </si>
  <si>
    <t>85582</t>
  </si>
  <si>
    <t>RBOX39524</t>
  </si>
  <si>
    <t>80091783</t>
  </si>
  <si>
    <t>87660</t>
  </si>
  <si>
    <t>UP961270</t>
  </si>
  <si>
    <t>80094246</t>
  </si>
  <si>
    <t>87802</t>
  </si>
  <si>
    <t>80094405</t>
  </si>
  <si>
    <t>87803</t>
  </si>
  <si>
    <t>80094406</t>
  </si>
  <si>
    <t>87804</t>
  </si>
  <si>
    <t>RBOX38500</t>
  </si>
  <si>
    <t>80094407</t>
  </si>
  <si>
    <t>87805</t>
  </si>
  <si>
    <t>RBOX34327</t>
  </si>
  <si>
    <t>80094408</t>
  </si>
  <si>
    <t>40933</t>
  </si>
  <si>
    <t>RBOX36816</t>
  </si>
  <si>
    <t>80037250</t>
  </si>
  <si>
    <t>44834</t>
  </si>
  <si>
    <t>TBOX673396</t>
  </si>
  <si>
    <t>80042022</t>
  </si>
  <si>
    <t>53207</t>
  </si>
  <si>
    <t>RBOX35409</t>
  </si>
  <si>
    <t>80052763</t>
  </si>
  <si>
    <t>66603</t>
  </si>
  <si>
    <t>NS471254</t>
  </si>
  <si>
    <t>80069333</t>
  </si>
  <si>
    <t>74928</t>
  </si>
  <si>
    <t>LRS130015</t>
  </si>
  <si>
    <t>80079073</t>
  </si>
  <si>
    <t>79348</t>
  </si>
  <si>
    <t>LRS141217</t>
  </si>
  <si>
    <t>80084634</t>
  </si>
  <si>
    <t>84333</t>
  </si>
  <si>
    <t>TBOX673546</t>
  </si>
  <si>
    <t>80090370</t>
  </si>
  <si>
    <t>85576</t>
  </si>
  <si>
    <t>up961374</t>
  </si>
  <si>
    <t>80091777</t>
  </si>
  <si>
    <t>87900</t>
  </si>
  <si>
    <t>BKTY157433</t>
  </si>
  <si>
    <t>80094529</t>
  </si>
  <si>
    <t>88204</t>
  </si>
  <si>
    <t>UP961227</t>
  </si>
  <si>
    <t>80094871</t>
  </si>
  <si>
    <t>43988</t>
  </si>
  <si>
    <t>80040812</t>
  </si>
  <si>
    <t>47033</t>
  </si>
  <si>
    <t>80044855</t>
  </si>
  <si>
    <t>47621</t>
  </si>
  <si>
    <t>80045674</t>
  </si>
  <si>
    <t>47622</t>
  </si>
  <si>
    <t>882 / 535</t>
  </si>
  <si>
    <t>80045675</t>
  </si>
  <si>
    <t>56824</t>
  </si>
  <si>
    <t>80057468</t>
  </si>
  <si>
    <t>56825</t>
  </si>
  <si>
    <t>80057469</t>
  </si>
  <si>
    <t>57904</t>
  </si>
  <si>
    <t>257 / 49</t>
  </si>
  <si>
    <t>80059160</t>
  </si>
  <si>
    <t>57919</t>
  </si>
  <si>
    <t>80059174</t>
  </si>
  <si>
    <t>66311</t>
  </si>
  <si>
    <t>80069011</t>
  </si>
  <si>
    <t>69831</t>
  </si>
  <si>
    <t>80069013</t>
  </si>
  <si>
    <t>67346</t>
  </si>
  <si>
    <t>5308/532</t>
  </si>
  <si>
    <t>80070238</t>
  </si>
  <si>
    <t>71853</t>
  </si>
  <si>
    <t>9047 / 302522</t>
  </si>
  <si>
    <t>80075668</t>
  </si>
  <si>
    <t>INTERSPACE(CONCORDE BATTERY)</t>
  </si>
  <si>
    <t>AUSTELL</t>
  </si>
  <si>
    <t>79596</t>
  </si>
  <si>
    <t>yp23898 / 4vz2458</t>
  </si>
  <si>
    <t>80084854</t>
  </si>
  <si>
    <t>40915</t>
  </si>
  <si>
    <t>TBOX634370</t>
  </si>
  <si>
    <t>80037232</t>
  </si>
  <si>
    <t>45426</t>
  </si>
  <si>
    <t>BKTY152040</t>
  </si>
  <si>
    <t>80042743</t>
  </si>
  <si>
    <t>45427</t>
  </si>
  <si>
    <t>TBOX671856</t>
  </si>
  <si>
    <t>80042744</t>
  </si>
  <si>
    <t>46677</t>
  </si>
  <si>
    <t>RBOX34629</t>
  </si>
  <si>
    <t>80044379</t>
  </si>
  <si>
    <t>46678</t>
  </si>
  <si>
    <t>RBOX38323</t>
  </si>
  <si>
    <t>80044380</t>
  </si>
  <si>
    <t>46679</t>
  </si>
  <si>
    <t>80044381</t>
  </si>
  <si>
    <t>47469</t>
  </si>
  <si>
    <t>RBOX37296</t>
  </si>
  <si>
    <t>80045476</t>
  </si>
  <si>
    <t>47470</t>
  </si>
  <si>
    <t>RBOX39909</t>
  </si>
  <si>
    <t>80045477</t>
  </si>
  <si>
    <t>47778</t>
  </si>
  <si>
    <t>RBOX33122</t>
  </si>
  <si>
    <t>80045812</t>
  </si>
  <si>
    <t>49584</t>
  </si>
  <si>
    <t>RBOX32957</t>
  </si>
  <si>
    <t>80048029</t>
  </si>
  <si>
    <t>49685</t>
  </si>
  <si>
    <t>RBOX37373</t>
  </si>
  <si>
    <t>80048129</t>
  </si>
  <si>
    <t>51433</t>
  </si>
  <si>
    <t>RBOX38582</t>
  </si>
  <si>
    <t>80050606</t>
  </si>
  <si>
    <t>51517</t>
  </si>
  <si>
    <t>RBOX39310</t>
  </si>
  <si>
    <t>80050747</t>
  </si>
  <si>
    <t>52189</t>
  </si>
  <si>
    <t>RBOX43033</t>
  </si>
  <si>
    <t>80051587</t>
  </si>
  <si>
    <t>52513</t>
  </si>
  <si>
    <t>AOK727951</t>
  </si>
  <si>
    <t>80051967</t>
  </si>
  <si>
    <t>53208</t>
  </si>
  <si>
    <t>AOK727933</t>
  </si>
  <si>
    <t>80052764</t>
  </si>
  <si>
    <t>ABOX51930</t>
  </si>
  <si>
    <t>80052765</t>
  </si>
  <si>
    <t>53390</t>
  </si>
  <si>
    <t>RBOX42759</t>
  </si>
  <si>
    <t>80053073</t>
  </si>
  <si>
    <t>53391</t>
  </si>
  <si>
    <t>BKTY157170</t>
  </si>
  <si>
    <t>80053074</t>
  </si>
  <si>
    <t>56680</t>
  </si>
  <si>
    <t>RBOX33676</t>
  </si>
  <si>
    <t>80057396</t>
  </si>
  <si>
    <t>56681</t>
  </si>
  <si>
    <t>RBOX37532</t>
  </si>
  <si>
    <t>80057397</t>
  </si>
  <si>
    <t>56798</t>
  </si>
  <si>
    <t>RBOX38299</t>
  </si>
  <si>
    <t>80057472</t>
  </si>
  <si>
    <t>56799</t>
  </si>
  <si>
    <t>RBOX39284</t>
  </si>
  <si>
    <t>80057473</t>
  </si>
  <si>
    <t>56844</t>
  </si>
  <si>
    <t>RBOX33101</t>
  </si>
  <si>
    <t>80057574</t>
  </si>
  <si>
    <t>56846</t>
  </si>
  <si>
    <t>RBOX34351</t>
  </si>
  <si>
    <t>80057575</t>
  </si>
  <si>
    <t>56910</t>
  </si>
  <si>
    <t>RBOX37061</t>
  </si>
  <si>
    <t>80057670</t>
  </si>
  <si>
    <t>56911</t>
  </si>
  <si>
    <t>80057671</t>
  </si>
  <si>
    <t>57023</t>
  </si>
  <si>
    <t>RBOX37402</t>
  </si>
  <si>
    <t>80057857</t>
  </si>
  <si>
    <t>57024</t>
  </si>
  <si>
    <t>UP701368</t>
  </si>
  <si>
    <t>80057858</t>
  </si>
  <si>
    <t>57057</t>
  </si>
  <si>
    <t>UP961352</t>
  </si>
  <si>
    <t>80057882</t>
  </si>
  <si>
    <t>57908</t>
  </si>
  <si>
    <t>RBOX39630</t>
  </si>
  <si>
    <t>80059163</t>
  </si>
  <si>
    <t>57912</t>
  </si>
  <si>
    <t>TBOX638204</t>
  </si>
  <si>
    <t>80059167</t>
  </si>
  <si>
    <t>57916</t>
  </si>
  <si>
    <t>TBOX643388</t>
  </si>
  <si>
    <t>80059171</t>
  </si>
  <si>
    <t>58131</t>
  </si>
  <si>
    <t>WP38175</t>
  </si>
  <si>
    <t>80059353</t>
  </si>
  <si>
    <t>58135</t>
  </si>
  <si>
    <t>TBOX667654</t>
  </si>
  <si>
    <t>80059357</t>
  </si>
  <si>
    <t>59047</t>
  </si>
  <si>
    <t>UP701436</t>
  </si>
  <si>
    <t>80060715</t>
  </si>
  <si>
    <t>59055</t>
  </si>
  <si>
    <t>NOKL600079</t>
  </si>
  <si>
    <t>80060723</t>
  </si>
  <si>
    <t>62866</t>
  </si>
  <si>
    <t>NOKL603323</t>
  </si>
  <si>
    <t>80065273</t>
  </si>
  <si>
    <t>62867</t>
  </si>
  <si>
    <t>TBOX668311</t>
  </si>
  <si>
    <t>80065274</t>
  </si>
  <si>
    <t>63639</t>
  </si>
  <si>
    <t>RBOX40191</t>
  </si>
  <si>
    <t>80066184</t>
  </si>
  <si>
    <t>63640</t>
  </si>
  <si>
    <t>TBOX633770</t>
  </si>
  <si>
    <t>80066185</t>
  </si>
  <si>
    <t>63641</t>
  </si>
  <si>
    <t>KCS112355</t>
  </si>
  <si>
    <t>80066186</t>
  </si>
  <si>
    <t>63642</t>
  </si>
  <si>
    <t>TBOX642294</t>
  </si>
  <si>
    <t>80066187</t>
  </si>
  <si>
    <t>63643</t>
  </si>
  <si>
    <t>TBOX664098</t>
  </si>
  <si>
    <t>80066188</t>
  </si>
  <si>
    <t>64339</t>
  </si>
  <si>
    <t>RBOX39663</t>
  </si>
  <si>
    <t>80066964</t>
  </si>
  <si>
    <t>64340</t>
  </si>
  <si>
    <t>TBOX638349</t>
  </si>
  <si>
    <t>80066965</t>
  </si>
  <si>
    <t>64343</t>
  </si>
  <si>
    <t>UP700685</t>
  </si>
  <si>
    <t>80066968</t>
  </si>
  <si>
    <t>66979</t>
  </si>
  <si>
    <t>TBOX640712</t>
  </si>
  <si>
    <t>80069707</t>
  </si>
  <si>
    <t>67142</t>
  </si>
  <si>
    <t>UP369142</t>
  </si>
  <si>
    <t>80069916</t>
  </si>
  <si>
    <t>67143</t>
  </si>
  <si>
    <t>80069917</t>
  </si>
  <si>
    <t>68222</t>
  </si>
  <si>
    <t>TBOX665025</t>
  </si>
  <si>
    <t>80071248</t>
  </si>
  <si>
    <t>69053</t>
  </si>
  <si>
    <t>TBOX676733</t>
  </si>
  <si>
    <t>80072100</t>
  </si>
  <si>
    <t>69354</t>
  </si>
  <si>
    <t>TBOX631182</t>
  </si>
  <si>
    <t>80072422</t>
  </si>
  <si>
    <t>69356</t>
  </si>
  <si>
    <t>TBOX644829</t>
  </si>
  <si>
    <t>80072424</t>
  </si>
  <si>
    <t>71325</t>
  </si>
  <si>
    <t>TBOX675227</t>
  </si>
  <si>
    <t>80075186</t>
  </si>
  <si>
    <t>71570</t>
  </si>
  <si>
    <t>TBOX670035</t>
  </si>
  <si>
    <t>80075396</t>
  </si>
  <si>
    <t>72941</t>
  </si>
  <si>
    <t>TBOX630216</t>
  </si>
  <si>
    <t>80076838</t>
  </si>
  <si>
    <t>73290</t>
  </si>
  <si>
    <t>TBOX673165</t>
  </si>
  <si>
    <t>80077292</t>
  </si>
  <si>
    <t>73292</t>
  </si>
  <si>
    <t>TBOX664603</t>
  </si>
  <si>
    <t>80077293</t>
  </si>
  <si>
    <t>73617</t>
  </si>
  <si>
    <t>BKTY157777</t>
  </si>
  <si>
    <t>80077713</t>
  </si>
  <si>
    <t>75168</t>
  </si>
  <si>
    <t>RBOX33491</t>
  </si>
  <si>
    <t>80079360</t>
  </si>
  <si>
    <t>75420</t>
  </si>
  <si>
    <t>80079593</t>
  </si>
  <si>
    <t>75834</t>
  </si>
  <si>
    <t>TBOX642192</t>
  </si>
  <si>
    <t>80080254</t>
  </si>
  <si>
    <t>76052</t>
  </si>
  <si>
    <t>UP369152</t>
  </si>
  <si>
    <t>80080607</t>
  </si>
  <si>
    <t>76128</t>
  </si>
  <si>
    <t>UP369139</t>
  </si>
  <si>
    <t>80080704</t>
  </si>
  <si>
    <t>76177</t>
  </si>
  <si>
    <t>RBOX33549</t>
  </si>
  <si>
    <t>80080780</t>
  </si>
  <si>
    <t>77360</t>
  </si>
  <si>
    <t>TBOX641241</t>
  </si>
  <si>
    <t>80082043</t>
  </si>
  <si>
    <t>77894</t>
  </si>
  <si>
    <t>80082845</t>
  </si>
  <si>
    <t>78733</t>
  </si>
  <si>
    <t>TBOX640517</t>
  </si>
  <si>
    <t>80083874</t>
  </si>
  <si>
    <t>80104</t>
  </si>
  <si>
    <t>CNW156194</t>
  </si>
  <si>
    <t>80085561</t>
  </si>
  <si>
    <t>80386</t>
  </si>
  <si>
    <t>TBOX677128</t>
  </si>
  <si>
    <t>80085854</t>
  </si>
  <si>
    <t>80387</t>
  </si>
  <si>
    <t>UP961275</t>
  </si>
  <si>
    <t>80085855</t>
  </si>
  <si>
    <t>80786</t>
  </si>
  <si>
    <t>TBOX643634</t>
  </si>
  <si>
    <t>80086330</t>
  </si>
  <si>
    <t>80787</t>
  </si>
  <si>
    <t>TBOX668317</t>
  </si>
  <si>
    <t>80086331</t>
  </si>
  <si>
    <t>82190</t>
  </si>
  <si>
    <t>TBOX643569</t>
  </si>
  <si>
    <t>80087796</t>
  </si>
  <si>
    <t>82938</t>
  </si>
  <si>
    <t>TBOX64285</t>
  </si>
  <si>
    <t>80088648</t>
  </si>
  <si>
    <t>82939</t>
  </si>
  <si>
    <t>80088649</t>
  </si>
  <si>
    <t>84343</t>
  </si>
  <si>
    <t>ABOX51242</t>
  </si>
  <si>
    <t>80090380</t>
  </si>
  <si>
    <t>84344</t>
  </si>
  <si>
    <t>RBOX37103</t>
  </si>
  <si>
    <t>80090381</t>
  </si>
  <si>
    <t>84345</t>
  </si>
  <si>
    <t>RBOX39261</t>
  </si>
  <si>
    <t>80090382</t>
  </si>
  <si>
    <t>85577</t>
  </si>
  <si>
    <t>rbox34421</t>
  </si>
  <si>
    <t>80091778</t>
  </si>
  <si>
    <t>85578</t>
  </si>
  <si>
    <t>RBOX43245</t>
  </si>
  <si>
    <t>80091779</t>
  </si>
  <si>
    <t>85579</t>
  </si>
  <si>
    <t>RBOX42980</t>
  </si>
  <si>
    <t>80091780</t>
  </si>
  <si>
    <t>85580</t>
  </si>
  <si>
    <t>CHTT101282</t>
  </si>
  <si>
    <t>80091781</t>
  </si>
  <si>
    <t>88200</t>
  </si>
  <si>
    <t>RBOX34738</t>
  </si>
  <si>
    <t>80094867</t>
  </si>
  <si>
    <t>88201</t>
  </si>
  <si>
    <t>RBOX38211</t>
  </si>
  <si>
    <t>80094868</t>
  </si>
  <si>
    <t>39425</t>
  </si>
  <si>
    <t>XP56637/A54</t>
  </si>
  <si>
    <t>80035495</t>
  </si>
  <si>
    <t>45851</t>
  </si>
  <si>
    <t>80043203</t>
  </si>
  <si>
    <t>45852</t>
  </si>
  <si>
    <t>80581</t>
  </si>
  <si>
    <t>80043204</t>
  </si>
  <si>
    <t>45855</t>
  </si>
  <si>
    <t>172/1200/YAJV280</t>
  </si>
  <si>
    <t>80043207</t>
  </si>
  <si>
    <t>45857</t>
  </si>
  <si>
    <t>9F98705/538411</t>
  </si>
  <si>
    <t>80043209</t>
  </si>
  <si>
    <t>45859</t>
  </si>
  <si>
    <t>80043211</t>
  </si>
  <si>
    <t>45860</t>
  </si>
  <si>
    <t>80043212</t>
  </si>
  <si>
    <t>45863</t>
  </si>
  <si>
    <t>XP65163/1704</t>
  </si>
  <si>
    <t>80043215</t>
  </si>
  <si>
    <t>45865</t>
  </si>
  <si>
    <t>YAJV280/75726</t>
  </si>
  <si>
    <t>80043217</t>
  </si>
  <si>
    <t>47852</t>
  </si>
  <si>
    <t>YP71376 / 253855a</t>
  </si>
  <si>
    <t>80045936</t>
  </si>
  <si>
    <t>47853</t>
  </si>
  <si>
    <t>XP79356/5219</t>
  </si>
  <si>
    <t>80045937</t>
  </si>
  <si>
    <t>47854</t>
  </si>
  <si>
    <t>YP80595/1121</t>
  </si>
  <si>
    <t>80045938</t>
  </si>
  <si>
    <t>47855</t>
  </si>
  <si>
    <t>9868/ 441266z</t>
  </si>
  <si>
    <t>80045939</t>
  </si>
  <si>
    <t>47856</t>
  </si>
  <si>
    <t>YP93780/6360</t>
  </si>
  <si>
    <t>80045940</t>
  </si>
  <si>
    <t>47857</t>
  </si>
  <si>
    <t>ZP12287 / 4PD3631</t>
  </si>
  <si>
    <t>80045941</t>
  </si>
  <si>
    <t>47858</t>
  </si>
  <si>
    <t>188 / YP98668 / 5336</t>
  </si>
  <si>
    <t>80045942</t>
  </si>
  <si>
    <t>47859</t>
  </si>
  <si>
    <t>1119</t>
  </si>
  <si>
    <t>80045943</t>
  </si>
  <si>
    <t>47860</t>
  </si>
  <si>
    <t>ZP06359 / 4VR9260</t>
  </si>
  <si>
    <t>80045944</t>
  </si>
  <si>
    <t>47861</t>
  </si>
  <si>
    <t>PA73040 / X1210R</t>
  </si>
  <si>
    <t>80045945</t>
  </si>
  <si>
    <t>47862</t>
  </si>
  <si>
    <t>312/700/XP84519</t>
  </si>
  <si>
    <t>80045946</t>
  </si>
  <si>
    <t>47863</t>
  </si>
  <si>
    <t>xp84532 / 4VR5113</t>
  </si>
  <si>
    <t>80045947</t>
  </si>
  <si>
    <t>47864</t>
  </si>
  <si>
    <t>B31/YP20981/A26</t>
  </si>
  <si>
    <t>80045948</t>
  </si>
  <si>
    <t>47865</t>
  </si>
  <si>
    <t>xp91304 / 4sl2534</t>
  </si>
  <si>
    <t>80045949</t>
  </si>
  <si>
    <t>47866</t>
  </si>
  <si>
    <t>38 / YP70028 / 261461E</t>
  </si>
  <si>
    <t>80045950</t>
  </si>
  <si>
    <t>47867</t>
  </si>
  <si>
    <t>vp50560/ 4pa2485</t>
  </si>
  <si>
    <t>80045951</t>
  </si>
  <si>
    <t>47868</t>
  </si>
  <si>
    <t>YP96902/4VAY061</t>
  </si>
  <si>
    <t>80045952</t>
  </si>
  <si>
    <t>47869</t>
  </si>
  <si>
    <t>YP05293/A35</t>
  </si>
  <si>
    <t>80045953</t>
  </si>
  <si>
    <t>47870</t>
  </si>
  <si>
    <t>XP60739/45H5203</t>
  </si>
  <si>
    <t>80045954</t>
  </si>
  <si>
    <t>47871</t>
  </si>
  <si>
    <t>YP05427 / 4TX6829</t>
  </si>
  <si>
    <t>80045955</t>
  </si>
  <si>
    <t>52304</t>
  </si>
  <si>
    <t>XP90526/5406</t>
  </si>
  <si>
    <t>80051749</t>
  </si>
  <si>
    <t>52305</t>
  </si>
  <si>
    <t>YP98651 / 4SJ8313</t>
  </si>
  <si>
    <t>80051750</t>
  </si>
  <si>
    <t>52306</t>
  </si>
  <si>
    <t>yp98657 / 4th7282</t>
  </si>
  <si>
    <t>80051751</t>
  </si>
  <si>
    <t>52307</t>
  </si>
  <si>
    <t>1812/4tu8180</t>
  </si>
  <si>
    <t>80051752</t>
  </si>
  <si>
    <t>52308</t>
  </si>
  <si>
    <t>WP54347/142</t>
  </si>
  <si>
    <t>80051753</t>
  </si>
  <si>
    <t>52309</t>
  </si>
  <si>
    <t>YP33128/7709</t>
  </si>
  <si>
    <t>80051754</t>
  </si>
  <si>
    <t>52310</t>
  </si>
  <si>
    <t>YP21091 / 4SJ6430</t>
  </si>
  <si>
    <t>80051755</t>
  </si>
  <si>
    <t>52311</t>
  </si>
  <si>
    <t>80051756</t>
  </si>
  <si>
    <t>52312</t>
  </si>
  <si>
    <t>80051757</t>
  </si>
  <si>
    <t>52313</t>
  </si>
  <si>
    <t>yp08084 / 253602d</t>
  </si>
  <si>
    <t>80051758</t>
  </si>
  <si>
    <t>52314</t>
  </si>
  <si>
    <t>XP60739/1125</t>
  </si>
  <si>
    <t>80051759</t>
  </si>
  <si>
    <t>52315</t>
  </si>
  <si>
    <t>YP50073 /  4UU5814</t>
  </si>
  <si>
    <t>80051760</t>
  </si>
  <si>
    <t>52316</t>
  </si>
  <si>
    <t>XP86214/</t>
  </si>
  <si>
    <t>80051761</t>
  </si>
  <si>
    <t>52317</t>
  </si>
  <si>
    <t>YP36012/5501</t>
  </si>
  <si>
    <t>80051762</t>
  </si>
  <si>
    <t>52318</t>
  </si>
  <si>
    <t>YP23192/1112</t>
  </si>
  <si>
    <t>80051763</t>
  </si>
  <si>
    <t>52319</t>
  </si>
  <si>
    <t>ZP18809/25387</t>
  </si>
  <si>
    <t>80051764</t>
  </si>
  <si>
    <t>52320</t>
  </si>
  <si>
    <t>9863 / YP36228 / W90467</t>
  </si>
  <si>
    <t>80051765</t>
  </si>
  <si>
    <t>52321</t>
  </si>
  <si>
    <t>YP36006/787</t>
  </si>
  <si>
    <t>80051766</t>
  </si>
  <si>
    <t>52322</t>
  </si>
  <si>
    <t>YP08084/208</t>
  </si>
  <si>
    <t>80051767</t>
  </si>
  <si>
    <t>52323</t>
  </si>
  <si>
    <t>YP05496/217</t>
  </si>
  <si>
    <t>80051768</t>
  </si>
  <si>
    <t>52324</t>
  </si>
  <si>
    <t>1988/DN208/YP08084</t>
  </si>
  <si>
    <t>80051769</t>
  </si>
  <si>
    <t>52325</t>
  </si>
  <si>
    <t>yp46627 / 4tu8181</t>
  </si>
  <si>
    <t>80051770</t>
  </si>
  <si>
    <t>54460</t>
  </si>
  <si>
    <t>YP90428/4UA1179/XP90428/53141</t>
  </si>
  <si>
    <t>80054605</t>
  </si>
  <si>
    <t>54461</t>
  </si>
  <si>
    <t>799/XP96528/W86037</t>
  </si>
  <si>
    <t>80054606</t>
  </si>
  <si>
    <t>54462</t>
  </si>
  <si>
    <t>xp76494 / 4uu1923</t>
  </si>
  <si>
    <t>80054607</t>
  </si>
  <si>
    <t>54463</t>
  </si>
  <si>
    <t>ZP11658/4351</t>
  </si>
  <si>
    <t>80054608</t>
  </si>
  <si>
    <t>54464</t>
  </si>
  <si>
    <t>2P16102/4UE7996/234</t>
  </si>
  <si>
    <t>80054609</t>
  </si>
  <si>
    <t>54465</t>
  </si>
  <si>
    <t>R93218 / R49063</t>
  </si>
  <si>
    <t>80054610</t>
  </si>
  <si>
    <t>54466</t>
  </si>
  <si>
    <t>R57406 / FY0439 / R29245</t>
  </si>
  <si>
    <t>80054611</t>
  </si>
  <si>
    <t>54467</t>
  </si>
  <si>
    <t>SH0978 / R59513</t>
  </si>
  <si>
    <t>80054612</t>
  </si>
  <si>
    <t>54468</t>
  </si>
  <si>
    <t>1104 / 4UA1177 / ZP21477</t>
  </si>
  <si>
    <t>80054613</t>
  </si>
  <si>
    <t>54469</t>
  </si>
  <si>
    <t>YP63595/112178/W93148</t>
  </si>
  <si>
    <t>80054614</t>
  </si>
  <si>
    <t>54470</t>
  </si>
  <si>
    <t>R42908/FX8598/R49027</t>
  </si>
  <si>
    <t>80054615</t>
  </si>
  <si>
    <t>54471</t>
  </si>
  <si>
    <t>YP05335/M99/4NP2945</t>
  </si>
  <si>
    <t>80054616</t>
  </si>
  <si>
    <t>54472</t>
  </si>
  <si>
    <t>R94666 / FA5950 / R39431</t>
  </si>
  <si>
    <t>80054617</t>
  </si>
  <si>
    <t>54473</t>
  </si>
  <si>
    <t>1104/H5435/ZP21477</t>
  </si>
  <si>
    <t>80054618</t>
  </si>
  <si>
    <t>54474</t>
  </si>
  <si>
    <t>YP05493 / 4515032</t>
  </si>
  <si>
    <t>80054619</t>
  </si>
  <si>
    <t>54475</t>
  </si>
  <si>
    <t>R21690/R39469</t>
  </si>
  <si>
    <t>80054620</t>
  </si>
  <si>
    <t>54476</t>
  </si>
  <si>
    <t>XP70659/397003</t>
  </si>
  <si>
    <t>80054621</t>
  </si>
  <si>
    <t>54477</t>
  </si>
  <si>
    <t>XP96509/531318</t>
  </si>
  <si>
    <t>80054622</t>
  </si>
  <si>
    <t>54478</t>
  </si>
  <si>
    <t>XP75117/531315</t>
  </si>
  <si>
    <t>80054623</t>
  </si>
  <si>
    <t>55382</t>
  </si>
  <si>
    <t>YP81575/4335</t>
  </si>
  <si>
    <t>80055772</t>
  </si>
  <si>
    <t>55383</t>
  </si>
  <si>
    <t>YP81574/4341</t>
  </si>
  <si>
    <t>80055773</t>
  </si>
  <si>
    <t>58361</t>
  </si>
  <si>
    <t>246367/566</t>
  </si>
  <si>
    <t>80059690</t>
  </si>
  <si>
    <t>58362</t>
  </si>
  <si>
    <t>ZP20034/02</t>
  </si>
  <si>
    <t>80059691</t>
  </si>
  <si>
    <t>58363</t>
  </si>
  <si>
    <t>WP81506/4TY2575</t>
  </si>
  <si>
    <t>80059692</t>
  </si>
  <si>
    <t>58364</t>
  </si>
  <si>
    <t>3190688 / PC39367</t>
  </si>
  <si>
    <t>80059693</t>
  </si>
  <si>
    <t>58365</t>
  </si>
  <si>
    <t>3608499 / P826754</t>
  </si>
  <si>
    <t>80059694</t>
  </si>
  <si>
    <t>58366</t>
  </si>
  <si>
    <t>53215</t>
  </si>
  <si>
    <t>80059695</t>
  </si>
  <si>
    <t>58367</t>
  </si>
  <si>
    <t>YP88748/1960</t>
  </si>
  <si>
    <t>80059696</t>
  </si>
  <si>
    <t>58368</t>
  </si>
  <si>
    <t>ZP00827/53197</t>
  </si>
  <si>
    <t>80059697</t>
  </si>
  <si>
    <t>58369</t>
  </si>
  <si>
    <t>ZP07505/1020</t>
  </si>
  <si>
    <t>80059698</t>
  </si>
  <si>
    <t>58370</t>
  </si>
  <si>
    <t>YP79752/53212</t>
  </si>
  <si>
    <t>80059699</t>
  </si>
  <si>
    <t>58371</t>
  </si>
  <si>
    <t>YP96962/4TF7419</t>
  </si>
  <si>
    <t>80059700</t>
  </si>
  <si>
    <t>58372</t>
  </si>
  <si>
    <t>YP88415/5505</t>
  </si>
  <si>
    <t>80059701</t>
  </si>
  <si>
    <t>63514</t>
  </si>
  <si>
    <t>YP21006/4PR9360</t>
  </si>
  <si>
    <t>80066051</t>
  </si>
  <si>
    <t>63515</t>
  </si>
  <si>
    <t>yp80556 / 4rd8755</t>
  </si>
  <si>
    <t>80066052</t>
  </si>
  <si>
    <t>63516</t>
  </si>
  <si>
    <t>YP63564/53139</t>
  </si>
  <si>
    <t>80066053</t>
  </si>
  <si>
    <t>63517</t>
  </si>
  <si>
    <t>312178/243626</t>
  </si>
  <si>
    <t>80066054</t>
  </si>
  <si>
    <t>63518</t>
  </si>
  <si>
    <t>R83383</t>
  </si>
  <si>
    <t>80066055</t>
  </si>
  <si>
    <t>63519</t>
  </si>
  <si>
    <t>R48141</t>
  </si>
  <si>
    <t>80066056</t>
  </si>
  <si>
    <t>63520</t>
  </si>
  <si>
    <t>R80429</t>
  </si>
  <si>
    <t>80066057</t>
  </si>
  <si>
    <t>63521</t>
  </si>
  <si>
    <t>80066058</t>
  </si>
  <si>
    <t>63522</t>
  </si>
  <si>
    <t>4TL9941/YP77274</t>
  </si>
  <si>
    <t>80066059</t>
  </si>
  <si>
    <t>63523</t>
  </si>
  <si>
    <t>YP96948/4TV1682</t>
  </si>
  <si>
    <t>80066060</t>
  </si>
  <si>
    <t>63524</t>
  </si>
  <si>
    <t>80066061</t>
  </si>
  <si>
    <t>63525</t>
  </si>
  <si>
    <t>YP40803 / 4VJ3732</t>
  </si>
  <si>
    <t>80066062</t>
  </si>
  <si>
    <t>63526</t>
  </si>
  <si>
    <t>R83335</t>
  </si>
  <si>
    <t>80066063</t>
  </si>
  <si>
    <t>63527</t>
  </si>
  <si>
    <t>YP63895/4WE6317</t>
  </si>
  <si>
    <t>80066064</t>
  </si>
  <si>
    <t>63528</t>
  </si>
  <si>
    <t>yp31474 / 5255927</t>
  </si>
  <si>
    <t>80066065</t>
  </si>
  <si>
    <t>63529</t>
  </si>
  <si>
    <t>YP11480/807081</t>
  </si>
  <si>
    <t>80066066</t>
  </si>
  <si>
    <t>68169</t>
  </si>
  <si>
    <t>ZP11658/</t>
  </si>
  <si>
    <t>80071191</t>
  </si>
  <si>
    <t>68170</t>
  </si>
  <si>
    <t>80071193</t>
  </si>
  <si>
    <t>68171</t>
  </si>
  <si>
    <t>ZP00827/53265</t>
  </si>
  <si>
    <t>80071196</t>
  </si>
  <si>
    <t>68172</t>
  </si>
  <si>
    <t>YP79385 / 4RL6516</t>
  </si>
  <si>
    <t>80071197</t>
  </si>
  <si>
    <t>68173</t>
  </si>
  <si>
    <t>WP40323/530138</t>
  </si>
  <si>
    <t>80071199</t>
  </si>
  <si>
    <t>68174</t>
  </si>
  <si>
    <t>218129/557</t>
  </si>
  <si>
    <t>80071201</t>
  </si>
  <si>
    <t>68175</t>
  </si>
  <si>
    <t>YAJV152/53218</t>
  </si>
  <si>
    <t>80071203</t>
  </si>
  <si>
    <t>68176</t>
  </si>
  <si>
    <t>YP35533/4TT2520</t>
  </si>
  <si>
    <t>80071206</t>
  </si>
  <si>
    <t>68177</t>
  </si>
  <si>
    <t>ZP22419/4UU3554</t>
  </si>
  <si>
    <t>80071207</t>
  </si>
  <si>
    <t>68178</t>
  </si>
  <si>
    <t>YP11180/ 089082T</t>
  </si>
  <si>
    <t>80071209</t>
  </si>
  <si>
    <t>68179</t>
  </si>
  <si>
    <t>YP64951/4VR9279</t>
  </si>
  <si>
    <t>80071211</t>
  </si>
  <si>
    <t>69472</t>
  </si>
  <si>
    <t>80072600</t>
  </si>
  <si>
    <t>69473</t>
  </si>
  <si>
    <t>ZP30722/53261</t>
  </si>
  <si>
    <t>80072601</t>
  </si>
  <si>
    <t>69474</t>
  </si>
  <si>
    <t>XP34076/ 4TL2994</t>
  </si>
  <si>
    <t>80072602</t>
  </si>
  <si>
    <t>69475</t>
  </si>
  <si>
    <t>XP34076/4TL2994</t>
  </si>
  <si>
    <t>80072620</t>
  </si>
  <si>
    <t>69476</t>
  </si>
  <si>
    <t>XP90586/53103</t>
  </si>
  <si>
    <t>80072621</t>
  </si>
  <si>
    <t>69477</t>
  </si>
  <si>
    <t>ZP01028/53122</t>
  </si>
  <si>
    <t>80072622</t>
  </si>
  <si>
    <t>69478</t>
  </si>
  <si>
    <t>51004 / 255832F</t>
  </si>
  <si>
    <t>80072623</t>
  </si>
  <si>
    <t>69479</t>
  </si>
  <si>
    <t>YP71338/53215</t>
  </si>
  <si>
    <t>80072624</t>
  </si>
  <si>
    <t>69480</t>
  </si>
  <si>
    <t>YP623506 / 4VT4964</t>
  </si>
  <si>
    <t>80072625</t>
  </si>
  <si>
    <t>73304</t>
  </si>
  <si>
    <t>zp30904/ 4pu4386</t>
  </si>
  <si>
    <t>80077294</t>
  </si>
  <si>
    <t>73305</t>
  </si>
  <si>
    <t>510 /233490A</t>
  </si>
  <si>
    <t>80077297</t>
  </si>
  <si>
    <t>73306</t>
  </si>
  <si>
    <t>YP88748 / 4TE5078</t>
  </si>
  <si>
    <t>80077299</t>
  </si>
  <si>
    <t>73307</t>
  </si>
  <si>
    <t>YAJV152/53219</t>
  </si>
  <si>
    <t>80077301</t>
  </si>
  <si>
    <t>73308</t>
  </si>
  <si>
    <t>507/9979</t>
  </si>
  <si>
    <t>80077302</t>
  </si>
  <si>
    <t>73309</t>
  </si>
  <si>
    <t>502/7622</t>
  </si>
  <si>
    <t>80077303</t>
  </si>
  <si>
    <t>73310</t>
  </si>
  <si>
    <t>80077306</t>
  </si>
  <si>
    <t>73311</t>
  </si>
  <si>
    <t>80077308</t>
  </si>
  <si>
    <t>73312</t>
  </si>
  <si>
    <t>K1163</t>
  </si>
  <si>
    <t>80077310</t>
  </si>
  <si>
    <t>73313</t>
  </si>
  <si>
    <t>80077311</t>
  </si>
  <si>
    <t>73314</t>
  </si>
  <si>
    <t>80077312</t>
  </si>
  <si>
    <t>73315</t>
  </si>
  <si>
    <t>zp30901 / 4PU4389</t>
  </si>
  <si>
    <t>80077315</t>
  </si>
  <si>
    <t>73316</t>
  </si>
  <si>
    <t>xp91805 / 4sd4231</t>
  </si>
  <si>
    <t>80077317</t>
  </si>
  <si>
    <t>73317</t>
  </si>
  <si>
    <t>P1261140/BT014</t>
  </si>
  <si>
    <t>80077318</t>
  </si>
  <si>
    <t>76261</t>
  </si>
  <si>
    <t>P1252990/RPI75</t>
  </si>
  <si>
    <t>80080850</t>
  </si>
  <si>
    <t>76262</t>
  </si>
  <si>
    <t>YP96965/82333</t>
  </si>
  <si>
    <t>80080851</t>
  </si>
  <si>
    <t>76263</t>
  </si>
  <si>
    <t>80080852</t>
  </si>
  <si>
    <t>76264</t>
  </si>
  <si>
    <t>YP05312/R473005</t>
  </si>
  <si>
    <t>80080853</t>
  </si>
  <si>
    <t>76265</t>
  </si>
  <si>
    <t>YP05057 / 4NG3855</t>
  </si>
  <si>
    <t>80080854</t>
  </si>
  <si>
    <t>76266</t>
  </si>
  <si>
    <t>ZP18800/5172</t>
  </si>
  <si>
    <t>80080855</t>
  </si>
  <si>
    <t>76267</t>
  </si>
  <si>
    <t>XP31252/A43</t>
  </si>
  <si>
    <t>80080856</t>
  </si>
  <si>
    <t>76268</t>
  </si>
  <si>
    <t>80080857</t>
  </si>
  <si>
    <t>76269</t>
  </si>
  <si>
    <t>39/1040</t>
  </si>
  <si>
    <t>80080858</t>
  </si>
  <si>
    <t>76270</t>
  </si>
  <si>
    <t>yp38655/7604</t>
  </si>
  <si>
    <t>80080859</t>
  </si>
  <si>
    <t>76271</t>
  </si>
  <si>
    <t>yp55965/562</t>
  </si>
  <si>
    <t>80080860</t>
  </si>
  <si>
    <t>76272</t>
  </si>
  <si>
    <t>YP77326 / R473016</t>
  </si>
  <si>
    <t>80080861</t>
  </si>
  <si>
    <t>76273</t>
  </si>
  <si>
    <t>YP64984/ TS2658</t>
  </si>
  <si>
    <t>80080862</t>
  </si>
  <si>
    <t>76274</t>
  </si>
  <si>
    <t>503/761</t>
  </si>
  <si>
    <t>80080863</t>
  </si>
  <si>
    <t>76275</t>
  </si>
  <si>
    <t>ZP30909 / 4PJ6268</t>
  </si>
  <si>
    <t>80080864</t>
  </si>
  <si>
    <t>76276</t>
  </si>
  <si>
    <t>zp30910 / 4pu389</t>
  </si>
  <si>
    <t>80080865</t>
  </si>
  <si>
    <t>76277</t>
  </si>
  <si>
    <t>627</t>
  </si>
  <si>
    <t>80080866</t>
  </si>
  <si>
    <t>76728</t>
  </si>
  <si>
    <t>zp30903 / 233487a</t>
  </si>
  <si>
    <t>80081342</t>
  </si>
  <si>
    <t>82071</t>
  </si>
  <si>
    <t>R55597</t>
  </si>
  <si>
    <t>80087698</t>
  </si>
  <si>
    <t>82105</t>
  </si>
  <si>
    <t>3474/2049</t>
  </si>
  <si>
    <t>80087700</t>
  </si>
  <si>
    <t>82107</t>
  </si>
  <si>
    <t>ZP07213/3055</t>
  </si>
  <si>
    <t>80087702</t>
  </si>
  <si>
    <t>82108</t>
  </si>
  <si>
    <t>3459915/u81599</t>
  </si>
  <si>
    <t>80087703</t>
  </si>
  <si>
    <t>82110</t>
  </si>
  <si>
    <t>508/213</t>
  </si>
  <si>
    <t>80087705</t>
  </si>
  <si>
    <t>82113</t>
  </si>
  <si>
    <t>80087708</t>
  </si>
  <si>
    <t>82114</t>
  </si>
  <si>
    <t>XP91805/T11</t>
  </si>
  <si>
    <t>80087709</t>
  </si>
  <si>
    <t>82118</t>
  </si>
  <si>
    <t>503 / 4MW1613</t>
  </si>
  <si>
    <t>80087713</t>
  </si>
  <si>
    <t>82119</t>
  </si>
  <si>
    <t>yp96606/53169</t>
  </si>
  <si>
    <t>80087714</t>
  </si>
  <si>
    <t>82120</t>
  </si>
  <si>
    <t>yp06455/4335</t>
  </si>
  <si>
    <t>80087715</t>
  </si>
  <si>
    <t>82122</t>
  </si>
  <si>
    <t>1048</t>
  </si>
  <si>
    <t>80087717</t>
  </si>
  <si>
    <t>82123</t>
  </si>
  <si>
    <t>R737809 / 246167T</t>
  </si>
  <si>
    <t>80087718</t>
  </si>
  <si>
    <t>85622</t>
  </si>
  <si>
    <t>136/5137</t>
  </si>
  <si>
    <t>80091916</t>
  </si>
  <si>
    <t>85624</t>
  </si>
  <si>
    <t>xp86274/7604</t>
  </si>
  <si>
    <t>80091918</t>
  </si>
  <si>
    <t>85626</t>
  </si>
  <si>
    <t>1700 / 614</t>
  </si>
  <si>
    <t>80091920</t>
  </si>
  <si>
    <t>85628</t>
  </si>
  <si>
    <t>YP55965/760</t>
  </si>
  <si>
    <t>80091922</t>
  </si>
  <si>
    <t>85630</t>
  </si>
  <si>
    <t>206 /9979</t>
  </si>
  <si>
    <t>80091924</t>
  </si>
  <si>
    <t>85632</t>
  </si>
  <si>
    <t>ZP30903</t>
  </si>
  <si>
    <t>80091926</t>
  </si>
  <si>
    <t>85634</t>
  </si>
  <si>
    <t>204 / 7604</t>
  </si>
  <si>
    <t>80091928</t>
  </si>
  <si>
    <t>85636</t>
  </si>
  <si>
    <t>YP82820/7626</t>
  </si>
  <si>
    <t>80091930</t>
  </si>
  <si>
    <t>85638</t>
  </si>
  <si>
    <t>zp30910/7604</t>
  </si>
  <si>
    <t>80091932</t>
  </si>
  <si>
    <t>85640</t>
  </si>
  <si>
    <t>zp30909 / 233489a</t>
  </si>
  <si>
    <t>80091934</t>
  </si>
  <si>
    <t>85642</t>
  </si>
  <si>
    <t>63/7626</t>
  </si>
  <si>
    <t>80091936</t>
  </si>
  <si>
    <t>85644</t>
  </si>
  <si>
    <t>ZP30910/7604</t>
  </si>
  <si>
    <t>80091938</t>
  </si>
  <si>
    <t>85646</t>
  </si>
  <si>
    <t>507/73</t>
  </si>
  <si>
    <t>80091940</t>
  </si>
  <si>
    <t>44694</t>
  </si>
  <si>
    <t>80041801</t>
  </si>
  <si>
    <t>47623</t>
  </si>
  <si>
    <t>80045676</t>
  </si>
  <si>
    <t>57920</t>
  </si>
  <si>
    <t>80059175</t>
  </si>
  <si>
    <t>66312</t>
  </si>
  <si>
    <t>80069012</t>
  </si>
  <si>
    <t>73981</t>
  </si>
  <si>
    <t>80078061</t>
  </si>
  <si>
    <t>73982</t>
  </si>
  <si>
    <t>80078062</t>
  </si>
  <si>
    <t>79587</t>
  </si>
  <si>
    <t>80084900</t>
  </si>
  <si>
    <t>40733</t>
  </si>
  <si>
    <t>8BA8ZR/1600</t>
  </si>
  <si>
    <t>80036993</t>
  </si>
  <si>
    <t>40734</t>
  </si>
  <si>
    <t>g019/9G79088/5359/4VA4537</t>
  </si>
  <si>
    <t>80036994</t>
  </si>
  <si>
    <t>40735</t>
  </si>
  <si>
    <t>2470/AJ44091/2016/CWA8A2A</t>
  </si>
  <si>
    <t>80036995</t>
  </si>
  <si>
    <t>40742</t>
  </si>
  <si>
    <t>AZ16544/5329</t>
  </si>
  <si>
    <t>80036996</t>
  </si>
  <si>
    <t>40736</t>
  </si>
  <si>
    <t>B388BS/221355</t>
  </si>
  <si>
    <t>80036998</t>
  </si>
  <si>
    <t>40737</t>
  </si>
  <si>
    <t>9F88525</t>
  </si>
  <si>
    <t>80036999</t>
  </si>
  <si>
    <t>40738</t>
  </si>
  <si>
    <t>YP65216/TA225956</t>
  </si>
  <si>
    <t>80037000</t>
  </si>
  <si>
    <t>40739</t>
  </si>
  <si>
    <t>AL19588/0671733</t>
  </si>
  <si>
    <t>80037001</t>
  </si>
  <si>
    <t>40740</t>
  </si>
  <si>
    <t>113 / HA24315 / 50313</t>
  </si>
  <si>
    <t>80037002</t>
  </si>
  <si>
    <t>40741</t>
  </si>
  <si>
    <t>9F88525/4VW4087/315</t>
  </si>
  <si>
    <t>80037003</t>
  </si>
  <si>
    <t>40743</t>
  </si>
  <si>
    <t>3245668/3667</t>
  </si>
  <si>
    <t>80037004</t>
  </si>
  <si>
    <t>44257</t>
  </si>
  <si>
    <t>AJ92283 / 4SD4115</t>
  </si>
  <si>
    <t>80041136</t>
  </si>
  <si>
    <t>44258</t>
  </si>
  <si>
    <t>3302858 / 4js2755</t>
  </si>
  <si>
    <t>80041137</t>
  </si>
  <si>
    <t>46373</t>
  </si>
  <si>
    <t>YP70959/5350</t>
  </si>
  <si>
    <t>80043842</t>
  </si>
  <si>
    <t>46374</t>
  </si>
  <si>
    <t>3040624/2938</t>
  </si>
  <si>
    <t>80043843</t>
  </si>
  <si>
    <t>46375</t>
  </si>
  <si>
    <t>AJ92283/199155</t>
  </si>
  <si>
    <t>80043844</t>
  </si>
  <si>
    <t>46376</t>
  </si>
  <si>
    <t>104798/3040596/6049</t>
  </si>
  <si>
    <t>80043845</t>
  </si>
  <si>
    <t>46377</t>
  </si>
  <si>
    <t>514346/2875910/6089</t>
  </si>
  <si>
    <t>80043846</t>
  </si>
  <si>
    <t>46378</t>
  </si>
  <si>
    <t>YP92885/1547</t>
  </si>
  <si>
    <t>80043847</t>
  </si>
  <si>
    <t>46379</t>
  </si>
  <si>
    <t>404034/2875882/1706</t>
  </si>
  <si>
    <t>80043848</t>
  </si>
  <si>
    <t>47392</t>
  </si>
  <si>
    <t>101/V3A8BS/2425IW</t>
  </si>
  <si>
    <t>80045316</t>
  </si>
  <si>
    <t>47393</t>
  </si>
  <si>
    <t>YP02545/5303</t>
  </si>
  <si>
    <t>80045317</t>
  </si>
  <si>
    <t>47394</t>
  </si>
  <si>
    <t>495/YP06182/403</t>
  </si>
  <si>
    <t>80045318</t>
  </si>
  <si>
    <t>47395</t>
  </si>
  <si>
    <t>9g82356 / 418573z</t>
  </si>
  <si>
    <t>80045319</t>
  </si>
  <si>
    <t>47396</t>
  </si>
  <si>
    <t>3160766 / 4ud2905</t>
  </si>
  <si>
    <t>80045320</t>
  </si>
  <si>
    <t>47397</t>
  </si>
  <si>
    <t>546339/69620</t>
  </si>
  <si>
    <t>80045321</t>
  </si>
  <si>
    <t>49689</t>
  </si>
  <si>
    <t>80045322</t>
  </si>
  <si>
    <t>49975</t>
  </si>
  <si>
    <t>80045324</t>
  </si>
  <si>
    <t>50919</t>
  </si>
  <si>
    <t>p1148359/ 839759</t>
  </si>
  <si>
    <t>80049243</t>
  </si>
  <si>
    <t>51189</t>
  </si>
  <si>
    <t>2449/ 900591</t>
  </si>
  <si>
    <t>80050120</t>
  </si>
  <si>
    <t>51190</t>
  </si>
  <si>
    <t>ak14373 / 59459c</t>
  </si>
  <si>
    <t>80050121</t>
  </si>
  <si>
    <t>51191</t>
  </si>
  <si>
    <t>AL22907/53153</t>
  </si>
  <si>
    <t>80050122</t>
  </si>
  <si>
    <t>51193</t>
  </si>
  <si>
    <t>889</t>
  </si>
  <si>
    <t>80050124</t>
  </si>
  <si>
    <t>51192</t>
  </si>
  <si>
    <t>P1164270/158</t>
  </si>
  <si>
    <t>80050126</t>
  </si>
  <si>
    <t>52440</t>
  </si>
  <si>
    <t>yp75445 / 422732</t>
  </si>
  <si>
    <t>80051858</t>
  </si>
  <si>
    <t>52441</t>
  </si>
  <si>
    <t>XP77801/54019</t>
  </si>
  <si>
    <t>80051859</t>
  </si>
  <si>
    <t>54225</t>
  </si>
  <si>
    <t>104642/3098032/2795</t>
  </si>
  <si>
    <t>80054087</t>
  </si>
  <si>
    <t>54226</t>
  </si>
  <si>
    <t>ZP25856/910236</t>
  </si>
  <si>
    <t>80054088</t>
  </si>
  <si>
    <t>56158</t>
  </si>
  <si>
    <t>9F53823/CV58R60/136</t>
  </si>
  <si>
    <t>80056730</t>
  </si>
  <si>
    <t>56159</t>
  </si>
  <si>
    <t>2554337/173895</t>
  </si>
  <si>
    <t>80056731</t>
  </si>
  <si>
    <t>56160</t>
  </si>
  <si>
    <t>AL29485 / YBA72R</t>
  </si>
  <si>
    <t>80056732</t>
  </si>
  <si>
    <t>56161</t>
  </si>
  <si>
    <t>AM3877/5376</t>
  </si>
  <si>
    <t>80056733</t>
  </si>
  <si>
    <t>56162</t>
  </si>
  <si>
    <t>AL12912/4PS7034</t>
  </si>
  <si>
    <t>80056734</t>
  </si>
  <si>
    <t>56163</t>
  </si>
  <si>
    <t>1044481/016221</t>
  </si>
  <si>
    <t>80056735</t>
  </si>
  <si>
    <t>56164</t>
  </si>
  <si>
    <t>AL3994A2/240280T/905167</t>
  </si>
  <si>
    <t>80056736</t>
  </si>
  <si>
    <t>56165</t>
  </si>
  <si>
    <t>YP97645 / 4SF7777</t>
  </si>
  <si>
    <t>80056737</t>
  </si>
  <si>
    <t>56166</t>
  </si>
  <si>
    <t>AL19010 / 4SY6614</t>
  </si>
  <si>
    <t>80056738</t>
  </si>
  <si>
    <t>56167</t>
  </si>
  <si>
    <t>xp18581 / 4rc7610</t>
  </si>
  <si>
    <t>80056739</t>
  </si>
  <si>
    <t>58972</t>
  </si>
  <si>
    <t>80060583</t>
  </si>
  <si>
    <t>58973</t>
  </si>
  <si>
    <t>80060584</t>
  </si>
  <si>
    <t>58974</t>
  </si>
  <si>
    <t>80060585</t>
  </si>
  <si>
    <t>58975</t>
  </si>
  <si>
    <t>80060586</t>
  </si>
  <si>
    <t>58976</t>
  </si>
  <si>
    <t>80060587</t>
  </si>
  <si>
    <t>58977</t>
  </si>
  <si>
    <t>80060588</t>
  </si>
  <si>
    <t>58978</t>
  </si>
  <si>
    <t>80060589</t>
  </si>
  <si>
    <t>62410</t>
  </si>
  <si>
    <t>80064694</t>
  </si>
  <si>
    <t>62411</t>
  </si>
  <si>
    <t>80064695</t>
  </si>
  <si>
    <t>62412</t>
  </si>
  <si>
    <t>80064696</t>
  </si>
  <si>
    <t>62413</t>
  </si>
  <si>
    <t>80064697</t>
  </si>
  <si>
    <t>69046</t>
  </si>
  <si>
    <t>80071788</t>
  </si>
  <si>
    <t>69047</t>
  </si>
  <si>
    <t>80071789</t>
  </si>
  <si>
    <t>69048</t>
  </si>
  <si>
    <t>80071790</t>
  </si>
  <si>
    <t>69049</t>
  </si>
  <si>
    <t>80071791</t>
  </si>
  <si>
    <t>69050</t>
  </si>
  <si>
    <t>80071792</t>
  </si>
  <si>
    <t>69051</t>
  </si>
  <si>
    <t>80071800</t>
  </si>
  <si>
    <t>72010</t>
  </si>
  <si>
    <t>80075302</t>
  </si>
  <si>
    <t>72009</t>
  </si>
  <si>
    <t>80075303</t>
  </si>
  <si>
    <t>77489</t>
  </si>
  <si>
    <t>5331</t>
  </si>
  <si>
    <t>80082187</t>
  </si>
  <si>
    <t>77490</t>
  </si>
  <si>
    <t>AL12921/53130</t>
  </si>
  <si>
    <t>80082188</t>
  </si>
  <si>
    <t>77491</t>
  </si>
  <si>
    <t>AL26898/53109</t>
  </si>
  <si>
    <t>80082189</t>
  </si>
  <si>
    <t>77492</t>
  </si>
  <si>
    <t>AL13445/5327</t>
  </si>
  <si>
    <t>80082190</t>
  </si>
  <si>
    <t>77493</t>
  </si>
  <si>
    <t>185 / E580269</t>
  </si>
  <si>
    <t>80082191</t>
  </si>
  <si>
    <t>77494</t>
  </si>
  <si>
    <t>99/1092</t>
  </si>
  <si>
    <t>80082192</t>
  </si>
  <si>
    <t>77495</t>
  </si>
  <si>
    <t>zp05233/241304</t>
  </si>
  <si>
    <t>80082193</t>
  </si>
  <si>
    <t>77496</t>
  </si>
  <si>
    <t>091</t>
  </si>
  <si>
    <t>80082194</t>
  </si>
  <si>
    <t>77497</t>
  </si>
  <si>
    <t>al28277 / ae9773</t>
  </si>
  <si>
    <t>80082195</t>
  </si>
  <si>
    <t>77498</t>
  </si>
  <si>
    <t>AL29485/9079</t>
  </si>
  <si>
    <t>80082196</t>
  </si>
  <si>
    <t>79174</t>
  </si>
  <si>
    <t>AL23880/5361</t>
  </si>
  <si>
    <t>80084383</t>
  </si>
  <si>
    <t>79175</t>
  </si>
  <si>
    <t>7/5332</t>
  </si>
  <si>
    <t>80084384</t>
  </si>
  <si>
    <t>80226</t>
  </si>
  <si>
    <t>80084389</t>
  </si>
  <si>
    <t>80228</t>
  </si>
  <si>
    <t>1045</t>
  </si>
  <si>
    <t>80084390</t>
  </si>
  <si>
    <t>80229</t>
  </si>
  <si>
    <t>535926/9G82680</t>
  </si>
  <si>
    <t>80084391</t>
  </si>
  <si>
    <t>80230</t>
  </si>
  <si>
    <t>YP95910/1572</t>
  </si>
  <si>
    <t>80084392</t>
  </si>
  <si>
    <t>80215</t>
  </si>
  <si>
    <t>80084393</t>
  </si>
  <si>
    <t>80216</t>
  </si>
  <si>
    <t>80084394</t>
  </si>
  <si>
    <t>80217</t>
  </si>
  <si>
    <t>80084395</t>
  </si>
  <si>
    <t>80218</t>
  </si>
  <si>
    <t>80084396</t>
  </si>
  <si>
    <t>80219</t>
  </si>
  <si>
    <t>80084397</t>
  </si>
  <si>
    <t>80220</t>
  </si>
  <si>
    <t>80084398</t>
  </si>
  <si>
    <t>80221</t>
  </si>
  <si>
    <t>80084399</t>
  </si>
  <si>
    <t>80227</t>
  </si>
  <si>
    <t>80084405</t>
  </si>
  <si>
    <t>42597</t>
  </si>
  <si>
    <t>80039028</t>
  </si>
  <si>
    <t>46239</t>
  </si>
  <si>
    <t>80043677</t>
  </si>
  <si>
    <t>50189</t>
  </si>
  <si>
    <t>80048778</t>
  </si>
  <si>
    <t>54313</t>
  </si>
  <si>
    <t>80054410</t>
  </si>
  <si>
    <t>57721</t>
  </si>
  <si>
    <t>80058867</t>
  </si>
  <si>
    <t>62004</t>
  </si>
  <si>
    <t>80064300</t>
  </si>
  <si>
    <t>66742</t>
  </si>
  <si>
    <t>80069452</t>
  </si>
  <si>
    <t>69679</t>
  </si>
  <si>
    <t>80072890</t>
  </si>
  <si>
    <t>74060</t>
  </si>
  <si>
    <t>80078191</t>
  </si>
  <si>
    <t>77506</t>
  </si>
  <si>
    <t>2208/536</t>
  </si>
  <si>
    <t>80082208</t>
  </si>
  <si>
    <t>79423</t>
  </si>
  <si>
    <t>80084720</t>
  </si>
  <si>
    <t>84373</t>
  </si>
  <si>
    <t>80090391</t>
  </si>
  <si>
    <t>87783</t>
  </si>
  <si>
    <t>575308/5001</t>
  </si>
  <si>
    <t>80094381</t>
  </si>
  <si>
    <t>42257</t>
  </si>
  <si>
    <t>80038700</t>
  </si>
  <si>
    <t>42261</t>
  </si>
  <si>
    <t>80038704</t>
  </si>
  <si>
    <t>42264</t>
  </si>
  <si>
    <t>80038707</t>
  </si>
  <si>
    <t>42267</t>
  </si>
  <si>
    <t>80038710</t>
  </si>
  <si>
    <t>42838</t>
  </si>
  <si>
    <t>882/ 57</t>
  </si>
  <si>
    <t>80039331</t>
  </si>
  <si>
    <t>42840</t>
  </si>
  <si>
    <t>80039333</t>
  </si>
  <si>
    <t>43434</t>
  </si>
  <si>
    <t>80040011</t>
  </si>
  <si>
    <t>43497</t>
  </si>
  <si>
    <t>80040053</t>
  </si>
  <si>
    <t>43500</t>
  </si>
  <si>
    <t>80040056</t>
  </si>
  <si>
    <t>43502</t>
  </si>
  <si>
    <t>80040058</t>
  </si>
  <si>
    <t>43505</t>
  </si>
  <si>
    <t>80040061</t>
  </si>
  <si>
    <t>44052</t>
  </si>
  <si>
    <t>80040927</t>
  </si>
  <si>
    <t>44054</t>
  </si>
  <si>
    <t>80040929</t>
  </si>
  <si>
    <t>44057</t>
  </si>
  <si>
    <t>80040932</t>
  </si>
  <si>
    <t>44060</t>
  </si>
  <si>
    <t>80040935</t>
  </si>
  <si>
    <t>44061</t>
  </si>
  <si>
    <t>80040936</t>
  </si>
  <si>
    <t>44707</t>
  </si>
  <si>
    <t>80041814</t>
  </si>
  <si>
    <t>44709</t>
  </si>
  <si>
    <t>80041816</t>
  </si>
  <si>
    <t>44711</t>
  </si>
  <si>
    <t>80041818</t>
  </si>
  <si>
    <t>44715</t>
  </si>
  <si>
    <t>80041822</t>
  </si>
  <si>
    <t>46080</t>
  </si>
  <si>
    <t>80043492</t>
  </si>
  <si>
    <t>46082</t>
  </si>
  <si>
    <t>582206/57</t>
  </si>
  <si>
    <t>80043494</t>
  </si>
  <si>
    <t>46085</t>
  </si>
  <si>
    <t>80043497</t>
  </si>
  <si>
    <t>46089</t>
  </si>
  <si>
    <t>80043501</t>
  </si>
  <si>
    <t>46814</t>
  </si>
  <si>
    <t>80044554</t>
  </si>
  <si>
    <t>46816</t>
  </si>
  <si>
    <t>80044556</t>
  </si>
  <si>
    <t>46820</t>
  </si>
  <si>
    <t>80044560</t>
  </si>
  <si>
    <t>46821</t>
  </si>
  <si>
    <t>80044561</t>
  </si>
  <si>
    <t>46824</t>
  </si>
  <si>
    <t>80044564</t>
  </si>
  <si>
    <t>47320</t>
  </si>
  <si>
    <t>579257 / 55</t>
  </si>
  <si>
    <t>80045304</t>
  </si>
  <si>
    <t>47322</t>
  </si>
  <si>
    <t>80045306</t>
  </si>
  <si>
    <t>47325</t>
  </si>
  <si>
    <t>80045309</t>
  </si>
  <si>
    <t>48256</t>
  </si>
  <si>
    <t>80046451</t>
  </si>
  <si>
    <t>48258</t>
  </si>
  <si>
    <t>80046453</t>
  </si>
  <si>
    <t>48260</t>
  </si>
  <si>
    <t>80046455</t>
  </si>
  <si>
    <t>48264</t>
  </si>
  <si>
    <t>80046459</t>
  </si>
  <si>
    <t>49547</t>
  </si>
  <si>
    <t>80048004</t>
  </si>
  <si>
    <t>49548</t>
  </si>
  <si>
    <t>80048005</t>
  </si>
  <si>
    <t>49550</t>
  </si>
  <si>
    <t>80048007</t>
  </si>
  <si>
    <t>49553</t>
  </si>
  <si>
    <t>80048010</t>
  </si>
  <si>
    <t>49554</t>
  </si>
  <si>
    <t>206/56</t>
  </si>
  <si>
    <t>80048011</t>
  </si>
  <si>
    <t>49556</t>
  </si>
  <si>
    <t>80048013</t>
  </si>
  <si>
    <t>49559</t>
  </si>
  <si>
    <t>80048016</t>
  </si>
  <si>
    <t>50209</t>
  </si>
  <si>
    <t>80048794</t>
  </si>
  <si>
    <t>50211</t>
  </si>
  <si>
    <t>80048796</t>
  </si>
  <si>
    <t>50215</t>
  </si>
  <si>
    <t>80048800</t>
  </si>
  <si>
    <t>50217</t>
  </si>
  <si>
    <t>80048802</t>
  </si>
  <si>
    <t>50219</t>
  </si>
  <si>
    <t>209 / 63</t>
  </si>
  <si>
    <t>80048804</t>
  </si>
  <si>
    <t>51014</t>
  </si>
  <si>
    <t>80049979</t>
  </si>
  <si>
    <t>51096</t>
  </si>
  <si>
    <t>80050094</t>
  </si>
  <si>
    <t>51099</t>
  </si>
  <si>
    <t>80050097</t>
  </si>
  <si>
    <t>51101</t>
  </si>
  <si>
    <t>80050099</t>
  </si>
  <si>
    <t>51103</t>
  </si>
  <si>
    <t>80050101</t>
  </si>
  <si>
    <t>51106</t>
  </si>
  <si>
    <t>80050104</t>
  </si>
  <si>
    <t>51232</t>
  </si>
  <si>
    <t>80050256</t>
  </si>
  <si>
    <t>51239</t>
  </si>
  <si>
    <t>80050263</t>
  </si>
  <si>
    <t>51246</t>
  </si>
  <si>
    <t>80050270</t>
  </si>
  <si>
    <t>51255</t>
  </si>
  <si>
    <t>80050279</t>
  </si>
  <si>
    <t>52882</t>
  </si>
  <si>
    <t>80052334</t>
  </si>
  <si>
    <t>52884</t>
  </si>
  <si>
    <t>80052336</t>
  </si>
  <si>
    <t>52887</t>
  </si>
  <si>
    <t>80052339</t>
  </si>
  <si>
    <t>52888</t>
  </si>
  <si>
    <t>80052340</t>
  </si>
  <si>
    <t>52891</t>
  </si>
  <si>
    <t>80052343</t>
  </si>
  <si>
    <t>52893</t>
  </si>
  <si>
    <t>80052345</t>
  </si>
  <si>
    <t>53224</t>
  </si>
  <si>
    <t>80052792</t>
  </si>
  <si>
    <t>53226</t>
  </si>
  <si>
    <t>80052794</t>
  </si>
  <si>
    <t>53230</t>
  </si>
  <si>
    <t>80052798</t>
  </si>
  <si>
    <t>53232</t>
  </si>
  <si>
    <t>80052800</t>
  </si>
  <si>
    <t>53235</t>
  </si>
  <si>
    <t>80052803</t>
  </si>
  <si>
    <t>53864</t>
  </si>
  <si>
    <t>80053746</t>
  </si>
  <si>
    <t>53867</t>
  </si>
  <si>
    <t>80053749</t>
  </si>
  <si>
    <t>53870</t>
  </si>
  <si>
    <t>80053752</t>
  </si>
  <si>
    <t>53872</t>
  </si>
  <si>
    <t>80053754</t>
  </si>
  <si>
    <t>53875</t>
  </si>
  <si>
    <t>80053757</t>
  </si>
  <si>
    <t>54198</t>
  </si>
  <si>
    <t>209 / 996</t>
  </si>
  <si>
    <t>80054155</t>
  </si>
  <si>
    <t>54200</t>
  </si>
  <si>
    <t>882 / 83</t>
  </si>
  <si>
    <t>80054157</t>
  </si>
  <si>
    <t>54202</t>
  </si>
  <si>
    <t>80054159</t>
  </si>
  <si>
    <t>54205</t>
  </si>
  <si>
    <t>80054162</t>
  </si>
  <si>
    <t>54208</t>
  </si>
  <si>
    <t>80054165</t>
  </si>
  <si>
    <t>55530</t>
  </si>
  <si>
    <t>206 / 983</t>
  </si>
  <si>
    <t>80056023</t>
  </si>
  <si>
    <t>55532</t>
  </si>
  <si>
    <t>80056025</t>
  </si>
  <si>
    <t>55535</t>
  </si>
  <si>
    <t>80056028</t>
  </si>
  <si>
    <t>55538</t>
  </si>
  <si>
    <t>80056031</t>
  </si>
  <si>
    <t>55541</t>
  </si>
  <si>
    <t>80056034</t>
  </si>
  <si>
    <t>56476</t>
  </si>
  <si>
    <t>80057165</t>
  </si>
  <si>
    <t>56485</t>
  </si>
  <si>
    <t>80057174</t>
  </si>
  <si>
    <t>56885</t>
  </si>
  <si>
    <t>80057607</t>
  </si>
  <si>
    <t>56939</t>
  </si>
  <si>
    <t>80057686</t>
  </si>
  <si>
    <t>56942</t>
  </si>
  <si>
    <t>80057689</t>
  </si>
  <si>
    <t>56945</t>
  </si>
  <si>
    <t>80057692</t>
  </si>
  <si>
    <t>56947</t>
  </si>
  <si>
    <t>80057694</t>
  </si>
  <si>
    <t>57367</t>
  </si>
  <si>
    <t>80058310</t>
  </si>
  <si>
    <t>58072</t>
  </si>
  <si>
    <t>80059314</t>
  </si>
  <si>
    <t>58073</t>
  </si>
  <si>
    <t>80059315</t>
  </si>
  <si>
    <t>58074</t>
  </si>
  <si>
    <t>209 / 55</t>
  </si>
  <si>
    <t>80059316</t>
  </si>
  <si>
    <t>58771</t>
  </si>
  <si>
    <t>80060290</t>
  </si>
  <si>
    <t>58909</t>
  </si>
  <si>
    <t>YP89987/904210</t>
  </si>
  <si>
    <t>80060431</t>
  </si>
  <si>
    <t>58910</t>
  </si>
  <si>
    <t>ZP22199/170912</t>
  </si>
  <si>
    <t>80060432</t>
  </si>
  <si>
    <t>58980</t>
  </si>
  <si>
    <t>P1216999</t>
  </si>
  <si>
    <t>80060433</t>
  </si>
  <si>
    <t>58981</t>
  </si>
  <si>
    <t>YAKD429/5279174</t>
  </si>
  <si>
    <t>80060434</t>
  </si>
  <si>
    <t>58982</t>
  </si>
  <si>
    <t>769/34865-PF/7727</t>
  </si>
  <si>
    <t>80060435</t>
  </si>
  <si>
    <t>59027</t>
  </si>
  <si>
    <t>YAKB717/2583344/H53894</t>
  </si>
  <si>
    <t>80060652</t>
  </si>
  <si>
    <t>59028</t>
  </si>
  <si>
    <t>81668A/279071</t>
  </si>
  <si>
    <t>80060653</t>
  </si>
  <si>
    <t>59029</t>
  </si>
  <si>
    <t>P1200354/200576</t>
  </si>
  <si>
    <t>80060654</t>
  </si>
  <si>
    <t>59030</t>
  </si>
  <si>
    <t>76153A</t>
  </si>
  <si>
    <t>80060655</t>
  </si>
  <si>
    <t>59031</t>
  </si>
  <si>
    <t>YAKF372/54100</t>
  </si>
  <si>
    <t>80060656</t>
  </si>
  <si>
    <t>59081</t>
  </si>
  <si>
    <t>80060779</t>
  </si>
  <si>
    <t>59083</t>
  </si>
  <si>
    <t>80060781</t>
  </si>
  <si>
    <t>59085</t>
  </si>
  <si>
    <t>80060783</t>
  </si>
  <si>
    <t>59088</t>
  </si>
  <si>
    <t>80060786</t>
  </si>
  <si>
    <t>59091</t>
  </si>
  <si>
    <t>80060789</t>
  </si>
  <si>
    <t>59892</t>
  </si>
  <si>
    <t>80061639</t>
  </si>
  <si>
    <t>60454</t>
  </si>
  <si>
    <t>80062370</t>
  </si>
  <si>
    <t>60455</t>
  </si>
  <si>
    <t>80062372</t>
  </si>
  <si>
    <t>60457</t>
  </si>
  <si>
    <t>80062374</t>
  </si>
  <si>
    <t>60458</t>
  </si>
  <si>
    <t>80062375</t>
  </si>
  <si>
    <t>60466</t>
  </si>
  <si>
    <t>80062378</t>
  </si>
  <si>
    <t>60463</t>
  </si>
  <si>
    <t>80062381</t>
  </si>
  <si>
    <t>61089</t>
  </si>
  <si>
    <t>80063248</t>
  </si>
  <si>
    <t>61092</t>
  </si>
  <si>
    <t>80063251</t>
  </si>
  <si>
    <t>61095</t>
  </si>
  <si>
    <t>80063254</t>
  </si>
  <si>
    <t>61097</t>
  </si>
  <si>
    <t>80063256</t>
  </si>
  <si>
    <t>61100</t>
  </si>
  <si>
    <t>80063259</t>
  </si>
  <si>
    <t>62254</t>
  </si>
  <si>
    <t>80064546</t>
  </si>
  <si>
    <t>62256</t>
  </si>
  <si>
    <t>80064548</t>
  </si>
  <si>
    <t>62258</t>
  </si>
  <si>
    <t>80064550</t>
  </si>
  <si>
    <t>62262</t>
  </si>
  <si>
    <t>80064554</t>
  </si>
  <si>
    <t>62264</t>
  </si>
  <si>
    <t>80064556</t>
  </si>
  <si>
    <t>62265</t>
  </si>
  <si>
    <t>80064557</t>
  </si>
  <si>
    <t>63383</t>
  </si>
  <si>
    <t>80065934</t>
  </si>
  <si>
    <t>63386</t>
  </si>
  <si>
    <t>80065937</t>
  </si>
  <si>
    <t>63391</t>
  </si>
  <si>
    <t>80065942</t>
  </si>
  <si>
    <t>64781</t>
  </si>
  <si>
    <t>80067359</t>
  </si>
  <si>
    <t>64783</t>
  </si>
  <si>
    <t>80067361</t>
  </si>
  <si>
    <t>64785</t>
  </si>
  <si>
    <t>80067363</t>
  </si>
  <si>
    <t>64786</t>
  </si>
  <si>
    <t>80067364</t>
  </si>
  <si>
    <t>64792</t>
  </si>
  <si>
    <t>80067370</t>
  </si>
  <si>
    <t>65706</t>
  </si>
  <si>
    <t>80068380</t>
  </si>
  <si>
    <t>65708</t>
  </si>
  <si>
    <t>80068382</t>
  </si>
  <si>
    <t>65710</t>
  </si>
  <si>
    <t>80068384</t>
  </si>
  <si>
    <t>65713</t>
  </si>
  <si>
    <t>80068387</t>
  </si>
  <si>
    <t>65716</t>
  </si>
  <si>
    <t>80068390</t>
  </si>
  <si>
    <t>66686</t>
  </si>
  <si>
    <t>80069394</t>
  </si>
  <si>
    <t>66688</t>
  </si>
  <si>
    <t>80069396</t>
  </si>
  <si>
    <t>67252</t>
  </si>
  <si>
    <t>80070075</t>
  </si>
  <si>
    <t>67254</t>
  </si>
  <si>
    <t>2209/993</t>
  </si>
  <si>
    <t>80070077</t>
  </si>
  <si>
    <t>67257</t>
  </si>
  <si>
    <t>80070080</t>
  </si>
  <si>
    <t>67260</t>
  </si>
  <si>
    <t>80070083</t>
  </si>
  <si>
    <t>67263</t>
  </si>
  <si>
    <t>80070086</t>
  </si>
  <si>
    <t>67281</t>
  </si>
  <si>
    <t>80070104</t>
  </si>
  <si>
    <t>68664</t>
  </si>
  <si>
    <t>80071700</t>
  </si>
  <si>
    <t>68939</t>
  </si>
  <si>
    <t>80071998</t>
  </si>
  <si>
    <t>68941</t>
  </si>
  <si>
    <t>80072000</t>
  </si>
  <si>
    <t>68945</t>
  </si>
  <si>
    <t>80072004</t>
  </si>
  <si>
    <t>68946</t>
  </si>
  <si>
    <t>80072005</t>
  </si>
  <si>
    <t>69687</t>
  </si>
  <si>
    <t>80072898</t>
  </si>
  <si>
    <t>69689</t>
  </si>
  <si>
    <t>80072900</t>
  </si>
  <si>
    <t>69693</t>
  </si>
  <si>
    <t>575308/984</t>
  </si>
  <si>
    <t>80072904</t>
  </si>
  <si>
    <t>69695</t>
  </si>
  <si>
    <t>80072906</t>
  </si>
  <si>
    <t>70318</t>
  </si>
  <si>
    <t>80073801</t>
  </si>
  <si>
    <t>70320</t>
  </si>
  <si>
    <t>80073803</t>
  </si>
  <si>
    <t>70323</t>
  </si>
  <si>
    <t>80073806</t>
  </si>
  <si>
    <t>70326</t>
  </si>
  <si>
    <t>80073809</t>
  </si>
  <si>
    <t>71045</t>
  </si>
  <si>
    <t>80074823</t>
  </si>
  <si>
    <t>71047</t>
  </si>
  <si>
    <t>80074825</t>
  </si>
  <si>
    <t>71050</t>
  </si>
  <si>
    <t>438/55</t>
  </si>
  <si>
    <t>80074828</t>
  </si>
  <si>
    <t>71052</t>
  </si>
  <si>
    <t>80074830</t>
  </si>
  <si>
    <t>72218</t>
  </si>
  <si>
    <t>80076076</t>
  </si>
  <si>
    <t>72221</t>
  </si>
  <si>
    <t>80076079</t>
  </si>
  <si>
    <t>72224</t>
  </si>
  <si>
    <t>80076082</t>
  </si>
  <si>
    <t>72225</t>
  </si>
  <si>
    <t>80076083</t>
  </si>
  <si>
    <t>72227</t>
  </si>
  <si>
    <t>80076085</t>
  </si>
  <si>
    <t>73351</t>
  </si>
  <si>
    <t>80077345</t>
  </si>
  <si>
    <t>73353</t>
  </si>
  <si>
    <t>80077347</t>
  </si>
  <si>
    <t>73356</t>
  </si>
  <si>
    <t>80077350</t>
  </si>
  <si>
    <t>73358</t>
  </si>
  <si>
    <t>80077352</t>
  </si>
  <si>
    <t>73360</t>
  </si>
  <si>
    <t>80077354</t>
  </si>
  <si>
    <t>74175</t>
  </si>
  <si>
    <t>80078366</t>
  </si>
  <si>
    <t>74177</t>
  </si>
  <si>
    <t>80078368</t>
  </si>
  <si>
    <t>74179</t>
  </si>
  <si>
    <t>80078370</t>
  </si>
  <si>
    <t>74183</t>
  </si>
  <si>
    <t>80078374</t>
  </si>
  <si>
    <t>75128</t>
  </si>
  <si>
    <t>80079315</t>
  </si>
  <si>
    <t>75130</t>
  </si>
  <si>
    <t>80079317</t>
  </si>
  <si>
    <t>75133</t>
  </si>
  <si>
    <t>440/5001</t>
  </si>
  <si>
    <t>80079320</t>
  </si>
  <si>
    <t>75135</t>
  </si>
  <si>
    <t>5257/984</t>
  </si>
  <si>
    <t>80079322</t>
  </si>
  <si>
    <t>75139</t>
  </si>
  <si>
    <t>80079326</t>
  </si>
  <si>
    <t>76020</t>
  </si>
  <si>
    <t>80080548</t>
  </si>
  <si>
    <t>76023</t>
  </si>
  <si>
    <t>80080551</t>
  </si>
  <si>
    <t>76025</t>
  </si>
  <si>
    <t>80080553</t>
  </si>
  <si>
    <t>76028</t>
  </si>
  <si>
    <t>80080556</t>
  </si>
  <si>
    <t>76031</t>
  </si>
  <si>
    <t>80080559</t>
  </si>
  <si>
    <t>77328</t>
  </si>
  <si>
    <t>80082017</t>
  </si>
  <si>
    <t>77330</t>
  </si>
  <si>
    <t>80082019</t>
  </si>
  <si>
    <t>77332</t>
  </si>
  <si>
    <t>80082021</t>
  </si>
  <si>
    <t>77335</t>
  </si>
  <si>
    <t>80082024</t>
  </si>
  <si>
    <t>77338</t>
  </si>
  <si>
    <t>883/ 984</t>
  </si>
  <si>
    <t>80082027</t>
  </si>
  <si>
    <t>78779</t>
  </si>
  <si>
    <t>80083991</t>
  </si>
  <si>
    <t>78781</t>
  </si>
  <si>
    <t>80083993</t>
  </si>
  <si>
    <t>78784</t>
  </si>
  <si>
    <t>80083996</t>
  </si>
  <si>
    <t>78796</t>
  </si>
  <si>
    <t>883/ 5001</t>
  </si>
  <si>
    <t>80084008</t>
  </si>
  <si>
    <t>78798</t>
  </si>
  <si>
    <t>80084010</t>
  </si>
  <si>
    <t>79127</t>
  </si>
  <si>
    <t>80084358</t>
  </si>
  <si>
    <t>79129</t>
  </si>
  <si>
    <t>80084360</t>
  </si>
  <si>
    <t>79132</t>
  </si>
  <si>
    <t>80084363</t>
  </si>
  <si>
    <t>79134</t>
  </si>
  <si>
    <t>80084365</t>
  </si>
  <si>
    <t>79814</t>
  </si>
  <si>
    <t>80085139</t>
  </si>
  <si>
    <t>79816</t>
  </si>
  <si>
    <t>80085141</t>
  </si>
  <si>
    <t>79819</t>
  </si>
  <si>
    <t>80085144</t>
  </si>
  <si>
    <t>79822</t>
  </si>
  <si>
    <t>80085147</t>
  </si>
  <si>
    <t>79825</t>
  </si>
  <si>
    <t>80085150</t>
  </si>
  <si>
    <t>82072</t>
  </si>
  <si>
    <t>80087540</t>
  </si>
  <si>
    <t>82074</t>
  </si>
  <si>
    <t>80087542</t>
  </si>
  <si>
    <t>82078</t>
  </si>
  <si>
    <t>80087546</t>
  </si>
  <si>
    <t>82080</t>
  </si>
  <si>
    <t>80087548</t>
  </si>
  <si>
    <t>82084</t>
  </si>
  <si>
    <t>80087552</t>
  </si>
  <si>
    <t>82890</t>
  </si>
  <si>
    <t>80088589</t>
  </si>
  <si>
    <t>82893</t>
  </si>
  <si>
    <t>80088592</t>
  </si>
  <si>
    <t>82900</t>
  </si>
  <si>
    <t>80088599</t>
  </si>
  <si>
    <t>84119</t>
  </si>
  <si>
    <t>80090149</t>
  </si>
  <si>
    <t>84124</t>
  </si>
  <si>
    <t>80090154</t>
  </si>
  <si>
    <t>84381</t>
  </si>
  <si>
    <t>80090399</t>
  </si>
  <si>
    <t>84383</t>
  </si>
  <si>
    <t>80090401</t>
  </si>
  <si>
    <t>84386</t>
  </si>
  <si>
    <t>80090404</t>
  </si>
  <si>
    <t>86363</t>
  </si>
  <si>
    <t>80092737</t>
  </si>
  <si>
    <t>86365</t>
  </si>
  <si>
    <t>80092739</t>
  </si>
  <si>
    <t>86368</t>
  </si>
  <si>
    <t>80092742</t>
  </si>
  <si>
    <t>86370</t>
  </si>
  <si>
    <t>80092744</t>
  </si>
  <si>
    <t>86373</t>
  </si>
  <si>
    <t>80092747</t>
  </si>
  <si>
    <t>87148</t>
  </si>
  <si>
    <t>80093634</t>
  </si>
  <si>
    <t>87150</t>
  </si>
  <si>
    <t>80093636</t>
  </si>
  <si>
    <t>87153</t>
  </si>
  <si>
    <t>80093639</t>
  </si>
  <si>
    <t>87155</t>
  </si>
  <si>
    <t>80093641</t>
  </si>
  <si>
    <t>87158</t>
  </si>
  <si>
    <t>80093644</t>
  </si>
  <si>
    <t>88044</t>
  </si>
  <si>
    <t>zp37296/1316</t>
  </si>
  <si>
    <t>80094578</t>
  </si>
  <si>
    <t>88119</t>
  </si>
  <si>
    <t>572648/984</t>
  </si>
  <si>
    <t>80094754</t>
  </si>
  <si>
    <t>88121</t>
  </si>
  <si>
    <t>80094756</t>
  </si>
  <si>
    <t>88125</t>
  </si>
  <si>
    <t>80094760</t>
  </si>
  <si>
    <t>88127</t>
  </si>
  <si>
    <t>80094762</t>
  </si>
  <si>
    <t>88511</t>
  </si>
  <si>
    <t>80095204</t>
  </si>
  <si>
    <t>42599</t>
  </si>
  <si>
    <t>043 / 983</t>
  </si>
  <si>
    <t>80039030</t>
  </si>
  <si>
    <t>46241</t>
  </si>
  <si>
    <t>80043679</t>
  </si>
  <si>
    <t>46689</t>
  </si>
  <si>
    <t>882 / 46</t>
  </si>
  <si>
    <t>80044385</t>
  </si>
  <si>
    <t>46691</t>
  </si>
  <si>
    <t>80044387</t>
  </si>
  <si>
    <t>47263</t>
  </si>
  <si>
    <t>80045267</t>
  </si>
  <si>
    <t>48028</t>
  </si>
  <si>
    <t>80046225</t>
  </si>
  <si>
    <t>50190</t>
  </si>
  <si>
    <t>80048779</t>
  </si>
  <si>
    <t>51429</t>
  </si>
  <si>
    <t>5308 / 48</t>
  </si>
  <si>
    <t>80050594</t>
  </si>
  <si>
    <t>52498</t>
  </si>
  <si>
    <t>80051958</t>
  </si>
  <si>
    <t>53312</t>
  </si>
  <si>
    <t>80052964</t>
  </si>
  <si>
    <t>54312</t>
  </si>
  <si>
    <t>80054409</t>
  </si>
  <si>
    <t>55234</t>
  </si>
  <si>
    <t>80055541</t>
  </si>
  <si>
    <t>56503</t>
  </si>
  <si>
    <t>80057192</t>
  </si>
  <si>
    <t>57720</t>
  </si>
  <si>
    <t>80058866</t>
  </si>
  <si>
    <t>59869</t>
  </si>
  <si>
    <t>80061626</t>
  </si>
  <si>
    <t>60482</t>
  </si>
  <si>
    <t>80062398</t>
  </si>
  <si>
    <t>61125</t>
  </si>
  <si>
    <t>80063291</t>
  </si>
  <si>
    <t>62006</t>
  </si>
  <si>
    <t>80064302</t>
  </si>
  <si>
    <t>65649</t>
  </si>
  <si>
    <t>YP57707/1312</t>
  </si>
  <si>
    <t>80068051</t>
  </si>
  <si>
    <t>U.S. BATTERY MFG. CO. - EVANS</t>
  </si>
  <si>
    <t>EVANS</t>
  </si>
  <si>
    <t>66069</t>
  </si>
  <si>
    <t>YP96068/</t>
  </si>
  <si>
    <t>80068053</t>
  </si>
  <si>
    <t>U.S. BATTERY MFG. CO. - AUGUSTA</t>
  </si>
  <si>
    <t>65469</t>
  </si>
  <si>
    <t>80068184</t>
  </si>
  <si>
    <t>65636</t>
  </si>
  <si>
    <t>80068331</t>
  </si>
  <si>
    <t>68959</t>
  </si>
  <si>
    <t>80072017</t>
  </si>
  <si>
    <t>70382</t>
  </si>
  <si>
    <t>80074067</t>
  </si>
  <si>
    <t>71993</t>
  </si>
  <si>
    <t>80075826</t>
  </si>
  <si>
    <t>72567</t>
  </si>
  <si>
    <t>80076465</t>
  </si>
  <si>
    <t>73325</t>
  </si>
  <si>
    <t>80077324</t>
  </si>
  <si>
    <t>73478</t>
  </si>
  <si>
    <t>YP98543/4UR4088</t>
  </si>
  <si>
    <t>80077513</t>
  </si>
  <si>
    <t>73479</t>
  </si>
  <si>
    <t>YP96073/1820</t>
  </si>
  <si>
    <t>80077514</t>
  </si>
  <si>
    <t>73482</t>
  </si>
  <si>
    <t>ZP12503 /  4VJ9039</t>
  </si>
  <si>
    <t>80077516</t>
  </si>
  <si>
    <t>73486</t>
  </si>
  <si>
    <t>3001301/247903</t>
  </si>
  <si>
    <t>80077518</t>
  </si>
  <si>
    <t>74061</t>
  </si>
  <si>
    <t>80078192</t>
  </si>
  <si>
    <t>74063</t>
  </si>
  <si>
    <t>80078194</t>
  </si>
  <si>
    <t>74904</t>
  </si>
  <si>
    <t>80079055</t>
  </si>
  <si>
    <t>77444</t>
  </si>
  <si>
    <t>YP39370/194</t>
  </si>
  <si>
    <t>80082001</t>
  </si>
  <si>
    <t>77448</t>
  </si>
  <si>
    <t>129/ 5302557</t>
  </si>
  <si>
    <t>80082002</t>
  </si>
  <si>
    <t>77447</t>
  </si>
  <si>
    <t>yp977780/102</t>
  </si>
  <si>
    <t>80082009</t>
  </si>
  <si>
    <t>77449</t>
  </si>
  <si>
    <t>3020355/6332</t>
  </si>
  <si>
    <t>80082011</t>
  </si>
  <si>
    <t>77508</t>
  </si>
  <si>
    <t>80082210</t>
  </si>
  <si>
    <t>78913</t>
  </si>
  <si>
    <t>80084048</t>
  </si>
  <si>
    <t>79421</t>
  </si>
  <si>
    <t>2207/  55</t>
  </si>
  <si>
    <t>80084718</t>
  </si>
  <si>
    <t>79806</t>
  </si>
  <si>
    <t>80085131</t>
  </si>
  <si>
    <t>81887</t>
  </si>
  <si>
    <t>80087532</t>
  </si>
  <si>
    <t>82650</t>
  </si>
  <si>
    <t>528806/ 47</t>
  </si>
  <si>
    <t>80088368</t>
  </si>
  <si>
    <t>83795</t>
  </si>
  <si>
    <t>582206/ 57</t>
  </si>
  <si>
    <t>80089812</t>
  </si>
  <si>
    <t>83797</t>
  </si>
  <si>
    <t>80089814</t>
  </si>
  <si>
    <t>85036</t>
  </si>
  <si>
    <t>zp49517 / 9138</t>
  </si>
  <si>
    <t>80090020</t>
  </si>
  <si>
    <t>85037</t>
  </si>
  <si>
    <t>zp37850/181</t>
  </si>
  <si>
    <t>80090021</t>
  </si>
  <si>
    <t>84374</t>
  </si>
  <si>
    <t>80090392</t>
  </si>
  <si>
    <t>85600</t>
  </si>
  <si>
    <t>80091876</t>
  </si>
  <si>
    <t>87141</t>
  </si>
  <si>
    <t>80093627</t>
  </si>
  <si>
    <t>87785</t>
  </si>
  <si>
    <t>80094383</t>
  </si>
  <si>
    <t>39426</t>
  </si>
  <si>
    <t>YP333142/A17/4PY2339</t>
  </si>
  <si>
    <t>80035496</t>
  </si>
  <si>
    <t>42263</t>
  </si>
  <si>
    <t>80038706</t>
  </si>
  <si>
    <t>42845</t>
  </si>
  <si>
    <t>80039338</t>
  </si>
  <si>
    <t>43044</t>
  </si>
  <si>
    <t>440 / R80429</t>
  </si>
  <si>
    <t>80039563</t>
  </si>
  <si>
    <t>43045</t>
  </si>
  <si>
    <t>80039564</t>
  </si>
  <si>
    <t>43046</t>
  </si>
  <si>
    <t>80039565</t>
  </si>
  <si>
    <t>43047</t>
  </si>
  <si>
    <t>R06841</t>
  </si>
  <si>
    <t>80039566</t>
  </si>
  <si>
    <t>43048</t>
  </si>
  <si>
    <t>80039567</t>
  </si>
  <si>
    <t>43504</t>
  </si>
  <si>
    <t>57983/57</t>
  </si>
  <si>
    <t>80040060</t>
  </si>
  <si>
    <t>44059</t>
  </si>
  <si>
    <t>80040934</t>
  </si>
  <si>
    <t>44714</t>
  </si>
  <si>
    <t>80041821</t>
  </si>
  <si>
    <t>45845</t>
  </si>
  <si>
    <t>80043197</t>
  </si>
  <si>
    <t>45846</t>
  </si>
  <si>
    <t>80043198</t>
  </si>
  <si>
    <t>45847</t>
  </si>
  <si>
    <t>440 / R49001</t>
  </si>
  <si>
    <t>80043199</t>
  </si>
  <si>
    <t>45848</t>
  </si>
  <si>
    <t>80043200</t>
  </si>
  <si>
    <t>45849</t>
  </si>
  <si>
    <t>80043201</t>
  </si>
  <si>
    <t>45850</t>
  </si>
  <si>
    <t>80043202</t>
  </si>
  <si>
    <t>45853</t>
  </si>
  <si>
    <t>50/5303/52503RP</t>
  </si>
  <si>
    <t>80043205</t>
  </si>
  <si>
    <t>45854</t>
  </si>
  <si>
    <t>9/97/YP38655</t>
  </si>
  <si>
    <t>80043206</t>
  </si>
  <si>
    <t>45856</t>
  </si>
  <si>
    <t>80043208</t>
  </si>
  <si>
    <t>45858</t>
  </si>
  <si>
    <t>80043210</t>
  </si>
  <si>
    <t>45861</t>
  </si>
  <si>
    <t>856/ZP18844/53136</t>
  </si>
  <si>
    <t>80043213</t>
  </si>
  <si>
    <t>45862</t>
  </si>
  <si>
    <t>421 / 3564127</t>
  </si>
  <si>
    <t>80043214</t>
  </si>
  <si>
    <t>45864</t>
  </si>
  <si>
    <t>xp84321/ 4th8127</t>
  </si>
  <si>
    <t>80043216</t>
  </si>
  <si>
    <t>45866</t>
  </si>
  <si>
    <t>P1108488/0264</t>
  </si>
  <si>
    <t>80043218</t>
  </si>
  <si>
    <t>46088</t>
  </si>
  <si>
    <t>80043500</t>
  </si>
  <si>
    <t>46819</t>
  </si>
  <si>
    <t>80044559</t>
  </si>
  <si>
    <t>47626</t>
  </si>
  <si>
    <t>80045679</t>
  </si>
  <si>
    <t>47872</t>
  </si>
  <si>
    <t>90515</t>
  </si>
  <si>
    <t>80045956</t>
  </si>
  <si>
    <t>47873</t>
  </si>
  <si>
    <t>r06563</t>
  </si>
  <si>
    <t>80045957</t>
  </si>
  <si>
    <t>47874</t>
  </si>
  <si>
    <t>80045958</t>
  </si>
  <si>
    <t>47875</t>
  </si>
  <si>
    <t>80045959</t>
  </si>
  <si>
    <t>47876</t>
  </si>
  <si>
    <t>80045960</t>
  </si>
  <si>
    <t>47877</t>
  </si>
  <si>
    <t>80045961</t>
  </si>
  <si>
    <t>47878</t>
  </si>
  <si>
    <t>80045962</t>
  </si>
  <si>
    <t>47879</t>
  </si>
  <si>
    <t>80045963</t>
  </si>
  <si>
    <t>47880</t>
  </si>
  <si>
    <t>80045964</t>
  </si>
  <si>
    <t>47881</t>
  </si>
  <si>
    <t>80045965</t>
  </si>
  <si>
    <t>47882</t>
  </si>
  <si>
    <t>80045966</t>
  </si>
  <si>
    <t>47883</t>
  </si>
  <si>
    <t>80045967</t>
  </si>
  <si>
    <t>47884</t>
  </si>
  <si>
    <t>80045968</t>
  </si>
  <si>
    <t>47885</t>
  </si>
  <si>
    <t>80409</t>
  </si>
  <si>
    <t>80045969</t>
  </si>
  <si>
    <t>47886</t>
  </si>
  <si>
    <t>80045970</t>
  </si>
  <si>
    <t>47887</t>
  </si>
  <si>
    <t>80045971</t>
  </si>
  <si>
    <t>47888</t>
  </si>
  <si>
    <t>YP67764/30908</t>
  </si>
  <si>
    <t>80045972</t>
  </si>
  <si>
    <t>47889</t>
  </si>
  <si>
    <t>yp76179/2280lp</t>
  </si>
  <si>
    <t>80045973</t>
  </si>
  <si>
    <t>47890</t>
  </si>
  <si>
    <t>312/XP84519/4UP9915/700</t>
  </si>
  <si>
    <t>80045974</t>
  </si>
  <si>
    <t>47891</t>
  </si>
  <si>
    <t>YP93533 / 4UJ2168</t>
  </si>
  <si>
    <t>80045975</t>
  </si>
  <si>
    <t>48263</t>
  </si>
  <si>
    <t>80046458</t>
  </si>
  <si>
    <t>49552</t>
  </si>
  <si>
    <t>80048009</t>
  </si>
  <si>
    <t>50214</t>
  </si>
  <si>
    <t>80048799</t>
  </si>
  <si>
    <t>51098</t>
  </si>
  <si>
    <t>80050096</t>
  </si>
  <si>
    <t>51108</t>
  </si>
  <si>
    <t>80050106</t>
  </si>
  <si>
    <t>51249</t>
  </si>
  <si>
    <t>80050273</t>
  </si>
  <si>
    <t>52175</t>
  </si>
  <si>
    <t>80051573</t>
  </si>
  <si>
    <t>52176</t>
  </si>
  <si>
    <t>80051574</t>
  </si>
  <si>
    <t>52177</t>
  </si>
  <si>
    <t>80051575</t>
  </si>
  <si>
    <t>52178</t>
  </si>
  <si>
    <t>80051576</t>
  </si>
  <si>
    <t>52179</t>
  </si>
  <si>
    <t>80051577</t>
  </si>
  <si>
    <t>52180</t>
  </si>
  <si>
    <t>r8029</t>
  </si>
  <si>
    <t>80051578</t>
  </si>
  <si>
    <t>52181</t>
  </si>
  <si>
    <t>80051579</t>
  </si>
  <si>
    <t>52182</t>
  </si>
  <si>
    <t>80051580</t>
  </si>
  <si>
    <t>52183</t>
  </si>
  <si>
    <t>80051581</t>
  </si>
  <si>
    <t>52184</t>
  </si>
  <si>
    <t>80051582</t>
  </si>
  <si>
    <t>52185</t>
  </si>
  <si>
    <t>80051583</t>
  </si>
  <si>
    <t>52186</t>
  </si>
  <si>
    <t>80051584</t>
  </si>
  <si>
    <t>52187</t>
  </si>
  <si>
    <t>80051585</t>
  </si>
  <si>
    <t>52188</t>
  </si>
  <si>
    <t>80051586</t>
  </si>
  <si>
    <t>52890</t>
  </si>
  <si>
    <t>575308 / 996</t>
  </si>
  <si>
    <t>80052342</t>
  </si>
  <si>
    <t>53229</t>
  </si>
  <si>
    <t>80052797</t>
  </si>
  <si>
    <t>53866</t>
  </si>
  <si>
    <t>80053748</t>
  </si>
  <si>
    <t>54204</t>
  </si>
  <si>
    <t>80054161</t>
  </si>
  <si>
    <t>54444</t>
  </si>
  <si>
    <t>80054589</t>
  </si>
  <si>
    <t>54445</t>
  </si>
  <si>
    <t>80054590</t>
  </si>
  <si>
    <t>54446</t>
  </si>
  <si>
    <t>80054591</t>
  </si>
  <si>
    <t>54447</t>
  </si>
  <si>
    <t>80054592</t>
  </si>
  <si>
    <t>54448</t>
  </si>
  <si>
    <t>80054593</t>
  </si>
  <si>
    <t>54449</t>
  </si>
  <si>
    <t>80054594</t>
  </si>
  <si>
    <t>54450</t>
  </si>
  <si>
    <t>80054595</t>
  </si>
  <si>
    <t>54451</t>
  </si>
  <si>
    <t>R06969</t>
  </si>
  <si>
    <t>80054596</t>
  </si>
  <si>
    <t>54452</t>
  </si>
  <si>
    <t>80054597</t>
  </si>
  <si>
    <t>54453</t>
  </si>
  <si>
    <t>80054598</t>
  </si>
  <si>
    <t>54454</t>
  </si>
  <si>
    <t>80054599</t>
  </si>
  <si>
    <t>54455</t>
  </si>
  <si>
    <t>80054600</t>
  </si>
  <si>
    <t>54456</t>
  </si>
  <si>
    <t>80315</t>
  </si>
  <si>
    <t>80054601</t>
  </si>
  <si>
    <t>54457</t>
  </si>
  <si>
    <t>80054602</t>
  </si>
  <si>
    <t>54458</t>
  </si>
  <si>
    <t>80054603</t>
  </si>
  <si>
    <t>55384</t>
  </si>
  <si>
    <t>94628 / R06563</t>
  </si>
  <si>
    <t>80055775</t>
  </si>
  <si>
    <t>55385</t>
  </si>
  <si>
    <t>80055776</t>
  </si>
  <si>
    <t>55537</t>
  </si>
  <si>
    <t>80056030</t>
  </si>
  <si>
    <t>56480</t>
  </si>
  <si>
    <t>80057169</t>
  </si>
  <si>
    <t>56941</t>
  </si>
  <si>
    <t>80057688</t>
  </si>
  <si>
    <t>56952</t>
  </si>
  <si>
    <t>80057699</t>
  </si>
  <si>
    <t>58093</t>
  </si>
  <si>
    <t>80059318</t>
  </si>
  <si>
    <t>58215</t>
  </si>
  <si>
    <t>80059588</t>
  </si>
  <si>
    <t>58216</t>
  </si>
  <si>
    <t>80059589</t>
  </si>
  <si>
    <t>58217</t>
  </si>
  <si>
    <t>80059590</t>
  </si>
  <si>
    <t>58218</t>
  </si>
  <si>
    <t>80059591</t>
  </si>
  <si>
    <t>58219</t>
  </si>
  <si>
    <t>80059592</t>
  </si>
  <si>
    <t>58220</t>
  </si>
  <si>
    <t>83471</t>
  </si>
  <si>
    <t>80059593</t>
  </si>
  <si>
    <t>58221</t>
  </si>
  <si>
    <t>80059594</t>
  </si>
  <si>
    <t>58222</t>
  </si>
  <si>
    <t>80059595</t>
  </si>
  <si>
    <t>58223</t>
  </si>
  <si>
    <t>r83335</t>
  </si>
  <si>
    <t>80059596</t>
  </si>
  <si>
    <t>58224</t>
  </si>
  <si>
    <t>48155</t>
  </si>
  <si>
    <t>80059597</t>
  </si>
  <si>
    <t>58267</t>
  </si>
  <si>
    <t>80059598</t>
  </si>
  <si>
    <t>58770</t>
  </si>
  <si>
    <t>80060289</t>
  </si>
  <si>
    <t>59087</t>
  </si>
  <si>
    <t>80060785</t>
  </si>
  <si>
    <t>60460</t>
  </si>
  <si>
    <t>80062377</t>
  </si>
  <si>
    <t>61091</t>
  </si>
  <si>
    <t>80063250</t>
  </si>
  <si>
    <t>61102</t>
  </si>
  <si>
    <t>80063261</t>
  </si>
  <si>
    <t>62261</t>
  </si>
  <si>
    <t>80064553</t>
  </si>
  <si>
    <t>63356</t>
  </si>
  <si>
    <t>P1048571 / 713560</t>
  </si>
  <si>
    <t>80065909</t>
  </si>
  <si>
    <t>63357</t>
  </si>
  <si>
    <t>P816250/53739</t>
  </si>
  <si>
    <t>80065910</t>
  </si>
  <si>
    <t>63358</t>
  </si>
  <si>
    <t>YP36792 / 734281</t>
  </si>
  <si>
    <t>80065911</t>
  </si>
  <si>
    <t>63359</t>
  </si>
  <si>
    <t>P1048571/53002</t>
  </si>
  <si>
    <t>80065912</t>
  </si>
  <si>
    <t>63360</t>
  </si>
  <si>
    <t>P799352/5302</t>
  </si>
  <si>
    <t>80065913</t>
  </si>
  <si>
    <t>63361</t>
  </si>
  <si>
    <t>P1048571 / 7136562</t>
  </si>
  <si>
    <t>80065914</t>
  </si>
  <si>
    <t>63362</t>
  </si>
  <si>
    <t>P904999 / 551783</t>
  </si>
  <si>
    <t>80065915</t>
  </si>
  <si>
    <t>63363</t>
  </si>
  <si>
    <t>220/ 884682</t>
  </si>
  <si>
    <t>80065916</t>
  </si>
  <si>
    <t>63364</t>
  </si>
  <si>
    <t>P1071286 / 929583</t>
  </si>
  <si>
    <t>80065917</t>
  </si>
  <si>
    <t>63390</t>
  </si>
  <si>
    <t>80065941</t>
  </si>
  <si>
    <t>63530</t>
  </si>
  <si>
    <t>YP46004/4RW6325</t>
  </si>
  <si>
    <t>80066067</t>
  </si>
  <si>
    <t>63531</t>
  </si>
  <si>
    <t>YP29347/786</t>
  </si>
  <si>
    <t>80066068</t>
  </si>
  <si>
    <t>63532</t>
  </si>
  <si>
    <t>3405353/4462LA</t>
  </si>
  <si>
    <t>80066069</t>
  </si>
  <si>
    <t>63533</t>
  </si>
  <si>
    <t>80066070</t>
  </si>
  <si>
    <t>63534</t>
  </si>
  <si>
    <t>80066071</t>
  </si>
  <si>
    <t>63535</t>
  </si>
  <si>
    <t>80066072</t>
  </si>
  <si>
    <t>63536</t>
  </si>
  <si>
    <t>80066073</t>
  </si>
  <si>
    <t>63537</t>
  </si>
  <si>
    <t>80066074</t>
  </si>
  <si>
    <t>63538</t>
  </si>
  <si>
    <t>80066075</t>
  </si>
  <si>
    <t>63539</t>
  </si>
  <si>
    <t>80066076</t>
  </si>
  <si>
    <t>63540</t>
  </si>
  <si>
    <t>YP05461/ TP7097</t>
  </si>
  <si>
    <t>80066077</t>
  </si>
  <si>
    <t>63541</t>
  </si>
  <si>
    <t>R308389</t>
  </si>
  <si>
    <t>80066078</t>
  </si>
  <si>
    <t>63542</t>
  </si>
  <si>
    <t>ZP16818</t>
  </si>
  <si>
    <t>80066079</t>
  </si>
  <si>
    <t>63543</t>
  </si>
  <si>
    <t>XP96539/531318</t>
  </si>
  <si>
    <t>80066080</t>
  </si>
  <si>
    <t>65712</t>
  </si>
  <si>
    <t>80068386</t>
  </si>
  <si>
    <t>66685</t>
  </si>
  <si>
    <t>80069393</t>
  </si>
  <si>
    <t>66922</t>
  </si>
  <si>
    <t>3570243/53069</t>
  </si>
  <si>
    <t>80069668</t>
  </si>
  <si>
    <t>66923</t>
  </si>
  <si>
    <t>P976978/1313</t>
  </si>
  <si>
    <t>80069669</t>
  </si>
  <si>
    <t>66924</t>
  </si>
  <si>
    <t>XP29548/C207</t>
  </si>
  <si>
    <t>80069670</t>
  </si>
  <si>
    <t>66925</t>
  </si>
  <si>
    <t>ZP35909/C209</t>
  </si>
  <si>
    <t>80069671</t>
  </si>
  <si>
    <t>67259</t>
  </si>
  <si>
    <t>80070082</t>
  </si>
  <si>
    <t>68157</t>
  </si>
  <si>
    <t>84100/R80209</t>
  </si>
  <si>
    <t>80071190</t>
  </si>
  <si>
    <t>68158</t>
  </si>
  <si>
    <t>80071192</t>
  </si>
  <si>
    <t>68159</t>
  </si>
  <si>
    <t>80071194</t>
  </si>
  <si>
    <t>68160</t>
  </si>
  <si>
    <t>80071195</t>
  </si>
  <si>
    <t>68161</t>
  </si>
  <si>
    <t>80071198</t>
  </si>
  <si>
    <t>68162</t>
  </si>
  <si>
    <t>80071200</t>
  </si>
  <si>
    <t>68163</t>
  </si>
  <si>
    <t>80071202</t>
  </si>
  <si>
    <t>68164</t>
  </si>
  <si>
    <t>80071204</t>
  </si>
  <si>
    <t>68165</t>
  </si>
  <si>
    <t>80071205</t>
  </si>
  <si>
    <t>68166</t>
  </si>
  <si>
    <t>YP82879/ 4TP2165</t>
  </si>
  <si>
    <t>80071208</t>
  </si>
  <si>
    <t>68167</t>
  </si>
  <si>
    <t>80209</t>
  </si>
  <si>
    <t>80071210</t>
  </si>
  <si>
    <t>68168</t>
  </si>
  <si>
    <t>80071212</t>
  </si>
  <si>
    <t>68944</t>
  </si>
  <si>
    <t>80072003</t>
  </si>
  <si>
    <t>69518</t>
  </si>
  <si>
    <t>80072656</t>
  </si>
  <si>
    <t>69519</t>
  </si>
  <si>
    <t>80072657</t>
  </si>
  <si>
    <t>69520</t>
  </si>
  <si>
    <t>80072658</t>
  </si>
  <si>
    <t>69521</t>
  </si>
  <si>
    <t>L4801HY/44370</t>
  </si>
  <si>
    <t>80072659</t>
  </si>
  <si>
    <t>69522</t>
  </si>
  <si>
    <t>108</t>
  </si>
  <si>
    <t>80072660</t>
  </si>
  <si>
    <t>69523</t>
  </si>
  <si>
    <t>yp63828 / 4WA4863</t>
  </si>
  <si>
    <t>80072661</t>
  </si>
  <si>
    <t>69524</t>
  </si>
  <si>
    <t>YP44633/RT2407</t>
  </si>
  <si>
    <t>80072662</t>
  </si>
  <si>
    <t>69525</t>
  </si>
  <si>
    <t>ZP13058 / 4WH1112</t>
  </si>
  <si>
    <t>80072663</t>
  </si>
  <si>
    <t>69526</t>
  </si>
  <si>
    <t>3554422/ P943268</t>
  </si>
  <si>
    <t>80072664</t>
  </si>
  <si>
    <t>69527</t>
  </si>
  <si>
    <t>r80359</t>
  </si>
  <si>
    <t>80072665</t>
  </si>
  <si>
    <t>69692</t>
  </si>
  <si>
    <t>80072903</t>
  </si>
  <si>
    <t>70322</t>
  </si>
  <si>
    <t>80073805</t>
  </si>
  <si>
    <t>70734</t>
  </si>
  <si>
    <t>P1238288 / 930290</t>
  </si>
  <si>
    <t>80074434</t>
  </si>
  <si>
    <t>70735</t>
  </si>
  <si>
    <t>908413</t>
  </si>
  <si>
    <t>80074435</t>
  </si>
  <si>
    <t>70736</t>
  </si>
  <si>
    <t>ZP34204/1566</t>
  </si>
  <si>
    <t>80074436</t>
  </si>
  <si>
    <t>70737</t>
  </si>
  <si>
    <t>9H02168/772626ST</t>
  </si>
  <si>
    <t>80074437</t>
  </si>
  <si>
    <t>70738</t>
  </si>
  <si>
    <t>BD1575</t>
  </si>
  <si>
    <t>80074438</t>
  </si>
  <si>
    <t>70739</t>
  </si>
  <si>
    <t>P958456 / 930336</t>
  </si>
  <si>
    <t>80074439</t>
  </si>
  <si>
    <t>70740</t>
  </si>
  <si>
    <t>3538604/53838</t>
  </si>
  <si>
    <t>80074440</t>
  </si>
  <si>
    <t>70741</t>
  </si>
  <si>
    <t>P1048571/MYXQ5306</t>
  </si>
  <si>
    <t>80074441</t>
  </si>
  <si>
    <t>70742</t>
  </si>
  <si>
    <t>5381</t>
  </si>
  <si>
    <t>80074442</t>
  </si>
  <si>
    <t>70743</t>
  </si>
  <si>
    <t>9H0268/53025</t>
  </si>
  <si>
    <t>80074443</t>
  </si>
  <si>
    <t>71049</t>
  </si>
  <si>
    <t>80074827</t>
  </si>
  <si>
    <t>72220</t>
  </si>
  <si>
    <t>80076078</t>
  </si>
  <si>
    <t>72230</t>
  </si>
  <si>
    <t>80076088</t>
  </si>
  <si>
    <t>73293</t>
  </si>
  <si>
    <t>80077295</t>
  </si>
  <si>
    <t>73294</t>
  </si>
  <si>
    <t>80077296</t>
  </si>
  <si>
    <t>73295</t>
  </si>
  <si>
    <t>80077298</t>
  </si>
  <si>
    <t>73296</t>
  </si>
  <si>
    <t>80077300</t>
  </si>
  <si>
    <t>73297</t>
  </si>
  <si>
    <t>XP90248 / 4356</t>
  </si>
  <si>
    <t>80077304</t>
  </si>
  <si>
    <t>73298</t>
  </si>
  <si>
    <t>ZP13058/4WH1112</t>
  </si>
  <si>
    <t>80077305</t>
  </si>
  <si>
    <t>73299</t>
  </si>
  <si>
    <t>80077307</t>
  </si>
  <si>
    <t>73300</t>
  </si>
  <si>
    <t>80077309</t>
  </si>
  <si>
    <t>73303</t>
  </si>
  <si>
    <t>80077316</t>
  </si>
  <si>
    <t>73571</t>
  </si>
  <si>
    <t>P1141036/53005</t>
  </si>
  <si>
    <t>80077691</t>
  </si>
  <si>
    <t>CLARIOS - XPO LOGISTICS AURORA, IL</t>
  </si>
  <si>
    <t>AURORA</t>
  </si>
  <si>
    <t>73572</t>
  </si>
  <si>
    <t>231/ 53020</t>
  </si>
  <si>
    <t>80077692</t>
  </si>
  <si>
    <t>73573</t>
  </si>
  <si>
    <t>9g53656 / 892741</t>
  </si>
  <si>
    <t>80077693</t>
  </si>
  <si>
    <t>73574</t>
  </si>
  <si>
    <t>737052/53014</t>
  </si>
  <si>
    <t>80077694</t>
  </si>
  <si>
    <t>73575</t>
  </si>
  <si>
    <t>PG53656 / 53107</t>
  </si>
  <si>
    <t>80077695</t>
  </si>
  <si>
    <t>73576</t>
  </si>
  <si>
    <t>P1065378 / 713560</t>
  </si>
  <si>
    <t>80077696</t>
  </si>
  <si>
    <t>74182</t>
  </si>
  <si>
    <t>80078373</t>
  </si>
  <si>
    <t>74732</t>
  </si>
  <si>
    <t>ZP04617/ 4VT3203</t>
  </si>
  <si>
    <t>80078802</t>
  </si>
  <si>
    <t>CLARIOS – TAMPA</t>
  </si>
  <si>
    <t>TAMPA</t>
  </si>
  <si>
    <t>74733</t>
  </si>
  <si>
    <t>P1241669/629</t>
  </si>
  <si>
    <t>80078804</t>
  </si>
  <si>
    <t>74734</t>
  </si>
  <si>
    <t>AC4</t>
  </si>
  <si>
    <t>80078890</t>
  </si>
  <si>
    <t>75138</t>
  </si>
  <si>
    <t>575257/ 984</t>
  </si>
  <si>
    <t>80079325</t>
  </si>
  <si>
    <t>75884</t>
  </si>
  <si>
    <t>80080307</t>
  </si>
  <si>
    <t>75885</t>
  </si>
  <si>
    <t>r49001</t>
  </si>
  <si>
    <t>80080308</t>
  </si>
  <si>
    <t>76030</t>
  </si>
  <si>
    <t>80080558</t>
  </si>
  <si>
    <t>76729</t>
  </si>
  <si>
    <t>80081343</t>
  </si>
  <si>
    <t>76730</t>
  </si>
  <si>
    <t>80081344</t>
  </si>
  <si>
    <t>76731</t>
  </si>
  <si>
    <t>80081345</t>
  </si>
  <si>
    <t>76732</t>
  </si>
  <si>
    <t>R48155</t>
  </si>
  <si>
    <t>80081346</t>
  </si>
  <si>
    <t>76733</t>
  </si>
  <si>
    <t>80081347</t>
  </si>
  <si>
    <t>76734</t>
  </si>
  <si>
    <t>18003</t>
  </si>
  <si>
    <t>80081348</t>
  </si>
  <si>
    <t>76735</t>
  </si>
  <si>
    <t>R55823</t>
  </si>
  <si>
    <t>80081349</t>
  </si>
  <si>
    <t>76737</t>
  </si>
  <si>
    <t>80081351</t>
  </si>
  <si>
    <t>76738</t>
  </si>
  <si>
    <t>80081352</t>
  </si>
  <si>
    <t>76739</t>
  </si>
  <si>
    <t>yp82820 / 259637E</t>
  </si>
  <si>
    <t>80081353</t>
  </si>
  <si>
    <t>76740</t>
  </si>
  <si>
    <t>80081354</t>
  </si>
  <si>
    <t>76741</t>
  </si>
  <si>
    <t>80081355</t>
  </si>
  <si>
    <t>76742</t>
  </si>
  <si>
    <t>80081356</t>
  </si>
  <si>
    <t>76743</t>
  </si>
  <si>
    <t>r90515</t>
  </si>
  <si>
    <t>80081357</t>
  </si>
  <si>
    <t>76744</t>
  </si>
  <si>
    <t>80081358</t>
  </si>
  <si>
    <t>76747</t>
  </si>
  <si>
    <t>80081361</t>
  </si>
  <si>
    <t>76748</t>
  </si>
  <si>
    <t>R48159</t>
  </si>
  <si>
    <t>80081362</t>
  </si>
  <si>
    <t>77334</t>
  </si>
  <si>
    <t>80082023</t>
  </si>
  <si>
    <t>78778</t>
  </si>
  <si>
    <t>80083990</t>
  </si>
  <si>
    <t>79131</t>
  </si>
  <si>
    <t>80084362</t>
  </si>
  <si>
    <t>79821</t>
  </si>
  <si>
    <t>80085146</t>
  </si>
  <si>
    <t>82075</t>
  </si>
  <si>
    <t>80087543</t>
  </si>
  <si>
    <t>82070</t>
  </si>
  <si>
    <t>539/JFT403</t>
  </si>
  <si>
    <t>80087697</t>
  </si>
  <si>
    <t>82104</t>
  </si>
  <si>
    <t>45/7309</t>
  </si>
  <si>
    <t>80087699</t>
  </si>
  <si>
    <t>82106</t>
  </si>
  <si>
    <t>YP40474/W22904</t>
  </si>
  <si>
    <t>80087701</t>
  </si>
  <si>
    <t>82116</t>
  </si>
  <si>
    <t>ZP25085/1005</t>
  </si>
  <si>
    <t>80087711</t>
  </si>
  <si>
    <t>82117</t>
  </si>
  <si>
    <t>yp05460</t>
  </si>
  <si>
    <t>80087712</t>
  </si>
  <si>
    <t>82121</t>
  </si>
  <si>
    <t>80087716</t>
  </si>
  <si>
    <t>82274</t>
  </si>
  <si>
    <t>80087880</t>
  </si>
  <si>
    <t>82275</t>
  </si>
  <si>
    <t>R9490 / R23441</t>
  </si>
  <si>
    <t>80087881</t>
  </si>
  <si>
    <t>82276</t>
  </si>
  <si>
    <t>80087882</t>
  </si>
  <si>
    <t>82277</t>
  </si>
  <si>
    <t>21886 / 90515</t>
  </si>
  <si>
    <t>80087883</t>
  </si>
  <si>
    <t>82278</t>
  </si>
  <si>
    <t>R06563</t>
  </si>
  <si>
    <t>80087884</t>
  </si>
  <si>
    <t>82892</t>
  </si>
  <si>
    <t>80088591</t>
  </si>
  <si>
    <t>84115</t>
  </si>
  <si>
    <t>YP06453/4363</t>
  </si>
  <si>
    <t>80090144</t>
  </si>
  <si>
    <t>84116</t>
  </si>
  <si>
    <t>xp31288 / uts1026</t>
  </si>
  <si>
    <t>80090145</t>
  </si>
  <si>
    <t>84122</t>
  </si>
  <si>
    <t>80090152</t>
  </si>
  <si>
    <t>85623</t>
  </si>
  <si>
    <t>r93704/80409</t>
  </si>
  <si>
    <t>80091917</t>
  </si>
  <si>
    <t>85625</t>
  </si>
  <si>
    <t>94628 / r90515</t>
  </si>
  <si>
    <t>80091919</t>
  </si>
  <si>
    <t>85627</t>
  </si>
  <si>
    <t>r13201</t>
  </si>
  <si>
    <t>80091921</t>
  </si>
  <si>
    <t>85629</t>
  </si>
  <si>
    <t>R05377</t>
  </si>
  <si>
    <t>80091923</t>
  </si>
  <si>
    <t>85631</t>
  </si>
  <si>
    <t>R30754/R49001</t>
  </si>
  <si>
    <t>80091925</t>
  </si>
  <si>
    <t>85633</t>
  </si>
  <si>
    <t>R21886/R06565</t>
  </si>
  <si>
    <t>80091927</t>
  </si>
  <si>
    <t>85635</t>
  </si>
  <si>
    <t>80091929</t>
  </si>
  <si>
    <t>85637</t>
  </si>
  <si>
    <t>R84100/R83423</t>
  </si>
  <si>
    <t>80091931</t>
  </si>
  <si>
    <t>85639</t>
  </si>
  <si>
    <t>p1263679/tl53391</t>
  </si>
  <si>
    <t>80091933</t>
  </si>
  <si>
    <t>85641</t>
  </si>
  <si>
    <t>YP44496/4410</t>
  </si>
  <si>
    <t>80091935</t>
  </si>
  <si>
    <t>85643</t>
  </si>
  <si>
    <t>zp20379/2301</t>
  </si>
  <si>
    <t>80091937</t>
  </si>
  <si>
    <t>85645</t>
  </si>
  <si>
    <t>R21886/R48155</t>
  </si>
  <si>
    <t>80091939</t>
  </si>
  <si>
    <t>85647</t>
  </si>
  <si>
    <t>R84100/R83471</t>
  </si>
  <si>
    <t>80091941</t>
  </si>
  <si>
    <t>85648</t>
  </si>
  <si>
    <t>ZP14711/H01898</t>
  </si>
  <si>
    <t>80091942</t>
  </si>
  <si>
    <t>85649</t>
  </si>
  <si>
    <t>YP82820/7622</t>
  </si>
  <si>
    <t>80091943</t>
  </si>
  <si>
    <t>86367</t>
  </si>
  <si>
    <t>80092741</t>
  </si>
  <si>
    <t>87152</t>
  </si>
  <si>
    <t>80093638</t>
  </si>
  <si>
    <t>87328</t>
  </si>
  <si>
    <t>ZP30903/R3306</t>
  </si>
  <si>
    <t>80093876</t>
  </si>
  <si>
    <t>88124</t>
  </si>
  <si>
    <t>80094759</t>
  </si>
  <si>
    <t>42258</t>
  </si>
  <si>
    <t>80038701</t>
  </si>
  <si>
    <t>42579</t>
  </si>
  <si>
    <t>2</t>
  </si>
  <si>
    <t>80038702</t>
  </si>
  <si>
    <t>42260</t>
  </si>
  <si>
    <t>80038703</t>
  </si>
  <si>
    <t>42265</t>
  </si>
  <si>
    <t>80038708</t>
  </si>
  <si>
    <t>42266</t>
  </si>
  <si>
    <t>80038709</t>
  </si>
  <si>
    <t>42268</t>
  </si>
  <si>
    <t>80038711</t>
  </si>
  <si>
    <t>42595</t>
  </si>
  <si>
    <t>80039026</t>
  </si>
  <si>
    <t>42596</t>
  </si>
  <si>
    <t>80039027</t>
  </si>
  <si>
    <t>42606</t>
  </si>
  <si>
    <t>80039032</t>
  </si>
  <si>
    <t>42607</t>
  </si>
  <si>
    <t>80039033</t>
  </si>
  <si>
    <t>42608</t>
  </si>
  <si>
    <t>80039034</t>
  </si>
  <si>
    <t>42609</t>
  </si>
  <si>
    <t>80039035</t>
  </si>
  <si>
    <t>42839</t>
  </si>
  <si>
    <t>80039332</t>
  </si>
  <si>
    <t>42841</t>
  </si>
  <si>
    <t>80039334</t>
  </si>
  <si>
    <t>42842</t>
  </si>
  <si>
    <t>80039335</t>
  </si>
  <si>
    <t>42847</t>
  </si>
  <si>
    <t>80039340</t>
  </si>
  <si>
    <t>42857</t>
  </si>
  <si>
    <t>80039345</t>
  </si>
  <si>
    <t>42858</t>
  </si>
  <si>
    <t>80039346</t>
  </si>
  <si>
    <t>42859</t>
  </si>
  <si>
    <t>80039347</t>
  </si>
  <si>
    <t>43426</t>
  </si>
  <si>
    <t>80040010</t>
  </si>
  <si>
    <t>43498</t>
  </si>
  <si>
    <t>80040054</t>
  </si>
  <si>
    <t>43499</t>
  </si>
  <si>
    <t>80040055</t>
  </si>
  <si>
    <t>43501</t>
  </si>
  <si>
    <t>80040057</t>
  </si>
  <si>
    <t>43503</t>
  </si>
  <si>
    <t>80040059</t>
  </si>
  <si>
    <t>43506</t>
  </si>
  <si>
    <t>80040062</t>
  </si>
  <si>
    <t>43601</t>
  </si>
  <si>
    <t>207/46</t>
  </si>
  <si>
    <t>80040258</t>
  </si>
  <si>
    <t>43602</t>
  </si>
  <si>
    <t>80040259</t>
  </si>
  <si>
    <t>43603</t>
  </si>
  <si>
    <t>80040260</t>
  </si>
  <si>
    <t>44053</t>
  </si>
  <si>
    <t>80040928</t>
  </si>
  <si>
    <t>44055</t>
  </si>
  <si>
    <t>80040930</t>
  </si>
  <si>
    <t>44056</t>
  </si>
  <si>
    <t>80040931</t>
  </si>
  <si>
    <t>44058</t>
  </si>
  <si>
    <t>80040933</t>
  </si>
  <si>
    <t>44062</t>
  </si>
  <si>
    <t>80040937</t>
  </si>
  <si>
    <t>44063</t>
  </si>
  <si>
    <t>80040938</t>
  </si>
  <si>
    <t>44259</t>
  </si>
  <si>
    <t>80041159</t>
  </si>
  <si>
    <t>44708</t>
  </si>
  <si>
    <t>80041815</t>
  </si>
  <si>
    <t>44710</t>
  </si>
  <si>
    <t>80041817</t>
  </si>
  <si>
    <t>44713</t>
  </si>
  <si>
    <t>308 / 57</t>
  </si>
  <si>
    <t>80041820</t>
  </si>
  <si>
    <t>44716</t>
  </si>
  <si>
    <t>80041823</t>
  </si>
  <si>
    <t>44717</t>
  </si>
  <si>
    <t>80041824</t>
  </si>
  <si>
    <t>45258</t>
  </si>
  <si>
    <t>80042545</t>
  </si>
  <si>
    <t>46081</t>
  </si>
  <si>
    <t>80043493</t>
  </si>
  <si>
    <t>46083</t>
  </si>
  <si>
    <t>439 / 55</t>
  </si>
  <si>
    <t>80043495</t>
  </si>
  <si>
    <t>46084</t>
  </si>
  <si>
    <t>439 / 57</t>
  </si>
  <si>
    <t>80043496</t>
  </si>
  <si>
    <t>46086</t>
  </si>
  <si>
    <t>80043498</t>
  </si>
  <si>
    <t>46087</t>
  </si>
  <si>
    <t>80043499</t>
  </si>
  <si>
    <t>46090</t>
  </si>
  <si>
    <t>80043502</t>
  </si>
  <si>
    <t>46240</t>
  </si>
  <si>
    <t>80043678</t>
  </si>
  <si>
    <t>46690</t>
  </si>
  <si>
    <t>80044386</t>
  </si>
  <si>
    <t>46815</t>
  </si>
  <si>
    <t>80044555</t>
  </si>
  <si>
    <t>46817</t>
  </si>
  <si>
    <t>80044557</t>
  </si>
  <si>
    <t>46818</t>
  </si>
  <si>
    <t>80044558</t>
  </si>
  <si>
    <t>46822</t>
  </si>
  <si>
    <t>80044562</t>
  </si>
  <si>
    <t>46823</t>
  </si>
  <si>
    <t>80044563</t>
  </si>
  <si>
    <t>46825</t>
  </si>
  <si>
    <t>80044565</t>
  </si>
  <si>
    <t>46826</t>
  </si>
  <si>
    <t>80044566</t>
  </si>
  <si>
    <t>47262</t>
  </si>
  <si>
    <t>80045266</t>
  </si>
  <si>
    <t>47321</t>
  </si>
  <si>
    <t>80045305</t>
  </si>
  <si>
    <t>47323</t>
  </si>
  <si>
    <t>308/993</t>
  </si>
  <si>
    <t>80045307</t>
  </si>
  <si>
    <t>47327</t>
  </si>
  <si>
    <t>80045311</t>
  </si>
  <si>
    <t>47330</t>
  </si>
  <si>
    <t>80045314</t>
  </si>
  <si>
    <t>47331</t>
  </si>
  <si>
    <t>80045315</t>
  </si>
  <si>
    <t>48257</t>
  </si>
  <si>
    <t>80046452</t>
  </si>
  <si>
    <t>48259</t>
  </si>
  <si>
    <t>80046454</t>
  </si>
  <si>
    <t>48261</t>
  </si>
  <si>
    <t>80046456</t>
  </si>
  <si>
    <t>48262</t>
  </si>
  <si>
    <t>5308 / 56</t>
  </si>
  <si>
    <t>80046457</t>
  </si>
  <si>
    <t>48265</t>
  </si>
  <si>
    <t>80046460</t>
  </si>
  <si>
    <t>48266</t>
  </si>
  <si>
    <t>80046461</t>
  </si>
  <si>
    <t>49549</t>
  </si>
  <si>
    <t>80048006</t>
  </si>
  <si>
    <t>49551</t>
  </si>
  <si>
    <t>80048008</t>
  </si>
  <si>
    <t>49555</t>
  </si>
  <si>
    <t>80048012</t>
  </si>
  <si>
    <t>49557</t>
  </si>
  <si>
    <t>80048014</t>
  </si>
  <si>
    <t>49558</t>
  </si>
  <si>
    <t>80048015</t>
  </si>
  <si>
    <t>49560</t>
  </si>
  <si>
    <t>80048017</t>
  </si>
  <si>
    <t>50191</t>
  </si>
  <si>
    <t>80048780</t>
  </si>
  <si>
    <t>50210</t>
  </si>
  <si>
    <t>80048795</t>
  </si>
  <si>
    <t>50212</t>
  </si>
  <si>
    <t>80048797</t>
  </si>
  <si>
    <t>50213</t>
  </si>
  <si>
    <t>80048798</t>
  </si>
  <si>
    <t>50216</t>
  </si>
  <si>
    <t>80048801</t>
  </si>
  <si>
    <t>51097</t>
  </si>
  <si>
    <t>80050095</t>
  </si>
  <si>
    <t>51100</t>
  </si>
  <si>
    <t>80050098</t>
  </si>
  <si>
    <t>51102</t>
  </si>
  <si>
    <t>80050100</t>
  </si>
  <si>
    <t>51104</t>
  </si>
  <si>
    <t>80050102</t>
  </si>
  <si>
    <t>51105</t>
  </si>
  <si>
    <t>80050103</t>
  </si>
  <si>
    <t>51107</t>
  </si>
  <si>
    <t>80050105</t>
  </si>
  <si>
    <t>51194</t>
  </si>
  <si>
    <t>180314</t>
  </si>
  <si>
    <t>80050125</t>
  </si>
  <si>
    <t>51233</t>
  </si>
  <si>
    <t>80050257</t>
  </si>
  <si>
    <t>51240</t>
  </si>
  <si>
    <t>80050264</t>
  </si>
  <si>
    <t>51247</t>
  </si>
  <si>
    <t>206 / 996</t>
  </si>
  <si>
    <t>80050271</t>
  </si>
  <si>
    <t>51248</t>
  </si>
  <si>
    <t>80050272</t>
  </si>
  <si>
    <t>51256</t>
  </si>
  <si>
    <t>308 / 983</t>
  </si>
  <si>
    <t>80050280</t>
  </si>
  <si>
    <t>51428</t>
  </si>
  <si>
    <t>80050593</t>
  </si>
  <si>
    <t>52159</t>
  </si>
  <si>
    <t>308 / 48</t>
  </si>
  <si>
    <t>80051568</t>
  </si>
  <si>
    <t>52160</t>
  </si>
  <si>
    <t>80051569</t>
  </si>
  <si>
    <t>52161</t>
  </si>
  <si>
    <t>80051570</t>
  </si>
  <si>
    <t>52162</t>
  </si>
  <si>
    <t>80051571</t>
  </si>
  <si>
    <t>52497</t>
  </si>
  <si>
    <t>80051957</t>
  </si>
  <si>
    <t>52499</t>
  </si>
  <si>
    <t>257 / 56</t>
  </si>
  <si>
    <t>80051959</t>
  </si>
  <si>
    <t>52883</t>
  </si>
  <si>
    <t>80052335</t>
  </si>
  <si>
    <t>52885</t>
  </si>
  <si>
    <t>80052337</t>
  </si>
  <si>
    <t>52886</t>
  </si>
  <si>
    <t>80052338</t>
  </si>
  <si>
    <t>52889</t>
  </si>
  <si>
    <t>80052341</t>
  </si>
  <si>
    <t>52892</t>
  </si>
  <si>
    <t>80052344</t>
  </si>
  <si>
    <t>52894</t>
  </si>
  <si>
    <t>80052346</t>
  </si>
  <si>
    <t>53225</t>
  </si>
  <si>
    <t>80052793</t>
  </si>
  <si>
    <t>53227</t>
  </si>
  <si>
    <t>80052795</t>
  </si>
  <si>
    <t>53228</t>
  </si>
  <si>
    <t>80052796</t>
  </si>
  <si>
    <t>53231</t>
  </si>
  <si>
    <t>80052799</t>
  </si>
  <si>
    <t>53233</t>
  </si>
  <si>
    <t>80052801</t>
  </si>
  <si>
    <t>53234</t>
  </si>
  <si>
    <t>80052802</t>
  </si>
  <si>
    <t>80052804</t>
  </si>
  <si>
    <t>53311</t>
  </si>
  <si>
    <t>80052963</t>
  </si>
  <si>
    <t>53865</t>
  </si>
  <si>
    <t>80053747</t>
  </si>
  <si>
    <t>53868</t>
  </si>
  <si>
    <t>80053750</t>
  </si>
  <si>
    <t>53869</t>
  </si>
  <si>
    <t>80053751</t>
  </si>
  <si>
    <t>53871</t>
  </si>
  <si>
    <t>80053753</t>
  </si>
  <si>
    <t>53876</t>
  </si>
  <si>
    <t>80053758</t>
  </si>
  <si>
    <t>53882</t>
  </si>
  <si>
    <t>80053772</t>
  </si>
  <si>
    <t>54199</t>
  </si>
  <si>
    <t>80054156</t>
  </si>
  <si>
    <t>54201</t>
  </si>
  <si>
    <t>80054158</t>
  </si>
  <si>
    <t>54203</t>
  </si>
  <si>
    <t>80054160</t>
  </si>
  <si>
    <t>54206</t>
  </si>
  <si>
    <t>80054163</t>
  </si>
  <si>
    <t>54207</t>
  </si>
  <si>
    <t>80054164</t>
  </si>
  <si>
    <t>54209</t>
  </si>
  <si>
    <t>80054166</t>
  </si>
  <si>
    <t>54314</t>
  </si>
  <si>
    <t>80054411</t>
  </si>
  <si>
    <t>55531</t>
  </si>
  <si>
    <t>80056024</t>
  </si>
  <si>
    <t>55533</t>
  </si>
  <si>
    <t>80056026</t>
  </si>
  <si>
    <t>55534</t>
  </si>
  <si>
    <t>80056027</t>
  </si>
  <si>
    <t>55536</t>
  </si>
  <si>
    <t>80056029</t>
  </si>
  <si>
    <t>55539</t>
  </si>
  <si>
    <t>80056032</t>
  </si>
  <si>
    <t>55540</t>
  </si>
  <si>
    <t>80056033</t>
  </si>
  <si>
    <t>56477</t>
  </si>
  <si>
    <t>80057166</t>
  </si>
  <si>
    <t>56479</t>
  </si>
  <si>
    <t>80057168</t>
  </si>
  <si>
    <t>56482</t>
  </si>
  <si>
    <t>80057171</t>
  </si>
  <si>
    <t>56486</t>
  </si>
  <si>
    <t>80057175</t>
  </si>
  <si>
    <t>56502</t>
  </si>
  <si>
    <t>80057191</t>
  </si>
  <si>
    <t>56884</t>
  </si>
  <si>
    <t>80057606</t>
  </si>
  <si>
    <t>56924</t>
  </si>
  <si>
    <t>80057679</t>
  </si>
  <si>
    <t>56940</t>
  </si>
  <si>
    <t>80057687</t>
  </si>
  <si>
    <t>56943</t>
  </si>
  <si>
    <t>80057690</t>
  </si>
  <si>
    <t>56944</t>
  </si>
  <si>
    <t>80057691</t>
  </si>
  <si>
    <t>56946</t>
  </si>
  <si>
    <t>80057693</t>
  </si>
  <si>
    <t>56948</t>
  </si>
  <si>
    <t>80057695</t>
  </si>
  <si>
    <t>56949</t>
  </si>
  <si>
    <t>80057696</t>
  </si>
  <si>
    <t>56951</t>
  </si>
  <si>
    <t>209 / 5001</t>
  </si>
  <si>
    <t>80057698</t>
  </si>
  <si>
    <t>57719</t>
  </si>
  <si>
    <t>80058865</t>
  </si>
  <si>
    <t>57722</t>
  </si>
  <si>
    <t>80058868</t>
  </si>
  <si>
    <t>57815</t>
  </si>
  <si>
    <t>80059085</t>
  </si>
  <si>
    <t>58036</t>
  </si>
  <si>
    <t>80059280</t>
  </si>
  <si>
    <t>58075</t>
  </si>
  <si>
    <t>80059317</t>
  </si>
  <si>
    <t>58382</t>
  </si>
  <si>
    <t>80059743</t>
  </si>
  <si>
    <t>58772</t>
  </si>
  <si>
    <t>80060291</t>
  </si>
  <si>
    <t>58773</t>
  </si>
  <si>
    <t>80060292</t>
  </si>
  <si>
    <t>58774</t>
  </si>
  <si>
    <t>80060293</t>
  </si>
  <si>
    <t>59082</t>
  </si>
  <si>
    <t>80060780</t>
  </si>
  <si>
    <t>59084</t>
  </si>
  <si>
    <t>80060782</t>
  </si>
  <si>
    <t>59086</t>
  </si>
  <si>
    <t>80060784</t>
  </si>
  <si>
    <t>59089</t>
  </si>
  <si>
    <t>80060787</t>
  </si>
  <si>
    <t>59090</t>
  </si>
  <si>
    <t>80060788</t>
  </si>
  <si>
    <t>59092</t>
  </si>
  <si>
    <t>80060790</t>
  </si>
  <si>
    <t>59116</t>
  </si>
  <si>
    <t>80060809</t>
  </si>
  <si>
    <t>59117</t>
  </si>
  <si>
    <t>80060810</t>
  </si>
  <si>
    <t>59996</t>
  </si>
  <si>
    <t>208 / 531</t>
  </si>
  <si>
    <t>80061758</t>
  </si>
  <si>
    <t>59997</t>
  </si>
  <si>
    <t>80061759</t>
  </si>
  <si>
    <t>59998</t>
  </si>
  <si>
    <t>80061760</t>
  </si>
  <si>
    <t>59999</t>
  </si>
  <si>
    <t>883 / 532</t>
  </si>
  <si>
    <t>80061761</t>
  </si>
  <si>
    <t>60465</t>
  </si>
  <si>
    <t>80062371</t>
  </si>
  <si>
    <t>60456</t>
  </si>
  <si>
    <t>80062373</t>
  </si>
  <si>
    <t>60459</t>
  </si>
  <si>
    <t>80062376</t>
  </si>
  <si>
    <t>60461</t>
  </si>
  <si>
    <t>80062379</t>
  </si>
  <si>
    <t>60462</t>
  </si>
  <si>
    <t>80062380</t>
  </si>
  <si>
    <t>60464</t>
  </si>
  <si>
    <t>80062382</t>
  </si>
  <si>
    <t>61090</t>
  </si>
  <si>
    <t>80063249</t>
  </si>
  <si>
    <t>61093</t>
  </si>
  <si>
    <t>80063252</t>
  </si>
  <si>
    <t>61094</t>
  </si>
  <si>
    <t>80063253</t>
  </si>
  <si>
    <t>61096</t>
  </si>
  <si>
    <t>80063255</t>
  </si>
  <si>
    <t>61098</t>
  </si>
  <si>
    <t>80063257</t>
  </si>
  <si>
    <t>61099</t>
  </si>
  <si>
    <t>80063258</t>
  </si>
  <si>
    <t>61101</t>
  </si>
  <si>
    <t>80063260</t>
  </si>
  <si>
    <t>62005</t>
  </si>
  <si>
    <t>80064301</t>
  </si>
  <si>
    <t>62255</t>
  </si>
  <si>
    <t>80064547</t>
  </si>
  <si>
    <t>62257</t>
  </si>
  <si>
    <t>80064549</t>
  </si>
  <si>
    <t>62259</t>
  </si>
  <si>
    <t>80064551</t>
  </si>
  <si>
    <t>62260</t>
  </si>
  <si>
    <t>883/251983</t>
  </si>
  <si>
    <t>80064552</t>
  </si>
  <si>
    <t>62263</t>
  </si>
  <si>
    <t>80064555</t>
  </si>
  <si>
    <t>62266</t>
  </si>
  <si>
    <t>80064558</t>
  </si>
  <si>
    <t>62267</t>
  </si>
  <si>
    <t>80064559</t>
  </si>
  <si>
    <t>63384</t>
  </si>
  <si>
    <t>80065935</t>
  </si>
  <si>
    <t>63385</t>
  </si>
  <si>
    <t>80065936</t>
  </si>
  <si>
    <t>63389</t>
  </si>
  <si>
    <t>80065940</t>
  </si>
  <si>
    <t>63393</t>
  </si>
  <si>
    <t>80065944</t>
  </si>
  <si>
    <t>64782</t>
  </si>
  <si>
    <t>80067360</t>
  </si>
  <si>
    <t>64784</t>
  </si>
  <si>
    <t>80067362</t>
  </si>
  <si>
    <t>64791</t>
  </si>
  <si>
    <t>80067369</t>
  </si>
  <si>
    <t>65467</t>
  </si>
  <si>
    <t>80068182</t>
  </si>
  <si>
    <t>65468</t>
  </si>
  <si>
    <t>80068183</t>
  </si>
  <si>
    <t>65635</t>
  </si>
  <si>
    <t>80068330</t>
  </si>
  <si>
    <t>65707</t>
  </si>
  <si>
    <t>80068381</t>
  </si>
  <si>
    <t>65709</t>
  </si>
  <si>
    <t>80068383</t>
  </si>
  <si>
    <t>65711</t>
  </si>
  <si>
    <t>80068385</t>
  </si>
  <si>
    <t>65714</t>
  </si>
  <si>
    <t>80068388</t>
  </si>
  <si>
    <t>65715</t>
  </si>
  <si>
    <t>80068389</t>
  </si>
  <si>
    <t>65717</t>
  </si>
  <si>
    <t>80068391</t>
  </si>
  <si>
    <t>66582</t>
  </si>
  <si>
    <t>YP93386/1028</t>
  </si>
  <si>
    <t>80069183</t>
  </si>
  <si>
    <t>66581</t>
  </si>
  <si>
    <t>ZP10014/99404</t>
  </si>
  <si>
    <t>80069184</t>
  </si>
  <si>
    <t>66583</t>
  </si>
  <si>
    <t>YP78118/99363</t>
  </si>
  <si>
    <t>80069185</t>
  </si>
  <si>
    <t>66684</t>
  </si>
  <si>
    <t>80069392</t>
  </si>
  <si>
    <t>66687</t>
  </si>
  <si>
    <t>80069395</t>
  </si>
  <si>
    <t>66689</t>
  </si>
  <si>
    <t>80069397</t>
  </si>
  <si>
    <t>67253</t>
  </si>
  <si>
    <t>80070076</t>
  </si>
  <si>
    <t>67255</t>
  </si>
  <si>
    <t>80070078</t>
  </si>
  <si>
    <t>67256</t>
  </si>
  <si>
    <t>80070079</t>
  </si>
  <si>
    <t>67258</t>
  </si>
  <si>
    <t>80070081</t>
  </si>
  <si>
    <t>67261</t>
  </si>
  <si>
    <t>80070084</t>
  </si>
  <si>
    <t>67262</t>
  </si>
  <si>
    <t>80070085</t>
  </si>
  <si>
    <t>67264</t>
  </si>
  <si>
    <t>579882/983</t>
  </si>
  <si>
    <t>80070087</t>
  </si>
  <si>
    <t>67360</t>
  </si>
  <si>
    <t>80070259</t>
  </si>
  <si>
    <t>68940</t>
  </si>
  <si>
    <t>58206/ 5001</t>
  </si>
  <si>
    <t>80071999</t>
  </si>
  <si>
    <t>68942</t>
  </si>
  <si>
    <t>80072001</t>
  </si>
  <si>
    <t>68943</t>
  </si>
  <si>
    <t>80072002</t>
  </si>
  <si>
    <t>68947</t>
  </si>
  <si>
    <t>883/ 56</t>
  </si>
  <si>
    <t>80072006</t>
  </si>
  <si>
    <t>69020</t>
  </si>
  <si>
    <t>80072087</t>
  </si>
  <si>
    <t>69021</t>
  </si>
  <si>
    <t>80072088</t>
  </si>
  <si>
    <t>69592</t>
  </si>
  <si>
    <t>YP78072/45Y7244</t>
  </si>
  <si>
    <t>80072770</t>
  </si>
  <si>
    <t>69593</t>
  </si>
  <si>
    <t>ZP10332/1813</t>
  </si>
  <si>
    <t>80072771</t>
  </si>
  <si>
    <t>69591</t>
  </si>
  <si>
    <t>C449DT/ 509-4907</t>
  </si>
  <si>
    <t>80072772</t>
  </si>
  <si>
    <t>69677</t>
  </si>
  <si>
    <t>80072888</t>
  </si>
  <si>
    <t>69678</t>
  </si>
  <si>
    <t>80072889</t>
  </si>
  <si>
    <t>69680</t>
  </si>
  <si>
    <t>440/531</t>
  </si>
  <si>
    <t>80072891</t>
  </si>
  <si>
    <t>69688</t>
  </si>
  <si>
    <t>80072899</t>
  </si>
  <si>
    <t>69690</t>
  </si>
  <si>
    <t>80072901</t>
  </si>
  <si>
    <t>69691</t>
  </si>
  <si>
    <t>80072902</t>
  </si>
  <si>
    <t>69694</t>
  </si>
  <si>
    <t>80072905</t>
  </si>
  <si>
    <t>69696</t>
  </si>
  <si>
    <t>80072907</t>
  </si>
  <si>
    <t>69699</t>
  </si>
  <si>
    <t>80072910</t>
  </si>
  <si>
    <t>70317</t>
  </si>
  <si>
    <t>80073800</t>
  </si>
  <si>
    <t>70319</t>
  </si>
  <si>
    <t>80073802</t>
  </si>
  <si>
    <t>70321</t>
  </si>
  <si>
    <t>80073804</t>
  </si>
  <si>
    <t>70324</t>
  </si>
  <si>
    <t>80073807</t>
  </si>
  <si>
    <t>70325</t>
  </si>
  <si>
    <t>80073808</t>
  </si>
  <si>
    <t>70327</t>
  </si>
  <si>
    <t>5308/251983</t>
  </si>
  <si>
    <t>80073810</t>
  </si>
  <si>
    <t>70328</t>
  </si>
  <si>
    <t>YP73649/KFRT402</t>
  </si>
  <si>
    <t>80073811</t>
  </si>
  <si>
    <t>70381</t>
  </si>
  <si>
    <t>80074066</t>
  </si>
  <si>
    <t>70383</t>
  </si>
  <si>
    <t>80074068</t>
  </si>
  <si>
    <t>70730</t>
  </si>
  <si>
    <t>YP90801/ 4UZ9722</t>
  </si>
  <si>
    <t>80074432</t>
  </si>
  <si>
    <t>71046</t>
  </si>
  <si>
    <t>80074824</t>
  </si>
  <si>
    <t>71048</t>
  </si>
  <si>
    <t>80074826</t>
  </si>
  <si>
    <t>71051</t>
  </si>
  <si>
    <t>80074829</t>
  </si>
  <si>
    <t>71053</t>
  </si>
  <si>
    <t>80074831</t>
  </si>
  <si>
    <t>71054</t>
  </si>
  <si>
    <t>80074832</t>
  </si>
  <si>
    <t>71055</t>
  </si>
  <si>
    <t>80074833</t>
  </si>
  <si>
    <t>71332</t>
  </si>
  <si>
    <t>YP96041 / 4RG5087</t>
  </si>
  <si>
    <t>80075188</t>
  </si>
  <si>
    <t>C&amp;D (FORMERLY TROJAN) - LITHONIA</t>
  </si>
  <si>
    <t>LITHONIA</t>
  </si>
  <si>
    <t>71448</t>
  </si>
  <si>
    <t>ZP31260/40P4995</t>
  </si>
  <si>
    <t>80075294</t>
  </si>
  <si>
    <t>71449</t>
  </si>
  <si>
    <t>yp90817 / 4vm6944</t>
  </si>
  <si>
    <t>80075295</t>
  </si>
  <si>
    <t>71450</t>
  </si>
  <si>
    <t>YP78075 / 4UK8654</t>
  </si>
  <si>
    <t>80075296</t>
  </si>
  <si>
    <t>72219</t>
  </si>
  <si>
    <t>80076077</t>
  </si>
  <si>
    <t>72222</t>
  </si>
  <si>
    <t>80076080</t>
  </si>
  <si>
    <t>72223</t>
  </si>
  <si>
    <t>80076081</t>
  </si>
  <si>
    <t>72226</t>
  </si>
  <si>
    <t>80076084</t>
  </si>
  <si>
    <t>72228</t>
  </si>
  <si>
    <t>80076086</t>
  </si>
  <si>
    <t>72229</t>
  </si>
  <si>
    <t>80076087</t>
  </si>
  <si>
    <t>72566</t>
  </si>
  <si>
    <t>80076464</t>
  </si>
  <si>
    <t>73352</t>
  </si>
  <si>
    <t>80077346</t>
  </si>
  <si>
    <t>73354</t>
  </si>
  <si>
    <t>80077348</t>
  </si>
  <si>
    <t>73357</t>
  </si>
  <si>
    <t>80077351</t>
  </si>
  <si>
    <t>73359</t>
  </si>
  <si>
    <t>80077353</t>
  </si>
  <si>
    <t>73481</t>
  </si>
  <si>
    <t>19157 / 1665</t>
  </si>
  <si>
    <t>80077515</t>
  </si>
  <si>
    <t>73485</t>
  </si>
  <si>
    <t>PXA8116/GT003700</t>
  </si>
  <si>
    <t>80077517</t>
  </si>
  <si>
    <t>73480</t>
  </si>
  <si>
    <t>yp96030 / 765</t>
  </si>
  <si>
    <t>80077519</t>
  </si>
  <si>
    <t>73483</t>
  </si>
  <si>
    <t>zp10335 / 4SY8252</t>
  </si>
  <si>
    <t>80077520</t>
  </si>
  <si>
    <t>73484</t>
  </si>
  <si>
    <t>zp18147 / 5375</t>
  </si>
  <si>
    <t>80077521</t>
  </si>
  <si>
    <t>73487</t>
  </si>
  <si>
    <t>YP51109/226316</t>
  </si>
  <si>
    <t>80077522</t>
  </si>
  <si>
    <t>74062</t>
  </si>
  <si>
    <t>80078193</t>
  </si>
  <si>
    <t>74176</t>
  </si>
  <si>
    <t>80078367</t>
  </si>
  <si>
    <t>74178</t>
  </si>
  <si>
    <t>80078369</t>
  </si>
  <si>
    <t>74180</t>
  </si>
  <si>
    <t>80078371</t>
  </si>
  <si>
    <t>74181</t>
  </si>
  <si>
    <t>80078372</t>
  </si>
  <si>
    <t>74184</t>
  </si>
  <si>
    <t>80078375</t>
  </si>
  <si>
    <t>74515</t>
  </si>
  <si>
    <t>80078769</t>
  </si>
  <si>
    <t>74903</t>
  </si>
  <si>
    <t>80079054</t>
  </si>
  <si>
    <t>75111</t>
  </si>
  <si>
    <t>80079313</t>
  </si>
  <si>
    <t>75129</t>
  </si>
  <si>
    <t>9257/ 56</t>
  </si>
  <si>
    <t>80079316</t>
  </si>
  <si>
    <t>75131</t>
  </si>
  <si>
    <t>80079318</t>
  </si>
  <si>
    <t>75132</t>
  </si>
  <si>
    <t>80079319</t>
  </si>
  <si>
    <t>75134</t>
  </si>
  <si>
    <t>440/57</t>
  </si>
  <si>
    <t>80079321</t>
  </si>
  <si>
    <t>75136</t>
  </si>
  <si>
    <t>80079323</t>
  </si>
  <si>
    <t>75137</t>
  </si>
  <si>
    <t>80079324</t>
  </si>
  <si>
    <t>75140</t>
  </si>
  <si>
    <t>80079327</t>
  </si>
  <si>
    <t>75970</t>
  </si>
  <si>
    <t>80080504</t>
  </si>
  <si>
    <t>76021</t>
  </si>
  <si>
    <t>80080549</t>
  </si>
  <si>
    <t>76022</t>
  </si>
  <si>
    <t>80080550</t>
  </si>
  <si>
    <t>76024</t>
  </si>
  <si>
    <t>80080552</t>
  </si>
  <si>
    <t>76026</t>
  </si>
  <si>
    <t>80080554</t>
  </si>
  <si>
    <t>76027</t>
  </si>
  <si>
    <t>80080555</t>
  </si>
  <si>
    <t>76029</t>
  </si>
  <si>
    <t>80080557</t>
  </si>
  <si>
    <t>76032</t>
  </si>
  <si>
    <t>80080560</t>
  </si>
  <si>
    <t>77446</t>
  </si>
  <si>
    <t>zp35932 / 100</t>
  </si>
  <si>
    <t>80082000</t>
  </si>
  <si>
    <t>77450</t>
  </si>
  <si>
    <t>YP81428/W84795</t>
  </si>
  <si>
    <t>80082003</t>
  </si>
  <si>
    <t>77451</t>
  </si>
  <si>
    <t>zp37860 / 0171</t>
  </si>
  <si>
    <t>80082004</t>
  </si>
  <si>
    <t>77445</t>
  </si>
  <si>
    <t>3199643/H2305</t>
  </si>
  <si>
    <t>80082010</t>
  </si>
  <si>
    <t>77452</t>
  </si>
  <si>
    <t>ZP20580/WK5188</t>
  </si>
  <si>
    <t>80082012</t>
  </si>
  <si>
    <t>77453</t>
  </si>
  <si>
    <t>2P18552/ CW1751423</t>
  </si>
  <si>
    <t>80082013</t>
  </si>
  <si>
    <t>77454</t>
  </si>
  <si>
    <t>zp16526 / 5381762</t>
  </si>
  <si>
    <t>80082014</t>
  </si>
  <si>
    <t>77455</t>
  </si>
  <si>
    <t>ZP16474/ 53589</t>
  </si>
  <si>
    <t>80082015</t>
  </si>
  <si>
    <t>77329</t>
  </si>
  <si>
    <t>2207/ 57</t>
  </si>
  <si>
    <t>80082018</t>
  </si>
  <si>
    <t>77331</t>
  </si>
  <si>
    <t>80082020</t>
  </si>
  <si>
    <t>77333</t>
  </si>
  <si>
    <t>80082022</t>
  </si>
  <si>
    <t>77336</t>
  </si>
  <si>
    <t>2206/ 983</t>
  </si>
  <si>
    <t>80082025</t>
  </si>
  <si>
    <t>77337</t>
  </si>
  <si>
    <t>80082026</t>
  </si>
  <si>
    <t>77339</t>
  </si>
  <si>
    <t>80082028</t>
  </si>
  <si>
    <t>77507</t>
  </si>
  <si>
    <t>575308/50</t>
  </si>
  <si>
    <t>80082209</t>
  </si>
  <si>
    <t>77509</t>
  </si>
  <si>
    <t>80082211</t>
  </si>
  <si>
    <t>78776</t>
  </si>
  <si>
    <t>80083988</t>
  </si>
  <si>
    <t>78777</t>
  </si>
  <si>
    <t>2206/ 84</t>
  </si>
  <si>
    <t>80083989</t>
  </si>
  <si>
    <t>78780</t>
  </si>
  <si>
    <t>80083992</t>
  </si>
  <si>
    <t>78782</t>
  </si>
  <si>
    <t>882/ 984</t>
  </si>
  <si>
    <t>80083994</t>
  </si>
  <si>
    <t>78783</t>
  </si>
  <si>
    <t>80083995</t>
  </si>
  <si>
    <t>78785</t>
  </si>
  <si>
    <t>80083997</t>
  </si>
  <si>
    <t>78797</t>
  </si>
  <si>
    <t>80084009</t>
  </si>
  <si>
    <t>78912</t>
  </si>
  <si>
    <t>80084047</t>
  </si>
  <si>
    <t>79128</t>
  </si>
  <si>
    <t>882/993</t>
  </si>
  <si>
    <t>80084359</t>
  </si>
  <si>
    <t>79130</t>
  </si>
  <si>
    <t>2209/56</t>
  </si>
  <si>
    <t>80084361</t>
  </si>
  <si>
    <t>79133</t>
  </si>
  <si>
    <t>80084364</t>
  </si>
  <si>
    <t>79135</t>
  </si>
  <si>
    <t>80084366</t>
  </si>
  <si>
    <t>79136</t>
  </si>
  <si>
    <t>80084367</t>
  </si>
  <si>
    <t>79137</t>
  </si>
  <si>
    <t>80084368</t>
  </si>
  <si>
    <t>79422</t>
  </si>
  <si>
    <t>80084719</t>
  </si>
  <si>
    <t>79807</t>
  </si>
  <si>
    <t>80085132</t>
  </si>
  <si>
    <t>79808</t>
  </si>
  <si>
    <t>80085133</t>
  </si>
  <si>
    <t>79815</t>
  </si>
  <si>
    <t>80085140</t>
  </si>
  <si>
    <t>79817</t>
  </si>
  <si>
    <t>80085142</t>
  </si>
  <si>
    <t>79818</t>
  </si>
  <si>
    <t>80085143</t>
  </si>
  <si>
    <t>79820</t>
  </si>
  <si>
    <t>80085145</t>
  </si>
  <si>
    <t>79823</t>
  </si>
  <si>
    <t>80085148</t>
  </si>
  <si>
    <t>79824</t>
  </si>
  <si>
    <t>80085149</t>
  </si>
  <si>
    <t>81888</t>
  </si>
  <si>
    <t>80087533</t>
  </si>
  <si>
    <t>82073</t>
  </si>
  <si>
    <t>80087541</t>
  </si>
  <si>
    <t>82076</t>
  </si>
  <si>
    <t>80087544</t>
  </si>
  <si>
    <t>82077</t>
  </si>
  <si>
    <t>80087545</t>
  </si>
  <si>
    <t>82079</t>
  </si>
  <si>
    <t>80087547</t>
  </si>
  <si>
    <t>82082</t>
  </si>
  <si>
    <t>80087550</t>
  </si>
  <si>
    <t>82651</t>
  </si>
  <si>
    <t>2209/ 536</t>
  </si>
  <si>
    <t>80088369</t>
  </si>
  <si>
    <t>82891</t>
  </si>
  <si>
    <t>2208/ 63</t>
  </si>
  <si>
    <t>80088590</t>
  </si>
  <si>
    <t>82894</t>
  </si>
  <si>
    <t>80088593</t>
  </si>
  <si>
    <t>82895</t>
  </si>
  <si>
    <t>80088594</t>
  </si>
  <si>
    <t>82901</t>
  </si>
  <si>
    <t>80088600</t>
  </si>
  <si>
    <t>83796</t>
  </si>
  <si>
    <t>80089813</t>
  </si>
  <si>
    <t>84118</t>
  </si>
  <si>
    <t>883/ 63</t>
  </si>
  <si>
    <t>80090148</t>
  </si>
  <si>
    <t>84120</t>
  </si>
  <si>
    <t>257/ 57</t>
  </si>
  <si>
    <t>80090150</t>
  </si>
  <si>
    <t>84121</t>
  </si>
  <si>
    <t>80090151</t>
  </si>
  <si>
    <t>84123</t>
  </si>
  <si>
    <t>80090153</t>
  </si>
  <si>
    <t>84375</t>
  </si>
  <si>
    <t>80090393</t>
  </si>
  <si>
    <t>84382</t>
  </si>
  <si>
    <t>80090400</t>
  </si>
  <si>
    <t>84384</t>
  </si>
  <si>
    <t>80090402</t>
  </si>
  <si>
    <t>84385</t>
  </si>
  <si>
    <t>80090403</t>
  </si>
  <si>
    <t>84387</t>
  </si>
  <si>
    <t>80090405</t>
  </si>
  <si>
    <t>85599</t>
  </si>
  <si>
    <t>80091875</t>
  </si>
  <si>
    <t>86364</t>
  </si>
  <si>
    <t>80092738</t>
  </si>
  <si>
    <t>86366</t>
  </si>
  <si>
    <t>80092740</t>
  </si>
  <si>
    <t>86369</t>
  </si>
  <si>
    <t>80092743</t>
  </si>
  <si>
    <t>86371</t>
  </si>
  <si>
    <t>80092745</t>
  </si>
  <si>
    <t>86372</t>
  </si>
  <si>
    <t>80092746</t>
  </si>
  <si>
    <t>87139</t>
  </si>
  <si>
    <t>80093625</t>
  </si>
  <si>
    <t>87140</t>
  </si>
  <si>
    <t>2207/2002</t>
  </si>
  <si>
    <t>80093626</t>
  </si>
  <si>
    <t>87149</t>
  </si>
  <si>
    <t>80093635</t>
  </si>
  <si>
    <t>87151</t>
  </si>
  <si>
    <t>80093637</t>
  </si>
  <si>
    <t>87154</t>
  </si>
  <si>
    <t>80093640</t>
  </si>
  <si>
    <t>87156</t>
  </si>
  <si>
    <t>572648/993</t>
  </si>
  <si>
    <t>80093642</t>
  </si>
  <si>
    <t>87157</t>
  </si>
  <si>
    <t>80093643</t>
  </si>
  <si>
    <t>87159</t>
  </si>
  <si>
    <t>80093645</t>
  </si>
  <si>
    <t>87347</t>
  </si>
  <si>
    <t>80093886</t>
  </si>
  <si>
    <t>87782</t>
  </si>
  <si>
    <t>80094380</t>
  </si>
  <si>
    <t>87784</t>
  </si>
  <si>
    <t>80094382</t>
  </si>
  <si>
    <t>88120</t>
  </si>
  <si>
    <t>80094755</t>
  </si>
  <si>
    <t>88123</t>
  </si>
  <si>
    <t>80094758</t>
  </si>
  <si>
    <t>88126</t>
  </si>
  <si>
    <t>80094761</t>
  </si>
  <si>
    <t>41029</t>
  </si>
  <si>
    <t>80037419</t>
  </si>
  <si>
    <t>41030</t>
  </si>
  <si>
    <t>2071034/4MJ7773</t>
  </si>
  <si>
    <t>80037420</t>
  </si>
  <si>
    <t>41031</t>
  </si>
  <si>
    <t>10 / 10B</t>
  </si>
  <si>
    <t>80037421</t>
  </si>
  <si>
    <t>41032</t>
  </si>
  <si>
    <t>YP21954 / 4TY7231</t>
  </si>
  <si>
    <t>80037422</t>
  </si>
  <si>
    <t>41033</t>
  </si>
  <si>
    <t>80037423</t>
  </si>
  <si>
    <t>41034</t>
  </si>
  <si>
    <t>z071034 / 4nj7773</t>
  </si>
  <si>
    <t>80037424</t>
  </si>
  <si>
    <t>43888</t>
  </si>
  <si>
    <t>80040632</t>
  </si>
  <si>
    <t>43889</t>
  </si>
  <si>
    <t>01 / 4SD7989</t>
  </si>
  <si>
    <t>80040633</t>
  </si>
  <si>
    <t>43891</t>
  </si>
  <si>
    <t>xp46183 / 4se6584</t>
  </si>
  <si>
    <t>80040635</t>
  </si>
  <si>
    <t>47847</t>
  </si>
  <si>
    <t>70/XP86579/4NP2795/52</t>
  </si>
  <si>
    <t>80045931</t>
  </si>
  <si>
    <t>47848</t>
  </si>
  <si>
    <t>70 / XP86579 / 227</t>
  </si>
  <si>
    <t>80045932</t>
  </si>
  <si>
    <t>47849</t>
  </si>
  <si>
    <t>80045933</t>
  </si>
  <si>
    <t>47850</t>
  </si>
  <si>
    <t>YP57159/4TL886</t>
  </si>
  <si>
    <t>80045934</t>
  </si>
  <si>
    <t>47851</t>
  </si>
  <si>
    <t>36544 / 4SE6584</t>
  </si>
  <si>
    <t>80045935</t>
  </si>
  <si>
    <t>51010</t>
  </si>
  <si>
    <t>yp57159 / 4tl8886</t>
  </si>
  <si>
    <t>80049975</t>
  </si>
  <si>
    <t>51011</t>
  </si>
  <si>
    <t>XP86579 / 4N92795</t>
  </si>
  <si>
    <t>80049976</t>
  </si>
  <si>
    <t>51013</t>
  </si>
  <si>
    <t>80049978</t>
  </si>
  <si>
    <t>54050</t>
  </si>
  <si>
    <t>80053955</t>
  </si>
  <si>
    <t>54051</t>
  </si>
  <si>
    <t>XP86579/4NP2995</t>
  </si>
  <si>
    <t>80053956</t>
  </si>
  <si>
    <t>57259</t>
  </si>
  <si>
    <t>ZP01510/4Y9932</t>
  </si>
  <si>
    <t>80058169</t>
  </si>
  <si>
    <t>57260</t>
  </si>
  <si>
    <t>Z071034/86A</t>
  </si>
  <si>
    <t>80058170</t>
  </si>
  <si>
    <t>57261</t>
  </si>
  <si>
    <t>80058171</t>
  </si>
  <si>
    <t>57262</t>
  </si>
  <si>
    <t>80058172</t>
  </si>
  <si>
    <t>57263</t>
  </si>
  <si>
    <t>80058173</t>
  </si>
  <si>
    <t>57264</t>
  </si>
  <si>
    <t>YP86822/R5</t>
  </si>
  <si>
    <t>80058174</t>
  </si>
  <si>
    <t>61771</t>
  </si>
  <si>
    <t>80064068</t>
  </si>
  <si>
    <t>61772</t>
  </si>
  <si>
    <t>YP57159/4TL8886</t>
  </si>
  <si>
    <t>80064069</t>
  </si>
  <si>
    <t>61773</t>
  </si>
  <si>
    <t>80064070</t>
  </si>
  <si>
    <t>61774</t>
  </si>
  <si>
    <t>82 / 13</t>
  </si>
  <si>
    <t>80064071</t>
  </si>
  <si>
    <t>61775</t>
  </si>
  <si>
    <t>70/4NP2795</t>
  </si>
  <si>
    <t>80064072</t>
  </si>
  <si>
    <t>66298</t>
  </si>
  <si>
    <t>80069001</t>
  </si>
  <si>
    <t>66299</t>
  </si>
  <si>
    <t>80069002</t>
  </si>
  <si>
    <t>66300</t>
  </si>
  <si>
    <t>80069003</t>
  </si>
  <si>
    <t>66301</t>
  </si>
  <si>
    <t>80069004</t>
  </si>
  <si>
    <t>68204</t>
  </si>
  <si>
    <t>XP86579/4MP2795</t>
  </si>
  <si>
    <t>80071227</t>
  </si>
  <si>
    <t>69469</t>
  </si>
  <si>
    <t>Z071034/ 86A</t>
  </si>
  <si>
    <t>80072619</t>
  </si>
  <si>
    <t>70016</t>
  </si>
  <si>
    <t>80073335</t>
  </si>
  <si>
    <t>70017</t>
  </si>
  <si>
    <t>zp35423 / 4lx5403</t>
  </si>
  <si>
    <t>80073336</t>
  </si>
  <si>
    <t>70018</t>
  </si>
  <si>
    <t>80073337</t>
  </si>
  <si>
    <t>70019</t>
  </si>
  <si>
    <t>80073338</t>
  </si>
  <si>
    <t>70020</t>
  </si>
  <si>
    <t>1028 / 4wb1103</t>
  </si>
  <si>
    <t>80073339</t>
  </si>
  <si>
    <t>70021</t>
  </si>
  <si>
    <t>XP86579/ 227</t>
  </si>
  <si>
    <t>80073340</t>
  </si>
  <si>
    <t>74649</t>
  </si>
  <si>
    <t>80078807</t>
  </si>
  <si>
    <t>74650</t>
  </si>
  <si>
    <t>YP64370/10B</t>
  </si>
  <si>
    <t>80078808</t>
  </si>
  <si>
    <t>74651</t>
  </si>
  <si>
    <t>80078809</t>
  </si>
  <si>
    <t>74652</t>
  </si>
  <si>
    <t>YP546350/44</t>
  </si>
  <si>
    <t>80078810</t>
  </si>
  <si>
    <t>74653</t>
  </si>
  <si>
    <t>R5/4NU4853</t>
  </si>
  <si>
    <t>80078811</t>
  </si>
  <si>
    <t>78804</t>
  </si>
  <si>
    <t>80084016</t>
  </si>
  <si>
    <t>78808</t>
  </si>
  <si>
    <t>70/xp86579</t>
  </si>
  <si>
    <t>80084020</t>
  </si>
  <si>
    <t>78809</t>
  </si>
  <si>
    <t>80084021</t>
  </si>
  <si>
    <t>84709</t>
  </si>
  <si>
    <t>xp86579 / 227</t>
  </si>
  <si>
    <t>80090869</t>
  </si>
  <si>
    <t>84710</t>
  </si>
  <si>
    <t>80090870</t>
  </si>
  <si>
    <t>84711</t>
  </si>
  <si>
    <t>YP82893/6</t>
  </si>
  <si>
    <t>80090871</t>
  </si>
  <si>
    <t>84712</t>
  </si>
  <si>
    <t>xp86579/ynp2795</t>
  </si>
  <si>
    <t>80090872</t>
  </si>
  <si>
    <t>84713</t>
  </si>
  <si>
    <t>Yp21954/R8</t>
  </si>
  <si>
    <t>80090873</t>
  </si>
  <si>
    <t>50016</t>
  </si>
  <si>
    <t>80039430</t>
  </si>
  <si>
    <t>50492</t>
  </si>
  <si>
    <t>80049337</t>
  </si>
  <si>
    <t>77962</t>
  </si>
  <si>
    <t>80082991</t>
  </si>
  <si>
    <t>62314</t>
  </si>
  <si>
    <t>620658/33981</t>
  </si>
  <si>
    <t>80064994</t>
  </si>
  <si>
    <t>EF Metal - Drossed - Block</t>
  </si>
  <si>
    <t>Clarios (JCI) c/o Sanders Lead Co.</t>
  </si>
  <si>
    <t>Troy</t>
  </si>
  <si>
    <t>POLYPROPYLENE CHIPS</t>
  </si>
  <si>
    <t>GLOBAL POLYMERS LLC</t>
  </si>
  <si>
    <t>LOUISVILLE</t>
  </si>
  <si>
    <t>669908</t>
  </si>
  <si>
    <t>697531</t>
  </si>
  <si>
    <t>698906</t>
  </si>
  <si>
    <t>697428</t>
  </si>
  <si>
    <t>671986</t>
  </si>
  <si>
    <t>698918</t>
  </si>
  <si>
    <t>671555</t>
  </si>
  <si>
    <t>691763</t>
  </si>
  <si>
    <t>693493</t>
  </si>
  <si>
    <t>692994</t>
  </si>
  <si>
    <t>KW PLASTICS</t>
  </si>
  <si>
    <t>TROY</t>
  </si>
  <si>
    <t>696681</t>
  </si>
  <si>
    <t>668367</t>
  </si>
  <si>
    <t>698303</t>
  </si>
  <si>
    <t>694241</t>
  </si>
  <si>
    <t>40970</t>
  </si>
  <si>
    <t>670679</t>
  </si>
  <si>
    <t>80037338</t>
  </si>
  <si>
    <t>40971</t>
  </si>
  <si>
    <t>669468</t>
  </si>
  <si>
    <t>80037339</t>
  </si>
  <si>
    <t>40976</t>
  </si>
  <si>
    <t>670720</t>
  </si>
  <si>
    <t>80037345</t>
  </si>
  <si>
    <t>40977</t>
  </si>
  <si>
    <t>673554</t>
  </si>
  <si>
    <t>80037346</t>
  </si>
  <si>
    <t>671301</t>
  </si>
  <si>
    <t>694097</t>
  </si>
  <si>
    <t>40983</t>
  </si>
  <si>
    <t>80037352</t>
  </si>
  <si>
    <t>40984</t>
  </si>
  <si>
    <t>670582</t>
  </si>
  <si>
    <t>80037353</t>
  </si>
  <si>
    <t>40985</t>
  </si>
  <si>
    <t>696416</t>
  </si>
  <si>
    <t>80037354</t>
  </si>
  <si>
    <t>42666</t>
  </si>
  <si>
    <t>694941</t>
  </si>
  <si>
    <t>80039101</t>
  </si>
  <si>
    <t>42667</t>
  </si>
  <si>
    <t>698404</t>
  </si>
  <si>
    <t>80039102</t>
  </si>
  <si>
    <t>42668</t>
  </si>
  <si>
    <t>671307</t>
  </si>
  <si>
    <t>80039103</t>
  </si>
  <si>
    <t>42669</t>
  </si>
  <si>
    <t>697961</t>
  </si>
  <si>
    <t>80039104</t>
  </si>
  <si>
    <t>42670</t>
  </si>
  <si>
    <t>80039105</t>
  </si>
  <si>
    <t>42671</t>
  </si>
  <si>
    <t>672462</t>
  </si>
  <si>
    <t>80039106</t>
  </si>
  <si>
    <t>42672</t>
  </si>
  <si>
    <t>698216</t>
  </si>
  <si>
    <t>80039107</t>
  </si>
  <si>
    <t>42673</t>
  </si>
  <si>
    <t>690515</t>
  </si>
  <si>
    <t>80039108</t>
  </si>
  <si>
    <t>42947</t>
  </si>
  <si>
    <t>692912</t>
  </si>
  <si>
    <t>80039466</t>
  </si>
  <si>
    <t>ECOBAT RESOURCES INDIANA, LLC</t>
  </si>
  <si>
    <t>INDIANAPOLIS</t>
  </si>
  <si>
    <t>42948</t>
  </si>
  <si>
    <t>698818</t>
  </si>
  <si>
    <t>80039467</t>
  </si>
  <si>
    <t>42949</t>
  </si>
  <si>
    <t>667754</t>
  </si>
  <si>
    <t>80039468</t>
  </si>
  <si>
    <t>42950</t>
  </si>
  <si>
    <t>667350</t>
  </si>
  <si>
    <t>80039469</t>
  </si>
  <si>
    <t>42951</t>
  </si>
  <si>
    <t>669024</t>
  </si>
  <si>
    <t>80039470</t>
  </si>
  <si>
    <t>42952</t>
  </si>
  <si>
    <t>W14380</t>
  </si>
  <si>
    <t>80039471</t>
  </si>
  <si>
    <t>42953</t>
  </si>
  <si>
    <t>671601</t>
  </si>
  <si>
    <t>80039472</t>
  </si>
  <si>
    <t>42954</t>
  </si>
  <si>
    <t>697863</t>
  </si>
  <si>
    <t>80039475</t>
  </si>
  <si>
    <t>42955</t>
  </si>
  <si>
    <t>672589</t>
  </si>
  <si>
    <t>80039476</t>
  </si>
  <si>
    <t>42956</t>
  </si>
  <si>
    <t>693992</t>
  </si>
  <si>
    <t>80039477</t>
  </si>
  <si>
    <t>43360</t>
  </si>
  <si>
    <t>694769</t>
  </si>
  <si>
    <t>80039908</t>
  </si>
  <si>
    <t>43361</t>
  </si>
  <si>
    <t>80039909</t>
  </si>
  <si>
    <t>43362</t>
  </si>
  <si>
    <t>696615</t>
  </si>
  <si>
    <t>80039910</t>
  </si>
  <si>
    <t>43363</t>
  </si>
  <si>
    <t>672721</t>
  </si>
  <si>
    <t>80039911</t>
  </si>
  <si>
    <t>43364</t>
  </si>
  <si>
    <t>673047</t>
  </si>
  <si>
    <t>80039912</t>
  </si>
  <si>
    <t>43365</t>
  </si>
  <si>
    <t>667482</t>
  </si>
  <si>
    <t>80039913</t>
  </si>
  <si>
    <t>43366</t>
  </si>
  <si>
    <t>672880</t>
  </si>
  <si>
    <t>80039914</t>
  </si>
  <si>
    <t>43367</t>
  </si>
  <si>
    <t>697235</t>
  </si>
  <si>
    <t>80039915</t>
  </si>
  <si>
    <t>43368</t>
  </si>
  <si>
    <t>671919</t>
  </si>
  <si>
    <t>80039916</t>
  </si>
  <si>
    <t>43369</t>
  </si>
  <si>
    <t>669384</t>
  </si>
  <si>
    <t>80039917</t>
  </si>
  <si>
    <t>43370</t>
  </si>
  <si>
    <t>80039918</t>
  </si>
  <si>
    <t>43371</t>
  </si>
  <si>
    <t>669421</t>
  </si>
  <si>
    <t>80039919</t>
  </si>
  <si>
    <t>43372</t>
  </si>
  <si>
    <t>697626</t>
  </si>
  <si>
    <t>80039920</t>
  </si>
  <si>
    <t>43350</t>
  </si>
  <si>
    <t>699166</t>
  </si>
  <si>
    <t>80039921</t>
  </si>
  <si>
    <t>43351</t>
  </si>
  <si>
    <t>671676</t>
  </si>
  <si>
    <t>80039922</t>
  </si>
  <si>
    <t>43352</t>
  </si>
  <si>
    <t>693812</t>
  </si>
  <si>
    <t>80039923</t>
  </si>
  <si>
    <t>43353</t>
  </si>
  <si>
    <t>LSTZ690632</t>
  </si>
  <si>
    <t>80039924</t>
  </si>
  <si>
    <t>43354</t>
  </si>
  <si>
    <t>671437</t>
  </si>
  <si>
    <t>80039925</t>
  </si>
  <si>
    <t>43355</t>
  </si>
  <si>
    <t>695036</t>
  </si>
  <si>
    <t>80039926</t>
  </si>
  <si>
    <t>43356</t>
  </si>
  <si>
    <t xml:space="preserve"> 694588</t>
  </si>
  <si>
    <t>80039927</t>
  </si>
  <si>
    <t>43357</t>
  </si>
  <si>
    <t>80039928</t>
  </si>
  <si>
    <t>43358</t>
  </si>
  <si>
    <t>667500</t>
  </si>
  <si>
    <t>80039929</t>
  </si>
  <si>
    <t>43359</t>
  </si>
  <si>
    <t>669023</t>
  </si>
  <si>
    <t>80039930</t>
  </si>
  <si>
    <t>46458</t>
  </si>
  <si>
    <t>697553</t>
  </si>
  <si>
    <t>80043860</t>
  </si>
  <si>
    <t>46459</t>
  </si>
  <si>
    <t>691053</t>
  </si>
  <si>
    <t>80043861</t>
  </si>
  <si>
    <t>46460</t>
  </si>
  <si>
    <t>669322</t>
  </si>
  <si>
    <t>80043862</t>
  </si>
  <si>
    <t>46461</t>
  </si>
  <si>
    <t>693613</t>
  </si>
  <si>
    <t>80043863</t>
  </si>
  <si>
    <t>46462</t>
  </si>
  <si>
    <t>696329</t>
  </si>
  <si>
    <t>80043885</t>
  </si>
  <si>
    <t>46463</t>
  </si>
  <si>
    <t>672284</t>
  </si>
  <si>
    <t>80043886</t>
  </si>
  <si>
    <t>46464</t>
  </si>
  <si>
    <t>691517</t>
  </si>
  <si>
    <t>80043887</t>
  </si>
  <si>
    <t>46465</t>
  </si>
  <si>
    <t>80043888</t>
  </si>
  <si>
    <t>46466</t>
  </si>
  <si>
    <t>696186</t>
  </si>
  <si>
    <t>80043889</t>
  </si>
  <si>
    <t>46467</t>
  </si>
  <si>
    <t>80043890</t>
  </si>
  <si>
    <t>46468</t>
  </si>
  <si>
    <t>80043891</t>
  </si>
  <si>
    <t>46469</t>
  </si>
  <si>
    <t>697597</t>
  </si>
  <si>
    <t>80043892</t>
  </si>
  <si>
    <t>46470</t>
  </si>
  <si>
    <t>672713</t>
  </si>
  <si>
    <t>80043893</t>
  </si>
  <si>
    <t>46471</t>
  </si>
  <si>
    <t>699900</t>
  </si>
  <si>
    <t>80043894</t>
  </si>
  <si>
    <t>46472</t>
  </si>
  <si>
    <t>698790</t>
  </si>
  <si>
    <t>80043895</t>
  </si>
  <si>
    <t>47688</t>
  </si>
  <si>
    <t>GCXU5990022</t>
  </si>
  <si>
    <t>80045744</t>
  </si>
  <si>
    <t>GRUPO MOURA</t>
  </si>
  <si>
    <t>BELO JARDIM</t>
  </si>
  <si>
    <t>47689</t>
  </si>
  <si>
    <t>XINU8047068</t>
  </si>
  <si>
    <t>80045745</t>
  </si>
  <si>
    <t>47690</t>
  </si>
  <si>
    <t>HLBU1178985</t>
  </si>
  <si>
    <t>80045746</t>
  </si>
  <si>
    <t>47691</t>
  </si>
  <si>
    <t>HLBU2874421</t>
  </si>
  <si>
    <t>80045747</t>
  </si>
  <si>
    <t>47692</t>
  </si>
  <si>
    <t>FANU1996237</t>
  </si>
  <si>
    <t>80045748</t>
  </si>
  <si>
    <t>47693</t>
  </si>
  <si>
    <t>UACU5932519</t>
  </si>
  <si>
    <t>80045749</t>
  </si>
  <si>
    <t>47694</t>
  </si>
  <si>
    <t>FFAU2868005</t>
  </si>
  <si>
    <t>80045750</t>
  </si>
  <si>
    <t>49185</t>
  </si>
  <si>
    <t>671499</t>
  </si>
  <si>
    <t>80047378</t>
  </si>
  <si>
    <t>49186</t>
  </si>
  <si>
    <t>670764</t>
  </si>
  <si>
    <t>80047379</t>
  </si>
  <si>
    <t>49187</t>
  </si>
  <si>
    <t>693547</t>
  </si>
  <si>
    <t>80047380</t>
  </si>
  <si>
    <t>49188</t>
  </si>
  <si>
    <t>673098</t>
  </si>
  <si>
    <t>80047381</t>
  </si>
  <si>
    <t>49189</t>
  </si>
  <si>
    <t>672646</t>
  </si>
  <si>
    <t>80047382</t>
  </si>
  <si>
    <t>49172</t>
  </si>
  <si>
    <t>699128</t>
  </si>
  <si>
    <t>80047383</t>
  </si>
  <si>
    <t>49173</t>
  </si>
  <si>
    <t>671019</t>
  </si>
  <si>
    <t>80047384</t>
  </si>
  <si>
    <t>49174</t>
  </si>
  <si>
    <t>673389</t>
  </si>
  <si>
    <t>80047385</t>
  </si>
  <si>
    <t>49175</t>
  </si>
  <si>
    <t>698760</t>
  </si>
  <si>
    <t>80047386</t>
  </si>
  <si>
    <t>49176</t>
  </si>
  <si>
    <t>673176</t>
  </si>
  <si>
    <t>80047387</t>
  </si>
  <si>
    <t>49177</t>
  </si>
  <si>
    <t>696834</t>
  </si>
  <si>
    <t>80047388</t>
  </si>
  <si>
    <t>49178</t>
  </si>
  <si>
    <t>672754</t>
  </si>
  <si>
    <t>80047389</t>
  </si>
  <si>
    <t>49179</t>
  </si>
  <si>
    <t>671568</t>
  </si>
  <si>
    <t>80047390</t>
  </si>
  <si>
    <t>49180</t>
  </si>
  <si>
    <t>80047391</t>
  </si>
  <si>
    <t>49181</t>
  </si>
  <si>
    <t>667465</t>
  </si>
  <si>
    <t>80047392</t>
  </si>
  <si>
    <t>49182</t>
  </si>
  <si>
    <t>669070</t>
  </si>
  <si>
    <t>80047393</t>
  </si>
  <si>
    <t>49183</t>
  </si>
  <si>
    <t>80047394</t>
  </si>
  <si>
    <t>49190</t>
  </si>
  <si>
    <t>672203</t>
  </si>
  <si>
    <t>80047395</t>
  </si>
  <si>
    <t>49191</t>
  </si>
  <si>
    <t>692690</t>
  </si>
  <si>
    <t>80047396</t>
  </si>
  <si>
    <t>49192</t>
  </si>
  <si>
    <t>671987</t>
  </si>
  <si>
    <t>80047397</t>
  </si>
  <si>
    <t>49193</t>
  </si>
  <si>
    <t>80047398</t>
  </si>
  <si>
    <t>49194</t>
  </si>
  <si>
    <t>669018</t>
  </si>
  <si>
    <t>80047399</t>
  </si>
  <si>
    <t>49195</t>
  </si>
  <si>
    <t>672459</t>
  </si>
  <si>
    <t>80047400</t>
  </si>
  <si>
    <t>49196</t>
  </si>
  <si>
    <t>671839</t>
  </si>
  <si>
    <t>80047401</t>
  </si>
  <si>
    <t>49197</t>
  </si>
  <si>
    <t>672227</t>
  </si>
  <si>
    <t>80047402</t>
  </si>
  <si>
    <t>50480</t>
  </si>
  <si>
    <t>80049234</t>
  </si>
  <si>
    <t>50481</t>
  </si>
  <si>
    <t>698321</t>
  </si>
  <si>
    <t>80049235</t>
  </si>
  <si>
    <t>50482</t>
  </si>
  <si>
    <t>699018</t>
  </si>
  <si>
    <t>80049236</t>
  </si>
  <si>
    <t>50483</t>
  </si>
  <si>
    <t>667935</t>
  </si>
  <si>
    <t>80049237</t>
  </si>
  <si>
    <t>50484</t>
  </si>
  <si>
    <t>697509</t>
  </si>
  <si>
    <t>80049238</t>
  </si>
  <si>
    <t>50485</t>
  </si>
  <si>
    <t>694960</t>
  </si>
  <si>
    <t>80049239</t>
  </si>
  <si>
    <t>50486</t>
  </si>
  <si>
    <t>80049240</t>
  </si>
  <si>
    <t>50487</t>
  </si>
  <si>
    <t>696753</t>
  </si>
  <si>
    <t>80049241</t>
  </si>
  <si>
    <t>50488</t>
  </si>
  <si>
    <t>671062</t>
  </si>
  <si>
    <t>80049242</t>
  </si>
  <si>
    <t>51471</t>
  </si>
  <si>
    <t>671298</t>
  </si>
  <si>
    <t>80050598</t>
  </si>
  <si>
    <t>51472</t>
  </si>
  <si>
    <t>80050599</t>
  </si>
  <si>
    <t>51473</t>
  </si>
  <si>
    <t>80050600</t>
  </si>
  <si>
    <t>51474</t>
  </si>
  <si>
    <t>670425</t>
  </si>
  <si>
    <t>80050601</t>
  </si>
  <si>
    <t>51475</t>
  </si>
  <si>
    <t>668944</t>
  </si>
  <si>
    <t>80050602</t>
  </si>
  <si>
    <t>51476</t>
  </si>
  <si>
    <t>671331</t>
  </si>
  <si>
    <t>80050603</t>
  </si>
  <si>
    <t>51477</t>
  </si>
  <si>
    <t>80050604</t>
  </si>
  <si>
    <t>51478</t>
  </si>
  <si>
    <t>697941</t>
  </si>
  <si>
    <t>80050605</t>
  </si>
  <si>
    <t>53081</t>
  </si>
  <si>
    <t>80052545</t>
  </si>
  <si>
    <t>53082</t>
  </si>
  <si>
    <t>697209</t>
  </si>
  <si>
    <t>80052546</t>
  </si>
  <si>
    <t>53083</t>
  </si>
  <si>
    <t>80052547</t>
  </si>
  <si>
    <t>53084</t>
  </si>
  <si>
    <t>80052548</t>
  </si>
  <si>
    <t>53085</t>
  </si>
  <si>
    <t>668584</t>
  </si>
  <si>
    <t>80052549</t>
  </si>
  <si>
    <t>53086</t>
  </si>
  <si>
    <t>697828</t>
  </si>
  <si>
    <t>80052550</t>
  </si>
  <si>
    <t>53087</t>
  </si>
  <si>
    <t>699011</t>
  </si>
  <si>
    <t>80052551</t>
  </si>
  <si>
    <t>53088</t>
  </si>
  <si>
    <t>693906</t>
  </si>
  <si>
    <t>80052552</t>
  </si>
  <si>
    <t>53089</t>
  </si>
  <si>
    <t>668115</t>
  </si>
  <si>
    <t>80052553</t>
  </si>
  <si>
    <t>53090</t>
  </si>
  <si>
    <t>80052554</t>
  </si>
  <si>
    <t>53091</t>
  </si>
  <si>
    <t>670852</t>
  </si>
  <si>
    <t>80052555</t>
  </si>
  <si>
    <t>53092</t>
  </si>
  <si>
    <t>673551</t>
  </si>
  <si>
    <t>80052556</t>
  </si>
  <si>
    <t>53093</t>
  </si>
  <si>
    <t>80052557</t>
  </si>
  <si>
    <t>53094</t>
  </si>
  <si>
    <t>698254</t>
  </si>
  <si>
    <t>80052558</t>
  </si>
  <si>
    <t>669554</t>
  </si>
  <si>
    <t>80052559</t>
  </si>
  <si>
    <t>53096</t>
  </si>
  <si>
    <t>690051</t>
  </si>
  <si>
    <t>80052560</t>
  </si>
  <si>
    <t>53097</t>
  </si>
  <si>
    <t>697962</t>
  </si>
  <si>
    <t>80052561</t>
  </si>
  <si>
    <t>53846</t>
  </si>
  <si>
    <t>669426</t>
  </si>
  <si>
    <t>80053720</t>
  </si>
  <si>
    <t>53847</t>
  </si>
  <si>
    <t>80053721</t>
  </si>
  <si>
    <t>53848</t>
  </si>
  <si>
    <t>671424</t>
  </si>
  <si>
    <t>80053722</t>
  </si>
  <si>
    <t>53849</t>
  </si>
  <si>
    <t>698509</t>
  </si>
  <si>
    <t>80053723</t>
  </si>
  <si>
    <t>53850</t>
  </si>
  <si>
    <t>669797</t>
  </si>
  <si>
    <t>80053724</t>
  </si>
  <si>
    <t>53851</t>
  </si>
  <si>
    <t>672247</t>
  </si>
  <si>
    <t>80053737</t>
  </si>
  <si>
    <t>53852</t>
  </si>
  <si>
    <t>671854</t>
  </si>
  <si>
    <t>80053738</t>
  </si>
  <si>
    <t>53853</t>
  </si>
  <si>
    <t>670043</t>
  </si>
  <si>
    <t>80053739</t>
  </si>
  <si>
    <t>53854</t>
  </si>
  <si>
    <t>670776</t>
  </si>
  <si>
    <t>80053740</t>
  </si>
  <si>
    <t>53855</t>
  </si>
  <si>
    <t>693177</t>
  </si>
  <si>
    <t>80053741</t>
  </si>
  <si>
    <t>53856</t>
  </si>
  <si>
    <t>670474</t>
  </si>
  <si>
    <t>80053742</t>
  </si>
  <si>
    <t>53857</t>
  </si>
  <si>
    <t>672026</t>
  </si>
  <si>
    <t>80053743</t>
  </si>
  <si>
    <t>53858</t>
  </si>
  <si>
    <t>U96216</t>
  </si>
  <si>
    <t>80053744</t>
  </si>
  <si>
    <t>53859</t>
  </si>
  <si>
    <t>80053745</t>
  </si>
  <si>
    <t>55059</t>
  </si>
  <si>
    <t>694508</t>
  </si>
  <si>
    <t>80055375</t>
  </si>
  <si>
    <t>55060</t>
  </si>
  <si>
    <t>668366</t>
  </si>
  <si>
    <t>80055376</t>
  </si>
  <si>
    <t>55061</t>
  </si>
  <si>
    <t>697868</t>
  </si>
  <si>
    <t>80055377</t>
  </si>
  <si>
    <t>55062</t>
  </si>
  <si>
    <t>692046</t>
  </si>
  <si>
    <t>80055378</t>
  </si>
  <si>
    <t>55063</t>
  </si>
  <si>
    <t>80055379</t>
  </si>
  <si>
    <t>55064</t>
  </si>
  <si>
    <t>698747</t>
  </si>
  <si>
    <t>80055380</t>
  </si>
  <si>
    <t>55065</t>
  </si>
  <si>
    <t>698557</t>
  </si>
  <si>
    <t>80055381</t>
  </si>
  <si>
    <t>55066</t>
  </si>
  <si>
    <t>693272</t>
  </si>
  <si>
    <t>80055382</t>
  </si>
  <si>
    <t>55067</t>
  </si>
  <si>
    <t>80055383</t>
  </si>
  <si>
    <t>55068</t>
  </si>
  <si>
    <t>80055384</t>
  </si>
  <si>
    <t>55049</t>
  </si>
  <si>
    <t>80055385</t>
  </si>
  <si>
    <t>55050</t>
  </si>
  <si>
    <t>697651</t>
  </si>
  <si>
    <t>80055386</t>
  </si>
  <si>
    <t>55051</t>
  </si>
  <si>
    <t>697625</t>
  </si>
  <si>
    <t>80055387</t>
  </si>
  <si>
    <t>55052</t>
  </si>
  <si>
    <t>697577</t>
  </si>
  <si>
    <t>80055388</t>
  </si>
  <si>
    <t>55053</t>
  </si>
  <si>
    <t>673510</t>
  </si>
  <si>
    <t>80055389</t>
  </si>
  <si>
    <t>55054</t>
  </si>
  <si>
    <t>690759</t>
  </si>
  <si>
    <t>80055390</t>
  </si>
  <si>
    <t>55055</t>
  </si>
  <si>
    <t>667348</t>
  </si>
  <si>
    <t>80055391</t>
  </si>
  <si>
    <t>55056</t>
  </si>
  <si>
    <t>670240</t>
  </si>
  <si>
    <t>80055392</t>
  </si>
  <si>
    <t>55057</t>
  </si>
  <si>
    <t>670082</t>
  </si>
  <si>
    <t>80055393</t>
  </si>
  <si>
    <t>55058</t>
  </si>
  <si>
    <t>698162</t>
  </si>
  <si>
    <t>80055394</t>
  </si>
  <si>
    <t>55239</t>
  </si>
  <si>
    <t>669994</t>
  </si>
  <si>
    <t>80055531</t>
  </si>
  <si>
    <t>55240</t>
  </si>
  <si>
    <t>80055532</t>
  </si>
  <si>
    <t>55241</t>
  </si>
  <si>
    <t>698004</t>
  </si>
  <si>
    <t>80055533</t>
  </si>
  <si>
    <t>55242</t>
  </si>
  <si>
    <t>672745</t>
  </si>
  <si>
    <t>80055534</t>
  </si>
  <si>
    <t>55243</t>
  </si>
  <si>
    <t>697637</t>
  </si>
  <si>
    <t>80055535</t>
  </si>
  <si>
    <t>56215</t>
  </si>
  <si>
    <t>699812</t>
  </si>
  <si>
    <t>80056853</t>
  </si>
  <si>
    <t>56216</t>
  </si>
  <si>
    <t>696884</t>
  </si>
  <si>
    <t>80056854</t>
  </si>
  <si>
    <t>56217</t>
  </si>
  <si>
    <t>671899</t>
  </si>
  <si>
    <t>80056855</t>
  </si>
  <si>
    <t>56218</t>
  </si>
  <si>
    <t>694468</t>
  </si>
  <si>
    <t>80056856</t>
  </si>
  <si>
    <t>56219</t>
  </si>
  <si>
    <t>670800</t>
  </si>
  <si>
    <t>80056857</t>
  </si>
  <si>
    <t>57873</t>
  </si>
  <si>
    <t>668313</t>
  </si>
  <si>
    <t>80059074</t>
  </si>
  <si>
    <t>57874</t>
  </si>
  <si>
    <t>697994</t>
  </si>
  <si>
    <t>80059075</t>
  </si>
  <si>
    <t>57875</t>
  </si>
  <si>
    <t>671973</t>
  </si>
  <si>
    <t>80059076</t>
  </si>
  <si>
    <t>57876</t>
  </si>
  <si>
    <t>696826</t>
  </si>
  <si>
    <t>80059077</t>
  </si>
  <si>
    <t>57877</t>
  </si>
  <si>
    <t>673260</t>
  </si>
  <si>
    <t>80059078</t>
  </si>
  <si>
    <t>57878</t>
  </si>
  <si>
    <t>690477</t>
  </si>
  <si>
    <t>80059079</t>
  </si>
  <si>
    <t>57879</t>
  </si>
  <si>
    <t>80059080</t>
  </si>
  <si>
    <t>57880</t>
  </si>
  <si>
    <t>694202</t>
  </si>
  <si>
    <t>80059081</t>
  </si>
  <si>
    <t>57881</t>
  </si>
  <si>
    <t>669793</t>
  </si>
  <si>
    <t>80059102</t>
  </si>
  <si>
    <t>57882</t>
  </si>
  <si>
    <t>694564</t>
  </si>
  <si>
    <t>80059103</t>
  </si>
  <si>
    <t>57883</t>
  </si>
  <si>
    <t>80059104</t>
  </si>
  <si>
    <t>57884</t>
  </si>
  <si>
    <t>80059105</t>
  </si>
  <si>
    <t>57885</t>
  </si>
  <si>
    <t>692720</t>
  </si>
  <si>
    <t>80059106</t>
  </si>
  <si>
    <t>57886</t>
  </si>
  <si>
    <t>80059107</t>
  </si>
  <si>
    <t>57889</t>
  </si>
  <si>
    <t>699013</t>
  </si>
  <si>
    <t>80059108</t>
  </si>
  <si>
    <t>57890</t>
  </si>
  <si>
    <t>80059109</t>
  </si>
  <si>
    <t>57891</t>
  </si>
  <si>
    <t>669626</t>
  </si>
  <si>
    <t>80059110</t>
  </si>
  <si>
    <t>57892</t>
  </si>
  <si>
    <t>670008</t>
  </si>
  <si>
    <t>80059111</t>
  </si>
  <si>
    <t>57893</t>
  </si>
  <si>
    <t>80059112</t>
  </si>
  <si>
    <t>57894</t>
  </si>
  <si>
    <t>699631</t>
  </si>
  <si>
    <t>80059113</t>
  </si>
  <si>
    <t>57895</t>
  </si>
  <si>
    <t>667828</t>
  </si>
  <si>
    <t>80059114</t>
  </si>
  <si>
    <t>57896</t>
  </si>
  <si>
    <t>80059115</t>
  </si>
  <si>
    <t>57898</t>
  </si>
  <si>
    <t>668178</t>
  </si>
  <si>
    <t>80059154</t>
  </si>
  <si>
    <t>57899</t>
  </si>
  <si>
    <t>699081</t>
  </si>
  <si>
    <t>80059155</t>
  </si>
  <si>
    <t>57900</t>
  </si>
  <si>
    <t>697846</t>
  </si>
  <si>
    <t>80059156</t>
  </si>
  <si>
    <t>57901</t>
  </si>
  <si>
    <t>80059157</t>
  </si>
  <si>
    <t>57902</t>
  </si>
  <si>
    <t>80059158</t>
  </si>
  <si>
    <t>57903</t>
  </si>
  <si>
    <t>672288</t>
  </si>
  <si>
    <t>80059159</t>
  </si>
  <si>
    <t>61051</t>
  </si>
  <si>
    <t>699033</t>
  </si>
  <si>
    <t>80063210</t>
  </si>
  <si>
    <t>61052</t>
  </si>
  <si>
    <t>693000</t>
  </si>
  <si>
    <t>80063211</t>
  </si>
  <si>
    <t>61053</t>
  </si>
  <si>
    <t>692968</t>
  </si>
  <si>
    <t>80063212</t>
  </si>
  <si>
    <t>61054</t>
  </si>
  <si>
    <t>694885</t>
  </si>
  <si>
    <t>80063213</t>
  </si>
  <si>
    <t>61055</t>
  </si>
  <si>
    <t>80063214</t>
  </si>
  <si>
    <t>61056</t>
  </si>
  <si>
    <t>695144</t>
  </si>
  <si>
    <t>80063215</t>
  </si>
  <si>
    <t>61057</t>
  </si>
  <si>
    <t>693005</t>
  </si>
  <si>
    <t>80063216</t>
  </si>
  <si>
    <t>61058</t>
  </si>
  <si>
    <t>673379</t>
  </si>
  <si>
    <t>80063217</t>
  </si>
  <si>
    <t>61059</t>
  </si>
  <si>
    <t>670846</t>
  </si>
  <si>
    <t>80063218</t>
  </si>
  <si>
    <t>61060</t>
  </si>
  <si>
    <t>694857</t>
  </si>
  <si>
    <t>80063219</t>
  </si>
  <si>
    <t>61061</t>
  </si>
  <si>
    <t>80063220</t>
  </si>
  <si>
    <t>61062</t>
  </si>
  <si>
    <t>669902</t>
  </si>
  <si>
    <t>80063221</t>
  </si>
  <si>
    <t>61063</t>
  </si>
  <si>
    <t>696838</t>
  </si>
  <si>
    <t>80063222</t>
  </si>
  <si>
    <t>61064</t>
  </si>
  <si>
    <t>668206</t>
  </si>
  <si>
    <t>80063223</t>
  </si>
  <si>
    <t>61065</t>
  </si>
  <si>
    <t>670115</t>
  </si>
  <si>
    <t>80063224</t>
  </si>
  <si>
    <t>61066</t>
  </si>
  <si>
    <t>693955</t>
  </si>
  <si>
    <t>80063225</t>
  </si>
  <si>
    <t>61067</t>
  </si>
  <si>
    <t>80063226</t>
  </si>
  <si>
    <t>61041</t>
  </si>
  <si>
    <t>672464</t>
  </si>
  <si>
    <t>80063227</t>
  </si>
  <si>
    <t>61042</t>
  </si>
  <si>
    <t>669937</t>
  </si>
  <si>
    <t>80063228</t>
  </si>
  <si>
    <t>61043</t>
  </si>
  <si>
    <t>673317</t>
  </si>
  <si>
    <t>80063229</t>
  </si>
  <si>
    <t>61044</t>
  </si>
  <si>
    <t>673230</t>
  </si>
  <si>
    <t>80063230</t>
  </si>
  <si>
    <t>61045</t>
  </si>
  <si>
    <t>673526</t>
  </si>
  <si>
    <t>80063231</t>
  </si>
  <si>
    <t>61046</t>
  </si>
  <si>
    <t>667636</t>
  </si>
  <si>
    <t>80063232</t>
  </si>
  <si>
    <t>61047</t>
  </si>
  <si>
    <t>80063233</t>
  </si>
  <si>
    <t>61048</t>
  </si>
  <si>
    <t>674116</t>
  </si>
  <si>
    <t>80063234</t>
  </si>
  <si>
    <t>61049</t>
  </si>
  <si>
    <t>699417</t>
  </si>
  <si>
    <t>80063235</t>
  </si>
  <si>
    <t>61050</t>
  </si>
  <si>
    <t>80063236</t>
  </si>
  <si>
    <t>61128</t>
  </si>
  <si>
    <t>672862</t>
  </si>
  <si>
    <t>80063284</t>
  </si>
  <si>
    <t>61129</t>
  </si>
  <si>
    <t>670972</t>
  </si>
  <si>
    <t>80063285</t>
  </si>
  <si>
    <t>61130</t>
  </si>
  <si>
    <t>80063286</t>
  </si>
  <si>
    <t>61131</t>
  </si>
  <si>
    <t>80063287</t>
  </si>
  <si>
    <t>63846</t>
  </si>
  <si>
    <t>669015</t>
  </si>
  <si>
    <t>80066445</t>
  </si>
  <si>
    <t>63847</t>
  </si>
  <si>
    <t>669778</t>
  </si>
  <si>
    <t>80066446</t>
  </si>
  <si>
    <t>63848</t>
  </si>
  <si>
    <t>695081</t>
  </si>
  <si>
    <t>80066447</t>
  </si>
  <si>
    <t>63849</t>
  </si>
  <si>
    <t>670931</t>
  </si>
  <si>
    <t>80066448</t>
  </si>
  <si>
    <t>63850</t>
  </si>
  <si>
    <t>670271</t>
  </si>
  <si>
    <t>80066449</t>
  </si>
  <si>
    <t>63851</t>
  </si>
  <si>
    <t>696368</t>
  </si>
  <si>
    <t>80066450</t>
  </si>
  <si>
    <t>63852</t>
  </si>
  <si>
    <t>669057</t>
  </si>
  <si>
    <t>80066451</t>
  </si>
  <si>
    <t>63853</t>
  </si>
  <si>
    <t>692914</t>
  </si>
  <si>
    <t>80066452</t>
  </si>
  <si>
    <t>63854</t>
  </si>
  <si>
    <t>693792</t>
  </si>
  <si>
    <t>80066453</t>
  </si>
  <si>
    <t>63855</t>
  </si>
  <si>
    <t>697969</t>
  </si>
  <si>
    <t>80066454</t>
  </si>
  <si>
    <t>63856</t>
  </si>
  <si>
    <t>671776</t>
  </si>
  <si>
    <t>80066455</t>
  </si>
  <si>
    <t>63857</t>
  </si>
  <si>
    <t>693250</t>
  </si>
  <si>
    <t>80066456</t>
  </si>
  <si>
    <t>63858</t>
  </si>
  <si>
    <t>696429</t>
  </si>
  <si>
    <t>80066457</t>
  </si>
  <si>
    <t>63859</t>
  </si>
  <si>
    <t>673171</t>
  </si>
  <si>
    <t>80066458</t>
  </si>
  <si>
    <t>63860</t>
  </si>
  <si>
    <t>672150</t>
  </si>
  <si>
    <t>80066459</t>
  </si>
  <si>
    <t>63861</t>
  </si>
  <si>
    <t>80066460</t>
  </si>
  <si>
    <t>63862</t>
  </si>
  <si>
    <t>80066461</t>
  </si>
  <si>
    <t>63863</t>
  </si>
  <si>
    <t>670928</t>
  </si>
  <si>
    <t>80066462</t>
  </si>
  <si>
    <t>63864</t>
  </si>
  <si>
    <t>672616</t>
  </si>
  <si>
    <t>80066463</t>
  </si>
  <si>
    <t>63865</t>
  </si>
  <si>
    <t>671615</t>
  </si>
  <si>
    <t>80066464</t>
  </si>
  <si>
    <t>63866</t>
  </si>
  <si>
    <t>698232</t>
  </si>
  <si>
    <t>80066465</t>
  </si>
  <si>
    <t>63867</t>
  </si>
  <si>
    <t>667929</t>
  </si>
  <si>
    <t>80066466</t>
  </si>
  <si>
    <t>63868</t>
  </si>
  <si>
    <t>671492</t>
  </si>
  <si>
    <t>80066467</t>
  </si>
  <si>
    <t>63869</t>
  </si>
  <si>
    <t>693793</t>
  </si>
  <si>
    <t>80066468</t>
  </si>
  <si>
    <t>63870</t>
  </si>
  <si>
    <t>672987</t>
  </si>
  <si>
    <t>80066469</t>
  </si>
  <si>
    <t>63871</t>
  </si>
  <si>
    <t>674005</t>
  </si>
  <si>
    <t>80066470</t>
  </si>
  <si>
    <t>63872</t>
  </si>
  <si>
    <t>696680</t>
  </si>
  <si>
    <t>80066471</t>
  </si>
  <si>
    <t>63873</t>
  </si>
  <si>
    <t>673933</t>
  </si>
  <si>
    <t>80066472</t>
  </si>
  <si>
    <t>63874</t>
  </si>
  <si>
    <t>693167</t>
  </si>
  <si>
    <t>80066473</t>
  </si>
  <si>
    <t>63875</t>
  </si>
  <si>
    <t>80066474</t>
  </si>
  <si>
    <t>66718</t>
  </si>
  <si>
    <t>697328</t>
  </si>
  <si>
    <t>80069380</t>
  </si>
  <si>
    <t>66719</t>
  </si>
  <si>
    <t>671726</t>
  </si>
  <si>
    <t>80069381</t>
  </si>
  <si>
    <t>66720</t>
  </si>
  <si>
    <t>698288</t>
  </si>
  <si>
    <t>80069382</t>
  </si>
  <si>
    <t>66721</t>
  </si>
  <si>
    <t>669530</t>
  </si>
  <si>
    <t>80069383</t>
  </si>
  <si>
    <t>66722</t>
  </si>
  <si>
    <t>667308</t>
  </si>
  <si>
    <t>80069384</t>
  </si>
  <si>
    <t>66723</t>
  </si>
  <si>
    <t>698962</t>
  </si>
  <si>
    <t>80069385</t>
  </si>
  <si>
    <t>66724</t>
  </si>
  <si>
    <t>80069386</t>
  </si>
  <si>
    <t>66725</t>
  </si>
  <si>
    <t>695117</t>
  </si>
  <si>
    <t>80069387</t>
  </si>
  <si>
    <t>66726</t>
  </si>
  <si>
    <t>668824</t>
  </si>
  <si>
    <t>80069388</t>
  </si>
  <si>
    <t>66727</t>
  </si>
  <si>
    <t>696326</t>
  </si>
  <si>
    <t>80069389</t>
  </si>
  <si>
    <t>66728</t>
  </si>
  <si>
    <t>672125</t>
  </si>
  <si>
    <t>80069390</t>
  </si>
  <si>
    <t>66729</t>
  </si>
  <si>
    <t>691140</t>
  </si>
  <si>
    <t>80069391</t>
  </si>
  <si>
    <t>66730</t>
  </si>
  <si>
    <t>671448</t>
  </si>
  <si>
    <t>80069404</t>
  </si>
  <si>
    <t>66731</t>
  </si>
  <si>
    <t>693370</t>
  </si>
  <si>
    <t>80069405</t>
  </si>
  <si>
    <t>66732</t>
  </si>
  <si>
    <t>80069406</t>
  </si>
  <si>
    <t>66733</t>
  </si>
  <si>
    <t>668191</t>
  </si>
  <si>
    <t>80069407</t>
  </si>
  <si>
    <t>66734</t>
  </si>
  <si>
    <t xml:space="preserve"> 697150</t>
  </si>
  <si>
    <t>80069408</t>
  </si>
  <si>
    <t>66735</t>
  </si>
  <si>
    <t>80069409</t>
  </si>
  <si>
    <t>66736</t>
  </si>
  <si>
    <t>80069410</t>
  </si>
  <si>
    <t>66737</t>
  </si>
  <si>
    <t>673851</t>
  </si>
  <si>
    <t>80069411</t>
  </si>
  <si>
    <t>66738</t>
  </si>
  <si>
    <t>699435</t>
  </si>
  <si>
    <t>80069412</t>
  </si>
  <si>
    <t>66739</t>
  </si>
  <si>
    <t>672484</t>
  </si>
  <si>
    <t>80069413</t>
  </si>
  <si>
    <t>66740</t>
  </si>
  <si>
    <t>697415</t>
  </si>
  <si>
    <t>80069414</t>
  </si>
  <si>
    <t>66741</t>
  </si>
  <si>
    <t>699808</t>
  </si>
  <si>
    <t>80069415</t>
  </si>
  <si>
    <t>66744</t>
  </si>
  <si>
    <t>673223</t>
  </si>
  <si>
    <t>80069431</t>
  </si>
  <si>
    <t>66745</t>
  </si>
  <si>
    <t>669714</t>
  </si>
  <si>
    <t>80069432</t>
  </si>
  <si>
    <t>66746</t>
  </si>
  <si>
    <t>80069433</t>
  </si>
  <si>
    <t>66747</t>
  </si>
  <si>
    <t>698270</t>
  </si>
  <si>
    <t>80069434</t>
  </si>
  <si>
    <t>66748</t>
  </si>
  <si>
    <t>699425</t>
  </si>
  <si>
    <t>80069435</t>
  </si>
  <si>
    <t>66749</t>
  </si>
  <si>
    <t>671695</t>
  </si>
  <si>
    <t>80069436</t>
  </si>
  <si>
    <t>66750</t>
  </si>
  <si>
    <t>80069437</t>
  </si>
  <si>
    <t>66751</t>
  </si>
  <si>
    <t>673155</t>
  </si>
  <si>
    <t>80069438</t>
  </si>
  <si>
    <t>66752</t>
  </si>
  <si>
    <t>673228</t>
  </si>
  <si>
    <t>80069439</t>
  </si>
  <si>
    <t>66753</t>
  </si>
  <si>
    <t>670901</t>
  </si>
  <si>
    <t>80069440</t>
  </si>
  <si>
    <t>66754</t>
  </si>
  <si>
    <t>698099</t>
  </si>
  <si>
    <t>80069441</t>
  </si>
  <si>
    <t>66755</t>
  </si>
  <si>
    <t>693352</t>
  </si>
  <si>
    <t>80069442</t>
  </si>
  <si>
    <t>66743</t>
  </si>
  <si>
    <t>670107</t>
  </si>
  <si>
    <t>80069443</t>
  </si>
  <si>
    <t>AGAIN TECHNOLOGIES</t>
  </si>
  <si>
    <t>GLENDALE</t>
  </si>
  <si>
    <t>67150</t>
  </si>
  <si>
    <t>CAIU8522003</t>
  </si>
  <si>
    <t>80069924</t>
  </si>
  <si>
    <t>67151</t>
  </si>
  <si>
    <t>FANU104947</t>
  </si>
  <si>
    <t>80069925</t>
  </si>
  <si>
    <t>68223</t>
  </si>
  <si>
    <t>TGHU680152-9</t>
  </si>
  <si>
    <t>80070639</t>
  </si>
  <si>
    <t>68224</t>
  </si>
  <si>
    <t>HLBU221336-0</t>
  </si>
  <si>
    <t>80070640</t>
  </si>
  <si>
    <t>69071</t>
  </si>
  <si>
    <t>669405</t>
  </si>
  <si>
    <t>80072101</t>
  </si>
  <si>
    <t>69072</t>
  </si>
  <si>
    <t>672872</t>
  </si>
  <si>
    <t>80072102</t>
  </si>
  <si>
    <t>68225</t>
  </si>
  <si>
    <t>HLBU314162-4</t>
  </si>
  <si>
    <t>80073127</t>
  </si>
  <si>
    <t>ACUMULADORES MOURA S/A (UN05)</t>
  </si>
  <si>
    <t>68226</t>
  </si>
  <si>
    <t>FCIU704199-5</t>
  </si>
  <si>
    <t>80073128</t>
  </si>
  <si>
    <t>70132</t>
  </si>
  <si>
    <t>THGU621025-4</t>
  </si>
  <si>
    <t>80073524</t>
  </si>
  <si>
    <t>70133</t>
  </si>
  <si>
    <t>BSIU985544-7</t>
  </si>
  <si>
    <t>80073525</t>
  </si>
  <si>
    <t>70134</t>
  </si>
  <si>
    <t>HAMU153477-2</t>
  </si>
  <si>
    <t>80073526</t>
  </si>
  <si>
    <t>70135</t>
  </si>
  <si>
    <t>FANU195804-7</t>
  </si>
  <si>
    <t>80073527</t>
  </si>
  <si>
    <t>70136</t>
  </si>
  <si>
    <t>FANU113284-1</t>
  </si>
  <si>
    <t>80073528</t>
  </si>
  <si>
    <t>70137</t>
  </si>
  <si>
    <t>UACU541409-0</t>
  </si>
  <si>
    <t>80073529</t>
  </si>
  <si>
    <t>70138</t>
  </si>
  <si>
    <t>TCLU950960-9</t>
  </si>
  <si>
    <t>80073530</t>
  </si>
  <si>
    <t>70139</t>
  </si>
  <si>
    <t>FANU305541-0</t>
  </si>
  <si>
    <t>80073531</t>
  </si>
  <si>
    <t>71126</t>
  </si>
  <si>
    <t>694443</t>
  </si>
  <si>
    <t>80074855</t>
  </si>
  <si>
    <t>72749</t>
  </si>
  <si>
    <t>696491</t>
  </si>
  <si>
    <t>80076586</t>
  </si>
  <si>
    <t>72750</t>
  </si>
  <si>
    <t>695127</t>
  </si>
  <si>
    <t>80076587</t>
  </si>
  <si>
    <t>72751</t>
  </si>
  <si>
    <t>670182</t>
  </si>
  <si>
    <t>80076588</t>
  </si>
  <si>
    <t>72752</t>
  </si>
  <si>
    <t>696671</t>
  </si>
  <si>
    <t>80076589</t>
  </si>
  <si>
    <t>72753</t>
  </si>
  <si>
    <t>667635</t>
  </si>
  <si>
    <t>80076590</t>
  </si>
  <si>
    <t>72754</t>
  </si>
  <si>
    <t>699222</t>
  </si>
  <si>
    <t>80076591</t>
  </si>
  <si>
    <t>72755</t>
  </si>
  <si>
    <t>667750</t>
  </si>
  <si>
    <t>80076592</t>
  </si>
  <si>
    <t>72756</t>
  </si>
  <si>
    <t>670854</t>
  </si>
  <si>
    <t>80076593</t>
  </si>
  <si>
    <t>72757</t>
  </si>
  <si>
    <t>667476</t>
  </si>
  <si>
    <t>80076594</t>
  </si>
  <si>
    <t>72758</t>
  </si>
  <si>
    <t>699921</t>
  </si>
  <si>
    <t>80076595</t>
  </si>
  <si>
    <t>72759</t>
  </si>
  <si>
    <t>672856</t>
  </si>
  <si>
    <t>80076596</t>
  </si>
  <si>
    <t>72760</t>
  </si>
  <si>
    <t>668892</t>
  </si>
  <si>
    <t>80076597</t>
  </si>
  <si>
    <t>72761</t>
  </si>
  <si>
    <t>694458</t>
  </si>
  <si>
    <t>80076598</t>
  </si>
  <si>
    <t>72762</t>
  </si>
  <si>
    <t>670669</t>
  </si>
  <si>
    <t>80076599</t>
  </si>
  <si>
    <t>72763</t>
  </si>
  <si>
    <t>698878</t>
  </si>
  <si>
    <t>80076600</t>
  </si>
  <si>
    <t>72764</t>
  </si>
  <si>
    <t>698192</t>
  </si>
  <si>
    <t>80076601</t>
  </si>
  <si>
    <t>72765</t>
  </si>
  <si>
    <t>698544</t>
  </si>
  <si>
    <t>80076602</t>
  </si>
  <si>
    <t>72766</t>
  </si>
  <si>
    <t>671739</t>
  </si>
  <si>
    <t>80076603</t>
  </si>
  <si>
    <t>72767</t>
  </si>
  <si>
    <t>668974</t>
  </si>
  <si>
    <t>80076604</t>
  </si>
  <si>
    <t>72768</t>
  </si>
  <si>
    <t>693187</t>
  </si>
  <si>
    <t>80076605</t>
  </si>
  <si>
    <t>72769</t>
  </si>
  <si>
    <t>671787</t>
  </si>
  <si>
    <t>80076606</t>
  </si>
  <si>
    <t>72770</t>
  </si>
  <si>
    <t>696348</t>
  </si>
  <si>
    <t>80076607</t>
  </si>
  <si>
    <t>72771</t>
  </si>
  <si>
    <t>674154</t>
  </si>
  <si>
    <t>80076608</t>
  </si>
  <si>
    <t>72772</t>
  </si>
  <si>
    <t>698156</t>
  </si>
  <si>
    <t>80076609</t>
  </si>
  <si>
    <t>72773</t>
  </si>
  <si>
    <t>698514</t>
  </si>
  <si>
    <t>80076611</t>
  </si>
  <si>
    <t>72774</t>
  </si>
  <si>
    <t>80076612</t>
  </si>
  <si>
    <t>72775</t>
  </si>
  <si>
    <t>672435</t>
  </si>
  <si>
    <t>80076613</t>
  </si>
  <si>
    <t>72776</t>
  </si>
  <si>
    <t>694183</t>
  </si>
  <si>
    <t>80076614</t>
  </si>
  <si>
    <t>72777</t>
  </si>
  <si>
    <t>673463</t>
  </si>
  <si>
    <t>80076615</t>
  </si>
  <si>
    <t>72778</t>
  </si>
  <si>
    <t>668986</t>
  </si>
  <si>
    <t>80076616</t>
  </si>
  <si>
    <t>72779</t>
  </si>
  <si>
    <t>80076617</t>
  </si>
  <si>
    <t>72780</t>
  </si>
  <si>
    <t>697919</t>
  </si>
  <si>
    <t>80076618</t>
  </si>
  <si>
    <t>72781</t>
  </si>
  <si>
    <t>694971</t>
  </si>
  <si>
    <t>80076619</t>
  </si>
  <si>
    <t>72782</t>
  </si>
  <si>
    <t>673521</t>
  </si>
  <si>
    <t>80076620</t>
  </si>
  <si>
    <t>72783</t>
  </si>
  <si>
    <t>693772</t>
  </si>
  <si>
    <t>80076621</t>
  </si>
  <si>
    <t>73330</t>
  </si>
  <si>
    <t>BMOU667827-6</t>
  </si>
  <si>
    <t>80077329</t>
  </si>
  <si>
    <t>73331</t>
  </si>
  <si>
    <t>CAIU942713-0</t>
  </si>
  <si>
    <t>80077330</t>
  </si>
  <si>
    <t>73332</t>
  </si>
  <si>
    <t>FANU130268-1</t>
  </si>
  <si>
    <t>80077331</t>
  </si>
  <si>
    <t>73333</t>
  </si>
  <si>
    <t>HLXU841600-1</t>
  </si>
  <si>
    <t>80077332</t>
  </si>
  <si>
    <t>73334</t>
  </si>
  <si>
    <t>HAMU115664-6</t>
  </si>
  <si>
    <t>80077333</t>
  </si>
  <si>
    <t>73335</t>
  </si>
  <si>
    <t>BMOU664909-3</t>
  </si>
  <si>
    <t>80077334</t>
  </si>
  <si>
    <t>73336</t>
  </si>
  <si>
    <t>HAMU283701-1</t>
  </si>
  <si>
    <t>80077335</t>
  </si>
  <si>
    <t>73337</t>
  </si>
  <si>
    <t>DFSU605497-0</t>
  </si>
  <si>
    <t>80077336</t>
  </si>
  <si>
    <t>73338</t>
  </si>
  <si>
    <t>FANU105784-0</t>
  </si>
  <si>
    <t>80077337</t>
  </si>
  <si>
    <t>73339</t>
  </si>
  <si>
    <t>GCXU512573-9</t>
  </si>
  <si>
    <t>80077338</t>
  </si>
  <si>
    <t>73814</t>
  </si>
  <si>
    <t>80077899</t>
  </si>
  <si>
    <t>ECOBAT RESOURCES NEW YORK, LLC</t>
  </si>
  <si>
    <t>MIDDLETOWN</t>
  </si>
  <si>
    <t>76795</t>
  </si>
  <si>
    <t>672657</t>
  </si>
  <si>
    <t>80081384</t>
  </si>
  <si>
    <t>76796</t>
  </si>
  <si>
    <t>672238</t>
  </si>
  <si>
    <t>80081385</t>
  </si>
  <si>
    <t>76797</t>
  </si>
  <si>
    <t>673555</t>
  </si>
  <si>
    <t>80081386</t>
  </si>
  <si>
    <t>76798</t>
  </si>
  <si>
    <t>669214</t>
  </si>
  <si>
    <t>80081387</t>
  </si>
  <si>
    <t>76799</t>
  </si>
  <si>
    <t>673011</t>
  </si>
  <si>
    <t>80081388</t>
  </si>
  <si>
    <t>76800</t>
  </si>
  <si>
    <t>693566</t>
  </si>
  <si>
    <t>80081389</t>
  </si>
  <si>
    <t>76801</t>
  </si>
  <si>
    <t>669458</t>
  </si>
  <si>
    <t>80081390</t>
  </si>
  <si>
    <t>76802</t>
  </si>
  <si>
    <t>667869</t>
  </si>
  <si>
    <t>80081391</t>
  </si>
  <si>
    <t>76803</t>
  </si>
  <si>
    <t>696354</t>
  </si>
  <si>
    <t>80081392</t>
  </si>
  <si>
    <t>76804</t>
  </si>
  <si>
    <t>692205</t>
  </si>
  <si>
    <t>80081393</t>
  </si>
  <si>
    <t>76805</t>
  </si>
  <si>
    <t>670945</t>
  </si>
  <si>
    <t>80081394</t>
  </si>
  <si>
    <t>76806</t>
  </si>
  <si>
    <t>671060</t>
  </si>
  <si>
    <t>80081395</t>
  </si>
  <si>
    <t>76807</t>
  </si>
  <si>
    <t>80081396</t>
  </si>
  <si>
    <t>76808</t>
  </si>
  <si>
    <t>699789</t>
  </si>
  <si>
    <t>80081397</t>
  </si>
  <si>
    <t>76809</t>
  </si>
  <si>
    <t>669246</t>
  </si>
  <si>
    <t>80081398</t>
  </si>
  <si>
    <t>76810</t>
  </si>
  <si>
    <t>696366</t>
  </si>
  <si>
    <t>80081399</t>
  </si>
  <si>
    <t>76811</t>
  </si>
  <si>
    <t>670046</t>
  </si>
  <si>
    <t>80081400</t>
  </si>
  <si>
    <t>76812</t>
  </si>
  <si>
    <t>669134</t>
  </si>
  <si>
    <t>80081401</t>
  </si>
  <si>
    <t>76813</t>
  </si>
  <si>
    <t>672658</t>
  </si>
  <si>
    <t>80081402</t>
  </si>
  <si>
    <t>76814</t>
  </si>
  <si>
    <t>667985</t>
  </si>
  <si>
    <t>80081403</t>
  </si>
  <si>
    <t>76815</t>
  </si>
  <si>
    <t>697385</t>
  </si>
  <si>
    <t>80081404</t>
  </si>
  <si>
    <t>76816</t>
  </si>
  <si>
    <t>669401</t>
  </si>
  <si>
    <t>80081405</t>
  </si>
  <si>
    <t>76817</t>
  </si>
  <si>
    <t>699663</t>
  </si>
  <si>
    <t>80081406</t>
  </si>
  <si>
    <t>76818</t>
  </si>
  <si>
    <t>670617</t>
  </si>
  <si>
    <t>80081407</t>
  </si>
  <si>
    <t>76819</t>
  </si>
  <si>
    <t>692724</t>
  </si>
  <si>
    <t>80081408</t>
  </si>
  <si>
    <t>76820</t>
  </si>
  <si>
    <t>698941</t>
  </si>
  <si>
    <t>80081409</t>
  </si>
  <si>
    <t>76821</t>
  </si>
  <si>
    <t>673342</t>
  </si>
  <si>
    <t>80081410</t>
  </si>
  <si>
    <t>76822</t>
  </si>
  <si>
    <t>698932</t>
  </si>
  <si>
    <t>80081411</t>
  </si>
  <si>
    <t>76823</t>
  </si>
  <si>
    <t>697332</t>
  </si>
  <si>
    <t>80081412</t>
  </si>
  <si>
    <t>76824</t>
  </si>
  <si>
    <t>80081413</t>
  </si>
  <si>
    <t>76825</t>
  </si>
  <si>
    <t>698213</t>
  </si>
  <si>
    <t>80081414</t>
  </si>
  <si>
    <t>77884</t>
  </si>
  <si>
    <t>80082831</t>
  </si>
  <si>
    <t>77885</t>
  </si>
  <si>
    <t>698050</t>
  </si>
  <si>
    <t>80082832</t>
  </si>
  <si>
    <t>80705</t>
  </si>
  <si>
    <t>674013</t>
  </si>
  <si>
    <t>80085834</t>
  </si>
  <si>
    <t>80704</t>
  </si>
  <si>
    <t>693664</t>
  </si>
  <si>
    <t>80085835</t>
  </si>
  <si>
    <t>80703</t>
  </si>
  <si>
    <t>LSTZ690446</t>
  </si>
  <si>
    <t>80085836</t>
  </si>
  <si>
    <t>80702</t>
  </si>
  <si>
    <t>693041</t>
  </si>
  <si>
    <t>80085837</t>
  </si>
  <si>
    <t>80701</t>
  </si>
  <si>
    <t>693986</t>
  </si>
  <si>
    <t>80085838</t>
  </si>
  <si>
    <t>80700</t>
  </si>
  <si>
    <t>80085839</t>
  </si>
  <si>
    <t>80699</t>
  </si>
  <si>
    <t>697211</t>
  </si>
  <si>
    <t>80085840</t>
  </si>
  <si>
    <t>80698</t>
  </si>
  <si>
    <t>697382</t>
  </si>
  <si>
    <t>80085841</t>
  </si>
  <si>
    <t>80697</t>
  </si>
  <si>
    <t>80085842</t>
  </si>
  <si>
    <t>80696</t>
  </si>
  <si>
    <t>80085843</t>
  </si>
  <si>
    <t>80695</t>
  </si>
  <si>
    <t>699248</t>
  </si>
  <si>
    <t>80085844</t>
  </si>
  <si>
    <t>80694</t>
  </si>
  <si>
    <t>669977</t>
  </si>
  <si>
    <t>80085845</t>
  </si>
  <si>
    <t>80693</t>
  </si>
  <si>
    <t>669561</t>
  </si>
  <si>
    <t>80085846</t>
  </si>
  <si>
    <t>80692</t>
  </si>
  <si>
    <t>696763</t>
  </si>
  <si>
    <t>80085847</t>
  </si>
  <si>
    <t>80691</t>
  </si>
  <si>
    <t>693567</t>
  </si>
  <si>
    <t>80085848</t>
  </si>
  <si>
    <t>80690</t>
  </si>
  <si>
    <t>699151</t>
  </si>
  <si>
    <t>80085849</t>
  </si>
  <si>
    <t>80689</t>
  </si>
  <si>
    <t>672588</t>
  </si>
  <si>
    <t>80085850</t>
  </si>
  <si>
    <t>80688</t>
  </si>
  <si>
    <t>693940</t>
  </si>
  <si>
    <t>80085851</t>
  </si>
  <si>
    <t>80687</t>
  </si>
  <si>
    <t>692760</t>
  </si>
  <si>
    <t>80085852</t>
  </si>
  <si>
    <t>80686</t>
  </si>
  <si>
    <t>671818</t>
  </si>
  <si>
    <t>80085853</t>
  </si>
  <si>
    <t>81255</t>
  </si>
  <si>
    <t>80086946</t>
  </si>
  <si>
    <t>81256</t>
  </si>
  <si>
    <t>694672</t>
  </si>
  <si>
    <t>80086947</t>
  </si>
  <si>
    <t>81257</t>
  </si>
  <si>
    <t>670144</t>
  </si>
  <si>
    <t>80086948</t>
  </si>
  <si>
    <t>81258</t>
  </si>
  <si>
    <t>670031</t>
  </si>
  <si>
    <t>80086949</t>
  </si>
  <si>
    <t>81259</t>
  </si>
  <si>
    <t>80086950</t>
  </si>
  <si>
    <t>81260</t>
  </si>
  <si>
    <t>671273</t>
  </si>
  <si>
    <t>80086951</t>
  </si>
  <si>
    <t>81261</t>
  </si>
  <si>
    <t>668363</t>
  </si>
  <si>
    <t>80086952</t>
  </si>
  <si>
    <t>81262</t>
  </si>
  <si>
    <t>668762</t>
  </si>
  <si>
    <t>80086953</t>
  </si>
  <si>
    <t>81263</t>
  </si>
  <si>
    <t>80086954</t>
  </si>
  <si>
    <t>81264</t>
  </si>
  <si>
    <t>692430</t>
  </si>
  <si>
    <t>80086955</t>
  </si>
  <si>
    <t>81265</t>
  </si>
  <si>
    <t>667805</t>
  </si>
  <si>
    <t>80086956</t>
  </si>
  <si>
    <t>83789</t>
  </si>
  <si>
    <t>696599</t>
  </si>
  <si>
    <t>80089809</t>
  </si>
  <si>
    <t>83790</t>
  </si>
  <si>
    <t>672149</t>
  </si>
  <si>
    <t>80089810</t>
  </si>
  <si>
    <t>84074</t>
  </si>
  <si>
    <t>696183</t>
  </si>
  <si>
    <t>80090127</t>
  </si>
  <si>
    <t>84075</t>
  </si>
  <si>
    <t>673333</t>
  </si>
  <si>
    <t>80090129</t>
  </si>
  <si>
    <t>84322</t>
  </si>
  <si>
    <t>80090362</t>
  </si>
  <si>
    <t>84323</t>
  </si>
  <si>
    <t>697563</t>
  </si>
  <si>
    <t>80090363</t>
  </si>
  <si>
    <t>84324</t>
  </si>
  <si>
    <t>670598</t>
  </si>
  <si>
    <t>80090364</t>
  </si>
  <si>
    <t>84325</t>
  </si>
  <si>
    <t>693551</t>
  </si>
  <si>
    <t>80090365</t>
  </si>
  <si>
    <t>84326</t>
  </si>
  <si>
    <t>673904</t>
  </si>
  <si>
    <t>80090366</t>
  </si>
  <si>
    <t>84327</t>
  </si>
  <si>
    <t>691297</t>
  </si>
  <si>
    <t>80090367</t>
  </si>
  <si>
    <t>87348</t>
  </si>
  <si>
    <t>671716</t>
  </si>
  <si>
    <t>80093887</t>
  </si>
  <si>
    <t>87349</t>
  </si>
  <si>
    <t>699287</t>
  </si>
  <si>
    <t>80093888</t>
  </si>
  <si>
    <t>87350</t>
  </si>
  <si>
    <t>80093889</t>
  </si>
  <si>
    <t>87351</t>
  </si>
  <si>
    <t>698680</t>
  </si>
  <si>
    <t>80093890</t>
  </si>
  <si>
    <t>87352</t>
  </si>
  <si>
    <t>697239</t>
  </si>
  <si>
    <t>80093891</t>
  </si>
  <si>
    <t>87353</t>
  </si>
  <si>
    <t>693319</t>
  </si>
  <si>
    <t>80093892</t>
  </si>
  <si>
    <t>87354</t>
  </si>
  <si>
    <t>80093893</t>
  </si>
  <si>
    <t>87355</t>
  </si>
  <si>
    <t>694494</t>
  </si>
  <si>
    <t>80093894</t>
  </si>
  <si>
    <t>87357</t>
  </si>
  <si>
    <t>673084</t>
  </si>
  <si>
    <t>80093896</t>
  </si>
  <si>
    <t>87358</t>
  </si>
  <si>
    <t>693878</t>
  </si>
  <si>
    <t>80093897</t>
  </si>
  <si>
    <t>87359</t>
  </si>
  <si>
    <t>667276</t>
  </si>
  <si>
    <t>80093898</t>
  </si>
  <si>
    <t>87360</t>
  </si>
  <si>
    <t>668478</t>
  </si>
  <si>
    <t>80093899</t>
  </si>
  <si>
    <t>87361</t>
  </si>
  <si>
    <t>668595</t>
  </si>
  <si>
    <t>80093900</t>
  </si>
  <si>
    <t>87362</t>
  </si>
  <si>
    <t>697514</t>
  </si>
  <si>
    <t>80093901</t>
  </si>
  <si>
    <t>87363</t>
  </si>
  <si>
    <t>80093902</t>
  </si>
  <si>
    <t>87364</t>
  </si>
  <si>
    <t>699635</t>
  </si>
  <si>
    <t>80093903</t>
  </si>
  <si>
    <t>87365</t>
  </si>
  <si>
    <t>80093904</t>
  </si>
  <si>
    <t>87366</t>
  </si>
  <si>
    <t>672661</t>
  </si>
  <si>
    <t>80093905</t>
  </si>
  <si>
    <t>87367</t>
  </si>
  <si>
    <t>670073</t>
  </si>
  <si>
    <t>80093906</t>
  </si>
  <si>
    <t>87368</t>
  </si>
  <si>
    <t>80093907</t>
  </si>
  <si>
    <t>87369</t>
  </si>
  <si>
    <t>697781</t>
  </si>
  <si>
    <t>80093908</t>
  </si>
  <si>
    <t>87370</t>
  </si>
  <si>
    <t>669657</t>
  </si>
  <si>
    <t>80093909</t>
  </si>
  <si>
    <t>87371</t>
  </si>
  <si>
    <t>668759</t>
  </si>
  <si>
    <t>80093910</t>
  </si>
  <si>
    <t>87372</t>
  </si>
  <si>
    <t>698521</t>
  </si>
  <si>
    <t>80093911</t>
  </si>
  <si>
    <t>88529</t>
  </si>
  <si>
    <t>673504</t>
  </si>
  <si>
    <t>80095208</t>
  </si>
  <si>
    <t>88530</t>
  </si>
  <si>
    <t>80095209</t>
  </si>
  <si>
    <t>52490</t>
  </si>
  <si>
    <t>84036832</t>
  </si>
  <si>
    <t>52491</t>
  </si>
  <si>
    <t>84036835</t>
  </si>
  <si>
    <t>52492</t>
  </si>
  <si>
    <t>84036836</t>
  </si>
  <si>
    <t>52493</t>
  </si>
  <si>
    <t>84036837</t>
  </si>
  <si>
    <t>52494</t>
  </si>
  <si>
    <t>84036838</t>
  </si>
  <si>
    <t>52495</t>
  </si>
  <si>
    <t>84036839</t>
  </si>
  <si>
    <t>SUMP MUD-187</t>
  </si>
  <si>
    <t>C&amp;D (formerly Trojan)</t>
  </si>
  <si>
    <t>43539</t>
  </si>
  <si>
    <t>84023987</t>
  </si>
  <si>
    <t>44406</t>
  </si>
  <si>
    <t>84027568</t>
  </si>
  <si>
    <t>45987</t>
  </si>
  <si>
    <t>84027570</t>
  </si>
  <si>
    <t>44551</t>
  </si>
  <si>
    <t>84027572</t>
  </si>
  <si>
    <t>44553</t>
  </si>
  <si>
    <t>84027575</t>
  </si>
  <si>
    <t>44554</t>
  </si>
  <si>
    <t>84027576</t>
  </si>
  <si>
    <t>46626</t>
  </si>
  <si>
    <t>84031743</t>
  </si>
  <si>
    <t>47167</t>
  </si>
  <si>
    <t>84032126</t>
  </si>
  <si>
    <t>47168</t>
  </si>
  <si>
    <t>84032127</t>
  </si>
  <si>
    <t>48234</t>
  </si>
  <si>
    <t>84032129</t>
  </si>
  <si>
    <t>48235</t>
  </si>
  <si>
    <t>84032130</t>
  </si>
  <si>
    <t>48830</t>
  </si>
  <si>
    <t>84032131</t>
  </si>
  <si>
    <t>59902</t>
  </si>
  <si>
    <t>84038120</t>
  </si>
  <si>
    <t>59901</t>
  </si>
  <si>
    <t>84038121</t>
  </si>
  <si>
    <t>59900</t>
  </si>
  <si>
    <t>84038122</t>
  </si>
  <si>
    <t>59899</t>
  </si>
  <si>
    <t>83</t>
  </si>
  <si>
    <t>84038123</t>
  </si>
  <si>
    <t>59898</t>
  </si>
  <si>
    <t>84038124</t>
  </si>
  <si>
    <t>60000</t>
  </si>
  <si>
    <t>84042504</t>
  </si>
  <si>
    <t>60959</t>
  </si>
  <si>
    <t>84043323</t>
  </si>
  <si>
    <t>61596</t>
  </si>
  <si>
    <t>84043324</t>
  </si>
  <si>
    <t>62507</t>
  </si>
  <si>
    <t>84043325</t>
  </si>
  <si>
    <t>62508</t>
  </si>
  <si>
    <t>84043327</t>
  </si>
  <si>
    <t>64281</t>
  </si>
  <si>
    <t>84043328</t>
  </si>
  <si>
    <t>66389</t>
  </si>
  <si>
    <t>84043329</t>
  </si>
  <si>
    <t>66660</t>
  </si>
  <si>
    <t>84046155</t>
  </si>
  <si>
    <t>68553</t>
  </si>
  <si>
    <t>84046157</t>
  </si>
  <si>
    <t>68554</t>
  </si>
  <si>
    <t>84046159</t>
  </si>
  <si>
    <t>68555</t>
  </si>
  <si>
    <t>84046161</t>
  </si>
  <si>
    <t>69944</t>
  </si>
  <si>
    <t>84048411</t>
  </si>
  <si>
    <t>70268</t>
  </si>
  <si>
    <t>84048415</t>
  </si>
  <si>
    <t>70265</t>
  </si>
  <si>
    <t>84048576</t>
  </si>
  <si>
    <t>72658</t>
  </si>
  <si>
    <t>84048587</t>
  </si>
  <si>
    <t>72660</t>
  </si>
  <si>
    <t>84048588</t>
  </si>
  <si>
    <t>72736</t>
  </si>
  <si>
    <t>84049558</t>
  </si>
  <si>
    <t>73557</t>
  </si>
  <si>
    <t>84050335</t>
  </si>
  <si>
    <t>73558</t>
  </si>
  <si>
    <t>84050336</t>
  </si>
  <si>
    <t>73559</t>
  </si>
  <si>
    <t>84050337</t>
  </si>
  <si>
    <t>73560</t>
  </si>
  <si>
    <t>84050338</t>
  </si>
  <si>
    <t>73561</t>
  </si>
  <si>
    <t>84050340</t>
  </si>
  <si>
    <t>73562</t>
  </si>
  <si>
    <t>84050343</t>
  </si>
  <si>
    <t>73564</t>
  </si>
  <si>
    <t>84050345</t>
  </si>
  <si>
    <t>73565</t>
  </si>
  <si>
    <t>84050346</t>
  </si>
  <si>
    <t>73566</t>
  </si>
  <si>
    <t>84050347</t>
  </si>
  <si>
    <t>82000</t>
  </si>
  <si>
    <t>84054568</t>
  </si>
  <si>
    <t>82001</t>
  </si>
  <si>
    <t>84054569</t>
  </si>
  <si>
    <t>82002</t>
  </si>
  <si>
    <t>84054570</t>
  </si>
  <si>
    <t>83879</t>
  </si>
  <si>
    <t>84054669</t>
  </si>
  <si>
    <t>83880</t>
  </si>
  <si>
    <t>84054670</t>
  </si>
  <si>
    <t>87641</t>
  </si>
  <si>
    <t>84054672</t>
  </si>
  <si>
    <t>85612</t>
  </si>
  <si>
    <t>84054677</t>
  </si>
  <si>
    <t>85611</t>
  </si>
  <si>
    <t>84054678</t>
  </si>
  <si>
    <t>89006</t>
  </si>
  <si>
    <t>84057367</t>
  </si>
  <si>
    <t>88887</t>
  </si>
  <si>
    <t>84057369</t>
  </si>
  <si>
    <t>88235</t>
  </si>
  <si>
    <t>84057371</t>
  </si>
  <si>
    <t>87896</t>
  </si>
  <si>
    <t>84057374</t>
  </si>
  <si>
    <t>SCRAP OXIDE-192</t>
  </si>
  <si>
    <t>U.S. BATTERY MFG CO</t>
  </si>
  <si>
    <t>44405</t>
  </si>
  <si>
    <t>84016001</t>
  </si>
  <si>
    <t>46299</t>
  </si>
  <si>
    <t>84031745</t>
  </si>
  <si>
    <t>47637</t>
  </si>
  <si>
    <t>84032144</t>
  </si>
  <si>
    <t>57425</t>
  </si>
  <si>
    <t>T64V</t>
  </si>
  <si>
    <t>84032145</t>
  </si>
  <si>
    <t>57427</t>
  </si>
  <si>
    <t>84032147</t>
  </si>
  <si>
    <t>59003</t>
  </si>
  <si>
    <t>84032149</t>
  </si>
  <si>
    <t>77605</t>
  </si>
  <si>
    <t>84032152</t>
  </si>
  <si>
    <t>77606</t>
  </si>
  <si>
    <t>84032153</t>
  </si>
  <si>
    <t>64282</t>
  </si>
  <si>
    <t>84043331</t>
  </si>
  <si>
    <t>66960</t>
  </si>
  <si>
    <t>84046166</t>
  </si>
  <si>
    <t>69938</t>
  </si>
  <si>
    <t>84048433</t>
  </si>
  <si>
    <t>69940</t>
  </si>
  <si>
    <t>84048437</t>
  </si>
  <si>
    <t>84186</t>
  </si>
  <si>
    <t>84055962</t>
  </si>
  <si>
    <t>84189</t>
  </si>
  <si>
    <t>84055965</t>
  </si>
  <si>
    <t>Tin, Grade A</t>
  </si>
  <si>
    <t>48381</t>
  </si>
  <si>
    <t>80046610</t>
  </si>
  <si>
    <t>60392</t>
  </si>
  <si>
    <t>80062292</t>
  </si>
  <si>
    <t>BATTERY PLATES-200</t>
  </si>
  <si>
    <t>60960</t>
  </si>
  <si>
    <t>84043330</t>
  </si>
  <si>
    <t>69942</t>
  </si>
  <si>
    <t>84048441</t>
  </si>
  <si>
    <t>WHOLE BATTERIES-201</t>
  </si>
  <si>
    <t>67370</t>
  </si>
  <si>
    <t>84046856</t>
  </si>
  <si>
    <t>CROWN BATTERY MFG CO</t>
  </si>
  <si>
    <t>FREMONT</t>
  </si>
  <si>
    <t>70666</t>
  </si>
  <si>
    <t>84049157</t>
  </si>
  <si>
    <t>73474</t>
  </si>
  <si>
    <t>84050300</t>
  </si>
  <si>
    <t>73615</t>
  </si>
  <si>
    <t>84050405</t>
  </si>
  <si>
    <t>75886</t>
  </si>
  <si>
    <t>84051682</t>
  </si>
  <si>
    <t>82470</t>
  </si>
  <si>
    <t>84054818</t>
  </si>
  <si>
    <t>84369</t>
  </si>
  <si>
    <t>84055576</t>
  </si>
  <si>
    <t>86933</t>
  </si>
  <si>
    <t>84056862</t>
  </si>
  <si>
    <t>88627</t>
  </si>
  <si>
    <t>84058167</t>
  </si>
  <si>
    <t>AGM BATTERIES</t>
  </si>
  <si>
    <t>67661</t>
  </si>
  <si>
    <t>84046163</t>
  </si>
  <si>
    <t>67277</t>
  </si>
  <si>
    <t>84046638</t>
  </si>
  <si>
    <t>67278</t>
  </si>
  <si>
    <t>84046640</t>
  </si>
  <si>
    <t>67279</t>
  </si>
  <si>
    <t>84046642</t>
  </si>
  <si>
    <t>68247</t>
  </si>
  <si>
    <t>84046644</t>
  </si>
  <si>
    <t>68250</t>
  </si>
  <si>
    <t>84046646</t>
  </si>
  <si>
    <t>GOLF CART BATTERIES-201G</t>
  </si>
  <si>
    <t>47636</t>
  </si>
  <si>
    <t>84032128</t>
  </si>
  <si>
    <t>57747</t>
  </si>
  <si>
    <t>84032148</t>
  </si>
  <si>
    <t>77603</t>
  </si>
  <si>
    <t>84032150</t>
  </si>
  <si>
    <t>77604</t>
  </si>
  <si>
    <t>84032151</t>
  </si>
  <si>
    <t>47310</t>
  </si>
  <si>
    <t>84033242</t>
  </si>
  <si>
    <t>47311</t>
  </si>
  <si>
    <t>84033243</t>
  </si>
  <si>
    <t>47436</t>
  </si>
  <si>
    <t>84033368</t>
  </si>
  <si>
    <t>47435</t>
  </si>
  <si>
    <t xml:space="preserve"> 48</t>
  </si>
  <si>
    <t>84033369</t>
  </si>
  <si>
    <t>77607</t>
  </si>
  <si>
    <t>84036264</t>
  </si>
  <si>
    <t>60958</t>
  </si>
  <si>
    <t>84043321</t>
  </si>
  <si>
    <t>66461</t>
  </si>
  <si>
    <t>84046182</t>
  </si>
  <si>
    <t>69939</t>
  </si>
  <si>
    <t>84048435</t>
  </si>
  <si>
    <t>71079</t>
  </si>
  <si>
    <t>84048579</t>
  </si>
  <si>
    <t>71241</t>
  </si>
  <si>
    <t>84048582</t>
  </si>
  <si>
    <t>72290</t>
  </si>
  <si>
    <t>84048585</t>
  </si>
  <si>
    <t>72312</t>
  </si>
  <si>
    <t>84048586</t>
  </si>
  <si>
    <t>73563</t>
  </si>
  <si>
    <t>84050344</t>
  </si>
  <si>
    <t>77781</t>
  </si>
  <si>
    <t>84052692</t>
  </si>
  <si>
    <t>77782</t>
  </si>
  <si>
    <t>84052694</t>
  </si>
  <si>
    <t>78103</t>
  </si>
  <si>
    <t>84052881</t>
  </si>
  <si>
    <t>83881</t>
  </si>
  <si>
    <t>84054671</t>
  </si>
  <si>
    <t>84187</t>
  </si>
  <si>
    <t>84055963</t>
  </si>
  <si>
    <t>84188</t>
  </si>
  <si>
    <t>84055964</t>
  </si>
  <si>
    <t>IND BATT CELLS-201H</t>
  </si>
  <si>
    <t>67614</t>
  </si>
  <si>
    <t>84046987</t>
  </si>
  <si>
    <t>KINSBURSKY BROTHERS SUPPLY INC</t>
  </si>
  <si>
    <t>LITHIUM METAL BATTERIES</t>
  </si>
  <si>
    <t>48356</t>
  </si>
  <si>
    <t>80045156</t>
  </si>
  <si>
    <t>77352</t>
  </si>
  <si>
    <t>80082041</t>
  </si>
  <si>
    <t>ECOBAT SOLUTIONS ARIZONA</t>
  </si>
  <si>
    <t>65039</t>
  </si>
  <si>
    <t>84045282</t>
  </si>
  <si>
    <t>STEEL CASED BATTERIES-201S</t>
  </si>
  <si>
    <t>66964</t>
  </si>
  <si>
    <t>84046605</t>
  </si>
  <si>
    <t>79991</t>
  </si>
  <si>
    <t>84053490</t>
  </si>
  <si>
    <t>79992</t>
  </si>
  <si>
    <t>84053491</t>
  </si>
  <si>
    <t>84359</t>
  </si>
  <si>
    <t>84055978</t>
  </si>
  <si>
    <t>84360</t>
  </si>
  <si>
    <t>84055979</t>
  </si>
  <si>
    <t>87902</t>
  </si>
  <si>
    <t>84057624</t>
  </si>
  <si>
    <t>LITHIUM ION BATTERIES</t>
  </si>
  <si>
    <t>PLANT SCP/NO VALUE-202A</t>
  </si>
  <si>
    <t>57426</t>
  </si>
  <si>
    <t>T644</t>
  </si>
  <si>
    <t>84032146</t>
  </si>
  <si>
    <t>LEAD DROSS-203</t>
  </si>
  <si>
    <t>68269</t>
  </si>
  <si>
    <t>84047224</t>
  </si>
  <si>
    <t>68270</t>
  </si>
  <si>
    <t>84047226</t>
  </si>
  <si>
    <t>68271</t>
  </si>
  <si>
    <t>84047228</t>
  </si>
  <si>
    <t>68550</t>
  </si>
  <si>
    <t>84047355</t>
  </si>
  <si>
    <t>68551</t>
  </si>
  <si>
    <t>84047357</t>
  </si>
  <si>
    <t>70266</t>
  </si>
  <si>
    <t>84048577</t>
  </si>
  <si>
    <t>70267</t>
  </si>
  <si>
    <t>84048578</t>
  </si>
  <si>
    <t>71242</t>
  </si>
  <si>
    <t>84048583</t>
  </si>
  <si>
    <t>76969</t>
  </si>
  <si>
    <t>84052114</t>
  </si>
  <si>
    <t>79704</t>
  </si>
  <si>
    <t>84053836</t>
  </si>
  <si>
    <t>86297</t>
  </si>
  <si>
    <t>84054676</t>
  </si>
  <si>
    <t>LEAD SCRAP</t>
  </si>
  <si>
    <t>42710</t>
  </si>
  <si>
    <t>84027571</t>
  </si>
  <si>
    <t>612407645</t>
  </si>
  <si>
    <t>612407716</t>
  </si>
  <si>
    <t>612407858</t>
  </si>
  <si>
    <t>612407893</t>
  </si>
  <si>
    <t>612408036</t>
  </si>
  <si>
    <t>612408237</t>
  </si>
  <si>
    <t>612408240</t>
  </si>
  <si>
    <t>612307602</t>
  </si>
  <si>
    <t>612307595</t>
  </si>
  <si>
    <t>612407605</t>
  </si>
  <si>
    <t>612307599</t>
  </si>
  <si>
    <t>612307596</t>
  </si>
  <si>
    <t>612407634</t>
  </si>
  <si>
    <t>612407638</t>
  </si>
  <si>
    <t>612407632</t>
  </si>
  <si>
    <t>612407630</t>
  </si>
  <si>
    <t>612407627</t>
  </si>
  <si>
    <t>612407701</t>
  </si>
  <si>
    <t>612407658</t>
  </si>
  <si>
    <t>612407703</t>
  </si>
  <si>
    <t>612407719</t>
  </si>
  <si>
    <t>612407715</t>
  </si>
  <si>
    <t>612407668</t>
  </si>
  <si>
    <t>612407671</t>
  </si>
  <si>
    <t>612407665</t>
  </si>
  <si>
    <t>612407696</t>
  </si>
  <si>
    <t>612407722</t>
  </si>
  <si>
    <t>612407724</t>
  </si>
  <si>
    <t>612407741</t>
  </si>
  <si>
    <t>612407743</t>
  </si>
  <si>
    <t>612407749</t>
  </si>
  <si>
    <t>612407757</t>
  </si>
  <si>
    <t>612407824</t>
  </si>
  <si>
    <t>612407841</t>
  </si>
  <si>
    <t>612407857</t>
  </si>
  <si>
    <t>612407766</t>
  </si>
  <si>
    <t>612407789</t>
  </si>
  <si>
    <t>612407795</t>
  </si>
  <si>
    <t>612407803</t>
  </si>
  <si>
    <t>612407812</t>
  </si>
  <si>
    <t>612407832</t>
  </si>
  <si>
    <t>612407844</t>
  </si>
  <si>
    <t>612407850</t>
  </si>
  <si>
    <t>612407833</t>
  </si>
  <si>
    <t>612407882</t>
  </si>
  <si>
    <t>612407888</t>
  </si>
  <si>
    <t>612407890</t>
  </si>
  <si>
    <t>612407919</t>
  </si>
  <si>
    <t>612407901</t>
  </si>
  <si>
    <t>612407940</t>
  </si>
  <si>
    <t>612407897</t>
  </si>
  <si>
    <t>612407966</t>
  </si>
  <si>
    <t>612407949</t>
  </si>
  <si>
    <t>612407956</t>
  </si>
  <si>
    <t>612407972</t>
  </si>
  <si>
    <t>612407975</t>
  </si>
  <si>
    <t>612407982</t>
  </si>
  <si>
    <t>612407984</t>
  </si>
  <si>
    <t>612407990</t>
  </si>
  <si>
    <t>612408005</t>
  </si>
  <si>
    <t>612407999</t>
  </si>
  <si>
    <t>612408002</t>
  </si>
  <si>
    <t>612408020</t>
  </si>
  <si>
    <t>612408022</t>
  </si>
  <si>
    <t>612408025</t>
  </si>
  <si>
    <t>612408062</t>
  </si>
  <si>
    <t>612408067</t>
  </si>
  <si>
    <t>612408077</t>
  </si>
  <si>
    <t>612408081</t>
  </si>
  <si>
    <t>612408085</t>
  </si>
  <si>
    <t>612408106</t>
  </si>
  <si>
    <t>612408107</t>
  </si>
  <si>
    <t>612408111</t>
  </si>
  <si>
    <t>612408143</t>
  </si>
  <si>
    <t>612408108</t>
  </si>
  <si>
    <t>612408117</t>
  </si>
  <si>
    <t>612408168</t>
  </si>
  <si>
    <t>612408198</t>
  </si>
  <si>
    <t>612408202</t>
  </si>
  <si>
    <t>612408231</t>
  </si>
  <si>
    <t>612408201</t>
  </si>
  <si>
    <t>612408227</t>
  </si>
  <si>
    <t>612408204</t>
  </si>
  <si>
    <t>612408294</t>
  </si>
  <si>
    <t>612408246</t>
  </si>
  <si>
    <t>612408250</t>
  </si>
  <si>
    <t>612408273</t>
  </si>
  <si>
    <t>612408253</t>
  </si>
  <si>
    <t>612408254</t>
  </si>
  <si>
    <t>612408263</t>
  </si>
  <si>
    <t>612408278</t>
  </si>
  <si>
    <t>612408280</t>
  </si>
  <si>
    <t>612407607</t>
  </si>
  <si>
    <t>612307592</t>
  </si>
  <si>
    <t>612307603</t>
  </si>
  <si>
    <t>612307601</t>
  </si>
  <si>
    <t>612307561</t>
  </si>
  <si>
    <t>612407610</t>
  </si>
  <si>
    <t>612307610</t>
  </si>
  <si>
    <t>612307600</t>
  </si>
  <si>
    <t>612407626</t>
  </si>
  <si>
    <t>612307589</t>
  </si>
  <si>
    <t>612307597</t>
  </si>
  <si>
    <t>612407636</t>
  </si>
  <si>
    <t>612407625</t>
  </si>
  <si>
    <t>612407633</t>
  </si>
  <si>
    <t>612407604</t>
  </si>
  <si>
    <t>612307578</t>
  </si>
  <si>
    <t>612307582</t>
  </si>
  <si>
    <t>612407650</t>
  </si>
  <si>
    <t>612407656</t>
  </si>
  <si>
    <t>612407657</t>
  </si>
  <si>
    <t>612407666</t>
  </si>
  <si>
    <t>612407628</t>
  </si>
  <si>
    <t>612407680</t>
  </si>
  <si>
    <t>612407672</t>
  </si>
  <si>
    <t>612307581</t>
  </si>
  <si>
    <t>612307546</t>
  </si>
  <si>
    <t>612407687</t>
  </si>
  <si>
    <t>612407692</t>
  </si>
  <si>
    <t>612407624</t>
  </si>
  <si>
    <t>612407699</t>
  </si>
  <si>
    <t>612407695</t>
  </si>
  <si>
    <t>612407677</t>
  </si>
  <si>
    <t>612407663</t>
  </si>
  <si>
    <t>612407712</t>
  </si>
  <si>
    <t>612407648</t>
  </si>
  <si>
    <t>612407673</t>
  </si>
  <si>
    <t>612307584</t>
  </si>
  <si>
    <t>612407731</t>
  </si>
  <si>
    <t>612407688</t>
  </si>
  <si>
    <t>612407736</t>
  </si>
  <si>
    <t>612407622</t>
  </si>
  <si>
    <t>612407742</t>
  </si>
  <si>
    <t>612407744</t>
  </si>
  <si>
    <t>612407723</t>
  </si>
  <si>
    <t>612407629</t>
  </si>
  <si>
    <t>612407745</t>
  </si>
  <si>
    <t>612407746</t>
  </si>
  <si>
    <t>612307587</t>
  </si>
  <si>
    <t>612407720</t>
  </si>
  <si>
    <t>612407751</t>
  </si>
  <si>
    <t>612407756</t>
  </si>
  <si>
    <t>612407758</t>
  </si>
  <si>
    <t>612407754</t>
  </si>
  <si>
    <t>612407768</t>
  </si>
  <si>
    <t>612407769</t>
  </si>
  <si>
    <t>612407770</t>
  </si>
  <si>
    <t>612407772</t>
  </si>
  <si>
    <t>612407781</t>
  </si>
  <si>
    <t>612407785</t>
  </si>
  <si>
    <t>612407734</t>
  </si>
  <si>
    <t>612407771</t>
  </si>
  <si>
    <t>612407619</t>
  </si>
  <si>
    <t>612407798</t>
  </si>
  <si>
    <t>612407808</t>
  </si>
  <si>
    <t>612407810</t>
  </si>
  <si>
    <t>612407814</t>
  </si>
  <si>
    <t>612407811</t>
  </si>
  <si>
    <t>612307594</t>
  </si>
  <si>
    <t>612407807</t>
  </si>
  <si>
    <t>612407819</t>
  </si>
  <si>
    <t>612407830</t>
  </si>
  <si>
    <t>612407839</t>
  </si>
  <si>
    <t>612407847</t>
  </si>
  <si>
    <t>612407829</t>
  </si>
  <si>
    <t>612407852</t>
  </si>
  <si>
    <t>612407873</t>
  </si>
  <si>
    <t>612407827</t>
  </si>
  <si>
    <t>612407834</t>
  </si>
  <si>
    <t>612407883</t>
  </si>
  <si>
    <t>612407896</t>
  </si>
  <si>
    <t>612407867</t>
  </si>
  <si>
    <t>612407904</t>
  </si>
  <si>
    <t>612407823</t>
  </si>
  <si>
    <t>612407822</t>
  </si>
  <si>
    <t>612407825</t>
  </si>
  <si>
    <t>612407909</t>
  </si>
  <si>
    <t>612407902</t>
  </si>
  <si>
    <t>612407905</t>
  </si>
  <si>
    <t>612407885</t>
  </si>
  <si>
    <t>612407917</t>
  </si>
  <si>
    <t>612407920</t>
  </si>
  <si>
    <t>612407930</t>
  </si>
  <si>
    <t>612407937</t>
  </si>
  <si>
    <t>612407903</t>
  </si>
  <si>
    <t>612407889</t>
  </si>
  <si>
    <t>612407913</t>
  </si>
  <si>
    <t>612407942</t>
  </si>
  <si>
    <t>612407951</t>
  </si>
  <si>
    <t>612407953</t>
  </si>
  <si>
    <t>612407952</t>
  </si>
  <si>
    <t>612407962</t>
  </si>
  <si>
    <t>612407971</t>
  </si>
  <si>
    <t>612407960</t>
  </si>
  <si>
    <t>612407957</t>
  </si>
  <si>
    <t>612407973</t>
  </si>
  <si>
    <t>612407977</t>
  </si>
  <si>
    <t>612407996</t>
  </si>
  <si>
    <t>612407979</t>
  </si>
  <si>
    <t>612408004</t>
  </si>
  <si>
    <t>612407965</t>
  </si>
  <si>
    <t>612408015</t>
  </si>
  <si>
    <t>612407998</t>
  </si>
  <si>
    <t>612407961</t>
  </si>
  <si>
    <t>612407869</t>
  </si>
  <si>
    <t>612407987</t>
  </si>
  <si>
    <t>612407997</t>
  </si>
  <si>
    <t>612408016</t>
  </si>
  <si>
    <t>612407992</t>
  </si>
  <si>
    <t>612407946</t>
  </si>
  <si>
    <t>612408024</t>
  </si>
  <si>
    <t>612408046</t>
  </si>
  <si>
    <t>612408044</t>
  </si>
  <si>
    <t>612408028</t>
  </si>
  <si>
    <t>612407959</t>
  </si>
  <si>
    <t>612408026</t>
  </si>
  <si>
    <t>612408012</t>
  </si>
  <si>
    <t>612408027</t>
  </si>
  <si>
    <t>612408041</t>
  </si>
  <si>
    <t>612407865</t>
  </si>
  <si>
    <t>612408054</t>
  </si>
  <si>
    <t>612408057</t>
  </si>
  <si>
    <t>612408055</t>
  </si>
  <si>
    <t>612408056</t>
  </si>
  <si>
    <t>612408084</t>
  </si>
  <si>
    <t>612408104</t>
  </si>
  <si>
    <t>612408072</t>
  </si>
  <si>
    <t>612408103</t>
  </si>
  <si>
    <t>612408080</t>
  </si>
  <si>
    <t>612408082</t>
  </si>
  <si>
    <t>612408097</t>
  </si>
  <si>
    <t>612408069</t>
  </si>
  <si>
    <t>612408086</t>
  </si>
  <si>
    <t>612408083</t>
  </si>
  <si>
    <t>612408142</t>
  </si>
  <si>
    <t>612408050</t>
  </si>
  <si>
    <t>612408058</t>
  </si>
  <si>
    <t>612408043</t>
  </si>
  <si>
    <t>612408141</t>
  </si>
  <si>
    <t>612408122</t>
  </si>
  <si>
    <t>612408112</t>
  </si>
  <si>
    <t>612408118</t>
  </si>
  <si>
    <t>612408136</t>
  </si>
  <si>
    <t>612408138</t>
  </si>
  <si>
    <t>612408145</t>
  </si>
  <si>
    <t>612408164</t>
  </si>
  <si>
    <t>612408116</t>
  </si>
  <si>
    <t>612408131</t>
  </si>
  <si>
    <t>612408132</t>
  </si>
  <si>
    <t>612408151</t>
  </si>
  <si>
    <t>612408177</t>
  </si>
  <si>
    <t>612408120</t>
  </si>
  <si>
    <t>612408156</t>
  </si>
  <si>
    <t>612408133</t>
  </si>
  <si>
    <t>612408053</t>
  </si>
  <si>
    <t>612408184</t>
  </si>
  <si>
    <t>612408158</t>
  </si>
  <si>
    <t>612408147</t>
  </si>
  <si>
    <t>612408206</t>
  </si>
  <si>
    <t>612408189</t>
  </si>
  <si>
    <t>612408166</t>
  </si>
  <si>
    <t>612408249</t>
  </si>
  <si>
    <t>612408257</t>
  </si>
  <si>
    <t>612408245</t>
  </si>
  <si>
    <t>612408235</t>
  </si>
  <si>
    <t>612307598</t>
  </si>
  <si>
    <t>612407639</t>
  </si>
  <si>
    <t>612407669</t>
  </si>
  <si>
    <t>612407704</t>
  </si>
  <si>
    <t>612407828</t>
  </si>
  <si>
    <t>612407899</t>
  </si>
  <si>
    <t>612408089</t>
  </si>
  <si>
    <t>612408139</t>
  </si>
  <si>
    <t>612307579</t>
  </si>
  <si>
    <t>612307568</t>
  </si>
  <si>
    <t>612307588</t>
  </si>
  <si>
    <t>612407740</t>
  </si>
  <si>
    <t>612407718</t>
  </si>
  <si>
    <t>612407762</t>
  </si>
  <si>
    <t>612407787</t>
  </si>
  <si>
    <t>612407788</t>
  </si>
  <si>
    <t>612407835</t>
  </si>
  <si>
    <t>612407760</t>
  </si>
  <si>
    <t>612407853</t>
  </si>
  <si>
    <t>612407900</t>
  </si>
  <si>
    <t>612407892</t>
  </si>
  <si>
    <t>612407875</t>
  </si>
  <si>
    <t>612407914</t>
  </si>
  <si>
    <t>612407927</t>
  </si>
  <si>
    <t>612407974</t>
  </si>
  <si>
    <t>612407948</t>
  </si>
  <si>
    <t>612407895</t>
  </si>
  <si>
    <t>612407955</t>
  </si>
  <si>
    <t>612407939</t>
  </si>
  <si>
    <t>612408000</t>
  </si>
  <si>
    <t>612408001</t>
  </si>
  <si>
    <t>612408018</t>
  </si>
  <si>
    <t>612407878</t>
  </si>
  <si>
    <t>612408021</t>
  </si>
  <si>
    <t>612407994</t>
  </si>
  <si>
    <t>612408023</t>
  </si>
  <si>
    <t>612408052</t>
  </si>
  <si>
    <t>612408065</t>
  </si>
  <si>
    <t>612408079</t>
  </si>
  <si>
    <t>612408109</t>
  </si>
  <si>
    <t>612408153</t>
  </si>
  <si>
    <t>612408172</t>
  </si>
  <si>
    <t>612408179</t>
  </si>
  <si>
    <t>612408170</t>
  </si>
  <si>
    <t>612408175</t>
  </si>
  <si>
    <t>612408178</t>
  </si>
  <si>
    <t>612408203</t>
  </si>
  <si>
    <t>612408238</t>
  </si>
  <si>
    <t>612408242</t>
  </si>
  <si>
    <t>612408173</t>
  </si>
  <si>
    <t>612408195</t>
  </si>
  <si>
    <t>612408233</t>
  </si>
  <si>
    <t>612408197</t>
  </si>
  <si>
    <t>612408200</t>
  </si>
  <si>
    <t>612408181</t>
  </si>
  <si>
    <t>612408205</t>
  </si>
  <si>
    <t>612408199</t>
  </si>
  <si>
    <t>612408187</t>
  </si>
  <si>
    <t>612408191</t>
  </si>
  <si>
    <t>612408209</t>
  </si>
  <si>
    <t>612408208</t>
  </si>
  <si>
    <t>612408193</t>
  </si>
  <si>
    <t>612408215</t>
  </si>
  <si>
    <t>612408221</t>
  </si>
  <si>
    <t>612408247</t>
  </si>
  <si>
    <t>612408255</t>
  </si>
  <si>
    <t>612408276</t>
  </si>
  <si>
    <t>612408295</t>
  </si>
  <si>
    <t>612408258</t>
  </si>
  <si>
    <t>612408265</t>
  </si>
  <si>
    <t>612408252</t>
  </si>
  <si>
    <t>612408262</t>
  </si>
  <si>
    <t>612408274</t>
  </si>
  <si>
    <t>612408275</t>
  </si>
  <si>
    <t>612408305</t>
  </si>
  <si>
    <t>612408298</t>
  </si>
  <si>
    <t>612408296</t>
  </si>
  <si>
    <t>612408286</t>
  </si>
  <si>
    <t>612408289</t>
  </si>
  <si>
    <t>612408291</t>
  </si>
  <si>
    <t>612408272</t>
  </si>
  <si>
    <t>612408304</t>
  </si>
  <si>
    <t>612408290</t>
  </si>
  <si>
    <t>612408283</t>
  </si>
  <si>
    <t>612408288</t>
  </si>
  <si>
    <t>612408293</t>
  </si>
  <si>
    <t>612408302</t>
  </si>
  <si>
    <t>612408300</t>
  </si>
  <si>
    <t>612408303</t>
  </si>
  <si>
    <t>612408307</t>
  </si>
  <si>
    <t>612408306</t>
  </si>
  <si>
    <t>612408308</t>
  </si>
  <si>
    <t>612408270</t>
  </si>
  <si>
    <t>612408299</t>
  </si>
  <si>
    <t>612407612</t>
  </si>
  <si>
    <t>612407608</t>
  </si>
  <si>
    <t>612407643</t>
  </si>
  <si>
    <t>612407647</t>
  </si>
  <si>
    <t>612407660</t>
  </si>
  <si>
    <t>612407662</t>
  </si>
  <si>
    <t>612407667</t>
  </si>
  <si>
    <t>612407685</t>
  </si>
  <si>
    <t>612407670</t>
  </si>
  <si>
    <t>612407675</t>
  </si>
  <si>
    <t>612407691</t>
  </si>
  <si>
    <t>612407710</t>
  </si>
  <si>
    <t>612407707</t>
  </si>
  <si>
    <t>612407714</t>
  </si>
  <si>
    <t>612407721</t>
  </si>
  <si>
    <t>612407725</t>
  </si>
  <si>
    <t>612407738</t>
  </si>
  <si>
    <t>612407763</t>
  </si>
  <si>
    <t>612407765</t>
  </si>
  <si>
    <t>612407793</t>
  </si>
  <si>
    <t>612407794</t>
  </si>
  <si>
    <t>612407802</t>
  </si>
  <si>
    <t>612407861</t>
  </si>
  <si>
    <t>612407866</t>
  </si>
  <si>
    <t>612407797</t>
  </si>
  <si>
    <t>612407791</t>
  </si>
  <si>
    <t>612407817</t>
  </si>
  <si>
    <t>612407831</t>
  </si>
  <si>
    <t>612407792</t>
  </si>
  <si>
    <t>612407886</t>
  </si>
  <si>
    <t>612407837</t>
  </si>
  <si>
    <t>612407898</t>
  </si>
  <si>
    <t>612407894</t>
  </si>
  <si>
    <t>612407907</t>
  </si>
  <si>
    <t>612407934</t>
  </si>
  <si>
    <t>612407911</t>
  </si>
  <si>
    <t>612407916</t>
  </si>
  <si>
    <t>612407924</t>
  </si>
  <si>
    <t>612407968</t>
  </si>
  <si>
    <t>612407981</t>
  </si>
  <si>
    <t>612407989</t>
  </si>
  <si>
    <t>612408019</t>
  </si>
  <si>
    <t>612408011</t>
  </si>
  <si>
    <t>612408008</t>
  </si>
  <si>
    <t>612408047</t>
  </si>
  <si>
    <t>612408059</t>
  </si>
  <si>
    <t>612408049</t>
  </si>
  <si>
    <t>612408033</t>
  </si>
  <si>
    <t>612408068</t>
  </si>
  <si>
    <t>612408092</t>
  </si>
  <si>
    <t>612408098</t>
  </si>
  <si>
    <t>612408110</t>
  </si>
  <si>
    <t>612408075</t>
  </si>
  <si>
    <t>612408140</t>
  </si>
  <si>
    <t>612408123</t>
  </si>
  <si>
    <t>612408159</t>
  </si>
  <si>
    <t>612408134</t>
  </si>
  <si>
    <t>612408129</t>
  </si>
  <si>
    <t>612408162</t>
  </si>
  <si>
    <t>612408224</t>
  </si>
  <si>
    <t>612408226</t>
  </si>
  <si>
    <t>612408094</t>
  </si>
  <si>
    <t>612408260</t>
  </si>
  <si>
    <t>612408264</t>
  </si>
  <si>
    <t>612307564</t>
  </si>
  <si>
    <t>612407617</t>
  </si>
  <si>
    <t>612407637</t>
  </si>
  <si>
    <t>612407652</t>
  </si>
  <si>
    <t>612407661</t>
  </si>
  <si>
    <t>612407683</t>
  </si>
  <si>
    <t>612407649</t>
  </si>
  <si>
    <t>612407739</t>
  </si>
  <si>
    <t>612407732</t>
  </si>
  <si>
    <t>612407655</t>
  </si>
  <si>
    <t>612407801</t>
  </si>
  <si>
    <t>612407635</t>
  </si>
  <si>
    <t>612407840</t>
  </si>
  <si>
    <t>612407859</t>
  </si>
  <si>
    <t>612407876</t>
  </si>
  <si>
    <t>612407884</t>
  </si>
  <si>
    <t>612407880</t>
  </si>
  <si>
    <t>612407849</t>
  </si>
  <si>
    <t>612407928</t>
  </si>
  <si>
    <t>612407856</t>
  </si>
  <si>
    <t>612407964</t>
  </si>
  <si>
    <t>612407970</t>
  </si>
  <si>
    <t>612407983</t>
  </si>
  <si>
    <t>612408013</t>
  </si>
  <si>
    <t>612408006</t>
  </si>
  <si>
    <t>612408031</t>
  </si>
  <si>
    <t>612408034</t>
  </si>
  <si>
    <t>612408064</t>
  </si>
  <si>
    <t>612408070</t>
  </si>
  <si>
    <t>612408100</t>
  </si>
  <si>
    <t>612408148</t>
  </si>
  <si>
    <t>612408161</t>
  </si>
  <si>
    <t>612408167</t>
  </si>
  <si>
    <t>612408174</t>
  </si>
  <si>
    <t>612408212</t>
  </si>
  <si>
    <t>612408220</t>
  </si>
  <si>
    <t>612408223</t>
  </si>
  <si>
    <t>612408239</t>
  </si>
  <si>
    <t>612408279</t>
  </si>
  <si>
    <t>612408281</t>
  </si>
  <si>
    <t>612407621</t>
  </si>
  <si>
    <t>612407697</t>
  </si>
  <si>
    <t>612407773</t>
  </si>
  <si>
    <t>612407863</t>
  </si>
  <si>
    <t>612407943</t>
  </si>
  <si>
    <t>612408039</t>
  </si>
  <si>
    <t>612408073</t>
  </si>
  <si>
    <t>612408144</t>
  </si>
  <si>
    <t>612408211</t>
  </si>
  <si>
    <t>612408268</t>
  </si>
  <si>
    <t>612407681</t>
  </si>
  <si>
    <t>612407646</t>
  </si>
  <si>
    <t>612407686</t>
  </si>
  <si>
    <t>612407690</t>
  </si>
  <si>
    <t>612407708</t>
  </si>
  <si>
    <t>612407713</t>
  </si>
  <si>
    <t>612407747</t>
  </si>
  <si>
    <t>612407752</t>
  </si>
  <si>
    <t>612407764</t>
  </si>
  <si>
    <t>612407780</t>
  </si>
  <si>
    <t>612407786</t>
  </si>
  <si>
    <t>612407790</t>
  </si>
  <si>
    <t>612407851</t>
  </si>
  <si>
    <t>612407818</t>
  </si>
  <si>
    <t>612407821</t>
  </si>
  <si>
    <t>612407860</t>
  </si>
  <si>
    <t>612407887</t>
  </si>
  <si>
    <t>612407912</t>
  </si>
  <si>
    <t>612407923</t>
  </si>
  <si>
    <t>612407941</t>
  </si>
  <si>
    <t>612407988</t>
  </si>
  <si>
    <t>612407995</t>
  </si>
  <si>
    <t>612408014</t>
  </si>
  <si>
    <t>612408035</t>
  </si>
  <si>
    <t>612408045</t>
  </si>
  <si>
    <t>612408063</t>
  </si>
  <si>
    <t>612408078</t>
  </si>
  <si>
    <t>612408090</t>
  </si>
  <si>
    <t>612408099</t>
  </si>
  <si>
    <t>612408119</t>
  </si>
  <si>
    <t>612408135</t>
  </si>
  <si>
    <t>612408160</t>
  </si>
  <si>
    <t>612408169</t>
  </si>
  <si>
    <t>612408171</t>
  </si>
  <si>
    <t>612408185</t>
  </si>
  <si>
    <t>612408196</t>
  </si>
  <si>
    <t>612408217</t>
  </si>
  <si>
    <t>612408225</t>
  </si>
  <si>
    <t>612408232</t>
  </si>
  <si>
    <t>612408248</t>
  </si>
  <si>
    <t>612408259</t>
  </si>
  <si>
    <t>612408269</t>
  </si>
  <si>
    <t>612408277</t>
  </si>
  <si>
    <t>612408287</t>
  </si>
  <si>
    <t>612408292</t>
  </si>
  <si>
    <t>612407864</t>
  </si>
  <si>
    <t>612408176</t>
  </si>
  <si>
    <t>612307560</t>
  </si>
  <si>
    <t>612407651</t>
  </si>
  <si>
    <t>612407693</t>
  </si>
  <si>
    <t>612407702</t>
  </si>
  <si>
    <t>612407705</t>
  </si>
  <si>
    <t>612407711</t>
  </si>
  <si>
    <t>612407733</t>
  </si>
  <si>
    <t>612407735</t>
  </si>
  <si>
    <t>612407783</t>
  </si>
  <si>
    <t>612407813</t>
  </si>
  <si>
    <t>612407846</t>
  </si>
  <si>
    <t>612407848</t>
  </si>
  <si>
    <t>612407806</t>
  </si>
  <si>
    <t>612407877</t>
  </si>
  <si>
    <t>612407929</t>
  </si>
  <si>
    <t>612407938</t>
  </si>
  <si>
    <t>612407922</t>
  </si>
  <si>
    <t>612407945</t>
  </si>
  <si>
    <t>612408029</t>
  </si>
  <si>
    <t>612408048</t>
  </si>
  <si>
    <t>612408042</t>
  </si>
  <si>
    <t>612408060</t>
  </si>
  <si>
    <t>612408114</t>
  </si>
  <si>
    <t>612408121</t>
  </si>
  <si>
    <t>612408149</t>
  </si>
  <si>
    <t>612408165</t>
  </si>
  <si>
    <t>612408180</t>
  </si>
  <si>
    <t>612408194</t>
  </si>
  <si>
    <t>612408222</t>
  </si>
  <si>
    <t>612408207</t>
  </si>
  <si>
    <t>612408241</t>
  </si>
  <si>
    <t>612408256</t>
  </si>
  <si>
    <t>612408251</t>
  </si>
  <si>
    <t>612408285</t>
  </si>
  <si>
    <t>612407753</t>
  </si>
  <si>
    <t>612407871</t>
  </si>
  <si>
    <t>612307591</t>
  </si>
  <si>
    <t>612407606</t>
  </si>
  <si>
    <t>612407615</t>
  </si>
  <si>
    <t>612407609</t>
  </si>
  <si>
    <t>612407618</t>
  </si>
  <si>
    <t>612407640</t>
  </si>
  <si>
    <t>612407644</t>
  </si>
  <si>
    <t>612407623</t>
  </si>
  <si>
    <t>612407659</t>
  </si>
  <si>
    <t>612407674</t>
  </si>
  <si>
    <t>612407682</t>
  </si>
  <si>
    <t>612407684</t>
  </si>
  <si>
    <t>612407689</t>
  </si>
  <si>
    <t>612407698</t>
  </si>
  <si>
    <t>612407727</t>
  </si>
  <si>
    <t>612407726</t>
  </si>
  <si>
    <t>612407737</t>
  </si>
  <si>
    <t>612407706</t>
  </si>
  <si>
    <t>612407784</t>
  </si>
  <si>
    <t>612407755</t>
  </si>
  <si>
    <t>612407761</t>
  </si>
  <si>
    <t>612407796</t>
  </si>
  <si>
    <t>612407809</t>
  </si>
  <si>
    <t>612407816</t>
  </si>
  <si>
    <t>612407826</t>
  </si>
  <si>
    <t>612407855</t>
  </si>
  <si>
    <t>612407872</t>
  </si>
  <si>
    <t>612407891</t>
  </si>
  <si>
    <t>612407906</t>
  </si>
  <si>
    <t>612407910</t>
  </si>
  <si>
    <t>612407915</t>
  </si>
  <si>
    <t>612407926</t>
  </si>
  <si>
    <t>612407935</t>
  </si>
  <si>
    <t>612407950</t>
  </si>
  <si>
    <t>612407838</t>
  </si>
  <si>
    <t>612407954</t>
  </si>
  <si>
    <t>612407969</t>
  </si>
  <si>
    <t>612407976</t>
  </si>
  <si>
    <t>612407985</t>
  </si>
  <si>
    <t>612408003</t>
  </si>
  <si>
    <t>612408017</t>
  </si>
  <si>
    <t>612408030</t>
  </si>
  <si>
    <t>612408051</t>
  </si>
  <si>
    <t>612408066</t>
  </si>
  <si>
    <t>612408087</t>
  </si>
  <si>
    <t>612408088</t>
  </si>
  <si>
    <t>612408093</t>
  </si>
  <si>
    <t>612408095</t>
  </si>
  <si>
    <t>612408113</t>
  </si>
  <si>
    <t>612408126</t>
  </si>
  <si>
    <t>612408146</t>
  </si>
  <si>
    <t>612408155</t>
  </si>
  <si>
    <t>612408150</t>
  </si>
  <si>
    <t>612408163</t>
  </si>
  <si>
    <t>612408188</t>
  </si>
  <si>
    <t>612408190</t>
  </si>
  <si>
    <t>612408182</t>
  </si>
  <si>
    <t>612408213</t>
  </si>
  <si>
    <t>612408228</t>
  </si>
  <si>
    <t>612408234</t>
  </si>
  <si>
    <t>612408243</t>
  </si>
  <si>
    <t>612408261</t>
  </si>
  <si>
    <t>612408284</t>
  </si>
  <si>
    <t>612407631</t>
  </si>
  <si>
    <t>612407678</t>
  </si>
  <si>
    <t>612407967</t>
  </si>
  <si>
    <t>612407641</t>
  </si>
  <si>
    <t>612407653</t>
  </si>
  <si>
    <t>612407774</t>
  </si>
  <si>
    <t>612407729</t>
  </si>
  <si>
    <t>612408124</t>
  </si>
  <si>
    <t>612407611</t>
  </si>
  <si>
    <t>612407613</t>
  </si>
  <si>
    <t>612407679</t>
  </si>
  <si>
    <t>612407676</t>
  </si>
  <si>
    <t>612407694</t>
  </si>
  <si>
    <t>612407717</t>
  </si>
  <si>
    <t>612407730</t>
  </si>
  <si>
    <t>612407728</t>
  </si>
  <si>
    <t>612407767</t>
  </si>
  <si>
    <t>612407775</t>
  </si>
  <si>
    <t>612407779</t>
  </si>
  <si>
    <t>612407800</t>
  </si>
  <si>
    <t>612407843</t>
  </si>
  <si>
    <t>612407782</t>
  </si>
  <si>
    <t>612407804</t>
  </si>
  <si>
    <t>612407862</t>
  </si>
  <si>
    <t>612407879</t>
  </si>
  <si>
    <t>612407870</t>
  </si>
  <si>
    <t>612407908</t>
  </si>
  <si>
    <t>612407931</t>
  </si>
  <si>
    <t>612407921</t>
  </si>
  <si>
    <t>612407933</t>
  </si>
  <si>
    <t>612407958</t>
  </si>
  <si>
    <t>612407963</t>
  </si>
  <si>
    <t>612407978</t>
  </si>
  <si>
    <t>612407980</t>
  </si>
  <si>
    <t>612407993</t>
  </si>
  <si>
    <t>612407986</t>
  </si>
  <si>
    <t>612407991</t>
  </si>
  <si>
    <t>612408009</t>
  </si>
  <si>
    <t>612408010</t>
  </si>
  <si>
    <t>612408032</t>
  </si>
  <si>
    <t>612408040</t>
  </si>
  <si>
    <t>612408074</t>
  </si>
  <si>
    <t>612408076</t>
  </si>
  <si>
    <t>612408091</t>
  </si>
  <si>
    <t>612408096</t>
  </si>
  <si>
    <t>612408105</t>
  </si>
  <si>
    <t>612408130</t>
  </si>
  <si>
    <t>612408101</t>
  </si>
  <si>
    <t>612408128</t>
  </si>
  <si>
    <t>612408137</t>
  </si>
  <si>
    <t>612408154</t>
  </si>
  <si>
    <t>612408157</t>
  </si>
  <si>
    <t>612408186</t>
  </si>
  <si>
    <t>612408216</t>
  </si>
  <si>
    <t>612408210</t>
  </si>
  <si>
    <t>612408229</t>
  </si>
  <si>
    <t>612408236</t>
  </si>
  <si>
    <t>612408244</t>
  </si>
  <si>
    <t>612408266</t>
  </si>
  <si>
    <t>612408267</t>
  </si>
  <si>
    <t>612408271</t>
  </si>
  <si>
    <t>612407614</t>
  </si>
  <si>
    <t>612307575</t>
  </si>
  <si>
    <t>612407642</t>
  </si>
  <si>
    <t>612407748</t>
  </si>
  <si>
    <t>612407750</t>
  </si>
  <si>
    <t>612407777</t>
  </si>
  <si>
    <t>612407799</t>
  </si>
  <si>
    <t>612407815</t>
  </si>
  <si>
    <t>612407820</t>
  </si>
  <si>
    <t>612407759</t>
  </si>
  <si>
    <t>612407845</t>
  </si>
  <si>
    <t>612407874</t>
  </si>
  <si>
    <t>612407836</t>
  </si>
  <si>
    <t>612407936</t>
  </si>
  <si>
    <t>612407944</t>
  </si>
  <si>
    <t>612407918</t>
  </si>
  <si>
    <t>612407932</t>
  </si>
  <si>
    <t>612408038</t>
  </si>
  <si>
    <t>612408061</t>
  </si>
  <si>
    <t>612408102</t>
  </si>
  <si>
    <t>612408127</t>
  </si>
  <si>
    <t>612408115</t>
  </si>
  <si>
    <t>612408183</t>
  </si>
  <si>
    <t>612408214</t>
  </si>
  <si>
    <t>612408230</t>
  </si>
  <si>
    <t>612408282</t>
  </si>
  <si>
    <t>612307559</t>
  </si>
  <si>
    <t>612407654</t>
  </si>
  <si>
    <t>612408037</t>
  </si>
  <si>
    <t>612408071</t>
  </si>
  <si>
    <t>612407616</t>
  </si>
  <si>
    <t>612407664</t>
  </si>
  <si>
    <t>612407700</t>
  </si>
  <si>
    <t>612407709</t>
  </si>
  <si>
    <t>612407776</t>
  </si>
  <si>
    <t>612407778</t>
  </si>
  <si>
    <t>612407842</t>
  </si>
  <si>
    <t>612407854</t>
  </si>
  <si>
    <t>612407947</t>
  </si>
  <si>
    <t>612407925</t>
  </si>
  <si>
    <t>612407881</t>
  </si>
  <si>
    <t>612408152</t>
  </si>
  <si>
    <t>612408192</t>
  </si>
  <si>
    <t>612408218</t>
  </si>
  <si>
    <t>612300693</t>
  </si>
  <si>
    <t>612400785</t>
  </si>
  <si>
    <t>612300726</t>
  </si>
  <si>
    <t>612400728</t>
  </si>
  <si>
    <t>612400737</t>
  </si>
  <si>
    <t>612400739</t>
  </si>
  <si>
    <t>612400743</t>
  </si>
  <si>
    <t>612400750</t>
  </si>
  <si>
    <t>612400755</t>
  </si>
  <si>
    <t>612400758</t>
  </si>
  <si>
    <t>612400760</t>
  </si>
  <si>
    <t>612400764</t>
  </si>
  <si>
    <t>612400768</t>
  </si>
  <si>
    <t>612400769</t>
  </si>
  <si>
    <t>612400772</t>
  </si>
  <si>
    <t>612400777</t>
  </si>
  <si>
    <t>612400779</t>
  </si>
  <si>
    <t>612400786</t>
  </si>
  <si>
    <t>612400775</t>
  </si>
  <si>
    <t>612400790</t>
  </si>
  <si>
    <t>612400791</t>
  </si>
  <si>
    <t>612400796</t>
  </si>
  <si>
    <t>612400798</t>
  </si>
  <si>
    <t>612400804</t>
  </si>
  <si>
    <t>612400807</t>
  </si>
  <si>
    <t>612400812</t>
  </si>
  <si>
    <t>612400819</t>
  </si>
  <si>
    <t>612400822</t>
  </si>
  <si>
    <t>612400831</t>
  </si>
  <si>
    <t>612400833</t>
  </si>
  <si>
    <t>612400836</t>
  </si>
  <si>
    <t>612400843</t>
  </si>
  <si>
    <t>612400848</t>
  </si>
  <si>
    <t>612400852</t>
  </si>
  <si>
    <t>612400857</t>
  </si>
  <si>
    <t>612400863</t>
  </si>
  <si>
    <t>612400867</t>
  </si>
  <si>
    <t>612400868</t>
  </si>
  <si>
    <t>612400876</t>
  </si>
  <si>
    <t>612400880</t>
  </si>
  <si>
    <t>612400733</t>
  </si>
  <si>
    <t>612400731</t>
  </si>
  <si>
    <t>612400784</t>
  </si>
  <si>
    <t>612400811</t>
  </si>
  <si>
    <t>612400838</t>
  </si>
  <si>
    <t>612400846</t>
  </si>
  <si>
    <t>612400854</t>
  </si>
  <si>
    <t>612400872</t>
  </si>
  <si>
    <t>612400879</t>
  </si>
  <si>
    <t>612400729</t>
  </si>
  <si>
    <t>612400735</t>
  </si>
  <si>
    <t>612300725</t>
  </si>
  <si>
    <t>612400745</t>
  </si>
  <si>
    <t>612400748</t>
  </si>
  <si>
    <t>612400754</t>
  </si>
  <si>
    <t>612400753</t>
  </si>
  <si>
    <t>612400756</t>
  </si>
  <si>
    <t>612400761</t>
  </si>
  <si>
    <t>612400757</t>
  </si>
  <si>
    <t>612400771</t>
  </si>
  <si>
    <t>612400774</t>
  </si>
  <si>
    <t>612400776</t>
  </si>
  <si>
    <t>612400773</t>
  </si>
  <si>
    <t>612400741</t>
  </si>
  <si>
    <t>612400793</t>
  </si>
  <si>
    <t>612400795</t>
  </si>
  <si>
    <t>612400800</t>
  </si>
  <si>
    <t>612400801</t>
  </si>
  <si>
    <t>612400805</t>
  </si>
  <si>
    <t>612400810</t>
  </si>
  <si>
    <t>612400814</t>
  </si>
  <si>
    <t>612400815</t>
  </si>
  <si>
    <t>612400817</t>
  </si>
  <si>
    <t>612400825</t>
  </si>
  <si>
    <t>612400827</t>
  </si>
  <si>
    <t>612400826</t>
  </si>
  <si>
    <t>612400830</t>
  </si>
  <si>
    <t>612400828</t>
  </si>
  <si>
    <t>612400837</t>
  </si>
  <si>
    <t>612400840</t>
  </si>
  <si>
    <t>612400845</t>
  </si>
  <si>
    <t>612400847</t>
  </si>
  <si>
    <t>612400853</t>
  </si>
  <si>
    <t>612400862</t>
  </si>
  <si>
    <t>612400859</t>
  </si>
  <si>
    <t>612400870</t>
  </si>
  <si>
    <t>612400865</t>
  </si>
  <si>
    <t>612400881</t>
  </si>
  <si>
    <t>612400882</t>
  </si>
  <si>
    <t>612400884</t>
  </si>
  <si>
    <t>612300723</t>
  </si>
  <si>
    <t>612300721</t>
  </si>
  <si>
    <t>612300727</t>
  </si>
  <si>
    <t>612400732</t>
  </si>
  <si>
    <t>612400734</t>
  </si>
  <si>
    <t>612400736</t>
  </si>
  <si>
    <t>612400738</t>
  </si>
  <si>
    <t>612400740</t>
  </si>
  <si>
    <t>612400742</t>
  </si>
  <si>
    <t>612400744</t>
  </si>
  <si>
    <t>612400746</t>
  </si>
  <si>
    <t>612400747</t>
  </si>
  <si>
    <t>612400751</t>
  </si>
  <si>
    <t>612400752</t>
  </si>
  <si>
    <t>612400759</t>
  </si>
  <si>
    <t>612400762</t>
  </si>
  <si>
    <t>612400765</t>
  </si>
  <si>
    <t>612400766</t>
  </si>
  <si>
    <t>612400763</t>
  </si>
  <si>
    <t>612400770</t>
  </si>
  <si>
    <t>612400778</t>
  </si>
  <si>
    <t>612400781</t>
  </si>
  <si>
    <t>612400782</t>
  </si>
  <si>
    <t>612400783</t>
  </si>
  <si>
    <t>612400787</t>
  </si>
  <si>
    <t>612400788</t>
  </si>
  <si>
    <t>612400792</t>
  </si>
  <si>
    <t>612400780</t>
  </si>
  <si>
    <t>612400794</t>
  </si>
  <si>
    <t>612400797</t>
  </si>
  <si>
    <t>612400802</t>
  </si>
  <si>
    <t>612400806</t>
  </si>
  <si>
    <t>612400808</t>
  </si>
  <si>
    <t>612400809</t>
  </si>
  <si>
    <t>612400813</t>
  </si>
  <si>
    <t>612400816</t>
  </si>
  <si>
    <t>612400820</t>
  </si>
  <si>
    <t>612400824</t>
  </si>
  <si>
    <t>612400821</t>
  </si>
  <si>
    <t>612400823</t>
  </si>
  <si>
    <t>612400829</t>
  </si>
  <si>
    <t>612400832</t>
  </si>
  <si>
    <t>612400834</t>
  </si>
  <si>
    <t>612400839</t>
  </si>
  <si>
    <t>612400842</t>
  </si>
  <si>
    <t>612400841</t>
  </si>
  <si>
    <t>612400844</t>
  </si>
  <si>
    <t>612400850</t>
  </si>
  <si>
    <t>612400856</t>
  </si>
  <si>
    <t>612400851</t>
  </si>
  <si>
    <t>612400858</t>
  </si>
  <si>
    <t>612400849</t>
  </si>
  <si>
    <t>612400861</t>
  </si>
  <si>
    <t>612400860</t>
  </si>
  <si>
    <t>612400864</t>
  </si>
  <si>
    <t>612400866</t>
  </si>
  <si>
    <t>612400869</t>
  </si>
  <si>
    <t>612400871</t>
  </si>
  <si>
    <t>612400873</t>
  </si>
  <si>
    <t>612400875</t>
  </si>
  <si>
    <t>612400730</t>
  </si>
  <si>
    <t>612400749</t>
  </si>
  <si>
    <t>612400767</t>
  </si>
  <si>
    <t>612400789</t>
  </si>
  <si>
    <t>612400803</t>
  </si>
  <si>
    <t>612400818</t>
  </si>
  <si>
    <t>612400835</t>
  </si>
  <si>
    <t>612400855</t>
  </si>
  <si>
    <t>612400874</t>
  </si>
  <si>
    <t>612400799</t>
  </si>
  <si>
    <t>24010302</t>
  </si>
  <si>
    <t>24010401</t>
  </si>
  <si>
    <t>23122901</t>
  </si>
  <si>
    <t>24010301</t>
  </si>
  <si>
    <t>23122802</t>
  </si>
  <si>
    <t>23122902</t>
  </si>
  <si>
    <t>23123001</t>
  </si>
  <si>
    <t>24010901</t>
  </si>
  <si>
    <t>24011501</t>
  </si>
  <si>
    <t>24011602</t>
  </si>
  <si>
    <t>24011702</t>
  </si>
  <si>
    <t>24011802</t>
  </si>
  <si>
    <t>24011902</t>
  </si>
  <si>
    <t>24012201</t>
  </si>
  <si>
    <t>24012302</t>
  </si>
  <si>
    <t>24010402</t>
  </si>
  <si>
    <t>24010501</t>
  </si>
  <si>
    <t>24010502</t>
  </si>
  <si>
    <t>24010902</t>
  </si>
  <si>
    <t>24011001</t>
  </si>
  <si>
    <t>24011101</t>
  </si>
  <si>
    <t>24011102</t>
  </si>
  <si>
    <t>24011201</t>
  </si>
  <si>
    <t>24011202</t>
  </si>
  <si>
    <t>24011203</t>
  </si>
  <si>
    <t>24012402</t>
  </si>
  <si>
    <t>24012502</t>
  </si>
  <si>
    <t>24012602</t>
  </si>
  <si>
    <t>24012902</t>
  </si>
  <si>
    <t>24013002</t>
  </si>
  <si>
    <t>24020201</t>
  </si>
  <si>
    <t>24020202</t>
  </si>
  <si>
    <t>24012601</t>
  </si>
  <si>
    <t>24012901</t>
  </si>
  <si>
    <t>24013001</t>
  </si>
  <si>
    <t>24013101</t>
  </si>
  <si>
    <t>24013102</t>
  </si>
  <si>
    <t>24010801</t>
  </si>
  <si>
    <t>24011002</t>
  </si>
  <si>
    <t>24011601</t>
  </si>
  <si>
    <t>24011701</t>
  </si>
  <si>
    <t>24011801</t>
  </si>
  <si>
    <t>24011901</t>
  </si>
  <si>
    <t>24012001</t>
  </si>
  <si>
    <t>24012301</t>
  </si>
  <si>
    <t>24012401</t>
  </si>
  <si>
    <t>24012501</t>
  </si>
  <si>
    <t>24021201</t>
  </si>
  <si>
    <t>24021202</t>
  </si>
  <si>
    <t>24021302</t>
  </si>
  <si>
    <t>24021401</t>
  </si>
  <si>
    <t>24020501</t>
  </si>
  <si>
    <t>24020901</t>
  </si>
  <si>
    <t>24021301</t>
  </si>
  <si>
    <t>24022201</t>
  </si>
  <si>
    <t>24022301</t>
  </si>
  <si>
    <t>24022601</t>
  </si>
  <si>
    <t>24022202</t>
  </si>
  <si>
    <t>24022203</t>
  </si>
  <si>
    <t>24022602</t>
  </si>
  <si>
    <t>24022701</t>
  </si>
  <si>
    <t>24022702</t>
  </si>
  <si>
    <t>24021501</t>
  </si>
  <si>
    <t>24021502</t>
  </si>
  <si>
    <t>24021601</t>
  </si>
  <si>
    <t>24021602</t>
  </si>
  <si>
    <t>24021701</t>
  </si>
  <si>
    <t>61033110</t>
  </si>
  <si>
    <t>24022001</t>
  </si>
  <si>
    <t>24030701</t>
  </si>
  <si>
    <t>24030801</t>
  </si>
  <si>
    <t>24031802</t>
  </si>
  <si>
    <t>24032001</t>
  </si>
  <si>
    <t>24032102</t>
  </si>
  <si>
    <t>24022801</t>
  </si>
  <si>
    <t>24022901</t>
  </si>
  <si>
    <t>24030102</t>
  </si>
  <si>
    <t>24030402</t>
  </si>
  <si>
    <t>24030502</t>
  </si>
  <si>
    <t>24030602</t>
  </si>
  <si>
    <t>24022703</t>
  </si>
  <si>
    <t>24022802</t>
  </si>
  <si>
    <t>24030101</t>
  </si>
  <si>
    <t>24030401</t>
  </si>
  <si>
    <t>24030501</t>
  </si>
  <si>
    <t>24030601</t>
  </si>
  <si>
    <t>24030702</t>
  </si>
  <si>
    <t>24030802</t>
  </si>
  <si>
    <t>24031801</t>
  </si>
  <si>
    <t>24031901</t>
  </si>
  <si>
    <t>24031902</t>
  </si>
  <si>
    <t>24032002</t>
  </si>
  <si>
    <t>24032101</t>
  </si>
  <si>
    <t>24032202</t>
  </si>
  <si>
    <t>24021902</t>
  </si>
  <si>
    <t>24022002</t>
  </si>
  <si>
    <t>24022101</t>
  </si>
  <si>
    <t>24022102</t>
  </si>
  <si>
    <t>24032201</t>
  </si>
  <si>
    <t>24032501</t>
  </si>
  <si>
    <t>24032601</t>
  </si>
  <si>
    <t>24032801</t>
  </si>
  <si>
    <t>24032502</t>
  </si>
  <si>
    <t>24032701</t>
  </si>
  <si>
    <t>24032702</t>
  </si>
  <si>
    <t>24032802</t>
  </si>
  <si>
    <t>24040101</t>
  </si>
  <si>
    <t>24040102</t>
  </si>
  <si>
    <t>24040202</t>
  </si>
  <si>
    <t>24040301</t>
  </si>
  <si>
    <t>24040401</t>
  </si>
  <si>
    <t>24040501</t>
  </si>
  <si>
    <t>24040801</t>
  </si>
  <si>
    <t>24040901</t>
  </si>
  <si>
    <t>24041001</t>
  </si>
  <si>
    <t>24041101</t>
  </si>
  <si>
    <t>24040201</t>
  </si>
  <si>
    <t>24040302</t>
  </si>
  <si>
    <t>24040402</t>
  </si>
  <si>
    <t>24040502</t>
  </si>
  <si>
    <t>24040802</t>
  </si>
  <si>
    <t>24040902</t>
  </si>
  <si>
    <t>24041002</t>
  </si>
  <si>
    <t>24041201</t>
  </si>
  <si>
    <t>24041602</t>
  </si>
  <si>
    <t>24041802</t>
  </si>
  <si>
    <t>24042201</t>
  </si>
  <si>
    <t>24042302</t>
  </si>
  <si>
    <t>24041102</t>
  </si>
  <si>
    <t>24041601</t>
  </si>
  <si>
    <t>24041501</t>
  </si>
  <si>
    <t>24041701</t>
  </si>
  <si>
    <t>24041901</t>
  </si>
  <si>
    <t>24041902</t>
  </si>
  <si>
    <t>24042301</t>
  </si>
  <si>
    <t>24042401</t>
  </si>
  <si>
    <t>24050802</t>
  </si>
  <si>
    <t>24050901</t>
  </si>
  <si>
    <t>24051001</t>
  </si>
  <si>
    <t>24051002</t>
  </si>
  <si>
    <t>24051302</t>
  </si>
  <si>
    <t>24051401</t>
  </si>
  <si>
    <t>24051501</t>
  </si>
  <si>
    <t>24051502</t>
  </si>
  <si>
    <t>24051602</t>
  </si>
  <si>
    <t>24051702</t>
  </si>
  <si>
    <t>24042402</t>
  </si>
  <si>
    <t>24042501</t>
  </si>
  <si>
    <t>24042901</t>
  </si>
  <si>
    <t>24043002</t>
  </si>
  <si>
    <t>24050102</t>
  </si>
  <si>
    <t>24050201</t>
  </si>
  <si>
    <t>24050202</t>
  </si>
  <si>
    <t>24050601</t>
  </si>
  <si>
    <t>24050602</t>
  </si>
  <si>
    <t>24050701</t>
  </si>
  <si>
    <t>24042601</t>
  </si>
  <si>
    <t>24043001</t>
  </si>
  <si>
    <t>24050101</t>
  </si>
  <si>
    <t>24050301</t>
  </si>
  <si>
    <t>24050801</t>
  </si>
  <si>
    <t>24050902</t>
  </si>
  <si>
    <t>24051301</t>
  </si>
  <si>
    <t>24051402</t>
  </si>
  <si>
    <t>24051601</t>
  </si>
  <si>
    <t>24051701</t>
  </si>
  <si>
    <t>24052002</t>
  </si>
  <si>
    <t>24052102</t>
  </si>
  <si>
    <t>24052301</t>
  </si>
  <si>
    <t>24052401</t>
  </si>
  <si>
    <t>24052802</t>
  </si>
  <si>
    <t>24052902</t>
  </si>
  <si>
    <t>24053002</t>
  </si>
  <si>
    <t>24060301</t>
  </si>
  <si>
    <t>24052001</t>
  </si>
  <si>
    <t>24052101</t>
  </si>
  <si>
    <t>24052201</t>
  </si>
  <si>
    <t>24052302</t>
  </si>
  <si>
    <t>24052801</t>
  </si>
  <si>
    <t>24052901</t>
  </si>
  <si>
    <t>24053001</t>
  </si>
  <si>
    <t>24053101</t>
  </si>
  <si>
    <t>24060302</t>
  </si>
  <si>
    <t>24060402</t>
  </si>
  <si>
    <t>24060502</t>
  </si>
  <si>
    <t>24060602</t>
  </si>
  <si>
    <t>24060702</t>
  </si>
  <si>
    <t>24061001</t>
  </si>
  <si>
    <t>24060401</t>
  </si>
  <si>
    <t>24060501</t>
  </si>
  <si>
    <t>24060601</t>
  </si>
  <si>
    <t>24060701</t>
  </si>
  <si>
    <t>24060703</t>
  </si>
  <si>
    <t>24061002</t>
  </si>
  <si>
    <t>24062103</t>
  </si>
  <si>
    <t>24062402</t>
  </si>
  <si>
    <t>24062502</t>
  </si>
  <si>
    <t>24062601</t>
  </si>
  <si>
    <t>24062602</t>
  </si>
  <si>
    <t>24062701</t>
  </si>
  <si>
    <t>24062702</t>
  </si>
  <si>
    <t>24061701</t>
  </si>
  <si>
    <t>24061801</t>
  </si>
  <si>
    <t>24061803</t>
  </si>
  <si>
    <t>24061903</t>
  </si>
  <si>
    <t>24062002</t>
  </si>
  <si>
    <t>24062102</t>
  </si>
  <si>
    <t>24062401</t>
  </si>
  <si>
    <t>24062501</t>
  </si>
  <si>
    <t>24062503</t>
  </si>
  <si>
    <t>24062603</t>
  </si>
  <si>
    <t>24061003</t>
  </si>
  <si>
    <t>24061102</t>
  </si>
  <si>
    <t>24061202</t>
  </si>
  <si>
    <t>24061302</t>
  </si>
  <si>
    <t>24061402</t>
  </si>
  <si>
    <t>24061702</t>
  </si>
  <si>
    <t>24061802</t>
  </si>
  <si>
    <t>24061901</t>
  </si>
  <si>
    <t>24062001</t>
  </si>
  <si>
    <t>24062101</t>
  </si>
  <si>
    <t>24061101</t>
  </si>
  <si>
    <t>24061201</t>
  </si>
  <si>
    <t>24061301</t>
  </si>
  <si>
    <t>24061401</t>
  </si>
  <si>
    <t>24062803</t>
  </si>
  <si>
    <t>24070201</t>
  </si>
  <si>
    <t>24070302</t>
  </si>
  <si>
    <t>24070502</t>
  </si>
  <si>
    <t>24070902</t>
  </si>
  <si>
    <t>24071203</t>
  </si>
  <si>
    <t>24071902</t>
  </si>
  <si>
    <t>24072001</t>
  </si>
  <si>
    <t>24062801</t>
  </si>
  <si>
    <t>24062802</t>
  </si>
  <si>
    <t>24070102</t>
  </si>
  <si>
    <t>24070202</t>
  </si>
  <si>
    <t>24070303</t>
  </si>
  <si>
    <t>24070901</t>
  </si>
  <si>
    <t>24070903</t>
  </si>
  <si>
    <t>24071102</t>
  </si>
  <si>
    <t>24071202</t>
  </si>
  <si>
    <t>24071601</t>
  </si>
  <si>
    <t>24070101</t>
  </si>
  <si>
    <t>24070103</t>
  </si>
  <si>
    <t>24070301</t>
  </si>
  <si>
    <t>24070401</t>
  </si>
  <si>
    <t>24070501</t>
  </si>
  <si>
    <t>24071001</t>
  </si>
  <si>
    <t>24071103</t>
  </si>
  <si>
    <t>24071201</t>
  </si>
  <si>
    <t>24071301</t>
  </si>
  <si>
    <t>24071501</t>
  </si>
  <si>
    <t>24071701</t>
  </si>
  <si>
    <t>24072201</t>
  </si>
  <si>
    <t>24071901</t>
  </si>
  <si>
    <t>24072202</t>
  </si>
  <si>
    <t>24082001</t>
  </si>
  <si>
    <t>24072402</t>
  </si>
  <si>
    <t>24073001</t>
  </si>
  <si>
    <t>24082802</t>
  </si>
  <si>
    <t>24080602</t>
  </si>
  <si>
    <t>24080601</t>
  </si>
  <si>
    <t>24081201</t>
  </si>
  <si>
    <t>24080801</t>
  </si>
  <si>
    <t>24081402</t>
  </si>
  <si>
    <t>24081603</t>
  </si>
  <si>
    <t>24072501</t>
  </si>
  <si>
    <t>24072502</t>
  </si>
  <si>
    <t>24073002</t>
  </si>
  <si>
    <t>24080102</t>
  </si>
  <si>
    <t>24080701</t>
  </si>
  <si>
    <t>24081001</t>
  </si>
  <si>
    <t>24081101</t>
  </si>
  <si>
    <t>24081501</t>
  </si>
  <si>
    <t>24081901</t>
  </si>
  <si>
    <t>24082101</t>
  </si>
  <si>
    <t>24082601</t>
  </si>
  <si>
    <t>24082801</t>
  </si>
  <si>
    <t>24082803</t>
  </si>
  <si>
    <t>24082902</t>
  </si>
  <si>
    <t>24072401</t>
  </si>
  <si>
    <t>24072901</t>
  </si>
  <si>
    <t>24073101</t>
  </si>
  <si>
    <t>24080201</t>
  </si>
  <si>
    <t>24080702</t>
  </si>
  <si>
    <t>24080901</t>
  </si>
  <si>
    <t>24081301</t>
  </si>
  <si>
    <t>24081601</t>
  </si>
  <si>
    <t>24081902</t>
  </si>
  <si>
    <t>24082301</t>
  </si>
  <si>
    <t>24071801</t>
  </si>
  <si>
    <t>24072301</t>
  </si>
  <si>
    <t>24072302</t>
  </si>
  <si>
    <t>24072601</t>
  </si>
  <si>
    <t>24072701</t>
  </si>
  <si>
    <t>24081202</t>
  </si>
  <si>
    <t>24081401</t>
  </si>
  <si>
    <t>24080301</t>
  </si>
  <si>
    <t>24080501</t>
  </si>
  <si>
    <t>24080902</t>
  </si>
  <si>
    <t>24081502</t>
  </si>
  <si>
    <t>24081602</t>
  </si>
  <si>
    <t>24082201</t>
  </si>
  <si>
    <t>24082401</t>
  </si>
  <si>
    <t>24082901</t>
  </si>
  <si>
    <t>24083001</t>
  </si>
  <si>
    <t>24080802</t>
  </si>
  <si>
    <t>24082702</t>
  </si>
  <si>
    <t>24083002</t>
  </si>
  <si>
    <t>24083101</t>
  </si>
  <si>
    <t>24090301</t>
  </si>
  <si>
    <t>24090401</t>
  </si>
  <si>
    <t>24090502</t>
  </si>
  <si>
    <t>24090901</t>
  </si>
  <si>
    <t>24090902</t>
  </si>
  <si>
    <t>24091001</t>
  </si>
  <si>
    <t>24091101</t>
  </si>
  <si>
    <t>24091202</t>
  </si>
  <si>
    <t>24091303</t>
  </si>
  <si>
    <t>24091302</t>
  </si>
  <si>
    <t>24091602</t>
  </si>
  <si>
    <t>24091801</t>
  </si>
  <si>
    <t>24091802</t>
  </si>
  <si>
    <t>24092402</t>
  </si>
  <si>
    <t>24092002</t>
  </si>
  <si>
    <t>24092302</t>
  </si>
  <si>
    <t>24092401</t>
  </si>
  <si>
    <t>24092501</t>
  </si>
  <si>
    <t>24092502</t>
  </si>
  <si>
    <t>24092702</t>
  </si>
  <si>
    <t>24093001</t>
  </si>
  <si>
    <t>24083102</t>
  </si>
  <si>
    <t>24090302</t>
  </si>
  <si>
    <t>24090402</t>
  </si>
  <si>
    <t>24090602</t>
  </si>
  <si>
    <t>24091002</t>
  </si>
  <si>
    <t>24091601</t>
  </si>
  <si>
    <t>24091701</t>
  </si>
  <si>
    <t>24091902</t>
  </si>
  <si>
    <t>24092301</t>
  </si>
  <si>
    <t>24091901</t>
  </si>
  <si>
    <t>24100201</t>
  </si>
  <si>
    <t>24090501</t>
  </si>
  <si>
    <t>24090601</t>
  </si>
  <si>
    <t>24091201</t>
  </si>
  <si>
    <t>24091301</t>
  </si>
  <si>
    <t>24092601</t>
  </si>
  <si>
    <t>24092701</t>
  </si>
  <si>
    <t>24102102</t>
  </si>
  <si>
    <t>24102201</t>
  </si>
  <si>
    <t>24103102</t>
  </si>
  <si>
    <t>24110102</t>
  </si>
  <si>
    <t>24091102</t>
  </si>
  <si>
    <t>24100101</t>
  </si>
  <si>
    <t>24100302</t>
  </si>
  <si>
    <t>24100402</t>
  </si>
  <si>
    <t>24100701</t>
  </si>
  <si>
    <t>24100801</t>
  </si>
  <si>
    <t>24100902</t>
  </si>
  <si>
    <t>24101001</t>
  </si>
  <si>
    <t>24101101</t>
  </si>
  <si>
    <t>24101102</t>
  </si>
  <si>
    <t>24101201</t>
  </si>
  <si>
    <t>24101401</t>
  </si>
  <si>
    <t>24101502</t>
  </si>
  <si>
    <t>24101601</t>
  </si>
  <si>
    <t>24101701</t>
  </si>
  <si>
    <t>24101702</t>
  </si>
  <si>
    <t>24101802</t>
  </si>
  <si>
    <t>24102101</t>
  </si>
  <si>
    <t>24102301</t>
  </si>
  <si>
    <t>24102401</t>
  </si>
  <si>
    <t>24102501</t>
  </si>
  <si>
    <t>24093002</t>
  </si>
  <si>
    <t>24100102</t>
  </si>
  <si>
    <t>24100901</t>
  </si>
  <si>
    <t>24101002</t>
  </si>
  <si>
    <t>24101501</t>
  </si>
  <si>
    <t>24101602</t>
  </si>
  <si>
    <t>24101801</t>
  </si>
  <si>
    <t>24102202</t>
  </si>
  <si>
    <t>24102302</t>
  </si>
  <si>
    <t>24102402</t>
  </si>
  <si>
    <t>24102502</t>
  </si>
  <si>
    <t>24100401</t>
  </si>
  <si>
    <t>24100301</t>
  </si>
  <si>
    <t>24120301</t>
  </si>
  <si>
    <t>24112602</t>
  </si>
  <si>
    <t>24112502</t>
  </si>
  <si>
    <t>24112401</t>
  </si>
  <si>
    <t>24112102</t>
  </si>
  <si>
    <t>24112002</t>
  </si>
  <si>
    <t>24111802</t>
  </si>
  <si>
    <t>24111901</t>
  </si>
  <si>
    <t>24110801</t>
  </si>
  <si>
    <t>24110701</t>
  </si>
  <si>
    <t>24110601</t>
  </si>
  <si>
    <t>24110502</t>
  </si>
  <si>
    <t>24110402</t>
  </si>
  <si>
    <t>24110401</t>
  </si>
  <si>
    <t>24103101</t>
  </si>
  <si>
    <t>24103002</t>
  </si>
  <si>
    <t>24103001</t>
  </si>
  <si>
    <t>24102901</t>
  </si>
  <si>
    <t>24102802</t>
  </si>
  <si>
    <t>24102801</t>
  </si>
  <si>
    <t>24110101</t>
  </si>
  <si>
    <t>24110501</t>
  </si>
  <si>
    <t>24110602</t>
  </si>
  <si>
    <t>24111501</t>
  </si>
  <si>
    <t>24111902</t>
  </si>
  <si>
    <t>24112101</t>
  </si>
  <si>
    <t>24112501</t>
  </si>
  <si>
    <t>24112601</t>
  </si>
  <si>
    <t>24112701</t>
  </si>
  <si>
    <t>24120201</t>
  </si>
  <si>
    <t>24112001</t>
  </si>
  <si>
    <t>24112201</t>
  </si>
  <si>
    <t>24112702</t>
  </si>
  <si>
    <t>24120202</t>
  </si>
  <si>
    <t>24120302</t>
  </si>
  <si>
    <t>24120601</t>
  </si>
  <si>
    <t>24121001</t>
  </si>
  <si>
    <t>24121201</t>
  </si>
  <si>
    <t>24121601</t>
  </si>
  <si>
    <t>24121801</t>
  </si>
  <si>
    <t>24120501</t>
  </si>
  <si>
    <t>24120901</t>
  </si>
  <si>
    <t>24121102</t>
  </si>
  <si>
    <t>24121302</t>
  </si>
  <si>
    <t>24121701</t>
  </si>
  <si>
    <t>24121901</t>
  </si>
  <si>
    <t>24122002</t>
  </si>
  <si>
    <t>24122602</t>
  </si>
  <si>
    <t>24120401</t>
  </si>
  <si>
    <t>24120402</t>
  </si>
  <si>
    <t>24120602</t>
  </si>
  <si>
    <t>24120902</t>
  </si>
  <si>
    <t>24121002</t>
  </si>
  <si>
    <t>24121101</t>
  </si>
  <si>
    <t>24121202</t>
  </si>
  <si>
    <t>24121301</t>
  </si>
  <si>
    <t>24121501</t>
  </si>
  <si>
    <t>24121602</t>
  </si>
  <si>
    <t>24121702</t>
  </si>
  <si>
    <t>24121802</t>
  </si>
  <si>
    <t>24121902</t>
  </si>
  <si>
    <t>24122001</t>
  </si>
  <si>
    <t>24122302</t>
  </si>
  <si>
    <t>24122701</t>
  </si>
  <si>
    <t>24122301</t>
  </si>
  <si>
    <t>24122601</t>
  </si>
  <si>
    <t>2024 Shipped Lead</t>
  </si>
  <si>
    <t>2024 Total Lead Produced</t>
  </si>
  <si>
    <t>2024 Ending Inventory</t>
  </si>
  <si>
    <t>2024 Beginning Inventory</t>
  </si>
  <si>
    <t>2024 Total</t>
  </si>
  <si>
    <t>* Similar total NG use between 2023 and 2024.  However, excessive amounts of CEMS missing data in RY2023 skewed CEMS CO2 emissions higher than actual.</t>
  </si>
  <si>
    <t>Genset + R219</t>
  </si>
  <si>
    <t>Therms</t>
  </si>
  <si>
    <t>Days in RY</t>
  </si>
  <si>
    <t>Verified Live</t>
  </si>
  <si>
    <t>Non-Biogenic CO2</t>
  </si>
  <si>
    <t>Exempt Biogenic CO2</t>
  </si>
  <si>
    <t>Non-Exempt Biogenic CO2</t>
  </si>
  <si>
    <r>
      <t>Time And Date Report Generated</t>
    </r>
    <r>
      <rPr>
        <sz val="10"/>
        <color theme="1"/>
        <rFont val="Verdana"/>
        <family val="2"/>
      </rPr>
      <t>: 06/25/2025 07:58</t>
    </r>
  </si>
  <si>
    <t>Ecobat 06.25.2025</t>
  </si>
  <si>
    <t>S/N of meter confirmed while onsite during RY2024 verification.</t>
  </si>
  <si>
    <t>FB2560</t>
  </si>
  <si>
    <t>Calibration Date</t>
  </si>
  <si>
    <t>09.21.2024</t>
  </si>
  <si>
    <t>Outbound Truck Scale</t>
  </si>
  <si>
    <t>11.21.2024</t>
  </si>
  <si>
    <t>In Tolerance?</t>
  </si>
  <si>
    <t>Inbound Truck Scale</t>
  </si>
  <si>
    <t>% of Total Emissions: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</si>
</sst>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9">
    <numFmt numFmtId="44" formatCode="_(&quot;$&quot;* #,##0.00_);_(&quot;$&quot;* \(#,##0.00\);_(&quot;$&quot;* &quot;-&quot;??_);_(@_)"/>
    <numFmt numFmtId="43" formatCode="_(* #,##0.00_);_(* \(#,##0.00\);_(* &quot;-&quot;??_);_(@_)"/>
    <numFmt numFmtId="164" formatCode="0.000"/>
    <numFmt numFmtId="165" formatCode="0.000000"/>
    <numFmt numFmtId="166" formatCode="#,##0.0"/>
    <numFmt numFmtId="167" formatCode="#,##0.000"/>
    <numFmt numFmtId="168" formatCode="0.0%"/>
    <numFmt numFmtId="169" formatCode="#,##0.0000"/>
    <numFmt numFmtId="170" formatCode="mm/dd/yy;@"/>
    <numFmt numFmtId="171" formatCode="_(* #,##0.0_);_(* \(#,##0.0\);_(* &quot;-&quot;??_);_(@_)"/>
    <numFmt numFmtId="172" formatCode="_(* #,##0_);_(* \(#,##0\);_(* &quot;-&quot;??_);_(@_)"/>
    <numFmt numFmtId="173" formatCode="m/d/yy\ h:mm;@"/>
    <numFmt numFmtId="174" formatCode="#,##0.0_);[Red]\(#,##0.0\)"/>
    <numFmt numFmtId="175" formatCode="0.0"/>
    <numFmt numFmtId="176" formatCode="0.0000"/>
    <numFmt numFmtId="177" formatCode="m/d/yy\ \ \ \ \ \ h:mm;@"/>
    <numFmt numFmtId="178" formatCode="0.00000"/>
    <numFmt numFmtId="179" formatCode="_(* #,##0.00000_);_(* \(#,##0.00000\);_(* &quot;-&quot;??_);_(@_)"/>
    <numFmt numFmtId="180" formatCode="0.000%"/>
  </numFmts>
  <fonts count="113">
    <font>
      <sz val="11"/>
      <color theme="1"/>
      <name val="Calibri"/>
      <family val="2"/>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font>
    <font>
      <b/>
      <sz val="18"/>
      <color theme="3"/>
      <name val="Cambria"/>
      <family val="2"/>
      <scheme val="major"/>
    </font>
    <font>
      <b/>
      <sz val="15"/>
      <color theme="3"/>
      <name val="Calibri"/>
      <family val="2"/>
    </font>
    <font>
      <b/>
      <sz val="13"/>
      <color theme="3"/>
      <name val="Calibri"/>
      <family val="2"/>
    </font>
    <font>
      <b/>
      <sz val="11"/>
      <color theme="3"/>
      <name val="Calibri"/>
      <family val="2"/>
    </font>
    <font>
      <sz val="11"/>
      <color rgb="FF006100"/>
      <name val="Calibri"/>
      <family val="2"/>
    </font>
    <font>
      <sz val="11"/>
      <color rgb="FF9C0006"/>
      <name val="Calibri"/>
      <family val="2"/>
    </font>
    <font>
      <sz val="11"/>
      <color rgb="FF9C6500"/>
      <name val="Calibri"/>
      <family val="2"/>
    </font>
    <font>
      <sz val="11"/>
      <color rgb="FF3F3F76"/>
      <name val="Calibri"/>
      <family val="2"/>
    </font>
    <font>
      <b/>
      <sz val="11"/>
      <color rgb="FF3F3F3F"/>
      <name val="Calibri"/>
      <family val="2"/>
    </font>
    <font>
      <b/>
      <sz val="11"/>
      <color rgb="FFFA7D00"/>
      <name val="Calibri"/>
      <family val="2"/>
    </font>
    <font>
      <sz val="11"/>
      <color rgb="FFFA7D00"/>
      <name val="Calibri"/>
      <family val="2"/>
    </font>
    <font>
      <b/>
      <sz val="11"/>
      <color theme="0"/>
      <name val="Calibri"/>
      <family val="2"/>
    </font>
    <font>
      <sz val="11"/>
      <color rgb="FFFF0000"/>
      <name val="Calibri"/>
      <family val="2"/>
    </font>
    <font>
      <i/>
      <sz val="11"/>
      <color rgb="FF7F7F7F"/>
      <name val="Calibri"/>
      <family val="2"/>
    </font>
    <font>
      <b/>
      <sz val="11"/>
      <color theme="1"/>
      <name val="Calibri"/>
      <family val="2"/>
    </font>
    <font>
      <sz val="11"/>
      <color theme="0"/>
      <name val="Calibri"/>
      <family val="2"/>
    </font>
    <font>
      <sz val="10"/>
      <color theme="1"/>
      <name val="Verdana"/>
      <family val="2"/>
    </font>
    <font>
      <b/>
      <sz val="10"/>
      <color theme="1"/>
      <name val="Verdana"/>
      <family val="2"/>
    </font>
    <font>
      <b/>
      <u/>
      <sz val="10"/>
      <color theme="1"/>
      <name val="Verdana"/>
      <family val="2"/>
    </font>
    <font>
      <vertAlign val="subscript"/>
      <sz val="11"/>
      <color theme="1"/>
      <name val="Calibri"/>
      <family val="2"/>
    </font>
    <font>
      <sz val="11"/>
      <color theme="1"/>
      <name val="Calibri"/>
      <family val="2"/>
      <scheme val="minor"/>
    </font>
    <font>
      <b/>
      <vertAlign val="subscript"/>
      <sz val="11"/>
      <color theme="1"/>
      <name val="Calibri"/>
      <family val="2"/>
    </font>
    <font>
      <sz val="11"/>
      <name val="Calibri"/>
      <family val="2"/>
    </font>
    <font>
      <u/>
      <sz val="10"/>
      <color theme="1"/>
      <name val="Verdana"/>
      <family val="2"/>
    </font>
    <font>
      <b/>
      <sz val="11"/>
      <name val="Calibri"/>
      <family val="2"/>
    </font>
    <font>
      <b/>
      <sz val="16"/>
      <color theme="1"/>
      <name val="Verdana"/>
      <family val="2"/>
    </font>
    <font>
      <sz val="12"/>
      <name val="Times New Roman"/>
      <family val="1"/>
    </font>
    <font>
      <b/>
      <sz val="11"/>
      <color theme="1"/>
      <name val="Calibri"/>
      <family val="2"/>
      <scheme val="minor"/>
    </font>
    <font>
      <u/>
      <sz val="11"/>
      <color theme="1"/>
      <name val="Calibri"/>
      <family val="2"/>
    </font>
    <font>
      <b/>
      <sz val="14"/>
      <color theme="1"/>
      <name val="Calibri"/>
      <family val="2"/>
      <scheme val="minor"/>
    </font>
    <font>
      <sz val="11"/>
      <name val="Calibri"/>
      <family val="2"/>
      <scheme val="minor"/>
    </font>
    <font>
      <sz val="11"/>
      <color rgb="FFFF0000"/>
      <name val="Calibri"/>
      <family val="2"/>
      <scheme val="minor"/>
    </font>
    <font>
      <sz val="10"/>
      <name val="Arial"/>
      <family val="2"/>
    </font>
    <font>
      <sz val="11"/>
      <color indexed="8"/>
      <name val="Calibri"/>
      <family val="2"/>
    </font>
    <font>
      <sz val="10"/>
      <color indexed="8"/>
      <name val="Arial"/>
      <family val="2"/>
    </font>
    <font>
      <b/>
      <sz val="11"/>
      <color theme="1"/>
      <name val="Verdana"/>
      <family val="2"/>
    </font>
    <font>
      <b/>
      <sz val="14"/>
      <color theme="1"/>
      <name val="Verdana"/>
      <family val="2"/>
    </font>
    <font>
      <sz val="11"/>
      <color theme="1"/>
      <name val="Verdana"/>
      <family val="2"/>
    </font>
    <font>
      <b/>
      <sz val="11"/>
      <color rgb="FF000000"/>
      <name val="Calibri"/>
      <family val="2"/>
    </font>
    <font>
      <sz val="11"/>
      <color rgb="FF000000"/>
      <name val="Calibri"/>
      <family val="2"/>
    </font>
    <font>
      <sz val="12"/>
      <color theme="1"/>
      <name val="Calibri"/>
      <family val="2"/>
      <scheme val="minor"/>
    </font>
    <font>
      <b/>
      <u/>
      <sz val="12"/>
      <color theme="1"/>
      <name val="Calibri"/>
      <family val="2"/>
      <scheme val="minor"/>
    </font>
    <font>
      <b/>
      <sz val="12"/>
      <color theme="1"/>
      <name val="Calibri"/>
      <family val="2"/>
      <scheme val="minor"/>
    </font>
    <font>
      <b/>
      <sz val="10"/>
      <name val="Arial"/>
      <family val="2"/>
    </font>
    <font>
      <b/>
      <i/>
      <sz val="10"/>
      <name val="Arial"/>
      <family val="2"/>
    </font>
    <font>
      <sz val="9"/>
      <color theme="1"/>
      <name val="Calibri"/>
      <family val="2"/>
      <scheme val="minor"/>
    </font>
    <font>
      <sz val="9"/>
      <color theme="1"/>
      <name val="Calibri"/>
      <family val="2"/>
    </font>
    <font>
      <strike/>
      <sz val="11"/>
      <color theme="1"/>
      <name val="Calibri"/>
      <family val="2"/>
    </font>
    <font>
      <strike/>
      <vertAlign val="subscript"/>
      <sz val="11"/>
      <color theme="1"/>
      <name val="Calibri"/>
      <family val="2"/>
    </font>
    <font>
      <sz val="10"/>
      <color theme="1"/>
      <name val="Calibri"/>
      <family val="2"/>
    </font>
    <font>
      <b/>
      <sz val="12"/>
      <name val="Calibri"/>
      <family val="2"/>
    </font>
    <font>
      <i/>
      <sz val="12"/>
      <color theme="1"/>
      <name val="Calibri"/>
      <family val="2"/>
      <scheme val="minor"/>
    </font>
    <font>
      <sz val="28"/>
      <color rgb="FFFF0000"/>
      <name val="Calibri"/>
      <family val="2"/>
    </font>
    <font>
      <b/>
      <i/>
      <u/>
      <sz val="14"/>
      <color theme="1"/>
      <name val="Calibri"/>
      <family val="2"/>
      <scheme val="minor"/>
    </font>
    <font>
      <b/>
      <sz val="12"/>
      <color theme="1"/>
      <name val="Verdana"/>
      <family val="2"/>
    </font>
    <font>
      <b/>
      <sz val="11"/>
      <color rgb="FFFF0000"/>
      <name val="Calibri"/>
      <family val="2"/>
    </font>
    <font>
      <sz val="8"/>
      <name val="Calibri"/>
      <family val="2"/>
    </font>
    <font>
      <i/>
      <sz val="11"/>
      <color rgb="FFFF0000"/>
      <name val="Calibri"/>
      <family val="2"/>
    </font>
    <font>
      <sz val="12"/>
      <name val="Calibri"/>
      <family val="2"/>
      <scheme val="minor"/>
    </font>
    <font>
      <u/>
      <sz val="10"/>
      <color theme="1"/>
      <name val="Calibri"/>
      <family val="2"/>
    </font>
    <font>
      <i/>
      <sz val="11"/>
      <color theme="1"/>
      <name val="Calibri"/>
      <family val="2"/>
    </font>
    <font>
      <b/>
      <sz val="11"/>
      <color rgb="FF000000"/>
      <name val="Calibri"/>
      <family val="2"/>
    </font>
    <font>
      <b/>
      <i/>
      <sz val="12"/>
      <color theme="1"/>
      <name val="Calibri"/>
      <family val="2"/>
      <scheme val="minor"/>
    </font>
    <font>
      <b/>
      <i/>
      <sz val="10"/>
      <color rgb="FF0000FF"/>
      <name val="Arial"/>
      <family val="2"/>
    </font>
    <font>
      <b/>
      <sz val="12"/>
      <name val="Calibri"/>
      <family val="2"/>
      <scheme val="minor"/>
    </font>
    <font>
      <sz val="11"/>
      <color rgb="FF0000FF"/>
      <name val="Calibri"/>
      <family val="2"/>
    </font>
  </fonts>
  <fills count="47">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0" tint="-0.14999847407452621"/>
        <bgColor indexed="64"/>
      </patternFill>
    </fill>
    <fill>
      <patternFill patternType="solid">
        <fgColor indexed="40"/>
      </patternFill>
    </fill>
    <fill>
      <patternFill patternType="solid">
        <fgColor rgb="FFC0C0C0"/>
        <bgColor rgb="FFC0C0C0"/>
      </patternFill>
    </fill>
    <fill>
      <patternFill patternType="solid">
        <fgColor theme="0"/>
        <bgColor indexed="64"/>
      </patternFill>
    </fill>
    <fill>
      <patternFill patternType="solid">
        <fgColor theme="0" tint="-0.249977111117893"/>
        <bgColor rgb="FFC0C0C0"/>
      </patternFill>
    </fill>
    <fill>
      <patternFill patternType="solid">
        <fgColor theme="4" tint="0.59999389629810485"/>
        <bgColor indexed="64"/>
      </patternFill>
    </fill>
    <fill>
      <patternFill patternType="solid">
        <fgColor theme="0" tint="-0.249977111117893"/>
        <bgColor indexed="64"/>
      </patternFill>
    </fill>
    <fill>
      <patternFill patternType="lightDown"/>
    </fill>
    <fill>
      <patternFill patternType="solid">
        <fgColor theme="3" tint="0.59999389629810485"/>
        <bgColor rgb="FFC0C0C0"/>
      </patternFill>
    </fill>
    <fill>
      <patternFill patternType="solid">
        <fgColor theme="7" tint="0.59999389629810485"/>
        <bgColor indexed="64"/>
      </patternFill>
    </fill>
    <fill>
      <patternFill patternType="solid">
        <fgColor indexed="22"/>
        <bgColor indexed="64"/>
      </patternFill>
    </fill>
    <fill>
      <patternFill patternType="solid">
        <fgColor theme="5" tint="0.59999389629810485"/>
        <bgColor indexed="64"/>
      </patternFill>
    </fill>
    <fill>
      <patternFill patternType="solid">
        <fgColor indexed="43"/>
        <bgColor indexed="64"/>
      </patternFill>
    </fill>
    <fill>
      <patternFill patternType="solid">
        <fgColor rgb="FF92D050"/>
        <bgColor indexed="64"/>
      </patternFill>
    </fill>
  </fills>
  <borders count="72">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medium">
        <color rgb="FF000000"/>
      </left>
      <right style="medium">
        <color rgb="FF000000"/>
      </right>
      <top style="medium">
        <color rgb="FF000000"/>
      </top>
      <bottom style="medium">
        <color rgb="FF000000"/>
      </bottom>
      <diagonal/>
    </border>
    <border>
      <left style="thin">
        <color indexed="64"/>
      </left>
      <right style="thin">
        <color indexed="64"/>
      </right>
      <top style="thin">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style="thin">
        <color indexed="64"/>
      </left>
      <right/>
      <top style="medium">
        <color indexed="64"/>
      </top>
      <bottom style="medium">
        <color indexed="64"/>
      </bottom>
      <diagonal/>
    </border>
    <border>
      <left style="thin">
        <color indexed="64"/>
      </left>
      <right/>
      <top/>
      <bottom style="thin">
        <color indexed="64"/>
      </bottom>
      <diagonal/>
    </border>
    <border>
      <left style="thin">
        <color indexed="64"/>
      </left>
      <right/>
      <top style="thin">
        <color indexed="64"/>
      </top>
      <bottom style="thin">
        <color indexed="64"/>
      </bottom>
      <diagonal/>
    </border>
    <border>
      <left style="thin">
        <color indexed="64"/>
      </left>
      <right/>
      <top style="thin">
        <color indexed="64"/>
      </top>
      <bottom style="medium">
        <color indexed="64"/>
      </bottom>
      <diagonal/>
    </border>
    <border>
      <left style="medium">
        <color indexed="64"/>
      </left>
      <right/>
      <top style="medium">
        <color indexed="64"/>
      </top>
      <bottom style="thin">
        <color indexed="64"/>
      </bottom>
      <diagonal/>
    </border>
    <border>
      <left/>
      <right/>
      <top style="medium">
        <color indexed="64"/>
      </top>
      <bottom style="thin">
        <color indexed="64"/>
      </bottom>
      <diagonal/>
    </border>
    <border>
      <left style="medium">
        <color indexed="64"/>
      </left>
      <right/>
      <top style="thin">
        <color indexed="64"/>
      </top>
      <bottom style="medium">
        <color indexed="64"/>
      </bottom>
      <diagonal/>
    </border>
    <border>
      <left/>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medium">
        <color indexed="64"/>
      </left>
      <right style="thin">
        <color indexed="64"/>
      </right>
      <top style="medium">
        <color indexed="64"/>
      </top>
      <bottom/>
      <diagonal/>
    </border>
    <border>
      <left style="medium">
        <color indexed="64"/>
      </left>
      <right style="thin">
        <color indexed="64"/>
      </right>
      <top/>
      <bottom style="medium">
        <color indexed="64"/>
      </bottom>
      <diagonal/>
    </border>
    <border>
      <left/>
      <right/>
      <top/>
      <bottom style="thin">
        <color rgb="FF000000"/>
      </bottom>
      <diagonal/>
    </border>
    <border>
      <left style="medium">
        <color indexed="64"/>
      </left>
      <right/>
      <top/>
      <bottom/>
      <diagonal/>
    </border>
    <border>
      <left/>
      <right/>
      <top style="dashed">
        <color rgb="FF000000"/>
      </top>
      <bottom style="dashed">
        <color rgb="FF000000"/>
      </bottom>
      <diagonal/>
    </border>
    <border>
      <left style="medium">
        <color indexed="64"/>
      </left>
      <right/>
      <top style="thin">
        <color indexed="64"/>
      </top>
      <bottom style="thin">
        <color indexed="64"/>
      </bottom>
      <diagonal/>
    </border>
    <border>
      <left/>
      <right/>
      <top style="thin">
        <color indexed="64"/>
      </top>
      <bottom style="thin">
        <color indexed="64"/>
      </bottom>
      <diagonal/>
    </border>
    <border>
      <left/>
      <right style="medium">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48"/>
      </left>
      <right style="thin">
        <color indexed="48"/>
      </right>
      <top style="thin">
        <color indexed="48"/>
      </top>
      <bottom style="thin">
        <color indexed="48"/>
      </bottom>
      <diagonal/>
    </border>
    <border>
      <left/>
      <right style="medium">
        <color indexed="64"/>
      </right>
      <top style="medium">
        <color indexed="64"/>
      </top>
      <bottom style="medium">
        <color indexed="64"/>
      </bottom>
      <diagonal/>
    </border>
    <border>
      <left/>
      <right style="medium">
        <color indexed="64"/>
      </right>
      <top style="thin">
        <color indexed="64"/>
      </top>
      <bottom/>
      <diagonal/>
    </border>
    <border>
      <left style="thin">
        <color rgb="FFD0D7E5"/>
      </left>
      <right style="thin">
        <color rgb="FFD0D7E5"/>
      </right>
      <top style="thin">
        <color rgb="FFD0D7E5"/>
      </top>
      <bottom style="thin">
        <color rgb="FFD0D7E5"/>
      </bottom>
      <diagonal/>
    </border>
    <border>
      <left/>
      <right/>
      <top/>
      <bottom style="thin">
        <color indexed="64"/>
      </bottom>
      <diagonal/>
    </border>
    <border>
      <left/>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right style="thin">
        <color indexed="64"/>
      </right>
      <top/>
      <bottom style="thin">
        <color indexed="64"/>
      </bottom>
      <diagonal/>
    </border>
    <border>
      <left style="thin">
        <color indexed="64"/>
      </left>
      <right style="medium">
        <color indexed="64"/>
      </right>
      <top/>
      <bottom style="medium">
        <color indexed="64"/>
      </bottom>
      <diagonal/>
    </border>
    <border>
      <left style="medium">
        <color indexed="64"/>
      </left>
      <right style="thin">
        <color indexed="64"/>
      </right>
      <top/>
      <bottom/>
      <diagonal/>
    </border>
    <border>
      <left style="medium">
        <color indexed="64"/>
      </left>
      <right/>
      <top/>
      <bottom style="medium">
        <color indexed="64"/>
      </bottom>
      <diagonal/>
    </border>
    <border>
      <left/>
      <right/>
      <top/>
      <bottom style="medium">
        <color indexed="64"/>
      </bottom>
      <diagonal/>
    </border>
    <border>
      <left style="medium">
        <color indexed="64"/>
      </left>
      <right style="thin">
        <color indexed="64"/>
      </right>
      <top style="thin">
        <color indexed="64"/>
      </top>
      <bottom/>
      <diagonal/>
    </border>
    <border>
      <left style="thin">
        <color indexed="64"/>
      </left>
      <right style="thin">
        <color indexed="64"/>
      </right>
      <top style="thin">
        <color indexed="64"/>
      </top>
      <bottom/>
      <diagonal/>
    </border>
    <border>
      <left/>
      <right style="medium">
        <color indexed="64"/>
      </right>
      <top/>
      <bottom style="thin">
        <color indexed="64"/>
      </bottom>
      <diagonal/>
    </border>
    <border>
      <left/>
      <right style="medium">
        <color indexed="64"/>
      </right>
      <top/>
      <bottom/>
      <diagonal/>
    </border>
    <border>
      <left/>
      <right style="medium">
        <color indexed="64"/>
      </right>
      <top/>
      <bottom style="medium">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thin">
        <color indexed="64"/>
      </left>
      <right style="medium">
        <color indexed="64"/>
      </right>
      <top style="thin">
        <color indexed="64"/>
      </top>
      <bottom/>
      <diagonal/>
    </border>
    <border>
      <left/>
      <right style="thin">
        <color rgb="FFD0D7E5"/>
      </right>
      <top style="thin">
        <color rgb="FFD0D7E5"/>
      </top>
      <bottom style="thin">
        <color rgb="FFD0D7E5"/>
      </bottom>
      <diagonal/>
    </border>
    <border>
      <left style="thin">
        <color rgb="FFD0D7E5"/>
      </left>
      <right style="thin">
        <color rgb="FFD0D7E5"/>
      </right>
      <top style="thin">
        <color rgb="FFD0D7E5"/>
      </top>
      <bottom/>
      <diagonal/>
    </border>
    <border>
      <left style="medium">
        <color rgb="FF000000"/>
      </left>
      <right/>
      <top style="medium">
        <color rgb="FF000000"/>
      </top>
      <bottom style="medium">
        <color rgb="FF000000"/>
      </bottom>
      <diagonal/>
    </border>
    <border>
      <left/>
      <right/>
      <top style="medium">
        <color rgb="FF000000"/>
      </top>
      <bottom style="medium">
        <color rgb="FF000000"/>
      </bottom>
      <diagonal/>
    </border>
    <border>
      <left/>
      <right style="medium">
        <color rgb="FF000000"/>
      </right>
      <top style="medium">
        <color rgb="FF000000"/>
      </top>
      <bottom style="medium">
        <color rgb="FF000000"/>
      </bottom>
      <diagonal/>
    </border>
  </borders>
  <cellStyleXfs count="101">
    <xf numFmtId="0" fontId="0" fillId="0" borderId="0"/>
    <xf numFmtId="9" fontId="46" fillId="0" borderId="0" applyFont="0" applyFill="0" applyBorder="0" applyAlignment="0" applyProtection="0"/>
    <xf numFmtId="0" fontId="47" fillId="0" borderId="0" applyNumberFormat="0" applyFill="0" applyBorder="0" applyAlignment="0" applyProtection="0"/>
    <xf numFmtId="0" fontId="48" fillId="0" borderId="1" applyNumberFormat="0" applyFill="0" applyAlignment="0" applyProtection="0"/>
    <xf numFmtId="0" fontId="49" fillId="0" borderId="2" applyNumberFormat="0" applyFill="0" applyAlignment="0" applyProtection="0"/>
    <xf numFmtId="0" fontId="50" fillId="0" borderId="3" applyNumberFormat="0" applyFill="0" applyAlignment="0" applyProtection="0"/>
    <xf numFmtId="0" fontId="50" fillId="0" borderId="0" applyNumberFormat="0" applyFill="0" applyBorder="0" applyAlignment="0" applyProtection="0"/>
    <xf numFmtId="0" fontId="51" fillId="2" borderId="0" applyNumberFormat="0" applyBorder="0" applyAlignment="0" applyProtection="0"/>
    <xf numFmtId="0" fontId="52" fillId="3" borderId="0" applyNumberFormat="0" applyBorder="0" applyAlignment="0" applyProtection="0"/>
    <xf numFmtId="0" fontId="53" fillId="4" borderId="0" applyNumberFormat="0" applyBorder="0" applyAlignment="0" applyProtection="0"/>
    <xf numFmtId="0" fontId="54" fillId="5" borderId="4" applyNumberFormat="0" applyAlignment="0" applyProtection="0"/>
    <xf numFmtId="0" fontId="55" fillId="6" borderId="5" applyNumberFormat="0" applyAlignment="0" applyProtection="0"/>
    <xf numFmtId="0" fontId="56" fillId="6" borderId="4" applyNumberFormat="0" applyAlignment="0" applyProtection="0"/>
    <xf numFmtId="0" fontId="57" fillId="0" borderId="6" applyNumberFormat="0" applyFill="0" applyAlignment="0" applyProtection="0"/>
    <xf numFmtId="0" fontId="58" fillId="7" borderId="7" applyNumberFormat="0" applyAlignment="0" applyProtection="0"/>
    <xf numFmtId="0" fontId="59" fillId="0" borderId="0" applyNumberFormat="0" applyFill="0" applyBorder="0" applyAlignment="0" applyProtection="0"/>
    <xf numFmtId="0" fontId="46" fillId="8" borderId="8" applyNumberFormat="0" applyFont="0" applyAlignment="0" applyProtection="0"/>
    <xf numFmtId="0" fontId="60" fillId="0" borderId="0" applyNumberFormat="0" applyFill="0" applyBorder="0" applyAlignment="0" applyProtection="0"/>
    <xf numFmtId="0" fontId="61" fillId="0" borderId="9" applyNumberFormat="0" applyFill="0" applyAlignment="0" applyProtection="0"/>
    <xf numFmtId="0" fontId="62" fillId="9" borderId="0" applyNumberFormat="0" applyBorder="0" applyAlignment="0" applyProtection="0"/>
    <xf numFmtId="0" fontId="46" fillId="10" borderId="0" applyNumberFormat="0" applyBorder="0" applyAlignment="0" applyProtection="0"/>
    <xf numFmtId="0" fontId="46" fillId="11" borderId="0" applyNumberFormat="0" applyBorder="0" applyAlignment="0" applyProtection="0"/>
    <xf numFmtId="0" fontId="62" fillId="12" borderId="0" applyNumberFormat="0" applyBorder="0" applyAlignment="0" applyProtection="0"/>
    <xf numFmtId="0" fontId="62" fillId="13" borderId="0" applyNumberFormat="0" applyBorder="0" applyAlignment="0" applyProtection="0"/>
    <xf numFmtId="0" fontId="46" fillId="14" borderId="0" applyNumberFormat="0" applyBorder="0" applyAlignment="0" applyProtection="0"/>
    <xf numFmtId="0" fontId="46" fillId="15" borderId="0" applyNumberFormat="0" applyBorder="0" applyAlignment="0" applyProtection="0"/>
    <xf numFmtId="0" fontId="62" fillId="16" borderId="0" applyNumberFormat="0" applyBorder="0" applyAlignment="0" applyProtection="0"/>
    <xf numFmtId="0" fontId="62" fillId="17" borderId="0" applyNumberFormat="0" applyBorder="0" applyAlignment="0" applyProtection="0"/>
    <xf numFmtId="0" fontId="46" fillId="18" borderId="0" applyNumberFormat="0" applyBorder="0" applyAlignment="0" applyProtection="0"/>
    <xf numFmtId="0" fontId="46" fillId="19" borderId="0" applyNumberFormat="0" applyBorder="0" applyAlignment="0" applyProtection="0"/>
    <xf numFmtId="0" fontId="62" fillId="20" borderId="0" applyNumberFormat="0" applyBorder="0" applyAlignment="0" applyProtection="0"/>
    <xf numFmtId="0" fontId="62" fillId="21" borderId="0" applyNumberFormat="0" applyBorder="0" applyAlignment="0" applyProtection="0"/>
    <xf numFmtId="0" fontId="46" fillId="22" borderId="0" applyNumberFormat="0" applyBorder="0" applyAlignment="0" applyProtection="0"/>
    <xf numFmtId="0" fontId="46" fillId="23" borderId="0" applyNumberFormat="0" applyBorder="0" applyAlignment="0" applyProtection="0"/>
    <xf numFmtId="0" fontId="62" fillId="24" borderId="0" applyNumberFormat="0" applyBorder="0" applyAlignment="0" applyProtection="0"/>
    <xf numFmtId="0" fontId="62" fillId="25" borderId="0" applyNumberFormat="0" applyBorder="0" applyAlignment="0" applyProtection="0"/>
    <xf numFmtId="0" fontId="46" fillId="26" borderId="0" applyNumberFormat="0" applyBorder="0" applyAlignment="0" applyProtection="0"/>
    <xf numFmtId="0" fontId="46" fillId="27" borderId="0" applyNumberFormat="0" applyBorder="0" applyAlignment="0" applyProtection="0"/>
    <xf numFmtId="0" fontId="62" fillId="28" borderId="0" applyNumberFormat="0" applyBorder="0" applyAlignment="0" applyProtection="0"/>
    <xf numFmtId="0" fontId="62" fillId="29" borderId="0" applyNumberFormat="0" applyBorder="0" applyAlignment="0" applyProtection="0"/>
    <xf numFmtId="0" fontId="46" fillId="30" borderId="0" applyNumberFormat="0" applyBorder="0" applyAlignment="0" applyProtection="0"/>
    <xf numFmtId="0" fontId="46" fillId="31" borderId="0" applyNumberFormat="0" applyBorder="0" applyAlignment="0" applyProtection="0"/>
    <xf numFmtId="0" fontId="62" fillId="32" borderId="0" applyNumberFormat="0" applyBorder="0" applyAlignment="0" applyProtection="0"/>
    <xf numFmtId="0" fontId="67" fillId="0" borderId="0"/>
    <xf numFmtId="9" fontId="67" fillId="0" borderId="0" applyFont="0" applyFill="0" applyBorder="0" applyAlignment="0" applyProtection="0"/>
    <xf numFmtId="43" fontId="46" fillId="0" borderId="0" applyFont="0" applyFill="0" applyBorder="0" applyAlignment="0" applyProtection="0"/>
    <xf numFmtId="0" fontId="45" fillId="0" borderId="0"/>
    <xf numFmtId="43" fontId="45" fillId="0" borderId="0" applyFont="0" applyFill="0" applyBorder="0" applyAlignment="0" applyProtection="0"/>
    <xf numFmtId="9" fontId="45" fillId="0" borderId="0" applyFont="0" applyFill="0" applyBorder="0" applyAlignment="0" applyProtection="0"/>
    <xf numFmtId="0" fontId="44" fillId="0" borderId="0"/>
    <xf numFmtId="44" fontId="44" fillId="0" borderId="0" applyFont="0" applyFill="0" applyBorder="0" applyAlignment="0" applyProtection="0"/>
    <xf numFmtId="9" fontId="44" fillId="0" borderId="0" applyFont="0" applyFill="0" applyBorder="0" applyAlignment="0" applyProtection="0"/>
    <xf numFmtId="0" fontId="43" fillId="0" borderId="0"/>
    <xf numFmtId="0" fontId="42" fillId="0" borderId="0"/>
    <xf numFmtId="0" fontId="41" fillId="0" borderId="0"/>
    <xf numFmtId="0" fontId="40" fillId="0" borderId="0"/>
    <xf numFmtId="0" fontId="39" fillId="0" borderId="0"/>
    <xf numFmtId="0" fontId="38" fillId="0" borderId="0"/>
    <xf numFmtId="0" fontId="36" fillId="0" borderId="0"/>
    <xf numFmtId="43" fontId="36" fillId="0" borderId="0" applyFont="0" applyFill="0" applyBorder="0" applyAlignment="0" applyProtection="0"/>
    <xf numFmtId="9" fontId="36" fillId="0" borderId="0" applyFont="0" applyFill="0" applyBorder="0" applyAlignment="0" applyProtection="0"/>
    <xf numFmtId="0" fontId="73" fillId="0" borderId="0"/>
    <xf numFmtId="43" fontId="73" fillId="0" borderId="0" applyFont="0" applyFill="0" applyBorder="0" applyAlignment="0" applyProtection="0"/>
    <xf numFmtId="0" fontId="35" fillId="0" borderId="0"/>
    <xf numFmtId="0" fontId="34" fillId="0" borderId="0"/>
    <xf numFmtId="0" fontId="33" fillId="0" borderId="0"/>
    <xf numFmtId="0" fontId="32" fillId="0" borderId="0"/>
    <xf numFmtId="0" fontId="31" fillId="0" borderId="0"/>
    <xf numFmtId="0" fontId="29" fillId="0" borderId="0"/>
    <xf numFmtId="43" fontId="29" fillId="0" borderId="0" applyFont="0" applyFill="0" applyBorder="0" applyAlignment="0" applyProtection="0"/>
    <xf numFmtId="0" fontId="28" fillId="0" borderId="0"/>
    <xf numFmtId="0" fontId="26" fillId="0" borderId="0"/>
    <xf numFmtId="0" fontId="25" fillId="0" borderId="0"/>
    <xf numFmtId="0" fontId="24" fillId="0" borderId="0"/>
    <xf numFmtId="0" fontId="23" fillId="0" borderId="0"/>
    <xf numFmtId="43" fontId="23" fillId="0" borderId="0" applyFont="0" applyFill="0" applyBorder="0" applyAlignment="0" applyProtection="0"/>
    <xf numFmtId="0" fontId="79" fillId="0" borderId="0"/>
    <xf numFmtId="43" fontId="79" fillId="0" borderId="0" applyFont="0" applyFill="0" applyBorder="0" applyAlignment="0" applyProtection="0"/>
    <xf numFmtId="43" fontId="79" fillId="0" borderId="0" applyFont="0" applyFill="0" applyBorder="0" applyProtection="0"/>
    <xf numFmtId="43" fontId="80" fillId="0" borderId="0" applyFont="0" applyFill="0" applyBorder="0" applyAlignment="0" applyProtection="0"/>
    <xf numFmtId="43" fontId="80" fillId="0" borderId="0" applyFont="0" applyFill="0" applyBorder="0" applyAlignment="0" applyProtection="0"/>
    <xf numFmtId="43" fontId="80" fillId="0" borderId="0" applyFont="0" applyFill="0" applyBorder="0" applyAlignment="0" applyProtection="0"/>
    <xf numFmtId="43" fontId="79" fillId="0" borderId="0" applyFont="0" applyFill="0" applyBorder="0" applyAlignment="0" applyProtection="0"/>
    <xf numFmtId="0" fontId="79" fillId="0" borderId="0" applyBorder="0"/>
    <xf numFmtId="0" fontId="23" fillId="0" borderId="0"/>
    <xf numFmtId="9" fontId="80" fillId="0" borderId="0" applyFont="0" applyFill="0" applyBorder="0" applyAlignment="0" applyProtection="0"/>
    <xf numFmtId="4" fontId="81" fillId="34" borderId="45" applyNumberFormat="0" applyProtection="0">
      <alignment horizontal="left" vertical="center" indent="1"/>
    </xf>
    <xf numFmtId="9" fontId="79" fillId="0" borderId="0" applyFont="0" applyFill="0" applyBorder="0" applyAlignment="0" applyProtection="0"/>
    <xf numFmtId="0" fontId="20" fillId="0" borderId="0"/>
    <xf numFmtId="0" fontId="13" fillId="0" borderId="0"/>
    <xf numFmtId="0" fontId="11" fillId="0" borderId="0"/>
    <xf numFmtId="0" fontId="10" fillId="0" borderId="0"/>
    <xf numFmtId="0" fontId="9" fillId="0" borderId="0"/>
    <xf numFmtId="0" fontId="8" fillId="0" borderId="0"/>
    <xf numFmtId="44" fontId="8" fillId="0" borderId="0" applyFont="0" applyFill="0" applyBorder="0" applyAlignment="0" applyProtection="0"/>
    <xf numFmtId="0" fontId="81" fillId="0" borderId="0"/>
    <xf numFmtId="0" fontId="79" fillId="0" borderId="0"/>
    <xf numFmtId="9" fontId="8" fillId="0" borderId="0" applyFont="0" applyFill="0" applyBorder="0" applyAlignment="0" applyProtection="0"/>
    <xf numFmtId="0" fontId="7" fillId="0" borderId="0"/>
    <xf numFmtId="0" fontId="6" fillId="0" borderId="0"/>
    <xf numFmtId="0" fontId="3" fillId="0" borderId="0"/>
  </cellStyleXfs>
  <cellXfs count="482">
    <xf numFmtId="0" fontId="0" fillId="0" borderId="0" xfId="0"/>
    <xf numFmtId="0" fontId="0" fillId="0" borderId="0" xfId="0" applyAlignment="1">
      <alignment horizontal="centerContinuous"/>
    </xf>
    <xf numFmtId="0" fontId="0" fillId="0" borderId="24" xfId="0" applyBorder="1"/>
    <xf numFmtId="0" fontId="0" fillId="0" borderId="0" xfId="0" applyAlignment="1">
      <alignment horizontal="right"/>
    </xf>
    <xf numFmtId="14" fontId="0" fillId="0" borderId="0" xfId="0" applyNumberFormat="1"/>
    <xf numFmtId="0" fontId="0" fillId="0" borderId="11" xfId="0" applyBorder="1" applyAlignment="1">
      <alignment vertical="center"/>
    </xf>
    <xf numFmtId="0" fontId="0" fillId="0" borderId="17" xfId="0" applyBorder="1" applyAlignment="1">
      <alignment horizontal="center" wrapText="1"/>
    </xf>
    <xf numFmtId="0" fontId="0" fillId="0" borderId="36" xfId="0" applyBorder="1"/>
    <xf numFmtId="0" fontId="0" fillId="0" borderId="37" xfId="0" applyBorder="1" applyAlignment="1">
      <alignment horizontal="center"/>
    </xf>
    <xf numFmtId="0" fontId="0" fillId="0" borderId="11" xfId="0" applyBorder="1" applyAlignment="1">
      <alignment horizontal="center" vertical="top"/>
    </xf>
    <xf numFmtId="0" fontId="61" fillId="0" borderId="22" xfId="0" applyFont="1" applyBorder="1" applyAlignment="1">
      <alignment horizontal="center"/>
    </xf>
    <xf numFmtId="0" fontId="0" fillId="0" borderId="11" xfId="0" applyBorder="1" applyAlignment="1">
      <alignment horizontal="center" vertical="center"/>
    </xf>
    <xf numFmtId="0" fontId="61" fillId="33" borderId="11" xfId="0" applyFont="1" applyFill="1" applyBorder="1" applyAlignment="1">
      <alignment horizontal="center" vertical="top"/>
    </xf>
    <xf numFmtId="0" fontId="0" fillId="0" borderId="11" xfId="0" applyBorder="1" applyAlignment="1">
      <alignment vertical="top" wrapText="1"/>
    </xf>
    <xf numFmtId="0" fontId="0" fillId="0" borderId="11" xfId="0" applyBorder="1" applyAlignment="1">
      <alignment vertical="top"/>
    </xf>
    <xf numFmtId="14" fontId="0" fillId="0" borderId="11" xfId="0" applyNumberFormat="1" applyBorder="1" applyAlignment="1">
      <alignment horizontal="center" vertical="top"/>
    </xf>
    <xf numFmtId="0" fontId="61" fillId="0" borderId="23" xfId="0" applyFont="1" applyBorder="1" applyAlignment="1">
      <alignment horizontal="center"/>
    </xf>
    <xf numFmtId="3" fontId="0" fillId="0" borderId="22" xfId="0" applyNumberFormat="1" applyBorder="1" applyAlignment="1">
      <alignment horizontal="center"/>
    </xf>
    <xf numFmtId="164" fontId="0" fillId="0" borderId="0" xfId="0" applyNumberFormat="1"/>
    <xf numFmtId="165" fontId="0" fillId="0" borderId="0" xfId="0" applyNumberFormat="1"/>
    <xf numFmtId="4" fontId="0" fillId="0" borderId="0" xfId="0" applyNumberFormat="1"/>
    <xf numFmtId="0" fontId="0" fillId="0" borderId="32" xfId="0" applyBorder="1"/>
    <xf numFmtId="0" fontId="0" fillId="0" borderId="33" xfId="0" applyBorder="1"/>
    <xf numFmtId="164" fontId="0" fillId="0" borderId="33" xfId="0" applyNumberFormat="1" applyBorder="1"/>
    <xf numFmtId="3" fontId="0" fillId="0" borderId="0" xfId="0" applyNumberFormat="1"/>
    <xf numFmtId="0" fontId="61" fillId="0" borderId="21" xfId="0" applyFont="1" applyBorder="1" applyAlignment="1">
      <alignment horizontal="center"/>
    </xf>
    <xf numFmtId="0" fontId="61" fillId="0" borderId="26" xfId="0" applyFont="1" applyBorder="1" applyAlignment="1">
      <alignment horizontal="center"/>
    </xf>
    <xf numFmtId="0" fontId="0" fillId="0" borderId="18" xfId="0" applyBorder="1"/>
    <xf numFmtId="0" fontId="0" fillId="0" borderId="13" xfId="0" applyBorder="1"/>
    <xf numFmtId="0" fontId="0" fillId="0" borderId="15" xfId="0" applyBorder="1"/>
    <xf numFmtId="3" fontId="0" fillId="0" borderId="17" xfId="0" applyNumberFormat="1" applyBorder="1"/>
    <xf numFmtId="0" fontId="0" fillId="0" borderId="25" xfId="0" applyBorder="1"/>
    <xf numFmtId="169" fontId="0" fillId="0" borderId="23" xfId="0" applyNumberFormat="1" applyBorder="1"/>
    <xf numFmtId="0" fontId="0" fillId="0" borderId="21" xfId="0" applyBorder="1"/>
    <xf numFmtId="0" fontId="0" fillId="0" borderId="30" xfId="0" applyBorder="1"/>
    <xf numFmtId="0" fontId="0" fillId="0" borderId="31" xfId="0" applyBorder="1"/>
    <xf numFmtId="164" fontId="0" fillId="0" borderId="31" xfId="0" applyNumberFormat="1" applyBorder="1"/>
    <xf numFmtId="167" fontId="0" fillId="0" borderId="12" xfId="0" applyNumberFormat="1" applyBorder="1"/>
    <xf numFmtId="0" fontId="67" fillId="0" borderId="11" xfId="43" applyBorder="1"/>
    <xf numFmtId="14" fontId="67" fillId="0" borderId="11" xfId="43" applyNumberFormat="1" applyBorder="1"/>
    <xf numFmtId="0" fontId="67" fillId="0" borderId="11" xfId="43" applyBorder="1" applyAlignment="1">
      <alignment vertical="top"/>
    </xf>
    <xf numFmtId="0" fontId="0" fillId="0" borderId="11" xfId="0" applyBorder="1" applyAlignment="1">
      <alignment horizontal="left" vertical="top"/>
    </xf>
    <xf numFmtId="170" fontId="0" fillId="0" borderId="13" xfId="0" applyNumberFormat="1" applyBorder="1" applyAlignment="1">
      <alignment horizontal="center"/>
    </xf>
    <xf numFmtId="170" fontId="0" fillId="0" borderId="15" xfId="0" applyNumberFormat="1" applyBorder="1" applyAlignment="1">
      <alignment horizontal="center"/>
    </xf>
    <xf numFmtId="0" fontId="71" fillId="0" borderId="0" xfId="0" applyFont="1" applyAlignment="1">
      <alignment horizontal="centerContinuous"/>
    </xf>
    <xf numFmtId="0" fontId="69" fillId="0" borderId="0" xfId="0" applyFont="1" applyAlignment="1">
      <alignment horizontal="centerContinuous"/>
    </xf>
    <xf numFmtId="0" fontId="69" fillId="0" borderId="0" xfId="0" applyFont="1"/>
    <xf numFmtId="0" fontId="0" fillId="33" borderId="0" xfId="0" applyFill="1"/>
    <xf numFmtId="0" fontId="71" fillId="0" borderId="21" xfId="0" applyFont="1" applyBorder="1" applyAlignment="1">
      <alignment horizontal="center"/>
    </xf>
    <xf numFmtId="0" fontId="71" fillId="0" borderId="22" xfId="0" applyFont="1" applyBorder="1" applyAlignment="1">
      <alignment horizontal="center"/>
    </xf>
    <xf numFmtId="0" fontId="71" fillId="0" borderId="23" xfId="0" applyFont="1" applyBorder="1" applyAlignment="1">
      <alignment horizontal="center"/>
    </xf>
    <xf numFmtId="0" fontId="69" fillId="0" borderId="13" xfId="0" applyFont="1" applyBorder="1" applyAlignment="1">
      <alignment vertical="center" wrapText="1"/>
    </xf>
    <xf numFmtId="0" fontId="69" fillId="0" borderId="11" xfId="0" applyFont="1" applyBorder="1" applyAlignment="1">
      <alignment vertical="center"/>
    </xf>
    <xf numFmtId="0" fontId="69" fillId="0" borderId="11" xfId="0" applyFont="1" applyBorder="1" applyAlignment="1">
      <alignment vertical="center" wrapText="1"/>
    </xf>
    <xf numFmtId="0" fontId="69" fillId="0" borderId="11" xfId="0" applyFont="1" applyBorder="1" applyAlignment="1">
      <alignment horizontal="center" vertical="center"/>
    </xf>
    <xf numFmtId="3" fontId="69" fillId="0" borderId="11" xfId="0" applyNumberFormat="1" applyFont="1" applyBorder="1" applyAlignment="1">
      <alignment vertical="center"/>
    </xf>
    <xf numFmtId="0" fontId="69" fillId="0" borderId="18" xfId="0" applyFont="1" applyBorder="1" applyAlignment="1">
      <alignment vertical="center" wrapText="1"/>
    </xf>
    <xf numFmtId="0" fontId="69" fillId="0" borderId="19" xfId="0" applyFont="1" applyBorder="1" applyAlignment="1">
      <alignment vertical="center"/>
    </xf>
    <xf numFmtId="0" fontId="69" fillId="0" borderId="19" xfId="0" applyFont="1" applyBorder="1" applyAlignment="1">
      <alignment vertical="center" wrapText="1"/>
    </xf>
    <xf numFmtId="0" fontId="69" fillId="0" borderId="13" xfId="0" applyFont="1" applyBorder="1" applyAlignment="1">
      <alignment vertical="center"/>
    </xf>
    <xf numFmtId="0" fontId="69" fillId="0" borderId="11" xfId="0" applyFont="1" applyBorder="1" applyAlignment="1">
      <alignment horizontal="left" vertical="top"/>
    </xf>
    <xf numFmtId="43" fontId="69" fillId="0" borderId="0" xfId="45" applyFont="1" applyFill="1"/>
    <xf numFmtId="10" fontId="69" fillId="0" borderId="0" xfId="1" applyNumberFormat="1" applyFont="1" applyFill="1"/>
    <xf numFmtId="0" fontId="61" fillId="0" borderId="21" xfId="0" applyFont="1" applyBorder="1" applyAlignment="1">
      <alignment wrapText="1"/>
    </xf>
    <xf numFmtId="3" fontId="0" fillId="0" borderId="20" xfId="0" applyNumberFormat="1" applyBorder="1"/>
    <xf numFmtId="3" fontId="0" fillId="0" borderId="14" xfId="0" applyNumberFormat="1" applyBorder="1"/>
    <xf numFmtId="0" fontId="0" fillId="0" borderId="19" xfId="0" applyBorder="1" applyAlignment="1">
      <alignment horizontal="center"/>
    </xf>
    <xf numFmtId="3" fontId="0" fillId="0" borderId="19" xfId="0" applyNumberFormat="1" applyBorder="1"/>
    <xf numFmtId="0" fontId="0" fillId="0" borderId="11" xfId="0" applyBorder="1" applyAlignment="1">
      <alignment horizontal="center"/>
    </xf>
    <xf numFmtId="4" fontId="0" fillId="0" borderId="11" xfId="0" applyNumberFormat="1" applyBorder="1"/>
    <xf numFmtId="0" fontId="0" fillId="0" borderId="16" xfId="0" applyBorder="1" applyAlignment="1">
      <alignment horizontal="center"/>
    </xf>
    <xf numFmtId="167" fontId="0" fillId="0" borderId="16" xfId="0" applyNumberFormat="1" applyBorder="1"/>
    <xf numFmtId="0" fontId="37" fillId="0" borderId="11" xfId="43" applyFont="1" applyBorder="1" applyAlignment="1">
      <alignment vertical="top"/>
    </xf>
    <xf numFmtId="0" fontId="37" fillId="0" borderId="11" xfId="43" applyFont="1" applyBorder="1"/>
    <xf numFmtId="3" fontId="69" fillId="0" borderId="11" xfId="0" applyNumberFormat="1" applyFont="1" applyBorder="1" applyAlignment="1">
      <alignment horizontal="center" vertical="top"/>
    </xf>
    <xf numFmtId="0" fontId="61" fillId="0" borderId="0" xfId="0" applyFont="1" applyAlignment="1">
      <alignment horizontal="left"/>
    </xf>
    <xf numFmtId="0" fontId="0" fillId="0" borderId="0" xfId="0" applyAlignment="1">
      <alignment horizontal="left" vertical="center" wrapText="1"/>
    </xf>
    <xf numFmtId="0" fontId="61" fillId="0" borderId="0" xfId="0" applyFont="1"/>
    <xf numFmtId="0" fontId="30" fillId="0" borderId="11" xfId="43" applyFont="1" applyBorder="1"/>
    <xf numFmtId="0" fontId="69" fillId="0" borderId="28" xfId="0" applyFont="1" applyBorder="1" applyAlignment="1">
      <alignment horizontal="center" vertical="center"/>
    </xf>
    <xf numFmtId="0" fontId="30" fillId="0" borderId="13" xfId="43" applyFont="1" applyBorder="1" applyAlignment="1">
      <alignment vertical="top"/>
    </xf>
    <xf numFmtId="0" fontId="67" fillId="0" borderId="11" xfId="43" applyBorder="1" applyAlignment="1">
      <alignment horizontal="center" vertical="top"/>
    </xf>
    <xf numFmtId="0" fontId="67" fillId="0" borderId="11" xfId="43" applyBorder="1" applyAlignment="1">
      <alignment vertical="top" wrapText="1"/>
    </xf>
    <xf numFmtId="0" fontId="67" fillId="0" borderId="28" xfId="43" applyBorder="1" applyAlignment="1">
      <alignment horizontal="center" vertical="top"/>
    </xf>
    <xf numFmtId="3" fontId="69" fillId="0" borderId="11" xfId="0" applyNumberFormat="1" applyFont="1" applyBorder="1" applyAlignment="1">
      <alignment vertical="center" wrapText="1"/>
    </xf>
    <xf numFmtId="0" fontId="69" fillId="0" borderId="27" xfId="0" applyFont="1" applyBorder="1" applyAlignment="1">
      <alignment horizontal="center" vertical="center"/>
    </xf>
    <xf numFmtId="14" fontId="0" fillId="0" borderId="13" xfId="0" applyNumberFormat="1" applyBorder="1"/>
    <xf numFmtId="43" fontId="69" fillId="0" borderId="19" xfId="45" applyFont="1" applyFill="1" applyBorder="1" applyAlignment="1">
      <alignment vertical="center"/>
    </xf>
    <xf numFmtId="43" fontId="69" fillId="0" borderId="0" xfId="0" applyNumberFormat="1" applyFont="1"/>
    <xf numFmtId="0" fontId="29" fillId="0" borderId="0" xfId="68"/>
    <xf numFmtId="0" fontId="74" fillId="0" borderId="0" xfId="68" applyFont="1"/>
    <xf numFmtId="0" fontId="27" fillId="0" borderId="11" xfId="43" applyFont="1" applyBorder="1"/>
    <xf numFmtId="0" fontId="76" fillId="0" borderId="0" xfId="71" applyFont="1"/>
    <xf numFmtId="0" fontId="26" fillId="0" borderId="0" xfId="71"/>
    <xf numFmtId="0" fontId="74" fillId="0" borderId="41" xfId="43" applyFont="1" applyBorder="1" applyAlignment="1">
      <alignment vertical="top"/>
    </xf>
    <xf numFmtId="0" fontId="67" fillId="0" borderId="42" xfId="43" applyBorder="1" applyAlignment="1">
      <alignment horizontal="center" vertical="top"/>
    </xf>
    <xf numFmtId="0" fontId="67" fillId="0" borderId="42" xfId="43" applyBorder="1" applyAlignment="1">
      <alignment vertical="top" wrapText="1"/>
    </xf>
    <xf numFmtId="3" fontId="69" fillId="0" borderId="42" xfId="0" applyNumberFormat="1" applyFont="1" applyBorder="1" applyAlignment="1">
      <alignment vertical="center"/>
    </xf>
    <xf numFmtId="0" fontId="69" fillId="0" borderId="34" xfId="0" applyFont="1" applyBorder="1" applyAlignment="1">
      <alignment vertical="center" wrapText="1"/>
    </xf>
    <xf numFmtId="0" fontId="69" fillId="0" borderId="35" xfId="0" applyFont="1" applyBorder="1" applyAlignment="1">
      <alignment vertical="center"/>
    </xf>
    <xf numFmtId="0" fontId="69" fillId="0" borderId="35" xfId="0" applyFont="1" applyBorder="1" applyAlignment="1">
      <alignment vertical="center" wrapText="1"/>
    </xf>
    <xf numFmtId="0" fontId="69" fillId="0" borderId="35" xfId="0" applyFont="1" applyBorder="1" applyAlignment="1">
      <alignment horizontal="center" vertical="center"/>
    </xf>
    <xf numFmtId="3" fontId="69" fillId="0" borderId="19" xfId="0" applyNumberFormat="1" applyFont="1" applyBorder="1" applyAlignment="1">
      <alignment vertical="center"/>
    </xf>
    <xf numFmtId="4" fontId="69" fillId="0" borderId="11" xfId="0" applyNumberFormat="1" applyFont="1" applyBorder="1" applyAlignment="1">
      <alignment vertical="center"/>
    </xf>
    <xf numFmtId="167" fontId="69" fillId="0" borderId="11" xfId="0" applyNumberFormat="1" applyFont="1" applyBorder="1" applyAlignment="1">
      <alignment vertical="center"/>
    </xf>
    <xf numFmtId="0" fontId="69" fillId="0" borderId="15" xfId="0" applyFont="1" applyBorder="1" applyAlignment="1">
      <alignment vertical="center"/>
    </xf>
    <xf numFmtId="0" fontId="69" fillId="0" borderId="16" xfId="0" applyFont="1" applyBorder="1" applyAlignment="1">
      <alignment vertical="center"/>
    </xf>
    <xf numFmtId="0" fontId="69" fillId="0" borderId="16" xfId="0" applyFont="1" applyBorder="1" applyAlignment="1">
      <alignment vertical="center" wrapText="1"/>
    </xf>
    <xf numFmtId="0" fontId="69" fillId="0" borderId="16" xfId="0" applyFont="1" applyBorder="1" applyAlignment="1">
      <alignment horizontal="center" vertical="center"/>
    </xf>
    <xf numFmtId="3" fontId="69" fillId="0" borderId="19" xfId="0" applyNumberFormat="1" applyFont="1" applyBorder="1" applyAlignment="1">
      <alignment horizontal="center" vertical="center"/>
    </xf>
    <xf numFmtId="3" fontId="69" fillId="0" borderId="11" xfId="0" applyNumberFormat="1" applyFont="1" applyBorder="1" applyAlignment="1">
      <alignment horizontal="center" vertical="center"/>
    </xf>
    <xf numFmtId="168" fontId="69" fillId="0" borderId="11" xfId="1" applyNumberFormat="1" applyFont="1" applyFill="1" applyBorder="1" applyAlignment="1">
      <alignment horizontal="center" vertical="center"/>
    </xf>
    <xf numFmtId="3" fontId="69" fillId="0" borderId="11" xfId="0" quotePrefix="1" applyNumberFormat="1" applyFont="1" applyBorder="1" applyAlignment="1">
      <alignment vertical="center" wrapText="1"/>
    </xf>
    <xf numFmtId="1" fontId="69" fillId="0" borderId="11" xfId="45" quotePrefix="1" applyNumberFormat="1" applyFont="1" applyFill="1" applyBorder="1" applyAlignment="1">
      <alignment vertical="center"/>
    </xf>
    <xf numFmtId="166" fontId="69" fillId="0" borderId="11" xfId="0" applyNumberFormat="1" applyFont="1" applyBorder="1" applyAlignment="1">
      <alignment vertical="center"/>
    </xf>
    <xf numFmtId="171" fontId="69" fillId="0" borderId="11" xfId="45" applyNumberFormat="1" applyFont="1" applyFill="1" applyBorder="1" applyAlignment="1">
      <alignment horizontal="center" vertical="center"/>
    </xf>
    <xf numFmtId="0" fontId="69" fillId="0" borderId="42" xfId="0" applyFont="1" applyBorder="1" applyAlignment="1">
      <alignment horizontal="center" vertical="center"/>
    </xf>
    <xf numFmtId="168" fontId="46" fillId="0" borderId="42" xfId="1" applyNumberFormat="1" applyFont="1" applyFill="1" applyBorder="1" applyAlignment="1">
      <alignment horizontal="center" vertical="center"/>
    </xf>
    <xf numFmtId="11" fontId="69" fillId="0" borderId="11" xfId="0" applyNumberFormat="1" applyFont="1" applyBorder="1" applyAlignment="1">
      <alignment vertical="center"/>
    </xf>
    <xf numFmtId="11" fontId="69" fillId="0" borderId="16" xfId="0" applyNumberFormat="1" applyFont="1" applyBorder="1" applyAlignment="1">
      <alignment vertical="center"/>
    </xf>
    <xf numFmtId="168" fontId="69" fillId="0" borderId="16" xfId="1" applyNumberFormat="1" applyFont="1" applyFill="1" applyBorder="1" applyAlignment="1">
      <alignment horizontal="center" vertical="center"/>
    </xf>
    <xf numFmtId="3" fontId="69" fillId="0" borderId="35" xfId="0" applyNumberFormat="1" applyFont="1" applyBorder="1" applyAlignment="1">
      <alignment horizontal="center" vertical="center"/>
    </xf>
    <xf numFmtId="168" fontId="69" fillId="0" borderId="35" xfId="1" applyNumberFormat="1" applyFont="1" applyFill="1" applyBorder="1" applyAlignment="1">
      <alignment horizontal="center" vertical="center"/>
    </xf>
    <xf numFmtId="168" fontId="69" fillId="0" borderId="19" xfId="1" applyNumberFormat="1" applyFont="1" applyFill="1" applyBorder="1" applyAlignment="1">
      <alignment horizontal="center" vertical="center"/>
    </xf>
    <xf numFmtId="168" fontId="46" fillId="0" borderId="11" xfId="1" applyNumberFormat="1" applyFont="1" applyFill="1" applyBorder="1" applyAlignment="1">
      <alignment horizontal="center" vertical="center"/>
    </xf>
    <xf numFmtId="43" fontId="69" fillId="0" borderId="11" xfId="45" applyFont="1" applyFill="1" applyBorder="1" applyAlignment="1">
      <alignment horizontal="center" vertical="center"/>
    </xf>
    <xf numFmtId="43" fontId="69" fillId="0" borderId="16" xfId="45" applyFont="1" applyFill="1" applyBorder="1" applyAlignment="1">
      <alignment horizontal="center" vertical="center"/>
    </xf>
    <xf numFmtId="166" fontId="69" fillId="0" borderId="35" xfId="0" applyNumberFormat="1" applyFont="1" applyBorder="1" applyAlignment="1">
      <alignment vertical="center"/>
    </xf>
    <xf numFmtId="171" fontId="69" fillId="0" borderId="19" xfId="45" applyNumberFormat="1" applyFont="1" applyFill="1" applyBorder="1" applyAlignment="1">
      <alignment vertical="center"/>
    </xf>
    <xf numFmtId="43" fontId="69" fillId="0" borderId="19" xfId="45" applyFont="1" applyFill="1" applyBorder="1" applyAlignment="1">
      <alignment horizontal="center" vertical="center"/>
    </xf>
    <xf numFmtId="11" fontId="0" fillId="33" borderId="11" xfId="0" applyNumberFormat="1" applyFill="1" applyBorder="1" applyAlignment="1">
      <alignment horizontal="center"/>
    </xf>
    <xf numFmtId="11" fontId="0" fillId="33" borderId="16" xfId="0" applyNumberFormat="1" applyFill="1" applyBorder="1" applyAlignment="1">
      <alignment horizontal="center"/>
    </xf>
    <xf numFmtId="0" fontId="63" fillId="0" borderId="0" xfId="0" applyFont="1"/>
    <xf numFmtId="0" fontId="63" fillId="0" borderId="0" xfId="0" applyFont="1" applyAlignment="1">
      <alignment horizontal="left" indent="2"/>
    </xf>
    <xf numFmtId="0" fontId="65" fillId="0" borderId="0" xfId="0" applyFont="1" applyAlignment="1">
      <alignment horizontal="left" indent="2"/>
    </xf>
    <xf numFmtId="0" fontId="63" fillId="0" borderId="0" xfId="0" applyFont="1" applyAlignment="1">
      <alignment horizontal="left" indent="4"/>
    </xf>
    <xf numFmtId="0" fontId="63" fillId="0" borderId="0" xfId="0" applyFont="1" applyAlignment="1">
      <alignment horizontal="left" wrapText="1"/>
    </xf>
    <xf numFmtId="4" fontId="63" fillId="0" borderId="0" xfId="0" applyNumberFormat="1" applyFont="1" applyAlignment="1">
      <alignment horizontal="left" wrapText="1" indent="2"/>
    </xf>
    <xf numFmtId="0" fontId="63" fillId="0" borderId="0" xfId="0" applyFont="1" applyAlignment="1">
      <alignment wrapText="1"/>
    </xf>
    <xf numFmtId="0" fontId="63" fillId="0" borderId="0" xfId="0" applyFont="1" applyAlignment="1">
      <alignment horizontal="left" wrapText="1" indent="2"/>
    </xf>
    <xf numFmtId="0" fontId="64" fillId="0" borderId="0" xfId="0" applyFont="1" applyAlignment="1">
      <alignment horizontal="left" wrapText="1"/>
    </xf>
    <xf numFmtId="0" fontId="64" fillId="0" borderId="0" xfId="0" applyFont="1" applyAlignment="1">
      <alignment wrapText="1"/>
    </xf>
    <xf numFmtId="0" fontId="63" fillId="0" borderId="10" xfId="0" applyFont="1" applyBorder="1" applyAlignment="1">
      <alignment wrapText="1"/>
    </xf>
    <xf numFmtId="4" fontId="63" fillId="0" borderId="10" xfId="0" applyNumberFormat="1" applyFont="1" applyBorder="1" applyAlignment="1">
      <alignment horizontal="right" wrapText="1"/>
    </xf>
    <xf numFmtId="0" fontId="72" fillId="0" borderId="40" xfId="0" applyFont="1" applyBorder="1" applyAlignment="1">
      <alignment horizontal="left"/>
    </xf>
    <xf numFmtId="0" fontId="64" fillId="0" borderId="10" xfId="0" applyFont="1" applyBorder="1" applyAlignment="1">
      <alignment wrapText="1"/>
    </xf>
    <xf numFmtId="0" fontId="63" fillId="0" borderId="10" xfId="0" applyFont="1" applyBorder="1" applyAlignment="1">
      <alignment horizontal="right" wrapText="1"/>
    </xf>
    <xf numFmtId="0" fontId="63" fillId="0" borderId="38" xfId="0" applyFont="1" applyBorder="1"/>
    <xf numFmtId="3" fontId="63" fillId="0" borderId="0" xfId="0" applyNumberFormat="1" applyFont="1" applyAlignment="1">
      <alignment horizontal="left" wrapText="1" indent="2"/>
    </xf>
    <xf numFmtId="0" fontId="64" fillId="0" borderId="0" xfId="0" applyFont="1"/>
    <xf numFmtId="0" fontId="22" fillId="0" borderId="0" xfId="71" applyFont="1"/>
    <xf numFmtId="172" fontId="69" fillId="0" borderId="11" xfId="0" applyNumberFormat="1" applyFont="1" applyBorder="1" applyAlignment="1">
      <alignment vertical="center"/>
    </xf>
    <xf numFmtId="0" fontId="21" fillId="0" borderId="11" xfId="43" applyFont="1" applyBorder="1"/>
    <xf numFmtId="173" fontId="85" fillId="35" borderId="11" xfId="0" applyNumberFormat="1" applyFont="1" applyFill="1" applyBorder="1" applyAlignment="1">
      <alignment horizontal="center" vertical="center" wrapText="1"/>
    </xf>
    <xf numFmtId="2" fontId="85" fillId="35" borderId="11" xfId="0" applyNumberFormat="1" applyFont="1" applyFill="1" applyBorder="1" applyAlignment="1">
      <alignment horizontal="center" vertical="center" wrapText="1"/>
    </xf>
    <xf numFmtId="173" fontId="0" fillId="0" borderId="0" xfId="0" applyNumberFormat="1"/>
    <xf numFmtId="2" fontId="0" fillId="0" borderId="0" xfId="0" applyNumberFormat="1" applyAlignment="1">
      <alignment horizontal="center"/>
    </xf>
    <xf numFmtId="164" fontId="0" fillId="0" borderId="0" xfId="0" applyNumberFormat="1" applyAlignment="1">
      <alignment horizontal="center"/>
    </xf>
    <xf numFmtId="0" fontId="75" fillId="0" borderId="0" xfId="0" applyFont="1"/>
    <xf numFmtId="0" fontId="59" fillId="0" borderId="0" xfId="0" applyFont="1" applyAlignment="1">
      <alignment horizontal="left"/>
    </xf>
    <xf numFmtId="0" fontId="78" fillId="0" borderId="0" xfId="71" applyFont="1"/>
    <xf numFmtId="0" fontId="87" fillId="0" borderId="0" xfId="0" applyFont="1"/>
    <xf numFmtId="169" fontId="69" fillId="0" borderId="11" xfId="0" applyNumberFormat="1" applyFont="1" applyBorder="1" applyAlignment="1">
      <alignment vertical="center"/>
    </xf>
    <xf numFmtId="0" fontId="59" fillId="0" borderId="0" xfId="0" applyFont="1"/>
    <xf numFmtId="165" fontId="69" fillId="0" borderId="0" xfId="0" applyNumberFormat="1" applyFont="1"/>
    <xf numFmtId="0" fontId="45" fillId="0" borderId="0" xfId="46" applyAlignment="1">
      <alignment wrapText="1"/>
    </xf>
    <xf numFmtId="40" fontId="45" fillId="0" borderId="42" xfId="46" applyNumberFormat="1" applyBorder="1" applyAlignment="1">
      <alignment horizontal="left" wrapText="1"/>
    </xf>
    <xf numFmtId="2" fontId="45" fillId="0" borderId="42" xfId="46" applyNumberFormat="1" applyBorder="1" applyAlignment="1">
      <alignment horizontal="left" wrapText="1"/>
    </xf>
    <xf numFmtId="0" fontId="0" fillId="0" borderId="0" xfId="0" applyAlignment="1">
      <alignment vertical="center"/>
    </xf>
    <xf numFmtId="0" fontId="86" fillId="0" borderId="48" xfId="0" applyFont="1" applyBorder="1" applyAlignment="1">
      <alignment horizontal="center" vertical="center" wrapText="1"/>
    </xf>
    <xf numFmtId="0" fontId="0" fillId="0" borderId="0" xfId="0" applyAlignment="1">
      <alignment horizontal="center"/>
    </xf>
    <xf numFmtId="2" fontId="19" fillId="0" borderId="42" xfId="46" applyNumberFormat="1" applyFont="1" applyBorder="1" applyAlignment="1">
      <alignment horizontal="left" wrapText="1"/>
    </xf>
    <xf numFmtId="0" fontId="87" fillId="0" borderId="0" xfId="0" applyFont="1" applyAlignment="1">
      <alignment horizontal="center"/>
    </xf>
    <xf numFmtId="0" fontId="89" fillId="0" borderId="0" xfId="0" applyFont="1" applyAlignment="1">
      <alignment horizontal="center" vertical="center"/>
    </xf>
    <xf numFmtId="0" fontId="89" fillId="0" borderId="0" xfId="0" applyFont="1" applyAlignment="1">
      <alignment horizontal="center"/>
    </xf>
    <xf numFmtId="175" fontId="87" fillId="0" borderId="0" xfId="0" applyNumberFormat="1" applyFont="1" applyAlignment="1">
      <alignment horizontal="center" vertical="center"/>
    </xf>
    <xf numFmtId="3" fontId="87" fillId="0" borderId="0" xfId="0" applyNumberFormat="1" applyFont="1" applyAlignment="1">
      <alignment horizontal="center" vertical="center"/>
    </xf>
    <xf numFmtId="175" fontId="87" fillId="0" borderId="0" xfId="0" applyNumberFormat="1" applyFont="1" applyAlignment="1">
      <alignment horizontal="center"/>
    </xf>
    <xf numFmtId="176" fontId="87" fillId="0" borderId="0" xfId="0" applyNumberFormat="1" applyFont="1" applyAlignment="1">
      <alignment horizontal="center"/>
    </xf>
    <xf numFmtId="2" fontId="89" fillId="0" borderId="0" xfId="0" applyNumberFormat="1" applyFont="1"/>
    <xf numFmtId="0" fontId="89" fillId="0" borderId="0" xfId="0" applyFont="1"/>
    <xf numFmtId="0" fontId="17" fillId="0" borderId="11" xfId="0" applyFont="1" applyBorder="1" applyAlignment="1">
      <alignment horizontal="center"/>
    </xf>
    <xf numFmtId="3" fontId="17" fillId="0" borderId="11" xfId="0" applyNumberFormat="1" applyFont="1" applyBorder="1" applyAlignment="1">
      <alignment horizontal="center"/>
    </xf>
    <xf numFmtId="175" fontId="17" fillId="0" borderId="11" xfId="0" applyNumberFormat="1" applyFont="1" applyBorder="1" applyAlignment="1">
      <alignment horizontal="center"/>
    </xf>
    <xf numFmtId="0" fontId="92" fillId="0" borderId="0" xfId="0" applyFont="1"/>
    <xf numFmtId="40" fontId="18" fillId="0" borderId="42" xfId="46" applyNumberFormat="1" applyFont="1" applyBorder="1" applyAlignment="1">
      <alignment horizontal="left" wrapText="1"/>
    </xf>
    <xf numFmtId="0" fontId="94" fillId="0" borderId="13" xfId="0" applyFont="1" applyBorder="1"/>
    <xf numFmtId="11" fontId="94" fillId="33" borderId="11" xfId="0" applyNumberFormat="1" applyFont="1" applyFill="1" applyBorder="1" applyAlignment="1">
      <alignment horizontal="center"/>
    </xf>
    <xf numFmtId="0" fontId="94" fillId="0" borderId="11" xfId="0" applyFont="1" applyBorder="1" applyAlignment="1">
      <alignment horizontal="center"/>
    </xf>
    <xf numFmtId="4" fontId="94" fillId="0" borderId="19" xfId="0" applyNumberFormat="1" applyFont="1" applyBorder="1"/>
    <xf numFmtId="3" fontId="94" fillId="0" borderId="14" xfId="0" applyNumberFormat="1" applyFont="1" applyBorder="1"/>
    <xf numFmtId="0" fontId="94" fillId="0" borderId="15" xfId="0" applyFont="1" applyBorder="1"/>
    <xf numFmtId="11" fontId="94" fillId="33" borderId="16" xfId="0" applyNumberFormat="1" applyFont="1" applyFill="1" applyBorder="1" applyAlignment="1">
      <alignment horizontal="center"/>
    </xf>
    <xf numFmtId="0" fontId="94" fillId="0" borderId="16" xfId="0" applyFont="1" applyBorder="1" applyAlignment="1">
      <alignment horizontal="center"/>
    </xf>
    <xf numFmtId="3" fontId="94" fillId="0" borderId="17" xfId="0" applyNumberFormat="1" applyFont="1" applyBorder="1"/>
    <xf numFmtId="0" fontId="86" fillId="0" borderId="0" xfId="0" applyFont="1" applyAlignment="1">
      <alignment horizontal="center" vertical="center" wrapText="1"/>
    </xf>
    <xf numFmtId="40" fontId="16" fillId="0" borderId="42" xfId="46" applyNumberFormat="1" applyFont="1" applyBorder="1" applyAlignment="1">
      <alignment horizontal="left" wrapText="1"/>
    </xf>
    <xf numFmtId="2" fontId="16" fillId="0" borderId="42" xfId="46" applyNumberFormat="1" applyFont="1" applyBorder="1" applyAlignment="1">
      <alignment horizontal="left" wrapText="1"/>
    </xf>
    <xf numFmtId="0" fontId="85" fillId="0" borderId="48" xfId="0" applyFont="1" applyBorder="1" applyAlignment="1">
      <alignment horizontal="center" vertical="center" wrapText="1"/>
    </xf>
    <xf numFmtId="0" fontId="0" fillId="0" borderId="0" xfId="0" applyAlignment="1">
      <alignment horizontal="center" wrapText="1"/>
    </xf>
    <xf numFmtId="0" fontId="69" fillId="0" borderId="48" xfId="0" applyFont="1" applyBorder="1" applyAlignment="1">
      <alignment horizontal="center" vertical="center" wrapText="1"/>
    </xf>
    <xf numFmtId="0" fontId="59" fillId="36" borderId="48" xfId="0" applyFont="1" applyFill="1" applyBorder="1" applyAlignment="1">
      <alignment horizontal="center" vertical="center" wrapText="1"/>
    </xf>
    <xf numFmtId="173" fontId="45" fillId="0" borderId="0" xfId="46" applyNumberFormat="1" applyAlignment="1">
      <alignment wrapText="1"/>
    </xf>
    <xf numFmtId="2" fontId="45" fillId="0" borderId="0" xfId="46" applyNumberFormat="1" applyAlignment="1">
      <alignment horizontal="left" wrapText="1"/>
    </xf>
    <xf numFmtId="0" fontId="91" fillId="0" borderId="0" xfId="46" applyFont="1" applyAlignment="1">
      <alignment horizontal="left" wrapText="1"/>
    </xf>
    <xf numFmtId="0" fontId="90" fillId="0" borderId="0" xfId="46" applyFont="1" applyAlignment="1">
      <alignment horizontal="left" wrapText="1"/>
    </xf>
    <xf numFmtId="174" fontId="90" fillId="0" borderId="0" xfId="46" applyNumberFormat="1" applyFont="1" applyAlignment="1">
      <alignment horizontal="left" wrapText="1"/>
    </xf>
    <xf numFmtId="174" fontId="45" fillId="0" borderId="0" xfId="46" applyNumberFormat="1" applyAlignment="1">
      <alignment horizontal="left" wrapText="1"/>
    </xf>
    <xf numFmtId="0" fontId="79" fillId="0" borderId="0" xfId="46" applyFont="1" applyAlignment="1">
      <alignment wrapText="1"/>
    </xf>
    <xf numFmtId="174" fontId="45" fillId="0" borderId="0" xfId="46" applyNumberFormat="1" applyAlignment="1">
      <alignment wrapText="1"/>
    </xf>
    <xf numFmtId="10" fontId="45" fillId="0" borderId="0" xfId="46" applyNumberFormat="1" applyAlignment="1">
      <alignment wrapText="1"/>
    </xf>
    <xf numFmtId="0" fontId="45" fillId="0" borderId="0" xfId="46" applyAlignment="1">
      <alignment horizontal="center" wrapText="1"/>
    </xf>
    <xf numFmtId="0" fontId="0" fillId="0" borderId="0" xfId="0" applyAlignment="1">
      <alignment wrapText="1"/>
    </xf>
    <xf numFmtId="3" fontId="0" fillId="0" borderId="54" xfId="0" applyNumberFormat="1" applyBorder="1"/>
    <xf numFmtId="3" fontId="69" fillId="36" borderId="11" xfId="0" applyNumberFormat="1" applyFont="1" applyFill="1" applyBorder="1" applyAlignment="1">
      <alignment vertical="center"/>
    </xf>
    <xf numFmtId="3" fontId="0" fillId="0" borderId="0" xfId="0" applyNumberFormat="1" applyAlignment="1">
      <alignment horizontal="center"/>
    </xf>
    <xf numFmtId="4" fontId="0" fillId="0" borderId="0" xfId="0" applyNumberFormat="1" applyAlignment="1">
      <alignment horizontal="center"/>
    </xf>
    <xf numFmtId="14" fontId="0" fillId="0" borderId="55" xfId="0" applyNumberFormat="1" applyBorder="1"/>
    <xf numFmtId="0" fontId="15" fillId="0" borderId="11" xfId="43" applyFont="1" applyBorder="1"/>
    <xf numFmtId="43" fontId="69" fillId="0" borderId="35" xfId="45" applyFont="1" applyFill="1" applyBorder="1" applyAlignment="1">
      <alignment horizontal="center" vertical="center"/>
    </xf>
    <xf numFmtId="166" fontId="69" fillId="0" borderId="0" xfId="0" applyNumberFormat="1" applyFont="1"/>
    <xf numFmtId="0" fontId="69" fillId="36" borderId="0" xfId="0" applyFont="1" applyFill="1"/>
    <xf numFmtId="0" fontId="86" fillId="36" borderId="48" xfId="0" applyFont="1" applyFill="1" applyBorder="1" applyAlignment="1">
      <alignment horizontal="center" vertical="center" wrapText="1"/>
    </xf>
    <xf numFmtId="0" fontId="0" fillId="0" borderId="11" xfId="0" applyBorder="1"/>
    <xf numFmtId="3" fontId="0" fillId="0" borderId="11" xfId="0" applyNumberFormat="1" applyBorder="1"/>
    <xf numFmtId="0" fontId="0" fillId="0" borderId="11" xfId="0" applyBorder="1" applyAlignment="1">
      <alignment wrapText="1"/>
    </xf>
    <xf numFmtId="0" fontId="97" fillId="0" borderId="0" xfId="0" applyFont="1" applyAlignment="1">
      <alignment horizontal="centerContinuous"/>
    </xf>
    <xf numFmtId="172" fontId="0" fillId="0" borderId="0" xfId="45" applyNumberFormat="1" applyFont="1" applyFill="1" applyBorder="1" applyAlignment="1">
      <alignment horizontal="center"/>
    </xf>
    <xf numFmtId="4" fontId="0" fillId="0" borderId="23" xfId="0" applyNumberFormat="1" applyBorder="1"/>
    <xf numFmtId="10" fontId="0" fillId="0" borderId="0" xfId="0" applyNumberFormat="1" applyAlignment="1">
      <alignment horizontal="center"/>
    </xf>
    <xf numFmtId="4" fontId="0" fillId="0" borderId="23" xfId="0" applyNumberFormat="1" applyBorder="1" applyAlignment="1">
      <alignment horizontal="right"/>
    </xf>
    <xf numFmtId="10" fontId="0" fillId="0" borderId="0" xfId="0" applyNumberFormat="1" applyAlignment="1">
      <alignment horizontal="right"/>
    </xf>
    <xf numFmtId="0" fontId="90" fillId="0" borderId="42" xfId="46" applyFont="1" applyBorder="1" applyAlignment="1">
      <alignment horizontal="left" wrapText="1"/>
    </xf>
    <xf numFmtId="174" fontId="90" fillId="0" borderId="42" xfId="46" applyNumberFormat="1" applyFont="1" applyBorder="1" applyAlignment="1">
      <alignment horizontal="left" wrapText="1"/>
    </xf>
    <xf numFmtId="168" fontId="79" fillId="0" borderId="42" xfId="46" applyNumberFormat="1" applyFont="1" applyBorder="1" applyAlignment="1">
      <alignment horizontal="left" wrapText="1"/>
    </xf>
    <xf numFmtId="0" fontId="79" fillId="0" borderId="42" xfId="46" applyFont="1" applyBorder="1" applyAlignment="1">
      <alignment horizontal="left" wrapText="1"/>
    </xf>
    <xf numFmtId="0" fontId="0" fillId="0" borderId="21" xfId="0" applyBorder="1" applyAlignment="1">
      <alignment horizontal="center"/>
    </xf>
    <xf numFmtId="0" fontId="0" fillId="0" borderId="12" xfId="0" applyBorder="1" applyAlignment="1">
      <alignment horizontal="center" wrapText="1"/>
    </xf>
    <xf numFmtId="0" fontId="0" fillId="0" borderId="37" xfId="0" applyBorder="1"/>
    <xf numFmtId="0" fontId="83" fillId="0" borderId="0" xfId="0" applyFont="1" applyAlignment="1">
      <alignment horizontal="left" indent="2"/>
    </xf>
    <xf numFmtId="0" fontId="65" fillId="0" borderId="0" xfId="0" applyFont="1" applyAlignment="1">
      <alignment horizontal="left" indent="4"/>
    </xf>
    <xf numFmtId="0" fontId="63" fillId="0" borderId="0" xfId="0" applyFont="1" applyAlignment="1">
      <alignment horizontal="left" indent="6"/>
    </xf>
    <xf numFmtId="4" fontId="63" fillId="0" borderId="0" xfId="0" applyNumberFormat="1" applyFont="1" applyAlignment="1">
      <alignment horizontal="left" wrapText="1" indent="4"/>
    </xf>
    <xf numFmtId="0" fontId="63" fillId="0" borderId="0" xfId="0" applyFont="1" applyAlignment="1">
      <alignment horizontal="left" wrapText="1" indent="4"/>
    </xf>
    <xf numFmtId="4" fontId="64" fillId="0" borderId="0" xfId="0" applyNumberFormat="1" applyFont="1" applyAlignment="1">
      <alignment horizontal="left" wrapText="1" indent="4"/>
    </xf>
    <xf numFmtId="0" fontId="64" fillId="0" borderId="0" xfId="0" applyFont="1" applyAlignment="1">
      <alignment horizontal="left" indent="6"/>
    </xf>
    <xf numFmtId="0" fontId="82" fillId="0" borderId="0" xfId="0" applyFont="1" applyAlignment="1">
      <alignment horizontal="left" indent="2"/>
    </xf>
    <xf numFmtId="0" fontId="70" fillId="0" borderId="0" xfId="0" applyFont="1" applyAlignment="1">
      <alignment horizontal="left" indent="2"/>
    </xf>
    <xf numFmtId="0" fontId="64" fillId="0" borderId="0" xfId="0" applyFont="1" applyAlignment="1">
      <alignment horizontal="left" indent="2"/>
    </xf>
    <xf numFmtId="3" fontId="63" fillId="0" borderId="0" xfId="0" applyNumberFormat="1" applyFont="1" applyAlignment="1">
      <alignment horizontal="left" wrapText="1" indent="4"/>
    </xf>
    <xf numFmtId="0" fontId="63" fillId="0" borderId="0" xfId="0" applyFont="1" applyAlignment="1">
      <alignment horizontal="left" wrapText="1" indent="6"/>
    </xf>
    <xf numFmtId="3" fontId="63" fillId="0" borderId="0" xfId="0" applyNumberFormat="1" applyFont="1" applyAlignment="1">
      <alignment wrapText="1"/>
    </xf>
    <xf numFmtId="0" fontId="69" fillId="0" borderId="0" xfId="0" applyFont="1" applyAlignment="1">
      <alignment horizontal="right"/>
    </xf>
    <xf numFmtId="3" fontId="0" fillId="33" borderId="43" xfId="0" applyNumberFormat="1" applyFill="1" applyBorder="1" applyAlignment="1">
      <alignment horizontal="center"/>
    </xf>
    <xf numFmtId="3" fontId="0" fillId="33" borderId="47" xfId="0" applyNumberFormat="1" applyFill="1" applyBorder="1" applyAlignment="1">
      <alignment horizontal="center"/>
    </xf>
    <xf numFmtId="3" fontId="0" fillId="33" borderId="11" xfId="0" applyNumberFormat="1" applyFill="1" applyBorder="1" applyAlignment="1">
      <alignment horizontal="center"/>
    </xf>
    <xf numFmtId="4" fontId="0" fillId="33" borderId="11" xfId="0" applyNumberFormat="1" applyFill="1" applyBorder="1" applyAlignment="1">
      <alignment horizontal="center"/>
    </xf>
    <xf numFmtId="170" fontId="0" fillId="0" borderId="18" xfId="0" applyNumberFormat="1" applyBorder="1" applyAlignment="1">
      <alignment horizontal="center"/>
    </xf>
    <xf numFmtId="0" fontId="96" fillId="0" borderId="0" xfId="0" applyFont="1"/>
    <xf numFmtId="0" fontId="0" fillId="33" borderId="28" xfId="0" applyFill="1" applyBorder="1" applyAlignment="1">
      <alignment horizontal="center"/>
    </xf>
    <xf numFmtId="0" fontId="0" fillId="33" borderId="29" xfId="0" applyFill="1" applyBorder="1" applyAlignment="1">
      <alignment horizontal="center"/>
    </xf>
    <xf numFmtId="0" fontId="0" fillId="33" borderId="27" xfId="0" applyFill="1" applyBorder="1" applyAlignment="1">
      <alignment horizontal="center"/>
    </xf>
    <xf numFmtId="2" fontId="86" fillId="0" borderId="0" xfId="0" applyNumberFormat="1" applyFont="1" applyAlignment="1">
      <alignment horizontal="center" vertical="center" wrapText="1"/>
    </xf>
    <xf numFmtId="3" fontId="85" fillId="0" borderId="0" xfId="0" applyNumberFormat="1" applyFont="1" applyAlignment="1">
      <alignment horizontal="center" vertical="center" wrapText="1"/>
    </xf>
    <xf numFmtId="173" fontId="85" fillId="0" borderId="0" xfId="0" applyNumberFormat="1" applyFont="1" applyAlignment="1">
      <alignment horizontal="center" vertical="center" wrapText="1"/>
    </xf>
    <xf numFmtId="164" fontId="86" fillId="0" borderId="0" xfId="0" applyNumberFormat="1" applyFont="1" applyAlignment="1">
      <alignment horizontal="center" vertical="center" wrapText="1"/>
    </xf>
    <xf numFmtId="0" fontId="98" fillId="0" borderId="39" xfId="0" applyFont="1" applyBorder="1" applyAlignment="1">
      <alignment horizontal="center"/>
    </xf>
    <xf numFmtId="0" fontId="98" fillId="0" borderId="0" xfId="0" applyFont="1" applyAlignment="1">
      <alignment horizontal="center"/>
    </xf>
    <xf numFmtId="3" fontId="87" fillId="0" borderId="56" xfId="0" applyNumberFormat="1" applyFont="1" applyBorder="1"/>
    <xf numFmtId="3" fontId="0" fillId="0" borderId="23" xfId="0" applyNumberFormat="1" applyBorder="1" applyAlignment="1">
      <alignment horizontal="center"/>
    </xf>
    <xf numFmtId="172" fontId="0" fillId="0" borderId="17" xfId="45" applyNumberFormat="1" applyFont="1" applyFill="1" applyBorder="1" applyAlignment="1">
      <alignment horizontal="center"/>
    </xf>
    <xf numFmtId="0" fontId="0" fillId="0" borderId="12" xfId="0" applyBorder="1" applyAlignment="1">
      <alignment horizontal="center" vertical="center" wrapText="1"/>
    </xf>
    <xf numFmtId="14" fontId="0" fillId="0" borderId="58" xfId="0" applyNumberFormat="1" applyBorder="1"/>
    <xf numFmtId="3" fontId="0" fillId="33" borderId="59" xfId="0" applyNumberFormat="1" applyFill="1" applyBorder="1" applyAlignment="1">
      <alignment horizontal="center"/>
    </xf>
    <xf numFmtId="4" fontId="0" fillId="33" borderId="59" xfId="0" applyNumberFormat="1" applyFill="1" applyBorder="1" applyAlignment="1">
      <alignment horizontal="center"/>
    </xf>
    <xf numFmtId="4" fontId="0" fillId="0" borderId="22" xfId="0" applyNumberFormat="1" applyBorder="1" applyAlignment="1">
      <alignment horizontal="center"/>
    </xf>
    <xf numFmtId="14" fontId="0" fillId="0" borderId="18" xfId="0" applyNumberFormat="1" applyBorder="1"/>
    <xf numFmtId="3" fontId="0" fillId="33" borderId="19" xfId="0" applyNumberFormat="1" applyFill="1" applyBorder="1" applyAlignment="1">
      <alignment horizontal="center"/>
    </xf>
    <xf numFmtId="4" fontId="0" fillId="33" borderId="19" xfId="0" applyNumberFormat="1" applyFill="1" applyBorder="1" applyAlignment="1">
      <alignment horizontal="center"/>
    </xf>
    <xf numFmtId="3" fontId="0" fillId="33" borderId="60" xfId="0" applyNumberFormat="1" applyFill="1" applyBorder="1" applyAlignment="1">
      <alignment horizontal="center"/>
    </xf>
    <xf numFmtId="0" fontId="61" fillId="0" borderId="22" xfId="0" applyFont="1" applyBorder="1" applyAlignment="1">
      <alignment horizontal="center" wrapText="1"/>
    </xf>
    <xf numFmtId="0" fontId="61" fillId="0" borderId="23" xfId="0" applyFont="1" applyBorder="1" applyAlignment="1">
      <alignment horizontal="center" wrapText="1"/>
    </xf>
    <xf numFmtId="0" fontId="0" fillId="33" borderId="19" xfId="0" applyFill="1" applyBorder="1" applyAlignment="1">
      <alignment horizontal="center"/>
    </xf>
    <xf numFmtId="0" fontId="94" fillId="33" borderId="28" xfId="0" applyFont="1" applyFill="1" applyBorder="1" applyAlignment="1">
      <alignment horizontal="center"/>
    </xf>
    <xf numFmtId="0" fontId="94" fillId="33" borderId="29" xfId="0" applyFont="1" applyFill="1" applyBorder="1" applyAlignment="1">
      <alignment horizontal="center"/>
    </xf>
    <xf numFmtId="0" fontId="19" fillId="33" borderId="11" xfId="71" applyFont="1" applyFill="1" applyBorder="1" applyAlignment="1">
      <alignment horizontal="center" wrapText="1"/>
    </xf>
    <xf numFmtId="172" fontId="26" fillId="33" borderId="11" xfId="45" applyNumberFormat="1" applyFont="1" applyFill="1" applyBorder="1" applyAlignment="1">
      <alignment horizontal="center" wrapText="1"/>
    </xf>
    <xf numFmtId="0" fontId="74" fillId="0" borderId="11" xfId="71" applyFont="1" applyBorder="1" applyAlignment="1">
      <alignment horizontal="center" vertical="center" wrapText="1"/>
    </xf>
    <xf numFmtId="49" fontId="0" fillId="33" borderId="0" xfId="0" applyNumberFormat="1" applyFill="1"/>
    <xf numFmtId="0" fontId="0" fillId="33" borderId="21" xfId="0" applyFill="1" applyBorder="1" applyAlignment="1">
      <alignment horizontal="center"/>
    </xf>
    <xf numFmtId="3" fontId="0" fillId="33" borderId="12" xfId="0" applyNumberFormat="1" applyFill="1" applyBorder="1"/>
    <xf numFmtId="3" fontId="0" fillId="33" borderId="14" xfId="0" applyNumberFormat="1" applyFill="1" applyBorder="1"/>
    <xf numFmtId="0" fontId="14" fillId="0" borderId="0" xfId="71" applyFont="1"/>
    <xf numFmtId="0" fontId="88" fillId="0" borderId="24" xfId="0" applyFont="1" applyBorder="1"/>
    <xf numFmtId="0" fontId="88" fillId="0" borderId="25" xfId="0" applyFont="1" applyBorder="1"/>
    <xf numFmtId="0" fontId="0" fillId="0" borderId="39" xfId="0" applyBorder="1"/>
    <xf numFmtId="0" fontId="71" fillId="0" borderId="0" xfId="0" applyFont="1" applyAlignment="1">
      <alignment horizontal="right"/>
    </xf>
    <xf numFmtId="0" fontId="69" fillId="0" borderId="20" xfId="0" applyFont="1" applyBorder="1" applyAlignment="1">
      <alignment vertical="center"/>
    </xf>
    <xf numFmtId="0" fontId="69" fillId="0" borderId="14" xfId="0" applyFont="1" applyBorder="1" applyAlignment="1">
      <alignment vertical="center"/>
    </xf>
    <xf numFmtId="0" fontId="69" fillId="0" borderId="14" xfId="0" applyFont="1" applyBorder="1" applyAlignment="1">
      <alignment vertical="center" wrapText="1"/>
    </xf>
    <xf numFmtId="0" fontId="69" fillId="0" borderId="43" xfId="0" applyFont="1" applyBorder="1" applyAlignment="1">
      <alignment vertical="center" wrapText="1"/>
    </xf>
    <xf numFmtId="0" fontId="69" fillId="0" borderId="17" xfId="0" applyFont="1" applyBorder="1" applyAlignment="1">
      <alignment vertical="center"/>
    </xf>
    <xf numFmtId="0" fontId="69" fillId="33" borderId="0" xfId="0" applyFont="1" applyFill="1"/>
    <xf numFmtId="0" fontId="86" fillId="0" borderId="48" xfId="0" applyFont="1" applyBorder="1" applyAlignment="1">
      <alignment vertical="center" wrapText="1"/>
    </xf>
    <xf numFmtId="173" fontId="16" fillId="0" borderId="42" xfId="46" applyNumberFormat="1" applyFont="1" applyBorder="1" applyAlignment="1">
      <alignment horizontal="left" wrapText="1"/>
    </xf>
    <xf numFmtId="0" fontId="99" fillId="0" borderId="0" xfId="0" applyFont="1"/>
    <xf numFmtId="3" fontId="69" fillId="33" borderId="17" xfId="0" applyNumberFormat="1" applyFont="1" applyFill="1" applyBorder="1"/>
    <xf numFmtId="174" fontId="0" fillId="0" borderId="0" xfId="0" applyNumberFormat="1"/>
    <xf numFmtId="0" fontId="102" fillId="0" borderId="0" xfId="0" applyFont="1"/>
    <xf numFmtId="0" fontId="104" fillId="0" borderId="0" xfId="0" applyFont="1"/>
    <xf numFmtId="164" fontId="85" fillId="37" borderId="11" xfId="0" applyNumberFormat="1" applyFont="1" applyFill="1" applyBorder="1" applyAlignment="1">
      <alignment horizontal="center" vertical="center" wrapText="1"/>
    </xf>
    <xf numFmtId="40" fontId="12" fillId="0" borderId="42" xfId="46" applyNumberFormat="1" applyFont="1" applyBorder="1" applyAlignment="1">
      <alignment horizontal="left" wrapText="1"/>
    </xf>
    <xf numFmtId="168" fontId="69" fillId="0" borderId="11" xfId="1" applyNumberFormat="1" applyFont="1" applyFill="1" applyBorder="1" applyAlignment="1">
      <alignment horizontal="center" vertical="top"/>
    </xf>
    <xf numFmtId="0" fontId="61" fillId="0" borderId="0" xfId="0" applyFont="1" applyAlignment="1">
      <alignment wrapText="1"/>
    </xf>
    <xf numFmtId="3" fontId="69" fillId="33" borderId="20" xfId="0" applyNumberFormat="1" applyFont="1" applyFill="1" applyBorder="1"/>
    <xf numFmtId="0" fontId="96" fillId="0" borderId="0" xfId="0" applyFont="1" applyAlignment="1">
      <alignment wrapText="1"/>
    </xf>
    <xf numFmtId="0" fontId="106" fillId="0" borderId="0" xfId="0" applyFont="1"/>
    <xf numFmtId="170" fontId="107" fillId="0" borderId="34" xfId="0" applyNumberFormat="1" applyFont="1" applyBorder="1" applyAlignment="1">
      <alignment horizontal="center"/>
    </xf>
    <xf numFmtId="0" fontId="17" fillId="33" borderId="11" xfId="0" applyFont="1" applyFill="1" applyBorder="1" applyAlignment="1">
      <alignment horizontal="center" vertical="center"/>
    </xf>
    <xf numFmtId="0" fontId="69" fillId="38" borderId="0" xfId="0" applyFont="1" applyFill="1"/>
    <xf numFmtId="14" fontId="107" fillId="33" borderId="0" xfId="0" applyNumberFormat="1" applyFont="1" applyFill="1"/>
    <xf numFmtId="0" fontId="107" fillId="33" borderId="0" xfId="0" applyFont="1" applyFill="1"/>
    <xf numFmtId="0" fontId="61" fillId="33" borderId="0" xfId="0" applyFont="1" applyFill="1" applyAlignment="1">
      <alignment horizontal="left"/>
    </xf>
    <xf numFmtId="0" fontId="5" fillId="0" borderId="0" xfId="71" applyFont="1"/>
    <xf numFmtId="0" fontId="86" fillId="0" borderId="0" xfId="0" applyFont="1" applyAlignment="1">
      <alignment horizontal="left" vertical="center" wrapText="1"/>
    </xf>
    <xf numFmtId="0" fontId="0" fillId="0" borderId="0" xfId="0" applyAlignment="1">
      <alignment horizontal="left"/>
    </xf>
    <xf numFmtId="3" fontId="105" fillId="0" borderId="14" xfId="0" applyNumberFormat="1" applyFont="1" applyBorder="1"/>
    <xf numFmtId="2" fontId="89" fillId="0" borderId="15" xfId="0" applyNumberFormat="1" applyFont="1" applyBorder="1" applyAlignment="1">
      <alignment horizontal="center"/>
    </xf>
    <xf numFmtId="2" fontId="89" fillId="0" borderId="17" xfId="0" applyNumberFormat="1" applyFont="1" applyBorder="1" applyAlignment="1">
      <alignment horizontal="center"/>
    </xf>
    <xf numFmtId="3" fontId="105" fillId="0" borderId="66" xfId="0" applyNumberFormat="1" applyFont="1" applyBorder="1"/>
    <xf numFmtId="3" fontId="89" fillId="0" borderId="21" xfId="0" applyNumberFormat="1" applyFont="1" applyBorder="1" applyAlignment="1">
      <alignment horizontal="right"/>
    </xf>
    <xf numFmtId="3" fontId="89" fillId="0" borderId="23" xfId="0" applyNumberFormat="1" applyFont="1" applyBorder="1" applyAlignment="1">
      <alignment horizontal="right"/>
    </xf>
    <xf numFmtId="0" fontId="0" fillId="40" borderId="35" xfId="0" applyFill="1" applyBorder="1" applyAlignment="1">
      <alignment horizontal="center" vertical="center"/>
    </xf>
    <xf numFmtId="0" fontId="0" fillId="40" borderId="35" xfId="0" applyFill="1" applyBorder="1" applyAlignment="1">
      <alignment horizontal="center" vertical="center" wrapText="1"/>
    </xf>
    <xf numFmtId="3" fontId="0" fillId="40" borderId="16" xfId="0" applyNumberFormat="1" applyFill="1" applyBorder="1" applyAlignment="1">
      <alignment horizontal="center"/>
    </xf>
    <xf numFmtId="2" fontId="0" fillId="40" borderId="16" xfId="0" applyNumberFormat="1" applyFill="1" applyBorder="1" applyAlignment="1">
      <alignment horizontal="center"/>
    </xf>
    <xf numFmtId="2" fontId="85" fillId="41" borderId="11" xfId="0" applyNumberFormat="1" applyFont="1" applyFill="1" applyBorder="1" applyAlignment="1">
      <alignment horizontal="center" vertical="center" wrapText="1"/>
    </xf>
    <xf numFmtId="0" fontId="86" fillId="0" borderId="67" xfId="0" applyFont="1" applyBorder="1" applyAlignment="1">
      <alignment vertical="center" wrapText="1"/>
    </xf>
    <xf numFmtId="0" fontId="86" fillId="0" borderId="68" xfId="0" applyFont="1" applyBorder="1" applyAlignment="1">
      <alignment horizontal="center" vertical="center" wrapText="1"/>
    </xf>
    <xf numFmtId="177" fontId="86" fillId="39" borderId="11" xfId="0" applyNumberFormat="1" applyFont="1" applyFill="1" applyBorder="1" applyAlignment="1">
      <alignment horizontal="right" vertical="center" wrapText="1"/>
    </xf>
    <xf numFmtId="2" fontId="86" fillId="39" borderId="11" xfId="0" applyNumberFormat="1" applyFont="1" applyFill="1" applyBorder="1" applyAlignment="1">
      <alignment horizontal="center" vertical="center" wrapText="1"/>
    </xf>
    <xf numFmtId="164" fontId="86" fillId="39" borderId="11" xfId="0" applyNumberFormat="1" applyFont="1" applyFill="1" applyBorder="1" applyAlignment="1">
      <alignment horizontal="center" vertical="center" wrapText="1"/>
    </xf>
    <xf numFmtId="0" fontId="86" fillId="39" borderId="11" xfId="0" applyFont="1" applyFill="1" applyBorder="1" applyAlignment="1">
      <alignment horizontal="center" vertical="center" wrapText="1"/>
    </xf>
    <xf numFmtId="0" fontId="86" fillId="39" borderId="11" xfId="0" applyFont="1" applyFill="1" applyBorder="1" applyAlignment="1">
      <alignment horizontal="left" vertical="center" wrapText="1"/>
    </xf>
    <xf numFmtId="2" fontId="86" fillId="0" borderId="11" xfId="0" applyNumberFormat="1" applyFont="1" applyBorder="1" applyAlignment="1">
      <alignment horizontal="center" vertical="center" wrapText="1"/>
    </xf>
    <xf numFmtId="0" fontId="0" fillId="39" borderId="11" xfId="0" applyFill="1" applyBorder="1" applyAlignment="1">
      <alignment horizontal="center"/>
    </xf>
    <xf numFmtId="0" fontId="0" fillId="39" borderId="11" xfId="0" applyFill="1" applyBorder="1" applyAlignment="1">
      <alignment horizontal="left"/>
    </xf>
    <xf numFmtId="0" fontId="45" fillId="38" borderId="0" xfId="46" applyFill="1" applyAlignment="1">
      <alignment wrapText="1"/>
    </xf>
    <xf numFmtId="0" fontId="26" fillId="38" borderId="0" xfId="71" applyFill="1"/>
    <xf numFmtId="0" fontId="69" fillId="33" borderId="11" xfId="0" applyFont="1" applyFill="1" applyBorder="1" applyAlignment="1">
      <alignment horizontal="left" vertical="top"/>
    </xf>
    <xf numFmtId="3" fontId="69" fillId="33" borderId="11" xfId="0" applyNumberFormat="1" applyFont="1" applyFill="1" applyBorder="1" applyAlignment="1">
      <alignment horizontal="center" vertical="top"/>
    </xf>
    <xf numFmtId="169" fontId="69" fillId="0" borderId="16" xfId="0" applyNumberFormat="1" applyFont="1" applyBorder="1" applyAlignment="1">
      <alignment vertical="center"/>
    </xf>
    <xf numFmtId="0" fontId="90" fillId="42" borderId="11" xfId="96" applyFont="1" applyFill="1" applyBorder="1" applyAlignment="1">
      <alignment vertical="top"/>
    </xf>
    <xf numFmtId="0" fontId="110" fillId="44" borderId="0" xfId="96" applyFont="1" applyFill="1" applyAlignment="1">
      <alignment horizontal="center" vertical="top" wrapText="1"/>
    </xf>
    <xf numFmtId="14" fontId="79" fillId="0" borderId="0" xfId="96" applyNumberFormat="1" applyAlignment="1">
      <alignment horizontal="right" vertical="top"/>
    </xf>
    <xf numFmtId="0" fontId="79" fillId="0" borderId="0" xfId="96" applyAlignment="1">
      <alignment vertical="top"/>
    </xf>
    <xf numFmtId="0" fontId="61" fillId="33" borderId="49" xfId="0" applyFont="1" applyFill="1" applyBorder="1" applyAlignment="1">
      <alignment horizontal="left"/>
    </xf>
    <xf numFmtId="0" fontId="29" fillId="33" borderId="49" xfId="68" applyFill="1" applyBorder="1"/>
    <xf numFmtId="0" fontId="111" fillId="43" borderId="11" xfId="0" applyFont="1" applyFill="1" applyBorder="1" applyAlignment="1">
      <alignment horizontal="center" vertical="center"/>
    </xf>
    <xf numFmtId="0" fontId="111" fillId="43" borderId="11" xfId="0" applyFont="1" applyFill="1" applyBorder="1" applyAlignment="1">
      <alignment vertical="center"/>
    </xf>
    <xf numFmtId="0" fontId="105" fillId="0" borderId="11" xfId="0" applyFont="1" applyBorder="1" applyAlignment="1">
      <alignment vertical="center"/>
    </xf>
    <xf numFmtId="0" fontId="105" fillId="0" borderId="11" xfId="96" applyFont="1" applyBorder="1" applyAlignment="1">
      <alignment vertical="top"/>
    </xf>
    <xf numFmtId="43" fontId="0" fillId="36" borderId="11" xfId="0" applyNumberFormat="1" applyFill="1" applyBorder="1"/>
    <xf numFmtId="43" fontId="4" fillId="0" borderId="11" xfId="45" applyFont="1" applyFill="1" applyBorder="1"/>
    <xf numFmtId="0" fontId="111" fillId="0" borderId="11" xfId="0" applyFont="1" applyBorder="1" applyAlignment="1">
      <alignment horizontal="right" vertical="center"/>
    </xf>
    <xf numFmtId="172" fontId="0" fillId="0" borderId="11" xfId="45" applyNumberFormat="1" applyFont="1" applyBorder="1"/>
    <xf numFmtId="172" fontId="0" fillId="0" borderId="11" xfId="0" applyNumberFormat="1" applyBorder="1"/>
    <xf numFmtId="0" fontId="61" fillId="0" borderId="11" xfId="0" applyFont="1" applyBorder="1"/>
    <xf numFmtId="9" fontId="0" fillId="0" borderId="11" xfId="1" applyFont="1" applyBorder="1"/>
    <xf numFmtId="172" fontId="61" fillId="0" borderId="11" xfId="45" applyNumberFormat="1" applyFont="1" applyBorder="1"/>
    <xf numFmtId="0" fontId="83" fillId="0" borderId="0" xfId="100" applyFont="1" applyAlignment="1">
      <alignment horizontal="left" indent="2"/>
    </xf>
    <xf numFmtId="0" fontId="63" fillId="0" borderId="0" xfId="100" applyFont="1"/>
    <xf numFmtId="0" fontId="63" fillId="0" borderId="0" xfId="100" applyFont="1" applyAlignment="1">
      <alignment horizontal="left" indent="2"/>
    </xf>
    <xf numFmtId="0" fontId="101" fillId="0" borderId="0" xfId="100" applyFont="1" applyAlignment="1">
      <alignment horizontal="left" indent="2"/>
    </xf>
    <xf numFmtId="0" fontId="63" fillId="0" borderId="0" xfId="100" applyFont="1" applyAlignment="1">
      <alignment horizontal="left" wrapText="1" indent="2"/>
    </xf>
    <xf numFmtId="0" fontId="65" fillId="0" borderId="0" xfId="100" applyFont="1" applyAlignment="1">
      <alignment horizontal="left" indent="2"/>
    </xf>
    <xf numFmtId="0" fontId="63" fillId="0" borderId="0" xfId="100" applyFont="1" applyAlignment="1">
      <alignment horizontal="left" indent="4"/>
    </xf>
    <xf numFmtId="0" fontId="65" fillId="0" borderId="0" xfId="100" applyFont="1" applyAlignment="1">
      <alignment horizontal="left" indent="4"/>
    </xf>
    <xf numFmtId="0" fontId="63" fillId="0" borderId="0" xfId="100" applyFont="1" applyAlignment="1">
      <alignment horizontal="left" indent="6"/>
    </xf>
    <xf numFmtId="0" fontId="63" fillId="0" borderId="0" xfId="100" applyFont="1" applyAlignment="1">
      <alignment horizontal="left" wrapText="1"/>
    </xf>
    <xf numFmtId="4" fontId="63" fillId="0" borderId="0" xfId="100" applyNumberFormat="1" applyFont="1" applyAlignment="1">
      <alignment horizontal="left" wrapText="1" indent="4"/>
    </xf>
    <xf numFmtId="0" fontId="63" fillId="0" borderId="0" xfId="100" applyFont="1" applyAlignment="1">
      <alignment wrapText="1"/>
    </xf>
    <xf numFmtId="0" fontId="63" fillId="0" borderId="0" xfId="100" applyFont="1" applyAlignment="1">
      <alignment horizontal="left" wrapText="1" indent="4"/>
    </xf>
    <xf numFmtId="0" fontId="64" fillId="0" borderId="0" xfId="100" applyFont="1" applyAlignment="1">
      <alignment horizontal="left" wrapText="1"/>
    </xf>
    <xf numFmtId="4" fontId="64" fillId="0" borderId="0" xfId="100" applyNumberFormat="1" applyFont="1" applyAlignment="1">
      <alignment horizontal="left" wrapText="1" indent="4"/>
    </xf>
    <xf numFmtId="0" fontId="64" fillId="0" borderId="0" xfId="100" applyFont="1" applyAlignment="1">
      <alignment wrapText="1"/>
    </xf>
    <xf numFmtId="0" fontId="63" fillId="0" borderId="0" xfId="100" applyFont="1" applyAlignment="1">
      <alignment horizontal="left" wrapText="1" indent="6"/>
    </xf>
    <xf numFmtId="4" fontId="63" fillId="0" borderId="0" xfId="100" applyNumberFormat="1" applyFont="1" applyAlignment="1">
      <alignment horizontal="left" wrapText="1" indent="2"/>
    </xf>
    <xf numFmtId="3" fontId="63" fillId="0" borderId="0" xfId="100" applyNumberFormat="1" applyFont="1" applyAlignment="1">
      <alignment horizontal="left" wrapText="1" indent="2"/>
    </xf>
    <xf numFmtId="0" fontId="64" fillId="0" borderId="0" xfId="100" applyFont="1" applyAlignment="1">
      <alignment horizontal="left" indent="6"/>
    </xf>
    <xf numFmtId="0" fontId="72" fillId="0" borderId="40" xfId="100" applyFont="1" applyBorder="1" applyAlignment="1">
      <alignment horizontal="left"/>
    </xf>
    <xf numFmtId="0" fontId="64" fillId="0" borderId="10" xfId="100" applyFont="1" applyBorder="1" applyAlignment="1">
      <alignment wrapText="1"/>
    </xf>
    <xf numFmtId="0" fontId="63" fillId="0" borderId="10" xfId="100" applyFont="1" applyBorder="1" applyAlignment="1">
      <alignment wrapText="1"/>
    </xf>
    <xf numFmtId="0" fontId="63" fillId="0" borderId="10" xfId="100" applyFont="1" applyBorder="1" applyAlignment="1">
      <alignment horizontal="right" wrapText="1"/>
    </xf>
    <xf numFmtId="4" fontId="63" fillId="0" borderId="10" xfId="100" applyNumberFormat="1" applyFont="1" applyBorder="1" applyAlignment="1">
      <alignment horizontal="right" wrapText="1"/>
    </xf>
    <xf numFmtId="0" fontId="63" fillId="0" borderId="38" xfId="100" applyFont="1" applyBorder="1"/>
    <xf numFmtId="0" fontId="82" fillId="0" borderId="0" xfId="100" applyFont="1" applyAlignment="1">
      <alignment horizontal="left" indent="2"/>
    </xf>
    <xf numFmtId="0" fontId="70" fillId="0" borderId="0" xfId="100" applyFont="1" applyAlignment="1">
      <alignment horizontal="left" indent="2"/>
    </xf>
    <xf numFmtId="0" fontId="64" fillId="0" borderId="0" xfId="100" applyFont="1" applyAlignment="1">
      <alignment horizontal="left" indent="2"/>
    </xf>
    <xf numFmtId="3" fontId="63" fillId="0" borderId="0" xfId="100" applyNumberFormat="1" applyFont="1" applyAlignment="1">
      <alignment horizontal="left" wrapText="1" indent="4"/>
    </xf>
    <xf numFmtId="3" fontId="63" fillId="0" borderId="0" xfId="100" applyNumberFormat="1" applyFont="1" applyAlignment="1">
      <alignment wrapText="1"/>
    </xf>
    <xf numFmtId="4" fontId="63" fillId="0" borderId="0" xfId="100" applyNumberFormat="1" applyFont="1" applyAlignment="1">
      <alignment wrapText="1"/>
    </xf>
    <xf numFmtId="0" fontId="64" fillId="0" borderId="0" xfId="100" applyFont="1"/>
    <xf numFmtId="0" fontId="69" fillId="0" borderId="12" xfId="0" applyFont="1" applyBorder="1" applyAlignment="1">
      <alignment vertical="center"/>
    </xf>
    <xf numFmtId="174" fontId="77" fillId="0" borderId="42" xfId="46" applyNumberFormat="1" applyFont="1" applyBorder="1" applyAlignment="1">
      <alignment wrapText="1"/>
    </xf>
    <xf numFmtId="168" fontId="79" fillId="0" borderId="42" xfId="1" applyNumberFormat="1" applyFont="1" applyFill="1" applyBorder="1" applyAlignment="1">
      <alignment wrapText="1"/>
    </xf>
    <xf numFmtId="172" fontId="79" fillId="0" borderId="42" xfId="45" applyNumberFormat="1" applyFont="1" applyFill="1" applyBorder="1" applyAlignment="1">
      <alignment wrapText="1"/>
    </xf>
    <xf numFmtId="178" fontId="86" fillId="39" borderId="11" xfId="0" applyNumberFormat="1" applyFont="1" applyFill="1" applyBorder="1" applyAlignment="1">
      <alignment horizontal="center" vertical="center" wrapText="1"/>
    </xf>
    <xf numFmtId="2" fontId="108" fillId="37" borderId="11" xfId="0" applyNumberFormat="1" applyFont="1" applyFill="1" applyBorder="1" applyAlignment="1">
      <alignment horizontal="center" vertical="center" wrapText="1"/>
    </xf>
    <xf numFmtId="0" fontId="108" fillId="37" borderId="11" xfId="0" applyFont="1" applyFill="1" applyBorder="1" applyAlignment="1">
      <alignment horizontal="center" vertical="center" wrapText="1"/>
    </xf>
    <xf numFmtId="0" fontId="85" fillId="37" borderId="11" xfId="0" applyFont="1" applyFill="1" applyBorder="1" applyAlignment="1">
      <alignment horizontal="left" vertical="center" wrapText="1"/>
    </xf>
    <xf numFmtId="178" fontId="85" fillId="37" borderId="11" xfId="0" applyNumberFormat="1" applyFont="1" applyFill="1" applyBorder="1" applyAlignment="1">
      <alignment horizontal="center" vertical="center" wrapText="1"/>
    </xf>
    <xf numFmtId="168" fontId="0" fillId="0" borderId="11" xfId="0" applyNumberFormat="1" applyBorder="1" applyAlignment="1">
      <alignment horizontal="center"/>
    </xf>
    <xf numFmtId="3" fontId="105" fillId="0" borderId="53" xfId="0" applyNumberFormat="1" applyFont="1" applyBorder="1"/>
    <xf numFmtId="3" fontId="105" fillId="0" borderId="44" xfId="0" applyNumberFormat="1" applyFont="1" applyBorder="1"/>
    <xf numFmtId="3" fontId="105" fillId="0" borderId="52" xfId="0" applyNumberFormat="1" applyFont="1" applyBorder="1"/>
    <xf numFmtId="0" fontId="89" fillId="0" borderId="39" xfId="0" applyFont="1" applyBorder="1" applyAlignment="1">
      <alignment horizontal="center"/>
    </xf>
    <xf numFmtId="3" fontId="87" fillId="33" borderId="63" xfId="93" applyNumberFormat="1" applyFont="1" applyFill="1" applyBorder="1" applyAlignment="1">
      <alignment horizontal="center" vertical="center"/>
    </xf>
    <xf numFmtId="3" fontId="87" fillId="33" borderId="64" xfId="93" applyNumberFormat="1" applyFont="1" applyFill="1" applyBorder="1" applyAlignment="1">
      <alignment horizontal="center" vertical="center"/>
    </xf>
    <xf numFmtId="3" fontId="87" fillId="33" borderId="65" xfId="93" applyNumberFormat="1" applyFont="1" applyFill="1" applyBorder="1" applyAlignment="1">
      <alignment horizontal="center" vertical="center"/>
    </xf>
    <xf numFmtId="3" fontId="87" fillId="33" borderId="39" xfId="93" applyNumberFormat="1" applyFont="1" applyFill="1" applyBorder="1" applyAlignment="1">
      <alignment horizontal="center" vertical="center"/>
    </xf>
    <xf numFmtId="3" fontId="87" fillId="33" borderId="0" xfId="93" applyNumberFormat="1" applyFont="1" applyFill="1" applyAlignment="1">
      <alignment horizontal="center" vertical="center"/>
    </xf>
    <xf numFmtId="3" fontId="87" fillId="33" borderId="61" xfId="93" applyNumberFormat="1" applyFont="1" applyFill="1" applyBorder="1" applyAlignment="1">
      <alignment horizontal="center" vertical="center"/>
    </xf>
    <xf numFmtId="3" fontId="87" fillId="33" borderId="56" xfId="93" applyNumberFormat="1" applyFont="1" applyFill="1" applyBorder="1" applyAlignment="1">
      <alignment horizontal="center" vertical="center"/>
    </xf>
    <xf numFmtId="3" fontId="87" fillId="33" borderId="57" xfId="93" applyNumberFormat="1" applyFont="1" applyFill="1" applyBorder="1" applyAlignment="1">
      <alignment horizontal="center" vertical="center"/>
    </xf>
    <xf numFmtId="3" fontId="87" fillId="33" borderId="62" xfId="93" applyNumberFormat="1" applyFont="1" applyFill="1" applyBorder="1" applyAlignment="1">
      <alignment horizontal="center" vertical="center"/>
    </xf>
    <xf numFmtId="3" fontId="87" fillId="0" borderId="57" xfId="0" applyNumberFormat="1" applyFont="1" applyBorder="1"/>
    <xf numFmtId="172" fontId="0" fillId="0" borderId="11" xfId="45" applyNumberFormat="1" applyFont="1" applyFill="1" applyBorder="1"/>
    <xf numFmtId="0" fontId="112" fillId="0" borderId="0" xfId="0" applyFont="1"/>
    <xf numFmtId="0" fontId="2" fillId="39" borderId="11" xfId="0" applyFont="1" applyFill="1" applyBorder="1"/>
    <xf numFmtId="3" fontId="79" fillId="0" borderId="0" xfId="96" applyNumberFormat="1" applyAlignment="1">
      <alignment horizontal="right" vertical="top"/>
    </xf>
    <xf numFmtId="0" fontId="79" fillId="0" borderId="0" xfId="96" quotePrefix="1" applyAlignment="1">
      <alignment vertical="top"/>
    </xf>
    <xf numFmtId="0" fontId="79" fillId="45" borderId="28" xfId="96" applyFill="1" applyBorder="1" applyAlignment="1">
      <alignment vertical="top"/>
    </xf>
    <xf numFmtId="0" fontId="79" fillId="43" borderId="59" xfId="96" applyFill="1" applyBorder="1" applyAlignment="1">
      <alignment vertical="top" wrapText="1"/>
    </xf>
    <xf numFmtId="0" fontId="79" fillId="43" borderId="59" xfId="96" applyFill="1" applyBorder="1" applyAlignment="1">
      <alignment vertical="top"/>
    </xf>
    <xf numFmtId="0" fontId="90" fillId="42" borderId="59" xfId="96" applyFont="1" applyFill="1" applyBorder="1" applyAlignment="1">
      <alignment vertical="top"/>
    </xf>
    <xf numFmtId="166" fontId="45" fillId="0" borderId="0" xfId="46" applyNumberFormat="1" applyAlignment="1">
      <alignment horizontal="left" wrapText="1"/>
    </xf>
    <xf numFmtId="43" fontId="87" fillId="0" borderId="57" xfId="45" applyFont="1" applyBorder="1"/>
    <xf numFmtId="43" fontId="0" fillId="0" borderId="0" xfId="45" applyFont="1"/>
    <xf numFmtId="0" fontId="0" fillId="0" borderId="46" xfId="0" applyBorder="1"/>
    <xf numFmtId="0" fontId="101" fillId="0" borderId="0" xfId="0" applyFont="1" applyAlignment="1">
      <alignment horizontal="left" indent="2"/>
    </xf>
    <xf numFmtId="4" fontId="63" fillId="0" borderId="0" xfId="0" applyNumberFormat="1" applyFont="1" applyAlignment="1">
      <alignment wrapText="1"/>
    </xf>
    <xf numFmtId="179" fontId="69" fillId="0" borderId="11" xfId="45" applyNumberFormat="1" applyFont="1" applyFill="1" applyBorder="1" applyAlignment="1">
      <alignment horizontal="center" vertical="center"/>
    </xf>
    <xf numFmtId="0" fontId="0" fillId="46" borderId="0" xfId="0" applyFill="1"/>
    <xf numFmtId="0" fontId="1" fillId="33" borderId="11" xfId="71" applyFont="1" applyFill="1" applyBorder="1" applyAlignment="1">
      <alignment horizontal="center" wrapText="1"/>
    </xf>
    <xf numFmtId="0" fontId="1" fillId="33" borderId="11" xfId="71" applyFont="1" applyFill="1" applyBorder="1" applyAlignment="1">
      <alignment horizontal="center"/>
    </xf>
    <xf numFmtId="1" fontId="5" fillId="33" borderId="11" xfId="71" applyNumberFormat="1" applyFont="1" applyFill="1" applyBorder="1" applyAlignment="1">
      <alignment horizontal="center" wrapText="1"/>
    </xf>
    <xf numFmtId="4" fontId="69" fillId="0" borderId="0" xfId="0" applyNumberFormat="1" applyFont="1"/>
    <xf numFmtId="167" fontId="69" fillId="0" borderId="0" xfId="0" applyNumberFormat="1" applyFont="1"/>
    <xf numFmtId="9" fontId="86" fillId="0" borderId="48" xfId="0" applyNumberFormat="1" applyFont="1" applyBorder="1" applyAlignment="1">
      <alignment horizontal="center" vertical="center" wrapText="1"/>
    </xf>
    <xf numFmtId="180" fontId="86" fillId="0" borderId="0" xfId="0" applyNumberFormat="1" applyFont="1" applyAlignment="1">
      <alignment horizontal="center" vertical="center" wrapText="1"/>
    </xf>
    <xf numFmtId="168" fontId="0" fillId="0" borderId="0" xfId="0" applyNumberFormat="1" applyAlignment="1">
      <alignment horizontal="center" wrapText="1"/>
    </xf>
    <xf numFmtId="168" fontId="0" fillId="0" borderId="11" xfId="1" applyNumberFormat="1" applyFont="1" applyBorder="1"/>
    <xf numFmtId="0" fontId="63" fillId="0" borderId="0" xfId="0" applyFont="1" applyAlignment="1">
      <alignment wrapText="1"/>
    </xf>
    <xf numFmtId="0" fontId="63" fillId="0" borderId="0" xfId="0" applyFont="1" applyAlignment="1">
      <alignment horizontal="left" wrapText="1" indent="2"/>
    </xf>
    <xf numFmtId="0" fontId="63" fillId="0" borderId="0" xfId="0" applyFont="1"/>
    <xf numFmtId="0" fontId="64" fillId="0" borderId="69" xfId="0" applyFont="1" applyBorder="1" applyAlignment="1">
      <alignment wrapText="1"/>
    </xf>
    <xf numFmtId="0" fontId="64" fillId="0" borderId="70" xfId="0" applyFont="1" applyBorder="1" applyAlignment="1">
      <alignment wrapText="1"/>
    </xf>
    <xf numFmtId="0" fontId="64" fillId="0" borderId="71" xfId="0" applyFont="1" applyBorder="1" applyAlignment="1">
      <alignment wrapText="1"/>
    </xf>
    <xf numFmtId="1" fontId="69" fillId="33" borderId="11" xfId="0" applyNumberFormat="1" applyFont="1" applyFill="1" applyBorder="1" applyAlignment="1">
      <alignment horizontal="left"/>
    </xf>
    <xf numFmtId="1" fontId="0" fillId="33" borderId="28" xfId="0" applyNumberFormat="1" applyFill="1" applyBorder="1" applyAlignment="1">
      <alignment horizontal="left"/>
    </xf>
    <xf numFmtId="1" fontId="0" fillId="33" borderId="44" xfId="0" applyNumberFormat="1" applyFill="1" applyBorder="1" applyAlignment="1">
      <alignment horizontal="left"/>
    </xf>
    <xf numFmtId="0" fontId="109" fillId="0" borderId="18" xfId="0" applyFont="1" applyBorder="1" applyAlignment="1">
      <alignment horizontal="center"/>
    </xf>
    <xf numFmtId="0" fontId="109" fillId="0" borderId="20" xfId="0" applyFont="1" applyBorder="1" applyAlignment="1">
      <alignment horizontal="center"/>
    </xf>
    <xf numFmtId="0" fontId="93" fillId="33" borderId="0" xfId="0" applyFont="1" applyFill="1" applyAlignment="1">
      <alignment horizontal="left" vertical="center" wrapText="1"/>
    </xf>
    <xf numFmtId="0" fontId="0" fillId="33" borderId="11" xfId="0" applyFill="1" applyBorder="1" applyAlignment="1">
      <alignment horizontal="left" vertical="center" wrapText="1"/>
    </xf>
    <xf numFmtId="0" fontId="0" fillId="0" borderId="11" xfId="0" applyBorder="1" applyAlignment="1">
      <alignment horizontal="center" vertical="center" wrapText="1"/>
    </xf>
    <xf numFmtId="39" fontId="0" fillId="0" borderId="28" xfId="45" applyNumberFormat="1" applyFont="1" applyBorder="1" applyAlignment="1">
      <alignment horizontal="center"/>
    </xf>
    <xf numFmtId="39" fontId="0" fillId="0" borderId="44" xfId="45" applyNumberFormat="1" applyFont="1" applyBorder="1" applyAlignment="1">
      <alignment horizontal="center"/>
    </xf>
    <xf numFmtId="0" fontId="96" fillId="33" borderId="0" xfId="0" applyFont="1" applyFill="1" applyAlignment="1">
      <alignment vertical="top" wrapText="1"/>
    </xf>
    <xf numFmtId="0" fontId="90" fillId="0" borderId="49" xfId="46" applyFont="1" applyBorder="1" applyAlignment="1">
      <alignment horizontal="center" vertical="center"/>
    </xf>
    <xf numFmtId="173" fontId="45" fillId="0" borderId="51" xfId="46" applyNumberFormat="1" applyBorder="1" applyAlignment="1">
      <alignment horizontal="left" vertical="center" wrapText="1"/>
    </xf>
    <xf numFmtId="173" fontId="45" fillId="0" borderId="50" xfId="46" applyNumberFormat="1" applyBorder="1" applyAlignment="1">
      <alignment horizontal="left" vertical="center" wrapText="1"/>
    </xf>
    <xf numFmtId="173" fontId="45" fillId="0" borderId="52" xfId="46" applyNumberFormat="1" applyBorder="1" applyAlignment="1">
      <alignment horizontal="left" vertical="center" wrapText="1"/>
    </xf>
    <xf numFmtId="173" fontId="45" fillId="0" borderId="27" xfId="46" applyNumberFormat="1" applyBorder="1" applyAlignment="1">
      <alignment horizontal="left" vertical="center" wrapText="1"/>
    </xf>
    <xf numFmtId="173" fontId="45" fillId="0" borderId="49" xfId="46" applyNumberFormat="1" applyBorder="1" applyAlignment="1">
      <alignment horizontal="left" vertical="center" wrapText="1"/>
    </xf>
    <xf numFmtId="173" fontId="45" fillId="0" borderId="53" xfId="46" applyNumberFormat="1" applyBorder="1" applyAlignment="1">
      <alignment horizontal="left" vertical="center" wrapText="1"/>
    </xf>
    <xf numFmtId="40" fontId="18" fillId="0" borderId="42" xfId="46" applyNumberFormat="1" applyFont="1" applyBorder="1" applyAlignment="1">
      <alignment horizontal="left" wrapText="1"/>
    </xf>
    <xf numFmtId="0" fontId="91" fillId="0" borderId="0" xfId="46" applyFont="1" applyAlignment="1">
      <alignment wrapText="1"/>
    </xf>
    <xf numFmtId="0" fontId="0" fillId="0" borderId="50" xfId="0" applyBorder="1" applyAlignment="1">
      <alignment horizontal="left" wrapText="1"/>
    </xf>
    <xf numFmtId="0" fontId="0" fillId="0" borderId="0" xfId="0" applyAlignment="1">
      <alignment horizontal="left" wrapText="1"/>
    </xf>
    <xf numFmtId="174" fontId="77" fillId="0" borderId="42" xfId="46" applyNumberFormat="1" applyFont="1" applyFill="1" applyBorder="1" applyAlignment="1">
      <alignment wrapText="1"/>
    </xf>
  </cellXfs>
  <cellStyles count="101">
    <cellStyle name="20% - Accent1" xfId="20" builtinId="30" customBuiltin="1"/>
    <cellStyle name="20% - Accent2" xfId="24" builtinId="34" customBuiltin="1"/>
    <cellStyle name="20% - Accent3" xfId="28" builtinId="38" customBuiltin="1"/>
    <cellStyle name="20% - Accent4" xfId="32" builtinId="42" customBuiltin="1"/>
    <cellStyle name="20% - Accent5" xfId="36" builtinId="46" customBuiltin="1"/>
    <cellStyle name="20% - Accent6" xfId="40" builtinId="50" customBuiltin="1"/>
    <cellStyle name="40% - Accent1" xfId="21" builtinId="31" customBuiltin="1"/>
    <cellStyle name="40% - Accent2" xfId="25" builtinId="35" customBuiltin="1"/>
    <cellStyle name="40% - Accent3" xfId="29" builtinId="39" customBuiltin="1"/>
    <cellStyle name="40% - Accent4" xfId="33" builtinId="43" customBuiltin="1"/>
    <cellStyle name="40% - Accent5" xfId="37" builtinId="47" customBuiltin="1"/>
    <cellStyle name="40% - Accent6" xfId="41" builtinId="51" customBuiltin="1"/>
    <cellStyle name="60% - Accent1" xfId="22" builtinId="32" customBuiltin="1"/>
    <cellStyle name="60% - Accent2" xfId="26" builtinId="36" customBuiltin="1"/>
    <cellStyle name="60% - Accent3" xfId="30" builtinId="40" customBuiltin="1"/>
    <cellStyle name="60% - Accent4" xfId="34" builtinId="44" customBuiltin="1"/>
    <cellStyle name="60% - Accent5" xfId="38" builtinId="48" customBuiltin="1"/>
    <cellStyle name="60% - Accent6" xfId="42" builtinId="52" customBuiltin="1"/>
    <cellStyle name="Accent1" xfId="19" builtinId="29" customBuiltin="1"/>
    <cellStyle name="Accent2" xfId="23" builtinId="33" customBuiltin="1"/>
    <cellStyle name="Accent3" xfId="27" builtinId="37" customBuiltin="1"/>
    <cellStyle name="Accent4" xfId="31" builtinId="41" customBuiltin="1"/>
    <cellStyle name="Accent5" xfId="35" builtinId="45" customBuiltin="1"/>
    <cellStyle name="Accent6" xfId="39" builtinId="49" customBuiltin="1"/>
    <cellStyle name="Bad" xfId="8" builtinId="27" customBuiltin="1"/>
    <cellStyle name="Calculation" xfId="12" builtinId="22" customBuiltin="1"/>
    <cellStyle name="Check Cell" xfId="14" builtinId="23" customBuiltin="1"/>
    <cellStyle name="Comma" xfId="45" builtinId="3"/>
    <cellStyle name="Comma 2" xfId="47" xr:uid="{00000000-0005-0000-0000-00001C000000}"/>
    <cellStyle name="Comma 2 2" xfId="78" xr:uid="{6190B8AC-676C-4958-8DE5-E457E1371B53}"/>
    <cellStyle name="Comma 3" xfId="59" xr:uid="{00000000-0005-0000-0000-00001D000000}"/>
    <cellStyle name="Comma 3 2" xfId="80" xr:uid="{259F99FB-9335-49C9-A7C1-08462DDA0E25}"/>
    <cellStyle name="Comma 3 3" xfId="79" xr:uid="{6A05FA06-E8C2-4195-8D52-A913E7C71030}"/>
    <cellStyle name="Comma 4" xfId="62" xr:uid="{00000000-0005-0000-0000-00001E000000}"/>
    <cellStyle name="Comma 4 2" xfId="81" xr:uid="{035B9B4C-8058-40DD-B6D0-9E1E643E1822}"/>
    <cellStyle name="Comma 5" xfId="69" xr:uid="{00000000-0005-0000-0000-00001F000000}"/>
    <cellStyle name="Comma 5 2" xfId="82" xr:uid="{D0DD4F80-93FB-431C-8023-EBB728576E07}"/>
    <cellStyle name="Comma 6" xfId="77" xr:uid="{69C6CBA4-797E-4557-BCED-7D852A983B0F}"/>
    <cellStyle name="Comma 7" xfId="75" xr:uid="{758E59B9-F3F3-4E51-9BF9-C954BA9F332C}"/>
    <cellStyle name="Currency 2" xfId="50" xr:uid="{00000000-0005-0000-0000-000020000000}"/>
    <cellStyle name="Currency 3" xfId="94" xr:uid="{644A8BB9-1C2B-48E4-9F60-9270518AF6A4}"/>
    <cellStyle name="Explanatory Text" xfId="17" builtinId="53" customBuiltin="1"/>
    <cellStyle name="Good" xfId="7" builtinId="26" customBuiltin="1"/>
    <cellStyle name="Heading 1" xfId="3" builtinId="16" customBuiltin="1"/>
    <cellStyle name="Heading 2" xfId="4" builtinId="17" customBuiltin="1"/>
    <cellStyle name="Heading 3" xfId="5" builtinId="18" customBuiltin="1"/>
    <cellStyle name="Heading 4" xfId="6" builtinId="19" customBuiltin="1"/>
    <cellStyle name="Input" xfId="10" builtinId="20" customBuiltin="1"/>
    <cellStyle name="Linked Cell" xfId="13" builtinId="24" customBuiltin="1"/>
    <cellStyle name="Neutral" xfId="9" builtinId="28" customBuiltin="1"/>
    <cellStyle name="Normal" xfId="0" builtinId="0"/>
    <cellStyle name="Normal 10" xfId="57" xr:uid="{00000000-0005-0000-0000-00002B000000}"/>
    <cellStyle name="Normal 11" xfId="58" xr:uid="{00000000-0005-0000-0000-00002C000000}"/>
    <cellStyle name="Normal 12" xfId="61" xr:uid="{00000000-0005-0000-0000-00002D000000}"/>
    <cellStyle name="Normal 13" xfId="63" xr:uid="{00000000-0005-0000-0000-00002E000000}"/>
    <cellStyle name="Normal 14" xfId="64" xr:uid="{00000000-0005-0000-0000-00002F000000}"/>
    <cellStyle name="Normal 15" xfId="65" xr:uid="{00000000-0005-0000-0000-000030000000}"/>
    <cellStyle name="Normal 16" xfId="66" xr:uid="{00000000-0005-0000-0000-000031000000}"/>
    <cellStyle name="Normal 17" xfId="67" xr:uid="{00000000-0005-0000-0000-000032000000}"/>
    <cellStyle name="Normal 18" xfId="68" xr:uid="{00000000-0005-0000-0000-000033000000}"/>
    <cellStyle name="Normal 19" xfId="70" xr:uid="{00000000-0005-0000-0000-000034000000}"/>
    <cellStyle name="Normal 2" xfId="43" xr:uid="{00000000-0005-0000-0000-000035000000}"/>
    <cellStyle name="Normal 2 2" xfId="83" xr:uid="{12032A17-78F5-4E70-B692-9849FD683EB4}"/>
    <cellStyle name="Normal 2 2 2" xfId="96" xr:uid="{845007CF-F44E-4655-BD51-4EB80F6FF5E8}"/>
    <cellStyle name="Normal 2 3" xfId="95" xr:uid="{8D1105BE-44E4-40EF-8204-5C2E1E4A18AC}"/>
    <cellStyle name="Normal 20" xfId="71" xr:uid="{00000000-0005-0000-0000-000036000000}"/>
    <cellStyle name="Normal 21" xfId="72" xr:uid="{00000000-0005-0000-0000-000037000000}"/>
    <cellStyle name="Normal 22" xfId="73" xr:uid="{38E54D70-24B1-4F9B-B7F7-62C7A80D0864}"/>
    <cellStyle name="Normal 23" xfId="74" xr:uid="{6A349228-5C3E-4690-9E49-F554876A5B50}"/>
    <cellStyle name="Normal 24" xfId="88" xr:uid="{571CC84D-ED55-42BF-905A-72806E35E05C}"/>
    <cellStyle name="Normal 25" xfId="89" xr:uid="{1BD42F29-5EE9-46B8-9E7A-61FD1BB497BB}"/>
    <cellStyle name="Normal 26" xfId="90" xr:uid="{571758E3-CC75-43C9-B749-1E689F34183F}"/>
    <cellStyle name="Normal 27" xfId="91" xr:uid="{FF72BE68-4E9B-4D46-8437-FEA74DAA07B2}"/>
    <cellStyle name="Normal 28" xfId="92" xr:uid="{CD8100A9-26F2-4CC6-91D7-B1DEBC2B37CE}"/>
    <cellStyle name="Normal 29" xfId="93" xr:uid="{12C3975A-717C-48A0-864D-8BE78E026DE4}"/>
    <cellStyle name="Normal 3" xfId="46" xr:uid="{00000000-0005-0000-0000-000038000000}"/>
    <cellStyle name="Normal 3 2" xfId="84" xr:uid="{D4FBF618-67E1-423A-A89C-F1AF5066A38F}"/>
    <cellStyle name="Normal 30" xfId="98" xr:uid="{3DCFE609-EDA2-4B85-B941-BE39676401B9}"/>
    <cellStyle name="Normal 31" xfId="99" xr:uid="{8D023E35-33DA-4AA1-A02B-BD430C48028E}"/>
    <cellStyle name="Normal 32" xfId="100" xr:uid="{A8D3ACCD-F536-41F6-8817-B522FED584BA}"/>
    <cellStyle name="Normal 4" xfId="49" xr:uid="{00000000-0005-0000-0000-000039000000}"/>
    <cellStyle name="Normal 4 2" xfId="76" xr:uid="{2FBBDC84-5261-423B-BAF3-E69026051DDE}"/>
    <cellStyle name="Normal 5" xfId="52" xr:uid="{00000000-0005-0000-0000-00003A000000}"/>
    <cellStyle name="Normal 6" xfId="53" xr:uid="{00000000-0005-0000-0000-00003B000000}"/>
    <cellStyle name="Normal 7" xfId="54" xr:uid="{00000000-0005-0000-0000-00003C000000}"/>
    <cellStyle name="Normal 8" xfId="55" xr:uid="{00000000-0005-0000-0000-00003D000000}"/>
    <cellStyle name="Normal 9" xfId="56" xr:uid="{00000000-0005-0000-0000-00003E000000}"/>
    <cellStyle name="Note" xfId="16" builtinId="10" customBuiltin="1"/>
    <cellStyle name="Output" xfId="11" builtinId="21" customBuiltin="1"/>
    <cellStyle name="Percent" xfId="1" builtinId="5"/>
    <cellStyle name="Percent 2" xfId="44" xr:uid="{00000000-0005-0000-0000-000042000000}"/>
    <cellStyle name="Percent 2 2" xfId="85" xr:uid="{97163480-EA79-4DF2-B4ED-B0743E2FA107}"/>
    <cellStyle name="Percent 3" xfId="48" xr:uid="{00000000-0005-0000-0000-000043000000}"/>
    <cellStyle name="Percent 3 2" xfId="87" xr:uid="{67E2978D-F404-434E-A8CC-12D0A9FD9836}"/>
    <cellStyle name="Percent 4" xfId="51" xr:uid="{00000000-0005-0000-0000-000044000000}"/>
    <cellStyle name="Percent 5" xfId="60" xr:uid="{00000000-0005-0000-0000-000045000000}"/>
    <cellStyle name="Percent 6" xfId="97" xr:uid="{8C4F94DB-36F0-4B58-8675-8C7CBD452D42}"/>
    <cellStyle name="SAPBEXstdItem" xfId="86" xr:uid="{ED53FD16-54E6-4173-8962-6D41B20D07D4}"/>
    <cellStyle name="Title" xfId="2" builtinId="15" customBuiltin="1"/>
    <cellStyle name="Total" xfId="18" builtinId="25" customBuiltin="1"/>
    <cellStyle name="Warning Text" xfId="15" builtinId="11" customBuiltin="1"/>
  </cellStyles>
  <dxfs count="8">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s>
  <tableStyles count="0" defaultTableStyle="TableStyleMedium9" defaultPivotStyle="PivotStyleLight16"/>
  <colors>
    <mruColors>
      <color rgb="FFFF9933"/>
      <color rgb="FF0000FF"/>
      <color rgb="FFCC66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18" Type="http://schemas.openxmlformats.org/officeDocument/2006/relationships/customXml" Target="../customXml/item4.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17" Type="http://schemas.openxmlformats.org/officeDocument/2006/relationships/customXml" Target="../customXml/item3.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5" Type="http://schemas.openxmlformats.org/officeDocument/2006/relationships/customXml" Target="../customXml/item1.xml"/><Relationship Id="rId10" Type="http://schemas.openxmlformats.org/officeDocument/2006/relationships/worksheet" Target="worksheets/sheet10.xml"/><Relationship Id="rId19"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calcChain" Target="calcChain.xml"/></Relationships>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6">
    <tabColor theme="0" tint="-0.499984740745262"/>
  </sheetPr>
  <dimension ref="A1:I93"/>
  <sheetViews>
    <sheetView workbookViewId="0"/>
  </sheetViews>
  <sheetFormatPr defaultRowHeight="15"/>
  <cols>
    <col min="1" max="1" width="50.42578125" customWidth="1"/>
    <col min="2" max="2" width="12.85546875" customWidth="1"/>
    <col min="3" max="3" width="19.85546875" customWidth="1"/>
    <col min="6" max="6" width="12.42578125" customWidth="1"/>
    <col min="7" max="7" width="9.7109375" bestFit="1" customWidth="1"/>
    <col min="9" max="9" width="9.7109375" bestFit="1" customWidth="1"/>
    <col min="257" max="257" width="50.42578125" customWidth="1"/>
    <col min="258" max="258" width="12.85546875" customWidth="1"/>
    <col min="259" max="259" width="19.85546875" customWidth="1"/>
    <col min="262" max="262" width="12.42578125" customWidth="1"/>
    <col min="263" max="263" width="9.7109375" bestFit="1" customWidth="1"/>
    <col min="265" max="265" width="9.7109375" bestFit="1" customWidth="1"/>
    <col min="513" max="513" width="50.42578125" customWidth="1"/>
    <col min="514" max="514" width="12.85546875" customWidth="1"/>
    <col min="515" max="515" width="19.85546875" customWidth="1"/>
    <col min="518" max="518" width="12.42578125" customWidth="1"/>
    <col min="519" max="519" width="9.7109375" bestFit="1" customWidth="1"/>
    <col min="521" max="521" width="9.7109375" bestFit="1" customWidth="1"/>
    <col min="769" max="769" width="50.42578125" customWidth="1"/>
    <col min="770" max="770" width="12.85546875" customWidth="1"/>
    <col min="771" max="771" width="19.85546875" customWidth="1"/>
    <col min="774" max="774" width="12.42578125" customWidth="1"/>
    <col min="775" max="775" width="9.7109375" bestFit="1" customWidth="1"/>
    <col min="777" max="777" width="9.7109375" bestFit="1" customWidth="1"/>
    <col min="1025" max="1025" width="50.42578125" customWidth="1"/>
    <col min="1026" max="1026" width="12.85546875" customWidth="1"/>
    <col min="1027" max="1027" width="19.85546875" customWidth="1"/>
    <col min="1030" max="1030" width="12.42578125" customWidth="1"/>
    <col min="1031" max="1031" width="9.7109375" bestFit="1" customWidth="1"/>
    <col min="1033" max="1033" width="9.7109375" bestFit="1" customWidth="1"/>
    <col min="1281" max="1281" width="50.42578125" customWidth="1"/>
    <col min="1282" max="1282" width="12.85546875" customWidth="1"/>
    <col min="1283" max="1283" width="19.85546875" customWidth="1"/>
    <col min="1286" max="1286" width="12.42578125" customWidth="1"/>
    <col min="1287" max="1287" width="9.7109375" bestFit="1" customWidth="1"/>
    <col min="1289" max="1289" width="9.7109375" bestFit="1" customWidth="1"/>
    <col min="1537" max="1537" width="50.42578125" customWidth="1"/>
    <col min="1538" max="1538" width="12.85546875" customWidth="1"/>
    <col min="1539" max="1539" width="19.85546875" customWidth="1"/>
    <col min="1542" max="1542" width="12.42578125" customWidth="1"/>
    <col min="1543" max="1543" width="9.7109375" bestFit="1" customWidth="1"/>
    <col min="1545" max="1545" width="9.7109375" bestFit="1" customWidth="1"/>
    <col min="1793" max="1793" width="50.42578125" customWidth="1"/>
    <col min="1794" max="1794" width="12.85546875" customWidth="1"/>
    <col min="1795" max="1795" width="19.85546875" customWidth="1"/>
    <col min="1798" max="1798" width="12.42578125" customWidth="1"/>
    <col min="1799" max="1799" width="9.7109375" bestFit="1" customWidth="1"/>
    <col min="1801" max="1801" width="9.7109375" bestFit="1" customWidth="1"/>
    <col min="2049" max="2049" width="50.42578125" customWidth="1"/>
    <col min="2050" max="2050" width="12.85546875" customWidth="1"/>
    <col min="2051" max="2051" width="19.85546875" customWidth="1"/>
    <col min="2054" max="2054" width="12.42578125" customWidth="1"/>
    <col min="2055" max="2055" width="9.7109375" bestFit="1" customWidth="1"/>
    <col min="2057" max="2057" width="9.7109375" bestFit="1" customWidth="1"/>
    <col min="2305" max="2305" width="50.42578125" customWidth="1"/>
    <col min="2306" max="2306" width="12.85546875" customWidth="1"/>
    <col min="2307" max="2307" width="19.85546875" customWidth="1"/>
    <col min="2310" max="2310" width="12.42578125" customWidth="1"/>
    <col min="2311" max="2311" width="9.7109375" bestFit="1" customWidth="1"/>
    <col min="2313" max="2313" width="9.7109375" bestFit="1" customWidth="1"/>
    <col min="2561" max="2561" width="50.42578125" customWidth="1"/>
    <col min="2562" max="2562" width="12.85546875" customWidth="1"/>
    <col min="2563" max="2563" width="19.85546875" customWidth="1"/>
    <col min="2566" max="2566" width="12.42578125" customWidth="1"/>
    <col min="2567" max="2567" width="9.7109375" bestFit="1" customWidth="1"/>
    <col min="2569" max="2569" width="9.7109375" bestFit="1" customWidth="1"/>
    <col min="2817" max="2817" width="50.42578125" customWidth="1"/>
    <col min="2818" max="2818" width="12.85546875" customWidth="1"/>
    <col min="2819" max="2819" width="19.85546875" customWidth="1"/>
    <col min="2822" max="2822" width="12.42578125" customWidth="1"/>
    <col min="2823" max="2823" width="9.7109375" bestFit="1" customWidth="1"/>
    <col min="2825" max="2825" width="9.7109375" bestFit="1" customWidth="1"/>
    <col min="3073" max="3073" width="50.42578125" customWidth="1"/>
    <col min="3074" max="3074" width="12.85546875" customWidth="1"/>
    <col min="3075" max="3075" width="19.85546875" customWidth="1"/>
    <col min="3078" max="3078" width="12.42578125" customWidth="1"/>
    <col min="3079" max="3079" width="9.7109375" bestFit="1" customWidth="1"/>
    <col min="3081" max="3081" width="9.7109375" bestFit="1" customWidth="1"/>
    <col min="3329" max="3329" width="50.42578125" customWidth="1"/>
    <col min="3330" max="3330" width="12.85546875" customWidth="1"/>
    <col min="3331" max="3331" width="19.85546875" customWidth="1"/>
    <col min="3334" max="3334" width="12.42578125" customWidth="1"/>
    <col min="3335" max="3335" width="9.7109375" bestFit="1" customWidth="1"/>
    <col min="3337" max="3337" width="9.7109375" bestFit="1" customWidth="1"/>
    <col min="3585" max="3585" width="50.42578125" customWidth="1"/>
    <col min="3586" max="3586" width="12.85546875" customWidth="1"/>
    <col min="3587" max="3587" width="19.85546875" customWidth="1"/>
    <col min="3590" max="3590" width="12.42578125" customWidth="1"/>
    <col min="3591" max="3591" width="9.7109375" bestFit="1" customWidth="1"/>
    <col min="3593" max="3593" width="9.7109375" bestFit="1" customWidth="1"/>
    <col min="3841" max="3841" width="50.42578125" customWidth="1"/>
    <col min="3842" max="3842" width="12.85546875" customWidth="1"/>
    <col min="3843" max="3843" width="19.85546875" customWidth="1"/>
    <col min="3846" max="3846" width="12.42578125" customWidth="1"/>
    <col min="3847" max="3847" width="9.7109375" bestFit="1" customWidth="1"/>
    <col min="3849" max="3849" width="9.7109375" bestFit="1" customWidth="1"/>
    <col min="4097" max="4097" width="50.42578125" customWidth="1"/>
    <col min="4098" max="4098" width="12.85546875" customWidth="1"/>
    <col min="4099" max="4099" width="19.85546875" customWidth="1"/>
    <col min="4102" max="4102" width="12.42578125" customWidth="1"/>
    <col min="4103" max="4103" width="9.7109375" bestFit="1" customWidth="1"/>
    <col min="4105" max="4105" width="9.7109375" bestFit="1" customWidth="1"/>
    <col min="4353" max="4353" width="50.42578125" customWidth="1"/>
    <col min="4354" max="4354" width="12.85546875" customWidth="1"/>
    <col min="4355" max="4355" width="19.85546875" customWidth="1"/>
    <col min="4358" max="4358" width="12.42578125" customWidth="1"/>
    <col min="4359" max="4359" width="9.7109375" bestFit="1" customWidth="1"/>
    <col min="4361" max="4361" width="9.7109375" bestFit="1" customWidth="1"/>
    <col min="4609" max="4609" width="50.42578125" customWidth="1"/>
    <col min="4610" max="4610" width="12.85546875" customWidth="1"/>
    <col min="4611" max="4611" width="19.85546875" customWidth="1"/>
    <col min="4614" max="4614" width="12.42578125" customWidth="1"/>
    <col min="4615" max="4615" width="9.7109375" bestFit="1" customWidth="1"/>
    <col min="4617" max="4617" width="9.7109375" bestFit="1" customWidth="1"/>
    <col min="4865" max="4865" width="50.42578125" customWidth="1"/>
    <col min="4866" max="4866" width="12.85546875" customWidth="1"/>
    <col min="4867" max="4867" width="19.85546875" customWidth="1"/>
    <col min="4870" max="4870" width="12.42578125" customWidth="1"/>
    <col min="4871" max="4871" width="9.7109375" bestFit="1" customWidth="1"/>
    <col min="4873" max="4873" width="9.7109375" bestFit="1" customWidth="1"/>
    <col min="5121" max="5121" width="50.42578125" customWidth="1"/>
    <col min="5122" max="5122" width="12.85546875" customWidth="1"/>
    <col min="5123" max="5123" width="19.85546875" customWidth="1"/>
    <col min="5126" max="5126" width="12.42578125" customWidth="1"/>
    <col min="5127" max="5127" width="9.7109375" bestFit="1" customWidth="1"/>
    <col min="5129" max="5129" width="9.7109375" bestFit="1" customWidth="1"/>
    <col min="5377" max="5377" width="50.42578125" customWidth="1"/>
    <col min="5378" max="5378" width="12.85546875" customWidth="1"/>
    <col min="5379" max="5379" width="19.85546875" customWidth="1"/>
    <col min="5382" max="5382" width="12.42578125" customWidth="1"/>
    <col min="5383" max="5383" width="9.7109375" bestFit="1" customWidth="1"/>
    <col min="5385" max="5385" width="9.7109375" bestFit="1" customWidth="1"/>
    <col min="5633" max="5633" width="50.42578125" customWidth="1"/>
    <col min="5634" max="5634" width="12.85546875" customWidth="1"/>
    <col min="5635" max="5635" width="19.85546875" customWidth="1"/>
    <col min="5638" max="5638" width="12.42578125" customWidth="1"/>
    <col min="5639" max="5639" width="9.7109375" bestFit="1" customWidth="1"/>
    <col min="5641" max="5641" width="9.7109375" bestFit="1" customWidth="1"/>
    <col min="5889" max="5889" width="50.42578125" customWidth="1"/>
    <col min="5890" max="5890" width="12.85546875" customWidth="1"/>
    <col min="5891" max="5891" width="19.85546875" customWidth="1"/>
    <col min="5894" max="5894" width="12.42578125" customWidth="1"/>
    <col min="5895" max="5895" width="9.7109375" bestFit="1" customWidth="1"/>
    <col min="5897" max="5897" width="9.7109375" bestFit="1" customWidth="1"/>
    <col min="6145" max="6145" width="50.42578125" customWidth="1"/>
    <col min="6146" max="6146" width="12.85546875" customWidth="1"/>
    <col min="6147" max="6147" width="19.85546875" customWidth="1"/>
    <col min="6150" max="6150" width="12.42578125" customWidth="1"/>
    <col min="6151" max="6151" width="9.7109375" bestFit="1" customWidth="1"/>
    <col min="6153" max="6153" width="9.7109375" bestFit="1" customWidth="1"/>
    <col min="6401" max="6401" width="50.42578125" customWidth="1"/>
    <col min="6402" max="6402" width="12.85546875" customWidth="1"/>
    <col min="6403" max="6403" width="19.85546875" customWidth="1"/>
    <col min="6406" max="6406" width="12.42578125" customWidth="1"/>
    <col min="6407" max="6407" width="9.7109375" bestFit="1" customWidth="1"/>
    <col min="6409" max="6409" width="9.7109375" bestFit="1" customWidth="1"/>
    <col min="6657" max="6657" width="50.42578125" customWidth="1"/>
    <col min="6658" max="6658" width="12.85546875" customWidth="1"/>
    <col min="6659" max="6659" width="19.85546875" customWidth="1"/>
    <col min="6662" max="6662" width="12.42578125" customWidth="1"/>
    <col min="6663" max="6663" width="9.7109375" bestFit="1" customWidth="1"/>
    <col min="6665" max="6665" width="9.7109375" bestFit="1" customWidth="1"/>
    <col min="6913" max="6913" width="50.42578125" customWidth="1"/>
    <col min="6914" max="6914" width="12.85546875" customWidth="1"/>
    <col min="6915" max="6915" width="19.85546875" customWidth="1"/>
    <col min="6918" max="6918" width="12.42578125" customWidth="1"/>
    <col min="6919" max="6919" width="9.7109375" bestFit="1" customWidth="1"/>
    <col min="6921" max="6921" width="9.7109375" bestFit="1" customWidth="1"/>
    <col min="7169" max="7169" width="50.42578125" customWidth="1"/>
    <col min="7170" max="7170" width="12.85546875" customWidth="1"/>
    <col min="7171" max="7171" width="19.85546875" customWidth="1"/>
    <col min="7174" max="7174" width="12.42578125" customWidth="1"/>
    <col min="7175" max="7175" width="9.7109375" bestFit="1" customWidth="1"/>
    <col min="7177" max="7177" width="9.7109375" bestFit="1" customWidth="1"/>
    <col min="7425" max="7425" width="50.42578125" customWidth="1"/>
    <col min="7426" max="7426" width="12.85546875" customWidth="1"/>
    <col min="7427" max="7427" width="19.85546875" customWidth="1"/>
    <col min="7430" max="7430" width="12.42578125" customWidth="1"/>
    <col min="7431" max="7431" width="9.7109375" bestFit="1" customWidth="1"/>
    <col min="7433" max="7433" width="9.7109375" bestFit="1" customWidth="1"/>
    <col min="7681" max="7681" width="50.42578125" customWidth="1"/>
    <col min="7682" max="7682" width="12.85546875" customWidth="1"/>
    <col min="7683" max="7683" width="19.85546875" customWidth="1"/>
    <col min="7686" max="7686" width="12.42578125" customWidth="1"/>
    <col min="7687" max="7687" width="9.7109375" bestFit="1" customWidth="1"/>
    <col min="7689" max="7689" width="9.7109375" bestFit="1" customWidth="1"/>
    <col min="7937" max="7937" width="50.42578125" customWidth="1"/>
    <col min="7938" max="7938" width="12.85546875" customWidth="1"/>
    <col min="7939" max="7939" width="19.85546875" customWidth="1"/>
    <col min="7942" max="7942" width="12.42578125" customWidth="1"/>
    <col min="7943" max="7943" width="9.7109375" bestFit="1" customWidth="1"/>
    <col min="7945" max="7945" width="9.7109375" bestFit="1" customWidth="1"/>
    <col min="8193" max="8193" width="50.42578125" customWidth="1"/>
    <col min="8194" max="8194" width="12.85546875" customWidth="1"/>
    <col min="8195" max="8195" width="19.85546875" customWidth="1"/>
    <col min="8198" max="8198" width="12.42578125" customWidth="1"/>
    <col min="8199" max="8199" width="9.7109375" bestFit="1" customWidth="1"/>
    <col min="8201" max="8201" width="9.7109375" bestFit="1" customWidth="1"/>
    <col min="8449" max="8449" width="50.42578125" customWidth="1"/>
    <col min="8450" max="8450" width="12.85546875" customWidth="1"/>
    <col min="8451" max="8451" width="19.85546875" customWidth="1"/>
    <col min="8454" max="8454" width="12.42578125" customWidth="1"/>
    <col min="8455" max="8455" width="9.7109375" bestFit="1" customWidth="1"/>
    <col min="8457" max="8457" width="9.7109375" bestFit="1" customWidth="1"/>
    <col min="8705" max="8705" width="50.42578125" customWidth="1"/>
    <col min="8706" max="8706" width="12.85546875" customWidth="1"/>
    <col min="8707" max="8707" width="19.85546875" customWidth="1"/>
    <col min="8710" max="8710" width="12.42578125" customWidth="1"/>
    <col min="8711" max="8711" width="9.7109375" bestFit="1" customWidth="1"/>
    <col min="8713" max="8713" width="9.7109375" bestFit="1" customWidth="1"/>
    <col min="8961" max="8961" width="50.42578125" customWidth="1"/>
    <col min="8962" max="8962" width="12.85546875" customWidth="1"/>
    <col min="8963" max="8963" width="19.85546875" customWidth="1"/>
    <col min="8966" max="8966" width="12.42578125" customWidth="1"/>
    <col min="8967" max="8967" width="9.7109375" bestFit="1" customWidth="1"/>
    <col min="8969" max="8969" width="9.7109375" bestFit="1" customWidth="1"/>
    <col min="9217" max="9217" width="50.42578125" customWidth="1"/>
    <col min="9218" max="9218" width="12.85546875" customWidth="1"/>
    <col min="9219" max="9219" width="19.85546875" customWidth="1"/>
    <col min="9222" max="9222" width="12.42578125" customWidth="1"/>
    <col min="9223" max="9223" width="9.7109375" bestFit="1" customWidth="1"/>
    <col min="9225" max="9225" width="9.7109375" bestFit="1" customWidth="1"/>
    <col min="9473" max="9473" width="50.42578125" customWidth="1"/>
    <col min="9474" max="9474" width="12.85546875" customWidth="1"/>
    <col min="9475" max="9475" width="19.85546875" customWidth="1"/>
    <col min="9478" max="9478" width="12.42578125" customWidth="1"/>
    <col min="9479" max="9479" width="9.7109375" bestFit="1" customWidth="1"/>
    <col min="9481" max="9481" width="9.7109375" bestFit="1" customWidth="1"/>
    <col min="9729" max="9729" width="50.42578125" customWidth="1"/>
    <col min="9730" max="9730" width="12.85546875" customWidth="1"/>
    <col min="9731" max="9731" width="19.85546875" customWidth="1"/>
    <col min="9734" max="9734" width="12.42578125" customWidth="1"/>
    <col min="9735" max="9735" width="9.7109375" bestFit="1" customWidth="1"/>
    <col min="9737" max="9737" width="9.7109375" bestFit="1" customWidth="1"/>
    <col min="9985" max="9985" width="50.42578125" customWidth="1"/>
    <col min="9986" max="9986" width="12.85546875" customWidth="1"/>
    <col min="9987" max="9987" width="19.85546875" customWidth="1"/>
    <col min="9990" max="9990" width="12.42578125" customWidth="1"/>
    <col min="9991" max="9991" width="9.7109375" bestFit="1" customWidth="1"/>
    <col min="9993" max="9993" width="9.7109375" bestFit="1" customWidth="1"/>
    <col min="10241" max="10241" width="50.42578125" customWidth="1"/>
    <col min="10242" max="10242" width="12.85546875" customWidth="1"/>
    <col min="10243" max="10243" width="19.85546875" customWidth="1"/>
    <col min="10246" max="10246" width="12.42578125" customWidth="1"/>
    <col min="10247" max="10247" width="9.7109375" bestFit="1" customWidth="1"/>
    <col min="10249" max="10249" width="9.7109375" bestFit="1" customWidth="1"/>
    <col min="10497" max="10497" width="50.42578125" customWidth="1"/>
    <col min="10498" max="10498" width="12.85546875" customWidth="1"/>
    <col min="10499" max="10499" width="19.85546875" customWidth="1"/>
    <col min="10502" max="10502" width="12.42578125" customWidth="1"/>
    <col min="10503" max="10503" width="9.7109375" bestFit="1" customWidth="1"/>
    <col min="10505" max="10505" width="9.7109375" bestFit="1" customWidth="1"/>
    <col min="10753" max="10753" width="50.42578125" customWidth="1"/>
    <col min="10754" max="10754" width="12.85546875" customWidth="1"/>
    <col min="10755" max="10755" width="19.85546875" customWidth="1"/>
    <col min="10758" max="10758" width="12.42578125" customWidth="1"/>
    <col min="10759" max="10759" width="9.7109375" bestFit="1" customWidth="1"/>
    <col min="10761" max="10761" width="9.7109375" bestFit="1" customWidth="1"/>
    <col min="11009" max="11009" width="50.42578125" customWidth="1"/>
    <col min="11010" max="11010" width="12.85546875" customWidth="1"/>
    <col min="11011" max="11011" width="19.85546875" customWidth="1"/>
    <col min="11014" max="11014" width="12.42578125" customWidth="1"/>
    <col min="11015" max="11015" width="9.7109375" bestFit="1" customWidth="1"/>
    <col min="11017" max="11017" width="9.7109375" bestFit="1" customWidth="1"/>
    <col min="11265" max="11265" width="50.42578125" customWidth="1"/>
    <col min="11266" max="11266" width="12.85546875" customWidth="1"/>
    <col min="11267" max="11267" width="19.85546875" customWidth="1"/>
    <col min="11270" max="11270" width="12.42578125" customWidth="1"/>
    <col min="11271" max="11271" width="9.7109375" bestFit="1" customWidth="1"/>
    <col min="11273" max="11273" width="9.7109375" bestFit="1" customWidth="1"/>
    <col min="11521" max="11521" width="50.42578125" customWidth="1"/>
    <col min="11522" max="11522" width="12.85546875" customWidth="1"/>
    <col min="11523" max="11523" width="19.85546875" customWidth="1"/>
    <col min="11526" max="11526" width="12.42578125" customWidth="1"/>
    <col min="11527" max="11527" width="9.7109375" bestFit="1" customWidth="1"/>
    <col min="11529" max="11529" width="9.7109375" bestFit="1" customWidth="1"/>
    <col min="11777" max="11777" width="50.42578125" customWidth="1"/>
    <col min="11778" max="11778" width="12.85546875" customWidth="1"/>
    <col min="11779" max="11779" width="19.85546875" customWidth="1"/>
    <col min="11782" max="11782" width="12.42578125" customWidth="1"/>
    <col min="11783" max="11783" width="9.7109375" bestFit="1" customWidth="1"/>
    <col min="11785" max="11785" width="9.7109375" bestFit="1" customWidth="1"/>
    <col min="12033" max="12033" width="50.42578125" customWidth="1"/>
    <col min="12034" max="12034" width="12.85546875" customWidth="1"/>
    <col min="12035" max="12035" width="19.85546875" customWidth="1"/>
    <col min="12038" max="12038" width="12.42578125" customWidth="1"/>
    <col min="12039" max="12039" width="9.7109375" bestFit="1" customWidth="1"/>
    <col min="12041" max="12041" width="9.7109375" bestFit="1" customWidth="1"/>
    <col min="12289" max="12289" width="50.42578125" customWidth="1"/>
    <col min="12290" max="12290" width="12.85546875" customWidth="1"/>
    <col min="12291" max="12291" width="19.85546875" customWidth="1"/>
    <col min="12294" max="12294" width="12.42578125" customWidth="1"/>
    <col min="12295" max="12295" width="9.7109375" bestFit="1" customWidth="1"/>
    <col min="12297" max="12297" width="9.7109375" bestFit="1" customWidth="1"/>
    <col min="12545" max="12545" width="50.42578125" customWidth="1"/>
    <col min="12546" max="12546" width="12.85546875" customWidth="1"/>
    <col min="12547" max="12547" width="19.85546875" customWidth="1"/>
    <col min="12550" max="12550" width="12.42578125" customWidth="1"/>
    <col min="12551" max="12551" width="9.7109375" bestFit="1" customWidth="1"/>
    <col min="12553" max="12553" width="9.7109375" bestFit="1" customWidth="1"/>
    <col min="12801" max="12801" width="50.42578125" customWidth="1"/>
    <col min="12802" max="12802" width="12.85546875" customWidth="1"/>
    <col min="12803" max="12803" width="19.85546875" customWidth="1"/>
    <col min="12806" max="12806" width="12.42578125" customWidth="1"/>
    <col min="12807" max="12807" width="9.7109375" bestFit="1" customWidth="1"/>
    <col min="12809" max="12809" width="9.7109375" bestFit="1" customWidth="1"/>
    <col min="13057" max="13057" width="50.42578125" customWidth="1"/>
    <col min="13058" max="13058" width="12.85546875" customWidth="1"/>
    <col min="13059" max="13059" width="19.85546875" customWidth="1"/>
    <col min="13062" max="13062" width="12.42578125" customWidth="1"/>
    <col min="13063" max="13063" width="9.7109375" bestFit="1" customWidth="1"/>
    <col min="13065" max="13065" width="9.7109375" bestFit="1" customWidth="1"/>
    <col min="13313" max="13313" width="50.42578125" customWidth="1"/>
    <col min="13314" max="13314" width="12.85546875" customWidth="1"/>
    <col min="13315" max="13315" width="19.85546875" customWidth="1"/>
    <col min="13318" max="13318" width="12.42578125" customWidth="1"/>
    <col min="13319" max="13319" width="9.7109375" bestFit="1" customWidth="1"/>
    <col min="13321" max="13321" width="9.7109375" bestFit="1" customWidth="1"/>
    <col min="13569" max="13569" width="50.42578125" customWidth="1"/>
    <col min="13570" max="13570" width="12.85546875" customWidth="1"/>
    <col min="13571" max="13571" width="19.85546875" customWidth="1"/>
    <col min="13574" max="13574" width="12.42578125" customWidth="1"/>
    <col min="13575" max="13575" width="9.7109375" bestFit="1" customWidth="1"/>
    <col min="13577" max="13577" width="9.7109375" bestFit="1" customWidth="1"/>
    <col min="13825" max="13825" width="50.42578125" customWidth="1"/>
    <col min="13826" max="13826" width="12.85546875" customWidth="1"/>
    <col min="13827" max="13827" width="19.85546875" customWidth="1"/>
    <col min="13830" max="13830" width="12.42578125" customWidth="1"/>
    <col min="13831" max="13831" width="9.7109375" bestFit="1" customWidth="1"/>
    <col min="13833" max="13833" width="9.7109375" bestFit="1" customWidth="1"/>
    <col min="14081" max="14081" width="50.42578125" customWidth="1"/>
    <col min="14082" max="14082" width="12.85546875" customWidth="1"/>
    <col min="14083" max="14083" width="19.85546875" customWidth="1"/>
    <col min="14086" max="14086" width="12.42578125" customWidth="1"/>
    <col min="14087" max="14087" width="9.7109375" bestFit="1" customWidth="1"/>
    <col min="14089" max="14089" width="9.7109375" bestFit="1" customWidth="1"/>
    <col min="14337" max="14337" width="50.42578125" customWidth="1"/>
    <col min="14338" max="14338" width="12.85546875" customWidth="1"/>
    <col min="14339" max="14339" width="19.85546875" customWidth="1"/>
    <col min="14342" max="14342" width="12.42578125" customWidth="1"/>
    <col min="14343" max="14343" width="9.7109375" bestFit="1" customWidth="1"/>
    <col min="14345" max="14345" width="9.7109375" bestFit="1" customWidth="1"/>
    <col min="14593" max="14593" width="50.42578125" customWidth="1"/>
    <col min="14594" max="14594" width="12.85546875" customWidth="1"/>
    <col min="14595" max="14595" width="19.85546875" customWidth="1"/>
    <col min="14598" max="14598" width="12.42578125" customWidth="1"/>
    <col min="14599" max="14599" width="9.7109375" bestFit="1" customWidth="1"/>
    <col min="14601" max="14601" width="9.7109375" bestFit="1" customWidth="1"/>
    <col min="14849" max="14849" width="50.42578125" customWidth="1"/>
    <col min="14850" max="14850" width="12.85546875" customWidth="1"/>
    <col min="14851" max="14851" width="19.85546875" customWidth="1"/>
    <col min="14854" max="14854" width="12.42578125" customWidth="1"/>
    <col min="14855" max="14855" width="9.7109375" bestFit="1" customWidth="1"/>
    <col min="14857" max="14857" width="9.7109375" bestFit="1" customWidth="1"/>
    <col min="15105" max="15105" width="50.42578125" customWidth="1"/>
    <col min="15106" max="15106" width="12.85546875" customWidth="1"/>
    <col min="15107" max="15107" width="19.85546875" customWidth="1"/>
    <col min="15110" max="15110" width="12.42578125" customWidth="1"/>
    <col min="15111" max="15111" width="9.7109375" bestFit="1" customWidth="1"/>
    <col min="15113" max="15113" width="9.7109375" bestFit="1" customWidth="1"/>
    <col min="15361" max="15361" width="50.42578125" customWidth="1"/>
    <col min="15362" max="15362" width="12.85546875" customWidth="1"/>
    <col min="15363" max="15363" width="19.85546875" customWidth="1"/>
    <col min="15366" max="15366" width="12.42578125" customWidth="1"/>
    <col min="15367" max="15367" width="9.7109375" bestFit="1" customWidth="1"/>
    <col min="15369" max="15369" width="9.7109375" bestFit="1" customWidth="1"/>
    <col min="15617" max="15617" width="50.42578125" customWidth="1"/>
    <col min="15618" max="15618" width="12.85546875" customWidth="1"/>
    <col min="15619" max="15619" width="19.85546875" customWidth="1"/>
    <col min="15622" max="15622" width="12.42578125" customWidth="1"/>
    <col min="15623" max="15623" width="9.7109375" bestFit="1" customWidth="1"/>
    <col min="15625" max="15625" width="9.7109375" bestFit="1" customWidth="1"/>
    <col min="15873" max="15873" width="50.42578125" customWidth="1"/>
    <col min="15874" max="15874" width="12.85546875" customWidth="1"/>
    <col min="15875" max="15875" width="19.85546875" customWidth="1"/>
    <col min="15878" max="15878" width="12.42578125" customWidth="1"/>
    <col min="15879" max="15879" width="9.7109375" bestFit="1" customWidth="1"/>
    <col min="15881" max="15881" width="9.7109375" bestFit="1" customWidth="1"/>
    <col min="16129" max="16129" width="50.42578125" customWidth="1"/>
    <col min="16130" max="16130" width="12.85546875" customWidth="1"/>
    <col min="16131" max="16131" width="19.85546875" customWidth="1"/>
    <col min="16134" max="16134" width="12.42578125" customWidth="1"/>
    <col min="16135" max="16135" width="9.7109375" bestFit="1" customWidth="1"/>
    <col min="16137" max="16137" width="9.7109375" bestFit="1" customWidth="1"/>
  </cols>
  <sheetData>
    <row r="1" spans="1:9">
      <c r="A1" s="12" t="s">
        <v>23</v>
      </c>
      <c r="B1" s="12" t="s">
        <v>24</v>
      </c>
      <c r="C1" s="12" t="s">
        <v>25</v>
      </c>
      <c r="D1" s="12" t="s">
        <v>26</v>
      </c>
      <c r="E1" s="12" t="s">
        <v>27</v>
      </c>
      <c r="F1" s="12" t="s">
        <v>28</v>
      </c>
      <c r="G1" s="12" t="s">
        <v>109</v>
      </c>
      <c r="H1" s="3" t="s">
        <v>29</v>
      </c>
      <c r="I1" s="4">
        <f>MAX(G2:G65541)</f>
        <v>44407</v>
      </c>
    </row>
    <row r="2" spans="1:9">
      <c r="A2" s="13" t="s">
        <v>30</v>
      </c>
      <c r="B2" s="14"/>
      <c r="C2" s="14" t="s">
        <v>31</v>
      </c>
      <c r="D2" s="11"/>
      <c r="E2" s="11"/>
      <c r="F2" s="9"/>
      <c r="G2" s="9"/>
    </row>
    <row r="3" spans="1:9">
      <c r="A3" s="13" t="s">
        <v>32</v>
      </c>
      <c r="B3" s="14"/>
      <c r="C3" s="14" t="s">
        <v>31</v>
      </c>
      <c r="D3" s="11"/>
      <c r="E3" s="11"/>
      <c r="F3" s="9"/>
      <c r="G3" s="9"/>
    </row>
    <row r="4" spans="1:9">
      <c r="A4" s="13" t="s">
        <v>33</v>
      </c>
      <c r="B4" s="14"/>
      <c r="C4" s="14" t="s">
        <v>31</v>
      </c>
      <c r="D4" s="11"/>
      <c r="E4" s="11"/>
      <c r="F4" s="9"/>
      <c r="G4" s="9"/>
    </row>
    <row r="5" spans="1:9" ht="30">
      <c r="A5" s="13" t="s">
        <v>144</v>
      </c>
      <c r="B5" s="14"/>
      <c r="C5" s="14" t="s">
        <v>205</v>
      </c>
      <c r="D5" s="11">
        <v>0</v>
      </c>
      <c r="E5" s="11">
        <v>1</v>
      </c>
      <c r="F5" s="9"/>
      <c r="G5" s="15">
        <v>43515</v>
      </c>
    </row>
    <row r="6" spans="1:9">
      <c r="A6" s="13" t="s">
        <v>173</v>
      </c>
      <c r="B6" s="14"/>
      <c r="C6" s="14" t="s">
        <v>205</v>
      </c>
      <c r="D6" s="11">
        <v>0</v>
      </c>
      <c r="E6" s="11">
        <v>1</v>
      </c>
      <c r="F6" s="9"/>
      <c r="G6" s="15">
        <v>43515</v>
      </c>
    </row>
    <row r="7" spans="1:9" ht="30">
      <c r="A7" s="13" t="s">
        <v>174</v>
      </c>
      <c r="B7" s="14"/>
      <c r="C7" s="14" t="s">
        <v>205</v>
      </c>
      <c r="D7" s="11">
        <v>0</v>
      </c>
      <c r="E7" s="11">
        <v>1</v>
      </c>
      <c r="F7" s="9"/>
      <c r="G7" s="15">
        <v>43515</v>
      </c>
    </row>
    <row r="8" spans="1:9" ht="30">
      <c r="A8" s="13" t="s">
        <v>175</v>
      </c>
      <c r="B8" s="14"/>
      <c r="C8" s="14" t="s">
        <v>205</v>
      </c>
      <c r="D8" s="11">
        <v>0</v>
      </c>
      <c r="E8" s="11">
        <v>1</v>
      </c>
      <c r="F8" s="9"/>
      <c r="G8" s="15">
        <v>43515</v>
      </c>
    </row>
    <row r="9" spans="1:9" ht="30">
      <c r="A9" s="13" t="s">
        <v>176</v>
      </c>
      <c r="B9" s="14"/>
      <c r="C9" s="14" t="s">
        <v>205</v>
      </c>
      <c r="D9" s="11">
        <v>0</v>
      </c>
      <c r="E9" s="11">
        <v>1</v>
      </c>
      <c r="F9" s="9"/>
      <c r="G9" s="15">
        <v>43515</v>
      </c>
    </row>
    <row r="10" spans="1:9" ht="30">
      <c r="A10" s="13" t="s">
        <v>177</v>
      </c>
      <c r="B10" s="14"/>
      <c r="C10" s="14" t="s">
        <v>205</v>
      </c>
      <c r="D10" s="11">
        <v>0</v>
      </c>
      <c r="E10" s="11">
        <v>1</v>
      </c>
      <c r="F10" s="9"/>
      <c r="G10" s="15">
        <v>43515</v>
      </c>
    </row>
    <row r="11" spans="1:9" ht="30">
      <c r="A11" s="13" t="s">
        <v>178</v>
      </c>
      <c r="B11" s="14"/>
      <c r="C11" s="14" t="s">
        <v>205</v>
      </c>
      <c r="D11" s="11">
        <v>0</v>
      </c>
      <c r="E11" s="11">
        <v>1</v>
      </c>
      <c r="F11" s="9"/>
      <c r="G11" s="15">
        <v>43515</v>
      </c>
    </row>
    <row r="12" spans="1:9">
      <c r="A12" s="13" t="s">
        <v>179</v>
      </c>
      <c r="B12" s="14"/>
      <c r="C12" s="14" t="s">
        <v>205</v>
      </c>
      <c r="D12" s="11">
        <v>0</v>
      </c>
      <c r="E12" s="11">
        <v>1</v>
      </c>
      <c r="F12" s="9"/>
      <c r="G12" s="15">
        <v>43515</v>
      </c>
    </row>
    <row r="13" spans="1:9">
      <c r="A13" s="13" t="s">
        <v>0</v>
      </c>
      <c r="B13" s="14"/>
      <c r="C13" s="14" t="s">
        <v>31</v>
      </c>
      <c r="D13" s="11"/>
      <c r="E13" s="11"/>
      <c r="F13" s="9"/>
      <c r="G13" s="15">
        <v>41779</v>
      </c>
    </row>
    <row r="14" spans="1:9">
      <c r="A14" s="13" t="s">
        <v>55</v>
      </c>
      <c r="B14" s="14" t="s">
        <v>36</v>
      </c>
      <c r="C14" s="14" t="s">
        <v>37</v>
      </c>
      <c r="D14" s="11">
        <v>0</v>
      </c>
      <c r="E14" s="11">
        <v>1</v>
      </c>
      <c r="F14" s="9"/>
      <c r="G14" s="9"/>
    </row>
    <row r="15" spans="1:9">
      <c r="A15" s="13" t="s">
        <v>4</v>
      </c>
      <c r="B15" s="14" t="s">
        <v>36</v>
      </c>
      <c r="C15" s="14" t="s">
        <v>37</v>
      </c>
      <c r="D15" s="11">
        <v>0</v>
      </c>
      <c r="E15" s="11">
        <v>1</v>
      </c>
      <c r="F15" s="9"/>
      <c r="G15" s="9"/>
    </row>
    <row r="16" spans="1:9">
      <c r="A16" s="13" t="s">
        <v>5</v>
      </c>
      <c r="B16" s="14" t="s">
        <v>36</v>
      </c>
      <c r="C16" s="14" t="s">
        <v>37</v>
      </c>
      <c r="D16" s="11">
        <v>0</v>
      </c>
      <c r="E16" s="11">
        <v>1</v>
      </c>
      <c r="F16" s="9"/>
      <c r="G16" s="9"/>
    </row>
    <row r="17" spans="1:7">
      <c r="A17" s="13" t="s">
        <v>6</v>
      </c>
      <c r="B17" s="14" t="s">
        <v>36</v>
      </c>
      <c r="C17" s="14" t="s">
        <v>37</v>
      </c>
      <c r="D17" s="11">
        <v>0</v>
      </c>
      <c r="E17" s="11">
        <v>1</v>
      </c>
      <c r="F17" s="9"/>
      <c r="G17" s="9"/>
    </row>
    <row r="18" spans="1:7">
      <c r="A18" s="13" t="s">
        <v>100</v>
      </c>
      <c r="B18" s="14" t="s">
        <v>36</v>
      </c>
      <c r="C18" s="14" t="s">
        <v>37</v>
      </c>
      <c r="D18" s="11">
        <v>0</v>
      </c>
      <c r="E18" s="11">
        <v>1</v>
      </c>
      <c r="F18" s="9"/>
      <c r="G18" s="15">
        <v>42573</v>
      </c>
    </row>
    <row r="19" spans="1:7">
      <c r="A19" s="13" t="s">
        <v>39</v>
      </c>
      <c r="B19" s="14" t="s">
        <v>38</v>
      </c>
      <c r="C19" s="14"/>
      <c r="D19" s="11"/>
      <c r="E19" s="11"/>
      <c r="F19" s="9"/>
      <c r="G19" s="9"/>
    </row>
    <row r="20" spans="1:7">
      <c r="A20" s="13" t="s">
        <v>40</v>
      </c>
      <c r="B20" s="14" t="s">
        <v>38</v>
      </c>
      <c r="C20" s="14" t="s">
        <v>34</v>
      </c>
      <c r="D20" s="11"/>
      <c r="E20" s="11"/>
      <c r="F20" s="9"/>
      <c r="G20" s="9"/>
    </row>
    <row r="21" spans="1:7">
      <c r="A21" s="13" t="s">
        <v>41</v>
      </c>
      <c r="B21" s="14" t="s">
        <v>38</v>
      </c>
      <c r="C21" s="14" t="s">
        <v>34</v>
      </c>
      <c r="D21" s="11"/>
      <c r="E21" s="11"/>
      <c r="F21" s="9"/>
      <c r="G21" s="9"/>
    </row>
    <row r="22" spans="1:7">
      <c r="A22" s="13" t="s">
        <v>42</v>
      </c>
      <c r="B22" s="14" t="s">
        <v>38</v>
      </c>
      <c r="C22" s="14" t="s">
        <v>34</v>
      </c>
      <c r="D22" s="11"/>
      <c r="E22" s="11"/>
      <c r="F22" s="9"/>
      <c r="G22" s="9"/>
    </row>
    <row r="23" spans="1:7">
      <c r="A23" s="13" t="s">
        <v>43</v>
      </c>
      <c r="B23" s="14" t="s">
        <v>38</v>
      </c>
      <c r="C23" s="14" t="s">
        <v>34</v>
      </c>
      <c r="D23" s="11"/>
      <c r="E23" s="11"/>
      <c r="F23" s="9"/>
      <c r="G23" s="9"/>
    </row>
    <row r="24" spans="1:7" ht="45">
      <c r="A24" s="13" t="s">
        <v>112</v>
      </c>
      <c r="B24" s="14" t="s">
        <v>38</v>
      </c>
      <c r="C24" s="14" t="s">
        <v>34</v>
      </c>
      <c r="D24" s="11"/>
      <c r="E24" s="11"/>
      <c r="F24" s="9"/>
      <c r="G24" s="9"/>
    </row>
    <row r="25" spans="1:7" ht="30">
      <c r="A25" s="13" t="s">
        <v>113</v>
      </c>
      <c r="B25" s="14" t="s">
        <v>38</v>
      </c>
      <c r="C25" s="14" t="s">
        <v>34</v>
      </c>
      <c r="D25" s="11"/>
      <c r="E25" s="11"/>
      <c r="F25" s="9"/>
      <c r="G25" s="9"/>
    </row>
    <row r="26" spans="1:7">
      <c r="A26" s="13" t="s">
        <v>114</v>
      </c>
      <c r="B26" s="14" t="s">
        <v>38</v>
      </c>
      <c r="C26" s="14" t="s">
        <v>34</v>
      </c>
      <c r="D26" s="11"/>
      <c r="E26" s="11"/>
      <c r="F26" s="9"/>
      <c r="G26" s="9"/>
    </row>
    <row r="27" spans="1:7" ht="45">
      <c r="A27" s="13" t="s">
        <v>115</v>
      </c>
      <c r="B27" s="14" t="s">
        <v>38</v>
      </c>
      <c r="C27" s="14" t="s">
        <v>34</v>
      </c>
      <c r="D27" s="5"/>
      <c r="E27" s="5"/>
      <c r="F27" s="14"/>
      <c r="G27" s="9"/>
    </row>
    <row r="28" spans="1:7">
      <c r="A28" s="13" t="s">
        <v>116</v>
      </c>
      <c r="B28" s="14" t="s">
        <v>38</v>
      </c>
      <c r="C28" s="14" t="s">
        <v>34</v>
      </c>
      <c r="D28" s="11"/>
      <c r="E28" s="11"/>
      <c r="F28" s="9"/>
      <c r="G28" s="9"/>
    </row>
    <row r="29" spans="1:7">
      <c r="A29" s="13" t="s">
        <v>117</v>
      </c>
      <c r="B29" s="14" t="s">
        <v>38</v>
      </c>
      <c r="C29" s="14" t="s">
        <v>34</v>
      </c>
      <c r="D29" s="11"/>
      <c r="E29" s="11"/>
      <c r="F29" s="9"/>
      <c r="G29" s="9"/>
    </row>
    <row r="30" spans="1:7">
      <c r="A30" s="13" t="s">
        <v>44</v>
      </c>
      <c r="B30" s="14" t="s">
        <v>38</v>
      </c>
      <c r="C30" s="14" t="s">
        <v>34</v>
      </c>
      <c r="D30" s="11"/>
      <c r="E30" s="11"/>
      <c r="F30" s="9"/>
      <c r="G30" s="9"/>
    </row>
    <row r="31" spans="1:7" ht="30">
      <c r="A31" s="13" t="s">
        <v>118</v>
      </c>
      <c r="B31" s="14" t="s">
        <v>38</v>
      </c>
      <c r="C31" s="14" t="s">
        <v>34</v>
      </c>
      <c r="D31" s="11"/>
      <c r="E31" s="11"/>
      <c r="F31" s="9"/>
      <c r="G31" s="9"/>
    </row>
    <row r="32" spans="1:7" ht="30">
      <c r="A32" s="13" t="s">
        <v>119</v>
      </c>
      <c r="B32" s="14" t="s">
        <v>38</v>
      </c>
      <c r="C32" s="14" t="s">
        <v>34</v>
      </c>
      <c r="D32" s="11"/>
      <c r="E32" s="11"/>
      <c r="F32" s="9"/>
      <c r="G32" s="9"/>
    </row>
    <row r="33" spans="1:7" ht="30">
      <c r="A33" s="13" t="s">
        <v>120</v>
      </c>
      <c r="B33" s="14" t="s">
        <v>38</v>
      </c>
      <c r="C33" s="14" t="s">
        <v>34</v>
      </c>
      <c r="D33" s="11"/>
      <c r="E33" s="11"/>
      <c r="F33" s="9"/>
      <c r="G33" s="9"/>
    </row>
    <row r="34" spans="1:7">
      <c r="A34" s="13" t="s">
        <v>91</v>
      </c>
      <c r="B34" s="14" t="s">
        <v>45</v>
      </c>
      <c r="C34" s="14" t="s">
        <v>205</v>
      </c>
      <c r="D34" s="11">
        <v>0</v>
      </c>
      <c r="E34" s="11">
        <v>1</v>
      </c>
      <c r="F34" s="9"/>
      <c r="G34" s="15">
        <v>43515</v>
      </c>
    </row>
    <row r="35" spans="1:7">
      <c r="A35" s="13" t="s">
        <v>92</v>
      </c>
      <c r="B35" s="14" t="s">
        <v>45</v>
      </c>
      <c r="C35" s="14" t="s">
        <v>205</v>
      </c>
      <c r="D35" s="11">
        <v>0</v>
      </c>
      <c r="E35" s="11">
        <v>1</v>
      </c>
      <c r="F35" s="9"/>
      <c r="G35" s="15">
        <v>43515</v>
      </c>
    </row>
    <row r="36" spans="1:7">
      <c r="A36" s="13" t="s">
        <v>93</v>
      </c>
      <c r="B36" s="14" t="s">
        <v>45</v>
      </c>
      <c r="C36" s="14" t="s">
        <v>205</v>
      </c>
      <c r="D36" s="11">
        <v>0</v>
      </c>
      <c r="E36" s="11">
        <v>1</v>
      </c>
      <c r="F36" s="9"/>
      <c r="G36" s="15">
        <v>43515</v>
      </c>
    </row>
    <row r="37" spans="1:7">
      <c r="A37" s="13" t="s">
        <v>94</v>
      </c>
      <c r="B37" s="14" t="s">
        <v>45</v>
      </c>
      <c r="C37" s="14" t="s">
        <v>205</v>
      </c>
      <c r="D37" s="11">
        <v>0</v>
      </c>
      <c r="E37" s="11">
        <v>1</v>
      </c>
      <c r="F37" s="9"/>
      <c r="G37" s="15">
        <v>43515</v>
      </c>
    </row>
    <row r="38" spans="1:7">
      <c r="A38" s="13" t="s">
        <v>95</v>
      </c>
      <c r="B38" s="14" t="s">
        <v>45</v>
      </c>
      <c r="C38" s="14" t="s">
        <v>205</v>
      </c>
      <c r="D38" s="11">
        <v>0</v>
      </c>
      <c r="E38" s="11">
        <v>1</v>
      </c>
      <c r="F38" s="9"/>
      <c r="G38" s="15">
        <v>43515</v>
      </c>
    </row>
    <row r="39" spans="1:7">
      <c r="A39" s="13" t="s">
        <v>121</v>
      </c>
      <c r="B39" s="14" t="s">
        <v>45</v>
      </c>
      <c r="C39" s="14" t="s">
        <v>205</v>
      </c>
      <c r="D39" s="11">
        <v>0</v>
      </c>
      <c r="E39" s="11">
        <v>1</v>
      </c>
      <c r="F39" s="9"/>
      <c r="G39" s="15">
        <v>43515</v>
      </c>
    </row>
    <row r="40" spans="1:7">
      <c r="A40" s="13" t="s">
        <v>86</v>
      </c>
      <c r="B40" s="14" t="s">
        <v>45</v>
      </c>
      <c r="C40" s="14" t="s">
        <v>205</v>
      </c>
      <c r="D40" s="11">
        <v>0</v>
      </c>
      <c r="E40" s="11">
        <v>1</v>
      </c>
      <c r="F40" s="9"/>
      <c r="G40" s="15">
        <v>43515</v>
      </c>
    </row>
    <row r="41" spans="1:7">
      <c r="A41" s="13" t="s">
        <v>145</v>
      </c>
      <c r="B41" s="14" t="s">
        <v>45</v>
      </c>
      <c r="C41" s="14" t="s">
        <v>205</v>
      </c>
      <c r="D41" s="11">
        <v>0</v>
      </c>
      <c r="E41" s="11">
        <v>1</v>
      </c>
      <c r="F41" s="9"/>
      <c r="G41" s="15">
        <v>43515</v>
      </c>
    </row>
    <row r="42" spans="1:7">
      <c r="A42" s="13" t="s">
        <v>87</v>
      </c>
      <c r="B42" s="14" t="s">
        <v>45</v>
      </c>
      <c r="C42" s="14" t="s">
        <v>205</v>
      </c>
      <c r="D42" s="11">
        <v>0</v>
      </c>
      <c r="E42" s="11">
        <v>1</v>
      </c>
      <c r="F42" s="9"/>
      <c r="G42" s="15">
        <v>43515</v>
      </c>
    </row>
    <row r="43" spans="1:7">
      <c r="A43" s="13" t="s">
        <v>122</v>
      </c>
      <c r="B43" s="14" t="s">
        <v>45</v>
      </c>
      <c r="C43" s="14" t="s">
        <v>205</v>
      </c>
      <c r="D43" s="11">
        <v>0</v>
      </c>
      <c r="E43" s="11">
        <v>1</v>
      </c>
      <c r="F43" s="9"/>
      <c r="G43" s="15">
        <v>43515</v>
      </c>
    </row>
    <row r="44" spans="1:7">
      <c r="A44" s="13" t="s">
        <v>123</v>
      </c>
      <c r="B44" s="14" t="s">
        <v>45</v>
      </c>
      <c r="C44" s="14" t="s">
        <v>205</v>
      </c>
      <c r="D44" s="11">
        <v>0</v>
      </c>
      <c r="E44" s="11">
        <v>1</v>
      </c>
      <c r="F44" s="9"/>
      <c r="G44" s="15">
        <v>43515</v>
      </c>
    </row>
    <row r="45" spans="1:7">
      <c r="A45" s="13" t="s">
        <v>96</v>
      </c>
      <c r="B45" s="14" t="s">
        <v>45</v>
      </c>
      <c r="C45" s="14" t="s">
        <v>205</v>
      </c>
      <c r="D45" s="11">
        <v>0</v>
      </c>
      <c r="E45" s="11">
        <v>1</v>
      </c>
      <c r="F45" s="9"/>
      <c r="G45" s="15">
        <v>43515</v>
      </c>
    </row>
    <row r="46" spans="1:7">
      <c r="A46" s="13" t="s">
        <v>97</v>
      </c>
      <c r="B46" s="14" t="s">
        <v>45</v>
      </c>
      <c r="C46" s="14" t="s">
        <v>205</v>
      </c>
      <c r="D46" s="11">
        <v>0</v>
      </c>
      <c r="E46" s="11">
        <v>1</v>
      </c>
      <c r="F46" s="9"/>
      <c r="G46" s="15">
        <v>43515</v>
      </c>
    </row>
    <row r="47" spans="1:7">
      <c r="A47" s="13" t="s">
        <v>98</v>
      </c>
      <c r="B47" s="14" t="s">
        <v>45</v>
      </c>
      <c r="C47" s="14" t="s">
        <v>205</v>
      </c>
      <c r="D47" s="11">
        <v>0</v>
      </c>
      <c r="E47" s="11">
        <v>1</v>
      </c>
      <c r="F47" s="9"/>
      <c r="G47" s="15">
        <v>43515</v>
      </c>
    </row>
    <row r="48" spans="1:7">
      <c r="A48" s="13" t="s">
        <v>5</v>
      </c>
      <c r="B48" s="14" t="s">
        <v>45</v>
      </c>
      <c r="C48" s="14" t="s">
        <v>34</v>
      </c>
      <c r="D48" s="11"/>
      <c r="E48" s="11"/>
      <c r="F48" s="9"/>
      <c r="G48" s="41" t="s">
        <v>149</v>
      </c>
    </row>
    <row r="49" spans="1:7">
      <c r="A49" s="13" t="s">
        <v>152</v>
      </c>
      <c r="B49" s="14" t="s">
        <v>45</v>
      </c>
      <c r="C49" s="14" t="s">
        <v>34</v>
      </c>
      <c r="D49" s="11"/>
      <c r="E49" s="11"/>
      <c r="F49" s="9"/>
      <c r="G49" s="41" t="s">
        <v>149</v>
      </c>
    </row>
    <row r="50" spans="1:7" ht="30">
      <c r="A50" s="13" t="s">
        <v>207</v>
      </c>
      <c r="B50" s="14"/>
      <c r="C50" s="14" t="s">
        <v>34</v>
      </c>
      <c r="D50" s="11"/>
      <c r="E50" s="11"/>
      <c r="F50" s="9"/>
      <c r="G50" s="41" t="s">
        <v>149</v>
      </c>
    </row>
    <row r="51" spans="1:7" ht="30">
      <c r="A51" s="13" t="s">
        <v>208</v>
      </c>
      <c r="B51" s="14"/>
      <c r="C51" s="14" t="s">
        <v>34</v>
      </c>
      <c r="D51" s="11"/>
      <c r="E51" s="11"/>
      <c r="F51" s="9"/>
      <c r="G51" s="41" t="s">
        <v>149</v>
      </c>
    </row>
    <row r="52" spans="1:7" ht="45">
      <c r="A52" s="13" t="s">
        <v>89</v>
      </c>
      <c r="B52" s="14"/>
      <c r="C52" s="14" t="s">
        <v>34</v>
      </c>
      <c r="D52" s="11"/>
      <c r="E52" s="11"/>
      <c r="F52" s="9"/>
      <c r="G52" s="9"/>
    </row>
    <row r="53" spans="1:7" ht="30">
      <c r="A53" s="13" t="s">
        <v>88</v>
      </c>
      <c r="B53" s="14"/>
      <c r="C53" s="14" t="s">
        <v>34</v>
      </c>
      <c r="D53" s="11"/>
      <c r="E53" s="11"/>
      <c r="F53" s="9"/>
      <c r="G53" s="9"/>
    </row>
    <row r="54" spans="1:7" ht="45">
      <c r="A54" s="13" t="s">
        <v>90</v>
      </c>
      <c r="B54" s="14"/>
      <c r="C54" s="14" t="s">
        <v>34</v>
      </c>
      <c r="D54" s="11"/>
      <c r="E54" s="11"/>
      <c r="F54" s="9"/>
      <c r="G54" s="9"/>
    </row>
    <row r="55" spans="1:7" ht="30">
      <c r="A55" s="13" t="s">
        <v>77</v>
      </c>
      <c r="B55" s="14"/>
      <c r="C55" s="14" t="s">
        <v>35</v>
      </c>
      <c r="D55" s="11">
        <v>2</v>
      </c>
      <c r="E55" s="11">
        <v>3</v>
      </c>
      <c r="F55" s="9"/>
      <c r="G55" s="9"/>
    </row>
    <row r="56" spans="1:7">
      <c r="A56" s="14" t="s">
        <v>124</v>
      </c>
      <c r="B56" s="14"/>
      <c r="C56" s="14" t="s">
        <v>34</v>
      </c>
      <c r="D56" s="5"/>
      <c r="E56" s="5"/>
      <c r="F56" s="14" t="s">
        <v>125</v>
      </c>
      <c r="G56" s="9"/>
    </row>
    <row r="57" spans="1:7">
      <c r="A57" s="14" t="s">
        <v>126</v>
      </c>
      <c r="B57" s="14"/>
      <c r="C57" s="14" t="s">
        <v>34</v>
      </c>
      <c r="D57" s="5"/>
      <c r="E57" s="5"/>
      <c r="F57" s="14" t="s">
        <v>125</v>
      </c>
      <c r="G57" s="9"/>
    </row>
    <row r="58" spans="1:7">
      <c r="A58" s="14" t="s">
        <v>127</v>
      </c>
      <c r="B58" s="14"/>
      <c r="C58" s="14" t="s">
        <v>34</v>
      </c>
      <c r="D58" s="5"/>
      <c r="E58" s="5"/>
      <c r="F58" s="14" t="s">
        <v>125</v>
      </c>
      <c r="G58" s="9"/>
    </row>
    <row r="59" spans="1:7">
      <c r="A59" s="14" t="s">
        <v>128</v>
      </c>
      <c r="B59" s="14"/>
      <c r="C59" s="14" t="s">
        <v>34</v>
      </c>
      <c r="D59" s="5"/>
      <c r="E59" s="5"/>
      <c r="F59" s="14" t="s">
        <v>125</v>
      </c>
      <c r="G59" s="9"/>
    </row>
    <row r="60" spans="1:7">
      <c r="A60" s="14" t="s">
        <v>129</v>
      </c>
      <c r="B60" s="14" t="s">
        <v>45</v>
      </c>
      <c r="C60" s="14" t="s">
        <v>130</v>
      </c>
      <c r="D60" s="11">
        <v>2</v>
      </c>
      <c r="E60" s="11">
        <v>0</v>
      </c>
      <c r="F60" s="14"/>
      <c r="G60" s="9"/>
    </row>
    <row r="61" spans="1:7">
      <c r="A61" s="14" t="s">
        <v>131</v>
      </c>
      <c r="B61" s="14"/>
      <c r="C61" s="14" t="s">
        <v>205</v>
      </c>
      <c r="D61" s="5">
        <v>0</v>
      </c>
      <c r="E61" s="5">
        <v>1</v>
      </c>
      <c r="F61" s="14"/>
      <c r="G61" s="15">
        <v>43515</v>
      </c>
    </row>
    <row r="62" spans="1:7">
      <c r="A62" s="14" t="s">
        <v>132</v>
      </c>
      <c r="B62" s="14"/>
      <c r="C62" s="14" t="s">
        <v>34</v>
      </c>
      <c r="D62" s="5"/>
      <c r="E62" s="5"/>
      <c r="F62" s="14"/>
      <c r="G62" s="15">
        <v>41779</v>
      </c>
    </row>
    <row r="63" spans="1:7" ht="45">
      <c r="A63" s="13" t="s">
        <v>89</v>
      </c>
      <c r="B63" s="14"/>
      <c r="C63" s="14" t="s">
        <v>34</v>
      </c>
      <c r="D63" s="5"/>
      <c r="E63" s="5"/>
      <c r="F63" s="14"/>
      <c r="G63" s="15">
        <v>41799</v>
      </c>
    </row>
    <row r="64" spans="1:7" ht="60">
      <c r="A64" s="13" t="s">
        <v>133</v>
      </c>
      <c r="B64" s="14"/>
      <c r="C64" s="14" t="s">
        <v>34</v>
      </c>
      <c r="D64" s="5"/>
      <c r="E64" s="5"/>
      <c r="F64" s="14"/>
      <c r="G64" s="15">
        <v>41799</v>
      </c>
    </row>
    <row r="65" spans="1:7" ht="60">
      <c r="A65" s="13" t="s">
        <v>108</v>
      </c>
      <c r="B65" s="14"/>
      <c r="C65" s="14"/>
      <c r="D65" s="11">
        <v>5</v>
      </c>
      <c r="E65" s="11">
        <v>0</v>
      </c>
      <c r="F65" s="14"/>
      <c r="G65" s="15">
        <v>41799</v>
      </c>
    </row>
    <row r="66" spans="1:7">
      <c r="A66" s="13" t="s">
        <v>110</v>
      </c>
      <c r="B66" s="14" t="s">
        <v>38</v>
      </c>
      <c r="C66" s="14" t="s">
        <v>34</v>
      </c>
      <c r="D66" s="5"/>
      <c r="E66" s="5"/>
      <c r="F66" s="14"/>
      <c r="G66" s="15">
        <v>41799</v>
      </c>
    </row>
    <row r="67" spans="1:7">
      <c r="A67" s="13" t="s">
        <v>111</v>
      </c>
      <c r="B67" s="14" t="s">
        <v>38</v>
      </c>
      <c r="C67" s="14" t="s">
        <v>34</v>
      </c>
      <c r="D67" s="5"/>
      <c r="E67" s="5"/>
      <c r="F67" s="14"/>
      <c r="G67" s="15">
        <v>41799</v>
      </c>
    </row>
    <row r="68" spans="1:7" ht="30">
      <c r="A68" s="13" t="s">
        <v>134</v>
      </c>
      <c r="B68" s="14" t="s">
        <v>38</v>
      </c>
      <c r="C68" s="14" t="s">
        <v>34</v>
      </c>
      <c r="D68" s="5"/>
      <c r="E68" s="5"/>
      <c r="F68" s="14"/>
      <c r="G68" s="15">
        <v>41799</v>
      </c>
    </row>
    <row r="69" spans="1:7" ht="30">
      <c r="A69" s="13" t="s">
        <v>135</v>
      </c>
      <c r="B69" s="14" t="s">
        <v>38</v>
      </c>
      <c r="C69" s="14" t="s">
        <v>34</v>
      </c>
      <c r="D69" s="5"/>
      <c r="E69" s="5"/>
      <c r="F69" s="14"/>
      <c r="G69" s="15">
        <v>41799</v>
      </c>
    </row>
    <row r="70" spans="1:7">
      <c r="A70" s="13" t="s">
        <v>136</v>
      </c>
      <c r="B70" s="14" t="s">
        <v>38</v>
      </c>
      <c r="C70" s="14" t="s">
        <v>34</v>
      </c>
      <c r="D70" s="5"/>
      <c r="E70" s="5"/>
      <c r="F70" s="14"/>
      <c r="G70" s="15">
        <v>41799</v>
      </c>
    </row>
    <row r="71" spans="1:7">
      <c r="A71" s="13" t="s">
        <v>137</v>
      </c>
      <c r="B71" s="14"/>
      <c r="C71" s="14" t="s">
        <v>34</v>
      </c>
      <c r="D71" s="5"/>
      <c r="E71" s="5"/>
      <c r="F71" s="14"/>
      <c r="G71" s="15">
        <v>41799</v>
      </c>
    </row>
    <row r="72" spans="1:7">
      <c r="A72" s="78" t="s">
        <v>185</v>
      </c>
      <c r="B72" s="78" t="s">
        <v>151</v>
      </c>
      <c r="C72" s="40" t="s">
        <v>205</v>
      </c>
      <c r="D72" s="38">
        <v>0</v>
      </c>
      <c r="E72" s="38">
        <v>1</v>
      </c>
      <c r="F72" s="38"/>
      <c r="G72" s="39">
        <v>43515</v>
      </c>
    </row>
    <row r="73" spans="1:7">
      <c r="A73" s="78" t="s">
        <v>188</v>
      </c>
      <c r="B73" s="78" t="s">
        <v>151</v>
      </c>
      <c r="C73" s="40" t="s">
        <v>205</v>
      </c>
      <c r="D73" s="38">
        <v>0</v>
      </c>
      <c r="E73" s="38">
        <v>1</v>
      </c>
      <c r="F73" s="38"/>
      <c r="G73" s="39">
        <v>43515</v>
      </c>
    </row>
    <row r="74" spans="1:7">
      <c r="A74" s="78" t="s">
        <v>183</v>
      </c>
      <c r="B74" s="78" t="s">
        <v>151</v>
      </c>
      <c r="C74" s="40" t="s">
        <v>205</v>
      </c>
      <c r="D74" s="38">
        <v>0</v>
      </c>
      <c r="E74" s="38">
        <v>1</v>
      </c>
      <c r="F74" s="38"/>
      <c r="G74" s="39">
        <v>43515</v>
      </c>
    </row>
    <row r="75" spans="1:7">
      <c r="A75" s="38" t="s">
        <v>166</v>
      </c>
      <c r="B75" s="38"/>
      <c r="C75" s="40" t="s">
        <v>34</v>
      </c>
      <c r="D75" s="38"/>
      <c r="E75" s="38"/>
      <c r="F75" s="38"/>
      <c r="G75" s="39">
        <v>43224</v>
      </c>
    </row>
    <row r="76" spans="1:7">
      <c r="A76" s="38" t="s">
        <v>167</v>
      </c>
      <c r="B76" s="38"/>
      <c r="C76" s="40" t="s">
        <v>34</v>
      </c>
      <c r="D76" s="38"/>
      <c r="E76" s="38"/>
      <c r="F76" s="38"/>
      <c r="G76" s="39">
        <v>43224</v>
      </c>
    </row>
    <row r="77" spans="1:7">
      <c r="A77" s="78" t="s">
        <v>168</v>
      </c>
      <c r="B77" s="38"/>
      <c r="C77" s="72" t="s">
        <v>34</v>
      </c>
      <c r="D77" s="38"/>
      <c r="E77" s="38"/>
      <c r="F77" s="38"/>
      <c r="G77" s="39">
        <v>43224</v>
      </c>
    </row>
    <row r="78" spans="1:7">
      <c r="A78" s="73" t="s">
        <v>160</v>
      </c>
      <c r="B78" s="38"/>
      <c r="C78" s="72" t="s">
        <v>34</v>
      </c>
      <c r="D78" s="38"/>
      <c r="E78" s="38"/>
      <c r="F78" s="38"/>
      <c r="G78" s="39">
        <v>43224</v>
      </c>
    </row>
    <row r="79" spans="1:7">
      <c r="A79" s="73" t="s">
        <v>161</v>
      </c>
      <c r="B79" s="38"/>
      <c r="C79" s="72" t="s">
        <v>34</v>
      </c>
      <c r="D79" s="38"/>
      <c r="E79" s="38"/>
      <c r="F79" s="38"/>
      <c r="G79" s="39">
        <v>43224</v>
      </c>
    </row>
    <row r="80" spans="1:7">
      <c r="A80" s="73" t="s">
        <v>162</v>
      </c>
      <c r="B80" s="38"/>
      <c r="C80" s="72" t="s">
        <v>34</v>
      </c>
      <c r="D80" s="38"/>
      <c r="E80" s="38"/>
      <c r="F80" s="38"/>
      <c r="G80" s="39">
        <v>43224</v>
      </c>
    </row>
    <row r="81" spans="1:7">
      <c r="A81" s="73" t="s">
        <v>163</v>
      </c>
      <c r="B81" s="38"/>
      <c r="C81" s="72" t="s">
        <v>34</v>
      </c>
      <c r="D81" s="38"/>
      <c r="E81" s="38"/>
      <c r="F81" s="38"/>
      <c r="G81" s="39">
        <v>43224</v>
      </c>
    </row>
    <row r="82" spans="1:7">
      <c r="A82" s="73" t="s">
        <v>164</v>
      </c>
      <c r="B82" s="38"/>
      <c r="C82" s="72" t="s">
        <v>34</v>
      </c>
      <c r="D82" s="38"/>
      <c r="E82" s="38"/>
      <c r="F82" s="38"/>
      <c r="G82" s="39">
        <v>43224</v>
      </c>
    </row>
    <row r="83" spans="1:7">
      <c r="A83" s="73" t="s">
        <v>165</v>
      </c>
      <c r="B83" s="38"/>
      <c r="C83" s="40" t="s">
        <v>34</v>
      </c>
      <c r="D83" s="38"/>
      <c r="E83" s="38"/>
      <c r="F83" s="38"/>
      <c r="G83" s="39">
        <v>43224</v>
      </c>
    </row>
    <row r="84" spans="1:7">
      <c r="A84" s="91" t="s">
        <v>224</v>
      </c>
      <c r="B84" s="38"/>
      <c r="C84" s="40" t="s">
        <v>205</v>
      </c>
      <c r="D84" s="38">
        <v>0</v>
      </c>
      <c r="E84" s="38">
        <v>1</v>
      </c>
      <c r="F84" s="38"/>
      <c r="G84" s="39">
        <v>43515</v>
      </c>
    </row>
    <row r="85" spans="1:7">
      <c r="A85" s="73" t="s">
        <v>193</v>
      </c>
      <c r="B85" s="38"/>
      <c r="C85" s="40" t="s">
        <v>205</v>
      </c>
      <c r="D85" s="38">
        <v>0</v>
      </c>
      <c r="E85" s="38">
        <v>1</v>
      </c>
      <c r="F85" s="38"/>
      <c r="G85" s="39">
        <v>43515</v>
      </c>
    </row>
    <row r="86" spans="1:7">
      <c r="A86" s="91" t="s">
        <v>225</v>
      </c>
      <c r="B86" s="38"/>
      <c r="C86" s="40" t="s">
        <v>205</v>
      </c>
      <c r="D86" s="38">
        <v>0</v>
      </c>
      <c r="E86" s="38">
        <v>1</v>
      </c>
      <c r="F86" s="38"/>
      <c r="G86" s="39">
        <v>43515</v>
      </c>
    </row>
    <row r="87" spans="1:7">
      <c r="A87" s="73" t="s">
        <v>194</v>
      </c>
      <c r="B87" s="38"/>
      <c r="C87" s="40" t="s">
        <v>205</v>
      </c>
      <c r="D87" s="38">
        <v>0</v>
      </c>
      <c r="E87" s="38">
        <v>1</v>
      </c>
      <c r="F87" s="38"/>
      <c r="G87" s="39">
        <v>43515</v>
      </c>
    </row>
    <row r="88" spans="1:7">
      <c r="A88" s="73" t="s">
        <v>181</v>
      </c>
      <c r="B88" s="78" t="s">
        <v>151</v>
      </c>
      <c r="C88" s="40" t="s">
        <v>205</v>
      </c>
      <c r="D88" s="38">
        <v>0</v>
      </c>
      <c r="E88" s="38">
        <v>1</v>
      </c>
      <c r="F88" s="38"/>
      <c r="G88" s="39">
        <v>43515</v>
      </c>
    </row>
    <row r="89" spans="1:7">
      <c r="A89" s="73" t="s">
        <v>182</v>
      </c>
      <c r="B89" s="78" t="s">
        <v>151</v>
      </c>
      <c r="C89" s="40" t="s">
        <v>205</v>
      </c>
      <c r="D89" s="38">
        <v>0</v>
      </c>
      <c r="E89" s="38">
        <v>1</v>
      </c>
      <c r="F89" s="38"/>
      <c r="G89" s="39">
        <v>43515</v>
      </c>
    </row>
    <row r="90" spans="1:7">
      <c r="A90" s="73" t="s">
        <v>183</v>
      </c>
      <c r="B90" s="78" t="s">
        <v>151</v>
      </c>
      <c r="C90" s="40" t="s">
        <v>205</v>
      </c>
      <c r="D90" s="38">
        <v>0</v>
      </c>
      <c r="E90" s="38">
        <v>1</v>
      </c>
      <c r="F90" s="38"/>
      <c r="G90" s="39">
        <v>43515</v>
      </c>
    </row>
    <row r="91" spans="1:7">
      <c r="A91" s="218" t="s">
        <v>275</v>
      </c>
      <c r="B91" s="78"/>
      <c r="C91" s="40" t="s">
        <v>205</v>
      </c>
      <c r="D91" s="38">
        <v>0</v>
      </c>
      <c r="E91" s="38">
        <v>1</v>
      </c>
      <c r="F91" s="38"/>
      <c r="G91" s="39">
        <v>44407</v>
      </c>
    </row>
    <row r="92" spans="1:7">
      <c r="A92" s="218" t="s">
        <v>283</v>
      </c>
      <c r="B92" s="78"/>
      <c r="C92" s="40" t="s">
        <v>205</v>
      </c>
      <c r="D92" s="38">
        <v>0</v>
      </c>
      <c r="E92" s="38">
        <v>1</v>
      </c>
      <c r="F92" s="38"/>
      <c r="G92" s="39">
        <v>44407</v>
      </c>
    </row>
    <row r="93" spans="1:7">
      <c r="A93" s="152" t="s">
        <v>231</v>
      </c>
      <c r="B93" s="78"/>
      <c r="C93" s="40" t="s">
        <v>205</v>
      </c>
      <c r="D93" s="38">
        <v>0</v>
      </c>
      <c r="E93" s="38">
        <v>1</v>
      </c>
      <c r="F93" s="38"/>
      <c r="G93" s="39">
        <v>44285</v>
      </c>
    </row>
  </sheetData>
  <autoFilter ref="A1:G93" xr:uid="{00000000-0009-0000-0000-000002000000}"/>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D383207-FA70-4210-90F1-99A1C11263B8}">
  <sheetPr>
    <tabColor theme="6" tint="0.79998168889431442"/>
  </sheetPr>
  <dimension ref="A1:K252"/>
  <sheetViews>
    <sheetView workbookViewId="0"/>
  </sheetViews>
  <sheetFormatPr defaultRowHeight="12.75"/>
  <cols>
    <col min="1" max="2" width="36.5703125" style="132" bestFit="1" customWidth="1"/>
    <col min="3" max="3" width="24" style="132" bestFit="1" customWidth="1"/>
    <col min="4" max="4" width="29.140625" style="132" bestFit="1" customWidth="1"/>
    <col min="5" max="5" width="12.5703125" style="132" bestFit="1" customWidth="1"/>
    <col min="6" max="6" width="16.28515625" style="132" bestFit="1" customWidth="1"/>
    <col min="7" max="10" width="9.140625" style="132"/>
    <col min="11" max="11" width="11.140625" style="132" bestFit="1" customWidth="1"/>
    <col min="12" max="16384" width="9.140625" style="132"/>
  </cols>
  <sheetData>
    <row r="1" spans="1:6" ht="18">
      <c r="A1" s="239" t="s">
        <v>378</v>
      </c>
    </row>
    <row r="2" spans="1:6">
      <c r="A2" s="133" t="s">
        <v>236</v>
      </c>
    </row>
    <row r="3" spans="1:6">
      <c r="A3" s="133" t="s">
        <v>704</v>
      </c>
    </row>
    <row r="5" spans="1:6" ht="15">
      <c r="A5" s="440" t="s">
        <v>227</v>
      </c>
    </row>
    <row r="6" spans="1:6">
      <c r="A6" s="133" t="s">
        <v>705</v>
      </c>
    </row>
    <row r="8" spans="1:6" ht="51" customHeight="1">
      <c r="A8" s="454" t="s">
        <v>58</v>
      </c>
      <c r="B8" s="455"/>
      <c r="C8" s="455"/>
      <c r="D8" s="455"/>
      <c r="E8" s="455"/>
      <c r="F8" s="455"/>
    </row>
    <row r="10" spans="1:6">
      <c r="A10" s="134" t="s">
        <v>59</v>
      </c>
    </row>
    <row r="11" spans="1:6">
      <c r="A11" s="135" t="s">
        <v>237</v>
      </c>
    </row>
    <row r="12" spans="1:6">
      <c r="A12" s="135" t="s">
        <v>699</v>
      </c>
    </row>
    <row r="13" spans="1:6">
      <c r="A13" s="135" t="s">
        <v>706</v>
      </c>
    </row>
    <row r="14" spans="1:6">
      <c r="A14" s="134" t="s">
        <v>60</v>
      </c>
    </row>
    <row r="15" spans="1:6">
      <c r="A15" s="135" t="s">
        <v>238</v>
      </c>
    </row>
    <row r="16" spans="1:6">
      <c r="A16" s="135" t="s">
        <v>239</v>
      </c>
    </row>
    <row r="17" spans="1:1">
      <c r="A17" s="135" t="s">
        <v>101</v>
      </c>
    </row>
    <row r="18" spans="1:1">
      <c r="A18" s="135" t="s">
        <v>240</v>
      </c>
    </row>
    <row r="19" spans="1:1">
      <c r="A19" s="135" t="s">
        <v>102</v>
      </c>
    </row>
    <row r="21" spans="1:1">
      <c r="A21" s="135" t="s">
        <v>241</v>
      </c>
    </row>
    <row r="22" spans="1:1">
      <c r="A22" s="135" t="s">
        <v>242</v>
      </c>
    </row>
    <row r="24" spans="1:1">
      <c r="A24" s="135" t="s">
        <v>243</v>
      </c>
    </row>
    <row r="25" spans="1:1">
      <c r="A25" s="135" t="s">
        <v>244</v>
      </c>
    </row>
    <row r="26" spans="1:1">
      <c r="A26" s="135" t="s">
        <v>245</v>
      </c>
    </row>
    <row r="28" spans="1:1">
      <c r="A28" s="135" t="s">
        <v>246</v>
      </c>
    </row>
    <row r="29" spans="1:1">
      <c r="A29" s="135" t="s">
        <v>239</v>
      </c>
    </row>
    <row r="30" spans="1:1">
      <c r="A30" s="135" t="s">
        <v>101</v>
      </c>
    </row>
    <row r="31" spans="1:1">
      <c r="A31" s="135" t="s">
        <v>240</v>
      </c>
    </row>
    <row r="32" spans="1:1">
      <c r="A32" s="135" t="s">
        <v>102</v>
      </c>
    </row>
    <row r="34" spans="1:3">
      <c r="A34" s="240" t="s">
        <v>232</v>
      </c>
    </row>
    <row r="35" spans="1:3">
      <c r="A35" s="241" t="s">
        <v>61</v>
      </c>
    </row>
    <row r="36" spans="1:3">
      <c r="A36" s="241" t="s">
        <v>62</v>
      </c>
    </row>
    <row r="37" spans="1:3">
      <c r="A37" s="241" t="s">
        <v>63</v>
      </c>
    </row>
    <row r="38" spans="1:3">
      <c r="A38" s="241" t="s">
        <v>64</v>
      </c>
    </row>
    <row r="39" spans="1:3">
      <c r="A39" s="241" t="s">
        <v>65</v>
      </c>
    </row>
    <row r="40" spans="1:3">
      <c r="A40" s="241" t="s">
        <v>103</v>
      </c>
    </row>
    <row r="41" spans="1:3">
      <c r="A41" s="241" t="s">
        <v>104</v>
      </c>
    </row>
    <row r="42" spans="1:3">
      <c r="A42" s="241" t="s">
        <v>102</v>
      </c>
    </row>
    <row r="44" spans="1:3">
      <c r="A44" s="134" t="s">
        <v>66</v>
      </c>
    </row>
    <row r="45" spans="1:3">
      <c r="A45" s="135" t="s">
        <v>377</v>
      </c>
    </row>
    <row r="47" spans="1:3">
      <c r="A47" s="134" t="s">
        <v>153</v>
      </c>
    </row>
    <row r="48" spans="1:3" ht="25.5">
      <c r="A48" s="136" t="s">
        <v>144</v>
      </c>
      <c r="B48" s="242">
        <v>45505.753062999996</v>
      </c>
      <c r="C48" s="138" t="s">
        <v>172</v>
      </c>
    </row>
    <row r="49" spans="1:11" ht="25.5">
      <c r="A49" s="136" t="s">
        <v>173</v>
      </c>
      <c r="B49" s="243">
        <v>0</v>
      </c>
      <c r="C49" s="138" t="s">
        <v>172</v>
      </c>
    </row>
    <row r="50" spans="1:11" ht="38.25">
      <c r="A50" s="136" t="s">
        <v>174</v>
      </c>
      <c r="B50" s="243">
        <v>0</v>
      </c>
      <c r="C50" s="138" t="s">
        <v>172</v>
      </c>
    </row>
    <row r="51" spans="1:11" ht="38.25">
      <c r="A51" s="136" t="s">
        <v>175</v>
      </c>
      <c r="B51" s="243">
        <v>0</v>
      </c>
      <c r="C51" s="138" t="s">
        <v>172</v>
      </c>
    </row>
    <row r="52" spans="1:11" ht="25.5">
      <c r="A52" s="136" t="s">
        <v>176</v>
      </c>
      <c r="B52" s="243">
        <v>0</v>
      </c>
      <c r="C52" s="138" t="s">
        <v>172</v>
      </c>
    </row>
    <row r="53" spans="1:11" ht="25.5">
      <c r="A53" s="136" t="s">
        <v>177</v>
      </c>
      <c r="B53" s="243">
        <v>0</v>
      </c>
      <c r="C53" s="138" t="s">
        <v>172</v>
      </c>
    </row>
    <row r="54" spans="1:11" ht="7.5" customHeight="1">
      <c r="A54" s="453"/>
      <c r="B54" s="453"/>
      <c r="C54" s="453"/>
    </row>
    <row r="55" spans="1:11" ht="26.25">
      <c r="A55" s="140" t="s">
        <v>179</v>
      </c>
      <c r="B55" s="244">
        <v>45505.753062999996</v>
      </c>
      <c r="C55" s="141" t="s">
        <v>172</v>
      </c>
      <c r="K55"/>
    </row>
    <row r="56" spans="1:11" ht="15">
      <c r="K56"/>
    </row>
    <row r="57" spans="1:11" ht="25.5">
      <c r="A57" s="136" t="s">
        <v>131</v>
      </c>
      <c r="B57" s="243">
        <v>0</v>
      </c>
      <c r="C57" s="138" t="s">
        <v>172</v>
      </c>
    </row>
    <row r="58" spans="1:11" ht="25.5">
      <c r="A58" s="136" t="s">
        <v>180</v>
      </c>
      <c r="B58" s="242">
        <v>1365.1725919999999</v>
      </c>
      <c r="C58" s="138" t="s">
        <v>172</v>
      </c>
    </row>
    <row r="59" spans="1:11" ht="13.5" thickBot="1"/>
    <row r="60" spans="1:11" ht="13.5" thickBot="1">
      <c r="A60" s="456" t="s">
        <v>708</v>
      </c>
      <c r="B60" s="457"/>
      <c r="C60" s="457"/>
      <c r="D60" s="457"/>
      <c r="E60" s="457"/>
      <c r="F60" s="458"/>
    </row>
    <row r="61" spans="1:11" ht="13.5" thickBot="1">
      <c r="A61" s="145" t="s">
        <v>709</v>
      </c>
      <c r="B61" s="145" t="s">
        <v>14213</v>
      </c>
      <c r="C61" s="145" t="s">
        <v>14214</v>
      </c>
      <c r="D61" s="145" t="s">
        <v>14215</v>
      </c>
      <c r="E61" s="145" t="s">
        <v>100</v>
      </c>
      <c r="F61" s="145" t="s">
        <v>713</v>
      </c>
    </row>
    <row r="62" spans="1:11" ht="13.5" thickBot="1">
      <c r="A62" s="142" t="s">
        <v>714</v>
      </c>
      <c r="B62" s="143">
        <v>45490.803804000003</v>
      </c>
      <c r="C62" s="146">
        <v>0</v>
      </c>
      <c r="D62" s="146">
        <v>0</v>
      </c>
      <c r="E62" s="143">
        <v>45505.753062999996</v>
      </c>
      <c r="F62" s="143">
        <v>45505.753062999996</v>
      </c>
    </row>
    <row r="63" spans="1:11" ht="13.5" thickBot="1">
      <c r="A63" s="142" t="s">
        <v>715</v>
      </c>
      <c r="B63" s="146">
        <v>0</v>
      </c>
      <c r="C63" s="146">
        <v>0</v>
      </c>
      <c r="D63" s="146"/>
      <c r="E63" s="146">
        <v>0</v>
      </c>
      <c r="F63" s="146">
        <v>0</v>
      </c>
    </row>
    <row r="65" spans="1:1">
      <c r="A65" s="134" t="s">
        <v>67</v>
      </c>
    </row>
    <row r="66" spans="1:1">
      <c r="A66" s="240" t="s">
        <v>68</v>
      </c>
    </row>
    <row r="67" spans="1:1">
      <c r="A67" s="241" t="s">
        <v>247</v>
      </c>
    </row>
    <row r="68" spans="1:1">
      <c r="A68" s="241" t="s">
        <v>248</v>
      </c>
    </row>
    <row r="69" spans="1:1">
      <c r="A69" s="241" t="s">
        <v>69</v>
      </c>
    </row>
    <row r="71" spans="1:1">
      <c r="A71" s="240" t="s">
        <v>70</v>
      </c>
    </row>
    <row r="72" spans="1:1">
      <c r="A72" s="241" t="s">
        <v>249</v>
      </c>
    </row>
    <row r="73" spans="1:1">
      <c r="A73" s="241" t="s">
        <v>365</v>
      </c>
    </row>
    <row r="74" spans="1:1">
      <c r="A74" s="241" t="s">
        <v>71</v>
      </c>
    </row>
    <row r="75" spans="1:1">
      <c r="A75" s="241" t="s">
        <v>366</v>
      </c>
    </row>
    <row r="77" spans="1:1">
      <c r="A77" s="135" t="s">
        <v>716</v>
      </c>
    </row>
    <row r="78" spans="1:1">
      <c r="A78" s="135" t="s">
        <v>717</v>
      </c>
    </row>
    <row r="79" spans="1:1">
      <c r="A79" s="135" t="s">
        <v>72</v>
      </c>
    </row>
    <row r="80" spans="1:1">
      <c r="A80" s="240" t="s">
        <v>75</v>
      </c>
    </row>
    <row r="81" spans="1:3">
      <c r="A81" s="241">
        <v>523112</v>
      </c>
    </row>
    <row r="82" spans="1:3">
      <c r="A82" s="135" t="s">
        <v>73</v>
      </c>
    </row>
    <row r="83" spans="1:3">
      <c r="A83" s="135" t="s">
        <v>74</v>
      </c>
    </row>
    <row r="85" spans="1:3">
      <c r="A85" s="240" t="s">
        <v>78</v>
      </c>
    </row>
    <row r="86" spans="1:3">
      <c r="A86" s="136" t="s">
        <v>181</v>
      </c>
      <c r="B86" s="139" t="s">
        <v>250</v>
      </c>
    </row>
    <row r="87" spans="1:3">
      <c r="A87" s="136" t="s">
        <v>182</v>
      </c>
      <c r="B87" s="139">
        <v>3005</v>
      </c>
    </row>
    <row r="88" spans="1:3">
      <c r="A88" s="136" t="s">
        <v>183</v>
      </c>
      <c r="B88" s="137">
        <v>46795.55</v>
      </c>
      <c r="C88" s="138" t="s">
        <v>184</v>
      </c>
    </row>
    <row r="89" spans="1:3" ht="7.5" customHeight="1">
      <c r="A89" s="453"/>
      <c r="B89" s="453"/>
      <c r="C89" s="453"/>
    </row>
    <row r="91" spans="1:3">
      <c r="A91" s="240" t="s">
        <v>106</v>
      </c>
    </row>
    <row r="92" spans="1:3" ht="25.5">
      <c r="A92" s="136" t="s">
        <v>185</v>
      </c>
      <c r="B92" s="139" t="s">
        <v>186</v>
      </c>
    </row>
    <row r="93" spans="1:3">
      <c r="A93" s="136" t="s">
        <v>187</v>
      </c>
      <c r="B93" s="139">
        <v>5002</v>
      </c>
    </row>
    <row r="94" spans="1:3">
      <c r="A94" s="136" t="s">
        <v>188</v>
      </c>
      <c r="B94" s="139" t="s">
        <v>251</v>
      </c>
    </row>
    <row r="95" spans="1:3">
      <c r="A95" s="136" t="s">
        <v>183</v>
      </c>
      <c r="B95" s="148">
        <v>272796</v>
      </c>
      <c r="C95" s="138" t="s">
        <v>8</v>
      </c>
    </row>
    <row r="96" spans="1:3" ht="25.5">
      <c r="A96" s="136" t="s">
        <v>189</v>
      </c>
      <c r="B96" s="139" t="s">
        <v>190</v>
      </c>
    </row>
    <row r="97" spans="1:3" ht="51">
      <c r="A97" s="136" t="s">
        <v>191</v>
      </c>
      <c r="B97" s="139" t="s">
        <v>190</v>
      </c>
    </row>
    <row r="98" spans="1:3" ht="7.5" customHeight="1">
      <c r="A98" s="453"/>
      <c r="B98" s="453"/>
      <c r="C98" s="453"/>
    </row>
    <row r="100" spans="1:3">
      <c r="A100" s="240" t="s">
        <v>154</v>
      </c>
    </row>
    <row r="101" spans="1:3" ht="102">
      <c r="A101" s="136" t="s">
        <v>192</v>
      </c>
      <c r="B101" s="139" t="s">
        <v>273</v>
      </c>
    </row>
    <row r="102" spans="1:3" ht="63.75">
      <c r="A102" s="136" t="s">
        <v>346</v>
      </c>
      <c r="B102" s="138" t="s">
        <v>718</v>
      </c>
    </row>
    <row r="103" spans="1:3">
      <c r="A103" s="245" t="s">
        <v>107</v>
      </c>
    </row>
    <row r="105" spans="1:3">
      <c r="A105" s="240" t="s">
        <v>76</v>
      </c>
    </row>
    <row r="106" spans="1:3">
      <c r="A106" s="241" t="s">
        <v>169</v>
      </c>
    </row>
    <row r="108" spans="1:3">
      <c r="A108" s="135" t="s">
        <v>140</v>
      </c>
    </row>
    <row r="109" spans="1:3" ht="63.75">
      <c r="A109" s="136" t="s">
        <v>133</v>
      </c>
      <c r="B109" s="139"/>
      <c r="C109" s="138"/>
    </row>
    <row r="110" spans="1:3" ht="7.5" customHeight="1">
      <c r="A110" s="453"/>
      <c r="B110" s="453"/>
      <c r="C110" s="453"/>
    </row>
    <row r="111" spans="1:3" ht="51">
      <c r="A111" s="136" t="s">
        <v>141</v>
      </c>
      <c r="B111" s="139"/>
      <c r="C111" s="138"/>
    </row>
    <row r="112" spans="1:3">
      <c r="A112" s="133"/>
    </row>
    <row r="113" spans="1:3">
      <c r="A113" s="133"/>
    </row>
    <row r="114" spans="1:3" ht="19.5">
      <c r="A114" s="144" t="s">
        <v>1</v>
      </c>
    </row>
    <row r="115" spans="1:3">
      <c r="A115" s="133"/>
    </row>
    <row r="116" spans="1:3">
      <c r="A116" s="134" t="s">
        <v>2</v>
      </c>
    </row>
    <row r="117" spans="1:3" ht="13.5" thickBot="1">
      <c r="A117" s="133"/>
    </row>
    <row r="118" spans="1:3" ht="13.5" thickBot="1">
      <c r="A118" s="145" t="s">
        <v>3</v>
      </c>
      <c r="B118" s="145" t="s">
        <v>233</v>
      </c>
    </row>
    <row r="119" spans="1:3" ht="13.5" thickBot="1">
      <c r="A119" s="142" t="s">
        <v>4</v>
      </c>
      <c r="B119" s="146">
        <v>0.27279700000000001</v>
      </c>
    </row>
    <row r="120" spans="1:3" ht="13.5" thickBot="1">
      <c r="A120" s="142" t="s">
        <v>5</v>
      </c>
      <c r="B120" s="146">
        <v>2.7279999999999999E-2</v>
      </c>
    </row>
    <row r="121" spans="1:3" ht="13.5" thickBot="1">
      <c r="A121" s="142" t="s">
        <v>55</v>
      </c>
      <c r="B121" s="146">
        <v>0</v>
      </c>
    </row>
    <row r="122" spans="1:3" ht="13.5" thickBot="1">
      <c r="A122" s="142" t="s">
        <v>720</v>
      </c>
      <c r="B122" s="146">
        <v>0</v>
      </c>
    </row>
    <row r="123" spans="1:3" ht="13.5" thickBot="1">
      <c r="A123" s="142" t="s">
        <v>721</v>
      </c>
      <c r="B123" s="143">
        <v>45490.803804000003</v>
      </c>
    </row>
    <row r="124" spans="1:3" ht="13.5" thickBot="1">
      <c r="A124" s="142" t="s">
        <v>100</v>
      </c>
      <c r="B124" s="143">
        <v>45505.753062999996</v>
      </c>
    </row>
    <row r="125" spans="1:3">
      <c r="A125" s="133"/>
    </row>
    <row r="126" spans="1:3">
      <c r="A126" s="140" t="s">
        <v>195</v>
      </c>
      <c r="B126" s="242">
        <v>45505.753062999996</v>
      </c>
      <c r="C126" s="138" t="s">
        <v>196</v>
      </c>
    </row>
    <row r="127" spans="1:3" ht="7.5" customHeight="1">
      <c r="A127" s="453"/>
      <c r="B127" s="453"/>
      <c r="C127" s="453"/>
    </row>
    <row r="128" spans="1:3" ht="25.5">
      <c r="A128" s="136" t="s">
        <v>197</v>
      </c>
      <c r="B128" s="243">
        <v>0</v>
      </c>
      <c r="C128" s="138" t="s">
        <v>172</v>
      </c>
    </row>
    <row r="129" spans="1:6">
      <c r="A129" s="133"/>
    </row>
    <row r="130" spans="1:6">
      <c r="A130" s="134" t="s">
        <v>79</v>
      </c>
    </row>
    <row r="131" spans="1:6">
      <c r="A131" s="133"/>
    </row>
    <row r="132" spans="1:6">
      <c r="A132" s="147"/>
      <c r="B132" s="147"/>
      <c r="C132" s="147"/>
      <c r="D132" s="147"/>
      <c r="E132" s="147"/>
      <c r="F132" s="147"/>
    </row>
    <row r="133" spans="1:6">
      <c r="A133" s="133"/>
    </row>
    <row r="134" spans="1:6">
      <c r="A134" s="133"/>
    </row>
    <row r="135" spans="1:6" ht="14.25">
      <c r="A135" s="246" t="s">
        <v>252</v>
      </c>
    </row>
    <row r="136" spans="1:6">
      <c r="A136" s="133" t="s">
        <v>253</v>
      </c>
    </row>
    <row r="137" spans="1:6">
      <c r="A137" s="133" t="s">
        <v>142</v>
      </c>
    </row>
    <row r="138" spans="1:6">
      <c r="A138" s="133" t="s">
        <v>229</v>
      </c>
    </row>
    <row r="139" spans="1:6">
      <c r="A139" s="247" t="s">
        <v>254</v>
      </c>
    </row>
    <row r="140" spans="1:6" ht="25.5">
      <c r="A140" s="136" t="s">
        <v>255</v>
      </c>
      <c r="B140" s="243">
        <v>34</v>
      </c>
      <c r="C140" s="138" t="s">
        <v>198</v>
      </c>
    </row>
    <row r="141" spans="1:6" ht="25.5">
      <c r="A141" s="136" t="s">
        <v>256</v>
      </c>
      <c r="B141" s="243">
        <v>2</v>
      </c>
    </row>
    <row r="142" spans="1:6">
      <c r="A142" s="136" t="s">
        <v>257</v>
      </c>
      <c r="B142" s="243" t="s">
        <v>258</v>
      </c>
    </row>
    <row r="143" spans="1:6">
      <c r="A143" s="133" t="s">
        <v>259</v>
      </c>
    </row>
    <row r="144" spans="1:6">
      <c r="A144" s="133" t="s">
        <v>723</v>
      </c>
    </row>
    <row r="145" spans="1:2">
      <c r="A145" s="134" t="s">
        <v>80</v>
      </c>
    </row>
    <row r="146" spans="1:2" ht="25.5">
      <c r="A146" s="136" t="s">
        <v>200</v>
      </c>
      <c r="B146" s="243" t="s">
        <v>190</v>
      </c>
    </row>
    <row r="147" spans="1:2">
      <c r="A147" s="133"/>
    </row>
    <row r="148" spans="1:2">
      <c r="A148" s="134" t="s">
        <v>81</v>
      </c>
    </row>
    <row r="149" spans="1:2">
      <c r="A149" s="247" t="s">
        <v>260</v>
      </c>
    </row>
    <row r="150" spans="1:2">
      <c r="A150" s="133" t="s">
        <v>724</v>
      </c>
    </row>
    <row r="151" spans="1:2">
      <c r="A151" s="133" t="s">
        <v>725</v>
      </c>
    </row>
    <row r="152" spans="1:2">
      <c r="A152" s="133" t="s">
        <v>726</v>
      </c>
    </row>
    <row r="153" spans="1:2">
      <c r="A153" s="133" t="s">
        <v>727</v>
      </c>
    </row>
    <row r="154" spans="1:2">
      <c r="A154" s="133" t="s">
        <v>728</v>
      </c>
    </row>
    <row r="155" spans="1:2">
      <c r="A155" s="247" t="s">
        <v>261</v>
      </c>
    </row>
    <row r="156" spans="1:2">
      <c r="A156" s="133" t="s">
        <v>729</v>
      </c>
    </row>
    <row r="157" spans="1:2">
      <c r="A157" s="133" t="s">
        <v>730</v>
      </c>
    </row>
    <row r="158" spans="1:2">
      <c r="A158" s="133" t="s">
        <v>728</v>
      </c>
    </row>
    <row r="159" spans="1:2">
      <c r="A159" s="133" t="s">
        <v>731</v>
      </c>
    </row>
    <row r="160" spans="1:2">
      <c r="A160" s="133"/>
    </row>
    <row r="161" spans="1:6">
      <c r="A161" s="247" t="s">
        <v>262</v>
      </c>
    </row>
    <row r="162" spans="1:6">
      <c r="A162" s="133" t="s">
        <v>376</v>
      </c>
    </row>
    <row r="163" spans="1:6">
      <c r="A163" s="133" t="s">
        <v>375</v>
      </c>
    </row>
    <row r="164" spans="1:6">
      <c r="A164" s="133" t="s">
        <v>374</v>
      </c>
    </row>
    <row r="165" spans="1:6" ht="25.5" customHeight="1">
      <c r="A165" s="454" t="s">
        <v>338</v>
      </c>
      <c r="B165" s="455"/>
      <c r="C165" s="455"/>
      <c r="D165" s="455"/>
      <c r="E165" s="455"/>
      <c r="F165" s="455"/>
    </row>
    <row r="166" spans="1:6">
      <c r="A166" s="134" t="s">
        <v>83</v>
      </c>
    </row>
    <row r="167" spans="1:6">
      <c r="A167" s="248" t="s">
        <v>234</v>
      </c>
    </row>
    <row r="168" spans="1:6">
      <c r="A168" s="247" t="s">
        <v>84</v>
      </c>
    </row>
    <row r="169" spans="1:6">
      <c r="A169" s="136" t="s">
        <v>92</v>
      </c>
      <c r="B169" s="243">
        <v>0.248637</v>
      </c>
      <c r="C169" s="138" t="s">
        <v>172</v>
      </c>
    </row>
    <row r="170" spans="1:6">
      <c r="A170" s="136" t="s">
        <v>93</v>
      </c>
      <c r="B170" s="243">
        <v>2.4864000000000001E-2</v>
      </c>
      <c r="C170" s="138" t="s">
        <v>172</v>
      </c>
    </row>
    <row r="171" spans="1:6">
      <c r="A171" s="136" t="s">
        <v>94</v>
      </c>
      <c r="B171" s="243">
        <v>6.2159120000000003</v>
      </c>
      <c r="C171" s="138" t="s">
        <v>172</v>
      </c>
    </row>
    <row r="172" spans="1:6">
      <c r="A172" s="136" t="s">
        <v>95</v>
      </c>
      <c r="B172" s="243">
        <v>7.4093679999999997</v>
      </c>
      <c r="C172" s="138" t="s">
        <v>172</v>
      </c>
    </row>
    <row r="173" spans="1:6">
      <c r="A173" s="247" t="s">
        <v>85</v>
      </c>
    </row>
    <row r="174" spans="1:6" ht="25.5">
      <c r="A174" s="136" t="s">
        <v>123</v>
      </c>
      <c r="B174" s="242">
        <v>248636.5</v>
      </c>
      <c r="C174" s="138" t="s">
        <v>263</v>
      </c>
    </row>
    <row r="175" spans="1:6">
      <c r="A175" s="136" t="s">
        <v>97</v>
      </c>
      <c r="B175" s="243">
        <v>1E-3</v>
      </c>
      <c r="C175" s="243" t="s">
        <v>202</v>
      </c>
    </row>
    <row r="176" spans="1:6">
      <c r="A176" s="136" t="s">
        <v>98</v>
      </c>
      <c r="B176" s="243">
        <v>1E-4</v>
      </c>
      <c r="C176" s="138" t="s">
        <v>203</v>
      </c>
    </row>
    <row r="177" spans="1:6" ht="25.5">
      <c r="A177" s="136" t="s">
        <v>121</v>
      </c>
      <c r="B177" s="243"/>
      <c r="C177" s="243"/>
    </row>
    <row r="178" spans="1:6">
      <c r="A178" s="147"/>
      <c r="B178" s="147"/>
      <c r="C178" s="147"/>
      <c r="D178" s="147"/>
      <c r="E178" s="147"/>
      <c r="F178" s="147"/>
    </row>
    <row r="179" spans="1:6">
      <c r="A179" s="133"/>
    </row>
    <row r="180" spans="1:6">
      <c r="A180" s="133"/>
    </row>
    <row r="181" spans="1:6" ht="14.25">
      <c r="A181" s="246" t="s">
        <v>264</v>
      </c>
    </row>
    <row r="182" spans="1:6">
      <c r="A182" s="133" t="s">
        <v>265</v>
      </c>
    </row>
    <row r="183" spans="1:6">
      <c r="A183" s="133" t="s">
        <v>142</v>
      </c>
    </row>
    <row r="184" spans="1:6">
      <c r="A184" s="133" t="s">
        <v>229</v>
      </c>
    </row>
    <row r="185" spans="1:6">
      <c r="A185" s="247" t="s">
        <v>266</v>
      </c>
    </row>
    <row r="186" spans="1:6" ht="25.5">
      <c r="A186" s="136" t="s">
        <v>267</v>
      </c>
      <c r="B186" s="243">
        <v>2</v>
      </c>
      <c r="C186" s="138" t="s">
        <v>198</v>
      </c>
    </row>
    <row r="187" spans="1:6" ht="38.25">
      <c r="A187" s="136" t="s">
        <v>199</v>
      </c>
      <c r="B187" s="243" t="s">
        <v>258</v>
      </c>
    </row>
    <row r="188" spans="1:6">
      <c r="A188" s="134" t="s">
        <v>80</v>
      </c>
    </row>
    <row r="189" spans="1:6" ht="25.5">
      <c r="A189" s="136" t="s">
        <v>200</v>
      </c>
      <c r="B189" s="243" t="s">
        <v>190</v>
      </c>
    </row>
    <row r="190" spans="1:6">
      <c r="A190" s="133"/>
    </row>
    <row r="191" spans="1:6">
      <c r="A191" s="134" t="s">
        <v>81</v>
      </c>
    </row>
    <row r="192" spans="1:6">
      <c r="A192" s="133" t="s">
        <v>82</v>
      </c>
    </row>
    <row r="193" spans="1:3">
      <c r="A193" s="133" t="s">
        <v>230</v>
      </c>
    </row>
    <row r="194" spans="1:3">
      <c r="A194" s="134" t="s">
        <v>83</v>
      </c>
    </row>
    <row r="195" spans="1:3">
      <c r="A195" s="248" t="s">
        <v>234</v>
      </c>
    </row>
    <row r="196" spans="1:3">
      <c r="A196" s="133" t="s">
        <v>143</v>
      </c>
    </row>
    <row r="197" spans="1:3">
      <c r="A197" s="133" t="s">
        <v>268</v>
      </c>
    </row>
    <row r="198" spans="1:3">
      <c r="A198" s="133" t="s">
        <v>734</v>
      </c>
    </row>
    <row r="199" spans="1:3">
      <c r="A199" s="133" t="s">
        <v>155</v>
      </c>
    </row>
    <row r="200" spans="1:3">
      <c r="A200" s="247" t="s">
        <v>84</v>
      </c>
    </row>
    <row r="201" spans="1:3">
      <c r="A201" s="136" t="s">
        <v>91</v>
      </c>
      <c r="B201" s="242">
        <v>1280.973804</v>
      </c>
      <c r="C201" s="138" t="s">
        <v>172</v>
      </c>
    </row>
    <row r="202" spans="1:3">
      <c r="A202" s="136" t="s">
        <v>92</v>
      </c>
      <c r="B202" s="243">
        <v>2.4160000000000001E-2</v>
      </c>
      <c r="C202" s="138" t="s">
        <v>172</v>
      </c>
    </row>
    <row r="203" spans="1:3">
      <c r="A203" s="136" t="s">
        <v>93</v>
      </c>
      <c r="B203" s="243">
        <v>2.4160000000000002E-3</v>
      </c>
      <c r="C203" s="138" t="s">
        <v>172</v>
      </c>
    </row>
    <row r="204" spans="1:3">
      <c r="A204" s="136" t="s">
        <v>94</v>
      </c>
      <c r="B204" s="243">
        <v>0.60400500000000001</v>
      </c>
      <c r="C204" s="138" t="s">
        <v>172</v>
      </c>
    </row>
    <row r="205" spans="1:3">
      <c r="A205" s="136" t="s">
        <v>95</v>
      </c>
      <c r="B205" s="243">
        <v>0.719974</v>
      </c>
      <c r="C205" s="138" t="s">
        <v>172</v>
      </c>
    </row>
    <row r="206" spans="1:3">
      <c r="A206" s="247" t="s">
        <v>85</v>
      </c>
    </row>
    <row r="207" spans="1:3">
      <c r="A207" s="136" t="s">
        <v>145</v>
      </c>
      <c r="B207" s="249">
        <v>241602</v>
      </c>
      <c r="C207" s="138" t="s">
        <v>204</v>
      </c>
    </row>
    <row r="208" spans="1:3">
      <c r="A208" s="136" t="s">
        <v>96</v>
      </c>
      <c r="B208" s="243">
        <v>53.02</v>
      </c>
      <c r="C208" s="138" t="s">
        <v>201</v>
      </c>
    </row>
    <row r="209" spans="1:3">
      <c r="A209" s="136" t="s">
        <v>97</v>
      </c>
      <c r="B209" s="243">
        <v>1E-3</v>
      </c>
      <c r="C209" s="138" t="s">
        <v>202</v>
      </c>
    </row>
    <row r="210" spans="1:3">
      <c r="A210" s="136" t="s">
        <v>98</v>
      </c>
      <c r="B210" s="243">
        <v>1E-4</v>
      </c>
      <c r="C210" s="138" t="s">
        <v>203</v>
      </c>
    </row>
    <row r="211" spans="1:3">
      <c r="A211" s="133"/>
    </row>
    <row r="212" spans="1:3" ht="19.5">
      <c r="A212" s="144" t="s">
        <v>269</v>
      </c>
    </row>
    <row r="213" spans="1:3">
      <c r="A213" s="133"/>
    </row>
    <row r="214" spans="1:3">
      <c r="A214" s="134" t="s">
        <v>2</v>
      </c>
    </row>
    <row r="215" spans="1:3" ht="13.5" thickBot="1">
      <c r="A215" s="133"/>
    </row>
    <row r="216" spans="1:3" ht="13.5" thickBot="1">
      <c r="A216" s="145" t="s">
        <v>3</v>
      </c>
      <c r="B216" s="145" t="s">
        <v>233</v>
      </c>
    </row>
    <row r="217" spans="1:3" ht="13.5" thickBot="1">
      <c r="A217" s="142" t="s">
        <v>4</v>
      </c>
      <c r="B217" s="146">
        <v>0</v>
      </c>
    </row>
    <row r="218" spans="1:3" ht="13.5" thickBot="1">
      <c r="A218" s="142" t="s">
        <v>5</v>
      </c>
      <c r="B218" s="146">
        <v>0</v>
      </c>
    </row>
    <row r="219" spans="1:3" ht="13.5" thickBot="1">
      <c r="A219" s="142" t="s">
        <v>55</v>
      </c>
      <c r="B219" s="146">
        <v>0</v>
      </c>
    </row>
    <row r="220" spans="1:3" ht="13.5" thickBot="1">
      <c r="A220" s="142" t="s">
        <v>721</v>
      </c>
      <c r="B220" s="146">
        <v>0</v>
      </c>
    </row>
    <row r="221" spans="1:3" ht="13.5" thickBot="1">
      <c r="A221" s="142" t="s">
        <v>100</v>
      </c>
      <c r="B221" s="146">
        <v>0</v>
      </c>
    </row>
    <row r="222" spans="1:3">
      <c r="A222" s="133"/>
    </row>
    <row r="223" spans="1:3">
      <c r="A223" s="140" t="s">
        <v>195</v>
      </c>
      <c r="B223" s="250" t="s">
        <v>270</v>
      </c>
      <c r="C223" s="138" t="s">
        <v>196</v>
      </c>
    </row>
    <row r="224" spans="1:3">
      <c r="A224" s="133"/>
    </row>
    <row r="225" spans="1:2">
      <c r="A225" s="134" t="s">
        <v>271</v>
      </c>
    </row>
    <row r="226" spans="1:2">
      <c r="A226" s="133"/>
    </row>
    <row r="227" spans="1:2" ht="25.5">
      <c r="A227" s="138" t="s">
        <v>272</v>
      </c>
      <c r="B227" s="138" t="s">
        <v>273</v>
      </c>
    </row>
    <row r="228" spans="1:2" ht="38.25">
      <c r="A228" s="138" t="s">
        <v>274</v>
      </c>
      <c r="B228" s="138">
        <v>2</v>
      </c>
    </row>
    <row r="229" spans="1:2" ht="38.25">
      <c r="A229" s="138" t="s">
        <v>275</v>
      </c>
      <c r="B229" s="251">
        <v>210210</v>
      </c>
    </row>
    <row r="230" spans="1:2" ht="38.25">
      <c r="A230" s="138" t="s">
        <v>276</v>
      </c>
      <c r="B230" s="138"/>
    </row>
    <row r="231" spans="1:2" ht="38.25">
      <c r="A231" s="138" t="s">
        <v>277</v>
      </c>
      <c r="B231" s="138"/>
    </row>
    <row r="232" spans="1:2">
      <c r="A232" s="133"/>
    </row>
    <row r="233" spans="1:2">
      <c r="A233" s="134" t="s">
        <v>278</v>
      </c>
    </row>
    <row r="234" spans="1:2">
      <c r="A234" s="133"/>
    </row>
    <row r="235" spans="1:2" ht="38.25">
      <c r="A235" s="138" t="s">
        <v>279</v>
      </c>
      <c r="B235" s="138" t="s">
        <v>280</v>
      </c>
    </row>
    <row r="236" spans="1:2" ht="25.5">
      <c r="A236" s="138" t="s">
        <v>281</v>
      </c>
      <c r="B236" s="138" t="s">
        <v>282</v>
      </c>
    </row>
    <row r="237" spans="1:2" ht="25.5">
      <c r="A237" s="138" t="s">
        <v>283</v>
      </c>
      <c r="B237" s="441">
        <v>123642.21</v>
      </c>
    </row>
    <row r="238" spans="1:2">
      <c r="A238" s="134" t="s">
        <v>284</v>
      </c>
    </row>
    <row r="239" spans="1:2">
      <c r="A239" s="133"/>
    </row>
    <row r="240" spans="1:2">
      <c r="A240" s="248" t="s">
        <v>285</v>
      </c>
    </row>
    <row r="241" spans="1:2">
      <c r="A241" s="133"/>
    </row>
    <row r="242" spans="1:2" ht="25.5">
      <c r="A242" s="138" t="s">
        <v>286</v>
      </c>
      <c r="B242" s="138" t="s">
        <v>287</v>
      </c>
    </row>
    <row r="243" spans="1:2" ht="25.5">
      <c r="A243" s="138" t="s">
        <v>288</v>
      </c>
      <c r="B243" s="138" t="s">
        <v>289</v>
      </c>
    </row>
    <row r="244" spans="1:2" ht="38.25">
      <c r="A244" s="138" t="s">
        <v>290</v>
      </c>
      <c r="B244" s="138"/>
    </row>
    <row r="245" spans="1:2" ht="38.25">
      <c r="A245" s="138" t="s">
        <v>291</v>
      </c>
      <c r="B245" s="138"/>
    </row>
    <row r="246" spans="1:2">
      <c r="A246" s="133"/>
    </row>
    <row r="247" spans="1:2" ht="25.5">
      <c r="A247" s="138" t="s">
        <v>286</v>
      </c>
      <c r="B247" s="138" t="s">
        <v>292</v>
      </c>
    </row>
    <row r="248" spans="1:2" ht="25.5">
      <c r="A248" s="138" t="s">
        <v>288</v>
      </c>
      <c r="B248" s="138" t="s">
        <v>293</v>
      </c>
    </row>
    <row r="249" spans="1:2" ht="38.25">
      <c r="A249" s="138" t="s">
        <v>290</v>
      </c>
      <c r="B249" s="138"/>
    </row>
    <row r="250" spans="1:2" ht="38.25">
      <c r="A250" s="138" t="s">
        <v>291</v>
      </c>
      <c r="B250" s="138"/>
    </row>
    <row r="251" spans="1:2">
      <c r="A251" s="149"/>
    </row>
    <row r="252" spans="1:2">
      <c r="A252" s="149" t="s">
        <v>14216</v>
      </c>
    </row>
  </sheetData>
  <mergeCells count="8">
    <mergeCell ref="A127:C127"/>
    <mergeCell ref="A165:F165"/>
    <mergeCell ref="A8:F8"/>
    <mergeCell ref="A54:C54"/>
    <mergeCell ref="A60:F60"/>
    <mergeCell ref="A89:C89"/>
    <mergeCell ref="A98:C98"/>
    <mergeCell ref="A110:C110"/>
  </mergeCells>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82A7135-3F0D-43D6-ADD9-57F7BCC71C4C}">
  <sheetPr>
    <tabColor rgb="FFEE0000"/>
    <pageSetUpPr fitToPage="1"/>
  </sheetPr>
  <dimension ref="A1:F253"/>
  <sheetViews>
    <sheetView topLeftCell="A197" workbookViewId="0">
      <selection activeCell="G212" sqref="G212"/>
    </sheetView>
  </sheetViews>
  <sheetFormatPr defaultColWidth="9.140625" defaultRowHeight="12.75"/>
  <cols>
    <col min="1" max="2" width="36.5703125" style="371" bestFit="1" customWidth="1"/>
    <col min="3" max="3" width="20.140625" style="371" bestFit="1" customWidth="1"/>
    <col min="4" max="16384" width="9.140625" style="371"/>
  </cols>
  <sheetData>
    <row r="1" spans="1:1" ht="18">
      <c r="A1" s="370" t="s">
        <v>703</v>
      </c>
    </row>
    <row r="2" spans="1:1">
      <c r="A2" s="372" t="s">
        <v>236</v>
      </c>
    </row>
    <row r="3" spans="1:1">
      <c r="A3" s="372" t="s">
        <v>704</v>
      </c>
    </row>
    <row r="5" spans="1:1" ht="15">
      <c r="A5" s="373" t="s">
        <v>227</v>
      </c>
    </row>
    <row r="6" spans="1:1">
      <c r="A6" s="372" t="s">
        <v>705</v>
      </c>
    </row>
    <row r="8" spans="1:1" ht="89.25" customHeight="1">
      <c r="A8" s="381" t="s">
        <v>58</v>
      </c>
    </row>
    <row r="10" spans="1:1">
      <c r="A10" s="375" t="s">
        <v>59</v>
      </c>
    </row>
    <row r="11" spans="1:1">
      <c r="A11" s="376" t="s">
        <v>237</v>
      </c>
    </row>
    <row r="12" spans="1:1">
      <c r="A12" s="376" t="s">
        <v>699</v>
      </c>
    </row>
    <row r="13" spans="1:1">
      <c r="A13" s="376" t="s">
        <v>706</v>
      </c>
    </row>
    <row r="14" spans="1:1">
      <c r="A14" s="375" t="s">
        <v>60</v>
      </c>
    </row>
    <row r="15" spans="1:1">
      <c r="A15" s="376" t="s">
        <v>238</v>
      </c>
    </row>
    <row r="16" spans="1:1">
      <c r="A16" s="376" t="s">
        <v>239</v>
      </c>
    </row>
    <row r="17" spans="1:1">
      <c r="A17" s="376" t="s">
        <v>101</v>
      </c>
    </row>
    <row r="18" spans="1:1">
      <c r="A18" s="376" t="s">
        <v>240</v>
      </c>
    </row>
    <row r="19" spans="1:1">
      <c r="A19" s="376" t="s">
        <v>102</v>
      </c>
    </row>
    <row r="21" spans="1:1">
      <c r="A21" s="376" t="s">
        <v>241</v>
      </c>
    </row>
    <row r="22" spans="1:1">
      <c r="A22" s="376" t="s">
        <v>242</v>
      </c>
    </row>
    <row r="24" spans="1:1">
      <c r="A24" s="376" t="s">
        <v>243</v>
      </c>
    </row>
    <row r="25" spans="1:1">
      <c r="A25" s="376" t="s">
        <v>244</v>
      </c>
    </row>
    <row r="26" spans="1:1">
      <c r="A26" s="376" t="s">
        <v>245</v>
      </c>
    </row>
    <row r="28" spans="1:1">
      <c r="A28" s="376" t="s">
        <v>246</v>
      </c>
    </row>
    <row r="29" spans="1:1">
      <c r="A29" s="376" t="s">
        <v>239</v>
      </c>
    </row>
    <row r="30" spans="1:1">
      <c r="A30" s="376" t="s">
        <v>101</v>
      </c>
    </row>
    <row r="31" spans="1:1">
      <c r="A31" s="376" t="s">
        <v>240</v>
      </c>
    </row>
    <row r="32" spans="1:1">
      <c r="A32" s="376" t="s">
        <v>102</v>
      </c>
    </row>
    <row r="34" spans="1:3">
      <c r="A34" s="377" t="s">
        <v>707</v>
      </c>
    </row>
    <row r="35" spans="1:3">
      <c r="A35" s="378" t="s">
        <v>61</v>
      </c>
    </row>
    <row r="36" spans="1:3">
      <c r="A36" s="378" t="s">
        <v>62</v>
      </c>
    </row>
    <row r="37" spans="1:3">
      <c r="A37" s="378" t="s">
        <v>63</v>
      </c>
    </row>
    <row r="38" spans="1:3">
      <c r="A38" s="378" t="s">
        <v>64</v>
      </c>
    </row>
    <row r="39" spans="1:3">
      <c r="A39" s="378" t="s">
        <v>65</v>
      </c>
    </row>
    <row r="40" spans="1:3">
      <c r="A40" s="378" t="s">
        <v>103</v>
      </c>
    </row>
    <row r="41" spans="1:3">
      <c r="A41" s="378" t="s">
        <v>104</v>
      </c>
    </row>
    <row r="42" spans="1:3">
      <c r="A42" s="378" t="s">
        <v>102</v>
      </c>
    </row>
    <row r="44" spans="1:3">
      <c r="A44" s="375" t="s">
        <v>66</v>
      </c>
    </row>
    <row r="45" spans="1:3">
      <c r="A45" s="376" t="s">
        <v>377</v>
      </c>
    </row>
    <row r="47" spans="1:3">
      <c r="A47" s="375" t="s">
        <v>153</v>
      </c>
    </row>
    <row r="48" spans="1:3" ht="25.5">
      <c r="A48" s="379" t="s">
        <v>144</v>
      </c>
      <c r="B48" s="380">
        <v>45500.514580000003</v>
      </c>
      <c r="C48" s="381" t="s">
        <v>172</v>
      </c>
    </row>
    <row r="49" spans="1:6" ht="25.5">
      <c r="A49" s="379" t="s">
        <v>173</v>
      </c>
      <c r="B49" s="382">
        <v>0</v>
      </c>
      <c r="C49" s="381" t="s">
        <v>172</v>
      </c>
    </row>
    <row r="50" spans="1:6" ht="38.25">
      <c r="A50" s="379" t="s">
        <v>174</v>
      </c>
      <c r="B50" s="382">
        <v>0</v>
      </c>
      <c r="C50" s="381" t="s">
        <v>172</v>
      </c>
    </row>
    <row r="51" spans="1:6" ht="38.25">
      <c r="A51" s="379" t="s">
        <v>175</v>
      </c>
      <c r="B51" s="382">
        <v>0</v>
      </c>
      <c r="C51" s="381" t="s">
        <v>172</v>
      </c>
    </row>
    <row r="52" spans="1:6" ht="25.5">
      <c r="A52" s="379" t="s">
        <v>176</v>
      </c>
      <c r="B52" s="382">
        <v>0</v>
      </c>
      <c r="C52" s="381" t="s">
        <v>172</v>
      </c>
    </row>
    <row r="53" spans="1:6" ht="25.5">
      <c r="A53" s="379" t="s">
        <v>177</v>
      </c>
      <c r="B53" s="382">
        <v>0</v>
      </c>
      <c r="C53" s="381" t="s">
        <v>172</v>
      </c>
    </row>
    <row r="54" spans="1:6">
      <c r="A54" s="379"/>
      <c r="B54" s="382"/>
      <c r="C54" s="381"/>
    </row>
    <row r="55" spans="1:6" ht="7.5" customHeight="1">
      <c r="A55" s="381" t="s">
        <v>179</v>
      </c>
      <c r="B55" s="381">
        <v>45500.514580000003</v>
      </c>
      <c r="C55" s="381" t="s">
        <v>172</v>
      </c>
    </row>
    <row r="56" spans="1:6">
      <c r="A56" s="383"/>
      <c r="B56" s="384"/>
      <c r="C56" s="385"/>
    </row>
    <row r="57" spans="1:6">
      <c r="A57" s="371" t="s">
        <v>131</v>
      </c>
      <c r="B57" s="371">
        <v>0</v>
      </c>
      <c r="C57" s="371" t="s">
        <v>172</v>
      </c>
    </row>
    <row r="58" spans="1:6" ht="25.5">
      <c r="A58" s="379" t="s">
        <v>180</v>
      </c>
      <c r="B58" s="382">
        <v>1365.015437</v>
      </c>
      <c r="C58" s="381" t="s">
        <v>172</v>
      </c>
    </row>
    <row r="59" spans="1:6">
      <c r="A59" s="379"/>
      <c r="B59" s="380"/>
      <c r="C59" s="381"/>
    </row>
    <row r="60" spans="1:6">
      <c r="A60" s="371" t="s">
        <v>708</v>
      </c>
    </row>
    <row r="61" spans="1:6">
      <c r="A61" s="375" t="s">
        <v>709</v>
      </c>
      <c r="B61" s="371" t="s">
        <v>710</v>
      </c>
      <c r="C61" s="371" t="s">
        <v>711</v>
      </c>
      <c r="D61" s="371" t="s">
        <v>712</v>
      </c>
      <c r="E61" s="371" t="s">
        <v>100</v>
      </c>
      <c r="F61" s="371" t="s">
        <v>713</v>
      </c>
    </row>
    <row r="62" spans="1:6">
      <c r="A62" s="377" t="s">
        <v>714</v>
      </c>
      <c r="B62" s="371">
        <v>45485.570729999999</v>
      </c>
      <c r="C62" s="371">
        <v>0</v>
      </c>
      <c r="D62" s="371">
        <v>0</v>
      </c>
      <c r="E62" s="371">
        <v>45500.514580000003</v>
      </c>
      <c r="F62" s="371">
        <v>45500.514580000003</v>
      </c>
    </row>
    <row r="63" spans="1:6">
      <c r="A63" s="381" t="s">
        <v>715</v>
      </c>
      <c r="B63" s="371">
        <v>0</v>
      </c>
      <c r="C63" s="371">
        <v>0</v>
      </c>
      <c r="E63" s="371">
        <v>0</v>
      </c>
      <c r="F63" s="371">
        <v>0</v>
      </c>
    </row>
    <row r="64" spans="1:6">
      <c r="A64" s="378"/>
    </row>
    <row r="65" spans="1:1">
      <c r="A65" s="378" t="s">
        <v>67</v>
      </c>
    </row>
    <row r="66" spans="1:1">
      <c r="A66" s="371" t="s">
        <v>68</v>
      </c>
    </row>
    <row r="67" spans="1:1">
      <c r="A67" s="377" t="s">
        <v>247</v>
      </c>
    </row>
    <row r="68" spans="1:1">
      <c r="A68" s="378" t="s">
        <v>248</v>
      </c>
    </row>
    <row r="69" spans="1:1">
      <c r="A69" s="378" t="s">
        <v>69</v>
      </c>
    </row>
    <row r="70" spans="1:1">
      <c r="A70" s="378"/>
    </row>
    <row r="71" spans="1:1">
      <c r="A71" s="378" t="s">
        <v>70</v>
      </c>
    </row>
    <row r="72" spans="1:1">
      <c r="A72" s="371" t="s">
        <v>249</v>
      </c>
    </row>
    <row r="73" spans="1:1">
      <c r="A73" s="376" t="s">
        <v>365</v>
      </c>
    </row>
    <row r="74" spans="1:1">
      <c r="A74" s="376" t="s">
        <v>71</v>
      </c>
    </row>
    <row r="75" spans="1:1">
      <c r="A75" s="376" t="s">
        <v>366</v>
      </c>
    </row>
    <row r="76" spans="1:1">
      <c r="A76" s="377"/>
    </row>
    <row r="77" spans="1:1">
      <c r="A77" s="378" t="s">
        <v>716</v>
      </c>
    </row>
    <row r="78" spans="1:1">
      <c r="A78" s="376" t="s">
        <v>717</v>
      </c>
    </row>
    <row r="79" spans="1:1">
      <c r="A79" s="376" t="s">
        <v>72</v>
      </c>
    </row>
    <row r="80" spans="1:1">
      <c r="A80" s="371" t="s">
        <v>75</v>
      </c>
    </row>
    <row r="81" spans="1:3">
      <c r="A81" s="377">
        <v>523112</v>
      </c>
    </row>
    <row r="82" spans="1:3">
      <c r="A82" s="379" t="s">
        <v>73</v>
      </c>
      <c r="B82" s="374"/>
    </row>
    <row r="83" spans="1:3" ht="25.5">
      <c r="A83" s="379" t="s">
        <v>74</v>
      </c>
      <c r="B83" s="374"/>
    </row>
    <row r="84" spans="1:3">
      <c r="A84" s="379"/>
      <c r="B84" s="387"/>
      <c r="C84" s="381"/>
    </row>
    <row r="85" spans="1:3" ht="7.5" customHeight="1">
      <c r="A85" s="381" t="s">
        <v>78</v>
      </c>
      <c r="B85" s="381"/>
      <c r="C85" s="381"/>
    </row>
    <row r="86" spans="1:3">
      <c r="A86" s="371" t="s">
        <v>181</v>
      </c>
      <c r="B86" s="371" t="s">
        <v>250</v>
      </c>
    </row>
    <row r="87" spans="1:3">
      <c r="A87" s="377" t="s">
        <v>182</v>
      </c>
      <c r="B87" s="371">
        <v>3005</v>
      </c>
    </row>
    <row r="88" spans="1:3">
      <c r="A88" s="379" t="s">
        <v>183</v>
      </c>
      <c r="B88" s="374">
        <v>46795.55</v>
      </c>
      <c r="C88" s="371" t="s">
        <v>184</v>
      </c>
    </row>
    <row r="89" spans="1:3">
      <c r="A89" s="379"/>
      <c r="B89" s="374"/>
    </row>
    <row r="90" spans="1:3">
      <c r="A90" s="379"/>
      <c r="B90" s="374"/>
    </row>
    <row r="91" spans="1:3" ht="38.25">
      <c r="A91" s="379" t="s">
        <v>106</v>
      </c>
      <c r="B91" s="388"/>
      <c r="C91" s="381"/>
    </row>
    <row r="92" spans="1:3" ht="25.5">
      <c r="A92" s="379" t="s">
        <v>185</v>
      </c>
      <c r="B92" s="374" t="s">
        <v>186</v>
      </c>
    </row>
    <row r="93" spans="1:3">
      <c r="A93" s="379" t="s">
        <v>187</v>
      </c>
      <c r="B93" s="374">
        <v>5002</v>
      </c>
    </row>
    <row r="94" spans="1:3" ht="7.5" customHeight="1">
      <c r="A94" s="381" t="s">
        <v>188</v>
      </c>
      <c r="B94" s="381" t="s">
        <v>251</v>
      </c>
      <c r="C94" s="381"/>
    </row>
    <row r="95" spans="1:3">
      <c r="A95" s="371" t="s">
        <v>183</v>
      </c>
      <c r="B95" s="371">
        <v>273096</v>
      </c>
      <c r="C95" s="371" t="s">
        <v>8</v>
      </c>
    </row>
    <row r="96" spans="1:3">
      <c r="A96" s="377" t="s">
        <v>189</v>
      </c>
      <c r="B96" s="371" t="s">
        <v>190</v>
      </c>
    </row>
    <row r="97" spans="1:3" ht="51">
      <c r="A97" s="379" t="s">
        <v>191</v>
      </c>
      <c r="B97" s="374" t="s">
        <v>190</v>
      </c>
    </row>
    <row r="98" spans="1:3">
      <c r="A98" s="379"/>
      <c r="B98" s="381"/>
    </row>
    <row r="99" spans="1:3">
      <c r="A99" s="389"/>
    </row>
    <row r="100" spans="1:3">
      <c r="A100" s="371" t="s">
        <v>154</v>
      </c>
    </row>
    <row r="101" spans="1:3">
      <c r="A101" s="377" t="s">
        <v>192</v>
      </c>
      <c r="B101" s="371" t="s">
        <v>273</v>
      </c>
    </row>
    <row r="102" spans="1:3">
      <c r="A102" s="378" t="s">
        <v>346</v>
      </c>
      <c r="B102" s="371" t="s">
        <v>718</v>
      </c>
    </row>
    <row r="103" spans="1:3">
      <c r="A103" s="371" t="s">
        <v>107</v>
      </c>
    </row>
    <row r="104" spans="1:3">
      <c r="A104" s="376"/>
    </row>
    <row r="105" spans="1:3">
      <c r="A105" s="379" t="s">
        <v>76</v>
      </c>
      <c r="B105" s="374"/>
      <c r="C105" s="381"/>
    </row>
    <row r="106" spans="1:3" ht="7.5" customHeight="1">
      <c r="A106" s="381" t="s">
        <v>169</v>
      </c>
      <c r="B106" s="381"/>
      <c r="C106" s="381"/>
    </row>
    <row r="107" spans="1:3">
      <c r="A107" s="379"/>
      <c r="B107" s="374"/>
      <c r="C107" s="381"/>
    </row>
    <row r="108" spans="1:3">
      <c r="A108" s="372" t="s">
        <v>140</v>
      </c>
    </row>
    <row r="109" spans="1:3">
      <c r="A109" s="372" t="s">
        <v>133</v>
      </c>
    </row>
    <row r="110" spans="1:3" ht="19.5">
      <c r="A110" s="390"/>
    </row>
    <row r="111" spans="1:3">
      <c r="A111" s="372" t="s">
        <v>141</v>
      </c>
    </row>
    <row r="112" spans="1:3">
      <c r="A112" s="375"/>
    </row>
    <row r="113" spans="1:3" ht="13.5" thickBot="1">
      <c r="A113" s="372"/>
    </row>
    <row r="114" spans="1:3" ht="26.25" thickBot="1">
      <c r="A114" s="391" t="s">
        <v>1</v>
      </c>
      <c r="B114" s="391"/>
    </row>
    <row r="115" spans="1:3" ht="13.5" thickBot="1">
      <c r="A115" s="392"/>
      <c r="B115" s="393"/>
    </row>
    <row r="116" spans="1:3" ht="13.5" thickBot="1">
      <c r="A116" s="392" t="s">
        <v>2</v>
      </c>
      <c r="B116" s="393"/>
    </row>
    <row r="117" spans="1:3" ht="13.5" thickBot="1">
      <c r="A117" s="392"/>
      <c r="B117" s="393"/>
    </row>
    <row r="118" spans="1:3" ht="13.5" thickBot="1">
      <c r="A118" s="392" t="s">
        <v>3</v>
      </c>
      <c r="B118" s="394" t="s">
        <v>719</v>
      </c>
    </row>
    <row r="119" spans="1:3" ht="13.5" thickBot="1">
      <c r="A119" s="392" t="s">
        <v>4</v>
      </c>
      <c r="B119" s="394">
        <v>0.272698</v>
      </c>
    </row>
    <row r="120" spans="1:3">
      <c r="A120" s="372" t="s">
        <v>5</v>
      </c>
      <c r="B120" s="371">
        <v>2.7269999999999999E-2</v>
      </c>
    </row>
    <row r="121" spans="1:3">
      <c r="A121" s="383" t="s">
        <v>55</v>
      </c>
      <c r="B121" s="380">
        <v>0</v>
      </c>
      <c r="C121" s="381"/>
    </row>
    <row r="122" spans="1:3" ht="7.5" customHeight="1">
      <c r="A122" s="381" t="s">
        <v>720</v>
      </c>
      <c r="B122" s="381">
        <v>0</v>
      </c>
      <c r="C122" s="381"/>
    </row>
    <row r="123" spans="1:3">
      <c r="A123" s="379" t="s">
        <v>721</v>
      </c>
      <c r="B123" s="382">
        <v>45485.570729999999</v>
      </c>
      <c r="C123" s="381"/>
    </row>
    <row r="124" spans="1:3">
      <c r="A124" s="372" t="s">
        <v>100</v>
      </c>
      <c r="B124" s="371">
        <v>45500.514580000003</v>
      </c>
    </row>
    <row r="125" spans="1:3">
      <c r="A125" s="375"/>
    </row>
    <row r="126" spans="1:3">
      <c r="A126" s="372" t="s">
        <v>195</v>
      </c>
      <c r="B126" s="371">
        <v>45500.514580000003</v>
      </c>
      <c r="C126" s="371" t="s">
        <v>196</v>
      </c>
    </row>
    <row r="127" spans="1:3">
      <c r="A127" s="395"/>
      <c r="B127" s="395"/>
      <c r="C127" s="395"/>
    </row>
    <row r="128" spans="1:3">
      <c r="A128" s="372" t="s">
        <v>197</v>
      </c>
      <c r="B128" s="371">
        <v>0</v>
      </c>
      <c r="C128" s="371" t="s">
        <v>172</v>
      </c>
    </row>
    <row r="129" spans="1:3">
      <c r="A129" s="372"/>
    </row>
    <row r="130" spans="1:3" ht="14.25">
      <c r="A130" s="396" t="s">
        <v>79</v>
      </c>
    </row>
    <row r="131" spans="1:3">
      <c r="A131" s="372"/>
    </row>
    <row r="132" spans="1:3">
      <c r="A132" s="372"/>
    </row>
    <row r="133" spans="1:3">
      <c r="A133" s="372"/>
    </row>
    <row r="134" spans="1:3">
      <c r="A134" s="397"/>
    </row>
    <row r="135" spans="1:3" ht="25.5">
      <c r="A135" s="379" t="s">
        <v>722</v>
      </c>
      <c r="B135" s="382"/>
      <c r="C135" s="381"/>
    </row>
    <row r="136" spans="1:3" ht="25.5">
      <c r="A136" s="379" t="s">
        <v>253</v>
      </c>
      <c r="B136" s="382"/>
    </row>
    <row r="137" spans="1:3" ht="25.5">
      <c r="A137" s="379" t="s">
        <v>142</v>
      </c>
      <c r="B137" s="382"/>
    </row>
    <row r="138" spans="1:3">
      <c r="A138" s="372" t="s">
        <v>229</v>
      </c>
    </row>
    <row r="139" spans="1:3">
      <c r="A139" s="372" t="s">
        <v>254</v>
      </c>
    </row>
    <row r="140" spans="1:3">
      <c r="A140" s="375" t="s">
        <v>255</v>
      </c>
      <c r="B140" s="371">
        <v>34</v>
      </c>
      <c r="C140" s="371" t="s">
        <v>198</v>
      </c>
    </row>
    <row r="141" spans="1:3" ht="25.5">
      <c r="A141" s="379" t="s">
        <v>256</v>
      </c>
      <c r="B141" s="382">
        <v>2</v>
      </c>
    </row>
    <row r="142" spans="1:3">
      <c r="A142" s="372" t="s">
        <v>257</v>
      </c>
      <c r="B142" s="371" t="s">
        <v>258</v>
      </c>
    </row>
    <row r="143" spans="1:3">
      <c r="A143" s="375" t="s">
        <v>259</v>
      </c>
    </row>
    <row r="144" spans="1:3">
      <c r="A144" s="397" t="s">
        <v>723</v>
      </c>
    </row>
    <row r="145" spans="1:2">
      <c r="A145" s="372" t="s">
        <v>80</v>
      </c>
    </row>
    <row r="146" spans="1:2">
      <c r="A146" s="372" t="s">
        <v>200</v>
      </c>
      <c r="B146" s="371" t="s">
        <v>190</v>
      </c>
    </row>
    <row r="147" spans="1:2">
      <c r="A147" s="372"/>
    </row>
    <row r="148" spans="1:2">
      <c r="A148" s="372" t="s">
        <v>81</v>
      </c>
    </row>
    <row r="149" spans="1:2" ht="25.5" customHeight="1">
      <c r="A149" s="381" t="s">
        <v>260</v>
      </c>
    </row>
    <row r="150" spans="1:2">
      <c r="A150" s="397" t="s">
        <v>724</v>
      </c>
    </row>
    <row r="151" spans="1:2">
      <c r="A151" s="372" t="s">
        <v>725</v>
      </c>
    </row>
    <row r="152" spans="1:2">
      <c r="A152" s="372" t="s">
        <v>726</v>
      </c>
    </row>
    <row r="153" spans="1:2" ht="25.5" customHeight="1">
      <c r="A153" s="381" t="s">
        <v>727</v>
      </c>
    </row>
    <row r="154" spans="1:2">
      <c r="A154" s="372" t="s">
        <v>82</v>
      </c>
    </row>
    <row r="155" spans="1:2">
      <c r="A155" s="397" t="s">
        <v>728</v>
      </c>
    </row>
    <row r="156" spans="1:2">
      <c r="A156" s="372" t="s">
        <v>261</v>
      </c>
    </row>
    <row r="157" spans="1:2" ht="25.5" customHeight="1">
      <c r="A157" s="381" t="s">
        <v>729</v>
      </c>
    </row>
    <row r="158" spans="1:2" ht="25.5" customHeight="1">
      <c r="A158" s="381" t="s">
        <v>730</v>
      </c>
    </row>
    <row r="159" spans="1:2" ht="38.25" customHeight="1">
      <c r="A159" s="381" t="s">
        <v>728</v>
      </c>
    </row>
    <row r="160" spans="1:2">
      <c r="A160" s="375" t="s">
        <v>731</v>
      </c>
    </row>
    <row r="161" spans="1:3">
      <c r="A161" s="398"/>
    </row>
    <row r="162" spans="1:3">
      <c r="A162" s="397" t="s">
        <v>262</v>
      </c>
    </row>
    <row r="163" spans="1:3" ht="25.5">
      <c r="A163" s="379" t="s">
        <v>376</v>
      </c>
      <c r="B163" s="382"/>
      <c r="C163" s="381"/>
    </row>
    <row r="164" spans="1:3" ht="51">
      <c r="A164" s="379" t="s">
        <v>375</v>
      </c>
      <c r="B164" s="382"/>
      <c r="C164" s="381"/>
    </row>
    <row r="165" spans="1:3" ht="51">
      <c r="A165" s="379" t="s">
        <v>374</v>
      </c>
      <c r="B165" s="382"/>
      <c r="C165" s="381"/>
    </row>
    <row r="166" spans="1:3" ht="89.25">
      <c r="A166" s="379" t="s">
        <v>338</v>
      </c>
      <c r="B166" s="382"/>
      <c r="C166" s="381"/>
    </row>
    <row r="167" spans="1:3">
      <c r="A167" s="397" t="s">
        <v>83</v>
      </c>
    </row>
    <row r="168" spans="1:3">
      <c r="A168" s="379" t="s">
        <v>732</v>
      </c>
      <c r="B168" s="380"/>
      <c r="C168" s="381"/>
    </row>
    <row r="169" spans="1:3">
      <c r="A169" s="379" t="s">
        <v>84</v>
      </c>
      <c r="B169" s="382"/>
      <c r="C169" s="382"/>
    </row>
    <row r="170" spans="1:3">
      <c r="A170" s="379" t="s">
        <v>92</v>
      </c>
      <c r="B170" s="382">
        <v>0.248637</v>
      </c>
      <c r="C170" s="381" t="s">
        <v>172</v>
      </c>
    </row>
    <row r="171" spans="1:3">
      <c r="A171" s="379" t="s">
        <v>93</v>
      </c>
      <c r="B171" s="382">
        <v>2.4864000000000001E-2</v>
      </c>
      <c r="C171" s="382" t="s">
        <v>172</v>
      </c>
    </row>
    <row r="172" spans="1:3">
      <c r="A172" s="395" t="s">
        <v>94</v>
      </c>
      <c r="B172" s="395">
        <v>6.2159120000000003</v>
      </c>
      <c r="C172" s="395" t="s">
        <v>172</v>
      </c>
    </row>
    <row r="173" spans="1:3">
      <c r="A173" s="372" t="s">
        <v>95</v>
      </c>
      <c r="B173" s="371">
        <v>7.4093679999999997</v>
      </c>
      <c r="C173" s="371" t="s">
        <v>172</v>
      </c>
    </row>
    <row r="174" spans="1:3">
      <c r="A174" s="372" t="s">
        <v>85</v>
      </c>
    </row>
    <row r="175" spans="1:3" ht="14.25">
      <c r="A175" s="396" t="s">
        <v>123</v>
      </c>
      <c r="B175" s="371">
        <v>248636.5</v>
      </c>
      <c r="C175" s="371" t="s">
        <v>263</v>
      </c>
    </row>
    <row r="176" spans="1:3">
      <c r="A176" s="372" t="s">
        <v>97</v>
      </c>
      <c r="B176" s="371">
        <v>1E-3</v>
      </c>
      <c r="C176" s="371" t="s">
        <v>202</v>
      </c>
    </row>
    <row r="177" spans="1:3">
      <c r="A177" s="372" t="s">
        <v>98</v>
      </c>
      <c r="B177" s="371">
        <v>1E-4</v>
      </c>
      <c r="C177" s="371" t="s">
        <v>203</v>
      </c>
    </row>
    <row r="178" spans="1:3">
      <c r="A178" s="372" t="s">
        <v>121</v>
      </c>
    </row>
    <row r="179" spans="1:3">
      <c r="A179" s="397"/>
    </row>
    <row r="180" spans="1:3">
      <c r="A180" s="379"/>
      <c r="B180" s="382"/>
      <c r="C180" s="381"/>
    </row>
    <row r="181" spans="1:3">
      <c r="A181" s="379"/>
      <c r="B181" s="382"/>
    </row>
    <row r="182" spans="1:3">
      <c r="A182" s="375" t="s">
        <v>733</v>
      </c>
    </row>
    <row r="183" spans="1:3" ht="25.5">
      <c r="A183" s="379" t="s">
        <v>265</v>
      </c>
      <c r="B183" s="382"/>
    </row>
    <row r="184" spans="1:3">
      <c r="A184" s="372" t="s">
        <v>142</v>
      </c>
    </row>
    <row r="185" spans="1:3">
      <c r="A185" s="375" t="s">
        <v>229</v>
      </c>
    </row>
    <row r="186" spans="1:3" ht="25.5" customHeight="1">
      <c r="A186" s="381" t="s">
        <v>266</v>
      </c>
    </row>
    <row r="187" spans="1:3">
      <c r="A187" s="372" t="s">
        <v>267</v>
      </c>
      <c r="B187" s="371">
        <v>2</v>
      </c>
      <c r="C187" s="371" t="s">
        <v>198</v>
      </c>
    </row>
    <row r="188" spans="1:3">
      <c r="A188" s="375" t="s">
        <v>199</v>
      </c>
      <c r="B188" s="371" t="s">
        <v>258</v>
      </c>
    </row>
    <row r="189" spans="1:3">
      <c r="A189" s="398" t="s">
        <v>80</v>
      </c>
    </row>
    <row r="190" spans="1:3">
      <c r="A190" s="372" t="s">
        <v>200</v>
      </c>
      <c r="B190" s="371" t="s">
        <v>190</v>
      </c>
    </row>
    <row r="191" spans="1:3">
      <c r="A191" s="372"/>
    </row>
    <row r="192" spans="1:3">
      <c r="A192" s="372" t="s">
        <v>81</v>
      </c>
    </row>
    <row r="193" spans="1:3">
      <c r="A193" s="372" t="s">
        <v>82</v>
      </c>
    </row>
    <row r="194" spans="1:3">
      <c r="A194" s="397" t="s">
        <v>230</v>
      </c>
    </row>
    <row r="195" spans="1:3">
      <c r="A195" s="379" t="s">
        <v>83</v>
      </c>
      <c r="B195" s="380"/>
      <c r="C195" s="381"/>
    </row>
    <row r="196" spans="1:3">
      <c r="A196" s="379" t="s">
        <v>732</v>
      </c>
      <c r="B196" s="382"/>
      <c r="C196" s="381"/>
    </row>
    <row r="197" spans="1:3" ht="38.25">
      <c r="A197" s="379" t="s">
        <v>143</v>
      </c>
      <c r="B197" s="382"/>
      <c r="C197" s="381"/>
    </row>
    <row r="198" spans="1:3" ht="25.5">
      <c r="A198" s="379" t="s">
        <v>268</v>
      </c>
      <c r="B198" s="382"/>
      <c r="C198" s="381"/>
    </row>
    <row r="199" spans="1:3">
      <c r="A199" s="379" t="s">
        <v>734</v>
      </c>
      <c r="B199" s="382"/>
      <c r="C199" s="381"/>
    </row>
    <row r="200" spans="1:3">
      <c r="A200" s="397" t="s">
        <v>155</v>
      </c>
    </row>
    <row r="201" spans="1:3">
      <c r="A201" s="379" t="s">
        <v>84</v>
      </c>
      <c r="B201" s="399"/>
      <c r="C201" s="381"/>
    </row>
    <row r="202" spans="1:3">
      <c r="A202" s="379" t="s">
        <v>91</v>
      </c>
      <c r="B202" s="382">
        <v>1275.74073</v>
      </c>
      <c r="C202" s="381" t="s">
        <v>172</v>
      </c>
    </row>
    <row r="203" spans="1:3">
      <c r="A203" s="379" t="s">
        <v>92</v>
      </c>
      <c r="B203" s="382">
        <v>2.4060999999999999E-2</v>
      </c>
      <c r="C203" s="381" t="s">
        <v>172</v>
      </c>
    </row>
    <row r="204" spans="1:3">
      <c r="A204" s="379" t="s">
        <v>93</v>
      </c>
      <c r="B204" s="382">
        <v>2.4060000000000002E-3</v>
      </c>
      <c r="C204" s="381" t="s">
        <v>172</v>
      </c>
    </row>
    <row r="205" spans="1:3">
      <c r="A205" s="372" t="s">
        <v>94</v>
      </c>
      <c r="B205" s="371">
        <v>0.60153699999999999</v>
      </c>
      <c r="C205" s="371" t="s">
        <v>172</v>
      </c>
    </row>
    <row r="206" spans="1:3" ht="19.5">
      <c r="A206" s="390" t="s">
        <v>95</v>
      </c>
      <c r="B206" s="371">
        <v>0.71703300000000003</v>
      </c>
      <c r="C206" s="371" t="s">
        <v>172</v>
      </c>
    </row>
    <row r="207" spans="1:3">
      <c r="A207" s="372" t="s">
        <v>85</v>
      </c>
    </row>
    <row r="208" spans="1:3">
      <c r="A208" s="375" t="s">
        <v>145</v>
      </c>
      <c r="B208" s="371">
        <v>240615</v>
      </c>
      <c r="C208" s="371" t="s">
        <v>204</v>
      </c>
    </row>
    <row r="209" spans="1:3" ht="13.5" thickBot="1">
      <c r="A209" s="372" t="s">
        <v>96</v>
      </c>
      <c r="B209" s="371">
        <v>53.02</v>
      </c>
      <c r="C209" s="371" t="s">
        <v>201</v>
      </c>
    </row>
    <row r="210" spans="1:3" ht="26.25" thickBot="1">
      <c r="A210" s="391" t="s">
        <v>97</v>
      </c>
      <c r="B210" s="391">
        <v>1E-3</v>
      </c>
      <c r="C210" s="371" t="s">
        <v>202</v>
      </c>
    </row>
    <row r="211" spans="1:3" ht="13.5" thickBot="1">
      <c r="A211" s="392" t="s">
        <v>98</v>
      </c>
      <c r="B211" s="393">
        <v>1E-4</v>
      </c>
      <c r="C211" s="371" t="s">
        <v>203</v>
      </c>
    </row>
    <row r="212" spans="1:3" ht="13.5" thickBot="1">
      <c r="A212" s="392"/>
      <c r="B212" s="393"/>
    </row>
    <row r="213" spans="1:3" ht="13.5" thickBot="1">
      <c r="A213" s="392" t="s">
        <v>269</v>
      </c>
      <c r="B213" s="393"/>
    </row>
    <row r="214" spans="1:3" ht="13.5" thickBot="1">
      <c r="A214" s="392"/>
      <c r="B214" s="393"/>
    </row>
    <row r="215" spans="1:3" ht="13.5" thickBot="1">
      <c r="A215" s="392" t="s">
        <v>2</v>
      </c>
      <c r="B215" s="393"/>
    </row>
    <row r="216" spans="1:3">
      <c r="A216" s="372"/>
    </row>
    <row r="217" spans="1:3">
      <c r="A217" s="383" t="s">
        <v>3</v>
      </c>
      <c r="B217" s="386" t="s">
        <v>719</v>
      </c>
      <c r="C217" s="381"/>
    </row>
    <row r="218" spans="1:3">
      <c r="A218" s="372" t="s">
        <v>4</v>
      </c>
      <c r="B218" s="371">
        <v>0</v>
      </c>
    </row>
    <row r="219" spans="1:3">
      <c r="A219" s="375" t="s">
        <v>5</v>
      </c>
      <c r="B219" s="371">
        <v>0</v>
      </c>
    </row>
    <row r="220" spans="1:3">
      <c r="A220" s="372" t="s">
        <v>55</v>
      </c>
      <c r="B220" s="371">
        <v>0</v>
      </c>
    </row>
    <row r="221" spans="1:3">
      <c r="A221" s="381" t="s">
        <v>721</v>
      </c>
      <c r="B221" s="381">
        <v>0</v>
      </c>
    </row>
    <row r="222" spans="1:3">
      <c r="A222" s="381" t="s">
        <v>100</v>
      </c>
      <c r="B222" s="381">
        <v>0</v>
      </c>
    </row>
    <row r="223" spans="1:3">
      <c r="A223" s="381"/>
      <c r="B223" s="400"/>
    </row>
    <row r="224" spans="1:3">
      <c r="A224" s="381" t="s">
        <v>195</v>
      </c>
      <c r="B224" s="381" t="s">
        <v>270</v>
      </c>
      <c r="C224" s="371" t="s">
        <v>196</v>
      </c>
    </row>
    <row r="225" spans="1:2">
      <c r="A225" s="381"/>
      <c r="B225" s="381"/>
    </row>
    <row r="226" spans="1:2">
      <c r="A226" s="372" t="s">
        <v>271</v>
      </c>
    </row>
    <row r="227" spans="1:2">
      <c r="A227" s="375"/>
    </row>
    <row r="228" spans="1:2">
      <c r="A228" s="372" t="s">
        <v>272</v>
      </c>
      <c r="B228" s="371" t="s">
        <v>273</v>
      </c>
    </row>
    <row r="229" spans="1:2" ht="38.25">
      <c r="A229" s="381" t="s">
        <v>274</v>
      </c>
      <c r="B229" s="381">
        <v>2</v>
      </c>
    </row>
    <row r="230" spans="1:2" ht="38.25">
      <c r="A230" s="381" t="s">
        <v>275</v>
      </c>
      <c r="B230" s="381">
        <v>210210</v>
      </c>
    </row>
    <row r="231" spans="1:2" ht="38.25">
      <c r="A231" s="381" t="s">
        <v>276</v>
      </c>
      <c r="B231" s="401"/>
    </row>
    <row r="232" spans="1:2">
      <c r="A232" s="375" t="s">
        <v>277</v>
      </c>
    </row>
    <row r="233" spans="1:2">
      <c r="A233" s="372"/>
    </row>
    <row r="234" spans="1:2">
      <c r="A234" s="398" t="s">
        <v>278</v>
      </c>
    </row>
    <row r="235" spans="1:2">
      <c r="A235" s="372"/>
    </row>
    <row r="236" spans="1:2" ht="38.25">
      <c r="A236" s="381" t="s">
        <v>279</v>
      </c>
      <c r="B236" s="381" t="s">
        <v>280</v>
      </c>
    </row>
    <row r="237" spans="1:2" ht="25.5">
      <c r="A237" s="381" t="s">
        <v>281</v>
      </c>
      <c r="B237" s="381" t="s">
        <v>282</v>
      </c>
    </row>
    <row r="238" spans="1:2" ht="25.5">
      <c r="A238" s="381" t="s">
        <v>283</v>
      </c>
      <c r="B238" s="381">
        <v>123642.21</v>
      </c>
    </row>
    <row r="239" spans="1:2">
      <c r="A239" s="381" t="s">
        <v>284</v>
      </c>
      <c r="B239" s="381"/>
    </row>
    <row r="240" spans="1:2">
      <c r="A240" s="372"/>
    </row>
    <row r="241" spans="1:2" ht="25.5">
      <c r="A241" s="381" t="s">
        <v>285</v>
      </c>
      <c r="B241" s="381"/>
    </row>
    <row r="242" spans="1:2">
      <c r="A242" s="381"/>
      <c r="B242" s="381"/>
    </row>
    <row r="243" spans="1:2" ht="25.5">
      <c r="A243" s="381" t="s">
        <v>286</v>
      </c>
      <c r="B243" s="381" t="s">
        <v>287</v>
      </c>
    </row>
    <row r="244" spans="1:2" ht="25.5">
      <c r="A244" s="381" t="s">
        <v>288</v>
      </c>
      <c r="B244" s="381" t="s">
        <v>289</v>
      </c>
    </row>
    <row r="245" spans="1:2">
      <c r="A245" s="402" t="s">
        <v>290</v>
      </c>
    </row>
    <row r="246" spans="1:2">
      <c r="A246" s="402" t="s">
        <v>291</v>
      </c>
    </row>
    <row r="248" spans="1:2">
      <c r="A248" s="371" t="s">
        <v>286</v>
      </c>
      <c r="B248" s="371" t="s">
        <v>292</v>
      </c>
    </row>
    <row r="249" spans="1:2">
      <c r="A249" s="371" t="s">
        <v>288</v>
      </c>
      <c r="B249" s="371" t="s">
        <v>293</v>
      </c>
    </row>
    <row r="250" spans="1:2">
      <c r="A250" s="371" t="s">
        <v>290</v>
      </c>
    </row>
    <row r="251" spans="1:2">
      <c r="A251" s="371" t="s">
        <v>291</v>
      </c>
    </row>
    <row r="253" spans="1:2">
      <c r="A253" s="371" t="s">
        <v>735</v>
      </c>
    </row>
  </sheetData>
  <pageMargins left="0.75" right="0.75" top="1" bottom="1" header="0.5" footer="0.5"/>
  <pageSetup scale="60" fitToHeight="0" orientation="portrait" verticalDpi="0"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6">
    <tabColor theme="6" tint="0.79998168889431442"/>
    <pageSetUpPr fitToPage="1"/>
  </sheetPr>
  <dimension ref="A1:O45"/>
  <sheetViews>
    <sheetView zoomScale="70" zoomScaleNormal="70" workbookViewId="0">
      <selection activeCell="F17" sqref="F17"/>
    </sheetView>
  </sheetViews>
  <sheetFormatPr defaultColWidth="9.140625" defaultRowHeight="15"/>
  <cols>
    <col min="1" max="1" width="43.28515625" style="46" customWidth="1"/>
    <col min="2" max="2" width="34.5703125" style="46" customWidth="1"/>
    <col min="3" max="3" width="29.42578125" style="46" customWidth="1"/>
    <col min="4" max="4" width="11" style="46" customWidth="1"/>
    <col min="5" max="5" width="21.28515625" style="46" customWidth="1"/>
    <col min="6" max="6" width="15.5703125" style="46" customWidth="1"/>
    <col min="7" max="7" width="11.5703125" style="46" customWidth="1"/>
    <col min="8" max="8" width="14.140625" style="46" customWidth="1"/>
    <col min="9" max="9" width="11.5703125" style="46" customWidth="1"/>
    <col min="10" max="10" width="53.7109375" style="46" customWidth="1"/>
    <col min="11" max="11" width="9.140625" style="46"/>
    <col min="12" max="12" width="10.28515625" style="46" bestFit="1" customWidth="1"/>
    <col min="13" max="16384" width="9.140625" style="46"/>
  </cols>
  <sheetData>
    <row r="1" spans="1:15" ht="15.75">
      <c r="A1" s="226" t="s">
        <v>701</v>
      </c>
      <c r="B1" s="226"/>
      <c r="C1" s="226"/>
      <c r="D1" s="226"/>
      <c r="E1" s="226"/>
      <c r="F1" s="226"/>
      <c r="G1" s="44"/>
      <c r="H1" s="44"/>
      <c r="I1" s="44"/>
      <c r="J1" s="45"/>
    </row>
    <row r="2" spans="1:15" ht="15.75">
      <c r="A2" s="226" t="s">
        <v>56</v>
      </c>
      <c r="B2" s="226"/>
      <c r="C2" s="226"/>
      <c r="D2" s="226"/>
      <c r="E2" s="226"/>
      <c r="F2" s="226"/>
      <c r="G2" s="44"/>
      <c r="H2" s="44"/>
      <c r="I2" s="44"/>
      <c r="J2" s="45"/>
    </row>
    <row r="3" spans="1:15" ht="15.75" thickBot="1">
      <c r="A3" s="252" t="s">
        <v>57</v>
      </c>
      <c r="B3" s="47" t="s">
        <v>14217</v>
      </c>
      <c r="D3" s="221"/>
      <c r="F3" s="221"/>
      <c r="G3" s="221"/>
      <c r="H3" s="221"/>
    </row>
    <row r="4" spans="1:15" ht="15.75" thickBot="1">
      <c r="A4" s="48" t="s">
        <v>28</v>
      </c>
      <c r="B4" s="49" t="s">
        <v>20</v>
      </c>
      <c r="C4" s="49" t="s">
        <v>49</v>
      </c>
      <c r="D4" s="49" t="s">
        <v>48</v>
      </c>
      <c r="E4" s="49" t="s">
        <v>21</v>
      </c>
      <c r="F4" s="49" t="s">
        <v>22</v>
      </c>
      <c r="G4" s="49" t="s">
        <v>47</v>
      </c>
      <c r="H4" s="49" t="s">
        <v>138</v>
      </c>
      <c r="I4" s="49" t="s">
        <v>139</v>
      </c>
      <c r="J4" s="50" t="s">
        <v>46</v>
      </c>
    </row>
    <row r="5" spans="1:15" ht="30">
      <c r="A5" s="98" t="s">
        <v>144</v>
      </c>
      <c r="B5" s="99"/>
      <c r="C5" s="100"/>
      <c r="D5" s="101" t="s">
        <v>13</v>
      </c>
      <c r="E5" s="127">
        <f>GHGFind(SheetName, $A5)</f>
        <v>45505.753062999996</v>
      </c>
      <c r="F5" s="127">
        <f>F24+F33</f>
        <v>45505.752892454941</v>
      </c>
      <c r="G5" s="121">
        <v>0</v>
      </c>
      <c r="H5" s="219">
        <f>ROUND(E5,G5)-ROUND(F5,G5)</f>
        <v>0</v>
      </c>
      <c r="I5" s="122">
        <f>IF(ROUND(E5,G5)=0,IF(ROUND(E5,G5)=ROUND(F5,G5),0,100%),(ROUND(E5,G5)-ROUND(F5,G5))/ROUND(E5,G5))</f>
        <v>0</v>
      </c>
      <c r="J5" s="403"/>
      <c r="L5" s="220"/>
    </row>
    <row r="6" spans="1:15" ht="30">
      <c r="A6" s="56" t="s">
        <v>173</v>
      </c>
      <c r="B6" s="57"/>
      <c r="C6" s="58"/>
      <c r="D6" s="85"/>
      <c r="E6" s="102">
        <f>GHGFind(SheetName, $A6)</f>
        <v>0</v>
      </c>
      <c r="F6" s="102">
        <v>0</v>
      </c>
      <c r="G6" s="109">
        <v>0</v>
      </c>
      <c r="H6" s="129">
        <f>ROUND(E6,G6)-ROUND(F6,G6)</f>
        <v>0</v>
      </c>
      <c r="I6" s="123">
        <f>IF(ROUND(E6,G6)=0,IF(ROUND(E6,G6)=ROUND(F6,G6),0,100%),(ROUND(E6,G6)-ROUND(F6,G6))/ROUND(E6,G6))</f>
        <v>0</v>
      </c>
      <c r="J6" s="297"/>
    </row>
    <row r="7" spans="1:15">
      <c r="A7" s="56" t="s">
        <v>179</v>
      </c>
      <c r="B7" s="57"/>
      <c r="C7" s="58"/>
      <c r="D7" s="85" t="s">
        <v>13</v>
      </c>
      <c r="E7" s="128">
        <f>GHGFind(SheetName, $A7)</f>
        <v>45505.753062999996</v>
      </c>
      <c r="F7" s="128">
        <f>F5</f>
        <v>45505.752892454941</v>
      </c>
      <c r="G7" s="110">
        <v>0</v>
      </c>
      <c r="H7" s="125">
        <f>ROUND(E7,G7)-ROUND(F7,G7)</f>
        <v>0</v>
      </c>
      <c r="I7" s="124">
        <f>IF(ROUND(E7,G7)=0,IF(ROUND(E7,G7)=ROUND(F7,G7),0,100%),(ROUND(E7,G7)-ROUND(F7,G7))/ROUND(E7,G7))</f>
        <v>0</v>
      </c>
      <c r="J7" s="297"/>
      <c r="K7" s="88"/>
      <c r="L7" s="88"/>
    </row>
    <row r="8" spans="1:15">
      <c r="A8" s="56" t="s">
        <v>131</v>
      </c>
      <c r="B8" s="57"/>
      <c r="C8" s="58"/>
      <c r="D8" s="85" t="s">
        <v>13</v>
      </c>
      <c r="E8" s="87">
        <f>GHGFind(SheetName, $A8)</f>
        <v>0</v>
      </c>
      <c r="F8" s="87">
        <v>0</v>
      </c>
      <c r="G8" s="109">
        <v>0</v>
      </c>
      <c r="H8" s="129">
        <f>ROUND(E8,G8)-ROUND(F8,G8)</f>
        <v>0</v>
      </c>
      <c r="I8" s="124">
        <f>IF(ROUND(E8,G8)=0,IF(ROUND(E8,G8)=ROUND(F8,G8),0,100%),(ROUND(E8,G8)-ROUND(F8,G8))/ROUND(E8,G8))</f>
        <v>0</v>
      </c>
      <c r="J8" s="297"/>
      <c r="K8" s="62"/>
    </row>
    <row r="9" spans="1:15" ht="45">
      <c r="A9" s="51" t="s">
        <v>181</v>
      </c>
      <c r="B9" s="54">
        <v>1</v>
      </c>
      <c r="C9" s="53"/>
      <c r="D9" s="79"/>
      <c r="E9" s="84" t="str">
        <f>GHGFind(SheetName, $A9,$B9)</f>
        <v>Southern California Edison (SCE)</v>
      </c>
      <c r="F9" s="84" t="str">
        <f>'Elect Purchased'!B4</f>
        <v>Southern California Edison</v>
      </c>
      <c r="G9" s="110"/>
      <c r="H9" s="125"/>
      <c r="I9" s="111"/>
      <c r="J9" s="298"/>
    </row>
    <row r="10" spans="1:15">
      <c r="A10" s="51" t="s">
        <v>183</v>
      </c>
      <c r="B10" s="54">
        <v>1</v>
      </c>
      <c r="C10" s="53"/>
      <c r="D10" s="79" t="s">
        <v>184</v>
      </c>
      <c r="E10" s="55">
        <f t="shared" ref="E10:E13" si="0">GHGFind(SheetName, $A10,$B10)</f>
        <v>46795.55</v>
      </c>
      <c r="F10" s="55">
        <f>'Elect Purchased'!B25</f>
        <v>46795.553697947209</v>
      </c>
      <c r="G10" s="109">
        <v>0</v>
      </c>
      <c r="H10" s="129">
        <f>ROUND(E10,G10)-ROUND(F10,G10)</f>
        <v>0</v>
      </c>
      <c r="I10" s="124">
        <f>IF(ROUND(E10,G10)=0,IF(ROUND(E10,G10)=ROUND(F10,G10),0,100%),(ROUND(E10,G10)-ROUND(F10,G10))/ROUND(E10,G10))</f>
        <v>0</v>
      </c>
      <c r="J10" s="298"/>
      <c r="L10" s="221"/>
      <c r="M10" s="221"/>
      <c r="N10" s="221"/>
      <c r="O10" s="221"/>
    </row>
    <row r="11" spans="1:15" ht="45">
      <c r="A11" s="80" t="s">
        <v>185</v>
      </c>
      <c r="B11" s="81">
        <v>1</v>
      </c>
      <c r="C11" s="82"/>
      <c r="D11" s="83"/>
      <c r="E11" s="84" t="str">
        <f t="shared" si="0"/>
        <v>Southern California Gas Company (SCG)</v>
      </c>
      <c r="F11" s="112" t="str">
        <f>'Fuel Combustion Emission Calcs'!E6</f>
        <v>Southern California Gas Company (SCG)</v>
      </c>
      <c r="G11" s="54"/>
      <c r="H11" s="125"/>
      <c r="I11" s="111">
        <f>IF(F11=E11=TRUE, 0, 1)</f>
        <v>0</v>
      </c>
      <c r="J11" s="299"/>
    </row>
    <row r="12" spans="1:15">
      <c r="A12" s="80" t="s">
        <v>188</v>
      </c>
      <c r="B12" s="81">
        <v>1</v>
      </c>
      <c r="C12" s="82"/>
      <c r="D12" s="83"/>
      <c r="E12" s="52" t="str">
        <f t="shared" si="0"/>
        <v>188-718-7800 7</v>
      </c>
      <c r="F12" s="113" t="str">
        <f>'Fuel Combustion Emission Calcs'!E5</f>
        <v>188-718-7800 7</v>
      </c>
      <c r="G12" s="54"/>
      <c r="H12" s="125"/>
      <c r="I12" s="111">
        <f>IF(F12=E12=TRUE, 0, 1)</f>
        <v>0</v>
      </c>
      <c r="J12" s="299"/>
    </row>
    <row r="13" spans="1:15">
      <c r="A13" s="80" t="s">
        <v>183</v>
      </c>
      <c r="B13" s="81">
        <f>B12+MAX(B9:B10)</f>
        <v>2</v>
      </c>
      <c r="C13" s="82"/>
      <c r="D13" s="83" t="s">
        <v>8</v>
      </c>
      <c r="E13" s="55">
        <f t="shared" si="0"/>
        <v>272796</v>
      </c>
      <c r="F13" s="55">
        <f>'Fuel Combustion Emission Calcs'!D27</f>
        <v>272796.40000000002</v>
      </c>
      <c r="G13" s="54">
        <v>0</v>
      </c>
      <c r="H13" s="125">
        <f>ROUND(E13,G13)-ROUND(F13,G13)</f>
        <v>0</v>
      </c>
      <c r="I13" s="124">
        <f>IF(ROUND(E13,G13)=0,IF(ROUND(E13,G13)=ROUND(F13,G13),0,100%),(ROUND(E13,G13)-ROUND(F13,G13))/ROUND(E13,G13))</f>
        <v>0</v>
      </c>
      <c r="J13" s="299"/>
    </row>
    <row r="14" spans="1:15">
      <c r="A14" s="94" t="s">
        <v>296</v>
      </c>
      <c r="B14" s="95"/>
      <c r="C14" s="96"/>
      <c r="D14" s="95"/>
      <c r="E14" s="97"/>
      <c r="F14" s="97"/>
      <c r="G14" s="116"/>
      <c r="H14" s="116"/>
      <c r="I14" s="117"/>
      <c r="J14" s="300"/>
    </row>
    <row r="15" spans="1:15" ht="45">
      <c r="A15" s="51" t="s">
        <v>275</v>
      </c>
      <c r="B15" s="52"/>
      <c r="C15" s="53"/>
      <c r="D15" s="54" t="s">
        <v>150</v>
      </c>
      <c r="E15" s="55">
        <f>GHGFind(SheetName, $A15,$B15,$C15)</f>
        <v>210210</v>
      </c>
      <c r="F15" s="151">
        <f>E15</f>
        <v>210210</v>
      </c>
      <c r="G15" s="54">
        <v>1</v>
      </c>
      <c r="H15" s="115">
        <f>ROUND(E15,G15)-ROUND(F15,G15)</f>
        <v>0</v>
      </c>
      <c r="I15" s="111">
        <f>IF(ROUND(E15,G15)=0,IF(ROUND(E15,G15)=ROUND(F15,G15),0,100%),(ROUND(E15,G15)-ROUND(F15,G15))/ROUND(E15,G15))</f>
        <v>0</v>
      </c>
      <c r="J15" s="298"/>
    </row>
    <row r="16" spans="1:15" ht="35.25" customHeight="1">
      <c r="A16" s="51" t="s">
        <v>283</v>
      </c>
      <c r="B16" s="52"/>
      <c r="C16" s="53"/>
      <c r="D16" s="54" t="s">
        <v>150</v>
      </c>
      <c r="E16" s="55">
        <f>GHGFind(SheetName, $A16,$B16,$C16)</f>
        <v>123642.21</v>
      </c>
      <c r="F16" s="55">
        <f>'Prod. Summary'!G9</f>
        <v>123642.2065</v>
      </c>
      <c r="G16" s="54">
        <v>0</v>
      </c>
      <c r="H16" s="115">
        <f t="shared" ref="H16" si="1">ROUND(E16,G16)-ROUND(F16,G16)</f>
        <v>0</v>
      </c>
      <c r="I16" s="111">
        <f t="shared" ref="I16" si="2">IF(ROUND(E16,G16)=0,IF(ROUND(E16,G16)=ROUND(F16,G16),0,100%),(ROUND(E16,G16)-ROUND(F16,G16))/ROUND(E16,G16))</f>
        <v>0</v>
      </c>
      <c r="J16" s="298"/>
    </row>
    <row r="17" spans="1:11">
      <c r="A17" s="51" t="s">
        <v>223</v>
      </c>
      <c r="B17" s="52"/>
      <c r="C17" s="53"/>
      <c r="D17" s="54" t="s">
        <v>150</v>
      </c>
      <c r="E17" s="55">
        <f>E16</f>
        <v>123642.21</v>
      </c>
      <c r="F17" s="55">
        <f>F16</f>
        <v>123642.2065</v>
      </c>
      <c r="G17" s="54">
        <v>0</v>
      </c>
      <c r="H17" s="115">
        <f>ROUND(E17,G17)-ROUND(F17,G17)</f>
        <v>0</v>
      </c>
      <c r="I17" s="111">
        <f t="shared" ref="I17" si="3">IF(ROUND(E17,G17)=0,IF(ROUND(E17,G17)=ROUND(F17,G17),0,100%),(ROUND(E17,G17)-ROUND(F17,G17))/ROUND(E17,G17))</f>
        <v>0</v>
      </c>
      <c r="J17" s="298"/>
    </row>
    <row r="18" spans="1:11">
      <c r="A18" s="94" t="s">
        <v>206</v>
      </c>
      <c r="B18" s="95"/>
      <c r="C18" s="96"/>
      <c r="D18" s="95"/>
      <c r="E18" s="97"/>
      <c r="F18" s="97"/>
      <c r="G18" s="116"/>
      <c r="H18" s="116"/>
      <c r="I18" s="117"/>
      <c r="J18" s="300"/>
    </row>
    <row r="19" spans="1:11" ht="30">
      <c r="A19" s="51" t="s">
        <v>113</v>
      </c>
      <c r="B19" s="52" t="s">
        <v>294</v>
      </c>
      <c r="C19" s="53" t="s">
        <v>228</v>
      </c>
      <c r="D19" s="54" t="s">
        <v>13</v>
      </c>
      <c r="E19" s="55">
        <f>GHGFind(SheetName, $A19,$B19,$C19)</f>
        <v>44209.83</v>
      </c>
      <c r="F19" s="55">
        <f>'CEMS Eval'!P9</f>
        <v>44209.824521814939</v>
      </c>
      <c r="G19" s="54">
        <v>1</v>
      </c>
      <c r="H19" s="125">
        <f t="shared" ref="H19:H27" si="4">ROUND(E19,G19)-ROUND(F19,G19)</f>
        <v>0</v>
      </c>
      <c r="I19" s="111">
        <f t="shared" ref="I19:I37" si="5">IF(ROUND(E19,G19)=0,IF(ROUND(E19,G19)=ROUND(F19,G19),0,100%),(ROUND(E19,G19)-ROUND(F19,G19))/ROUND(E19,G19))</f>
        <v>0</v>
      </c>
      <c r="J19" s="297"/>
    </row>
    <row r="20" spans="1:11">
      <c r="A20" s="51" t="s">
        <v>92</v>
      </c>
      <c r="B20" s="52" t="s">
        <v>294</v>
      </c>
      <c r="C20" s="53" t="s">
        <v>228</v>
      </c>
      <c r="D20" s="54" t="s">
        <v>13</v>
      </c>
      <c r="E20" s="103">
        <f>GHGFind(SheetName, $A20,$B20,$C20)</f>
        <v>0.248637</v>
      </c>
      <c r="F20" s="103">
        <f>'Fuel Combustion Emission Calcs'!D41</f>
        <v>0.24863650000000001</v>
      </c>
      <c r="G20" s="54">
        <v>2</v>
      </c>
      <c r="H20" s="125">
        <f t="shared" si="4"/>
        <v>0</v>
      </c>
      <c r="I20" s="111">
        <f t="shared" si="5"/>
        <v>0</v>
      </c>
      <c r="J20" s="298"/>
    </row>
    <row r="21" spans="1:11">
      <c r="A21" s="51" t="s">
        <v>93</v>
      </c>
      <c r="B21" s="52" t="s">
        <v>294</v>
      </c>
      <c r="C21" s="53" t="s">
        <v>228</v>
      </c>
      <c r="D21" s="54" t="s">
        <v>13</v>
      </c>
      <c r="E21" s="104">
        <f>GHGFind(SheetName, $A21,$B21,$C21)</f>
        <v>2.4864000000000001E-2</v>
      </c>
      <c r="F21" s="162">
        <f>'Fuel Combustion Emission Calcs'!D42</f>
        <v>2.4863650000000001E-2</v>
      </c>
      <c r="G21" s="54">
        <v>3</v>
      </c>
      <c r="H21" s="125">
        <f t="shared" si="4"/>
        <v>0</v>
      </c>
      <c r="I21" s="111">
        <f t="shared" si="5"/>
        <v>0</v>
      </c>
      <c r="J21" s="298"/>
    </row>
    <row r="22" spans="1:11">
      <c r="A22" s="51" t="s">
        <v>94</v>
      </c>
      <c r="B22" s="52" t="s">
        <v>294</v>
      </c>
      <c r="C22" s="53" t="s">
        <v>228</v>
      </c>
      <c r="D22" s="54" t="s">
        <v>13</v>
      </c>
      <c r="E22" s="103">
        <f>GHGFind(SheetName, $A22,$B22,$C22)</f>
        <v>6.2159120000000003</v>
      </c>
      <c r="F22" s="103">
        <f>'Fuel Combustion Emission Calcs'!F41</f>
        <v>6.2159125</v>
      </c>
      <c r="G22" s="54">
        <v>0</v>
      </c>
      <c r="H22" s="125">
        <f t="shared" si="4"/>
        <v>0</v>
      </c>
      <c r="I22" s="111">
        <f t="shared" si="5"/>
        <v>0</v>
      </c>
      <c r="J22" s="298"/>
    </row>
    <row r="23" spans="1:11">
      <c r="A23" s="51" t="s">
        <v>95</v>
      </c>
      <c r="B23" s="52" t="s">
        <v>294</v>
      </c>
      <c r="C23" s="53" t="s">
        <v>228</v>
      </c>
      <c r="D23" s="54" t="s">
        <v>13</v>
      </c>
      <c r="E23" s="103">
        <f>GHGFind(SheetName, $A23,$B23,$C23)</f>
        <v>7.4093679999999997</v>
      </c>
      <c r="F23" s="114">
        <f>'Fuel Combustion Emission Calcs'!F42</f>
        <v>7.4093677000000007</v>
      </c>
      <c r="G23" s="54">
        <v>1</v>
      </c>
      <c r="H23" s="125">
        <f t="shared" si="4"/>
        <v>0</v>
      </c>
      <c r="I23" s="111">
        <f t="shared" si="5"/>
        <v>0</v>
      </c>
      <c r="J23" s="298"/>
    </row>
    <row r="24" spans="1:11" ht="30">
      <c r="A24" s="51" t="s">
        <v>54</v>
      </c>
      <c r="B24" s="52" t="s">
        <v>294</v>
      </c>
      <c r="C24" s="53" t="s">
        <v>228</v>
      </c>
      <c r="D24" s="54" t="s">
        <v>13</v>
      </c>
      <c r="E24" s="114">
        <f>SUM(E22:E23,E19)</f>
        <v>44223.455280000002</v>
      </c>
      <c r="F24" s="114">
        <f>SUM(F19, F22:F23)</f>
        <v>44223.44980201494</v>
      </c>
      <c r="G24" s="54">
        <v>1</v>
      </c>
      <c r="H24" s="125">
        <f t="shared" si="4"/>
        <v>9.9999999998544808E-2</v>
      </c>
      <c r="I24" s="111">
        <f t="shared" si="5"/>
        <v>2.2612411952591905E-6</v>
      </c>
      <c r="J24" s="299" t="s">
        <v>700</v>
      </c>
    </row>
    <row r="25" spans="1:11" ht="30">
      <c r="A25" s="51" t="s">
        <v>123</v>
      </c>
      <c r="B25" s="52" t="s">
        <v>294</v>
      </c>
      <c r="C25" s="53" t="s">
        <v>228</v>
      </c>
      <c r="D25" s="54" t="s">
        <v>8</v>
      </c>
      <c r="E25" s="55">
        <f t="shared" ref="E25:E32" si="6">GHGFind(SheetName, $A25,$B25,$C25)</f>
        <v>248636.5</v>
      </c>
      <c r="F25" s="214">
        <f>'Fuel Combustion Emission Calcs'!C31/10</f>
        <v>248636.5</v>
      </c>
      <c r="G25" s="54">
        <v>0</v>
      </c>
      <c r="H25" s="125">
        <f t="shared" si="4"/>
        <v>0</v>
      </c>
      <c r="I25" s="111">
        <f t="shared" si="5"/>
        <v>0</v>
      </c>
      <c r="J25" s="299"/>
    </row>
    <row r="26" spans="1:11">
      <c r="A26" s="59" t="s">
        <v>97</v>
      </c>
      <c r="B26" s="52" t="s">
        <v>294</v>
      </c>
      <c r="C26" s="53" t="s">
        <v>228</v>
      </c>
      <c r="D26" s="54" t="s">
        <v>18</v>
      </c>
      <c r="E26" s="104">
        <f t="shared" si="6"/>
        <v>1E-3</v>
      </c>
      <c r="F26" s="52">
        <f>'Fuel Combustion Emission Calcs'!B49</f>
        <v>1E-3</v>
      </c>
      <c r="G26" s="54">
        <v>2</v>
      </c>
      <c r="H26" s="125">
        <f t="shared" si="4"/>
        <v>0</v>
      </c>
      <c r="I26" s="111">
        <f t="shared" si="5"/>
        <v>0</v>
      </c>
      <c r="J26" s="298"/>
    </row>
    <row r="27" spans="1:11" ht="15.75" thickBot="1">
      <c r="A27" s="105" t="s">
        <v>98</v>
      </c>
      <c r="B27" s="106" t="s">
        <v>294</v>
      </c>
      <c r="C27" s="107" t="s">
        <v>228</v>
      </c>
      <c r="D27" s="108" t="s">
        <v>18</v>
      </c>
      <c r="E27" s="351">
        <f t="shared" si="6"/>
        <v>1E-4</v>
      </c>
      <c r="F27" s="106">
        <f>'Fuel Combustion Emission Calcs'!B50</f>
        <v>1E-4</v>
      </c>
      <c r="G27" s="108">
        <v>2</v>
      </c>
      <c r="H27" s="126">
        <f t="shared" si="4"/>
        <v>0</v>
      </c>
      <c r="I27" s="120">
        <f t="shared" si="5"/>
        <v>0</v>
      </c>
      <c r="J27" s="301"/>
    </row>
    <row r="28" spans="1:11">
      <c r="A28" s="51" t="s">
        <v>91</v>
      </c>
      <c r="B28" s="57" t="s">
        <v>295</v>
      </c>
      <c r="C28" s="53" t="s">
        <v>228</v>
      </c>
      <c r="D28" s="54" t="s">
        <v>13</v>
      </c>
      <c r="E28" s="103">
        <f t="shared" si="6"/>
        <v>1280.973804</v>
      </c>
      <c r="F28" s="103">
        <f>'Fuel Combustion Emission Calcs'!D48</f>
        <v>1280.979106</v>
      </c>
      <c r="G28" s="54">
        <v>1</v>
      </c>
      <c r="H28" s="125">
        <f t="shared" ref="H28:H37" si="7">ROUND(E28,G28)-ROUND(F28,G28)</f>
        <v>0</v>
      </c>
      <c r="I28" s="111">
        <f t="shared" si="5"/>
        <v>0</v>
      </c>
      <c r="J28" s="299"/>
      <c r="K28" s="447"/>
    </row>
    <row r="29" spans="1:11">
      <c r="A29" s="51" t="s">
        <v>92</v>
      </c>
      <c r="B29" s="52" t="s">
        <v>295</v>
      </c>
      <c r="C29" s="53" t="s">
        <v>228</v>
      </c>
      <c r="D29" s="54" t="s">
        <v>13</v>
      </c>
      <c r="E29" s="103">
        <f t="shared" si="6"/>
        <v>2.4160000000000001E-2</v>
      </c>
      <c r="F29" s="103">
        <f>'Fuel Combustion Emission Calcs'!D49</f>
        <v>2.4160299999999999E-2</v>
      </c>
      <c r="G29" s="54">
        <v>2</v>
      </c>
      <c r="H29" s="125">
        <f t="shared" si="7"/>
        <v>0</v>
      </c>
      <c r="I29" s="111">
        <f t="shared" si="5"/>
        <v>0</v>
      </c>
      <c r="J29" s="298"/>
    </row>
    <row r="30" spans="1:11">
      <c r="A30" s="51" t="s">
        <v>93</v>
      </c>
      <c r="B30" s="52" t="s">
        <v>295</v>
      </c>
      <c r="C30" s="53" t="s">
        <v>228</v>
      </c>
      <c r="D30" s="54" t="s">
        <v>13</v>
      </c>
      <c r="E30" s="103">
        <f t="shared" si="6"/>
        <v>2.4160000000000002E-3</v>
      </c>
      <c r="F30" s="103">
        <f>'Fuel Combustion Emission Calcs'!D50</f>
        <v>2.41603E-3</v>
      </c>
      <c r="G30" s="54">
        <v>3</v>
      </c>
      <c r="H30" s="125">
        <f t="shared" si="7"/>
        <v>0</v>
      </c>
      <c r="I30" s="111">
        <f t="shared" si="5"/>
        <v>0</v>
      </c>
      <c r="J30" s="298"/>
    </row>
    <row r="31" spans="1:11">
      <c r="A31" s="51" t="s">
        <v>94</v>
      </c>
      <c r="B31" s="52" t="s">
        <v>295</v>
      </c>
      <c r="C31" s="53" t="s">
        <v>228</v>
      </c>
      <c r="D31" s="54" t="s">
        <v>13</v>
      </c>
      <c r="E31" s="103">
        <f t="shared" si="6"/>
        <v>0.60400500000000001</v>
      </c>
      <c r="F31" s="103">
        <f>'Fuel Combustion Emission Calcs'!F49</f>
        <v>0.60400750000000003</v>
      </c>
      <c r="G31" s="54">
        <v>1</v>
      </c>
      <c r="H31" s="125">
        <f t="shared" si="7"/>
        <v>0</v>
      </c>
      <c r="I31" s="111">
        <f t="shared" si="5"/>
        <v>0</v>
      </c>
      <c r="J31" s="298"/>
    </row>
    <row r="32" spans="1:11">
      <c r="A32" s="51" t="s">
        <v>95</v>
      </c>
      <c r="B32" s="52" t="s">
        <v>295</v>
      </c>
      <c r="C32" s="53" t="s">
        <v>228</v>
      </c>
      <c r="D32" s="54" t="s">
        <v>13</v>
      </c>
      <c r="E32" s="103">
        <f t="shared" si="6"/>
        <v>0.719974</v>
      </c>
      <c r="F32" s="103">
        <f>'Fuel Combustion Emission Calcs'!F50</f>
        <v>0.71997694000000001</v>
      </c>
      <c r="G32" s="54">
        <v>1</v>
      </c>
      <c r="H32" s="125">
        <f t="shared" si="7"/>
        <v>0</v>
      </c>
      <c r="I32" s="111">
        <f t="shared" si="5"/>
        <v>0</v>
      </c>
      <c r="J32" s="298"/>
    </row>
    <row r="33" spans="1:11">
      <c r="A33" s="51" t="s">
        <v>54</v>
      </c>
      <c r="B33" s="52" t="s">
        <v>295</v>
      </c>
      <c r="C33" s="53" t="s">
        <v>228</v>
      </c>
      <c r="D33" s="54" t="s">
        <v>13</v>
      </c>
      <c r="E33" s="104">
        <f>SUM(E31:E32,E28)</f>
        <v>1282.297783</v>
      </c>
      <c r="F33" s="104">
        <f>SUM(F28, F31:F32)</f>
        <v>1282.30309044</v>
      </c>
      <c r="G33" s="54">
        <v>1</v>
      </c>
      <c r="H33" s="442">
        <f t="shared" si="7"/>
        <v>0</v>
      </c>
      <c r="I33" s="111">
        <f t="shared" si="5"/>
        <v>0</v>
      </c>
      <c r="J33" s="299"/>
      <c r="K33" s="448"/>
    </row>
    <row r="34" spans="1:11" ht="30">
      <c r="A34" s="51" t="s">
        <v>145</v>
      </c>
      <c r="B34" s="52" t="s">
        <v>295</v>
      </c>
      <c r="C34" s="53" t="s">
        <v>228</v>
      </c>
      <c r="D34" s="54" t="s">
        <v>204</v>
      </c>
      <c r="E34" s="55">
        <f>GHGFind(SheetName, $A34,$B34,$C34)</f>
        <v>241602</v>
      </c>
      <c r="F34" s="214">
        <f>'Fuel Combustion Emission Calcs'!C36</f>
        <v>241603</v>
      </c>
      <c r="G34" s="54">
        <v>0</v>
      </c>
      <c r="H34" s="125">
        <f t="shared" si="7"/>
        <v>-1</v>
      </c>
      <c r="I34" s="111">
        <f t="shared" si="5"/>
        <v>-4.1390385841176816E-6</v>
      </c>
      <c r="J34" s="299" t="s">
        <v>700</v>
      </c>
    </row>
    <row r="35" spans="1:11">
      <c r="A35" s="51" t="s">
        <v>96</v>
      </c>
      <c r="B35" s="52" t="s">
        <v>295</v>
      </c>
      <c r="C35" s="53" t="s">
        <v>228</v>
      </c>
      <c r="D35" s="54" t="s">
        <v>18</v>
      </c>
      <c r="E35" s="103">
        <f>GHGFind(SheetName, $A35,$B35,$C35)</f>
        <v>53.02</v>
      </c>
      <c r="F35" s="52">
        <f>'Fuel Combustion Emission Calcs'!B48</f>
        <v>53.02</v>
      </c>
      <c r="G35" s="54">
        <v>2</v>
      </c>
      <c r="H35" s="125">
        <f t="shared" si="7"/>
        <v>0</v>
      </c>
      <c r="I35" s="111">
        <f t="shared" si="5"/>
        <v>0</v>
      </c>
      <c r="J35" s="298"/>
    </row>
    <row r="36" spans="1:11">
      <c r="A36" s="59" t="s">
        <v>97</v>
      </c>
      <c r="B36" s="52" t="s">
        <v>295</v>
      </c>
      <c r="C36" s="53" t="s">
        <v>228</v>
      </c>
      <c r="D36" s="54" t="s">
        <v>18</v>
      </c>
      <c r="E36" s="104">
        <f>GHGFind(SheetName, $A36,$B36,$C36)</f>
        <v>1E-3</v>
      </c>
      <c r="F36" s="118">
        <f>'Fuel Combustion Emission Calcs'!B49</f>
        <v>1E-3</v>
      </c>
      <c r="G36" s="54">
        <v>2</v>
      </c>
      <c r="H36" s="125">
        <f t="shared" si="7"/>
        <v>0</v>
      </c>
      <c r="I36" s="111">
        <f t="shared" si="5"/>
        <v>0</v>
      </c>
      <c r="J36" s="298"/>
    </row>
    <row r="37" spans="1:11" ht="15.75" thickBot="1">
      <c r="A37" s="105" t="s">
        <v>98</v>
      </c>
      <c r="B37" s="106" t="s">
        <v>295</v>
      </c>
      <c r="C37" s="107" t="s">
        <v>228</v>
      </c>
      <c r="D37" s="108" t="s">
        <v>18</v>
      </c>
      <c r="E37" s="351">
        <f>GHGFind(SheetName, $A37,$B37,$C37)</f>
        <v>1E-4</v>
      </c>
      <c r="F37" s="119">
        <f>'Fuel Combustion Emission Calcs'!B50</f>
        <v>1E-4</v>
      </c>
      <c r="G37" s="108">
        <v>2</v>
      </c>
      <c r="H37" s="126">
        <f t="shared" si="7"/>
        <v>0</v>
      </c>
      <c r="I37" s="120">
        <f t="shared" si="5"/>
        <v>0</v>
      </c>
      <c r="J37" s="301"/>
    </row>
    <row r="38" spans="1:11">
      <c r="A38" s="163"/>
    </row>
    <row r="39" spans="1:11">
      <c r="D39" s="296" t="s">
        <v>100</v>
      </c>
      <c r="E39" s="296" t="s">
        <v>363</v>
      </c>
    </row>
    <row r="40" spans="1:11">
      <c r="A40" s="302" t="s">
        <v>379</v>
      </c>
      <c r="C40" s="349">
        <v>2023</v>
      </c>
      <c r="D40" s="350">
        <v>55783.367711999999</v>
      </c>
      <c r="E40" s="350">
        <v>118862</v>
      </c>
      <c r="F40"/>
    </row>
    <row r="41" spans="1:11">
      <c r="A41" s="302" t="s">
        <v>364</v>
      </c>
      <c r="C41" s="60">
        <f>C40+1</f>
        <v>2024</v>
      </c>
      <c r="D41" s="74">
        <f>E5</f>
        <v>45505.753062999996</v>
      </c>
      <c r="E41" s="74">
        <f>E17</f>
        <v>123642.21</v>
      </c>
      <c r="F41"/>
    </row>
    <row r="42" spans="1:11">
      <c r="C42" s="60" t="s">
        <v>105</v>
      </c>
      <c r="D42" s="312">
        <f>(D41-D40)/D40</f>
        <v>-0.18424155927733821</v>
      </c>
      <c r="E42" s="312">
        <f>(E41-E40)/E40</f>
        <v>4.021646951927451E-2</v>
      </c>
      <c r="G42" s="308"/>
      <c r="H42" s="308"/>
      <c r="I42" s="308"/>
      <c r="J42" s="308"/>
    </row>
    <row r="43" spans="1:11">
      <c r="C43" s="46" t="s">
        <v>14208</v>
      </c>
      <c r="D43" s="308"/>
      <c r="F43"/>
    </row>
    <row r="44" spans="1:11">
      <c r="E44" s="61"/>
      <c r="F44" s="61"/>
      <c r="G44" s="62"/>
    </row>
    <row r="45" spans="1:11">
      <c r="F45"/>
    </row>
  </sheetData>
  <conditionalFormatting sqref="I19:I23 I5 I25:I27 I7:I15">
    <cfRule type="expression" dxfId="7" priority="21">
      <formula>ABS(I5)&gt;=5%</formula>
    </cfRule>
  </conditionalFormatting>
  <conditionalFormatting sqref="I24">
    <cfRule type="expression" dxfId="6" priority="15">
      <formula>ABS(I24)&gt;=5%</formula>
    </cfRule>
  </conditionalFormatting>
  <conditionalFormatting sqref="I16">
    <cfRule type="expression" dxfId="5" priority="13">
      <formula>ABS(I16)&gt;=5%</formula>
    </cfRule>
  </conditionalFormatting>
  <conditionalFormatting sqref="I18">
    <cfRule type="expression" dxfId="4" priority="7">
      <formula>ABS(I18)&gt;=5%</formula>
    </cfRule>
  </conditionalFormatting>
  <conditionalFormatting sqref="I28:I32 I34:I37">
    <cfRule type="expression" dxfId="3" priority="6">
      <formula>ABS(I28)&gt;=5%</formula>
    </cfRule>
  </conditionalFormatting>
  <conditionalFormatting sqref="I33">
    <cfRule type="expression" dxfId="2" priority="5">
      <formula>ABS(I33)&gt;=5%</formula>
    </cfRule>
  </conditionalFormatting>
  <conditionalFormatting sqref="I17">
    <cfRule type="expression" dxfId="1" priority="3">
      <formula>ABS(I17)&gt;=5%</formula>
    </cfRule>
  </conditionalFormatting>
  <conditionalFormatting sqref="I6">
    <cfRule type="expression" dxfId="0" priority="2">
      <formula>ABS(I6)&gt;=5%</formula>
    </cfRule>
  </conditionalFormatting>
  <pageMargins left="0.7" right="0.7" top="0.75" bottom="0.75" header="0.3" footer="0.3"/>
  <pageSetup paperSize="17" scale="80" fitToHeight="0" orientation="landscape"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3">
    <tabColor theme="6" tint="0.79998168889431442"/>
    <pageSetUpPr fitToPage="1"/>
  </sheetPr>
  <dimension ref="A1:R75"/>
  <sheetViews>
    <sheetView topLeftCell="A43" zoomScale="90" zoomScaleNormal="90" workbookViewId="0">
      <selection activeCell="C61" sqref="C61"/>
    </sheetView>
  </sheetViews>
  <sheetFormatPr defaultColWidth="9.140625" defaultRowHeight="15"/>
  <cols>
    <col min="1" max="1" width="15.42578125" customWidth="1"/>
    <col min="2" max="2" width="18.7109375" customWidth="1"/>
    <col min="3" max="3" width="17.5703125" customWidth="1"/>
    <col min="4" max="4" width="17" customWidth="1"/>
    <col min="5" max="5" width="13.5703125" customWidth="1"/>
    <col min="6" max="6" width="15.28515625" customWidth="1"/>
    <col min="7" max="7" width="29.28515625" customWidth="1"/>
    <col min="8" max="8" width="6.7109375" customWidth="1"/>
    <col min="9" max="9" width="23.42578125" bestFit="1" customWidth="1"/>
    <col min="10" max="10" width="19.140625" bestFit="1" customWidth="1"/>
    <col min="11" max="12" width="13" bestFit="1" customWidth="1"/>
    <col min="13" max="13" width="15.140625" bestFit="1" customWidth="1"/>
    <col min="14" max="14" width="10.7109375" customWidth="1"/>
    <col min="15" max="15" width="12.28515625" customWidth="1"/>
    <col min="16" max="16" width="19.85546875" customWidth="1"/>
    <col min="18" max="18" width="17.28515625" bestFit="1" customWidth="1"/>
    <col min="19" max="19" width="11.5703125" bestFit="1" customWidth="1"/>
  </cols>
  <sheetData>
    <row r="1" spans="1:17">
      <c r="A1" s="75" t="s">
        <v>701</v>
      </c>
      <c r="B1" s="1"/>
      <c r="C1" s="1"/>
      <c r="D1" s="159"/>
      <c r="E1" s="1"/>
      <c r="F1" s="1"/>
      <c r="G1" s="1"/>
      <c r="H1" s="1"/>
    </row>
    <row r="2" spans="1:17">
      <c r="A2" s="77" t="s">
        <v>170</v>
      </c>
      <c r="D2" s="159"/>
    </row>
    <row r="3" spans="1:17">
      <c r="A3" s="77"/>
    </row>
    <row r="4" spans="1:17">
      <c r="A4" t="s">
        <v>221</v>
      </c>
      <c r="D4" s="68" t="s">
        <v>156</v>
      </c>
      <c r="E4" s="459">
        <v>15916429</v>
      </c>
      <c r="F4" s="459"/>
      <c r="G4" t="s">
        <v>14218</v>
      </c>
    </row>
    <row r="5" spans="1:17">
      <c r="D5" s="68" t="s">
        <v>148</v>
      </c>
      <c r="E5" s="460" t="s">
        <v>251</v>
      </c>
      <c r="F5" s="461"/>
    </row>
    <row r="6" spans="1:17">
      <c r="A6" s="47" t="s">
        <v>146</v>
      </c>
      <c r="B6" s="47"/>
      <c r="D6" s="466" t="s">
        <v>157</v>
      </c>
      <c r="E6" s="465" t="s">
        <v>186</v>
      </c>
      <c r="F6" s="465"/>
    </row>
    <row r="7" spans="1:17">
      <c r="D7" s="466"/>
      <c r="E7" s="465"/>
      <c r="F7" s="465"/>
    </row>
    <row r="8" spans="1:17">
      <c r="D8" s="76"/>
      <c r="E8" s="76"/>
      <c r="F8" s="76"/>
    </row>
    <row r="9" spans="1:17" ht="15.75" thickBot="1">
      <c r="A9" s="77" t="s">
        <v>308</v>
      </c>
      <c r="D9" s="76"/>
      <c r="E9" s="76"/>
      <c r="F9" s="76"/>
    </row>
    <row r="10" spans="1:17" ht="30.75" thickBot="1">
      <c r="A10" s="63" t="s">
        <v>7</v>
      </c>
      <c r="B10" s="10" t="s">
        <v>301</v>
      </c>
      <c r="C10" s="280" t="s">
        <v>235</v>
      </c>
      <c r="D10" s="281" t="s">
        <v>147</v>
      </c>
      <c r="I10" s="293" t="s">
        <v>360</v>
      </c>
      <c r="J10" s="294"/>
      <c r="K10" s="294"/>
      <c r="L10" s="294"/>
      <c r="M10" s="294"/>
      <c r="N10" s="294"/>
      <c r="O10" s="294"/>
      <c r="P10" s="294"/>
      <c r="Q10" s="439"/>
    </row>
    <row r="11" spans="1:17" ht="15.75">
      <c r="A11" s="276" t="s">
        <v>209</v>
      </c>
      <c r="B11" s="277">
        <v>240909</v>
      </c>
      <c r="C11" s="278">
        <v>1030</v>
      </c>
      <c r="D11" s="279">
        <v>248139</v>
      </c>
      <c r="I11" s="266" t="s">
        <v>736</v>
      </c>
      <c r="J11" s="267" t="s">
        <v>737</v>
      </c>
      <c r="K11" s="267" t="s">
        <v>738</v>
      </c>
      <c r="L11" s="267" t="s">
        <v>739</v>
      </c>
      <c r="M11" s="267" t="s">
        <v>740</v>
      </c>
      <c r="N11" s="462" t="s">
        <v>359</v>
      </c>
      <c r="O11" s="463"/>
      <c r="P11" s="462" t="s">
        <v>14209</v>
      </c>
      <c r="Q11" s="463"/>
    </row>
    <row r="12" spans="1:17" ht="16.5" thickBot="1">
      <c r="A12" s="86" t="s">
        <v>210</v>
      </c>
      <c r="B12" s="255">
        <v>200503</v>
      </c>
      <c r="C12" s="256">
        <v>1032</v>
      </c>
      <c r="D12" s="253">
        <v>206916</v>
      </c>
      <c r="I12" s="416" t="s">
        <v>354</v>
      </c>
      <c r="J12" s="174" t="s">
        <v>355</v>
      </c>
      <c r="K12" s="174" t="s">
        <v>356</v>
      </c>
      <c r="L12" s="174" t="s">
        <v>357</v>
      </c>
      <c r="M12" s="174" t="s">
        <v>358</v>
      </c>
      <c r="N12" s="327" t="s">
        <v>387</v>
      </c>
      <c r="O12" s="328" t="s">
        <v>388</v>
      </c>
      <c r="P12" s="327" t="s">
        <v>387</v>
      </c>
      <c r="Q12" s="328" t="s">
        <v>14210</v>
      </c>
    </row>
    <row r="13" spans="1:17" ht="15.75">
      <c r="A13" s="86" t="s">
        <v>211</v>
      </c>
      <c r="B13" s="255">
        <v>192649</v>
      </c>
      <c r="C13" s="256">
        <v>1030</v>
      </c>
      <c r="D13" s="253">
        <v>198429</v>
      </c>
      <c r="I13" s="417">
        <v>101141.349</v>
      </c>
      <c r="J13" s="418">
        <v>58083.05</v>
      </c>
      <c r="K13" s="418">
        <v>12200.68</v>
      </c>
      <c r="L13" s="418">
        <v>50099.47</v>
      </c>
      <c r="M13" s="419">
        <v>2865.46</v>
      </c>
      <c r="N13" s="413">
        <f>SUM(I13:M13)</f>
        <v>224390.00899999999</v>
      </c>
      <c r="O13" s="326">
        <f t="shared" ref="O13:O24" si="0">ROUND(N13*C11/1000, 0)</f>
        <v>231122</v>
      </c>
      <c r="P13" s="413">
        <f>B11-N13</f>
        <v>16518.991000000009</v>
      </c>
      <c r="Q13" s="326">
        <f t="shared" ref="Q13:Q19" si="1">ROUND(P13*C11/1000,0)</f>
        <v>17015</v>
      </c>
    </row>
    <row r="14" spans="1:17" ht="15.75">
      <c r="A14" s="86" t="s">
        <v>212</v>
      </c>
      <c r="B14" s="255">
        <v>240016</v>
      </c>
      <c r="C14" s="256">
        <v>1022</v>
      </c>
      <c r="D14" s="253">
        <v>245293</v>
      </c>
      <c r="I14" s="420">
        <v>83590.815199999997</v>
      </c>
      <c r="J14" s="421">
        <v>45878.52</v>
      </c>
      <c r="K14" s="421">
        <v>11269.37</v>
      </c>
      <c r="L14" s="421">
        <v>41615.769999999997</v>
      </c>
      <c r="M14" s="422">
        <v>3581.51</v>
      </c>
      <c r="N14" s="414">
        <f t="shared" ref="N14:N24" si="2">SUM(I14:M14)</f>
        <v>185935.9852</v>
      </c>
      <c r="O14" s="326">
        <f t="shared" si="0"/>
        <v>191886</v>
      </c>
      <c r="P14" s="413">
        <f t="shared" ref="P14:P24" si="3">B12-N14</f>
        <v>14567.014800000004</v>
      </c>
      <c r="Q14" s="326">
        <f t="shared" si="1"/>
        <v>15033</v>
      </c>
    </row>
    <row r="15" spans="1:17" ht="15.75">
      <c r="A15" s="86" t="s">
        <v>213</v>
      </c>
      <c r="B15" s="255">
        <v>245571</v>
      </c>
      <c r="C15" s="256">
        <v>1019</v>
      </c>
      <c r="D15" s="253">
        <v>250234</v>
      </c>
      <c r="I15" s="420">
        <v>86258.539399999994</v>
      </c>
      <c r="J15" s="421">
        <v>42208.49</v>
      </c>
      <c r="K15" s="421">
        <v>10238.549999999999</v>
      </c>
      <c r="L15" s="421">
        <v>35964.910000000003</v>
      </c>
      <c r="M15" s="422">
        <v>3614.38</v>
      </c>
      <c r="N15" s="414">
        <f t="shared" si="2"/>
        <v>178284.8694</v>
      </c>
      <c r="O15" s="326">
        <f t="shared" si="0"/>
        <v>183633</v>
      </c>
      <c r="P15" s="413">
        <f t="shared" si="3"/>
        <v>14364.130600000004</v>
      </c>
      <c r="Q15" s="326">
        <f t="shared" si="1"/>
        <v>14795</v>
      </c>
    </row>
    <row r="16" spans="1:17" ht="15.75">
      <c r="A16" s="86" t="s">
        <v>214</v>
      </c>
      <c r="B16" s="255">
        <v>229715</v>
      </c>
      <c r="C16" s="256">
        <v>1021</v>
      </c>
      <c r="D16" s="253">
        <v>234539</v>
      </c>
      <c r="I16" s="420">
        <v>103773.53980000003</v>
      </c>
      <c r="J16" s="421">
        <v>57180.11</v>
      </c>
      <c r="K16" s="421">
        <v>12401.32</v>
      </c>
      <c r="L16" s="421">
        <v>43488.65</v>
      </c>
      <c r="M16" s="422">
        <v>3787.59</v>
      </c>
      <c r="N16" s="414">
        <f t="shared" si="2"/>
        <v>220631.20980000001</v>
      </c>
      <c r="O16" s="326">
        <f t="shared" si="0"/>
        <v>225485</v>
      </c>
      <c r="P16" s="413">
        <f t="shared" si="3"/>
        <v>19384.790199999989</v>
      </c>
      <c r="Q16" s="326">
        <f t="shared" si="1"/>
        <v>19811</v>
      </c>
    </row>
    <row r="17" spans="1:18" ht="15.75">
      <c r="A17" s="86" t="s">
        <v>215</v>
      </c>
      <c r="B17" s="255">
        <v>219415</v>
      </c>
      <c r="C17" s="256">
        <v>1025</v>
      </c>
      <c r="D17" s="253">
        <v>224902</v>
      </c>
      <c r="I17" s="420">
        <v>101180.47</v>
      </c>
      <c r="J17" s="421">
        <v>58681.79</v>
      </c>
      <c r="K17" s="421">
        <v>11664.99</v>
      </c>
      <c r="L17" s="421">
        <v>49170.89</v>
      </c>
      <c r="M17" s="422">
        <v>3168.28</v>
      </c>
      <c r="N17" s="414">
        <f t="shared" si="2"/>
        <v>223866.42</v>
      </c>
      <c r="O17" s="326">
        <f t="shared" si="0"/>
        <v>228120</v>
      </c>
      <c r="P17" s="413">
        <f t="shared" si="3"/>
        <v>21704.579999999987</v>
      </c>
      <c r="Q17" s="326">
        <f t="shared" si="1"/>
        <v>22117</v>
      </c>
    </row>
    <row r="18" spans="1:18" ht="15.75">
      <c r="A18" s="86" t="s">
        <v>216</v>
      </c>
      <c r="B18" s="255">
        <v>235701</v>
      </c>
      <c r="C18" s="256">
        <v>1027</v>
      </c>
      <c r="D18" s="253">
        <v>242064</v>
      </c>
      <c r="I18" s="420">
        <v>91878.802800000005</v>
      </c>
      <c r="J18" s="421">
        <v>55780.08</v>
      </c>
      <c r="K18" s="421">
        <v>11906.27</v>
      </c>
      <c r="L18" s="421">
        <v>45803.91</v>
      </c>
      <c r="M18" s="422">
        <v>2455</v>
      </c>
      <c r="N18" s="414">
        <f t="shared" si="2"/>
        <v>207824.06280000001</v>
      </c>
      <c r="O18" s="326">
        <f t="shared" si="0"/>
        <v>212188</v>
      </c>
      <c r="P18" s="413">
        <f t="shared" si="3"/>
        <v>21890.937199999986</v>
      </c>
      <c r="Q18" s="326">
        <f t="shared" si="1"/>
        <v>22351</v>
      </c>
    </row>
    <row r="19" spans="1:18" ht="15.75">
      <c r="A19" s="86" t="s">
        <v>217</v>
      </c>
      <c r="B19" s="255">
        <v>208160</v>
      </c>
      <c r="C19" s="256">
        <v>1027</v>
      </c>
      <c r="D19" s="253">
        <v>213783</v>
      </c>
      <c r="I19" s="420">
        <v>87828.263099999996</v>
      </c>
      <c r="J19" s="421">
        <v>53659.63</v>
      </c>
      <c r="K19" s="421">
        <v>10972.01</v>
      </c>
      <c r="L19" s="421">
        <v>41645.160000000003</v>
      </c>
      <c r="M19" s="422">
        <v>725.75</v>
      </c>
      <c r="N19" s="414">
        <f t="shared" si="2"/>
        <v>194830.8131</v>
      </c>
      <c r="O19" s="326">
        <f t="shared" si="0"/>
        <v>199702</v>
      </c>
      <c r="P19" s="413">
        <f t="shared" si="3"/>
        <v>24584.186900000001</v>
      </c>
      <c r="Q19" s="326">
        <f t="shared" si="1"/>
        <v>25199</v>
      </c>
    </row>
    <row r="20" spans="1:18" ht="15.75">
      <c r="A20" s="86" t="s">
        <v>218</v>
      </c>
      <c r="B20" s="255">
        <v>229356</v>
      </c>
      <c r="C20" s="256">
        <v>1026</v>
      </c>
      <c r="D20" s="253">
        <v>235319</v>
      </c>
      <c r="I20" s="420">
        <v>91625.064200000008</v>
      </c>
      <c r="J20" s="421">
        <v>59761.91</v>
      </c>
      <c r="K20" s="421">
        <v>10155.879999999999</v>
      </c>
      <c r="L20" s="421">
        <v>47332.05</v>
      </c>
      <c r="M20" s="422">
        <v>2129.2199999999998</v>
      </c>
      <c r="N20" s="414">
        <f t="shared" si="2"/>
        <v>211004.12419999999</v>
      </c>
      <c r="O20" s="326">
        <f t="shared" si="0"/>
        <v>216701</v>
      </c>
      <c r="P20" s="413">
        <f t="shared" si="3"/>
        <v>24696.875800000009</v>
      </c>
      <c r="Q20" s="326">
        <f>ROUND(P20*C18/1000,0)</f>
        <v>25364</v>
      </c>
    </row>
    <row r="21" spans="1:18" ht="15.75">
      <c r="A21" s="86" t="s">
        <v>219</v>
      </c>
      <c r="B21" s="255">
        <v>200896</v>
      </c>
      <c r="C21" s="256">
        <v>1026</v>
      </c>
      <c r="D21" s="253">
        <v>206120</v>
      </c>
      <c r="I21" s="420">
        <v>83885.758000000002</v>
      </c>
      <c r="J21" s="421">
        <v>47407.24</v>
      </c>
      <c r="K21" s="421">
        <v>8942.89</v>
      </c>
      <c r="L21" s="421">
        <v>44322.86</v>
      </c>
      <c r="M21" s="422">
        <v>2077.2600000000002</v>
      </c>
      <c r="N21" s="414">
        <f t="shared" si="2"/>
        <v>186636.00799999997</v>
      </c>
      <c r="O21" s="326">
        <f t="shared" si="0"/>
        <v>191675</v>
      </c>
      <c r="P21" s="413">
        <f t="shared" si="3"/>
        <v>21523.992000000027</v>
      </c>
      <c r="Q21" s="326">
        <f t="shared" ref="Q21:Q24" si="4">ROUND(P21*C19/1000,0)</f>
        <v>22105</v>
      </c>
    </row>
    <row r="22" spans="1:18" ht="16.5" thickBot="1">
      <c r="A22" s="272" t="s">
        <v>220</v>
      </c>
      <c r="B22" s="273">
        <v>216385</v>
      </c>
      <c r="C22" s="274">
        <v>1027</v>
      </c>
      <c r="D22" s="254">
        <v>222226</v>
      </c>
      <c r="I22" s="420">
        <v>91844.786699999997</v>
      </c>
      <c r="J22" s="421">
        <v>58449.35</v>
      </c>
      <c r="K22" s="421">
        <v>9261.42</v>
      </c>
      <c r="L22" s="421">
        <v>46318.400000000001</v>
      </c>
      <c r="M22" s="422">
        <v>1657.58</v>
      </c>
      <c r="N22" s="414">
        <f t="shared" si="2"/>
        <v>207531.5367</v>
      </c>
      <c r="O22" s="326">
        <f t="shared" si="0"/>
        <v>212927</v>
      </c>
      <c r="P22" s="413">
        <f t="shared" si="3"/>
        <v>21824.463300000003</v>
      </c>
      <c r="Q22" s="326">
        <f t="shared" si="4"/>
        <v>22392</v>
      </c>
    </row>
    <row r="23" spans="1:18" ht="16.5" thickBot="1">
      <c r="A23" s="33" t="s">
        <v>99</v>
      </c>
      <c r="B23" s="17">
        <f>SUM(B11:B22)</f>
        <v>2659276</v>
      </c>
      <c r="C23" s="275">
        <f>AVERAGE(C11:C22)</f>
        <v>1026</v>
      </c>
      <c r="D23" s="269">
        <f>SUM(D11:D22)</f>
        <v>2727964</v>
      </c>
      <c r="G23" s="4"/>
      <c r="I23" s="420">
        <v>79377</v>
      </c>
      <c r="J23" s="421">
        <v>49620.5</v>
      </c>
      <c r="K23" s="421">
        <v>8763.34</v>
      </c>
      <c r="L23" s="421">
        <v>42478.62</v>
      </c>
      <c r="M23" s="422">
        <v>2466.62</v>
      </c>
      <c r="N23" s="414">
        <f t="shared" si="2"/>
        <v>182706.08</v>
      </c>
      <c r="O23" s="326">
        <f t="shared" si="0"/>
        <v>187456</v>
      </c>
      <c r="P23" s="413">
        <f t="shared" si="3"/>
        <v>18189.920000000013</v>
      </c>
      <c r="Q23" s="326">
        <f t="shared" si="4"/>
        <v>18663</v>
      </c>
    </row>
    <row r="24" spans="1:18" ht="16.5" thickBot="1">
      <c r="A24" s="217" t="s">
        <v>339</v>
      </c>
      <c r="B24" s="215"/>
      <c r="C24" s="216"/>
      <c r="D24" s="215"/>
      <c r="F24" s="24"/>
      <c r="G24" s="4"/>
      <c r="I24" s="423">
        <v>83312.446499999991</v>
      </c>
      <c r="J24" s="424">
        <v>59618.12</v>
      </c>
      <c r="K24" s="424">
        <v>11696.07</v>
      </c>
      <c r="L24" s="424">
        <v>42139.86</v>
      </c>
      <c r="M24" s="425">
        <v>3301.19</v>
      </c>
      <c r="N24" s="415">
        <f t="shared" si="2"/>
        <v>200067.68650000001</v>
      </c>
      <c r="O24" s="329">
        <f t="shared" si="0"/>
        <v>205470</v>
      </c>
      <c r="P24" s="413">
        <f t="shared" si="3"/>
        <v>16317.313499999989</v>
      </c>
      <c r="Q24" s="326">
        <f t="shared" si="4"/>
        <v>16758</v>
      </c>
    </row>
    <row r="25" spans="1:18" ht="16.5" thickBot="1">
      <c r="A25" s="4"/>
      <c r="B25" s="215"/>
      <c r="C25" s="216"/>
      <c r="D25" s="215"/>
      <c r="G25" s="4"/>
      <c r="I25" s="268">
        <f>SUM(I13:I24)</f>
        <v>1085696.8347</v>
      </c>
      <c r="J25" s="437">
        <f t="shared" ref="J25:L25" si="5">SUM(J13:J24)</f>
        <v>646328.78999999992</v>
      </c>
      <c r="K25" s="437">
        <f t="shared" si="5"/>
        <v>129472.79000000001</v>
      </c>
      <c r="L25" s="437">
        <f t="shared" si="5"/>
        <v>530380.55000000005</v>
      </c>
      <c r="M25" s="426">
        <f>SUM(M13:M24)</f>
        <v>31829.840000000004</v>
      </c>
      <c r="N25" s="330">
        <f>SUM(N13:N24)</f>
        <v>2423708.8046999997</v>
      </c>
      <c r="O25" s="331">
        <f>SUM(O13:O24)</f>
        <v>2486365</v>
      </c>
      <c r="P25" s="330">
        <f>SUM(P13:P24)</f>
        <v>235567.19530000002</v>
      </c>
      <c r="Q25" s="331">
        <f>SUM(Q13:Q24)</f>
        <v>241603</v>
      </c>
    </row>
    <row r="26" spans="1:18">
      <c r="A26" s="34" t="s">
        <v>147</v>
      </c>
      <c r="B26" s="35"/>
      <c r="C26" s="36"/>
      <c r="D26" s="37">
        <f>D23</f>
        <v>2727964</v>
      </c>
    </row>
    <row r="27" spans="1:18" ht="15.75" thickBot="1">
      <c r="A27" s="21" t="s">
        <v>9</v>
      </c>
      <c r="B27" s="22"/>
      <c r="C27" s="23"/>
      <c r="D27" s="30">
        <f>D23/10</f>
        <v>272796.40000000002</v>
      </c>
      <c r="R27" s="438"/>
    </row>
    <row r="28" spans="1:18">
      <c r="B28" s="24"/>
      <c r="C28" s="18"/>
      <c r="D28" s="18"/>
      <c r="E28" s="19"/>
      <c r="F28" s="20"/>
    </row>
    <row r="29" spans="1:18" ht="15.75" thickBot="1">
      <c r="A29" s="77" t="s">
        <v>309</v>
      </c>
      <c r="B29" s="24"/>
      <c r="C29" s="18"/>
      <c r="D29" s="18"/>
      <c r="E29" s="19"/>
      <c r="F29" s="20"/>
    </row>
    <row r="30" spans="1:18" ht="30">
      <c r="A30" s="332" t="s">
        <v>301</v>
      </c>
      <c r="B30" s="333" t="s">
        <v>235</v>
      </c>
      <c r="C30" s="271" t="s">
        <v>147</v>
      </c>
      <c r="D30" s="19"/>
      <c r="E30" s="20"/>
      <c r="I30" s="302" t="s">
        <v>379</v>
      </c>
      <c r="J30" s="47"/>
    </row>
    <row r="31" spans="1:18" ht="15.75" thickBot="1">
      <c r="A31" s="334"/>
      <c r="B31" s="335"/>
      <c r="C31" s="270">
        <f>O25</f>
        <v>2486365</v>
      </c>
      <c r="E31" s="20"/>
      <c r="I31" s="302" t="s">
        <v>364</v>
      </c>
      <c r="J31" s="47"/>
    </row>
    <row r="32" spans="1:18">
      <c r="A32" s="164" t="s">
        <v>310</v>
      </c>
      <c r="B32" s="24"/>
      <c r="C32" s="18"/>
      <c r="D32" s="18"/>
      <c r="E32" s="19"/>
      <c r="F32" s="20"/>
    </row>
    <row r="33" spans="1:6">
      <c r="B33" s="24"/>
      <c r="C33" s="18"/>
      <c r="D33" s="18"/>
      <c r="E33" s="19"/>
      <c r="F33" s="20"/>
    </row>
    <row r="34" spans="1:6" ht="15.75" thickBot="1">
      <c r="A34" s="77" t="s">
        <v>386</v>
      </c>
      <c r="B34" s="24"/>
      <c r="C34" s="18"/>
      <c r="D34" s="18"/>
      <c r="E34" s="19"/>
      <c r="F34" s="20"/>
    </row>
    <row r="35" spans="1:6" ht="30">
      <c r="A35" s="332" t="s">
        <v>301</v>
      </c>
      <c r="B35" s="333" t="s">
        <v>235</v>
      </c>
      <c r="C35" s="271" t="s">
        <v>147</v>
      </c>
      <c r="D35" s="19"/>
      <c r="E35" s="20"/>
    </row>
    <row r="36" spans="1:6" ht="15.75" thickBot="1">
      <c r="A36" s="334"/>
      <c r="B36" s="335"/>
      <c r="C36" s="270">
        <f>Q25</f>
        <v>241603</v>
      </c>
      <c r="E36" s="20"/>
    </row>
    <row r="37" spans="1:6">
      <c r="A37" s="164"/>
      <c r="B37" s="215"/>
      <c r="C37" s="156"/>
      <c r="D37" s="227"/>
      <c r="E37" s="164"/>
      <c r="F37" s="20"/>
    </row>
    <row r="38" spans="1:6">
      <c r="A38" s="77" t="s">
        <v>307</v>
      </c>
      <c r="B38" s="24"/>
      <c r="C38" s="18"/>
      <c r="D38" s="18"/>
      <c r="E38" s="19"/>
      <c r="F38" s="20"/>
    </row>
    <row r="39" spans="1:6" ht="15.75" thickBot="1">
      <c r="A39" t="s">
        <v>304</v>
      </c>
    </row>
    <row r="40" spans="1:6" ht="18.75" thickBot="1">
      <c r="A40" s="25" t="s">
        <v>17</v>
      </c>
      <c r="B40" s="10" t="s">
        <v>11</v>
      </c>
      <c r="C40" s="10" t="s">
        <v>12</v>
      </c>
      <c r="D40" s="10" t="s">
        <v>13</v>
      </c>
      <c r="E40" s="26" t="s">
        <v>19</v>
      </c>
      <c r="F40" s="16" t="s">
        <v>50</v>
      </c>
    </row>
    <row r="41" spans="1:6" ht="18">
      <c r="A41" s="28" t="s">
        <v>15</v>
      </c>
      <c r="B41" s="130">
        <v>1E-3</v>
      </c>
      <c r="C41" s="68" t="s">
        <v>18</v>
      </c>
      <c r="D41" s="69">
        <f>0.001*0.1*$C$31*B41</f>
        <v>0.24863650000000001</v>
      </c>
      <c r="E41" s="259">
        <v>25</v>
      </c>
      <c r="F41" s="65">
        <f t="shared" ref="F41:F42" si="6">D41*E41</f>
        <v>6.2159125</v>
      </c>
    </row>
    <row r="42" spans="1:6" ht="18.75" thickBot="1">
      <c r="A42" s="29" t="s">
        <v>16</v>
      </c>
      <c r="B42" s="131">
        <v>1E-4</v>
      </c>
      <c r="C42" s="70" t="s">
        <v>18</v>
      </c>
      <c r="D42" s="71">
        <f>0.001*0.1*$C$31*B42</f>
        <v>2.4863650000000001E-2</v>
      </c>
      <c r="E42" s="260">
        <v>298</v>
      </c>
      <c r="F42" s="30">
        <f t="shared" si="6"/>
        <v>7.4093677000000007</v>
      </c>
    </row>
    <row r="43" spans="1:6" ht="15.75" thickBot="1">
      <c r="A43" s="2" t="s">
        <v>10</v>
      </c>
      <c r="B43" s="31"/>
      <c r="C43" s="31"/>
      <c r="D43" s="31"/>
      <c r="E43" s="31"/>
      <c r="F43" s="32">
        <f>SUM(F41:F42)</f>
        <v>13.625280200000001</v>
      </c>
    </row>
    <row r="44" spans="1:6">
      <c r="B44" s="24"/>
      <c r="C44" s="18"/>
      <c r="D44" s="18"/>
      <c r="E44" s="19"/>
      <c r="F44" s="20"/>
    </row>
    <row r="45" spans="1:6">
      <c r="A45" s="77" t="s">
        <v>306</v>
      </c>
      <c r="B45" s="24"/>
      <c r="C45" s="18"/>
      <c r="D45" s="18"/>
      <c r="E45" s="19"/>
      <c r="F45" s="20"/>
    </row>
    <row r="46" spans="1:6" ht="15.75" thickBot="1">
      <c r="A46" t="s">
        <v>304</v>
      </c>
    </row>
    <row r="47" spans="1:6" ht="18.75" thickBot="1">
      <c r="A47" s="25" t="s">
        <v>17</v>
      </c>
      <c r="B47" s="10" t="s">
        <v>11</v>
      </c>
      <c r="C47" s="10" t="s">
        <v>12</v>
      </c>
      <c r="D47" s="10" t="s">
        <v>13</v>
      </c>
      <c r="E47" s="26" t="s">
        <v>19</v>
      </c>
      <c r="F47" s="16" t="s">
        <v>50</v>
      </c>
    </row>
    <row r="48" spans="1:6" ht="18">
      <c r="A48" s="27" t="s">
        <v>14</v>
      </c>
      <c r="B48" s="282">
        <v>53.02</v>
      </c>
      <c r="C48" s="66" t="s">
        <v>18</v>
      </c>
      <c r="D48" s="67">
        <f>0.001*0.1*$C$36*B48</f>
        <v>1280.979106</v>
      </c>
      <c r="E48" s="261">
        <v>1</v>
      </c>
      <c r="F48" s="64">
        <f>D48*E48</f>
        <v>1280.979106</v>
      </c>
    </row>
    <row r="49" spans="1:8" ht="18">
      <c r="A49" s="28" t="s">
        <v>15</v>
      </c>
      <c r="B49" s="130">
        <v>1E-3</v>
      </c>
      <c r="C49" s="68" t="s">
        <v>18</v>
      </c>
      <c r="D49" s="69">
        <f>0.001*0.1*$C$36*B49</f>
        <v>2.4160299999999999E-2</v>
      </c>
      <c r="E49" s="259">
        <v>25</v>
      </c>
      <c r="F49" s="65">
        <f t="shared" ref="F49:F50" si="7">D49*E49</f>
        <v>0.60400750000000003</v>
      </c>
    </row>
    <row r="50" spans="1:8" ht="18.75" thickBot="1">
      <c r="A50" s="29" t="s">
        <v>16</v>
      </c>
      <c r="B50" s="131">
        <v>1E-4</v>
      </c>
      <c r="C50" s="70" t="s">
        <v>18</v>
      </c>
      <c r="D50" s="71">
        <f>0.001*0.1*$C$36*B50</f>
        <v>2.41603E-3</v>
      </c>
      <c r="E50" s="260">
        <v>298</v>
      </c>
      <c r="F50" s="30">
        <f t="shared" si="7"/>
        <v>0.71997694000000001</v>
      </c>
    </row>
    <row r="51" spans="1:8" ht="15.75" thickBot="1">
      <c r="A51" s="2" t="s">
        <v>10</v>
      </c>
      <c r="B51" s="31"/>
      <c r="C51" s="31"/>
      <c r="D51" s="31"/>
      <c r="E51" s="31"/>
      <c r="F51" s="228">
        <f>SUM(F48:F50)</f>
        <v>1282.30309044</v>
      </c>
    </row>
    <row r="52" spans="1:8">
      <c r="A52" s="295" t="s">
        <v>362</v>
      </c>
    </row>
    <row r="54" spans="1:8">
      <c r="A54" s="77" t="s">
        <v>325</v>
      </c>
    </row>
    <row r="55" spans="1:8" ht="15.75" thickBot="1"/>
    <row r="56" spans="1:8" ht="18.75" thickBot="1">
      <c r="A56" s="25" t="s">
        <v>17</v>
      </c>
      <c r="B56" s="10" t="s">
        <v>11</v>
      </c>
      <c r="C56" s="10" t="s">
        <v>12</v>
      </c>
      <c r="D56" s="10" t="s">
        <v>13</v>
      </c>
      <c r="E56" s="26" t="s">
        <v>19</v>
      </c>
      <c r="F56" s="16" t="s">
        <v>50</v>
      </c>
    </row>
    <row r="57" spans="1:8" ht="18">
      <c r="A57" s="27" t="s">
        <v>14</v>
      </c>
      <c r="B57" s="282">
        <v>73.959999999999994</v>
      </c>
      <c r="C57" s="66" t="s">
        <v>18</v>
      </c>
      <c r="D57" s="67">
        <f>$E$68*B57/1000+$E$69*B57/1000</f>
        <v>117.52243999999997</v>
      </c>
      <c r="E57" s="261">
        <v>1</v>
      </c>
      <c r="F57" s="64">
        <f>D57*E57</f>
        <v>117.52243999999997</v>
      </c>
      <c r="G57" t="s">
        <v>337</v>
      </c>
    </row>
    <row r="58" spans="1:8" ht="18">
      <c r="A58" s="186" t="s">
        <v>326</v>
      </c>
      <c r="B58" s="187">
        <v>3.0000000000000001E-3</v>
      </c>
      <c r="C58" s="188" t="s">
        <v>18</v>
      </c>
      <c r="D58" s="189">
        <f t="shared" ref="D58:D59" si="8">$E$68*B58/1000+$E$69*B58/1000</f>
        <v>4.7670000000000004E-3</v>
      </c>
      <c r="E58" s="283">
        <v>25</v>
      </c>
      <c r="F58" s="190">
        <f t="shared" ref="F58:F59" si="9">D58*E58</f>
        <v>0.119175</v>
      </c>
      <c r="G58" s="163" t="s">
        <v>372</v>
      </c>
    </row>
    <row r="59" spans="1:8" ht="18.75" thickBot="1">
      <c r="A59" s="191" t="s">
        <v>327</v>
      </c>
      <c r="B59" s="192">
        <v>5.9999999999999995E-4</v>
      </c>
      <c r="C59" s="193" t="s">
        <v>18</v>
      </c>
      <c r="D59" s="189">
        <f t="shared" si="8"/>
        <v>9.5340000000000008E-4</v>
      </c>
      <c r="E59" s="284">
        <v>298</v>
      </c>
      <c r="F59" s="194">
        <f t="shared" si="9"/>
        <v>0.28411320000000001</v>
      </c>
      <c r="G59" s="163" t="s">
        <v>373</v>
      </c>
    </row>
    <row r="60" spans="1:8" ht="15.75" thickBot="1">
      <c r="A60" s="2" t="s">
        <v>10</v>
      </c>
      <c r="B60" s="31"/>
      <c r="C60" s="31"/>
      <c r="D60" s="31"/>
      <c r="E60" s="31"/>
      <c r="F60" s="230">
        <f>F57+F58+F59</f>
        <v>117.92572819999997</v>
      </c>
    </row>
    <row r="61" spans="1:8">
      <c r="A61" t="s">
        <v>14226</v>
      </c>
      <c r="F61" s="231">
        <f>((F60)/'ALG Data Checks'!E7)</f>
        <v>2.5914465811990592E-3</v>
      </c>
      <c r="H61" s="229"/>
    </row>
    <row r="62" spans="1:8">
      <c r="H62" s="229"/>
    </row>
    <row r="63" spans="1:8" ht="24" customHeight="1">
      <c r="A63" s="464" t="s">
        <v>385</v>
      </c>
      <c r="B63" s="464"/>
      <c r="C63" s="464"/>
      <c r="D63" s="464"/>
      <c r="E63" s="464"/>
      <c r="F63" s="464"/>
    </row>
    <row r="64" spans="1:8" ht="23.1" customHeight="1">
      <c r="A64" s="464"/>
      <c r="B64" s="464"/>
      <c r="C64" s="464"/>
      <c r="D64" s="464"/>
      <c r="E64" s="464"/>
      <c r="F64" s="464"/>
    </row>
    <row r="66" spans="1:12" ht="15.75" thickBot="1">
      <c r="A66" s="77" t="s">
        <v>371</v>
      </c>
    </row>
    <row r="67" spans="1:12" ht="16.5" thickBot="1">
      <c r="A67" s="25" t="s">
        <v>38</v>
      </c>
      <c r="B67" s="10" t="s">
        <v>319</v>
      </c>
      <c r="C67" s="10" t="s">
        <v>320</v>
      </c>
      <c r="D67" s="10" t="s">
        <v>321</v>
      </c>
      <c r="E67" s="10" t="s">
        <v>322</v>
      </c>
      <c r="F67" s="173"/>
      <c r="G67" s="173"/>
      <c r="H67" s="173"/>
      <c r="I67" s="174"/>
      <c r="J67" s="174"/>
      <c r="K67" s="173"/>
      <c r="L67" s="173"/>
    </row>
    <row r="68" spans="1:12" ht="15.75">
      <c r="A68" s="181" t="s">
        <v>323</v>
      </c>
      <c r="B68" s="318">
        <v>380</v>
      </c>
      <c r="C68" s="318">
        <v>200</v>
      </c>
      <c r="D68" s="182">
        <v>7000</v>
      </c>
      <c r="E68" s="183">
        <f>B68*C68*D68/10^6</f>
        <v>532</v>
      </c>
      <c r="F68" s="175"/>
      <c r="G68" s="176"/>
      <c r="H68" s="177"/>
      <c r="I68" s="172"/>
      <c r="J68" s="172"/>
      <c r="K68" s="178"/>
      <c r="L68" s="178"/>
    </row>
    <row r="69" spans="1:12" ht="15.75">
      <c r="A69" s="181" t="s">
        <v>324</v>
      </c>
      <c r="B69" s="318">
        <v>755</v>
      </c>
      <c r="C69" s="318">
        <v>200</v>
      </c>
      <c r="D69" s="181">
        <v>7000</v>
      </c>
      <c r="E69" s="183">
        <f>B69*C69*D69/10^6</f>
        <v>1057</v>
      </c>
      <c r="F69" s="175"/>
      <c r="G69" s="176"/>
      <c r="H69" s="177"/>
      <c r="I69" s="172"/>
      <c r="J69" s="172"/>
      <c r="K69" s="178"/>
      <c r="L69" s="178"/>
    </row>
    <row r="70" spans="1:12" ht="15.75">
      <c r="A70" s="184" t="s">
        <v>340</v>
      </c>
      <c r="B70" s="172"/>
      <c r="C70" s="161"/>
      <c r="D70" s="172"/>
      <c r="E70" s="161"/>
      <c r="F70" s="161"/>
      <c r="G70" s="161"/>
      <c r="H70" s="161"/>
      <c r="I70" s="161"/>
      <c r="J70" s="161"/>
      <c r="K70" s="161"/>
      <c r="L70" s="161"/>
    </row>
    <row r="71" spans="1:12" ht="15.75">
      <c r="A71" s="161"/>
      <c r="B71" s="172"/>
      <c r="C71" s="161"/>
      <c r="D71" s="172"/>
      <c r="E71" s="161"/>
      <c r="F71" s="161"/>
      <c r="G71" s="161"/>
      <c r="H71" s="179"/>
      <c r="I71" s="161"/>
      <c r="J71" s="161"/>
      <c r="K71" s="179"/>
      <c r="L71" s="179"/>
    </row>
    <row r="72" spans="1:12" ht="15.75">
      <c r="A72" s="161"/>
      <c r="B72" s="172"/>
      <c r="C72" s="161"/>
      <c r="D72" s="172"/>
      <c r="E72" s="161"/>
      <c r="F72" s="161"/>
      <c r="G72" s="161"/>
      <c r="H72" s="161"/>
      <c r="I72" s="161"/>
      <c r="J72" s="161"/>
      <c r="K72" s="161"/>
      <c r="L72" s="161"/>
    </row>
    <row r="73" spans="1:12" ht="15.75">
      <c r="A73" s="161"/>
      <c r="B73" s="172"/>
      <c r="C73" s="161"/>
      <c r="D73" s="172"/>
      <c r="E73" s="161"/>
      <c r="F73" s="161"/>
      <c r="G73" s="161"/>
      <c r="H73" s="179"/>
      <c r="I73" s="161"/>
      <c r="J73" s="161"/>
      <c r="K73" s="179"/>
      <c r="L73" s="179"/>
    </row>
    <row r="74" spans="1:12" ht="15.75">
      <c r="A74" s="161"/>
      <c r="B74" s="172"/>
      <c r="C74" s="161"/>
      <c r="D74" s="172"/>
      <c r="E74" s="161"/>
      <c r="F74" s="161"/>
      <c r="G74" s="161"/>
      <c r="H74" s="161"/>
      <c r="I74" s="161"/>
      <c r="J74" s="161"/>
      <c r="K74" s="161"/>
      <c r="L74" s="161"/>
    </row>
    <row r="75" spans="1:12" ht="15.75">
      <c r="A75" s="161"/>
      <c r="B75" s="172"/>
      <c r="C75" s="161"/>
      <c r="D75" s="172"/>
      <c r="E75" s="161"/>
      <c r="F75" s="161"/>
      <c r="G75" s="180"/>
      <c r="H75" s="179"/>
      <c r="I75" s="180"/>
      <c r="J75" s="161"/>
      <c r="K75" s="161"/>
      <c r="L75" s="161"/>
    </row>
  </sheetData>
  <mergeCells count="7">
    <mergeCell ref="E4:F4"/>
    <mergeCell ref="E5:F5"/>
    <mergeCell ref="P11:Q11"/>
    <mergeCell ref="N11:O11"/>
    <mergeCell ref="A63:F64"/>
    <mergeCell ref="E6:F7"/>
    <mergeCell ref="D6:D7"/>
  </mergeCells>
  <pageMargins left="0.7" right="0.7" top="0.75" bottom="0.75" header="0.3" footer="0.3"/>
  <pageSetup scale="44" orientation="landscape" r:id="rId1"/>
  <rowBreaks count="1" manualBreakCount="1">
    <brk id="46" max="16383" man="1"/>
  </rowBreak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5">
    <tabColor theme="6" tint="0.79998168889431442"/>
    <pageSetUpPr fitToPage="1"/>
  </sheetPr>
  <dimension ref="A1:Q32"/>
  <sheetViews>
    <sheetView workbookViewId="0"/>
  </sheetViews>
  <sheetFormatPr defaultRowHeight="15"/>
  <cols>
    <col min="1" max="1" width="17.140625" customWidth="1"/>
    <col min="2" max="2" width="13.5703125" customWidth="1"/>
    <col min="3" max="3" width="10.7109375" customWidth="1"/>
    <col min="4" max="5" width="13.85546875" bestFit="1" customWidth="1"/>
    <col min="6" max="6" width="4.7109375" customWidth="1"/>
    <col min="7" max="7" width="13.5703125" bestFit="1" customWidth="1"/>
    <col min="8" max="8" width="5.85546875" bestFit="1" customWidth="1"/>
    <col min="10" max="10" width="17.140625" customWidth="1"/>
    <col min="11" max="11" width="13.7109375" customWidth="1"/>
    <col min="13" max="13" width="10.7109375" customWidth="1"/>
    <col min="14" max="14" width="13.85546875" bestFit="1" customWidth="1"/>
    <col min="15" max="15" width="5.5703125" customWidth="1"/>
    <col min="16" max="16" width="13.5703125" bestFit="1" customWidth="1"/>
    <col min="17" max="17" width="4.28515625" customWidth="1"/>
  </cols>
  <sheetData>
    <row r="1" spans="1:17">
      <c r="A1" s="75" t="s">
        <v>701</v>
      </c>
      <c r="D1" s="46"/>
    </row>
    <row r="2" spans="1:17">
      <c r="A2" s="77" t="s">
        <v>171</v>
      </c>
    </row>
    <row r="4" spans="1:17">
      <c r="A4" t="s">
        <v>159</v>
      </c>
      <c r="B4" s="47" t="s">
        <v>302</v>
      </c>
      <c r="C4" s="47"/>
      <c r="D4" s="1"/>
      <c r="E4" s="1"/>
      <c r="F4" s="1"/>
      <c r="J4" t="s">
        <v>159</v>
      </c>
      <c r="K4" s="47" t="s">
        <v>302</v>
      </c>
      <c r="L4" s="47"/>
    </row>
    <row r="5" spans="1:17" ht="15.75" thickBot="1">
      <c r="A5" t="s">
        <v>303</v>
      </c>
      <c r="B5" s="288" t="s">
        <v>349</v>
      </c>
      <c r="D5" s="158"/>
      <c r="E5" s="212"/>
      <c r="J5" t="s">
        <v>303</v>
      </c>
      <c r="K5" s="288" t="s">
        <v>369</v>
      </c>
    </row>
    <row r="6" spans="1:17" ht="15.75" thickBot="1">
      <c r="A6" s="3" t="s">
        <v>347</v>
      </c>
      <c r="B6" s="289" t="s">
        <v>348</v>
      </c>
      <c r="C6" s="158"/>
      <c r="J6" s="3" t="s">
        <v>347</v>
      </c>
      <c r="K6" s="289" t="s">
        <v>370</v>
      </c>
    </row>
    <row r="7" spans="1:17" ht="14.25" customHeight="1" thickBot="1">
      <c r="A7" s="3" t="s">
        <v>53</v>
      </c>
      <c r="B7" s="236" t="s">
        <v>158</v>
      </c>
      <c r="E7" s="313"/>
      <c r="J7" s="3" t="s">
        <v>53</v>
      </c>
      <c r="K7" s="236" t="s">
        <v>158</v>
      </c>
    </row>
    <row r="8" spans="1:17" ht="30">
      <c r="A8" s="7"/>
      <c r="B8" s="237" t="s">
        <v>51</v>
      </c>
      <c r="J8" s="7"/>
      <c r="K8" s="237" t="s">
        <v>51</v>
      </c>
    </row>
    <row r="9" spans="1:17" ht="15.75" thickBot="1">
      <c r="A9" s="8" t="s">
        <v>7</v>
      </c>
      <c r="B9" s="6" t="s">
        <v>52</v>
      </c>
      <c r="D9" t="s">
        <v>389</v>
      </c>
      <c r="H9" t="s">
        <v>14211</v>
      </c>
      <c r="J9" s="8" t="s">
        <v>7</v>
      </c>
      <c r="K9" s="6" t="s">
        <v>52</v>
      </c>
      <c r="M9" t="s">
        <v>389</v>
      </c>
      <c r="Q9" t="s">
        <v>14211</v>
      </c>
    </row>
    <row r="10" spans="1:17" ht="15" customHeight="1">
      <c r="A10" s="317" t="s">
        <v>209</v>
      </c>
      <c r="B10" s="290">
        <f>(4295144/F10*H10)</f>
        <v>130155.87878787878</v>
      </c>
      <c r="C10" s="212"/>
      <c r="D10" s="320">
        <v>45260</v>
      </c>
      <c r="E10" s="320">
        <v>45292</v>
      </c>
      <c r="F10" s="321">
        <v>33</v>
      </c>
      <c r="G10" s="320">
        <v>45292</v>
      </c>
      <c r="H10" s="321">
        <f>E10-G10+1</f>
        <v>1</v>
      </c>
      <c r="J10" s="317" t="s">
        <v>209</v>
      </c>
      <c r="K10" s="290">
        <f>(30200/O10*Q10)</f>
        <v>1830.3030303030303</v>
      </c>
      <c r="M10" s="320">
        <v>45261</v>
      </c>
      <c r="N10" s="320">
        <v>45293</v>
      </c>
      <c r="O10" s="321">
        <f>N10-M10+1</f>
        <v>33</v>
      </c>
      <c r="P10" s="320">
        <v>45292</v>
      </c>
      <c r="Q10" s="321">
        <f>N10-P10+1</f>
        <v>2</v>
      </c>
    </row>
    <row r="11" spans="1:17" ht="15" customHeight="1">
      <c r="A11" s="257" t="s">
        <v>209</v>
      </c>
      <c r="B11" s="291">
        <v>3827744</v>
      </c>
      <c r="C11" s="309"/>
      <c r="J11" s="257" t="s">
        <v>209</v>
      </c>
      <c r="K11" s="314">
        <v>27756</v>
      </c>
    </row>
    <row r="12" spans="1:17">
      <c r="A12" s="42" t="s">
        <v>210</v>
      </c>
      <c r="B12" s="291">
        <v>3792265</v>
      </c>
      <c r="C12" s="212"/>
      <c r="J12" s="42" t="s">
        <v>210</v>
      </c>
      <c r="K12" s="291">
        <v>31152</v>
      </c>
    </row>
    <row r="13" spans="1:17">
      <c r="A13" s="42" t="s">
        <v>211</v>
      </c>
      <c r="B13" s="291">
        <v>3818568</v>
      </c>
      <c r="C13" s="212"/>
      <c r="J13" s="42" t="s">
        <v>211</v>
      </c>
      <c r="K13" s="291">
        <v>30000</v>
      </c>
    </row>
    <row r="14" spans="1:17">
      <c r="A14" s="42" t="s">
        <v>212</v>
      </c>
      <c r="B14" s="291">
        <v>3842392</v>
      </c>
      <c r="J14" s="42" t="s">
        <v>212</v>
      </c>
      <c r="K14" s="291">
        <v>27552</v>
      </c>
    </row>
    <row r="15" spans="1:17">
      <c r="A15" s="42" t="s">
        <v>213</v>
      </c>
      <c r="B15" s="291">
        <v>3956112</v>
      </c>
      <c r="J15" s="42" t="s">
        <v>213</v>
      </c>
      <c r="K15" s="291">
        <v>29700</v>
      </c>
    </row>
    <row r="16" spans="1:17">
      <c r="A16" s="42" t="s">
        <v>214</v>
      </c>
      <c r="B16" s="291">
        <v>3994000</v>
      </c>
      <c r="J16" s="42" t="s">
        <v>214</v>
      </c>
      <c r="K16" s="291">
        <v>28568</v>
      </c>
    </row>
    <row r="17" spans="1:17">
      <c r="A17" s="42" t="s">
        <v>215</v>
      </c>
      <c r="B17" s="291">
        <v>3856008</v>
      </c>
      <c r="J17" s="42" t="s">
        <v>215</v>
      </c>
      <c r="K17" s="291">
        <v>32356</v>
      </c>
    </row>
    <row r="18" spans="1:17">
      <c r="A18" s="42" t="s">
        <v>216</v>
      </c>
      <c r="B18" s="291">
        <v>3819440</v>
      </c>
      <c r="J18" s="42" t="s">
        <v>216</v>
      </c>
      <c r="K18" s="291">
        <v>34940</v>
      </c>
    </row>
    <row r="19" spans="1:17">
      <c r="A19" s="42" t="s">
        <v>217</v>
      </c>
      <c r="B19" s="291">
        <v>4003112</v>
      </c>
      <c r="J19" s="42" t="s">
        <v>217</v>
      </c>
      <c r="K19" s="291">
        <v>20460</v>
      </c>
    </row>
    <row r="20" spans="1:17">
      <c r="A20" s="42" t="s">
        <v>218</v>
      </c>
      <c r="B20" s="291">
        <v>3663838</v>
      </c>
      <c r="J20" s="42" t="s">
        <v>218</v>
      </c>
      <c r="K20" s="291">
        <v>11040</v>
      </c>
    </row>
    <row r="21" spans="1:17">
      <c r="A21" s="42" t="s">
        <v>219</v>
      </c>
      <c r="B21" s="291">
        <v>3962952</v>
      </c>
      <c r="D21" t="s">
        <v>389</v>
      </c>
      <c r="H21" t="s">
        <v>14211</v>
      </c>
      <c r="J21" s="42" t="s">
        <v>219</v>
      </c>
      <c r="K21" s="291">
        <v>15292</v>
      </c>
      <c r="M21" t="s">
        <v>389</v>
      </c>
      <c r="Q21" t="s">
        <v>14211</v>
      </c>
    </row>
    <row r="22" spans="1:17" ht="15.75" thickBot="1">
      <c r="A22" s="43" t="s">
        <v>220</v>
      </c>
      <c r="B22" s="306">
        <f>3956594/F22*H22</f>
        <v>3828961.935483871</v>
      </c>
      <c r="D22" s="320">
        <v>45628</v>
      </c>
      <c r="E22" s="320">
        <v>45658</v>
      </c>
      <c r="F22" s="321">
        <f>E22-D22+1</f>
        <v>31</v>
      </c>
      <c r="G22" s="320">
        <v>45658</v>
      </c>
      <c r="H22" s="321">
        <f>G22-D22</f>
        <v>30</v>
      </c>
      <c r="J22" s="43" t="s">
        <v>220</v>
      </c>
      <c r="K22" s="306">
        <f>10004/O22*Q22</f>
        <v>9358.5806451612898</v>
      </c>
      <c r="M22" s="320">
        <v>45629</v>
      </c>
      <c r="N22" s="320">
        <v>45659</v>
      </c>
      <c r="O22" s="321">
        <f>N22-M22+1</f>
        <v>31</v>
      </c>
      <c r="P22" s="320">
        <v>45658</v>
      </c>
      <c r="Q22" s="321">
        <f>P22-M22</f>
        <v>29</v>
      </c>
    </row>
    <row r="23" spans="1:17" ht="15.75" thickBot="1">
      <c r="A23" s="238" t="s">
        <v>10</v>
      </c>
      <c r="B23" s="213">
        <f>SUM(B10:B22)</f>
        <v>46495548.814271748</v>
      </c>
      <c r="J23" s="238" t="s">
        <v>10</v>
      </c>
      <c r="K23" s="213">
        <f>SUM(K10:K22)</f>
        <v>300004.88367546431</v>
      </c>
    </row>
    <row r="25" spans="1:17">
      <c r="A25" s="223" t="s">
        <v>222</v>
      </c>
      <c r="B25" s="467">
        <f>(B23+K23)/1000</f>
        <v>46795.553697947209</v>
      </c>
      <c r="C25" s="468"/>
    </row>
    <row r="26" spans="1:17" ht="30">
      <c r="A26" s="225" t="s">
        <v>341</v>
      </c>
      <c r="B26" s="224">
        <f>'ALG Data Checks'!E10</f>
        <v>46795.55</v>
      </c>
      <c r="C26" s="412">
        <f>(B25-B26)/B25</f>
        <v>7.9023473682164933E-8</v>
      </c>
      <c r="D26" t="s">
        <v>342</v>
      </c>
    </row>
    <row r="27" spans="1:17" ht="33.75" customHeight="1">
      <c r="A27" s="258"/>
      <c r="B27" s="258"/>
      <c r="C27" s="258"/>
    </row>
    <row r="28" spans="1:17">
      <c r="A28" s="316" t="s">
        <v>368</v>
      </c>
      <c r="B28" s="258"/>
      <c r="C28" s="258"/>
    </row>
    <row r="29" spans="1:17" ht="48.75" customHeight="1">
      <c r="A29" s="469"/>
      <c r="B29" s="469"/>
      <c r="C29" s="469"/>
      <c r="D29" s="469"/>
      <c r="E29" s="469"/>
      <c r="F29" s="469"/>
      <c r="G29" s="469"/>
      <c r="H29" s="469"/>
      <c r="I29" s="469"/>
      <c r="J29" s="469"/>
      <c r="K29" s="469"/>
    </row>
    <row r="30" spans="1:17">
      <c r="A30" s="315"/>
      <c r="B30" s="315"/>
      <c r="C30" s="315"/>
      <c r="D30" s="315"/>
      <c r="E30" s="315"/>
      <c r="F30" s="315"/>
      <c r="G30" s="315"/>
      <c r="H30" s="315"/>
    </row>
    <row r="31" spans="1:17">
      <c r="A31" s="302" t="s">
        <v>379</v>
      </c>
      <c r="B31" s="47"/>
    </row>
    <row r="32" spans="1:17">
      <c r="A32" s="302" t="s">
        <v>364</v>
      </c>
      <c r="B32" s="47"/>
    </row>
  </sheetData>
  <mergeCells count="2">
    <mergeCell ref="B25:C25"/>
    <mergeCell ref="A29:K29"/>
  </mergeCells>
  <pageMargins left="0.7" right="0.7" top="0.75" bottom="0.75" header="0.3" footer="0.3"/>
  <pageSetup scale="64" orientation="landscape"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tabColor theme="6" tint="0.79998168889431442"/>
    <pageSetUpPr fitToPage="1"/>
  </sheetPr>
  <dimension ref="A1:Z8786"/>
  <sheetViews>
    <sheetView tabSelected="1" zoomScale="82" workbookViewId="0">
      <pane ySplit="2" topLeftCell="A3" activePane="bottomLeft" state="frozen"/>
      <selection pane="bottomLeft" activeCell="O5" sqref="O5"/>
    </sheetView>
  </sheetViews>
  <sheetFormatPr defaultRowHeight="15"/>
  <cols>
    <col min="1" max="1" width="25.85546875" style="155" customWidth="1"/>
    <col min="2" max="3" width="14" style="156" customWidth="1"/>
    <col min="4" max="4" width="14" style="157" customWidth="1"/>
    <col min="5" max="5" width="11.28515625" style="170" customWidth="1"/>
    <col min="6" max="6" width="14" style="156" customWidth="1"/>
    <col min="7" max="9" width="12.42578125" style="170" customWidth="1"/>
    <col min="10" max="11" width="46" style="325" customWidth="1"/>
    <col min="12" max="12" width="14" customWidth="1"/>
    <col min="13" max="13" width="14" style="156" customWidth="1"/>
    <col min="14" max="14" width="10.140625" customWidth="1"/>
    <col min="15" max="15" width="29.42578125" customWidth="1"/>
    <col min="16" max="16" width="11.85546875" customWidth="1"/>
    <col min="17" max="17" width="14.28515625" customWidth="1"/>
    <col min="20" max="20" width="19.7109375" style="170" customWidth="1"/>
  </cols>
  <sheetData>
    <row r="1" spans="1:26" ht="45">
      <c r="A1" s="153" t="s">
        <v>297</v>
      </c>
      <c r="B1" s="154" t="s">
        <v>299</v>
      </c>
      <c r="C1" s="154" t="s">
        <v>390</v>
      </c>
      <c r="D1" s="310" t="s">
        <v>350</v>
      </c>
      <c r="E1" s="154" t="s">
        <v>328</v>
      </c>
      <c r="F1" s="154" t="s">
        <v>351</v>
      </c>
      <c r="G1" s="154" t="s">
        <v>329</v>
      </c>
      <c r="H1" s="408" t="s">
        <v>380</v>
      </c>
      <c r="I1" s="409" t="s">
        <v>381</v>
      </c>
      <c r="J1" s="410" t="s">
        <v>382</v>
      </c>
      <c r="K1" s="410" t="s">
        <v>383</v>
      </c>
      <c r="L1" s="411" t="s">
        <v>298</v>
      </c>
      <c r="M1" s="336" t="s">
        <v>352</v>
      </c>
      <c r="N1" s="165"/>
      <c r="O1" s="470" t="s">
        <v>311</v>
      </c>
      <c r="P1" s="470"/>
      <c r="Q1" s="470"/>
      <c r="T1" s="169"/>
    </row>
    <row r="2" spans="1:26" ht="35.1" customHeight="1">
      <c r="A2" s="264" t="s">
        <v>353</v>
      </c>
      <c r="B2" s="262"/>
      <c r="C2" s="262"/>
      <c r="D2" s="265"/>
      <c r="E2" s="338"/>
      <c r="F2" s="263">
        <f>SUM(F3:F8786)</f>
        <v>44209.823089999918</v>
      </c>
      <c r="G2" s="338"/>
      <c r="H2" s="195"/>
      <c r="I2" s="195"/>
      <c r="J2" s="324"/>
      <c r="K2" s="324"/>
      <c r="L2" s="324"/>
      <c r="M2" s="263">
        <f>SUM(M3:M8786)</f>
        <v>44209.824521814939</v>
      </c>
      <c r="N2" s="165"/>
      <c r="O2" s="166" t="s">
        <v>312</v>
      </c>
      <c r="P2" s="404">
        <f>COUNTIF(L3:L8786, "&gt;0")</f>
        <v>8784</v>
      </c>
      <c r="Q2" s="197" t="s">
        <v>336</v>
      </c>
      <c r="T2" s="222"/>
    </row>
    <row r="3" spans="1:26" ht="33.950000000000003" customHeight="1">
      <c r="A3" s="339">
        <v>45292</v>
      </c>
      <c r="B3" s="340">
        <v>2.75962</v>
      </c>
      <c r="C3" s="340" t="s">
        <v>300</v>
      </c>
      <c r="D3" s="341">
        <v>76.633349999999993</v>
      </c>
      <c r="E3" s="342" t="s">
        <v>300</v>
      </c>
      <c r="F3" s="340">
        <v>6.5727500000000001</v>
      </c>
      <c r="G3" s="342" t="s">
        <v>300</v>
      </c>
      <c r="H3" s="342"/>
      <c r="I3" s="342"/>
      <c r="J3" s="343"/>
      <c r="K3" s="343"/>
      <c r="L3" s="407">
        <v>1</v>
      </c>
      <c r="M3" s="344">
        <f t="shared" ref="M3:M66" si="0">D3*60*10^3*B3*5.18*10^-7</f>
        <v>6.5727649991631578</v>
      </c>
      <c r="N3" s="165"/>
      <c r="O3" s="304" t="s">
        <v>330</v>
      </c>
      <c r="P3" s="404">
        <f>COUNTIF(E3:E8786,"=S")</f>
        <v>61</v>
      </c>
      <c r="Q3" s="167"/>
      <c r="S3" s="161"/>
      <c r="T3" s="198"/>
    </row>
    <row r="4" spans="1:26" ht="33" customHeight="1">
      <c r="A4" s="339">
        <v>45292.041666666701</v>
      </c>
      <c r="B4" s="340">
        <v>2.59104</v>
      </c>
      <c r="C4" s="340" t="s">
        <v>300</v>
      </c>
      <c r="D4" s="341">
        <v>77.083089999999999</v>
      </c>
      <c r="E4" s="342" t="s">
        <v>300</v>
      </c>
      <c r="F4" s="340">
        <v>6.2074600000000002</v>
      </c>
      <c r="G4" s="342" t="s">
        <v>300</v>
      </c>
      <c r="H4" s="342"/>
      <c r="I4" s="342"/>
      <c r="J4" s="343"/>
      <c r="K4" s="343"/>
      <c r="L4" s="407">
        <v>1</v>
      </c>
      <c r="M4" s="344">
        <f t="shared" si="0"/>
        <v>6.2074644844826867</v>
      </c>
      <c r="N4" s="165"/>
      <c r="O4" s="304" t="s">
        <v>331</v>
      </c>
      <c r="P4" s="481">
        <f>COUNTIF(G3:G8786,"=S")</f>
        <v>236</v>
      </c>
      <c r="R4" s="307"/>
      <c r="S4" s="161"/>
      <c r="T4" s="169"/>
    </row>
    <row r="5" spans="1:26" ht="29.45" customHeight="1">
      <c r="A5" s="339">
        <v>45292.083333333299</v>
      </c>
      <c r="B5" s="340">
        <v>2.8340100000000001</v>
      </c>
      <c r="C5" s="340" t="s">
        <v>300</v>
      </c>
      <c r="D5" s="341">
        <v>75.662099999999995</v>
      </c>
      <c r="E5" s="342" t="s">
        <v>300</v>
      </c>
      <c r="F5" s="340">
        <v>6.66439</v>
      </c>
      <c r="G5" s="342" t="s">
        <v>300</v>
      </c>
      <c r="H5" s="342"/>
      <c r="I5" s="342"/>
      <c r="J5" s="343"/>
      <c r="K5" s="343"/>
      <c r="L5" s="407">
        <v>1</v>
      </c>
      <c r="M5" s="344">
        <f t="shared" si="0"/>
        <v>6.6643957604926793</v>
      </c>
      <c r="N5" s="165"/>
      <c r="O5" s="196" t="s">
        <v>332</v>
      </c>
      <c r="P5" s="405">
        <f>1-P3/P2</f>
        <v>0.99305555555555558</v>
      </c>
      <c r="Q5" s="167"/>
      <c r="S5" s="161"/>
      <c r="T5" s="449"/>
    </row>
    <row r="6" spans="1:26" ht="29.45" customHeight="1">
      <c r="A6" s="339">
        <v>45292.125</v>
      </c>
      <c r="B6" s="340">
        <v>2.9019499999999998</v>
      </c>
      <c r="C6" s="340" t="s">
        <v>300</v>
      </c>
      <c r="D6" s="341">
        <v>75.466049999999996</v>
      </c>
      <c r="E6" s="342" t="s">
        <v>300</v>
      </c>
      <c r="F6" s="340">
        <v>6.8064799999999996</v>
      </c>
      <c r="G6" s="342" t="s">
        <v>300</v>
      </c>
      <c r="H6" s="342"/>
      <c r="I6" s="342"/>
      <c r="J6" s="343"/>
      <c r="K6" s="343"/>
      <c r="L6" s="407">
        <v>1</v>
      </c>
      <c r="M6" s="344">
        <f t="shared" si="0"/>
        <v>6.8064797140262989</v>
      </c>
      <c r="N6" s="165"/>
      <c r="O6" s="196" t="s">
        <v>333</v>
      </c>
      <c r="P6" s="405">
        <f>1-P4/P2</f>
        <v>0.97313296903460833</v>
      </c>
      <c r="Q6" s="167"/>
      <c r="T6" s="450"/>
    </row>
    <row r="7" spans="1:26" ht="27.95" customHeight="1">
      <c r="A7" s="339">
        <v>45292.166666666701</v>
      </c>
      <c r="B7" s="340">
        <v>2.8528099999999998</v>
      </c>
      <c r="C7" s="340" t="s">
        <v>300</v>
      </c>
      <c r="D7" s="341">
        <v>75.041120000000006</v>
      </c>
      <c r="E7" s="342" t="s">
        <v>300</v>
      </c>
      <c r="F7" s="340">
        <v>6.6535500000000001</v>
      </c>
      <c r="G7" s="342" t="s">
        <v>300</v>
      </c>
      <c r="H7" s="342"/>
      <c r="I7" s="342"/>
      <c r="J7" s="343"/>
      <c r="K7" s="343"/>
      <c r="L7" s="407">
        <v>1</v>
      </c>
      <c r="M7" s="344">
        <f t="shared" si="0"/>
        <v>6.6535460285669759</v>
      </c>
      <c r="N7" s="165"/>
      <c r="O7" s="196" t="s">
        <v>334</v>
      </c>
      <c r="P7" s="406">
        <f>SUMIF($E$3:$E$8786, "S", $M$3:$M$8786)</f>
        <v>269.27648971123165</v>
      </c>
      <c r="Q7" s="171" t="s">
        <v>313</v>
      </c>
      <c r="T7" s="451"/>
    </row>
    <row r="8" spans="1:26" ht="27.95" customHeight="1">
      <c r="A8" s="339">
        <v>45292.208333333299</v>
      </c>
      <c r="B8" s="340">
        <v>2.7794099999999999</v>
      </c>
      <c r="C8" s="340" t="s">
        <v>300</v>
      </c>
      <c r="D8" s="341">
        <v>76.017629999999997</v>
      </c>
      <c r="E8" s="342" t="s">
        <v>300</v>
      </c>
      <c r="F8" s="340">
        <v>6.5667</v>
      </c>
      <c r="G8" s="342" t="s">
        <v>300</v>
      </c>
      <c r="H8" s="342"/>
      <c r="I8" s="342"/>
      <c r="J8" s="343"/>
      <c r="K8" s="343"/>
      <c r="L8" s="407">
        <v>1</v>
      </c>
      <c r="M8" s="344">
        <f t="shared" si="0"/>
        <v>6.5667117238271633</v>
      </c>
      <c r="N8" s="165"/>
      <c r="O8" s="311" t="s">
        <v>335</v>
      </c>
      <c r="P8" s="406">
        <f>SUMIF($G$3:$G$8786, "S", $M$3:$M$8786)</f>
        <v>1520.4946492702261</v>
      </c>
      <c r="Q8" s="171" t="s">
        <v>313</v>
      </c>
      <c r="T8" s="199"/>
      <c r="V8" s="305"/>
      <c r="W8" s="305"/>
      <c r="X8" s="305"/>
      <c r="Y8" s="305"/>
      <c r="Z8" s="305"/>
    </row>
    <row r="9" spans="1:26" ht="30.6" customHeight="1">
      <c r="A9" s="339">
        <v>45292.25</v>
      </c>
      <c r="B9" s="340">
        <v>2.7355999999999998</v>
      </c>
      <c r="C9" s="340" t="s">
        <v>300</v>
      </c>
      <c r="D9" s="341">
        <v>76.820800000000006</v>
      </c>
      <c r="E9" s="342" t="s">
        <v>300</v>
      </c>
      <c r="F9" s="340">
        <v>6.5315000000000003</v>
      </c>
      <c r="G9" s="342" t="s">
        <v>300</v>
      </c>
      <c r="H9" s="342"/>
      <c r="I9" s="342"/>
      <c r="J9" s="343"/>
      <c r="K9" s="343"/>
      <c r="L9" s="407">
        <v>1</v>
      </c>
      <c r="M9" s="344">
        <f t="shared" si="0"/>
        <v>6.5314924733184005</v>
      </c>
      <c r="N9" s="165"/>
      <c r="O9" s="185" t="s">
        <v>317</v>
      </c>
      <c r="P9" s="406">
        <f>SUM(M3:M8786)</f>
        <v>44209.824521814939</v>
      </c>
      <c r="Q9" s="171" t="s">
        <v>313</v>
      </c>
      <c r="T9" s="200"/>
    </row>
    <row r="10" spans="1:26" ht="62.45" customHeight="1">
      <c r="A10" s="339">
        <v>45292.291666666701</v>
      </c>
      <c r="B10" s="340">
        <v>2.7755399999999999</v>
      </c>
      <c r="C10" s="340" t="s">
        <v>300</v>
      </c>
      <c r="D10" s="341">
        <v>75.393370000000004</v>
      </c>
      <c r="E10" s="342" t="s">
        <v>300</v>
      </c>
      <c r="F10" s="340">
        <v>6.5037200000000004</v>
      </c>
      <c r="G10" s="342" t="s">
        <v>300</v>
      </c>
      <c r="H10" s="342"/>
      <c r="I10" s="342"/>
      <c r="J10" s="343"/>
      <c r="K10" s="343"/>
      <c r="L10" s="407">
        <v>1</v>
      </c>
      <c r="M10" s="344">
        <f t="shared" si="0"/>
        <v>6.5037173243973836</v>
      </c>
      <c r="N10" s="165"/>
      <c r="O10" s="477" t="s">
        <v>318</v>
      </c>
      <c r="P10" s="477"/>
      <c r="Q10" s="477"/>
      <c r="R10" s="168"/>
      <c r="T10" s="200"/>
    </row>
    <row r="11" spans="1:26" ht="27.6" customHeight="1">
      <c r="A11" s="339">
        <v>45292.333333333299</v>
      </c>
      <c r="B11" s="340">
        <v>2.47045</v>
      </c>
      <c r="C11" s="340" t="s">
        <v>300</v>
      </c>
      <c r="D11" s="341">
        <v>79.547150000000002</v>
      </c>
      <c r="E11" s="342" t="s">
        <v>300</v>
      </c>
      <c r="F11" s="340">
        <v>6.1077500000000002</v>
      </c>
      <c r="G11" s="342" t="s">
        <v>300</v>
      </c>
      <c r="H11" s="342"/>
      <c r="I11" s="342"/>
      <c r="J11" s="343"/>
      <c r="K11" s="343"/>
      <c r="L11" s="407">
        <v>1</v>
      </c>
      <c r="M11" s="344">
        <f t="shared" si="0"/>
        <v>6.1077563387798994</v>
      </c>
      <c r="N11" s="165"/>
      <c r="O11" s="471"/>
      <c r="P11" s="472"/>
      <c r="Q11" s="473"/>
      <c r="T11" s="201"/>
    </row>
    <row r="12" spans="1:26" ht="29.1" customHeight="1">
      <c r="A12" s="339">
        <v>45292.375</v>
      </c>
      <c r="B12" s="340">
        <v>0.84704999999999997</v>
      </c>
      <c r="C12" s="340" t="s">
        <v>300</v>
      </c>
      <c r="D12" s="341">
        <v>77.930760000000006</v>
      </c>
      <c r="E12" s="342" t="s">
        <v>300</v>
      </c>
      <c r="F12" s="340">
        <v>2.0516200000000002</v>
      </c>
      <c r="G12" s="342" t="s">
        <v>300</v>
      </c>
      <c r="H12" s="342"/>
      <c r="I12" s="342"/>
      <c r="J12" s="343"/>
      <c r="K12" s="343"/>
      <c r="L12" s="407">
        <v>1</v>
      </c>
      <c r="M12" s="344">
        <f t="shared" si="0"/>
        <v>2.0516296580186402</v>
      </c>
      <c r="N12" s="165"/>
      <c r="O12" s="474"/>
      <c r="P12" s="475"/>
      <c r="Q12" s="476"/>
      <c r="T12" s="200"/>
    </row>
    <row r="13" spans="1:26">
      <c r="A13" s="339">
        <v>45292.416666666701</v>
      </c>
      <c r="B13" s="340">
        <v>0.34637000000000001</v>
      </c>
      <c r="C13" s="340" t="s">
        <v>300</v>
      </c>
      <c r="D13" s="341">
        <v>74.351690000000005</v>
      </c>
      <c r="E13" s="342" t="s">
        <v>300</v>
      </c>
      <c r="F13" s="340">
        <v>0.80042000000000002</v>
      </c>
      <c r="G13" s="342" t="s">
        <v>300</v>
      </c>
      <c r="H13" s="342"/>
      <c r="I13" s="342"/>
      <c r="J13" s="343"/>
      <c r="K13" s="343"/>
      <c r="L13" s="407">
        <v>1</v>
      </c>
      <c r="M13" s="344">
        <f t="shared" si="0"/>
        <v>0.80040929641352399</v>
      </c>
      <c r="N13" s="165"/>
      <c r="O13" s="202"/>
      <c r="P13" s="202"/>
      <c r="Q13" s="203"/>
    </row>
    <row r="14" spans="1:26" ht="15.75">
      <c r="A14" s="339">
        <v>45292.458333333299</v>
      </c>
      <c r="B14" s="340">
        <v>0.62944</v>
      </c>
      <c r="C14" s="340" t="s">
        <v>300</v>
      </c>
      <c r="D14" s="341">
        <v>71.780199999999994</v>
      </c>
      <c r="E14" s="342" t="s">
        <v>300</v>
      </c>
      <c r="F14" s="340">
        <v>1.4042300000000001</v>
      </c>
      <c r="G14" s="342" t="s">
        <v>300</v>
      </c>
      <c r="H14" s="342"/>
      <c r="I14" s="342"/>
      <c r="J14" s="343"/>
      <c r="K14" s="343"/>
      <c r="L14" s="407">
        <v>1</v>
      </c>
      <c r="M14" s="344">
        <f t="shared" si="0"/>
        <v>1.4042357080550398</v>
      </c>
      <c r="N14" s="165"/>
      <c r="O14" s="478" t="s">
        <v>343</v>
      </c>
      <c r="P14" s="478"/>
      <c r="Q14" s="478"/>
      <c r="T14" s="169" t="s">
        <v>300</v>
      </c>
    </row>
    <row r="15" spans="1:26">
      <c r="A15" s="339">
        <v>45292.5</v>
      </c>
      <c r="B15" s="340">
        <v>2.2284700000000002</v>
      </c>
      <c r="C15" s="340" t="s">
        <v>300</v>
      </c>
      <c r="D15" s="341">
        <v>77.207790000000003</v>
      </c>
      <c r="E15" s="342" t="s">
        <v>300</v>
      </c>
      <c r="F15" s="340">
        <v>5.3474899999999996</v>
      </c>
      <c r="G15" s="342" t="s">
        <v>300</v>
      </c>
      <c r="H15" s="342"/>
      <c r="I15" s="342"/>
      <c r="J15" s="343"/>
      <c r="K15" s="343"/>
      <c r="L15" s="407">
        <v>1</v>
      </c>
      <c r="M15" s="344">
        <f t="shared" si="0"/>
        <v>5.3474769767228043</v>
      </c>
      <c r="N15" s="165"/>
      <c r="O15" s="232" t="s">
        <v>344</v>
      </c>
      <c r="P15" s="233" t="s">
        <v>345</v>
      </c>
      <c r="Q15" s="203"/>
      <c r="T15" s="169" t="s">
        <v>300</v>
      </c>
    </row>
    <row r="16" spans="1:26">
      <c r="A16" s="339">
        <v>45292.541666666701</v>
      </c>
      <c r="B16" s="340">
        <v>2.6632799999999999</v>
      </c>
      <c r="C16" s="340" t="s">
        <v>300</v>
      </c>
      <c r="D16" s="341">
        <v>75.266289999999998</v>
      </c>
      <c r="E16" s="342" t="s">
        <v>300</v>
      </c>
      <c r="F16" s="340">
        <v>6.2301399999999996</v>
      </c>
      <c r="G16" s="342" t="s">
        <v>300</v>
      </c>
      <c r="H16" s="342"/>
      <c r="I16" s="342"/>
      <c r="J16" s="343"/>
      <c r="K16" s="343"/>
      <c r="L16" s="407">
        <v>1</v>
      </c>
      <c r="M16" s="344">
        <f t="shared" si="0"/>
        <v>6.2301477661536948</v>
      </c>
      <c r="N16" s="165"/>
      <c r="O16" s="207">
        <f>P9</f>
        <v>44209.824521814939</v>
      </c>
      <c r="P16" s="436">
        <f>'ALG Data Checks'!E19</f>
        <v>44209.83</v>
      </c>
      <c r="Q16" s="165"/>
      <c r="T16" s="169"/>
    </row>
    <row r="17" spans="1:20">
      <c r="A17" s="339">
        <v>45292.583333333299</v>
      </c>
      <c r="B17" s="340">
        <v>2.8831699999999998</v>
      </c>
      <c r="C17" s="340" t="s">
        <v>300</v>
      </c>
      <c r="D17" s="341">
        <v>75.761750000000006</v>
      </c>
      <c r="E17" s="342" t="s">
        <v>300</v>
      </c>
      <c r="F17" s="340">
        <v>6.7889200000000001</v>
      </c>
      <c r="G17" s="342" t="s">
        <v>300</v>
      </c>
      <c r="H17" s="342"/>
      <c r="I17" s="342"/>
      <c r="J17" s="343"/>
      <c r="K17" s="343"/>
      <c r="L17" s="407">
        <v>1</v>
      </c>
      <c r="M17" s="344">
        <f t="shared" si="0"/>
        <v>6.7889288675522996</v>
      </c>
      <c r="N17" s="204"/>
      <c r="O17" s="235" t="s">
        <v>342</v>
      </c>
      <c r="P17" s="234">
        <f>(P16-O16)/P16</f>
        <v>1.2391328044264353E-7</v>
      </c>
      <c r="Q17" s="165"/>
      <c r="T17" s="169"/>
    </row>
    <row r="18" spans="1:20">
      <c r="A18" s="339">
        <v>45292.625</v>
      </c>
      <c r="B18" s="340">
        <v>2.9206799999999999</v>
      </c>
      <c r="C18" s="340" t="s">
        <v>300</v>
      </c>
      <c r="D18" s="341">
        <v>76.08466</v>
      </c>
      <c r="E18" s="342" t="s">
        <v>300</v>
      </c>
      <c r="F18" s="340">
        <v>6.9065599999999998</v>
      </c>
      <c r="G18" s="342" t="s">
        <v>300</v>
      </c>
      <c r="H18" s="342"/>
      <c r="I18" s="342"/>
      <c r="J18" s="343"/>
      <c r="K18" s="343"/>
      <c r="L18" s="407">
        <v>1</v>
      </c>
      <c r="M18" s="344">
        <f t="shared" si="0"/>
        <v>6.9065648034143026</v>
      </c>
      <c r="N18" s="165"/>
      <c r="O18" s="205"/>
      <c r="P18" s="206"/>
      <c r="Q18" s="165"/>
      <c r="T18" s="169"/>
    </row>
    <row r="19" spans="1:20">
      <c r="A19" s="339">
        <v>45292.666666666701</v>
      </c>
      <c r="B19" s="340">
        <v>2.67807</v>
      </c>
      <c r="C19" s="340" t="s">
        <v>300</v>
      </c>
      <c r="D19" s="341">
        <v>77.952179999999998</v>
      </c>
      <c r="E19" s="342" t="s">
        <v>300</v>
      </c>
      <c r="F19" s="340">
        <v>6.4883100000000002</v>
      </c>
      <c r="G19" s="342" t="s">
        <v>300</v>
      </c>
      <c r="H19" s="342"/>
      <c r="I19" s="342"/>
      <c r="J19" s="343"/>
      <c r="K19" s="343"/>
      <c r="L19" s="407">
        <v>1</v>
      </c>
      <c r="M19" s="344">
        <f t="shared" si="0"/>
        <v>6.4883041470460068</v>
      </c>
      <c r="N19" s="207"/>
      <c r="O19" s="209"/>
      <c r="P19" s="165"/>
      <c r="Q19" s="209"/>
      <c r="T19" s="169"/>
    </row>
    <row r="20" spans="1:20">
      <c r="A20" s="339">
        <v>45292.708333333299</v>
      </c>
      <c r="B20" s="340">
        <v>2.7543099999999998</v>
      </c>
      <c r="C20" s="340" t="s">
        <v>300</v>
      </c>
      <c r="D20" s="341">
        <v>77.111260000000001</v>
      </c>
      <c r="E20" s="342" t="s">
        <v>300</v>
      </c>
      <c r="F20" s="340">
        <v>6.6010400000000002</v>
      </c>
      <c r="G20" s="342" t="s">
        <v>300</v>
      </c>
      <c r="H20" s="342"/>
      <c r="I20" s="342"/>
      <c r="J20" s="343"/>
      <c r="K20" s="343"/>
      <c r="L20" s="407">
        <v>1</v>
      </c>
      <c r="M20" s="344">
        <f t="shared" si="0"/>
        <v>6.6010288156110475</v>
      </c>
      <c r="N20" s="165"/>
      <c r="O20" s="210"/>
      <c r="P20" s="165"/>
      <c r="Q20" s="165"/>
      <c r="T20" s="169" t="s">
        <v>300</v>
      </c>
    </row>
    <row r="21" spans="1:20">
      <c r="A21" s="339">
        <v>45292.75</v>
      </c>
      <c r="B21" s="340">
        <v>2.9344800000000002</v>
      </c>
      <c r="C21" s="340" t="s">
        <v>300</v>
      </c>
      <c r="D21" s="341">
        <v>75.63861</v>
      </c>
      <c r="E21" s="342" t="s">
        <v>300</v>
      </c>
      <c r="F21" s="340">
        <v>6.8985200000000004</v>
      </c>
      <c r="G21" s="342" t="s">
        <v>300</v>
      </c>
      <c r="H21" s="342"/>
      <c r="I21" s="342"/>
      <c r="J21" s="343"/>
      <c r="K21" s="343"/>
      <c r="L21" s="407">
        <v>1</v>
      </c>
      <c r="M21" s="344">
        <f t="shared" si="0"/>
        <v>6.8985164355186255</v>
      </c>
      <c r="N21" s="165"/>
      <c r="O21" s="319" t="s">
        <v>379</v>
      </c>
      <c r="P21" s="347"/>
      <c r="Q21" s="165"/>
      <c r="T21" s="169" t="s">
        <v>300</v>
      </c>
    </row>
    <row r="22" spans="1:20">
      <c r="A22" s="339">
        <v>45292.791666666701</v>
      </c>
      <c r="B22" s="340">
        <v>2.6994099999999999</v>
      </c>
      <c r="C22" s="340" t="s">
        <v>300</v>
      </c>
      <c r="D22" s="341">
        <v>75.619420000000005</v>
      </c>
      <c r="E22" s="342" t="s">
        <v>300</v>
      </c>
      <c r="F22" s="340">
        <v>6.3442999999999996</v>
      </c>
      <c r="G22" s="342" t="s">
        <v>300</v>
      </c>
      <c r="H22" s="342"/>
      <c r="I22" s="342"/>
      <c r="J22" s="343"/>
      <c r="K22" s="343"/>
      <c r="L22" s="407">
        <v>1</v>
      </c>
      <c r="M22" s="344">
        <f t="shared" si="0"/>
        <v>6.3442926002915749</v>
      </c>
      <c r="N22" s="208"/>
      <c r="O22" s="319" t="s">
        <v>364</v>
      </c>
      <c r="P22" s="347"/>
      <c r="Q22" s="165"/>
      <c r="T22" s="169" t="s">
        <v>300</v>
      </c>
    </row>
    <row r="23" spans="1:20">
      <c r="A23" s="339">
        <v>45292.833333333299</v>
      </c>
      <c r="B23" s="340">
        <v>2.6786400000000001</v>
      </c>
      <c r="C23" s="340" t="s">
        <v>300</v>
      </c>
      <c r="D23" s="341">
        <v>75.882199999999997</v>
      </c>
      <c r="E23" s="342" t="s">
        <v>300</v>
      </c>
      <c r="F23" s="340">
        <v>6.3173599999999999</v>
      </c>
      <c r="G23" s="342" t="s">
        <v>300</v>
      </c>
      <c r="H23" s="342"/>
      <c r="I23" s="342"/>
      <c r="J23" s="343"/>
      <c r="K23" s="343"/>
      <c r="L23" s="407">
        <v>1</v>
      </c>
      <c r="M23" s="344">
        <f t="shared" si="0"/>
        <v>6.3173548701446398</v>
      </c>
      <c r="N23" s="165"/>
      <c r="O23" s="209"/>
      <c r="P23" s="165"/>
      <c r="Q23" s="165"/>
      <c r="T23" s="169" t="s">
        <v>300</v>
      </c>
    </row>
    <row r="24" spans="1:20">
      <c r="A24" s="339">
        <v>45292.875</v>
      </c>
      <c r="B24" s="340">
        <v>2.7793999999999999</v>
      </c>
      <c r="C24" s="340" t="s">
        <v>300</v>
      </c>
      <c r="D24" s="341">
        <v>75.853260000000006</v>
      </c>
      <c r="E24" s="342" t="s">
        <v>300</v>
      </c>
      <c r="F24" s="340">
        <v>6.5524800000000001</v>
      </c>
      <c r="G24" s="342" t="s">
        <v>300</v>
      </c>
      <c r="H24" s="342"/>
      <c r="I24" s="342"/>
      <c r="J24" s="343"/>
      <c r="K24" s="343"/>
      <c r="L24" s="407">
        <v>1</v>
      </c>
      <c r="M24" s="344">
        <f t="shared" si="0"/>
        <v>6.552489200231518</v>
      </c>
      <c r="N24" s="165"/>
      <c r="O24" s="210"/>
      <c r="P24" s="165"/>
      <c r="Q24" s="165"/>
      <c r="T24" s="169" t="s">
        <v>300</v>
      </c>
    </row>
    <row r="25" spans="1:20">
      <c r="A25" s="339">
        <v>45292.916666666701</v>
      </c>
      <c r="B25" s="340">
        <v>2.53776</v>
      </c>
      <c r="C25" s="340" t="s">
        <v>300</v>
      </c>
      <c r="D25" s="341">
        <v>76.827719999999999</v>
      </c>
      <c r="E25" s="342" t="s">
        <v>300</v>
      </c>
      <c r="F25" s="340">
        <v>6.0596699999999997</v>
      </c>
      <c r="G25" s="342" t="s">
        <v>300</v>
      </c>
      <c r="H25" s="342"/>
      <c r="I25" s="342"/>
      <c r="J25" s="343"/>
      <c r="K25" s="343"/>
      <c r="L25" s="407">
        <v>1</v>
      </c>
      <c r="M25" s="344">
        <f t="shared" si="0"/>
        <v>6.0596773810997755</v>
      </c>
      <c r="N25" s="337"/>
      <c r="P25" s="165"/>
      <c r="Q25" s="165"/>
      <c r="T25" s="169" t="s">
        <v>300</v>
      </c>
    </row>
    <row r="26" spans="1:20">
      <c r="A26" s="339">
        <v>45292.958333333299</v>
      </c>
      <c r="B26" s="340">
        <v>2.51275</v>
      </c>
      <c r="C26" s="340" t="s">
        <v>300</v>
      </c>
      <c r="D26" s="341">
        <v>76.569270000000003</v>
      </c>
      <c r="E26" s="342" t="s">
        <v>300</v>
      </c>
      <c r="F26" s="340">
        <v>5.9797700000000003</v>
      </c>
      <c r="G26" s="342" t="s">
        <v>300</v>
      </c>
      <c r="H26" s="342"/>
      <c r="I26" s="342"/>
      <c r="J26" s="343"/>
      <c r="K26" s="343"/>
      <c r="L26" s="407">
        <v>1</v>
      </c>
      <c r="M26" s="344">
        <f t="shared" si="0"/>
        <v>5.9797743836228996</v>
      </c>
      <c r="N26" s="337"/>
      <c r="P26" s="211"/>
      <c r="Q26" s="165"/>
      <c r="T26" s="169" t="s">
        <v>300</v>
      </c>
    </row>
    <row r="27" spans="1:20">
      <c r="A27" s="339">
        <v>45293</v>
      </c>
      <c r="B27" s="340">
        <v>2.6345700000000001</v>
      </c>
      <c r="C27" s="340" t="s">
        <v>300</v>
      </c>
      <c r="D27" s="341">
        <v>76.609020000000001</v>
      </c>
      <c r="E27" s="342" t="s">
        <v>300</v>
      </c>
      <c r="F27" s="340">
        <v>6.2729299999999997</v>
      </c>
      <c r="G27" s="342" t="s">
        <v>300</v>
      </c>
      <c r="H27" s="342"/>
      <c r="I27" s="342"/>
      <c r="J27" s="343"/>
      <c r="K27" s="343"/>
      <c r="L27" s="407">
        <v>1</v>
      </c>
      <c r="M27" s="344">
        <f t="shared" si="0"/>
        <v>6.2729331465291098</v>
      </c>
      <c r="N27" s="337"/>
      <c r="P27" s="165"/>
      <c r="Q27" s="165"/>
      <c r="T27" s="169" t="s">
        <v>300</v>
      </c>
    </row>
    <row r="28" spans="1:20">
      <c r="A28" s="339">
        <v>45293.041666666701</v>
      </c>
      <c r="B28" s="340">
        <v>2.5477300000000001</v>
      </c>
      <c r="C28" s="340" t="s">
        <v>300</v>
      </c>
      <c r="D28" s="341">
        <v>77.227909999999994</v>
      </c>
      <c r="E28" s="342" t="s">
        <v>300</v>
      </c>
      <c r="F28" s="340">
        <v>6.11517</v>
      </c>
      <c r="G28" s="342" t="s">
        <v>300</v>
      </c>
      <c r="H28" s="342"/>
      <c r="I28" s="342"/>
      <c r="J28" s="343"/>
      <c r="K28" s="343"/>
      <c r="L28" s="407">
        <v>1</v>
      </c>
      <c r="M28" s="344">
        <f t="shared" si="0"/>
        <v>6.1151722265248427</v>
      </c>
      <c r="N28" s="337"/>
      <c r="P28" s="165"/>
      <c r="Q28" s="165"/>
      <c r="T28" s="169" t="s">
        <v>300</v>
      </c>
    </row>
    <row r="29" spans="1:20">
      <c r="A29" s="339">
        <v>45293.083333333299</v>
      </c>
      <c r="B29" s="340">
        <v>2.4487100000000002</v>
      </c>
      <c r="C29" s="340" t="s">
        <v>300</v>
      </c>
      <c r="D29" s="341">
        <v>77.345249999999993</v>
      </c>
      <c r="E29" s="342" t="s">
        <v>300</v>
      </c>
      <c r="F29" s="340">
        <v>5.8864400000000003</v>
      </c>
      <c r="G29" s="342" t="s">
        <v>300</v>
      </c>
      <c r="H29" s="342"/>
      <c r="I29" s="342"/>
      <c r="J29" s="343"/>
      <c r="K29" s="343"/>
      <c r="L29" s="407">
        <v>1</v>
      </c>
      <c r="M29" s="344">
        <f t="shared" si="0"/>
        <v>5.8864303879226982</v>
      </c>
      <c r="N29" s="337"/>
      <c r="P29" s="165"/>
      <c r="Q29" s="165"/>
      <c r="T29" s="169" t="s">
        <v>300</v>
      </c>
    </row>
    <row r="30" spans="1:20">
      <c r="A30" s="339">
        <v>45293.125</v>
      </c>
      <c r="B30" s="340">
        <v>2.7384400000000002</v>
      </c>
      <c r="C30" s="340" t="s">
        <v>300</v>
      </c>
      <c r="D30" s="341">
        <v>75.108860000000007</v>
      </c>
      <c r="E30" s="342" t="s">
        <v>300</v>
      </c>
      <c r="F30" s="340">
        <v>6.3925799999999997</v>
      </c>
      <c r="G30" s="342" t="s">
        <v>300</v>
      </c>
      <c r="H30" s="342"/>
      <c r="I30" s="342"/>
      <c r="J30" s="343"/>
      <c r="K30" s="343"/>
      <c r="L30" s="407">
        <v>1</v>
      </c>
      <c r="M30" s="344">
        <f t="shared" si="0"/>
        <v>6.3925687924566725</v>
      </c>
      <c r="N30" s="337"/>
      <c r="P30" s="165"/>
      <c r="Q30" s="165"/>
      <c r="T30" s="169" t="s">
        <v>300</v>
      </c>
    </row>
    <row r="31" spans="1:20">
      <c r="A31" s="339">
        <v>45293.166666666701</v>
      </c>
      <c r="B31" s="340">
        <v>2.6832500000000001</v>
      </c>
      <c r="C31" s="340" t="s">
        <v>300</v>
      </c>
      <c r="D31" s="341">
        <v>74.711089999999999</v>
      </c>
      <c r="E31" s="342" t="s">
        <v>300</v>
      </c>
      <c r="F31" s="340">
        <v>6.2305599999999997</v>
      </c>
      <c r="G31" s="342" t="s">
        <v>300</v>
      </c>
      <c r="H31" s="342"/>
      <c r="I31" s="342"/>
      <c r="J31" s="343"/>
      <c r="K31" s="343"/>
      <c r="L31" s="407">
        <v>1</v>
      </c>
      <c r="M31" s="344">
        <f t="shared" si="0"/>
        <v>6.2305619820968987</v>
      </c>
      <c r="N31" s="337"/>
      <c r="P31" s="165"/>
      <c r="Q31" s="165"/>
      <c r="T31" s="169" t="s">
        <v>300</v>
      </c>
    </row>
    <row r="32" spans="1:20">
      <c r="A32" s="339">
        <v>45293.208333333299</v>
      </c>
      <c r="B32" s="340">
        <v>2.5796100000000002</v>
      </c>
      <c r="C32" s="340" t="s">
        <v>300</v>
      </c>
      <c r="D32" s="341">
        <v>75.559920000000005</v>
      </c>
      <c r="E32" s="342" t="s">
        <v>300</v>
      </c>
      <c r="F32" s="340">
        <v>6.0579599999999996</v>
      </c>
      <c r="G32" s="342" t="s">
        <v>300</v>
      </c>
      <c r="H32" s="342"/>
      <c r="I32" s="342"/>
      <c r="J32" s="343"/>
      <c r="K32" s="343"/>
      <c r="L32" s="407">
        <v>1</v>
      </c>
      <c r="M32" s="344">
        <f t="shared" si="0"/>
        <v>6.0579620921856963</v>
      </c>
      <c r="N32" s="337"/>
      <c r="P32" s="165"/>
      <c r="Q32" s="165"/>
      <c r="T32" s="169" t="s">
        <v>300</v>
      </c>
    </row>
    <row r="33" spans="1:20">
      <c r="A33" s="339">
        <v>45293.25</v>
      </c>
      <c r="B33" s="340">
        <v>2.7695099999999999</v>
      </c>
      <c r="C33" s="340" t="s">
        <v>300</v>
      </c>
      <c r="D33" s="341">
        <v>76.102990000000005</v>
      </c>
      <c r="E33" s="342" t="s">
        <v>300</v>
      </c>
      <c r="F33" s="340">
        <v>6.5506599999999997</v>
      </c>
      <c r="G33" s="342" t="s">
        <v>300</v>
      </c>
      <c r="H33" s="342"/>
      <c r="I33" s="342"/>
      <c r="J33" s="343"/>
      <c r="K33" s="343"/>
      <c r="L33" s="407">
        <v>1</v>
      </c>
      <c r="M33" s="344">
        <f t="shared" si="0"/>
        <v>6.5506691862286912</v>
      </c>
      <c r="N33" s="337"/>
      <c r="P33" s="165"/>
      <c r="Q33" s="165"/>
      <c r="T33" s="169" t="s">
        <v>300</v>
      </c>
    </row>
    <row r="34" spans="1:20">
      <c r="A34" s="339">
        <v>45293.291666666701</v>
      </c>
      <c r="B34" s="340">
        <v>2.8094700000000001</v>
      </c>
      <c r="C34" s="340" t="s">
        <v>300</v>
      </c>
      <c r="D34" s="341">
        <v>75.950410000000005</v>
      </c>
      <c r="E34" s="342" t="s">
        <v>300</v>
      </c>
      <c r="F34" s="340">
        <v>6.6318700000000002</v>
      </c>
      <c r="G34" s="342" t="s">
        <v>300</v>
      </c>
      <c r="H34" s="342"/>
      <c r="I34" s="342"/>
      <c r="J34" s="343"/>
      <c r="K34" s="343"/>
      <c r="L34" s="407">
        <v>1</v>
      </c>
      <c r="M34" s="344">
        <f t="shared" si="0"/>
        <v>6.6318627817343163</v>
      </c>
      <c r="N34" s="337"/>
      <c r="P34" s="165"/>
      <c r="Q34" s="165"/>
      <c r="T34" s="169" t="s">
        <v>300</v>
      </c>
    </row>
    <row r="35" spans="1:20">
      <c r="A35" s="339">
        <v>45293.333333333299</v>
      </c>
      <c r="B35" s="340">
        <v>2.5074800000000002</v>
      </c>
      <c r="C35" s="340" t="s">
        <v>300</v>
      </c>
      <c r="D35" s="341">
        <v>75.882310000000004</v>
      </c>
      <c r="E35" s="342" t="s">
        <v>300</v>
      </c>
      <c r="F35" s="340">
        <v>5.9136899999999999</v>
      </c>
      <c r="G35" s="342" t="s">
        <v>300</v>
      </c>
      <c r="H35" s="342"/>
      <c r="I35" s="342"/>
      <c r="J35" s="343"/>
      <c r="K35" s="343"/>
      <c r="L35" s="407">
        <v>1</v>
      </c>
      <c r="M35" s="344">
        <f t="shared" si="0"/>
        <v>5.9136964850171045</v>
      </c>
      <c r="N35" s="337"/>
      <c r="P35" s="165"/>
      <c r="Q35" s="165"/>
      <c r="T35" s="169" t="s">
        <v>300</v>
      </c>
    </row>
    <row r="36" spans="1:20">
      <c r="A36" s="339">
        <v>45293.375</v>
      </c>
      <c r="B36" s="340">
        <v>0.58174000000000003</v>
      </c>
      <c r="C36" s="340" t="s">
        <v>300</v>
      </c>
      <c r="D36" s="341">
        <v>75.638859999999994</v>
      </c>
      <c r="E36" s="342" t="s">
        <v>300</v>
      </c>
      <c r="F36" s="340">
        <v>1.3675900000000001</v>
      </c>
      <c r="G36" s="342" t="s">
        <v>300</v>
      </c>
      <c r="H36" s="342"/>
      <c r="I36" s="342"/>
      <c r="J36" s="343"/>
      <c r="K36" s="343"/>
      <c r="L36" s="407">
        <v>1</v>
      </c>
      <c r="M36" s="344">
        <f t="shared" si="0"/>
        <v>1.3675868349417117</v>
      </c>
      <c r="N36" s="337"/>
      <c r="T36" s="169" t="s">
        <v>300</v>
      </c>
    </row>
    <row r="37" spans="1:20">
      <c r="A37" s="339">
        <v>45293.416666666701</v>
      </c>
      <c r="B37" s="340">
        <v>0.45898</v>
      </c>
      <c r="C37" s="340" t="s">
        <v>300</v>
      </c>
      <c r="D37" s="341">
        <v>77.540419999999997</v>
      </c>
      <c r="E37" s="342" t="s">
        <v>300</v>
      </c>
      <c r="F37" s="340">
        <v>1.10612</v>
      </c>
      <c r="G37" s="342" t="s">
        <v>300</v>
      </c>
      <c r="H37" s="342"/>
      <c r="I37" s="342"/>
      <c r="J37" s="343"/>
      <c r="K37" s="343"/>
      <c r="L37" s="407">
        <v>1</v>
      </c>
      <c r="M37" s="344">
        <f t="shared" si="0"/>
        <v>1.1061217212773278</v>
      </c>
      <c r="N37" s="337"/>
      <c r="T37" s="169" t="s">
        <v>300</v>
      </c>
    </row>
    <row r="38" spans="1:20">
      <c r="A38" s="339">
        <v>45293.458333333299</v>
      </c>
      <c r="B38" s="340">
        <v>0.60712999999999995</v>
      </c>
      <c r="C38" s="340" t="s">
        <v>300</v>
      </c>
      <c r="D38" s="341">
        <v>78.310239999999993</v>
      </c>
      <c r="E38" s="342" t="s">
        <v>300</v>
      </c>
      <c r="F38" s="340">
        <v>1.4776899999999999</v>
      </c>
      <c r="G38" s="342" t="s">
        <v>300</v>
      </c>
      <c r="H38" s="342"/>
      <c r="I38" s="342"/>
      <c r="J38" s="343"/>
      <c r="K38" s="343"/>
      <c r="L38" s="407">
        <v>1</v>
      </c>
      <c r="M38" s="344">
        <f t="shared" si="0"/>
        <v>1.4776829360280954</v>
      </c>
      <c r="N38" s="337"/>
      <c r="T38" s="169" t="s">
        <v>300</v>
      </c>
    </row>
    <row r="39" spans="1:20">
      <c r="A39" s="339">
        <v>45293.5</v>
      </c>
      <c r="B39" s="340">
        <v>2.5059</v>
      </c>
      <c r="C39" s="340" t="s">
        <v>300</v>
      </c>
      <c r="D39" s="341">
        <v>76.985919999999993</v>
      </c>
      <c r="E39" s="342" t="s">
        <v>300</v>
      </c>
      <c r="F39" s="340">
        <v>5.9959100000000003</v>
      </c>
      <c r="G39" s="342" t="s">
        <v>300</v>
      </c>
      <c r="H39" s="342"/>
      <c r="I39" s="342"/>
      <c r="J39" s="343"/>
      <c r="K39" s="343"/>
      <c r="L39" s="407">
        <v>1</v>
      </c>
      <c r="M39" s="344">
        <f t="shared" si="0"/>
        <v>5.9959230461222388</v>
      </c>
      <c r="N39" s="337"/>
      <c r="T39" s="169" t="s">
        <v>300</v>
      </c>
    </row>
    <row r="40" spans="1:20">
      <c r="A40" s="339">
        <v>45293.541666666701</v>
      </c>
      <c r="B40" s="340">
        <v>2.78267</v>
      </c>
      <c r="C40" s="340" t="s">
        <v>300</v>
      </c>
      <c r="D40" s="341">
        <v>73.967789999999994</v>
      </c>
      <c r="E40" s="345" t="s">
        <v>300</v>
      </c>
      <c r="F40" s="340">
        <v>6.3971400000000003</v>
      </c>
      <c r="G40" s="342" t="s">
        <v>300</v>
      </c>
      <c r="H40" s="342"/>
      <c r="I40" s="342"/>
      <c r="J40" s="343"/>
      <c r="K40" s="343"/>
      <c r="L40" s="407">
        <v>1</v>
      </c>
      <c r="M40" s="344">
        <f t="shared" si="0"/>
        <v>6.3971326921942442</v>
      </c>
      <c r="N40" s="337"/>
      <c r="T40" s="169" t="s">
        <v>300</v>
      </c>
    </row>
    <row r="41" spans="1:20" ht="15" customHeight="1">
      <c r="A41" s="339">
        <v>45293.583333333299</v>
      </c>
      <c r="B41" s="340">
        <v>2.6919599999999999</v>
      </c>
      <c r="C41" s="340" t="s">
        <v>300</v>
      </c>
      <c r="D41" s="341">
        <v>74.546819999999997</v>
      </c>
      <c r="E41" s="345" t="s">
        <v>300</v>
      </c>
      <c r="F41" s="340">
        <v>6.23705</v>
      </c>
      <c r="G41" s="342" t="s">
        <v>300</v>
      </c>
      <c r="H41" s="342"/>
      <c r="I41" s="342"/>
      <c r="J41" s="343"/>
      <c r="K41" s="343"/>
      <c r="L41" s="407">
        <v>1</v>
      </c>
      <c r="M41" s="344">
        <f t="shared" si="0"/>
        <v>6.2370429491885737</v>
      </c>
      <c r="N41" s="337"/>
    </row>
    <row r="42" spans="1:20">
      <c r="A42" s="339">
        <v>45293.625</v>
      </c>
      <c r="B42" s="340">
        <v>2.74743</v>
      </c>
      <c r="C42" s="340" t="s">
        <v>300</v>
      </c>
      <c r="D42" s="341">
        <v>73.949029999999993</v>
      </c>
      <c r="E42" s="345" t="s">
        <v>300</v>
      </c>
      <c r="F42" s="340">
        <v>6.3145199999999999</v>
      </c>
      <c r="G42" s="342" t="s">
        <v>300</v>
      </c>
      <c r="H42" s="342"/>
      <c r="I42" s="342"/>
      <c r="J42" s="343"/>
      <c r="K42" s="343"/>
      <c r="L42" s="407">
        <v>1</v>
      </c>
      <c r="M42" s="344">
        <f t="shared" si="0"/>
        <v>6.3145168709593316</v>
      </c>
      <c r="N42" s="337"/>
    </row>
    <row r="43" spans="1:20">
      <c r="A43" s="339">
        <v>45293.666666666701</v>
      </c>
      <c r="B43" s="340">
        <v>2.9279500000000001</v>
      </c>
      <c r="C43" s="340" t="s">
        <v>300</v>
      </c>
      <c r="D43" s="341">
        <v>74.457269999999994</v>
      </c>
      <c r="E43" s="342" t="s">
        <v>300</v>
      </c>
      <c r="F43" s="340">
        <v>6.7756600000000002</v>
      </c>
      <c r="G43" s="342" t="s">
        <v>300</v>
      </c>
      <c r="H43" s="342"/>
      <c r="I43" s="342"/>
      <c r="J43" s="343"/>
      <c r="K43" s="343"/>
      <c r="L43" s="407">
        <v>1</v>
      </c>
      <c r="M43" s="344">
        <f t="shared" si="0"/>
        <v>6.7756626476872199</v>
      </c>
      <c r="N43" s="337"/>
    </row>
    <row r="44" spans="1:20">
      <c r="A44" s="339">
        <v>45293.708333333299</v>
      </c>
      <c r="B44" s="340">
        <v>3.0950099999999998</v>
      </c>
      <c r="C44" s="340" t="s">
        <v>300</v>
      </c>
      <c r="D44" s="341">
        <v>74.313540000000003</v>
      </c>
      <c r="E44" s="342" t="s">
        <v>300</v>
      </c>
      <c r="F44" s="340">
        <v>7.1484399999999999</v>
      </c>
      <c r="G44" s="342" t="s">
        <v>300</v>
      </c>
      <c r="H44" s="342"/>
      <c r="I44" s="342"/>
      <c r="J44" s="343"/>
      <c r="K44" s="343"/>
      <c r="L44" s="407">
        <v>1</v>
      </c>
      <c r="M44" s="344">
        <f t="shared" si="0"/>
        <v>7.1484357244522299</v>
      </c>
      <c r="N44" s="337"/>
      <c r="T44" s="169" t="s">
        <v>300</v>
      </c>
    </row>
    <row r="45" spans="1:20">
      <c r="A45" s="339">
        <v>45293.75</v>
      </c>
      <c r="B45" s="340">
        <v>3.0576699999999999</v>
      </c>
      <c r="C45" s="340" t="s">
        <v>300</v>
      </c>
      <c r="D45" s="341">
        <v>73.411929999999998</v>
      </c>
      <c r="E45" s="342" t="s">
        <v>300</v>
      </c>
      <c r="F45" s="340">
        <v>6.9764999999999997</v>
      </c>
      <c r="G45" s="342" t="s">
        <v>300</v>
      </c>
      <c r="H45" s="342"/>
      <c r="I45" s="342"/>
      <c r="J45" s="343"/>
      <c r="K45" s="343"/>
      <c r="L45" s="407">
        <v>1</v>
      </c>
      <c r="M45" s="344">
        <f t="shared" si="0"/>
        <v>6.9765106925763467</v>
      </c>
      <c r="N45" s="337"/>
      <c r="T45" s="169" t="s">
        <v>300</v>
      </c>
    </row>
    <row r="46" spans="1:20">
      <c r="A46" s="339">
        <v>45293.791666666701</v>
      </c>
      <c r="B46" s="340">
        <v>3.1574599999999999</v>
      </c>
      <c r="C46" s="340" t="s">
        <v>300</v>
      </c>
      <c r="D46" s="341">
        <v>72.382710000000003</v>
      </c>
      <c r="E46" s="342" t="s">
        <v>300</v>
      </c>
      <c r="F46" s="340">
        <v>7.1031899999999997</v>
      </c>
      <c r="G46" s="342" t="s">
        <v>300</v>
      </c>
      <c r="H46" s="342"/>
      <c r="I46" s="342"/>
      <c r="J46" s="343"/>
      <c r="K46" s="343"/>
      <c r="L46" s="407">
        <v>1</v>
      </c>
      <c r="M46" s="344">
        <f t="shared" si="0"/>
        <v>7.1031944979359265</v>
      </c>
      <c r="N46" s="337"/>
      <c r="T46" s="169" t="s">
        <v>300</v>
      </c>
    </row>
    <row r="47" spans="1:20">
      <c r="A47" s="339">
        <v>45293.833333333299</v>
      </c>
      <c r="B47" s="340">
        <v>2.12704</v>
      </c>
      <c r="C47" s="340" t="s">
        <v>300</v>
      </c>
      <c r="D47" s="341">
        <v>74.739500000000007</v>
      </c>
      <c r="E47" s="342" t="s">
        <v>300</v>
      </c>
      <c r="F47" s="340">
        <v>4.9409099999999997</v>
      </c>
      <c r="G47" s="342" t="s">
        <v>300</v>
      </c>
      <c r="H47" s="342"/>
      <c r="I47" s="342"/>
      <c r="J47" s="343"/>
      <c r="K47" s="343"/>
      <c r="L47" s="407">
        <v>1</v>
      </c>
      <c r="M47" s="344">
        <f t="shared" si="0"/>
        <v>4.9409090009664007</v>
      </c>
      <c r="N47" s="337"/>
      <c r="T47" s="169" t="s">
        <v>300</v>
      </c>
    </row>
    <row r="48" spans="1:20">
      <c r="A48" s="339">
        <v>45293.875</v>
      </c>
      <c r="B48" s="340">
        <v>2.9822899999999999</v>
      </c>
      <c r="C48" s="340" t="s">
        <v>300</v>
      </c>
      <c r="D48" s="341">
        <v>74.226230000000001</v>
      </c>
      <c r="E48" s="342" t="s">
        <v>300</v>
      </c>
      <c r="F48" s="340">
        <v>6.8799900000000003</v>
      </c>
      <c r="G48" s="342" t="s">
        <v>300</v>
      </c>
      <c r="H48" s="342"/>
      <c r="I48" s="342"/>
      <c r="J48" s="343"/>
      <c r="K48" s="343"/>
      <c r="L48" s="407">
        <v>1</v>
      </c>
      <c r="M48" s="344">
        <f t="shared" si="0"/>
        <v>6.8799975789450345</v>
      </c>
      <c r="N48" s="337"/>
      <c r="T48" s="169" t="s">
        <v>300</v>
      </c>
    </row>
    <row r="49" spans="1:20">
      <c r="A49" s="339">
        <v>45293.916666666701</v>
      </c>
      <c r="B49" s="340">
        <v>2.9142800000000002</v>
      </c>
      <c r="C49" s="340" t="s">
        <v>300</v>
      </c>
      <c r="D49" s="341">
        <v>74.679869999999994</v>
      </c>
      <c r="E49" s="342" t="s">
        <v>300</v>
      </c>
      <c r="F49" s="340">
        <v>6.7641799999999996</v>
      </c>
      <c r="G49" s="342" t="s">
        <v>300</v>
      </c>
      <c r="H49" s="342"/>
      <c r="I49" s="342"/>
      <c r="J49" s="343"/>
      <c r="K49" s="343"/>
      <c r="L49" s="407">
        <v>1</v>
      </c>
      <c r="M49" s="344">
        <f t="shared" si="0"/>
        <v>6.7641906419750883</v>
      </c>
      <c r="N49" s="337"/>
      <c r="T49" s="169" t="s">
        <v>300</v>
      </c>
    </row>
    <row r="50" spans="1:20">
      <c r="A50" s="339">
        <v>45293.958333333299</v>
      </c>
      <c r="B50" s="340">
        <v>2.4689100000000002</v>
      </c>
      <c r="C50" s="340" t="s">
        <v>300</v>
      </c>
      <c r="D50" s="341">
        <v>75.797399999999996</v>
      </c>
      <c r="E50" s="342" t="s">
        <v>300</v>
      </c>
      <c r="F50" s="340">
        <v>5.8162099999999999</v>
      </c>
      <c r="G50" s="342" t="s">
        <v>300</v>
      </c>
      <c r="H50" s="342"/>
      <c r="I50" s="342"/>
      <c r="J50" s="343"/>
      <c r="K50" s="343"/>
      <c r="L50" s="407">
        <v>1</v>
      </c>
      <c r="M50" s="344">
        <f t="shared" si="0"/>
        <v>5.8162166805607205</v>
      </c>
      <c r="N50" s="337"/>
      <c r="T50" s="169" t="s">
        <v>300</v>
      </c>
    </row>
    <row r="51" spans="1:20">
      <c r="A51" s="339">
        <v>45294</v>
      </c>
      <c r="B51" s="340">
        <v>2.7974700000000001</v>
      </c>
      <c r="C51" s="340" t="s">
        <v>300</v>
      </c>
      <c r="D51" s="341">
        <v>75.197209999999998</v>
      </c>
      <c r="E51" s="342" t="s">
        <v>300</v>
      </c>
      <c r="F51" s="340">
        <v>6.5380599999999998</v>
      </c>
      <c r="G51" s="342" t="s">
        <v>300</v>
      </c>
      <c r="H51" s="342"/>
      <c r="I51" s="342"/>
      <c r="J51" s="343"/>
      <c r="K51" s="343"/>
      <c r="L51" s="407">
        <v>1</v>
      </c>
      <c r="M51" s="344">
        <f t="shared" si="0"/>
        <v>6.5380490659443948</v>
      </c>
      <c r="N51" s="337"/>
      <c r="T51" s="169" t="s">
        <v>300</v>
      </c>
    </row>
    <row r="52" spans="1:20">
      <c r="A52" s="339">
        <v>45294.041666666701</v>
      </c>
      <c r="B52" s="340">
        <v>2.8812700000000002</v>
      </c>
      <c r="C52" s="340" t="s">
        <v>300</v>
      </c>
      <c r="D52" s="341">
        <v>73.358949999999993</v>
      </c>
      <c r="E52" s="342" t="s">
        <v>300</v>
      </c>
      <c r="F52" s="340">
        <v>6.5692700000000004</v>
      </c>
      <c r="G52" s="342" t="s">
        <v>300</v>
      </c>
      <c r="H52" s="342"/>
      <c r="I52" s="342"/>
      <c r="J52" s="343"/>
      <c r="K52" s="343"/>
      <c r="L52" s="407">
        <v>1</v>
      </c>
      <c r="M52" s="344">
        <f t="shared" si="0"/>
        <v>6.5692845532108182</v>
      </c>
      <c r="N52" s="337"/>
      <c r="T52" s="169" t="s">
        <v>300</v>
      </c>
    </row>
    <row r="53" spans="1:20">
      <c r="A53" s="339">
        <v>45294.083333333299</v>
      </c>
      <c r="B53" s="340">
        <v>2.6540699999999999</v>
      </c>
      <c r="C53" s="340" t="s">
        <v>300</v>
      </c>
      <c r="D53" s="341">
        <v>75.108930000000001</v>
      </c>
      <c r="E53" s="342" t="s">
        <v>300</v>
      </c>
      <c r="F53" s="340">
        <v>6.1956199999999999</v>
      </c>
      <c r="G53" s="342" t="s">
        <v>300</v>
      </c>
      <c r="H53" s="342"/>
      <c r="I53" s="342"/>
      <c r="J53" s="343"/>
      <c r="K53" s="343"/>
      <c r="L53" s="407">
        <v>1</v>
      </c>
      <c r="M53" s="344">
        <f t="shared" si="0"/>
        <v>6.1956226418257065</v>
      </c>
      <c r="N53" s="337"/>
      <c r="T53" s="169" t="s">
        <v>300</v>
      </c>
    </row>
    <row r="54" spans="1:20">
      <c r="A54" s="339">
        <v>45294.125</v>
      </c>
      <c r="B54" s="340">
        <v>2.6067100000000001</v>
      </c>
      <c r="C54" s="340" t="s">
        <v>300</v>
      </c>
      <c r="D54" s="341">
        <v>75.029520000000005</v>
      </c>
      <c r="E54" s="342" t="s">
        <v>300</v>
      </c>
      <c r="F54" s="340">
        <v>6.0786300000000004</v>
      </c>
      <c r="G54" s="342" t="s">
        <v>300</v>
      </c>
      <c r="H54" s="342"/>
      <c r="I54" s="342"/>
      <c r="J54" s="343"/>
      <c r="K54" s="343"/>
      <c r="L54" s="407">
        <v>1</v>
      </c>
      <c r="M54" s="344">
        <f t="shared" si="0"/>
        <v>6.078632618461536</v>
      </c>
      <c r="N54" s="337"/>
      <c r="T54" s="169" t="s">
        <v>300</v>
      </c>
    </row>
    <row r="55" spans="1:20">
      <c r="A55" s="339">
        <v>45294.166666666701</v>
      </c>
      <c r="B55" s="340">
        <v>2.9038900000000001</v>
      </c>
      <c r="C55" s="340" t="s">
        <v>300</v>
      </c>
      <c r="D55" s="341">
        <v>73.582390000000004</v>
      </c>
      <c r="E55" s="342" t="s">
        <v>300</v>
      </c>
      <c r="F55" s="340">
        <v>6.6410099999999996</v>
      </c>
      <c r="G55" s="342" t="s">
        <v>300</v>
      </c>
      <c r="H55" s="342"/>
      <c r="I55" s="342"/>
      <c r="J55" s="343"/>
      <c r="K55" s="343"/>
      <c r="L55" s="407">
        <v>1</v>
      </c>
      <c r="M55" s="344">
        <f t="shared" si="0"/>
        <v>6.6410241747298677</v>
      </c>
      <c r="N55" s="337"/>
      <c r="T55" s="169" t="s">
        <v>300</v>
      </c>
    </row>
    <row r="56" spans="1:20">
      <c r="A56" s="339">
        <v>45294.208333333299</v>
      </c>
      <c r="B56" s="340">
        <v>2.80633</v>
      </c>
      <c r="C56" s="340" t="s">
        <v>300</v>
      </c>
      <c r="D56" s="341">
        <v>76.220529999999997</v>
      </c>
      <c r="E56" s="342" t="s">
        <v>300</v>
      </c>
      <c r="F56" s="340">
        <v>6.6480100000000002</v>
      </c>
      <c r="G56" s="342" t="s">
        <v>300</v>
      </c>
      <c r="H56" s="342"/>
      <c r="I56" s="342"/>
      <c r="J56" s="343"/>
      <c r="K56" s="343"/>
      <c r="L56" s="407">
        <v>1</v>
      </c>
      <c r="M56" s="344">
        <f t="shared" si="0"/>
        <v>6.6480107553982908</v>
      </c>
      <c r="N56" s="337"/>
      <c r="T56" s="169" t="s">
        <v>300</v>
      </c>
    </row>
    <row r="57" spans="1:20">
      <c r="A57" s="339">
        <v>45294.25</v>
      </c>
      <c r="B57" s="340">
        <v>2.7780399999999998</v>
      </c>
      <c r="C57" s="340" t="s">
        <v>300</v>
      </c>
      <c r="D57" s="341">
        <v>75.300380000000004</v>
      </c>
      <c r="E57" s="342" t="s">
        <v>300</v>
      </c>
      <c r="F57" s="340">
        <v>6.5015499999999999</v>
      </c>
      <c r="G57" s="342" t="s">
        <v>300</v>
      </c>
      <c r="H57" s="342"/>
      <c r="I57" s="342"/>
      <c r="J57" s="343"/>
      <c r="K57" s="343"/>
      <c r="L57" s="407">
        <v>1</v>
      </c>
      <c r="M57" s="344">
        <f t="shared" si="0"/>
        <v>6.5015464947236152</v>
      </c>
      <c r="N57" s="337"/>
      <c r="T57" s="169" t="s">
        <v>300</v>
      </c>
    </row>
    <row r="58" spans="1:20">
      <c r="A58" s="339">
        <v>45294.291666666701</v>
      </c>
      <c r="B58" s="340">
        <v>2.8165900000000001</v>
      </c>
      <c r="C58" s="340" t="s">
        <v>300</v>
      </c>
      <c r="D58" s="341">
        <v>76.370660000000001</v>
      </c>
      <c r="E58" s="342" t="s">
        <v>300</v>
      </c>
      <c r="F58" s="340">
        <v>6.6854500000000003</v>
      </c>
      <c r="G58" s="342" t="s">
        <v>300</v>
      </c>
      <c r="H58" s="342"/>
      <c r="I58" s="342"/>
      <c r="J58" s="343"/>
      <c r="K58" s="343"/>
      <c r="L58" s="407">
        <v>1</v>
      </c>
      <c r="M58" s="344">
        <f t="shared" si="0"/>
        <v>6.6854583417113513</v>
      </c>
      <c r="N58" s="337"/>
      <c r="T58" s="169" t="s">
        <v>300</v>
      </c>
    </row>
    <row r="59" spans="1:20">
      <c r="A59" s="339">
        <v>45294.333333333299</v>
      </c>
      <c r="B59" s="340">
        <v>1.0968199999999999</v>
      </c>
      <c r="C59" s="340" t="s">
        <v>300</v>
      </c>
      <c r="D59" s="341">
        <v>81.440960000000004</v>
      </c>
      <c r="E59" s="342" t="s">
        <v>300</v>
      </c>
      <c r="F59" s="340">
        <v>2.7762500000000001</v>
      </c>
      <c r="G59" s="342" t="s">
        <v>300</v>
      </c>
      <c r="H59" s="342"/>
      <c r="I59" s="342"/>
      <c r="J59" s="343"/>
      <c r="K59" s="343"/>
      <c r="L59" s="407">
        <v>1</v>
      </c>
      <c r="M59" s="344">
        <f t="shared" si="0"/>
        <v>2.7762543720629758</v>
      </c>
      <c r="N59" s="337"/>
    </row>
    <row r="60" spans="1:20">
      <c r="A60" s="339">
        <v>45294.375</v>
      </c>
      <c r="B60" s="340">
        <v>0.35837000000000002</v>
      </c>
      <c r="C60" s="340" t="s">
        <v>300</v>
      </c>
      <c r="D60" s="341">
        <v>77.265590000000003</v>
      </c>
      <c r="E60" s="342" t="s">
        <v>300</v>
      </c>
      <c r="F60" s="340">
        <v>0.86060000000000003</v>
      </c>
      <c r="G60" s="342" t="s">
        <v>300</v>
      </c>
      <c r="H60" s="342"/>
      <c r="I60" s="342"/>
      <c r="J60" s="343"/>
      <c r="K60" s="343"/>
      <c r="L60" s="407">
        <v>1</v>
      </c>
      <c r="M60" s="344">
        <f t="shared" si="0"/>
        <v>0.86059492769636392</v>
      </c>
      <c r="N60" s="337"/>
      <c r="T60" s="169" t="s">
        <v>300</v>
      </c>
    </row>
    <row r="61" spans="1:20">
      <c r="A61" s="339">
        <v>45294.416666666701</v>
      </c>
      <c r="B61" s="340">
        <v>0.27768999999999999</v>
      </c>
      <c r="C61" s="340" t="s">
        <v>300</v>
      </c>
      <c r="D61" s="341">
        <v>70.308769999999996</v>
      </c>
      <c r="E61" s="342" t="s">
        <v>300</v>
      </c>
      <c r="F61" s="340">
        <v>0.60680999999999996</v>
      </c>
      <c r="G61" s="342" t="s">
        <v>300</v>
      </c>
      <c r="H61" s="342"/>
      <c r="I61" s="342"/>
      <c r="J61" s="343"/>
      <c r="K61" s="343"/>
      <c r="L61" s="407">
        <v>1</v>
      </c>
      <c r="M61" s="344">
        <f t="shared" si="0"/>
        <v>0.60680723596760378</v>
      </c>
      <c r="N61" s="337"/>
      <c r="T61" s="169" t="s">
        <v>300</v>
      </c>
    </row>
    <row r="62" spans="1:20">
      <c r="A62" s="339">
        <v>45294.458333333299</v>
      </c>
      <c r="B62" s="340">
        <v>0.53086</v>
      </c>
      <c r="C62" s="340" t="s">
        <v>300</v>
      </c>
      <c r="D62" s="341">
        <v>69.279060000000001</v>
      </c>
      <c r="E62" s="342" t="s">
        <v>300</v>
      </c>
      <c r="F62" s="340">
        <v>1.1430499999999999</v>
      </c>
      <c r="G62" s="342" t="s">
        <v>300</v>
      </c>
      <c r="H62" s="342"/>
      <c r="I62" s="342"/>
      <c r="J62" s="343"/>
      <c r="K62" s="343"/>
      <c r="L62" s="407">
        <v>1</v>
      </c>
      <c r="M62" s="344">
        <f t="shared" si="0"/>
        <v>1.1430441340829276</v>
      </c>
      <c r="N62" s="337"/>
      <c r="T62" s="169" t="s">
        <v>300</v>
      </c>
    </row>
    <row r="63" spans="1:20">
      <c r="A63" s="339">
        <v>45294.5</v>
      </c>
      <c r="B63" s="340">
        <v>2.6946300000000001</v>
      </c>
      <c r="C63" s="340" t="s">
        <v>300</v>
      </c>
      <c r="D63" s="341">
        <v>76.371200000000002</v>
      </c>
      <c r="E63" s="342" t="s">
        <v>300</v>
      </c>
      <c r="F63" s="340">
        <v>6.3960100000000004</v>
      </c>
      <c r="G63" s="342" t="s">
        <v>300</v>
      </c>
      <c r="H63" s="342"/>
      <c r="I63" s="342"/>
      <c r="J63" s="343"/>
      <c r="K63" s="343"/>
      <c r="L63" s="407">
        <v>1</v>
      </c>
      <c r="M63" s="344">
        <f t="shared" si="0"/>
        <v>6.3960192964684799</v>
      </c>
      <c r="N63" s="337"/>
      <c r="T63" s="169" t="s">
        <v>300</v>
      </c>
    </row>
    <row r="64" spans="1:20">
      <c r="A64" s="339">
        <v>45294.541666666701</v>
      </c>
      <c r="B64" s="340">
        <v>2.8965200000000002</v>
      </c>
      <c r="C64" s="340" t="s">
        <v>300</v>
      </c>
      <c r="D64" s="341">
        <v>76.726119999999995</v>
      </c>
      <c r="E64" s="342" t="s">
        <v>300</v>
      </c>
      <c r="F64" s="340">
        <v>6.9071800000000003</v>
      </c>
      <c r="G64" s="342" t="s">
        <v>300</v>
      </c>
      <c r="H64" s="342"/>
      <c r="I64" s="342"/>
      <c r="J64" s="343"/>
      <c r="K64" s="343"/>
      <c r="L64" s="407">
        <v>1</v>
      </c>
      <c r="M64" s="344">
        <f t="shared" si="0"/>
        <v>6.9071800734625901</v>
      </c>
      <c r="N64" s="337"/>
      <c r="T64" s="169" t="s">
        <v>300</v>
      </c>
    </row>
    <row r="65" spans="1:20">
      <c r="A65" s="339">
        <v>45294.583333333299</v>
      </c>
      <c r="B65" s="340">
        <v>3.0343800000000001</v>
      </c>
      <c r="C65" s="340" t="s">
        <v>300</v>
      </c>
      <c r="D65" s="341">
        <v>75.153090000000006</v>
      </c>
      <c r="E65" s="342" t="s">
        <v>300</v>
      </c>
      <c r="F65" s="340">
        <v>7.08758</v>
      </c>
      <c r="G65" s="342" t="s">
        <v>300</v>
      </c>
      <c r="H65" s="342"/>
      <c r="I65" s="342"/>
      <c r="J65" s="343"/>
      <c r="K65" s="343"/>
      <c r="L65" s="407">
        <v>1</v>
      </c>
      <c r="M65" s="344">
        <f t="shared" si="0"/>
        <v>7.0875774729189365</v>
      </c>
      <c r="N65" s="337"/>
      <c r="T65" s="169" t="s">
        <v>300</v>
      </c>
    </row>
    <row r="66" spans="1:20">
      <c r="A66" s="339">
        <v>45294.625</v>
      </c>
      <c r="B66" s="340">
        <v>3.0123899999999999</v>
      </c>
      <c r="C66" s="340" t="s">
        <v>300</v>
      </c>
      <c r="D66" s="341">
        <v>74.611779999999996</v>
      </c>
      <c r="E66" s="342" t="s">
        <v>300</v>
      </c>
      <c r="F66" s="340">
        <v>6.9855200000000002</v>
      </c>
      <c r="G66" s="342" t="s">
        <v>300</v>
      </c>
      <c r="H66" s="342"/>
      <c r="I66" s="342"/>
      <c r="J66" s="343"/>
      <c r="K66" s="343"/>
      <c r="L66" s="407">
        <v>1</v>
      </c>
      <c r="M66" s="344">
        <f t="shared" si="0"/>
        <v>6.985533960976535</v>
      </c>
      <c r="N66" s="337"/>
      <c r="T66" s="169" t="s">
        <v>300</v>
      </c>
    </row>
    <row r="67" spans="1:20">
      <c r="A67" s="339">
        <v>45294.666666666701</v>
      </c>
      <c r="B67" s="340">
        <v>3.1042700000000001</v>
      </c>
      <c r="C67" s="340" t="s">
        <v>300</v>
      </c>
      <c r="D67" s="341">
        <v>74.466939999999994</v>
      </c>
      <c r="E67" s="342" t="s">
        <v>300</v>
      </c>
      <c r="F67" s="340">
        <v>7.1846100000000002</v>
      </c>
      <c r="G67" s="342" t="s">
        <v>300</v>
      </c>
      <c r="H67" s="342"/>
      <c r="I67" s="342"/>
      <c r="J67" s="343"/>
      <c r="K67" s="343"/>
      <c r="L67" s="407">
        <v>1</v>
      </c>
      <c r="M67" s="344">
        <f t="shared" ref="M67:M130" si="1">D67*60*10^3*B67*5.18*10^-7</f>
        <v>7.184623361874503</v>
      </c>
      <c r="N67" s="337"/>
      <c r="T67" s="169" t="s">
        <v>300</v>
      </c>
    </row>
    <row r="68" spans="1:20">
      <c r="A68" s="339">
        <v>45294.708333333299</v>
      </c>
      <c r="B68" s="340">
        <v>2.6793999999999998</v>
      </c>
      <c r="C68" s="340" t="s">
        <v>300</v>
      </c>
      <c r="D68" s="341">
        <v>75.535380000000004</v>
      </c>
      <c r="E68" s="342" t="s">
        <v>300</v>
      </c>
      <c r="F68" s="340">
        <v>6.29026</v>
      </c>
      <c r="G68" s="342" t="s">
        <v>300</v>
      </c>
      <c r="H68" s="342"/>
      <c r="I68" s="342"/>
      <c r="J68" s="343"/>
      <c r="K68" s="343"/>
      <c r="L68" s="407">
        <v>1</v>
      </c>
      <c r="M68" s="344">
        <f t="shared" si="1"/>
        <v>6.290265572105759</v>
      </c>
      <c r="N68" s="337"/>
      <c r="T68" s="169" t="s">
        <v>300</v>
      </c>
    </row>
    <row r="69" spans="1:20">
      <c r="A69" s="339">
        <v>45294.75</v>
      </c>
      <c r="B69" s="340">
        <v>2.9486300000000001</v>
      </c>
      <c r="C69" s="340" t="s">
        <v>300</v>
      </c>
      <c r="D69" s="341">
        <v>75.725520000000003</v>
      </c>
      <c r="E69" s="342" t="s">
        <v>300</v>
      </c>
      <c r="F69" s="340">
        <v>6.93973</v>
      </c>
      <c r="G69" s="342" t="s">
        <v>300</v>
      </c>
      <c r="H69" s="342"/>
      <c r="I69" s="342"/>
      <c r="J69" s="343"/>
      <c r="K69" s="343"/>
      <c r="L69" s="407">
        <v>1</v>
      </c>
      <c r="M69" s="344">
        <f t="shared" si="1"/>
        <v>6.9397456643686084</v>
      </c>
      <c r="N69" s="337"/>
      <c r="T69" s="169" t="s">
        <v>300</v>
      </c>
    </row>
    <row r="70" spans="1:20">
      <c r="A70" s="339">
        <v>45294.791666666701</v>
      </c>
      <c r="B70" s="340">
        <v>1.30935</v>
      </c>
      <c r="C70" s="340" t="s">
        <v>300</v>
      </c>
      <c r="D70" s="341">
        <v>79.380399999999995</v>
      </c>
      <c r="E70" s="342" t="s">
        <v>300</v>
      </c>
      <c r="F70" s="340">
        <v>3.2303600000000001</v>
      </c>
      <c r="G70" s="342" t="s">
        <v>300</v>
      </c>
      <c r="H70" s="342"/>
      <c r="I70" s="342"/>
      <c r="J70" s="343"/>
      <c r="K70" s="343"/>
      <c r="L70" s="407">
        <v>1</v>
      </c>
      <c r="M70" s="344">
        <f t="shared" si="1"/>
        <v>3.2303534670791993</v>
      </c>
      <c r="N70" s="337"/>
      <c r="T70" s="169" t="s">
        <v>300</v>
      </c>
    </row>
    <row r="71" spans="1:20">
      <c r="A71" s="339">
        <v>45294.833333333299</v>
      </c>
      <c r="B71" s="340">
        <v>0.49961</v>
      </c>
      <c r="C71" s="340" t="s">
        <v>300</v>
      </c>
      <c r="D71" s="341">
        <v>75.429019999999994</v>
      </c>
      <c r="E71" s="342" t="s">
        <v>300</v>
      </c>
      <c r="F71" s="340">
        <v>1.1712499999999999</v>
      </c>
      <c r="G71" s="342" t="s">
        <v>300</v>
      </c>
      <c r="H71" s="342"/>
      <c r="I71" s="342"/>
      <c r="J71" s="343"/>
      <c r="K71" s="343"/>
      <c r="L71" s="407">
        <v>1</v>
      </c>
      <c r="M71" s="344">
        <f t="shared" si="1"/>
        <v>1.1712526805627756</v>
      </c>
      <c r="N71" s="337"/>
      <c r="T71" s="169" t="s">
        <v>300</v>
      </c>
    </row>
    <row r="72" spans="1:20">
      <c r="A72" s="339">
        <v>45294.875</v>
      </c>
      <c r="B72" s="340">
        <v>0.42254000000000003</v>
      </c>
      <c r="C72" s="340" t="s">
        <v>300</v>
      </c>
      <c r="D72" s="341">
        <v>69.487480000000005</v>
      </c>
      <c r="E72" s="342" t="s">
        <v>300</v>
      </c>
      <c r="F72" s="340">
        <v>0.91254999999999997</v>
      </c>
      <c r="G72" s="342" t="s">
        <v>300</v>
      </c>
      <c r="H72" s="342"/>
      <c r="I72" s="342"/>
      <c r="J72" s="343"/>
      <c r="K72" s="343"/>
      <c r="L72" s="407">
        <v>1</v>
      </c>
      <c r="M72" s="344">
        <f t="shared" si="1"/>
        <v>0.91254733295913593</v>
      </c>
      <c r="N72" s="337"/>
      <c r="T72" s="169" t="s">
        <v>300</v>
      </c>
    </row>
    <row r="73" spans="1:20">
      <c r="A73" s="339">
        <v>45294.916666666701</v>
      </c>
      <c r="B73" s="340">
        <v>0.47737000000000002</v>
      </c>
      <c r="C73" s="340" t="s">
        <v>300</v>
      </c>
      <c r="D73" s="341">
        <v>69.650469999999999</v>
      </c>
      <c r="E73" s="342" t="s">
        <v>300</v>
      </c>
      <c r="F73" s="340">
        <v>1.03339</v>
      </c>
      <c r="G73" s="342" t="s">
        <v>300</v>
      </c>
      <c r="H73" s="342"/>
      <c r="I73" s="342"/>
      <c r="J73" s="343"/>
      <c r="K73" s="343"/>
      <c r="L73" s="407">
        <v>1</v>
      </c>
      <c r="M73" s="344">
        <f t="shared" si="1"/>
        <v>1.0333803143700118</v>
      </c>
      <c r="N73" s="337"/>
      <c r="T73" s="169" t="s">
        <v>300</v>
      </c>
    </row>
    <row r="74" spans="1:20">
      <c r="A74" s="339">
        <v>45294.958333333299</v>
      </c>
      <c r="B74" s="340">
        <v>0.52683000000000002</v>
      </c>
      <c r="C74" s="340" t="s">
        <v>300</v>
      </c>
      <c r="D74" s="341">
        <v>67.187340000000006</v>
      </c>
      <c r="E74" s="342" t="s">
        <v>300</v>
      </c>
      <c r="F74" s="340">
        <v>1.10012</v>
      </c>
      <c r="G74" s="342" t="s">
        <v>300</v>
      </c>
      <c r="H74" s="342"/>
      <c r="I74" s="342"/>
      <c r="J74" s="343"/>
      <c r="K74" s="343"/>
      <c r="L74" s="407">
        <v>1</v>
      </c>
      <c r="M74" s="344">
        <f t="shared" si="1"/>
        <v>1.1001172008047762</v>
      </c>
      <c r="N74" s="337"/>
      <c r="T74" s="169" t="s">
        <v>300</v>
      </c>
    </row>
    <row r="75" spans="1:20">
      <c r="A75" s="339">
        <v>45295</v>
      </c>
      <c r="B75" s="340">
        <v>0.42383999999999999</v>
      </c>
      <c r="C75" s="340" t="s">
        <v>300</v>
      </c>
      <c r="D75" s="341">
        <v>66.637029999999996</v>
      </c>
      <c r="E75" s="342" t="s">
        <v>300</v>
      </c>
      <c r="F75" s="340">
        <v>0.87780999999999998</v>
      </c>
      <c r="G75" s="342" t="s">
        <v>300</v>
      </c>
      <c r="H75" s="342"/>
      <c r="I75" s="342"/>
      <c r="J75" s="343"/>
      <c r="K75" s="343"/>
      <c r="L75" s="407">
        <v>1</v>
      </c>
      <c r="M75" s="344">
        <f t="shared" si="1"/>
        <v>0.87780607775481578</v>
      </c>
      <c r="N75" s="337"/>
      <c r="T75" s="169" t="s">
        <v>300</v>
      </c>
    </row>
    <row r="76" spans="1:20">
      <c r="A76" s="339">
        <v>45295.041666666701</v>
      </c>
      <c r="B76" s="340">
        <v>0.37157000000000001</v>
      </c>
      <c r="C76" s="340" t="s">
        <v>300</v>
      </c>
      <c r="D76" s="341">
        <v>66.089380000000006</v>
      </c>
      <c r="E76" s="342" t="s">
        <v>300</v>
      </c>
      <c r="F76" s="340">
        <v>0.76322999999999996</v>
      </c>
      <c r="G76" s="342" t="s">
        <v>300</v>
      </c>
      <c r="H76" s="342"/>
      <c r="I76" s="342"/>
      <c r="J76" s="343"/>
      <c r="K76" s="343"/>
      <c r="L76" s="407">
        <v>1</v>
      </c>
      <c r="M76" s="344">
        <f t="shared" si="1"/>
        <v>0.76322630519872803</v>
      </c>
      <c r="N76" s="337"/>
      <c r="T76" s="169" t="s">
        <v>300</v>
      </c>
    </row>
    <row r="77" spans="1:20">
      <c r="A77" s="339">
        <v>45295.083333333299</v>
      </c>
      <c r="B77" s="340">
        <v>0.33745000000000003</v>
      </c>
      <c r="C77" s="340" t="s">
        <v>300</v>
      </c>
      <c r="D77" s="341">
        <v>67.119780000000006</v>
      </c>
      <c r="E77" s="342" t="s">
        <v>300</v>
      </c>
      <c r="F77" s="340">
        <v>0.70396000000000003</v>
      </c>
      <c r="G77" s="342" t="s">
        <v>300</v>
      </c>
      <c r="H77" s="342"/>
      <c r="I77" s="342"/>
      <c r="J77" s="343"/>
      <c r="K77" s="343"/>
      <c r="L77" s="407">
        <v>1</v>
      </c>
      <c r="M77" s="344">
        <f t="shared" si="1"/>
        <v>0.70394862817188009</v>
      </c>
      <c r="N77" s="337"/>
      <c r="T77" s="169" t="s">
        <v>300</v>
      </c>
    </row>
    <row r="78" spans="1:20">
      <c r="A78" s="339">
        <v>45295.125</v>
      </c>
      <c r="B78" s="340">
        <v>0.48076999999999998</v>
      </c>
      <c r="C78" s="340" t="s">
        <v>300</v>
      </c>
      <c r="D78" s="341">
        <v>75.518079999999998</v>
      </c>
      <c r="E78" s="342" t="s">
        <v>300</v>
      </c>
      <c r="F78" s="340">
        <v>1.1284099999999999</v>
      </c>
      <c r="G78" s="342" t="s">
        <v>300</v>
      </c>
      <c r="H78" s="342"/>
      <c r="I78" s="342"/>
      <c r="J78" s="343"/>
      <c r="K78" s="343"/>
      <c r="L78" s="407">
        <v>1</v>
      </c>
      <c r="M78" s="344">
        <f t="shared" si="1"/>
        <v>1.1284161931553278</v>
      </c>
      <c r="N78" s="337"/>
      <c r="T78" s="169" t="s">
        <v>300</v>
      </c>
    </row>
    <row r="79" spans="1:20">
      <c r="A79" s="339">
        <v>45295.166666666701</v>
      </c>
      <c r="B79" s="340">
        <v>0.75221000000000005</v>
      </c>
      <c r="C79" s="340" t="s">
        <v>300</v>
      </c>
      <c r="D79" s="341">
        <v>72.848510000000005</v>
      </c>
      <c r="E79" s="342" t="s">
        <v>300</v>
      </c>
      <c r="F79" s="340">
        <v>1.7031099999999999</v>
      </c>
      <c r="G79" s="342" t="s">
        <v>300</v>
      </c>
      <c r="H79" s="342"/>
      <c r="I79" s="342"/>
      <c r="J79" s="343"/>
      <c r="K79" s="343"/>
      <c r="L79" s="407">
        <v>1</v>
      </c>
      <c r="M79" s="344">
        <f t="shared" si="1"/>
        <v>1.7031024991366679</v>
      </c>
      <c r="N79" s="337"/>
      <c r="T79" s="169" t="s">
        <v>300</v>
      </c>
    </row>
    <row r="80" spans="1:20">
      <c r="A80" s="339">
        <v>45295.208333333299</v>
      </c>
      <c r="B80" s="340">
        <v>0.54727000000000003</v>
      </c>
      <c r="C80" s="340" t="s">
        <v>300</v>
      </c>
      <c r="D80" s="341">
        <v>71.21584</v>
      </c>
      <c r="E80" s="342" t="s">
        <v>300</v>
      </c>
      <c r="F80" s="340">
        <v>1.2113100000000001</v>
      </c>
      <c r="G80" s="342" t="s">
        <v>300</v>
      </c>
      <c r="H80" s="342"/>
      <c r="I80" s="342"/>
      <c r="J80" s="343"/>
      <c r="K80" s="343"/>
      <c r="L80" s="407">
        <v>1</v>
      </c>
      <c r="M80" s="344">
        <f t="shared" si="1"/>
        <v>1.2113210188813439</v>
      </c>
      <c r="N80" s="337"/>
      <c r="T80" s="169" t="s">
        <v>300</v>
      </c>
    </row>
    <row r="81" spans="1:20">
      <c r="A81" s="339">
        <v>45295.25</v>
      </c>
      <c r="B81" s="340">
        <v>0.73904999999999998</v>
      </c>
      <c r="C81" s="340" t="s">
        <v>300</v>
      </c>
      <c r="D81" s="341">
        <v>70.915850000000006</v>
      </c>
      <c r="E81" s="342" t="s">
        <v>300</v>
      </c>
      <c r="F81" s="340">
        <v>1.6289100000000001</v>
      </c>
      <c r="G81" s="342" t="s">
        <v>300</v>
      </c>
      <c r="H81" s="342"/>
      <c r="I81" s="342"/>
      <c r="J81" s="343"/>
      <c r="K81" s="343"/>
      <c r="L81" s="407">
        <v>1</v>
      </c>
      <c r="M81" s="344">
        <f t="shared" si="1"/>
        <v>1.6289139559328998</v>
      </c>
      <c r="N81" s="337"/>
      <c r="T81" s="169" t="s">
        <v>300</v>
      </c>
    </row>
    <row r="82" spans="1:20">
      <c r="A82" s="339">
        <v>45295.291666666701</v>
      </c>
      <c r="B82" s="340">
        <v>2.14493</v>
      </c>
      <c r="C82" s="340" t="s">
        <v>300</v>
      </c>
      <c r="D82" s="341">
        <v>81.666539999999998</v>
      </c>
      <c r="E82" s="342" t="s">
        <v>300</v>
      </c>
      <c r="F82" s="340">
        <v>5.4442599999999999</v>
      </c>
      <c r="G82" s="342" t="s">
        <v>300</v>
      </c>
      <c r="H82" s="342"/>
      <c r="I82" s="342"/>
      <c r="J82" s="343"/>
      <c r="K82" s="343"/>
      <c r="L82" s="407">
        <v>1</v>
      </c>
      <c r="M82" s="344">
        <f t="shared" si="1"/>
        <v>5.4442528818395752</v>
      </c>
      <c r="N82" s="337"/>
      <c r="T82" s="169" t="s">
        <v>300</v>
      </c>
    </row>
    <row r="83" spans="1:20">
      <c r="A83" s="339">
        <v>45295.333333333299</v>
      </c>
      <c r="B83" s="340">
        <v>2.4478300000000002</v>
      </c>
      <c r="C83" s="340" t="s">
        <v>300</v>
      </c>
      <c r="D83" s="341">
        <v>78.02216</v>
      </c>
      <c r="E83" s="342" t="s">
        <v>300</v>
      </c>
      <c r="F83" s="340">
        <v>5.9358199999999997</v>
      </c>
      <c r="G83" s="342" t="s">
        <v>300</v>
      </c>
      <c r="H83" s="342"/>
      <c r="I83" s="342"/>
      <c r="J83" s="343"/>
      <c r="K83" s="343"/>
      <c r="L83" s="407">
        <v>1</v>
      </c>
      <c r="M83" s="344">
        <f t="shared" si="1"/>
        <v>5.9358133000098237</v>
      </c>
      <c r="N83" s="337"/>
      <c r="T83" s="169" t="s">
        <v>300</v>
      </c>
    </row>
    <row r="84" spans="1:20">
      <c r="A84" s="339">
        <v>45295.375</v>
      </c>
      <c r="B84" s="340">
        <v>2.86246</v>
      </c>
      <c r="C84" s="340" t="s">
        <v>300</v>
      </c>
      <c r="D84" s="341">
        <v>75.300910000000002</v>
      </c>
      <c r="E84" s="342" t="s">
        <v>300</v>
      </c>
      <c r="F84" s="340">
        <v>6.69916</v>
      </c>
      <c r="G84" s="342" t="s">
        <v>300</v>
      </c>
      <c r="H84" s="342"/>
      <c r="I84" s="342"/>
      <c r="J84" s="343"/>
      <c r="K84" s="343"/>
      <c r="L84" s="407">
        <v>1</v>
      </c>
      <c r="M84" s="344">
        <f t="shared" si="1"/>
        <v>6.6991647954236884</v>
      </c>
      <c r="N84" s="337"/>
      <c r="T84" s="169" t="s">
        <v>300</v>
      </c>
    </row>
    <row r="85" spans="1:20">
      <c r="A85" s="339">
        <v>45295.416666666701</v>
      </c>
      <c r="B85" s="340">
        <v>2.9111500000000001</v>
      </c>
      <c r="C85" s="340" t="s">
        <v>300</v>
      </c>
      <c r="D85" s="341">
        <v>74.08502</v>
      </c>
      <c r="E85" s="342" t="s">
        <v>300</v>
      </c>
      <c r="F85" s="340">
        <v>6.7031099999999997</v>
      </c>
      <c r="G85" s="342" t="s">
        <v>300</v>
      </c>
      <c r="H85" s="342"/>
      <c r="I85" s="342"/>
      <c r="J85" s="343"/>
      <c r="K85" s="343"/>
      <c r="L85" s="407">
        <v>1</v>
      </c>
      <c r="M85" s="344">
        <f t="shared" si="1"/>
        <v>6.7031045936408393</v>
      </c>
      <c r="N85" s="337"/>
      <c r="T85" s="169" t="s">
        <v>300</v>
      </c>
    </row>
    <row r="86" spans="1:20">
      <c r="A86" s="339">
        <v>45295.458333333299</v>
      </c>
      <c r="B86" s="340">
        <v>2.78728</v>
      </c>
      <c r="C86" s="340" t="s">
        <v>300</v>
      </c>
      <c r="D86" s="341">
        <v>72.195350000000005</v>
      </c>
      <c r="E86" s="342" t="s">
        <v>300</v>
      </c>
      <c r="F86" s="340">
        <v>6.2541799999999999</v>
      </c>
      <c r="G86" s="342" t="s">
        <v>300</v>
      </c>
      <c r="H86" s="342"/>
      <c r="I86" s="342"/>
      <c r="J86" s="343"/>
      <c r="K86" s="343"/>
      <c r="L86" s="407">
        <v>1</v>
      </c>
      <c r="M86" s="344">
        <f t="shared" si="1"/>
        <v>6.2541866019998391</v>
      </c>
      <c r="N86" s="337"/>
      <c r="T86" s="169" t="s">
        <v>300</v>
      </c>
    </row>
    <row r="87" spans="1:20">
      <c r="A87" s="339">
        <v>45295.5</v>
      </c>
      <c r="B87" s="340">
        <v>2.9533900000000002</v>
      </c>
      <c r="C87" s="340" t="s">
        <v>300</v>
      </c>
      <c r="D87" s="341">
        <v>71.575410000000005</v>
      </c>
      <c r="E87" s="342" t="s">
        <v>300</v>
      </c>
      <c r="F87" s="340">
        <v>6.5700099999999999</v>
      </c>
      <c r="G87" s="342" t="s">
        <v>300</v>
      </c>
      <c r="H87" s="342"/>
      <c r="I87" s="342"/>
      <c r="J87" s="343"/>
      <c r="K87" s="343"/>
      <c r="L87" s="407">
        <v>1</v>
      </c>
      <c r="M87" s="344">
        <f t="shared" si="1"/>
        <v>6.5700043123480931</v>
      </c>
      <c r="N87" s="337"/>
      <c r="T87" s="169" t="s">
        <v>300</v>
      </c>
    </row>
    <row r="88" spans="1:20">
      <c r="A88" s="339">
        <v>45295.541666666701</v>
      </c>
      <c r="B88" s="340">
        <v>2.9328599999999998</v>
      </c>
      <c r="C88" s="340" t="s">
        <v>300</v>
      </c>
      <c r="D88" s="341">
        <v>69.035740000000004</v>
      </c>
      <c r="E88" s="342" t="s">
        <v>300</v>
      </c>
      <c r="F88" s="340">
        <v>6.2928300000000004</v>
      </c>
      <c r="G88" s="342" t="s">
        <v>300</v>
      </c>
      <c r="H88" s="342"/>
      <c r="I88" s="342"/>
      <c r="J88" s="343"/>
      <c r="K88" s="343"/>
      <c r="L88" s="407">
        <v>1</v>
      </c>
      <c r="M88" s="344">
        <f t="shared" si="1"/>
        <v>6.2928347457417102</v>
      </c>
      <c r="N88" s="337"/>
      <c r="T88" s="169" t="s">
        <v>300</v>
      </c>
    </row>
    <row r="89" spans="1:20">
      <c r="A89" s="339">
        <v>45295.583333333299</v>
      </c>
      <c r="B89" s="340">
        <v>2.7755200000000002</v>
      </c>
      <c r="C89" s="340" t="s">
        <v>300</v>
      </c>
      <c r="D89" s="341">
        <v>66.598129999999998</v>
      </c>
      <c r="E89" s="342" t="s">
        <v>300</v>
      </c>
      <c r="F89" s="340">
        <v>5.7449700000000004</v>
      </c>
      <c r="G89" s="342" t="s">
        <v>300</v>
      </c>
      <c r="H89" s="342"/>
      <c r="I89" s="342"/>
      <c r="J89" s="343"/>
      <c r="K89" s="343"/>
      <c r="L89" s="407">
        <v>1</v>
      </c>
      <c r="M89" s="344">
        <f t="shared" si="1"/>
        <v>5.7449652504478079</v>
      </c>
      <c r="N89" s="337"/>
      <c r="T89" s="169" t="s">
        <v>300</v>
      </c>
    </row>
    <row r="90" spans="1:20">
      <c r="A90" s="339">
        <v>45295.625</v>
      </c>
      <c r="B90" s="340">
        <v>2.6100099999999999</v>
      </c>
      <c r="C90" s="340" t="s">
        <v>300</v>
      </c>
      <c r="D90" s="341">
        <v>69.96602</v>
      </c>
      <c r="E90" s="342" t="s">
        <v>300</v>
      </c>
      <c r="F90" s="340">
        <v>5.6755800000000001</v>
      </c>
      <c r="G90" s="342" t="s">
        <v>300</v>
      </c>
      <c r="H90" s="342"/>
      <c r="I90" s="342"/>
      <c r="J90" s="343"/>
      <c r="K90" s="343"/>
      <c r="L90" s="407">
        <v>1</v>
      </c>
      <c r="M90" s="344">
        <f t="shared" si="1"/>
        <v>5.6755813286150163</v>
      </c>
      <c r="N90" s="337"/>
      <c r="T90" s="169" t="s">
        <v>300</v>
      </c>
    </row>
    <row r="91" spans="1:20">
      <c r="A91" s="339">
        <v>45295.666666666701</v>
      </c>
      <c r="B91" s="340">
        <v>2.7206100000000002</v>
      </c>
      <c r="C91" s="340" t="s">
        <v>300</v>
      </c>
      <c r="D91" s="341">
        <v>70.361440000000002</v>
      </c>
      <c r="E91" s="342" t="s">
        <v>300</v>
      </c>
      <c r="F91" s="340">
        <v>5.9495300000000002</v>
      </c>
      <c r="G91" s="342" t="s">
        <v>300</v>
      </c>
      <c r="H91" s="342"/>
      <c r="I91" s="342"/>
      <c r="J91" s="343"/>
      <c r="K91" s="343"/>
      <c r="L91" s="407">
        <v>1</v>
      </c>
      <c r="M91" s="344">
        <f t="shared" si="1"/>
        <v>5.9495212386126717</v>
      </c>
      <c r="N91" s="337"/>
      <c r="T91" s="169" t="s">
        <v>300</v>
      </c>
    </row>
    <row r="92" spans="1:20">
      <c r="A92" s="339">
        <v>45295.708333333299</v>
      </c>
      <c r="B92" s="340">
        <v>2.7275700000000001</v>
      </c>
      <c r="C92" s="340" t="s">
        <v>300</v>
      </c>
      <c r="D92" s="341">
        <v>70.855360000000005</v>
      </c>
      <c r="E92" s="342" t="s">
        <v>300</v>
      </c>
      <c r="F92" s="340">
        <v>6.0066100000000002</v>
      </c>
      <c r="G92" s="342" t="s">
        <v>300</v>
      </c>
      <c r="H92" s="342"/>
      <c r="I92" s="342"/>
      <c r="J92" s="343"/>
      <c r="K92" s="343"/>
      <c r="L92" s="407">
        <v>1</v>
      </c>
      <c r="M92" s="344">
        <f t="shared" si="1"/>
        <v>6.0066126188732163</v>
      </c>
      <c r="N92" s="337"/>
      <c r="T92" s="169" t="s">
        <v>300</v>
      </c>
    </row>
    <row r="93" spans="1:20">
      <c r="A93" s="339">
        <v>45295.75</v>
      </c>
      <c r="B93" s="340">
        <v>2.93255</v>
      </c>
      <c r="C93" s="340" t="s">
        <v>300</v>
      </c>
      <c r="D93" s="341">
        <v>68.656940000000006</v>
      </c>
      <c r="E93" s="342" t="s">
        <v>300</v>
      </c>
      <c r="F93" s="340">
        <v>6.2576499999999999</v>
      </c>
      <c r="G93" s="342" t="s">
        <v>300</v>
      </c>
      <c r="H93" s="342"/>
      <c r="I93" s="342"/>
      <c r="J93" s="343"/>
      <c r="K93" s="343"/>
      <c r="L93" s="407">
        <v>1</v>
      </c>
      <c r="M93" s="344">
        <f t="shared" si="1"/>
        <v>6.257644384058759</v>
      </c>
      <c r="N93" s="337"/>
      <c r="T93" s="169" t="s">
        <v>300</v>
      </c>
    </row>
    <row r="94" spans="1:20">
      <c r="A94" s="339">
        <v>45295.791666666701</v>
      </c>
      <c r="B94" s="340">
        <v>2.7286600000000001</v>
      </c>
      <c r="C94" s="340" t="s">
        <v>300</v>
      </c>
      <c r="D94" s="341">
        <v>76.223060000000004</v>
      </c>
      <c r="E94" s="342" t="s">
        <v>300</v>
      </c>
      <c r="F94" s="340">
        <v>6.4642299999999997</v>
      </c>
      <c r="G94" s="342" t="s">
        <v>300</v>
      </c>
      <c r="H94" s="342"/>
      <c r="I94" s="342"/>
      <c r="J94" s="343"/>
      <c r="K94" s="343"/>
      <c r="L94" s="407">
        <v>1</v>
      </c>
      <c r="M94" s="344">
        <f t="shared" si="1"/>
        <v>6.4642302070795683</v>
      </c>
      <c r="N94" s="337"/>
      <c r="T94" s="169" t="s">
        <v>300</v>
      </c>
    </row>
    <row r="95" spans="1:20">
      <c r="A95" s="339">
        <v>45295.833333333299</v>
      </c>
      <c r="B95" s="340">
        <v>2.6545700000000001</v>
      </c>
      <c r="C95" s="340" t="s">
        <v>300</v>
      </c>
      <c r="D95" s="341">
        <v>74.159809999999993</v>
      </c>
      <c r="E95" s="342" t="s">
        <v>300</v>
      </c>
      <c r="F95" s="340">
        <v>6.1184900000000004</v>
      </c>
      <c r="G95" s="342" t="s">
        <v>300</v>
      </c>
      <c r="H95" s="342"/>
      <c r="I95" s="342"/>
      <c r="J95" s="343"/>
      <c r="K95" s="343"/>
      <c r="L95" s="407">
        <v>1</v>
      </c>
      <c r="M95" s="344">
        <f t="shared" si="1"/>
        <v>6.1184836043292341</v>
      </c>
      <c r="N95" s="337"/>
      <c r="T95" s="169" t="s">
        <v>300</v>
      </c>
    </row>
    <row r="96" spans="1:20">
      <c r="A96" s="339">
        <v>45295.875</v>
      </c>
      <c r="B96" s="340">
        <v>2.3997700000000002</v>
      </c>
      <c r="C96" s="340" t="s">
        <v>300</v>
      </c>
      <c r="D96" s="341">
        <v>73.617710000000002</v>
      </c>
      <c r="E96" s="342" t="s">
        <v>300</v>
      </c>
      <c r="F96" s="340">
        <v>5.4907700000000004</v>
      </c>
      <c r="G96" s="342" t="s">
        <v>300</v>
      </c>
      <c r="H96" s="342"/>
      <c r="I96" s="342"/>
      <c r="J96" s="343"/>
      <c r="K96" s="343"/>
      <c r="L96" s="407">
        <v>1</v>
      </c>
      <c r="M96" s="344">
        <f t="shared" si="1"/>
        <v>5.4907659754818372</v>
      </c>
      <c r="N96" s="337"/>
      <c r="T96" s="169" t="s">
        <v>300</v>
      </c>
    </row>
    <row r="97" spans="1:20">
      <c r="A97" s="339">
        <v>45295.916666666701</v>
      </c>
      <c r="B97" s="340">
        <v>2.9423300000000001</v>
      </c>
      <c r="C97" s="340" t="s">
        <v>300</v>
      </c>
      <c r="D97" s="341">
        <v>69.943960000000004</v>
      </c>
      <c r="E97" s="342" t="s">
        <v>300</v>
      </c>
      <c r="F97" s="340">
        <v>6.3962000000000003</v>
      </c>
      <c r="G97" s="342" t="s">
        <v>300</v>
      </c>
      <c r="H97" s="342"/>
      <c r="I97" s="342"/>
      <c r="J97" s="343"/>
      <c r="K97" s="343"/>
      <c r="L97" s="407">
        <v>1</v>
      </c>
      <c r="M97" s="344">
        <f t="shared" si="1"/>
        <v>6.396208423576943</v>
      </c>
      <c r="N97" s="337"/>
      <c r="T97" s="169" t="s">
        <v>300</v>
      </c>
    </row>
    <row r="98" spans="1:20">
      <c r="A98" s="339">
        <v>45295.958333333299</v>
      </c>
      <c r="B98" s="340">
        <v>3.0838800000000002</v>
      </c>
      <c r="C98" s="340" t="s">
        <v>300</v>
      </c>
      <c r="D98" s="341">
        <v>71.75385</v>
      </c>
      <c r="E98" s="342" t="s">
        <v>300</v>
      </c>
      <c r="F98" s="340">
        <v>6.8773799999999996</v>
      </c>
      <c r="G98" s="342" t="s">
        <v>300</v>
      </c>
      <c r="H98" s="342"/>
      <c r="I98" s="342"/>
      <c r="J98" s="343"/>
      <c r="K98" s="343"/>
      <c r="L98" s="407">
        <v>1</v>
      </c>
      <c r="M98" s="344">
        <f t="shared" si="1"/>
        <v>6.8773905721130397</v>
      </c>
      <c r="N98" s="337"/>
      <c r="T98" s="169" t="s">
        <v>300</v>
      </c>
    </row>
    <row r="99" spans="1:20">
      <c r="A99" s="339">
        <v>45296</v>
      </c>
      <c r="B99" s="340">
        <v>3.0144099999999998</v>
      </c>
      <c r="C99" s="340" t="s">
        <v>300</v>
      </c>
      <c r="D99" s="341">
        <v>72.765950000000004</v>
      </c>
      <c r="E99" s="342" t="s">
        <v>300</v>
      </c>
      <c r="F99" s="340">
        <v>6.8172800000000002</v>
      </c>
      <c r="G99" s="342" t="s">
        <v>300</v>
      </c>
      <c r="H99" s="342"/>
      <c r="I99" s="342"/>
      <c r="J99" s="343"/>
      <c r="K99" s="343"/>
      <c r="L99" s="407">
        <v>1</v>
      </c>
      <c r="M99" s="344">
        <f t="shared" si="1"/>
        <v>6.817286340111659</v>
      </c>
      <c r="N99" s="337"/>
      <c r="T99" s="169" t="s">
        <v>300</v>
      </c>
    </row>
    <row r="100" spans="1:20">
      <c r="A100" s="339">
        <v>45296.041666666701</v>
      </c>
      <c r="B100" s="340">
        <v>2.9715099999999999</v>
      </c>
      <c r="C100" s="340" t="s">
        <v>300</v>
      </c>
      <c r="D100" s="341">
        <v>71.358999999999995</v>
      </c>
      <c r="E100" s="342" t="s">
        <v>300</v>
      </c>
      <c r="F100" s="340">
        <v>6.5903299999999998</v>
      </c>
      <c r="G100" s="342" t="s">
        <v>300</v>
      </c>
      <c r="H100" s="342"/>
      <c r="I100" s="342"/>
      <c r="J100" s="343"/>
      <c r="K100" s="343"/>
      <c r="L100" s="407">
        <v>1</v>
      </c>
      <c r="M100" s="344">
        <f t="shared" si="1"/>
        <v>6.5903269633571995</v>
      </c>
      <c r="N100" s="337"/>
      <c r="T100" s="169" t="s">
        <v>300</v>
      </c>
    </row>
    <row r="101" spans="1:20">
      <c r="A101" s="339">
        <v>45296.083333333299</v>
      </c>
      <c r="B101" s="340">
        <v>2.81433</v>
      </c>
      <c r="C101" s="340" t="s">
        <v>300</v>
      </c>
      <c r="D101" s="341">
        <v>71.995480000000001</v>
      </c>
      <c r="E101" s="342" t="s">
        <v>300</v>
      </c>
      <c r="F101" s="340">
        <v>6.2974100000000002</v>
      </c>
      <c r="G101" s="342" t="s">
        <v>300</v>
      </c>
      <c r="H101" s="342"/>
      <c r="I101" s="342"/>
      <c r="J101" s="343"/>
      <c r="K101" s="343"/>
      <c r="L101" s="407">
        <v>1</v>
      </c>
      <c r="M101" s="344">
        <f t="shared" si="1"/>
        <v>6.2973997392186716</v>
      </c>
      <c r="N101" s="337"/>
      <c r="T101" s="169" t="s">
        <v>300</v>
      </c>
    </row>
    <row r="102" spans="1:20">
      <c r="A102" s="339">
        <v>45296.125</v>
      </c>
      <c r="B102" s="340">
        <v>2.74716</v>
      </c>
      <c r="C102" s="340" t="s">
        <v>300</v>
      </c>
      <c r="D102" s="341">
        <v>71.734819999999999</v>
      </c>
      <c r="E102" s="342" t="s">
        <v>300</v>
      </c>
      <c r="F102" s="340">
        <v>6.1248500000000003</v>
      </c>
      <c r="G102" s="342" t="s">
        <v>300</v>
      </c>
      <c r="H102" s="342"/>
      <c r="I102" s="342"/>
      <c r="J102" s="343"/>
      <c r="K102" s="343"/>
      <c r="L102" s="407">
        <v>1</v>
      </c>
      <c r="M102" s="344">
        <f t="shared" si="1"/>
        <v>6.1248432336960956</v>
      </c>
      <c r="N102" s="337"/>
      <c r="T102" s="169" t="s">
        <v>300</v>
      </c>
    </row>
    <row r="103" spans="1:20">
      <c r="A103" s="339">
        <v>45296.166666666701</v>
      </c>
      <c r="B103" s="340">
        <v>2.7896200000000002</v>
      </c>
      <c r="C103" s="340" t="s">
        <v>300</v>
      </c>
      <c r="D103" s="341">
        <v>72.291539999999998</v>
      </c>
      <c r="E103" s="342" t="s">
        <v>300</v>
      </c>
      <c r="F103" s="340">
        <v>6.2677699999999996</v>
      </c>
      <c r="G103" s="342" t="s">
        <v>300</v>
      </c>
      <c r="H103" s="342"/>
      <c r="I103" s="342"/>
      <c r="J103" s="343"/>
      <c r="K103" s="343"/>
      <c r="L103" s="407">
        <v>1</v>
      </c>
      <c r="M103" s="344">
        <f t="shared" si="1"/>
        <v>6.2677769743239837</v>
      </c>
      <c r="N103" s="337"/>
      <c r="T103" s="169" t="s">
        <v>300</v>
      </c>
    </row>
    <row r="104" spans="1:20">
      <c r="A104" s="339">
        <v>45296.208333333299</v>
      </c>
      <c r="B104" s="340">
        <v>2.73441</v>
      </c>
      <c r="C104" s="340" t="s">
        <v>300</v>
      </c>
      <c r="D104" s="341">
        <v>71.012</v>
      </c>
      <c r="E104" s="342" t="s">
        <v>300</v>
      </c>
      <c r="F104" s="340">
        <v>6.0349899999999996</v>
      </c>
      <c r="G104" s="342" t="s">
        <v>300</v>
      </c>
      <c r="H104" s="342"/>
      <c r="I104" s="342"/>
      <c r="J104" s="343"/>
      <c r="K104" s="343"/>
      <c r="L104" s="407">
        <v>1</v>
      </c>
      <c r="M104" s="344">
        <f t="shared" si="1"/>
        <v>6.0349876843535997</v>
      </c>
      <c r="N104" s="337"/>
      <c r="T104" s="169" t="s">
        <v>300</v>
      </c>
    </row>
    <row r="105" spans="1:20">
      <c r="A105" s="339">
        <v>45296.25</v>
      </c>
      <c r="B105" s="340">
        <v>2.7368999999999999</v>
      </c>
      <c r="C105" s="340" t="s">
        <v>300</v>
      </c>
      <c r="D105" s="341">
        <v>70.052909999999997</v>
      </c>
      <c r="E105" s="342" t="s">
        <v>300</v>
      </c>
      <c r="F105" s="340">
        <v>5.9588900000000002</v>
      </c>
      <c r="G105" s="342" t="s">
        <v>300</v>
      </c>
      <c r="H105" s="342"/>
      <c r="I105" s="342"/>
      <c r="J105" s="343"/>
      <c r="K105" s="343"/>
      <c r="L105" s="407">
        <v>1</v>
      </c>
      <c r="M105" s="344">
        <f t="shared" si="1"/>
        <v>5.9589003154993208</v>
      </c>
      <c r="N105" s="337"/>
      <c r="T105" s="169" t="s">
        <v>300</v>
      </c>
    </row>
    <row r="106" spans="1:20">
      <c r="A106" s="339">
        <v>45296.291666666701</v>
      </c>
      <c r="B106" s="340">
        <v>2.7648700000000002</v>
      </c>
      <c r="C106" s="340" t="s">
        <v>300</v>
      </c>
      <c r="D106" s="341">
        <v>75.664919999999995</v>
      </c>
      <c r="E106" s="342" t="s">
        <v>300</v>
      </c>
      <c r="F106" s="340">
        <v>6.5020499999999997</v>
      </c>
      <c r="G106" s="342" t="s">
        <v>300</v>
      </c>
      <c r="H106" s="342"/>
      <c r="I106" s="342"/>
      <c r="J106" s="343"/>
      <c r="K106" s="343"/>
      <c r="L106" s="407">
        <v>1</v>
      </c>
      <c r="M106" s="344">
        <f t="shared" si="1"/>
        <v>6.5020499815612327</v>
      </c>
      <c r="N106" s="337"/>
      <c r="T106" s="169" t="s">
        <v>300</v>
      </c>
    </row>
    <row r="107" spans="1:20">
      <c r="A107" s="339">
        <v>45296.333333333299</v>
      </c>
      <c r="B107" s="340">
        <v>2.31433</v>
      </c>
      <c r="C107" s="340" t="s">
        <v>300</v>
      </c>
      <c r="D107" s="341">
        <v>78.670509999999993</v>
      </c>
      <c r="E107" s="342" t="s">
        <v>300</v>
      </c>
      <c r="F107" s="340">
        <v>5.6587300000000003</v>
      </c>
      <c r="G107" s="342" t="s">
        <v>300</v>
      </c>
      <c r="H107" s="342"/>
      <c r="I107" s="342"/>
      <c r="J107" s="343"/>
      <c r="K107" s="343"/>
      <c r="L107" s="407">
        <v>1</v>
      </c>
      <c r="M107" s="344">
        <f t="shared" si="1"/>
        <v>5.658720725369963</v>
      </c>
      <c r="N107" s="337"/>
      <c r="T107" s="169" t="s">
        <v>300</v>
      </c>
    </row>
    <row r="108" spans="1:20">
      <c r="A108" s="339">
        <v>45296.375</v>
      </c>
      <c r="B108" s="340">
        <v>0.49403999999999998</v>
      </c>
      <c r="C108" s="340" t="s">
        <v>300</v>
      </c>
      <c r="D108" s="341">
        <v>75.141239999999996</v>
      </c>
      <c r="E108" s="342" t="s">
        <v>300</v>
      </c>
      <c r="F108" s="340">
        <v>1.15378</v>
      </c>
      <c r="G108" s="342" t="s">
        <v>300</v>
      </c>
      <c r="H108" s="342"/>
      <c r="I108" s="342"/>
      <c r="J108" s="343"/>
      <c r="K108" s="343"/>
      <c r="L108" s="407">
        <v>1</v>
      </c>
      <c r="M108" s="344">
        <f t="shared" si="1"/>
        <v>1.153775946754368</v>
      </c>
      <c r="N108" s="337"/>
      <c r="T108" s="169" t="s">
        <v>300</v>
      </c>
    </row>
    <row r="109" spans="1:20">
      <c r="A109" s="339">
        <v>45296.416666666701</v>
      </c>
      <c r="B109" s="340">
        <v>0.51985999999999999</v>
      </c>
      <c r="C109" s="340" t="s">
        <v>300</v>
      </c>
      <c r="D109" s="341">
        <v>67.271960000000007</v>
      </c>
      <c r="E109" s="342" t="s">
        <v>300</v>
      </c>
      <c r="F109" s="340">
        <v>1.08694</v>
      </c>
      <c r="G109" s="342" t="s">
        <v>300</v>
      </c>
      <c r="H109" s="342"/>
      <c r="I109" s="342"/>
      <c r="J109" s="343"/>
      <c r="K109" s="343"/>
      <c r="L109" s="407">
        <v>1</v>
      </c>
      <c r="M109" s="344">
        <f t="shared" si="1"/>
        <v>1.0869297949836478</v>
      </c>
      <c r="N109" s="337"/>
      <c r="T109" s="169" t="s">
        <v>300</v>
      </c>
    </row>
    <row r="110" spans="1:20">
      <c r="A110" s="339">
        <v>45296.458333333299</v>
      </c>
      <c r="B110" s="340">
        <v>0.36849999999999999</v>
      </c>
      <c r="C110" s="340" t="s">
        <v>300</v>
      </c>
      <c r="D110" s="341">
        <v>68.988190000000003</v>
      </c>
      <c r="E110" s="342" t="s">
        <v>300</v>
      </c>
      <c r="F110" s="340">
        <v>0.79013</v>
      </c>
      <c r="G110" s="342" t="s">
        <v>300</v>
      </c>
      <c r="H110" s="342"/>
      <c r="I110" s="342"/>
      <c r="J110" s="343"/>
      <c r="K110" s="343"/>
      <c r="L110" s="407">
        <v>1</v>
      </c>
      <c r="M110" s="344">
        <f t="shared" si="1"/>
        <v>0.79012036030619992</v>
      </c>
      <c r="N110" s="337"/>
      <c r="T110" s="169" t="s">
        <v>300</v>
      </c>
    </row>
    <row r="111" spans="1:20">
      <c r="A111" s="339">
        <v>45296.5</v>
      </c>
      <c r="B111" s="340">
        <v>2.0337100000000001</v>
      </c>
      <c r="C111" s="340" t="s">
        <v>300</v>
      </c>
      <c r="D111" s="341">
        <v>73.412490000000005</v>
      </c>
      <c r="E111" s="342" t="s">
        <v>300</v>
      </c>
      <c r="F111" s="340">
        <v>4.6402299999999999</v>
      </c>
      <c r="G111" s="342" t="s">
        <v>300</v>
      </c>
      <c r="H111" s="342"/>
      <c r="I111" s="342"/>
      <c r="J111" s="343"/>
      <c r="K111" s="343"/>
      <c r="L111" s="407">
        <v>1</v>
      </c>
      <c r="M111" s="344">
        <f t="shared" si="1"/>
        <v>4.6402351433779323</v>
      </c>
      <c r="N111" s="337"/>
      <c r="T111" s="169" t="s">
        <v>300</v>
      </c>
    </row>
    <row r="112" spans="1:20">
      <c r="A112" s="339">
        <v>45296.541666666701</v>
      </c>
      <c r="B112" s="340">
        <v>2.4725299999999999</v>
      </c>
      <c r="C112" s="340" t="s">
        <v>300</v>
      </c>
      <c r="D112" s="341">
        <v>77.080539999999999</v>
      </c>
      <c r="E112" s="342" t="s">
        <v>300</v>
      </c>
      <c r="F112" s="340">
        <v>5.9233500000000001</v>
      </c>
      <c r="G112" s="342" t="s">
        <v>300</v>
      </c>
      <c r="H112" s="342"/>
      <c r="I112" s="342"/>
      <c r="J112" s="343"/>
      <c r="K112" s="343"/>
      <c r="L112" s="407">
        <v>1</v>
      </c>
      <c r="M112" s="344">
        <f t="shared" si="1"/>
        <v>5.9233490903574957</v>
      </c>
      <c r="N112" s="337"/>
      <c r="T112" s="169" t="s">
        <v>300</v>
      </c>
    </row>
    <row r="113" spans="1:20">
      <c r="A113" s="339">
        <v>45296.583333333299</v>
      </c>
      <c r="B113" s="340">
        <v>2.7656299999999998</v>
      </c>
      <c r="C113" s="340" t="s">
        <v>300</v>
      </c>
      <c r="D113" s="341">
        <v>76.098129999999998</v>
      </c>
      <c r="E113" s="342" t="s">
        <v>300</v>
      </c>
      <c r="F113" s="340">
        <v>6.5410599999999999</v>
      </c>
      <c r="G113" s="342" t="s">
        <v>300</v>
      </c>
      <c r="H113" s="342"/>
      <c r="I113" s="342"/>
      <c r="J113" s="343"/>
      <c r="K113" s="343"/>
      <c r="L113" s="407">
        <v>1</v>
      </c>
      <c r="M113" s="344">
        <f t="shared" si="1"/>
        <v>6.5410741511306503</v>
      </c>
      <c r="N113" s="337"/>
      <c r="T113" s="169" t="s">
        <v>300</v>
      </c>
    </row>
    <row r="114" spans="1:20">
      <c r="A114" s="339">
        <v>45296.625</v>
      </c>
      <c r="B114" s="340">
        <v>3.04942</v>
      </c>
      <c r="C114" s="340" t="s">
        <v>300</v>
      </c>
      <c r="D114" s="341">
        <v>74.451989999999995</v>
      </c>
      <c r="E114" s="342" t="s">
        <v>300</v>
      </c>
      <c r="F114" s="340">
        <v>7.0562500000000004</v>
      </c>
      <c r="G114" s="342" t="s">
        <v>300</v>
      </c>
      <c r="H114" s="342"/>
      <c r="I114" s="342"/>
      <c r="J114" s="343"/>
      <c r="K114" s="343"/>
      <c r="L114" s="407">
        <v>1</v>
      </c>
      <c r="M114" s="344">
        <f t="shared" si="1"/>
        <v>7.0562598387074615</v>
      </c>
      <c r="N114" s="337"/>
      <c r="T114" s="169" t="s">
        <v>300</v>
      </c>
    </row>
    <row r="115" spans="1:20">
      <c r="A115" s="339">
        <v>45296.666666666701</v>
      </c>
      <c r="B115" s="340">
        <v>3.0074900000000002</v>
      </c>
      <c r="C115" s="340" t="s">
        <v>300</v>
      </c>
      <c r="D115" s="341">
        <v>75.372900000000001</v>
      </c>
      <c r="E115" s="342" t="s">
        <v>300</v>
      </c>
      <c r="F115" s="340">
        <v>7.0453299999999999</v>
      </c>
      <c r="G115" s="342" t="s">
        <v>300</v>
      </c>
      <c r="H115" s="342"/>
      <c r="I115" s="342"/>
      <c r="J115" s="343"/>
      <c r="K115" s="343"/>
      <c r="L115" s="407">
        <v>1</v>
      </c>
      <c r="M115" s="344">
        <f t="shared" si="1"/>
        <v>7.0453151930926801</v>
      </c>
      <c r="N115" s="337"/>
      <c r="T115" s="169" t="s">
        <v>300</v>
      </c>
    </row>
    <row r="116" spans="1:20">
      <c r="A116" s="339">
        <v>45296.708333333299</v>
      </c>
      <c r="B116" s="340">
        <v>2.7230300000000001</v>
      </c>
      <c r="C116" s="340" t="s">
        <v>300</v>
      </c>
      <c r="D116" s="341">
        <v>75.677509999999998</v>
      </c>
      <c r="E116" s="342" t="s">
        <v>300</v>
      </c>
      <c r="F116" s="340">
        <v>6.4047099999999997</v>
      </c>
      <c r="G116" s="342" t="s">
        <v>300</v>
      </c>
      <c r="H116" s="342"/>
      <c r="I116" s="342"/>
      <c r="J116" s="343"/>
      <c r="K116" s="343"/>
      <c r="L116" s="407">
        <v>1</v>
      </c>
      <c r="M116" s="344">
        <f t="shared" si="1"/>
        <v>6.4047218021187229</v>
      </c>
      <c r="N116" s="337"/>
      <c r="T116" s="169" t="s">
        <v>300</v>
      </c>
    </row>
    <row r="117" spans="1:20">
      <c r="A117" s="339">
        <v>45296.75</v>
      </c>
      <c r="B117" s="340">
        <v>2.5571000000000002</v>
      </c>
      <c r="C117" s="340" t="s">
        <v>300</v>
      </c>
      <c r="D117" s="341">
        <v>70.774060000000006</v>
      </c>
      <c r="E117" s="342" t="s">
        <v>300</v>
      </c>
      <c r="F117" s="340">
        <v>5.6247400000000001</v>
      </c>
      <c r="G117" s="342" t="s">
        <v>300</v>
      </c>
      <c r="H117" s="342"/>
      <c r="I117" s="342"/>
      <c r="J117" s="343"/>
      <c r="K117" s="343"/>
      <c r="L117" s="407">
        <v>1</v>
      </c>
      <c r="M117" s="344">
        <f t="shared" si="1"/>
        <v>5.6247449215120806</v>
      </c>
      <c r="N117" s="337"/>
      <c r="T117" s="169" t="s">
        <v>300</v>
      </c>
    </row>
    <row r="118" spans="1:20">
      <c r="A118" s="339">
        <v>45296.791666666701</v>
      </c>
      <c r="B118" s="340">
        <v>1.10263</v>
      </c>
      <c r="C118" s="340" t="s">
        <v>300</v>
      </c>
      <c r="D118" s="341">
        <v>70.487380000000002</v>
      </c>
      <c r="E118" s="342" t="s">
        <v>300</v>
      </c>
      <c r="F118" s="340">
        <v>2.4155700000000002</v>
      </c>
      <c r="G118" s="342" t="s">
        <v>300</v>
      </c>
      <c r="H118" s="342"/>
      <c r="I118" s="342"/>
      <c r="J118" s="343"/>
      <c r="K118" s="343"/>
      <c r="L118" s="407">
        <v>1</v>
      </c>
      <c r="M118" s="344">
        <f t="shared" si="1"/>
        <v>2.4155842140761514</v>
      </c>
      <c r="N118" s="337"/>
      <c r="T118" s="169" t="s">
        <v>300</v>
      </c>
    </row>
    <row r="119" spans="1:20">
      <c r="A119" s="339">
        <v>45296.833333333299</v>
      </c>
      <c r="B119" s="340">
        <v>2.7349000000000001</v>
      </c>
      <c r="C119" s="340" t="s">
        <v>300</v>
      </c>
      <c r="D119" s="341">
        <v>71.303730000000002</v>
      </c>
      <c r="E119" s="342" t="s">
        <v>300</v>
      </c>
      <c r="F119" s="340">
        <v>6.0608599999999999</v>
      </c>
      <c r="G119" s="342" t="s">
        <v>300</v>
      </c>
      <c r="H119" s="342"/>
      <c r="I119" s="342"/>
      <c r="J119" s="343"/>
      <c r="K119" s="343"/>
      <c r="L119" s="407">
        <v>1</v>
      </c>
      <c r="M119" s="344">
        <f t="shared" si="1"/>
        <v>6.0608663921811594</v>
      </c>
      <c r="N119" s="337"/>
      <c r="T119" s="169" t="s">
        <v>300</v>
      </c>
    </row>
    <row r="120" spans="1:20">
      <c r="A120" s="339">
        <v>45296.875</v>
      </c>
      <c r="B120" s="340">
        <v>2.6666300000000001</v>
      </c>
      <c r="C120" s="340" t="s">
        <v>300</v>
      </c>
      <c r="D120" s="341">
        <v>71.106660000000005</v>
      </c>
      <c r="E120" s="342" t="s">
        <v>300</v>
      </c>
      <c r="F120" s="340">
        <v>5.8932399999999996</v>
      </c>
      <c r="G120" s="342" t="s">
        <v>300</v>
      </c>
      <c r="H120" s="342"/>
      <c r="I120" s="342"/>
      <c r="J120" s="343"/>
      <c r="K120" s="343"/>
      <c r="L120" s="407">
        <v>1</v>
      </c>
      <c r="M120" s="344">
        <f t="shared" si="1"/>
        <v>5.8932389476502642</v>
      </c>
      <c r="N120" s="337"/>
      <c r="T120" s="169" t="s">
        <v>300</v>
      </c>
    </row>
    <row r="121" spans="1:20">
      <c r="A121" s="339">
        <v>45296.916666666701</v>
      </c>
      <c r="B121" s="340">
        <v>2.5826099999999999</v>
      </c>
      <c r="C121" s="340" t="s">
        <v>300</v>
      </c>
      <c r="D121" s="341">
        <v>71.028649999999999</v>
      </c>
      <c r="E121" s="342" t="s">
        <v>300</v>
      </c>
      <c r="F121" s="340">
        <v>5.7012999999999998</v>
      </c>
      <c r="G121" s="342" t="s">
        <v>300</v>
      </c>
      <c r="H121" s="342"/>
      <c r="I121" s="342"/>
      <c r="J121" s="343"/>
      <c r="K121" s="343"/>
      <c r="L121" s="407">
        <v>1</v>
      </c>
      <c r="M121" s="344">
        <f t="shared" si="1"/>
        <v>5.7012934992136195</v>
      </c>
      <c r="N121" s="337"/>
      <c r="T121" s="169" t="s">
        <v>300</v>
      </c>
    </row>
    <row r="122" spans="1:20">
      <c r="A122" s="339">
        <v>45296.958333333299</v>
      </c>
      <c r="B122" s="340">
        <v>2.8134600000000001</v>
      </c>
      <c r="C122" s="340" t="s">
        <v>300</v>
      </c>
      <c r="D122" s="341">
        <v>67.675960000000003</v>
      </c>
      <c r="E122" s="342" t="s">
        <v>300</v>
      </c>
      <c r="F122" s="340">
        <v>5.9177400000000002</v>
      </c>
      <c r="G122" s="342" t="s">
        <v>300</v>
      </c>
      <c r="H122" s="342"/>
      <c r="I122" s="342"/>
      <c r="J122" s="343"/>
      <c r="K122" s="343"/>
      <c r="L122" s="407">
        <v>1</v>
      </c>
      <c r="M122" s="344">
        <f t="shared" si="1"/>
        <v>5.917744087583328</v>
      </c>
      <c r="N122" s="337"/>
      <c r="T122" s="169" t="s">
        <v>300</v>
      </c>
    </row>
    <row r="123" spans="1:20">
      <c r="A123" s="339">
        <v>45297</v>
      </c>
      <c r="B123" s="340">
        <v>2.6409699999999998</v>
      </c>
      <c r="C123" s="340" t="s">
        <v>300</v>
      </c>
      <c r="D123" s="341">
        <v>72.655659999999997</v>
      </c>
      <c r="E123" s="342" t="s">
        <v>300</v>
      </c>
      <c r="F123" s="340">
        <v>5.9636800000000001</v>
      </c>
      <c r="G123" s="342" t="s">
        <v>300</v>
      </c>
      <c r="H123" s="342"/>
      <c r="I123" s="342"/>
      <c r="J123" s="343"/>
      <c r="K123" s="343"/>
      <c r="L123" s="407">
        <v>1</v>
      </c>
      <c r="M123" s="344">
        <f t="shared" si="1"/>
        <v>5.9636744835674156</v>
      </c>
      <c r="N123" s="337"/>
      <c r="T123" s="169" t="s">
        <v>300</v>
      </c>
    </row>
    <row r="124" spans="1:20">
      <c r="A124" s="339">
        <v>45297.041666666701</v>
      </c>
      <c r="B124" s="340">
        <v>2.62053</v>
      </c>
      <c r="C124" s="340" t="s">
        <v>300</v>
      </c>
      <c r="D124" s="341">
        <v>72.829700000000003</v>
      </c>
      <c r="E124" s="342" t="s">
        <v>300</v>
      </c>
      <c r="F124" s="340">
        <v>5.9316800000000001</v>
      </c>
      <c r="G124" s="342" t="s">
        <v>300</v>
      </c>
      <c r="H124" s="342"/>
      <c r="I124" s="342"/>
      <c r="J124" s="343"/>
      <c r="K124" s="343"/>
      <c r="L124" s="407">
        <v>1</v>
      </c>
      <c r="M124" s="344">
        <f t="shared" si="1"/>
        <v>5.9316930190702797</v>
      </c>
      <c r="N124" s="337"/>
      <c r="T124" s="169" t="s">
        <v>300</v>
      </c>
    </row>
    <row r="125" spans="1:20">
      <c r="A125" s="339">
        <v>45297.083333333299</v>
      </c>
      <c r="B125" s="340">
        <v>2.8229500000000001</v>
      </c>
      <c r="C125" s="340" t="s">
        <v>300</v>
      </c>
      <c r="D125" s="341">
        <v>69.67868</v>
      </c>
      <c r="E125" s="342" t="s">
        <v>300</v>
      </c>
      <c r="F125" s="340">
        <v>6.11341</v>
      </c>
      <c r="G125" s="342" t="s">
        <v>300</v>
      </c>
      <c r="H125" s="342"/>
      <c r="I125" s="342"/>
      <c r="J125" s="343"/>
      <c r="K125" s="343"/>
      <c r="L125" s="407">
        <v>1</v>
      </c>
      <c r="M125" s="344">
        <f t="shared" si="1"/>
        <v>6.1134182752624797</v>
      </c>
      <c r="N125" s="337"/>
      <c r="T125" s="169" t="s">
        <v>300</v>
      </c>
    </row>
    <row r="126" spans="1:20">
      <c r="A126" s="339">
        <v>45297.125</v>
      </c>
      <c r="B126" s="340">
        <v>2.4596499999999999</v>
      </c>
      <c r="C126" s="340" t="s">
        <v>300</v>
      </c>
      <c r="D126" s="341">
        <v>71.749849999999995</v>
      </c>
      <c r="E126" s="342" t="s">
        <v>300</v>
      </c>
      <c r="F126" s="340">
        <v>5.4849899999999998</v>
      </c>
      <c r="G126" s="342" t="s">
        <v>300</v>
      </c>
      <c r="H126" s="342"/>
      <c r="I126" s="342"/>
      <c r="J126" s="343"/>
      <c r="K126" s="343"/>
      <c r="L126" s="407">
        <v>1</v>
      </c>
      <c r="M126" s="344">
        <f t="shared" si="1"/>
        <v>5.4849834366116994</v>
      </c>
      <c r="N126" s="337"/>
      <c r="T126" s="169" t="s">
        <v>300</v>
      </c>
    </row>
    <row r="127" spans="1:20">
      <c r="A127" s="339">
        <v>45297.166666666701</v>
      </c>
      <c r="B127" s="340">
        <v>2.66919</v>
      </c>
      <c r="C127" s="340" t="s">
        <v>300</v>
      </c>
      <c r="D127" s="341">
        <v>71.124179999999996</v>
      </c>
      <c r="E127" s="342" t="s">
        <v>300</v>
      </c>
      <c r="F127" s="340">
        <v>5.9003399999999999</v>
      </c>
      <c r="G127" s="342" t="s">
        <v>300</v>
      </c>
      <c r="H127" s="342"/>
      <c r="I127" s="342"/>
      <c r="J127" s="343"/>
      <c r="K127" s="343"/>
      <c r="L127" s="407">
        <v>1</v>
      </c>
      <c r="M127" s="344">
        <f t="shared" si="1"/>
        <v>5.9003499664413352</v>
      </c>
      <c r="N127" s="337"/>
      <c r="T127" s="169" t="s">
        <v>300</v>
      </c>
    </row>
    <row r="128" spans="1:20">
      <c r="A128" s="339">
        <v>45297.208333333299</v>
      </c>
      <c r="B128" s="340">
        <v>2.5792899999999999</v>
      </c>
      <c r="C128" s="340" t="s">
        <v>300</v>
      </c>
      <c r="D128" s="341">
        <v>73.789950000000005</v>
      </c>
      <c r="E128" s="342" t="s">
        <v>300</v>
      </c>
      <c r="F128" s="340">
        <v>5.9153200000000004</v>
      </c>
      <c r="G128" s="342" t="s">
        <v>300</v>
      </c>
      <c r="H128" s="342"/>
      <c r="I128" s="342"/>
      <c r="J128" s="343"/>
      <c r="K128" s="343"/>
      <c r="L128" s="407">
        <v>1</v>
      </c>
      <c r="M128" s="344">
        <f t="shared" si="1"/>
        <v>5.9153221386113399</v>
      </c>
      <c r="N128" s="337"/>
      <c r="T128" s="169" t="s">
        <v>300</v>
      </c>
    </row>
    <row r="129" spans="1:20">
      <c r="A129" s="339">
        <v>45297.25</v>
      </c>
      <c r="B129" s="340">
        <v>2.66045</v>
      </c>
      <c r="C129" s="340" t="s">
        <v>300</v>
      </c>
      <c r="D129" s="341">
        <v>70.998059999999995</v>
      </c>
      <c r="E129" s="342" t="s">
        <v>300</v>
      </c>
      <c r="F129" s="340">
        <v>5.8706100000000001</v>
      </c>
      <c r="G129" s="342" t="s">
        <v>300</v>
      </c>
      <c r="H129" s="342"/>
      <c r="I129" s="342"/>
      <c r="J129" s="343"/>
      <c r="K129" s="343"/>
      <c r="L129" s="407">
        <v>1</v>
      </c>
      <c r="M129" s="344">
        <f t="shared" si="1"/>
        <v>5.8706013936351606</v>
      </c>
      <c r="N129" s="337"/>
      <c r="T129" s="169" t="s">
        <v>300</v>
      </c>
    </row>
    <row r="130" spans="1:20">
      <c r="A130" s="339">
        <v>45297.291666666701</v>
      </c>
      <c r="B130" s="340">
        <v>2.8274599999999999</v>
      </c>
      <c r="C130" s="340" t="s">
        <v>300</v>
      </c>
      <c r="D130" s="341">
        <v>74.550219999999996</v>
      </c>
      <c r="E130" s="342" t="s">
        <v>300</v>
      </c>
      <c r="F130" s="340">
        <v>6.5512899999999998</v>
      </c>
      <c r="G130" s="342" t="s">
        <v>300</v>
      </c>
      <c r="H130" s="342"/>
      <c r="I130" s="342"/>
      <c r="J130" s="343"/>
      <c r="K130" s="343"/>
      <c r="L130" s="407">
        <v>1</v>
      </c>
      <c r="M130" s="344">
        <f t="shared" si="1"/>
        <v>6.5512837374804933</v>
      </c>
      <c r="N130" s="337"/>
      <c r="T130" s="169" t="s">
        <v>300</v>
      </c>
    </row>
    <row r="131" spans="1:20">
      <c r="A131" s="339">
        <v>45297.333333333299</v>
      </c>
      <c r="B131" s="340">
        <v>2.8515299999999999</v>
      </c>
      <c r="C131" s="340" t="s">
        <v>300</v>
      </c>
      <c r="D131" s="341">
        <v>74.572730000000007</v>
      </c>
      <c r="E131" s="342" t="s">
        <v>300</v>
      </c>
      <c r="F131" s="340">
        <v>6.6090499999999999</v>
      </c>
      <c r="G131" s="342" t="s">
        <v>300</v>
      </c>
      <c r="H131" s="342"/>
      <c r="I131" s="342"/>
      <c r="J131" s="343"/>
      <c r="K131" s="343"/>
      <c r="L131" s="407">
        <v>1</v>
      </c>
      <c r="M131" s="344">
        <f t="shared" ref="M131:M194" si="2">D131*60*10^3*B131*5.18*10^-7</f>
        <v>6.6090493902260512</v>
      </c>
      <c r="N131" s="337"/>
      <c r="T131" s="169" t="s">
        <v>300</v>
      </c>
    </row>
    <row r="132" spans="1:20">
      <c r="A132" s="339">
        <v>45297.375</v>
      </c>
      <c r="B132" s="340">
        <v>2.4675400000000001</v>
      </c>
      <c r="C132" s="340" t="s">
        <v>300</v>
      </c>
      <c r="D132" s="341">
        <v>74.177059999999997</v>
      </c>
      <c r="E132" s="342" t="s">
        <v>300</v>
      </c>
      <c r="F132" s="340">
        <v>5.6887299999999996</v>
      </c>
      <c r="G132" s="342" t="s">
        <v>300</v>
      </c>
      <c r="H132" s="342"/>
      <c r="I132" s="342"/>
      <c r="J132" s="343"/>
      <c r="K132" s="343"/>
      <c r="L132" s="407">
        <v>1</v>
      </c>
      <c r="M132" s="344">
        <f t="shared" si="2"/>
        <v>5.6887235306149915</v>
      </c>
      <c r="N132" s="337"/>
      <c r="T132" s="169" t="s">
        <v>300</v>
      </c>
    </row>
    <row r="133" spans="1:20">
      <c r="A133" s="339">
        <v>45297.416666666701</v>
      </c>
      <c r="B133" s="340">
        <v>0.72053999999999996</v>
      </c>
      <c r="C133" s="340" t="s">
        <v>300</v>
      </c>
      <c r="D133" s="341">
        <v>75.093419999999995</v>
      </c>
      <c r="E133" s="342" t="s">
        <v>300</v>
      </c>
      <c r="F133" s="340">
        <v>1.6816599999999999</v>
      </c>
      <c r="G133" s="342" t="s">
        <v>300</v>
      </c>
      <c r="H133" s="342"/>
      <c r="I133" s="342"/>
      <c r="J133" s="343"/>
      <c r="K133" s="343"/>
      <c r="L133" s="407">
        <v>1</v>
      </c>
      <c r="M133" s="344">
        <f t="shared" si="2"/>
        <v>1.681670823278544</v>
      </c>
      <c r="N133" s="337"/>
      <c r="T133" s="169" t="s">
        <v>300</v>
      </c>
    </row>
    <row r="134" spans="1:20">
      <c r="A134" s="339">
        <v>45297.458333333299</v>
      </c>
      <c r="B134" s="340">
        <v>0.49353999999999998</v>
      </c>
      <c r="C134" s="340" t="s">
        <v>300</v>
      </c>
      <c r="D134" s="341">
        <v>81.80829</v>
      </c>
      <c r="E134" s="342" t="s">
        <v>300</v>
      </c>
      <c r="F134" s="340">
        <v>1.25488</v>
      </c>
      <c r="G134" s="342" t="s">
        <v>300</v>
      </c>
      <c r="H134" s="342"/>
      <c r="I134" s="342"/>
      <c r="J134" s="343"/>
      <c r="K134" s="343"/>
      <c r="L134" s="407">
        <v>1</v>
      </c>
      <c r="M134" s="344">
        <f t="shared" si="2"/>
        <v>1.2548756199203279</v>
      </c>
      <c r="N134" s="337"/>
      <c r="T134" s="169" t="s">
        <v>300</v>
      </c>
    </row>
    <row r="135" spans="1:20">
      <c r="A135" s="339">
        <v>45297.5</v>
      </c>
      <c r="B135" s="340">
        <v>2.1366299999999998</v>
      </c>
      <c r="C135" s="340" t="s">
        <v>300</v>
      </c>
      <c r="D135" s="341">
        <v>78.823629999999994</v>
      </c>
      <c r="E135" s="342" t="s">
        <v>300</v>
      </c>
      <c r="F135" s="340">
        <v>5.2343900000000003</v>
      </c>
      <c r="G135" s="342" t="s">
        <v>300</v>
      </c>
      <c r="H135" s="342"/>
      <c r="I135" s="342"/>
      <c r="J135" s="343"/>
      <c r="K135" s="343"/>
      <c r="L135" s="407">
        <v>1</v>
      </c>
      <c r="M135" s="344">
        <f t="shared" si="2"/>
        <v>5.2343982641792497</v>
      </c>
      <c r="N135" s="337"/>
      <c r="T135" s="169" t="s">
        <v>300</v>
      </c>
    </row>
    <row r="136" spans="1:20">
      <c r="A136" s="339">
        <v>45297.541666666701</v>
      </c>
      <c r="B136" s="340">
        <v>2.50732</v>
      </c>
      <c r="C136" s="340" t="s">
        <v>300</v>
      </c>
      <c r="D136" s="341">
        <v>74.828779999999995</v>
      </c>
      <c r="E136" s="342" t="s">
        <v>300</v>
      </c>
      <c r="F136" s="340">
        <v>5.8312200000000001</v>
      </c>
      <c r="G136" s="342" t="s">
        <v>300</v>
      </c>
      <c r="H136" s="342"/>
      <c r="I136" s="342"/>
      <c r="J136" s="343"/>
      <c r="K136" s="343"/>
      <c r="L136" s="407">
        <v>1</v>
      </c>
      <c r="M136" s="344">
        <f t="shared" si="2"/>
        <v>5.8312201724911672</v>
      </c>
      <c r="N136" s="337"/>
      <c r="T136" s="169" t="s">
        <v>300</v>
      </c>
    </row>
    <row r="137" spans="1:20">
      <c r="A137" s="339">
        <v>45297.583333333299</v>
      </c>
      <c r="B137" s="340">
        <v>2.6961900000000001</v>
      </c>
      <c r="C137" s="340" t="s">
        <v>300</v>
      </c>
      <c r="D137" s="341">
        <v>74.917490000000001</v>
      </c>
      <c r="E137" s="342" t="s">
        <v>300</v>
      </c>
      <c r="F137" s="340">
        <v>6.2779100000000003</v>
      </c>
      <c r="G137" s="342" t="s">
        <v>300</v>
      </c>
      <c r="H137" s="342"/>
      <c r="I137" s="342"/>
      <c r="J137" s="343"/>
      <c r="K137" s="343"/>
      <c r="L137" s="407">
        <v>1</v>
      </c>
      <c r="M137" s="344">
        <f t="shared" si="2"/>
        <v>6.2779047512451465</v>
      </c>
      <c r="N137" s="337"/>
      <c r="T137" s="169" t="s">
        <v>300</v>
      </c>
    </row>
    <row r="138" spans="1:20">
      <c r="A138" s="339">
        <v>45297.625</v>
      </c>
      <c r="B138" s="340">
        <v>2.9636900000000002</v>
      </c>
      <c r="C138" s="340" t="s">
        <v>300</v>
      </c>
      <c r="D138" s="341">
        <v>75.190439999999995</v>
      </c>
      <c r="E138" s="342" t="s">
        <v>300</v>
      </c>
      <c r="F138" s="340">
        <v>6.92591</v>
      </c>
      <c r="G138" s="342" t="s">
        <v>300</v>
      </c>
      <c r="H138" s="342"/>
      <c r="I138" s="342"/>
      <c r="J138" s="343"/>
      <c r="K138" s="343"/>
      <c r="L138" s="407">
        <v>1</v>
      </c>
      <c r="M138" s="344">
        <f t="shared" si="2"/>
        <v>6.9259031012414871</v>
      </c>
      <c r="N138" s="337"/>
    </row>
    <row r="139" spans="1:20">
      <c r="A139" s="339">
        <v>45297.666666666701</v>
      </c>
      <c r="B139" s="340">
        <v>2.9867599999999999</v>
      </c>
      <c r="C139" s="340" t="s">
        <v>300</v>
      </c>
      <c r="D139" s="341">
        <v>74.650480000000002</v>
      </c>
      <c r="E139" s="342" t="s">
        <v>300</v>
      </c>
      <c r="F139" s="340">
        <v>6.9296899999999999</v>
      </c>
      <c r="G139" s="342" t="s">
        <v>300</v>
      </c>
      <c r="H139" s="342"/>
      <c r="I139" s="342"/>
      <c r="J139" s="343"/>
      <c r="K139" s="343"/>
      <c r="L139" s="407">
        <v>1</v>
      </c>
      <c r="M139" s="344">
        <f t="shared" si="2"/>
        <v>6.9296921424003823</v>
      </c>
      <c r="N139" s="337"/>
      <c r="T139" s="169" t="s">
        <v>300</v>
      </c>
    </row>
    <row r="140" spans="1:20">
      <c r="A140" s="339">
        <v>45297.708333333299</v>
      </c>
      <c r="B140" s="340">
        <v>2.7683</v>
      </c>
      <c r="C140" s="340" t="s">
        <v>300</v>
      </c>
      <c r="D140" s="341">
        <v>74.983050000000006</v>
      </c>
      <c r="E140" s="342" t="s">
        <v>300</v>
      </c>
      <c r="F140" s="340">
        <v>6.45146</v>
      </c>
      <c r="G140" s="342" t="s">
        <v>300</v>
      </c>
      <c r="H140" s="342"/>
      <c r="I140" s="342"/>
      <c r="J140" s="343"/>
      <c r="K140" s="343"/>
      <c r="L140" s="407">
        <v>1</v>
      </c>
      <c r="M140" s="344">
        <f t="shared" si="2"/>
        <v>6.4514489429501998</v>
      </c>
      <c r="N140" s="337"/>
      <c r="T140" s="169" t="s">
        <v>300</v>
      </c>
    </row>
    <row r="141" spans="1:20">
      <c r="A141" s="339">
        <v>45297.75</v>
      </c>
      <c r="B141" s="340">
        <v>2.6399599999999999</v>
      </c>
      <c r="C141" s="340" t="s">
        <v>300</v>
      </c>
      <c r="D141" s="341">
        <v>75.095240000000004</v>
      </c>
      <c r="E141" s="342" t="s">
        <v>300</v>
      </c>
      <c r="F141" s="340">
        <v>6.1615700000000002</v>
      </c>
      <c r="G141" s="342" t="s">
        <v>300</v>
      </c>
      <c r="H141" s="342"/>
      <c r="I141" s="342"/>
      <c r="J141" s="343"/>
      <c r="K141" s="343"/>
      <c r="L141" s="407">
        <v>1</v>
      </c>
      <c r="M141" s="344">
        <f t="shared" si="2"/>
        <v>6.1615611978856304</v>
      </c>
      <c r="N141" s="337"/>
      <c r="T141" s="169" t="s">
        <v>300</v>
      </c>
    </row>
    <row r="142" spans="1:20">
      <c r="A142" s="339">
        <v>45297.791666666701</v>
      </c>
      <c r="B142" s="340">
        <v>2.8811599999999999</v>
      </c>
      <c r="C142" s="340" t="s">
        <v>300</v>
      </c>
      <c r="D142" s="341">
        <v>73.54495</v>
      </c>
      <c r="E142" s="342" t="s">
        <v>300</v>
      </c>
      <c r="F142" s="340">
        <v>6.5856899999999996</v>
      </c>
      <c r="G142" s="342" t="s">
        <v>300</v>
      </c>
      <c r="H142" s="342"/>
      <c r="I142" s="342"/>
      <c r="J142" s="343"/>
      <c r="K142" s="343"/>
      <c r="L142" s="407">
        <v>1</v>
      </c>
      <c r="M142" s="344">
        <f t="shared" si="2"/>
        <v>6.5856893938533592</v>
      </c>
      <c r="N142" s="337"/>
      <c r="T142" s="169" t="s">
        <v>300</v>
      </c>
    </row>
    <row r="143" spans="1:20">
      <c r="A143" s="339">
        <v>45297.833333333299</v>
      </c>
      <c r="B143" s="340">
        <v>3.0021499999999999</v>
      </c>
      <c r="C143" s="340" t="s">
        <v>300</v>
      </c>
      <c r="D143" s="341">
        <v>73.243520000000004</v>
      </c>
      <c r="E143" s="342" t="s">
        <v>300</v>
      </c>
      <c r="F143" s="340">
        <v>6.8341200000000004</v>
      </c>
      <c r="G143" s="342" t="s">
        <v>300</v>
      </c>
      <c r="H143" s="342"/>
      <c r="I143" s="342"/>
      <c r="J143" s="343"/>
      <c r="K143" s="343"/>
      <c r="L143" s="407">
        <v>1</v>
      </c>
      <c r="M143" s="344">
        <f t="shared" si="2"/>
        <v>6.8341200832934392</v>
      </c>
      <c r="N143" s="337"/>
      <c r="T143" s="169" t="s">
        <v>300</v>
      </c>
    </row>
    <row r="144" spans="1:20">
      <c r="A144" s="339">
        <v>45297.875</v>
      </c>
      <c r="B144" s="340">
        <v>2.9402599999999999</v>
      </c>
      <c r="C144" s="340" t="s">
        <v>300</v>
      </c>
      <c r="D144" s="341">
        <v>72.544030000000006</v>
      </c>
      <c r="E144" s="342" t="s">
        <v>300</v>
      </c>
      <c r="F144" s="340">
        <v>6.6292999999999997</v>
      </c>
      <c r="G144" s="342" t="s">
        <v>300</v>
      </c>
      <c r="H144" s="342"/>
      <c r="I144" s="342"/>
      <c r="J144" s="343"/>
      <c r="K144" s="343"/>
      <c r="L144" s="407">
        <v>1</v>
      </c>
      <c r="M144" s="344">
        <f t="shared" si="2"/>
        <v>6.6293114638536244</v>
      </c>
      <c r="N144" s="337"/>
      <c r="T144" s="169" t="s">
        <v>300</v>
      </c>
    </row>
    <row r="145" spans="1:20">
      <c r="A145" s="339">
        <v>45297.916666666701</v>
      </c>
      <c r="B145" s="340">
        <v>2.9001700000000001</v>
      </c>
      <c r="C145" s="340" t="s">
        <v>300</v>
      </c>
      <c r="D145" s="341">
        <v>71.900350000000003</v>
      </c>
      <c r="E145" s="342" t="s">
        <v>300</v>
      </c>
      <c r="F145" s="340">
        <v>6.4809099999999997</v>
      </c>
      <c r="G145" s="342" t="s">
        <v>300</v>
      </c>
      <c r="H145" s="342"/>
      <c r="I145" s="342"/>
      <c r="J145" s="343"/>
      <c r="K145" s="343"/>
      <c r="L145" s="407">
        <v>1</v>
      </c>
      <c r="M145" s="344">
        <f t="shared" si="2"/>
        <v>6.4809022388892608</v>
      </c>
      <c r="N145" s="337"/>
      <c r="T145" s="169" t="s">
        <v>300</v>
      </c>
    </row>
    <row r="146" spans="1:20">
      <c r="A146" s="339">
        <v>45297.958333333299</v>
      </c>
      <c r="B146" s="340">
        <v>2.97681</v>
      </c>
      <c r="C146" s="340" t="s">
        <v>300</v>
      </c>
      <c r="D146" s="341">
        <v>72.611320000000006</v>
      </c>
      <c r="E146" s="342" t="s">
        <v>300</v>
      </c>
      <c r="F146" s="340">
        <v>6.7179500000000001</v>
      </c>
      <c r="G146" s="342" t="s">
        <v>300</v>
      </c>
      <c r="H146" s="342"/>
      <c r="I146" s="342"/>
      <c r="J146" s="343"/>
      <c r="K146" s="343"/>
      <c r="L146" s="407">
        <v>1</v>
      </c>
      <c r="M146" s="344">
        <f t="shared" si="2"/>
        <v>6.7179452164443356</v>
      </c>
      <c r="N146" s="337"/>
      <c r="T146" s="169" t="s">
        <v>300</v>
      </c>
    </row>
    <row r="147" spans="1:20">
      <c r="A147" s="339">
        <v>45298</v>
      </c>
      <c r="B147" s="340">
        <v>3.0709</v>
      </c>
      <c r="C147" s="340" t="s">
        <v>300</v>
      </c>
      <c r="D147" s="341">
        <v>73.487719999999996</v>
      </c>
      <c r="E147" s="342" t="s">
        <v>300</v>
      </c>
      <c r="F147" s="340">
        <v>7.0139399999999998</v>
      </c>
      <c r="G147" s="342" t="s">
        <v>300</v>
      </c>
      <c r="H147" s="342"/>
      <c r="I147" s="342"/>
      <c r="J147" s="343"/>
      <c r="K147" s="343"/>
      <c r="L147" s="407">
        <v>1</v>
      </c>
      <c r="M147" s="344">
        <f t="shared" si="2"/>
        <v>7.0139304949358374</v>
      </c>
      <c r="N147" s="337"/>
      <c r="T147" s="169" t="s">
        <v>300</v>
      </c>
    </row>
    <row r="148" spans="1:20">
      <c r="A148" s="339">
        <v>45298.041666666701</v>
      </c>
      <c r="B148" s="340">
        <v>2.8393700000000002</v>
      </c>
      <c r="C148" s="340" t="s">
        <v>300</v>
      </c>
      <c r="D148" s="341">
        <v>73.54486</v>
      </c>
      <c r="E148" s="342" t="s">
        <v>300</v>
      </c>
      <c r="F148" s="340">
        <v>6.4901600000000004</v>
      </c>
      <c r="G148" s="342" t="s">
        <v>300</v>
      </c>
      <c r="H148" s="342"/>
      <c r="I148" s="342"/>
      <c r="J148" s="343"/>
      <c r="K148" s="343"/>
      <c r="L148" s="407">
        <v>1</v>
      </c>
      <c r="M148" s="344">
        <f t="shared" si="2"/>
        <v>6.4901588288152574</v>
      </c>
      <c r="N148" s="337"/>
      <c r="T148" s="169" t="s">
        <v>300</v>
      </c>
    </row>
    <row r="149" spans="1:20">
      <c r="A149" s="339">
        <v>45298.083333333299</v>
      </c>
      <c r="B149" s="340">
        <v>3.2709199999999998</v>
      </c>
      <c r="C149" s="340" t="s">
        <v>300</v>
      </c>
      <c r="D149" s="341">
        <v>72.213880000000003</v>
      </c>
      <c r="E149" s="342" t="s">
        <v>300</v>
      </c>
      <c r="F149" s="340">
        <v>7.3412699999999997</v>
      </c>
      <c r="G149" s="342" t="s">
        <v>300</v>
      </c>
      <c r="H149" s="342"/>
      <c r="I149" s="342"/>
      <c r="J149" s="343"/>
      <c r="K149" s="343"/>
      <c r="L149" s="407">
        <v>1</v>
      </c>
      <c r="M149" s="344">
        <f t="shared" si="2"/>
        <v>7.3412770214071674</v>
      </c>
      <c r="N149" s="337"/>
      <c r="T149" s="169" t="s">
        <v>300</v>
      </c>
    </row>
    <row r="150" spans="1:20">
      <c r="A150" s="339">
        <v>45298.125</v>
      </c>
      <c r="B150" s="340">
        <v>3.2062200000000001</v>
      </c>
      <c r="C150" s="340" t="s">
        <v>300</v>
      </c>
      <c r="D150" s="341">
        <v>68.567009999999996</v>
      </c>
      <c r="E150" s="342" t="s">
        <v>300</v>
      </c>
      <c r="F150" s="340">
        <v>6.8326700000000002</v>
      </c>
      <c r="G150" s="342" t="s">
        <v>300</v>
      </c>
      <c r="H150" s="342"/>
      <c r="I150" s="342"/>
      <c r="J150" s="343"/>
      <c r="K150" s="343"/>
      <c r="L150" s="407">
        <v>1</v>
      </c>
      <c r="M150" s="344">
        <f t="shared" si="2"/>
        <v>6.8326557563723735</v>
      </c>
      <c r="N150" s="337"/>
      <c r="T150" s="169" t="s">
        <v>300</v>
      </c>
    </row>
    <row r="151" spans="1:20">
      <c r="A151" s="339">
        <v>45298.166666666701</v>
      </c>
      <c r="B151" s="340">
        <v>3.0158399999999999</v>
      </c>
      <c r="C151" s="340" t="s">
        <v>300</v>
      </c>
      <c r="D151" s="341">
        <v>72.702650000000006</v>
      </c>
      <c r="E151" s="342" t="s">
        <v>300</v>
      </c>
      <c r="F151" s="340">
        <v>6.8145800000000003</v>
      </c>
      <c r="G151" s="342" t="s">
        <v>300</v>
      </c>
      <c r="H151" s="342"/>
      <c r="I151" s="342"/>
      <c r="J151" s="343"/>
      <c r="K151" s="343"/>
      <c r="L151" s="407">
        <v>1</v>
      </c>
      <c r="M151" s="344">
        <f t="shared" si="2"/>
        <v>6.8145871240540803</v>
      </c>
      <c r="N151" s="337"/>
      <c r="T151" s="169" t="s">
        <v>300</v>
      </c>
    </row>
    <row r="152" spans="1:20">
      <c r="A152" s="339">
        <v>45298.208333333299</v>
      </c>
      <c r="B152" s="340">
        <v>2.55748</v>
      </c>
      <c r="C152" s="340" t="s">
        <v>300</v>
      </c>
      <c r="D152" s="341">
        <v>75.018690000000007</v>
      </c>
      <c r="E152" s="342" t="s">
        <v>300</v>
      </c>
      <c r="F152" s="340">
        <v>5.9629799999999999</v>
      </c>
      <c r="G152" s="342" t="s">
        <v>300</v>
      </c>
      <c r="H152" s="342"/>
      <c r="I152" s="342"/>
      <c r="J152" s="343"/>
      <c r="K152" s="343"/>
      <c r="L152" s="407">
        <v>1</v>
      </c>
      <c r="M152" s="344">
        <f t="shared" si="2"/>
        <v>5.9629714822812954</v>
      </c>
      <c r="N152" s="337"/>
      <c r="T152" s="169" t="s">
        <v>300</v>
      </c>
    </row>
    <row r="153" spans="1:20">
      <c r="A153" s="339">
        <v>45298.25</v>
      </c>
      <c r="B153" s="340">
        <v>2.9479199999999999</v>
      </c>
      <c r="C153" s="340" t="s">
        <v>300</v>
      </c>
      <c r="D153" s="341">
        <v>74.829849999999993</v>
      </c>
      <c r="E153" s="342" t="s">
        <v>300</v>
      </c>
      <c r="F153" s="340">
        <v>6.8559999999999999</v>
      </c>
      <c r="G153" s="342" t="s">
        <v>300</v>
      </c>
      <c r="H153" s="342"/>
      <c r="I153" s="342"/>
      <c r="J153" s="343"/>
      <c r="K153" s="343"/>
      <c r="L153" s="407">
        <v>1</v>
      </c>
      <c r="M153" s="344">
        <f t="shared" si="2"/>
        <v>6.8560121466849573</v>
      </c>
      <c r="N153" s="337"/>
      <c r="T153" s="169" t="s">
        <v>300</v>
      </c>
    </row>
    <row r="154" spans="1:20">
      <c r="A154" s="339">
        <v>45298.291666666701</v>
      </c>
      <c r="B154" s="340">
        <v>2.2623899999999999</v>
      </c>
      <c r="C154" s="340" t="s">
        <v>300</v>
      </c>
      <c r="D154" s="341">
        <v>78.266859999999994</v>
      </c>
      <c r="E154" s="342" t="s">
        <v>300</v>
      </c>
      <c r="F154" s="340">
        <v>5.5033399999999997</v>
      </c>
      <c r="G154" s="342" t="s">
        <v>300</v>
      </c>
      <c r="H154" s="342"/>
      <c r="I154" s="342"/>
      <c r="J154" s="343"/>
      <c r="K154" s="343"/>
      <c r="L154" s="407">
        <v>1</v>
      </c>
      <c r="M154" s="344">
        <f t="shared" si="2"/>
        <v>5.503340616169031</v>
      </c>
      <c r="N154" s="337"/>
      <c r="T154" s="169" t="s">
        <v>300</v>
      </c>
    </row>
    <row r="155" spans="1:20">
      <c r="A155" s="339">
        <v>45298.333333333299</v>
      </c>
      <c r="B155" s="340">
        <v>0.72187999999999997</v>
      </c>
      <c r="C155" s="340" t="s">
        <v>300</v>
      </c>
      <c r="D155" s="341">
        <v>69.601240000000004</v>
      </c>
      <c r="E155" s="342" t="s">
        <v>300</v>
      </c>
      <c r="F155" s="340">
        <v>1.56158</v>
      </c>
      <c r="G155" s="342" t="s">
        <v>300</v>
      </c>
      <c r="H155" s="342"/>
      <c r="I155" s="342"/>
      <c r="J155" s="343"/>
      <c r="K155" s="343"/>
      <c r="L155" s="407">
        <v>1</v>
      </c>
      <c r="M155" s="344">
        <f t="shared" si="2"/>
        <v>1.5615755365176958</v>
      </c>
      <c r="N155" s="337"/>
      <c r="T155" s="169" t="s">
        <v>300</v>
      </c>
    </row>
    <row r="156" spans="1:20">
      <c r="A156" s="339">
        <v>45298.375</v>
      </c>
      <c r="B156" s="340">
        <v>0.51490999999999998</v>
      </c>
      <c r="C156" s="340" t="s">
        <v>300</v>
      </c>
      <c r="D156" s="341">
        <v>72.371830000000003</v>
      </c>
      <c r="E156" s="342" t="s">
        <v>300</v>
      </c>
      <c r="F156" s="340">
        <v>1.1581999999999999</v>
      </c>
      <c r="G156" s="342" t="s">
        <v>300</v>
      </c>
      <c r="H156" s="342"/>
      <c r="I156" s="342"/>
      <c r="J156" s="343"/>
      <c r="K156" s="343"/>
      <c r="L156" s="407">
        <v>1</v>
      </c>
      <c r="M156" s="344">
        <f t="shared" si="2"/>
        <v>1.158195546863124</v>
      </c>
      <c r="N156" s="337"/>
      <c r="T156" s="169" t="s">
        <v>300</v>
      </c>
    </row>
    <row r="157" spans="1:20">
      <c r="A157" s="339">
        <v>45298.416666666701</v>
      </c>
      <c r="B157" s="340">
        <v>0.38655</v>
      </c>
      <c r="C157" s="340" t="s">
        <v>300</v>
      </c>
      <c r="D157" s="341">
        <v>70.957620000000006</v>
      </c>
      <c r="E157" s="342" t="s">
        <v>300</v>
      </c>
      <c r="F157" s="340">
        <v>0.85248000000000002</v>
      </c>
      <c r="G157" s="342" t="s">
        <v>300</v>
      </c>
      <c r="H157" s="342"/>
      <c r="I157" s="342"/>
      <c r="J157" s="343"/>
      <c r="K157" s="343"/>
      <c r="L157" s="407">
        <v>1</v>
      </c>
      <c r="M157" s="344">
        <f t="shared" si="2"/>
        <v>0.85248300178188008</v>
      </c>
      <c r="N157" s="337"/>
      <c r="T157" s="169" t="s">
        <v>300</v>
      </c>
    </row>
    <row r="158" spans="1:20">
      <c r="A158" s="339">
        <v>45298.458333333299</v>
      </c>
      <c r="B158" s="340">
        <v>0.40910000000000002</v>
      </c>
      <c r="C158" s="340" t="s">
        <v>300</v>
      </c>
      <c r="D158" s="341">
        <v>71.773880000000005</v>
      </c>
      <c r="E158" s="342" t="s">
        <v>300</v>
      </c>
      <c r="F158" s="340">
        <v>0.91257999999999995</v>
      </c>
      <c r="G158" s="342" t="s">
        <v>300</v>
      </c>
      <c r="H158" s="342"/>
      <c r="I158" s="342"/>
      <c r="J158" s="343"/>
      <c r="K158" s="343"/>
      <c r="L158" s="407">
        <v>1</v>
      </c>
      <c r="M158" s="344">
        <f t="shared" si="2"/>
        <v>0.91259253909264015</v>
      </c>
      <c r="N158" s="337"/>
      <c r="T158" s="169" t="s">
        <v>300</v>
      </c>
    </row>
    <row r="159" spans="1:20">
      <c r="A159" s="339">
        <v>45298.5</v>
      </c>
      <c r="B159" s="340">
        <v>2.2316600000000002</v>
      </c>
      <c r="C159" s="340" t="s">
        <v>300</v>
      </c>
      <c r="D159" s="341">
        <v>79.932770000000005</v>
      </c>
      <c r="E159" s="342" t="s">
        <v>300</v>
      </c>
      <c r="F159" s="340">
        <v>5.54413</v>
      </c>
      <c r="G159" s="342" t="s">
        <v>300</v>
      </c>
      <c r="H159" s="342"/>
      <c r="I159" s="342"/>
      <c r="J159" s="343"/>
      <c r="K159" s="343"/>
      <c r="L159" s="407">
        <v>1</v>
      </c>
      <c r="M159" s="344">
        <f t="shared" si="2"/>
        <v>5.5441363516840578</v>
      </c>
      <c r="N159" s="337"/>
      <c r="T159" s="169" t="s">
        <v>300</v>
      </c>
    </row>
    <row r="160" spans="1:20">
      <c r="A160" s="339">
        <v>45298.541666666701</v>
      </c>
      <c r="B160" s="340">
        <v>2.5161600000000002</v>
      </c>
      <c r="C160" s="340" t="s">
        <v>300</v>
      </c>
      <c r="D160" s="341">
        <v>77.859939999999995</v>
      </c>
      <c r="E160" s="342" t="s">
        <v>300</v>
      </c>
      <c r="F160" s="340">
        <v>6.0888099999999996</v>
      </c>
      <c r="G160" s="342" t="s">
        <v>300</v>
      </c>
      <c r="H160" s="342"/>
      <c r="I160" s="342"/>
      <c r="J160" s="343"/>
      <c r="K160" s="343"/>
      <c r="L160" s="407">
        <v>1</v>
      </c>
      <c r="M160" s="344">
        <f t="shared" si="2"/>
        <v>6.0888227108728312</v>
      </c>
      <c r="N160" s="337"/>
      <c r="T160" s="169" t="s">
        <v>300</v>
      </c>
    </row>
    <row r="161" spans="1:20">
      <c r="A161" s="339">
        <v>45298.583333333299</v>
      </c>
      <c r="B161" s="340">
        <v>2.8014399999999999</v>
      </c>
      <c r="C161" s="340" t="s">
        <v>300</v>
      </c>
      <c r="D161" s="341">
        <v>75.821349999999995</v>
      </c>
      <c r="E161" s="342" t="s">
        <v>300</v>
      </c>
      <c r="F161" s="340">
        <v>6.60168</v>
      </c>
      <c r="G161" s="342" t="s">
        <v>300</v>
      </c>
      <c r="H161" s="342"/>
      <c r="I161" s="342"/>
      <c r="J161" s="343"/>
      <c r="K161" s="343"/>
      <c r="L161" s="407">
        <v>1</v>
      </c>
      <c r="M161" s="344">
        <f t="shared" si="2"/>
        <v>6.6016705620835188</v>
      </c>
      <c r="N161" s="337"/>
      <c r="T161" s="169" t="s">
        <v>300</v>
      </c>
    </row>
    <row r="162" spans="1:20">
      <c r="A162" s="339">
        <v>45298.625</v>
      </c>
      <c r="B162" s="340">
        <v>2.7154600000000002</v>
      </c>
      <c r="C162" s="340" t="s">
        <v>300</v>
      </c>
      <c r="D162" s="341">
        <v>77.276870000000002</v>
      </c>
      <c r="E162" s="342" t="s">
        <v>300</v>
      </c>
      <c r="F162" s="340">
        <v>6.52189</v>
      </c>
      <c r="G162" s="342" t="s">
        <v>300</v>
      </c>
      <c r="H162" s="342"/>
      <c r="I162" s="342"/>
      <c r="J162" s="343"/>
      <c r="K162" s="343"/>
      <c r="L162" s="407">
        <v>1</v>
      </c>
      <c r="M162" s="344">
        <f t="shared" si="2"/>
        <v>6.5218971116690163</v>
      </c>
      <c r="N162" s="337"/>
      <c r="T162" s="169" t="s">
        <v>300</v>
      </c>
    </row>
    <row r="163" spans="1:20">
      <c r="A163" s="339">
        <v>45298.666666666701</v>
      </c>
      <c r="B163" s="340">
        <v>2.7965399999999998</v>
      </c>
      <c r="C163" s="340" t="s">
        <v>300</v>
      </c>
      <c r="D163" s="341">
        <v>76.265339999999995</v>
      </c>
      <c r="E163" s="342" t="s">
        <v>300</v>
      </c>
      <c r="F163" s="340">
        <v>6.6287099999999999</v>
      </c>
      <c r="G163" s="342" t="s">
        <v>300</v>
      </c>
      <c r="H163" s="342"/>
      <c r="I163" s="342"/>
      <c r="J163" s="343"/>
      <c r="K163" s="343"/>
      <c r="L163" s="407">
        <v>1</v>
      </c>
      <c r="M163" s="344">
        <f t="shared" si="2"/>
        <v>6.628713617545487</v>
      </c>
      <c r="N163" s="337"/>
      <c r="T163" s="169" t="s">
        <v>300</v>
      </c>
    </row>
    <row r="164" spans="1:20">
      <c r="A164" s="339">
        <v>45298.708333333299</v>
      </c>
      <c r="B164" s="340">
        <v>2.9412699999999998</v>
      </c>
      <c r="C164" s="340" t="s">
        <v>300</v>
      </c>
      <c r="D164" s="341">
        <v>76.62124</v>
      </c>
      <c r="E164" s="342" t="s">
        <v>300</v>
      </c>
      <c r="F164" s="340">
        <v>7.0043199999999999</v>
      </c>
      <c r="G164" s="342" t="s">
        <v>300</v>
      </c>
      <c r="H164" s="342"/>
      <c r="I164" s="342"/>
      <c r="J164" s="343"/>
      <c r="K164" s="343"/>
      <c r="L164" s="407">
        <v>1</v>
      </c>
      <c r="M164" s="344">
        <f t="shared" si="2"/>
        <v>7.0043054921847832</v>
      </c>
      <c r="N164" s="337"/>
      <c r="T164" s="169" t="s">
        <v>300</v>
      </c>
    </row>
    <row r="165" spans="1:20">
      <c r="A165" s="339">
        <v>45298.75</v>
      </c>
      <c r="B165" s="340">
        <v>2.6710799999999999</v>
      </c>
      <c r="C165" s="340" t="s">
        <v>300</v>
      </c>
      <c r="D165" s="341">
        <v>76.365899999999996</v>
      </c>
      <c r="E165" s="342" t="s">
        <v>300</v>
      </c>
      <c r="F165" s="340">
        <v>6.33969</v>
      </c>
      <c r="G165" s="342" t="s">
        <v>300</v>
      </c>
      <c r="H165" s="342"/>
      <c r="I165" s="342"/>
      <c r="J165" s="343"/>
      <c r="K165" s="343"/>
      <c r="L165" s="407">
        <v>1</v>
      </c>
      <c r="M165" s="344">
        <f t="shared" si="2"/>
        <v>6.3396806275857598</v>
      </c>
      <c r="N165" s="337"/>
      <c r="T165" s="169" t="s">
        <v>300</v>
      </c>
    </row>
    <row r="166" spans="1:20">
      <c r="A166" s="339">
        <v>45298.791666666701</v>
      </c>
      <c r="B166" s="340">
        <v>2.7756599999999998</v>
      </c>
      <c r="C166" s="340" t="s">
        <v>300</v>
      </c>
      <c r="D166" s="341">
        <v>76.425790000000006</v>
      </c>
      <c r="E166" s="342" t="s">
        <v>300</v>
      </c>
      <c r="F166" s="340">
        <v>6.5930499999999999</v>
      </c>
      <c r="G166" s="342" t="s">
        <v>300</v>
      </c>
      <c r="H166" s="342"/>
      <c r="I166" s="342"/>
      <c r="J166" s="343"/>
      <c r="K166" s="343"/>
      <c r="L166" s="407">
        <v>1</v>
      </c>
      <c r="M166" s="344">
        <f t="shared" si="2"/>
        <v>6.5930628170751113</v>
      </c>
      <c r="N166" s="337"/>
      <c r="T166" s="169" t="s">
        <v>300</v>
      </c>
    </row>
    <row r="167" spans="1:20">
      <c r="A167" s="339">
        <v>45298.833333333299</v>
      </c>
      <c r="B167" s="340">
        <v>2.80783</v>
      </c>
      <c r="C167" s="340" t="s">
        <v>300</v>
      </c>
      <c r="D167" s="341">
        <v>76.228030000000004</v>
      </c>
      <c r="E167" s="342" t="s">
        <v>300</v>
      </c>
      <c r="F167" s="340">
        <v>6.6522300000000003</v>
      </c>
      <c r="G167" s="342" t="s">
        <v>300</v>
      </c>
      <c r="H167" s="342"/>
      <c r="I167" s="342"/>
      <c r="J167" s="343"/>
      <c r="K167" s="343"/>
      <c r="L167" s="407">
        <v>1</v>
      </c>
      <c r="M167" s="344">
        <f t="shared" si="2"/>
        <v>6.6522186616798917</v>
      </c>
      <c r="N167" s="337"/>
      <c r="T167" s="169" t="s">
        <v>300</v>
      </c>
    </row>
    <row r="168" spans="1:20">
      <c r="A168" s="339">
        <v>45298.875</v>
      </c>
      <c r="B168" s="340">
        <v>2.75589</v>
      </c>
      <c r="C168" s="340" t="s">
        <v>300</v>
      </c>
      <c r="D168" s="341">
        <v>75.492689999999996</v>
      </c>
      <c r="E168" s="342" t="s">
        <v>300</v>
      </c>
      <c r="F168" s="340">
        <v>6.46617</v>
      </c>
      <c r="G168" s="342" t="s">
        <v>300</v>
      </c>
      <c r="H168" s="342"/>
      <c r="I168" s="342"/>
      <c r="J168" s="343"/>
      <c r="K168" s="343"/>
      <c r="L168" s="407">
        <v>1</v>
      </c>
      <c r="M168" s="344">
        <f t="shared" si="2"/>
        <v>6.4661799967226274</v>
      </c>
      <c r="N168" s="337"/>
      <c r="T168" s="169" t="s">
        <v>300</v>
      </c>
    </row>
    <row r="169" spans="1:20">
      <c r="A169" s="339">
        <v>45298.916666666701</v>
      </c>
      <c r="B169" s="340">
        <v>2.89737</v>
      </c>
      <c r="C169" s="340" t="s">
        <v>300</v>
      </c>
      <c r="D169" s="341">
        <v>74.997609999999995</v>
      </c>
      <c r="E169" s="342" t="s">
        <v>300</v>
      </c>
      <c r="F169" s="340">
        <v>6.7535400000000001</v>
      </c>
      <c r="G169" s="342" t="s">
        <v>300</v>
      </c>
      <c r="H169" s="342"/>
      <c r="I169" s="342"/>
      <c r="J169" s="343"/>
      <c r="K169" s="343"/>
      <c r="L169" s="407">
        <v>1</v>
      </c>
      <c r="M169" s="344">
        <f t="shared" si="2"/>
        <v>6.7535542498795547</v>
      </c>
      <c r="N169" s="337"/>
      <c r="T169" s="169" t="s">
        <v>300</v>
      </c>
    </row>
    <row r="170" spans="1:20">
      <c r="A170" s="339">
        <v>45298.958333333299</v>
      </c>
      <c r="B170" s="340">
        <v>2.5920999999999998</v>
      </c>
      <c r="C170" s="340" t="s">
        <v>300</v>
      </c>
      <c r="D170" s="341">
        <v>77.285290000000003</v>
      </c>
      <c r="E170" s="342" t="s">
        <v>300</v>
      </c>
      <c r="F170" s="340">
        <v>6.2263000000000002</v>
      </c>
      <c r="G170" s="342" t="s">
        <v>300</v>
      </c>
      <c r="H170" s="342"/>
      <c r="I170" s="342"/>
      <c r="J170" s="343"/>
      <c r="K170" s="343"/>
      <c r="L170" s="407">
        <v>1</v>
      </c>
      <c r="M170" s="344">
        <f t="shared" si="2"/>
        <v>6.2262937024957195</v>
      </c>
      <c r="N170" s="337"/>
      <c r="T170" s="169" t="s">
        <v>300</v>
      </c>
    </row>
    <row r="171" spans="1:20">
      <c r="A171" s="339">
        <v>45299</v>
      </c>
      <c r="B171" s="340">
        <v>2.6490499999999999</v>
      </c>
      <c r="C171" s="340" t="s">
        <v>300</v>
      </c>
      <c r="D171" s="341">
        <v>76.161540000000002</v>
      </c>
      <c r="E171" s="342" t="s">
        <v>300</v>
      </c>
      <c r="F171" s="340">
        <v>6.2705700000000002</v>
      </c>
      <c r="G171" s="342" t="s">
        <v>300</v>
      </c>
      <c r="H171" s="342"/>
      <c r="I171" s="342"/>
      <c r="J171" s="343"/>
      <c r="K171" s="343"/>
      <c r="L171" s="407">
        <v>1</v>
      </c>
      <c r="M171" s="344">
        <f t="shared" si="2"/>
        <v>6.27056801184996</v>
      </c>
      <c r="N171" s="337"/>
      <c r="T171" s="169" t="s">
        <v>300</v>
      </c>
    </row>
    <row r="172" spans="1:20">
      <c r="A172" s="339">
        <v>45299.041666666701</v>
      </c>
      <c r="B172" s="340">
        <v>2.5973899999999999</v>
      </c>
      <c r="C172" s="340" t="s">
        <v>300</v>
      </c>
      <c r="D172" s="341">
        <v>77.51003</v>
      </c>
      <c r="E172" s="342" t="s">
        <v>300</v>
      </c>
      <c r="F172" s="340">
        <v>6.2571300000000001</v>
      </c>
      <c r="G172" s="342" t="s">
        <v>300</v>
      </c>
      <c r="H172" s="342"/>
      <c r="I172" s="342"/>
      <c r="J172" s="343"/>
      <c r="K172" s="343"/>
      <c r="L172" s="407">
        <v>1</v>
      </c>
      <c r="M172" s="344">
        <f t="shared" si="2"/>
        <v>6.2571429836184356</v>
      </c>
      <c r="N172" s="337"/>
      <c r="T172" s="169" t="s">
        <v>300</v>
      </c>
    </row>
    <row r="173" spans="1:20">
      <c r="A173" s="339">
        <v>45299.083333333299</v>
      </c>
      <c r="B173" s="340">
        <v>2.5115500000000002</v>
      </c>
      <c r="C173" s="340" t="s">
        <v>300</v>
      </c>
      <c r="D173" s="341">
        <v>77.232759999999999</v>
      </c>
      <c r="E173" s="342" t="s">
        <v>300</v>
      </c>
      <c r="F173" s="340">
        <v>6.0286999999999997</v>
      </c>
      <c r="G173" s="342" t="s">
        <v>300</v>
      </c>
      <c r="H173" s="342"/>
      <c r="I173" s="342"/>
      <c r="J173" s="343"/>
      <c r="K173" s="343"/>
      <c r="L173" s="407">
        <v>1</v>
      </c>
      <c r="M173" s="344">
        <f t="shared" si="2"/>
        <v>6.0287100047882394</v>
      </c>
      <c r="N173" s="337"/>
      <c r="T173" s="169" t="s">
        <v>300</v>
      </c>
    </row>
    <row r="174" spans="1:20">
      <c r="A174" s="339">
        <v>45299.125</v>
      </c>
      <c r="B174" s="340">
        <v>2.6229</v>
      </c>
      <c r="C174" s="340" t="s">
        <v>300</v>
      </c>
      <c r="D174" s="341">
        <v>76.889619999999994</v>
      </c>
      <c r="E174" s="342" t="s">
        <v>300</v>
      </c>
      <c r="F174" s="340">
        <v>6.2680100000000003</v>
      </c>
      <c r="G174" s="342" t="s">
        <v>300</v>
      </c>
      <c r="H174" s="342"/>
      <c r="I174" s="342"/>
      <c r="J174" s="343"/>
      <c r="K174" s="343"/>
      <c r="L174" s="407">
        <v>1</v>
      </c>
      <c r="M174" s="344">
        <f t="shared" si="2"/>
        <v>6.2680212159818405</v>
      </c>
      <c r="N174" s="337"/>
      <c r="T174" s="169" t="s">
        <v>300</v>
      </c>
    </row>
    <row r="175" spans="1:20">
      <c r="A175" s="339">
        <v>45299.166666666701</v>
      </c>
      <c r="B175" s="340">
        <v>2.5475699999999999</v>
      </c>
      <c r="C175" s="340" t="s">
        <v>300</v>
      </c>
      <c r="D175" s="341">
        <v>77.862740000000002</v>
      </c>
      <c r="E175" s="342" t="s">
        <v>300</v>
      </c>
      <c r="F175" s="340">
        <v>6.1650499999999999</v>
      </c>
      <c r="G175" s="342" t="s">
        <v>300</v>
      </c>
      <c r="H175" s="342"/>
      <c r="I175" s="342"/>
      <c r="J175" s="343"/>
      <c r="K175" s="343"/>
      <c r="L175" s="407">
        <v>1</v>
      </c>
      <c r="M175" s="344">
        <f t="shared" si="2"/>
        <v>6.1650530592391428</v>
      </c>
      <c r="N175" s="337"/>
      <c r="T175" s="169" t="s">
        <v>300</v>
      </c>
    </row>
    <row r="176" spans="1:20">
      <c r="A176" s="339">
        <v>45299.208333333299</v>
      </c>
      <c r="B176" s="340">
        <v>2.3174800000000002</v>
      </c>
      <c r="C176" s="340" t="s">
        <v>300</v>
      </c>
      <c r="D176" s="341">
        <v>77.988410000000002</v>
      </c>
      <c r="E176" s="342" t="s">
        <v>300</v>
      </c>
      <c r="F176" s="340">
        <v>5.6172899999999997</v>
      </c>
      <c r="G176" s="342" t="s">
        <v>300</v>
      </c>
      <c r="H176" s="342"/>
      <c r="I176" s="342"/>
      <c r="J176" s="343"/>
      <c r="K176" s="343"/>
      <c r="L176" s="407">
        <v>1</v>
      </c>
      <c r="M176" s="344">
        <f t="shared" si="2"/>
        <v>5.6172929190433445</v>
      </c>
      <c r="N176" s="337"/>
      <c r="T176" s="169" t="s">
        <v>300</v>
      </c>
    </row>
    <row r="177" spans="1:20">
      <c r="A177" s="339">
        <v>45299.25</v>
      </c>
      <c r="B177" s="340">
        <v>2.67516</v>
      </c>
      <c r="C177" s="340" t="s">
        <v>300</v>
      </c>
      <c r="D177" s="341">
        <v>75.786670000000001</v>
      </c>
      <c r="E177" s="342" t="s">
        <v>300</v>
      </c>
      <c r="F177" s="340">
        <v>6.3012100000000002</v>
      </c>
      <c r="G177" s="342" t="s">
        <v>300</v>
      </c>
      <c r="H177" s="342"/>
      <c r="I177" s="342"/>
      <c r="J177" s="343"/>
      <c r="K177" s="343"/>
      <c r="L177" s="407">
        <v>1</v>
      </c>
      <c r="M177" s="344">
        <f t="shared" si="2"/>
        <v>6.3012048290825753</v>
      </c>
      <c r="N177" s="337"/>
      <c r="T177" s="169" t="s">
        <v>300</v>
      </c>
    </row>
    <row r="178" spans="1:20">
      <c r="A178" s="339">
        <v>45299.291666666701</v>
      </c>
      <c r="B178" s="340">
        <v>2.8168299999999999</v>
      </c>
      <c r="C178" s="340" t="s">
        <v>300</v>
      </c>
      <c r="D178" s="341">
        <v>76.949560000000005</v>
      </c>
      <c r="E178" s="342" t="s">
        <v>300</v>
      </c>
      <c r="F178" s="340">
        <v>6.7366999999999999</v>
      </c>
      <c r="G178" s="342" t="s">
        <v>300</v>
      </c>
      <c r="H178" s="342"/>
      <c r="I178" s="342"/>
      <c r="J178" s="343"/>
      <c r="K178" s="343"/>
      <c r="L178" s="407">
        <v>1</v>
      </c>
      <c r="M178" s="344">
        <f t="shared" si="2"/>
        <v>6.7367090082663834</v>
      </c>
      <c r="N178" s="337"/>
      <c r="T178" s="169" t="s">
        <v>300</v>
      </c>
    </row>
    <row r="179" spans="1:20">
      <c r="A179" s="339">
        <v>45299.333333333299</v>
      </c>
      <c r="B179" s="340">
        <v>2.8525900000000002</v>
      </c>
      <c r="C179" s="340" t="s">
        <v>300</v>
      </c>
      <c r="D179" s="341">
        <v>74.038529999999994</v>
      </c>
      <c r="E179" s="342" t="s">
        <v>300</v>
      </c>
      <c r="F179" s="340">
        <v>6.5641400000000001</v>
      </c>
      <c r="G179" s="342" t="s">
        <v>300</v>
      </c>
      <c r="H179" s="342"/>
      <c r="I179" s="342"/>
      <c r="J179" s="343"/>
      <c r="K179" s="343"/>
      <c r="L179" s="407">
        <v>1</v>
      </c>
      <c r="M179" s="344">
        <f t="shared" si="2"/>
        <v>6.5641448046971158</v>
      </c>
      <c r="N179" s="337"/>
      <c r="T179" s="169" t="s">
        <v>300</v>
      </c>
    </row>
    <row r="180" spans="1:20">
      <c r="A180" s="339">
        <v>45299.375</v>
      </c>
      <c r="B180" s="340">
        <v>2.7955299999999998</v>
      </c>
      <c r="C180" s="340" t="s">
        <v>300</v>
      </c>
      <c r="D180" s="341">
        <v>71.214939999999999</v>
      </c>
      <c r="E180" s="342" t="s">
        <v>300</v>
      </c>
      <c r="F180" s="340">
        <v>6.1875200000000001</v>
      </c>
      <c r="G180" s="342" t="s">
        <v>300</v>
      </c>
      <c r="H180" s="342"/>
      <c r="I180" s="342"/>
      <c r="J180" s="343"/>
      <c r="K180" s="343"/>
      <c r="L180" s="407">
        <v>1</v>
      </c>
      <c r="M180" s="344">
        <f t="shared" si="2"/>
        <v>6.1875152178616553</v>
      </c>
      <c r="N180" s="337"/>
      <c r="T180" s="169" t="s">
        <v>300</v>
      </c>
    </row>
    <row r="181" spans="1:20">
      <c r="A181" s="339">
        <v>45299.416666666701</v>
      </c>
      <c r="B181" s="340">
        <v>2.0316200000000002</v>
      </c>
      <c r="C181" s="340" t="s">
        <v>300</v>
      </c>
      <c r="D181" s="341">
        <v>72.43056</v>
      </c>
      <c r="E181" s="342" t="s">
        <v>300</v>
      </c>
      <c r="F181" s="340">
        <v>4.5734700000000004</v>
      </c>
      <c r="G181" s="342" t="s">
        <v>300</v>
      </c>
      <c r="H181" s="342"/>
      <c r="I181" s="342"/>
      <c r="J181" s="343"/>
      <c r="K181" s="343"/>
      <c r="L181" s="407">
        <v>1</v>
      </c>
      <c r="M181" s="344">
        <f t="shared" si="2"/>
        <v>4.5734647134677759</v>
      </c>
      <c r="N181" s="337"/>
      <c r="T181" s="169" t="s">
        <v>300</v>
      </c>
    </row>
    <row r="182" spans="1:20">
      <c r="A182" s="339">
        <v>45299.458333333299</v>
      </c>
      <c r="B182" s="340">
        <v>0.45591999999999999</v>
      </c>
      <c r="C182" s="340" t="s">
        <v>300</v>
      </c>
      <c r="D182" s="341">
        <v>71.773150000000001</v>
      </c>
      <c r="E182" s="342" t="s">
        <v>300</v>
      </c>
      <c r="F182" s="340">
        <v>1.01702</v>
      </c>
      <c r="G182" s="342" t="s">
        <v>300</v>
      </c>
      <c r="H182" s="342"/>
      <c r="I182" s="342"/>
      <c r="J182" s="343"/>
      <c r="K182" s="343"/>
      <c r="L182" s="407">
        <v>1</v>
      </c>
      <c r="M182" s="344">
        <f t="shared" si="2"/>
        <v>1.0170250761518398</v>
      </c>
      <c r="N182" s="337"/>
      <c r="T182" s="169" t="s">
        <v>300</v>
      </c>
    </row>
    <row r="183" spans="1:20">
      <c r="A183" s="339">
        <v>45299.5</v>
      </c>
      <c r="B183" s="340">
        <v>2.1110699999999998</v>
      </c>
      <c r="C183" s="340" t="s">
        <v>300</v>
      </c>
      <c r="D183" s="341">
        <v>75.426649999999995</v>
      </c>
      <c r="E183" s="342" t="s">
        <v>300</v>
      </c>
      <c r="F183" s="340">
        <v>4.9488899999999996</v>
      </c>
      <c r="G183" s="342" t="s">
        <v>300</v>
      </c>
      <c r="H183" s="342"/>
      <c r="I183" s="342"/>
      <c r="J183" s="343"/>
      <c r="K183" s="343"/>
      <c r="L183" s="407">
        <v>1</v>
      </c>
      <c r="M183" s="344">
        <f t="shared" si="2"/>
        <v>4.9488975535217392</v>
      </c>
      <c r="N183" s="337"/>
      <c r="T183" s="169" t="s">
        <v>300</v>
      </c>
    </row>
    <row r="184" spans="1:20">
      <c r="A184" s="339">
        <v>45299.541666666701</v>
      </c>
      <c r="B184" s="340">
        <v>2.7724000000000002</v>
      </c>
      <c r="C184" s="340" t="s">
        <v>300</v>
      </c>
      <c r="D184" s="341">
        <v>73.946929999999995</v>
      </c>
      <c r="E184" s="342" t="s">
        <v>300</v>
      </c>
      <c r="F184" s="340">
        <v>6.3717300000000003</v>
      </c>
      <c r="G184" s="342" t="s">
        <v>300</v>
      </c>
      <c r="H184" s="342"/>
      <c r="I184" s="342"/>
      <c r="J184" s="343"/>
      <c r="K184" s="343"/>
      <c r="L184" s="407">
        <v>1</v>
      </c>
      <c r="M184" s="344">
        <f t="shared" si="2"/>
        <v>6.3717253681905603</v>
      </c>
      <c r="N184" s="337"/>
      <c r="T184" s="169" t="s">
        <v>300</v>
      </c>
    </row>
    <row r="185" spans="1:20">
      <c r="A185" s="339">
        <v>45299.583333333299</v>
      </c>
      <c r="B185" s="340">
        <v>2.89059</v>
      </c>
      <c r="C185" s="340" t="s">
        <v>300</v>
      </c>
      <c r="D185" s="341">
        <v>72.289180000000002</v>
      </c>
      <c r="E185" s="342" t="s">
        <v>300</v>
      </c>
      <c r="F185" s="340">
        <v>6.4944300000000004</v>
      </c>
      <c r="G185" s="342" t="s">
        <v>300</v>
      </c>
      <c r="H185" s="342"/>
      <c r="I185" s="342"/>
      <c r="J185" s="343"/>
      <c r="K185" s="343"/>
      <c r="L185" s="407">
        <v>1</v>
      </c>
      <c r="M185" s="344">
        <f t="shared" si="2"/>
        <v>6.4944264757674954</v>
      </c>
      <c r="N185" s="337"/>
      <c r="T185" s="169" t="s">
        <v>300</v>
      </c>
    </row>
    <row r="186" spans="1:20">
      <c r="A186" s="339">
        <v>45299.625</v>
      </c>
      <c r="B186" s="340">
        <v>2.6688299999999998</v>
      </c>
      <c r="C186" s="340" t="s">
        <v>300</v>
      </c>
      <c r="D186" s="341">
        <v>74.147750000000002</v>
      </c>
      <c r="E186" s="342" t="s">
        <v>300</v>
      </c>
      <c r="F186" s="340">
        <v>6.15036</v>
      </c>
      <c r="G186" s="342" t="s">
        <v>300</v>
      </c>
      <c r="H186" s="342"/>
      <c r="I186" s="342"/>
      <c r="J186" s="343"/>
      <c r="K186" s="343"/>
      <c r="L186" s="407">
        <v>1</v>
      </c>
      <c r="M186" s="344">
        <f t="shared" si="2"/>
        <v>6.1503509477780991</v>
      </c>
      <c r="N186" s="337"/>
      <c r="T186" s="169" t="s">
        <v>300</v>
      </c>
    </row>
    <row r="187" spans="1:20">
      <c r="A187" s="339">
        <v>45299.666666666701</v>
      </c>
      <c r="B187" s="340">
        <v>2.53878</v>
      </c>
      <c r="C187" s="340" t="s">
        <v>300</v>
      </c>
      <c r="D187" s="341">
        <v>74.284999999999997</v>
      </c>
      <c r="E187" s="342" t="s">
        <v>300</v>
      </c>
      <c r="F187" s="340">
        <v>5.8614699999999997</v>
      </c>
      <c r="G187" s="342" t="s">
        <v>300</v>
      </c>
      <c r="H187" s="342"/>
      <c r="I187" s="342"/>
      <c r="J187" s="343"/>
      <c r="K187" s="343"/>
      <c r="L187" s="407">
        <v>1</v>
      </c>
      <c r="M187" s="344">
        <f t="shared" si="2"/>
        <v>5.8614789030839987</v>
      </c>
      <c r="N187" s="337"/>
      <c r="T187" s="169" t="s">
        <v>300</v>
      </c>
    </row>
    <row r="188" spans="1:20">
      <c r="A188" s="339">
        <v>45299.708333333299</v>
      </c>
      <c r="B188" s="340">
        <v>2.52813</v>
      </c>
      <c r="C188" s="340" t="s">
        <v>300</v>
      </c>
      <c r="D188" s="341">
        <v>74.370270000000005</v>
      </c>
      <c r="E188" s="342" t="s">
        <v>300</v>
      </c>
      <c r="F188" s="340">
        <v>5.8436000000000003</v>
      </c>
      <c r="G188" s="342" t="s">
        <v>300</v>
      </c>
      <c r="H188" s="342"/>
      <c r="I188" s="342"/>
      <c r="J188" s="343"/>
      <c r="K188" s="343"/>
      <c r="L188" s="407">
        <v>1</v>
      </c>
      <c r="M188" s="344">
        <f t="shared" si="2"/>
        <v>5.8435904484037096</v>
      </c>
      <c r="N188" s="337"/>
      <c r="T188" s="169" t="s">
        <v>300</v>
      </c>
    </row>
    <row r="189" spans="1:20">
      <c r="A189" s="339">
        <v>45299.75</v>
      </c>
      <c r="B189" s="340">
        <v>2.62521</v>
      </c>
      <c r="C189" s="340" t="s">
        <v>300</v>
      </c>
      <c r="D189" s="341">
        <v>72.768060000000006</v>
      </c>
      <c r="E189" s="342" t="s">
        <v>300</v>
      </c>
      <c r="F189" s="340">
        <v>5.9372600000000002</v>
      </c>
      <c r="G189" s="342" t="s">
        <v>300</v>
      </c>
      <c r="H189" s="342"/>
      <c r="I189" s="342"/>
      <c r="J189" s="343"/>
      <c r="K189" s="343"/>
      <c r="L189" s="407">
        <v>1</v>
      </c>
      <c r="M189" s="344">
        <f t="shared" si="2"/>
        <v>5.9372571176740072</v>
      </c>
      <c r="N189" s="337"/>
      <c r="T189" s="169" t="s">
        <v>300</v>
      </c>
    </row>
    <row r="190" spans="1:20">
      <c r="A190" s="339">
        <v>45299.791666666701</v>
      </c>
      <c r="B190" s="340">
        <v>2.6204100000000001</v>
      </c>
      <c r="C190" s="340" t="s">
        <v>300</v>
      </c>
      <c r="D190" s="341">
        <v>71.866339999999994</v>
      </c>
      <c r="E190" s="342" t="s">
        <v>300</v>
      </c>
      <c r="F190" s="340">
        <v>5.85297</v>
      </c>
      <c r="G190" s="342" t="s">
        <v>300</v>
      </c>
      <c r="H190" s="342"/>
      <c r="I190" s="342"/>
      <c r="J190" s="343"/>
      <c r="K190" s="343"/>
      <c r="L190" s="407">
        <v>1</v>
      </c>
      <c r="M190" s="344">
        <f t="shared" si="2"/>
        <v>5.852963098061351</v>
      </c>
      <c r="N190" s="337"/>
      <c r="T190" s="169" t="s">
        <v>300</v>
      </c>
    </row>
    <row r="191" spans="1:20">
      <c r="A191" s="339">
        <v>45299.833333333299</v>
      </c>
      <c r="B191" s="340">
        <v>2.6598099999999998</v>
      </c>
      <c r="C191" s="340" t="s">
        <v>300</v>
      </c>
      <c r="D191" s="341">
        <v>72.258260000000007</v>
      </c>
      <c r="E191" s="342" t="s">
        <v>300</v>
      </c>
      <c r="F191" s="340">
        <v>5.9733599999999996</v>
      </c>
      <c r="G191" s="342" t="s">
        <v>300</v>
      </c>
      <c r="H191" s="342"/>
      <c r="I191" s="342"/>
      <c r="J191" s="343"/>
      <c r="K191" s="343"/>
      <c r="L191" s="407">
        <v>1</v>
      </c>
      <c r="M191" s="344">
        <f t="shared" si="2"/>
        <v>5.9733659778510475</v>
      </c>
      <c r="N191" s="337"/>
      <c r="T191" s="169" t="s">
        <v>300</v>
      </c>
    </row>
    <row r="192" spans="1:20">
      <c r="A192" s="339">
        <v>45299.875</v>
      </c>
      <c r="B192" s="340">
        <v>2.8984700000000001</v>
      </c>
      <c r="C192" s="340" t="s">
        <v>300</v>
      </c>
      <c r="D192" s="341">
        <v>71.512119999999996</v>
      </c>
      <c r="E192" s="342" t="s">
        <v>300</v>
      </c>
      <c r="F192" s="340">
        <v>6.4421299999999997</v>
      </c>
      <c r="G192" s="342" t="s">
        <v>300</v>
      </c>
      <c r="H192" s="342"/>
      <c r="I192" s="342"/>
      <c r="J192" s="343"/>
      <c r="K192" s="343"/>
      <c r="L192" s="407">
        <v>1</v>
      </c>
      <c r="M192" s="344">
        <f t="shared" si="2"/>
        <v>6.4421298269049103</v>
      </c>
      <c r="N192" s="337"/>
      <c r="T192" s="169" t="s">
        <v>300</v>
      </c>
    </row>
    <row r="193" spans="1:20">
      <c r="A193" s="339">
        <v>45299.916666666701</v>
      </c>
      <c r="B193" s="340">
        <v>2.86165</v>
      </c>
      <c r="C193" s="340" t="s">
        <v>300</v>
      </c>
      <c r="D193" s="341">
        <v>71.693640000000002</v>
      </c>
      <c r="E193" s="342" t="s">
        <v>300</v>
      </c>
      <c r="F193" s="340">
        <v>6.37643</v>
      </c>
      <c r="G193" s="342" t="s">
        <v>300</v>
      </c>
      <c r="H193" s="342"/>
      <c r="I193" s="342"/>
      <c r="J193" s="343"/>
      <c r="K193" s="343"/>
      <c r="L193" s="407">
        <v>1</v>
      </c>
      <c r="M193" s="344">
        <f t="shared" si="2"/>
        <v>6.3764382204784802</v>
      </c>
      <c r="N193" s="337"/>
      <c r="T193" s="169" t="s">
        <v>300</v>
      </c>
    </row>
    <row r="194" spans="1:20">
      <c r="A194" s="339">
        <v>45299.958333333299</v>
      </c>
      <c r="B194" s="340">
        <v>2.6508500000000002</v>
      </c>
      <c r="C194" s="340" t="s">
        <v>300</v>
      </c>
      <c r="D194" s="341">
        <v>73.809089999999998</v>
      </c>
      <c r="E194" s="342" t="s">
        <v>300</v>
      </c>
      <c r="F194" s="340">
        <v>6.08101</v>
      </c>
      <c r="G194" s="342" t="s">
        <v>300</v>
      </c>
      <c r="H194" s="342"/>
      <c r="I194" s="342"/>
      <c r="J194" s="343"/>
      <c r="K194" s="343"/>
      <c r="L194" s="407">
        <v>1</v>
      </c>
      <c r="M194" s="344">
        <f t="shared" si="2"/>
        <v>6.0810141591196203</v>
      </c>
      <c r="N194" s="337"/>
      <c r="T194" s="169" t="s">
        <v>300</v>
      </c>
    </row>
    <row r="195" spans="1:20">
      <c r="A195" s="339">
        <v>45300</v>
      </c>
      <c r="B195" s="340">
        <v>2.7347399999999999</v>
      </c>
      <c r="C195" s="340" t="s">
        <v>300</v>
      </c>
      <c r="D195" s="341">
        <v>74.761949999999999</v>
      </c>
      <c r="E195" s="342" t="s">
        <v>300</v>
      </c>
      <c r="F195" s="340">
        <v>6.3544600000000004</v>
      </c>
      <c r="G195" s="342" t="s">
        <v>300</v>
      </c>
      <c r="H195" s="342"/>
      <c r="I195" s="342"/>
      <c r="J195" s="343"/>
      <c r="K195" s="343"/>
      <c r="L195" s="407">
        <v>1</v>
      </c>
      <c r="M195" s="344">
        <f t="shared" ref="M195:M258" si="3">D195*60*10^3*B195*5.18*10^-7</f>
        <v>6.3544457090444402</v>
      </c>
      <c r="N195" s="337"/>
      <c r="T195" s="169" t="s">
        <v>300</v>
      </c>
    </row>
    <row r="196" spans="1:20">
      <c r="A196" s="339">
        <v>45300.041666666701</v>
      </c>
      <c r="B196" s="340">
        <v>2.5710099999999998</v>
      </c>
      <c r="C196" s="340" t="s">
        <v>300</v>
      </c>
      <c r="D196" s="341">
        <v>76.000659999999996</v>
      </c>
      <c r="E196" s="342" t="s">
        <v>300</v>
      </c>
      <c r="F196" s="340">
        <v>6.0729699999999998</v>
      </c>
      <c r="G196" s="342" t="s">
        <v>300</v>
      </c>
      <c r="H196" s="342"/>
      <c r="I196" s="342"/>
      <c r="J196" s="343"/>
      <c r="K196" s="343"/>
      <c r="L196" s="407">
        <v>1</v>
      </c>
      <c r="M196" s="344">
        <f t="shared" si="3"/>
        <v>6.0729840394139263</v>
      </c>
      <c r="N196" s="337"/>
      <c r="T196" s="169" t="s">
        <v>300</v>
      </c>
    </row>
    <row r="197" spans="1:20">
      <c r="A197" s="339">
        <v>45300.083333333299</v>
      </c>
      <c r="B197" s="340">
        <v>2.8090799999999998</v>
      </c>
      <c r="C197" s="340" t="s">
        <v>300</v>
      </c>
      <c r="D197" s="341">
        <v>73.843940000000003</v>
      </c>
      <c r="E197" s="342" t="s">
        <v>300</v>
      </c>
      <c r="F197" s="340">
        <v>6.4470400000000003</v>
      </c>
      <c r="G197" s="342" t="s">
        <v>300</v>
      </c>
      <c r="H197" s="342"/>
      <c r="I197" s="342"/>
      <c r="J197" s="343"/>
      <c r="K197" s="343"/>
      <c r="L197" s="407">
        <v>1</v>
      </c>
      <c r="M197" s="344">
        <f t="shared" si="3"/>
        <v>6.4470342670292151</v>
      </c>
      <c r="N197" s="337"/>
      <c r="T197" s="169" t="s">
        <v>300</v>
      </c>
    </row>
    <row r="198" spans="1:20">
      <c r="A198" s="339">
        <v>45300.125</v>
      </c>
      <c r="B198" s="340">
        <v>2.6074999999999999</v>
      </c>
      <c r="C198" s="340" t="s">
        <v>300</v>
      </c>
      <c r="D198" s="341">
        <v>75.640649999999994</v>
      </c>
      <c r="E198" s="342" t="s">
        <v>300</v>
      </c>
      <c r="F198" s="340">
        <v>6.1299900000000003</v>
      </c>
      <c r="G198" s="342" t="s">
        <v>300</v>
      </c>
      <c r="H198" s="342"/>
      <c r="I198" s="342"/>
      <c r="J198" s="343"/>
      <c r="K198" s="343"/>
      <c r="L198" s="407">
        <v>1</v>
      </c>
      <c r="M198" s="344">
        <f t="shared" si="3"/>
        <v>6.1300014807149985</v>
      </c>
      <c r="N198" s="337"/>
      <c r="T198" s="169" t="s">
        <v>300</v>
      </c>
    </row>
    <row r="199" spans="1:20">
      <c r="A199" s="339">
        <v>45300.166666666701</v>
      </c>
      <c r="B199" s="340">
        <v>2.78931</v>
      </c>
      <c r="C199" s="340" t="s">
        <v>300</v>
      </c>
      <c r="D199" s="341">
        <v>75.395169999999993</v>
      </c>
      <c r="E199" s="342" t="s">
        <v>300</v>
      </c>
      <c r="F199" s="340">
        <v>6.5361500000000001</v>
      </c>
      <c r="G199" s="342" t="s">
        <v>300</v>
      </c>
      <c r="H199" s="342"/>
      <c r="I199" s="342"/>
      <c r="J199" s="343"/>
      <c r="K199" s="343"/>
      <c r="L199" s="407">
        <v>1</v>
      </c>
      <c r="M199" s="344">
        <f t="shared" si="3"/>
        <v>6.5361395907443143</v>
      </c>
      <c r="N199" s="337"/>
      <c r="T199" s="169" t="s">
        <v>300</v>
      </c>
    </row>
    <row r="200" spans="1:20">
      <c r="A200" s="339">
        <v>45300.208333333299</v>
      </c>
      <c r="B200" s="340">
        <v>2.8675899999999999</v>
      </c>
      <c r="C200" s="340" t="s">
        <v>300</v>
      </c>
      <c r="D200" s="341">
        <v>75.694419999999994</v>
      </c>
      <c r="E200" s="342" t="s">
        <v>300</v>
      </c>
      <c r="F200" s="340">
        <v>6.7462499999999999</v>
      </c>
      <c r="G200" s="342" t="s">
        <v>300</v>
      </c>
      <c r="H200" s="342"/>
      <c r="I200" s="342"/>
      <c r="J200" s="343"/>
      <c r="K200" s="343"/>
      <c r="L200" s="407">
        <v>1</v>
      </c>
      <c r="M200" s="344">
        <f t="shared" si="3"/>
        <v>6.7462422622296225</v>
      </c>
      <c r="N200" s="337"/>
      <c r="T200" s="169" t="s">
        <v>300</v>
      </c>
    </row>
    <row r="201" spans="1:20">
      <c r="A201" s="339">
        <v>45300.25</v>
      </c>
      <c r="B201" s="340">
        <v>2.8851200000000001</v>
      </c>
      <c r="C201" s="340" t="s">
        <v>300</v>
      </c>
      <c r="D201" s="341">
        <v>76.13682</v>
      </c>
      <c r="E201" s="342" t="s">
        <v>300</v>
      </c>
      <c r="F201" s="340">
        <v>6.8271499999999996</v>
      </c>
      <c r="G201" s="342" t="s">
        <v>300</v>
      </c>
      <c r="H201" s="342"/>
      <c r="I201" s="342"/>
      <c r="J201" s="343"/>
      <c r="K201" s="343"/>
      <c r="L201" s="407">
        <v>1</v>
      </c>
      <c r="M201" s="344">
        <f t="shared" si="3"/>
        <v>6.8271528346398727</v>
      </c>
      <c r="N201" s="337"/>
      <c r="T201" s="169" t="s">
        <v>300</v>
      </c>
    </row>
    <row r="202" spans="1:20">
      <c r="A202" s="339">
        <v>45300.291666666701</v>
      </c>
      <c r="B202" s="340">
        <v>2.8699699999999999</v>
      </c>
      <c r="C202" s="340" t="s">
        <v>300</v>
      </c>
      <c r="D202" s="341">
        <v>74.567779999999999</v>
      </c>
      <c r="E202" s="342" t="s">
        <v>300</v>
      </c>
      <c r="F202" s="340">
        <v>6.6513400000000003</v>
      </c>
      <c r="G202" s="342" t="s">
        <v>300</v>
      </c>
      <c r="H202" s="342"/>
      <c r="I202" s="342"/>
      <c r="J202" s="343"/>
      <c r="K202" s="343"/>
      <c r="L202" s="407">
        <v>1</v>
      </c>
      <c r="M202" s="344">
        <f t="shared" si="3"/>
        <v>6.6513466218899273</v>
      </c>
      <c r="N202" s="337"/>
      <c r="T202" s="169" t="s">
        <v>300</v>
      </c>
    </row>
    <row r="203" spans="1:20">
      <c r="A203" s="339">
        <v>45300.333333333299</v>
      </c>
      <c r="B203" s="340">
        <v>2.9448300000000001</v>
      </c>
      <c r="C203" s="340" t="s">
        <v>300</v>
      </c>
      <c r="D203" s="341">
        <v>74.810640000000006</v>
      </c>
      <c r="E203" s="342" t="s">
        <v>300</v>
      </c>
      <c r="F203" s="340">
        <v>6.8470700000000004</v>
      </c>
      <c r="G203" s="342" t="s">
        <v>300</v>
      </c>
      <c r="H203" s="342"/>
      <c r="I203" s="342"/>
      <c r="J203" s="343"/>
      <c r="K203" s="343"/>
      <c r="L203" s="407">
        <v>1</v>
      </c>
      <c r="M203" s="344">
        <f t="shared" si="3"/>
        <v>6.8470674960864955</v>
      </c>
      <c r="N203" s="337"/>
      <c r="T203" s="169" t="s">
        <v>300</v>
      </c>
    </row>
    <row r="204" spans="1:20">
      <c r="A204" s="339">
        <v>45300.375</v>
      </c>
      <c r="B204" s="340">
        <v>0.68930999999999998</v>
      </c>
      <c r="C204" s="340" t="s">
        <v>300</v>
      </c>
      <c r="D204" s="341">
        <v>77.181129999999996</v>
      </c>
      <c r="E204" s="342" t="s">
        <v>300</v>
      </c>
      <c r="F204" s="340">
        <v>1.6535200000000001</v>
      </c>
      <c r="G204" s="342" t="s">
        <v>300</v>
      </c>
      <c r="H204" s="342"/>
      <c r="I204" s="342"/>
      <c r="J204" s="343"/>
      <c r="K204" s="343"/>
      <c r="L204" s="407">
        <v>1</v>
      </c>
      <c r="M204" s="344">
        <f t="shared" si="3"/>
        <v>1.6535096043069237</v>
      </c>
      <c r="N204" s="337"/>
      <c r="T204" s="169" t="s">
        <v>300</v>
      </c>
    </row>
    <row r="205" spans="1:20">
      <c r="A205" s="339">
        <v>45300.416666666701</v>
      </c>
      <c r="B205" s="340">
        <v>0.35435</v>
      </c>
      <c r="C205" s="340" t="s">
        <v>300</v>
      </c>
      <c r="D205" s="341">
        <v>48.321370000000002</v>
      </c>
      <c r="E205" s="342" t="s">
        <v>300</v>
      </c>
      <c r="F205" s="340">
        <v>0.53217999999999999</v>
      </c>
      <c r="G205" s="342" t="s">
        <v>300</v>
      </c>
      <c r="H205" s="342"/>
      <c r="I205" s="342"/>
      <c r="J205" s="343"/>
      <c r="K205" s="343"/>
      <c r="L205" s="407">
        <v>1</v>
      </c>
      <c r="M205" s="344">
        <f t="shared" si="3"/>
        <v>0.53217281544126005</v>
      </c>
      <c r="N205" s="337"/>
      <c r="T205" s="169" t="s">
        <v>300</v>
      </c>
    </row>
    <row r="206" spans="1:20">
      <c r="A206" s="339">
        <v>45300.458333333299</v>
      </c>
      <c r="B206" s="340">
        <v>0.36113000000000001</v>
      </c>
      <c r="C206" s="340" t="s">
        <v>300</v>
      </c>
      <c r="D206" s="341">
        <v>67.923760000000001</v>
      </c>
      <c r="E206" s="342" t="s">
        <v>300</v>
      </c>
      <c r="F206" s="340">
        <v>0.76236000000000004</v>
      </c>
      <c r="G206" s="342" t="s">
        <v>300</v>
      </c>
      <c r="H206" s="342"/>
      <c r="I206" s="342"/>
      <c r="J206" s="343"/>
      <c r="K206" s="343"/>
      <c r="L206" s="407">
        <v>1</v>
      </c>
      <c r="M206" s="344">
        <f t="shared" si="3"/>
        <v>0.76237087550870397</v>
      </c>
      <c r="N206" s="337"/>
      <c r="T206" s="169" t="s">
        <v>300</v>
      </c>
    </row>
    <row r="207" spans="1:20">
      <c r="A207" s="339">
        <v>45300.5</v>
      </c>
      <c r="B207" s="340">
        <v>1.7585500000000001</v>
      </c>
      <c r="C207" s="340" t="s">
        <v>300</v>
      </c>
      <c r="D207" s="341">
        <v>80.138300000000001</v>
      </c>
      <c r="E207" s="342" t="s">
        <v>300</v>
      </c>
      <c r="F207" s="340">
        <v>4.38002</v>
      </c>
      <c r="G207" s="342" t="s">
        <v>300</v>
      </c>
      <c r="H207" s="342"/>
      <c r="I207" s="342"/>
      <c r="J207" s="343"/>
      <c r="K207" s="343"/>
      <c r="L207" s="407">
        <v>1</v>
      </c>
      <c r="M207" s="344">
        <f t="shared" si="3"/>
        <v>4.3800176080122002</v>
      </c>
      <c r="N207" s="337"/>
      <c r="T207" s="169" t="s">
        <v>300</v>
      </c>
    </row>
    <row r="208" spans="1:20">
      <c r="A208" s="339">
        <v>45300.541666666701</v>
      </c>
      <c r="B208" s="340">
        <v>2.5099999999999998</v>
      </c>
      <c r="C208" s="340" t="s">
        <v>300</v>
      </c>
      <c r="D208" s="341">
        <v>78.247370000000004</v>
      </c>
      <c r="E208" s="342" t="s">
        <v>300</v>
      </c>
      <c r="F208" s="340">
        <v>6.1041400000000001</v>
      </c>
      <c r="G208" s="342" t="s">
        <v>300</v>
      </c>
      <c r="H208" s="342"/>
      <c r="I208" s="342"/>
      <c r="J208" s="343"/>
      <c r="K208" s="343"/>
      <c r="L208" s="407">
        <v>1</v>
      </c>
      <c r="M208" s="344">
        <f t="shared" si="3"/>
        <v>6.1041399315959994</v>
      </c>
      <c r="N208" s="337"/>
      <c r="T208" s="169" t="s">
        <v>300</v>
      </c>
    </row>
    <row r="209" spans="1:20">
      <c r="A209" s="339">
        <v>45300.583333333299</v>
      </c>
      <c r="B209" s="340">
        <v>2.6327799999999999</v>
      </c>
      <c r="C209" s="340" t="s">
        <v>300</v>
      </c>
      <c r="D209" s="341">
        <v>76.398269999999997</v>
      </c>
      <c r="E209" s="342" t="s">
        <v>300</v>
      </c>
      <c r="F209" s="340">
        <v>6.25143</v>
      </c>
      <c r="G209" s="342" t="s">
        <v>300</v>
      </c>
      <c r="H209" s="342"/>
      <c r="I209" s="342"/>
      <c r="J209" s="343"/>
      <c r="K209" s="343"/>
      <c r="L209" s="407">
        <v>1</v>
      </c>
      <c r="M209" s="344">
        <f t="shared" si="3"/>
        <v>6.2514261429918472</v>
      </c>
      <c r="N209" s="337"/>
      <c r="T209" s="169" t="s">
        <v>300</v>
      </c>
    </row>
    <row r="210" spans="1:20">
      <c r="A210" s="339">
        <v>45300.625</v>
      </c>
      <c r="B210" s="340">
        <v>2.82517</v>
      </c>
      <c r="C210" s="340" t="s">
        <v>300</v>
      </c>
      <c r="D210" s="341">
        <v>75.497169999999997</v>
      </c>
      <c r="E210" s="342" t="s">
        <v>300</v>
      </c>
      <c r="F210" s="340">
        <v>6.6291200000000003</v>
      </c>
      <c r="G210" s="342" t="s">
        <v>300</v>
      </c>
      <c r="H210" s="342"/>
      <c r="I210" s="342"/>
      <c r="J210" s="343"/>
      <c r="K210" s="343"/>
      <c r="L210" s="407">
        <v>1</v>
      </c>
      <c r="M210" s="344">
        <f t="shared" si="3"/>
        <v>6.6291259200174109</v>
      </c>
      <c r="N210" s="337"/>
      <c r="T210" s="169" t="s">
        <v>300</v>
      </c>
    </row>
    <row r="211" spans="1:20">
      <c r="A211" s="339">
        <v>45300.666666666701</v>
      </c>
      <c r="B211" s="340">
        <v>2.7104699999999999</v>
      </c>
      <c r="C211" s="340" t="s">
        <v>300</v>
      </c>
      <c r="D211" s="341">
        <v>74.755380000000002</v>
      </c>
      <c r="E211" s="342" t="s">
        <v>300</v>
      </c>
      <c r="F211" s="340">
        <v>6.2975000000000003</v>
      </c>
      <c r="G211" s="342" t="s">
        <v>300</v>
      </c>
      <c r="H211" s="342"/>
      <c r="I211" s="342"/>
      <c r="J211" s="343"/>
      <c r="K211" s="343"/>
      <c r="L211" s="407">
        <v>1</v>
      </c>
      <c r="M211" s="344">
        <f t="shared" si="3"/>
        <v>6.2974984368728872</v>
      </c>
      <c r="N211" s="337"/>
      <c r="T211" s="169" t="s">
        <v>300</v>
      </c>
    </row>
    <row r="212" spans="1:20">
      <c r="A212" s="339">
        <v>45300.708333333299</v>
      </c>
      <c r="B212" s="340">
        <v>2.7397300000000002</v>
      </c>
      <c r="C212" s="340" t="s">
        <v>300</v>
      </c>
      <c r="D212" s="341">
        <v>74.959670000000003</v>
      </c>
      <c r="E212" s="342" t="s">
        <v>300</v>
      </c>
      <c r="F212" s="340">
        <v>6.3828699999999996</v>
      </c>
      <c r="G212" s="342" t="s">
        <v>300</v>
      </c>
      <c r="H212" s="342"/>
      <c r="I212" s="342"/>
      <c r="J212" s="343"/>
      <c r="K212" s="343"/>
      <c r="L212" s="407">
        <v>1</v>
      </c>
      <c r="M212" s="344">
        <f t="shared" si="3"/>
        <v>6.3828764978972279</v>
      </c>
      <c r="N212" s="337"/>
      <c r="T212" s="169" t="s">
        <v>300</v>
      </c>
    </row>
    <row r="213" spans="1:20">
      <c r="A213" s="339">
        <v>45300.75</v>
      </c>
      <c r="B213" s="340">
        <v>3.1955499999999999</v>
      </c>
      <c r="C213" s="340" t="s">
        <v>300</v>
      </c>
      <c r="D213" s="341">
        <v>73.838819999999998</v>
      </c>
      <c r="E213" s="342" t="s">
        <v>300</v>
      </c>
      <c r="F213" s="340">
        <v>7.3334999999999999</v>
      </c>
      <c r="G213" s="342" t="s">
        <v>300</v>
      </c>
      <c r="H213" s="342"/>
      <c r="I213" s="342"/>
      <c r="J213" s="343"/>
      <c r="K213" s="343"/>
      <c r="L213" s="407">
        <v>1</v>
      </c>
      <c r="M213" s="344">
        <f t="shared" si="3"/>
        <v>7.3335013300810798</v>
      </c>
      <c r="N213" s="337"/>
      <c r="T213" s="169" t="s">
        <v>300</v>
      </c>
    </row>
    <row r="214" spans="1:20">
      <c r="A214" s="339">
        <v>45300.791666666701</v>
      </c>
      <c r="B214" s="340">
        <v>2.7420399999999998</v>
      </c>
      <c r="C214" s="340" t="s">
        <v>300</v>
      </c>
      <c r="D214" s="341">
        <v>75.357010000000002</v>
      </c>
      <c r="E214" s="342" t="s">
        <v>300</v>
      </c>
      <c r="F214" s="340">
        <v>6.4221199999999996</v>
      </c>
      <c r="G214" s="342" t="s">
        <v>300</v>
      </c>
      <c r="H214" s="342"/>
      <c r="I214" s="342"/>
      <c r="J214" s="343"/>
      <c r="K214" s="343"/>
      <c r="L214" s="407">
        <v>1</v>
      </c>
      <c r="M214" s="344">
        <f t="shared" si="3"/>
        <v>6.4221205615684323</v>
      </c>
      <c r="N214" s="337"/>
      <c r="T214" s="169" t="s">
        <v>300</v>
      </c>
    </row>
    <row r="215" spans="1:20">
      <c r="A215" s="339">
        <v>45300.833333333299</v>
      </c>
      <c r="B215" s="340">
        <v>2.7641900000000001</v>
      </c>
      <c r="C215" s="340" t="s">
        <v>300</v>
      </c>
      <c r="D215" s="341">
        <v>75.289249999999996</v>
      </c>
      <c r="E215" s="342" t="s">
        <v>300</v>
      </c>
      <c r="F215" s="340">
        <v>6.4681699999999998</v>
      </c>
      <c r="G215" s="342" t="s">
        <v>300</v>
      </c>
      <c r="H215" s="342"/>
      <c r="I215" s="342"/>
      <c r="J215" s="343"/>
      <c r="K215" s="343"/>
      <c r="L215" s="407">
        <v>1</v>
      </c>
      <c r="M215" s="344">
        <f t="shared" si="3"/>
        <v>6.4681766540390999</v>
      </c>
      <c r="N215" s="337"/>
      <c r="T215" s="169" t="s">
        <v>300</v>
      </c>
    </row>
    <row r="216" spans="1:20">
      <c r="A216" s="339">
        <v>45300.875</v>
      </c>
      <c r="B216" s="340">
        <v>2.57999</v>
      </c>
      <c r="C216" s="340" t="s">
        <v>300</v>
      </c>
      <c r="D216" s="341">
        <v>74.419280000000001</v>
      </c>
      <c r="E216" s="342" t="s">
        <v>300</v>
      </c>
      <c r="F216" s="340">
        <v>5.9673800000000004</v>
      </c>
      <c r="G216" s="342" t="s">
        <v>300</v>
      </c>
      <c r="H216" s="342"/>
      <c r="I216" s="342"/>
      <c r="J216" s="343"/>
      <c r="K216" s="343"/>
      <c r="L216" s="407">
        <v>1</v>
      </c>
      <c r="M216" s="344">
        <f t="shared" si="3"/>
        <v>5.9673910242797747</v>
      </c>
      <c r="N216" s="337"/>
      <c r="T216" s="169" t="s">
        <v>300</v>
      </c>
    </row>
    <row r="217" spans="1:20">
      <c r="A217" s="339">
        <v>45300.916666666701</v>
      </c>
      <c r="B217" s="340">
        <v>2.7124100000000002</v>
      </c>
      <c r="C217" s="340" t="s">
        <v>300</v>
      </c>
      <c r="D217" s="341">
        <v>75.249769999999998</v>
      </c>
      <c r="E217" s="342" t="s">
        <v>300</v>
      </c>
      <c r="F217" s="340">
        <v>6.3436700000000004</v>
      </c>
      <c r="G217" s="342" t="s">
        <v>300</v>
      </c>
      <c r="H217" s="342"/>
      <c r="I217" s="342"/>
      <c r="J217" s="343"/>
      <c r="K217" s="343"/>
      <c r="L217" s="407">
        <v>1</v>
      </c>
      <c r="M217" s="344">
        <f t="shared" si="3"/>
        <v>6.343683746308356</v>
      </c>
      <c r="N217" s="337"/>
      <c r="T217" s="169" t="s">
        <v>300</v>
      </c>
    </row>
    <row r="218" spans="1:20">
      <c r="A218" s="339">
        <v>45300.958333333299</v>
      </c>
      <c r="B218" s="340">
        <v>2.6047699999999998</v>
      </c>
      <c r="C218" s="340" t="s">
        <v>300</v>
      </c>
      <c r="D218" s="341">
        <v>75.29786</v>
      </c>
      <c r="E218" s="342" t="s">
        <v>300</v>
      </c>
      <c r="F218" s="340">
        <v>6.0958199999999998</v>
      </c>
      <c r="G218" s="342" t="s">
        <v>300</v>
      </c>
      <c r="H218" s="342"/>
      <c r="I218" s="342"/>
      <c r="J218" s="343"/>
      <c r="K218" s="343"/>
      <c r="L218" s="407">
        <v>1</v>
      </c>
      <c r="M218" s="344">
        <f t="shared" si="3"/>
        <v>6.0958324991015758</v>
      </c>
      <c r="N218" s="337"/>
      <c r="T218" s="169" t="s">
        <v>300</v>
      </c>
    </row>
    <row r="219" spans="1:20">
      <c r="A219" s="339">
        <v>45301</v>
      </c>
      <c r="B219" s="340">
        <v>2.85195</v>
      </c>
      <c r="C219" s="340" t="s">
        <v>300</v>
      </c>
      <c r="D219" s="341">
        <v>74.316569999999999</v>
      </c>
      <c r="E219" s="342" t="s">
        <v>300</v>
      </c>
      <c r="F219" s="340">
        <v>6.5873100000000004</v>
      </c>
      <c r="G219" s="342" t="s">
        <v>300</v>
      </c>
      <c r="H219" s="342"/>
      <c r="I219" s="342"/>
      <c r="J219" s="343"/>
      <c r="K219" s="343"/>
      <c r="L219" s="407">
        <v>1</v>
      </c>
      <c r="M219" s="344">
        <f t="shared" si="3"/>
        <v>6.5873171675014195</v>
      </c>
      <c r="N219" s="337"/>
      <c r="T219" s="169" t="s">
        <v>300</v>
      </c>
    </row>
    <row r="220" spans="1:20">
      <c r="A220" s="339">
        <v>45301.041666666701</v>
      </c>
      <c r="B220" s="340">
        <v>2.71428</v>
      </c>
      <c r="C220" s="340" t="s">
        <v>300</v>
      </c>
      <c r="D220" s="341">
        <v>74.060429999999997</v>
      </c>
      <c r="E220" s="342" t="s">
        <v>300</v>
      </c>
      <c r="F220" s="340">
        <v>6.2477200000000002</v>
      </c>
      <c r="G220" s="342" t="s">
        <v>300</v>
      </c>
      <c r="H220" s="342"/>
      <c r="I220" s="342"/>
      <c r="J220" s="343"/>
      <c r="K220" s="343"/>
      <c r="L220" s="407">
        <v>1</v>
      </c>
      <c r="M220" s="344">
        <f t="shared" si="3"/>
        <v>6.2477247216676313</v>
      </c>
      <c r="N220" s="337"/>
      <c r="T220" s="169" t="s">
        <v>300</v>
      </c>
    </row>
    <row r="221" spans="1:20">
      <c r="A221" s="339">
        <v>45301.083333333299</v>
      </c>
      <c r="B221" s="340">
        <v>2.7055099999999999</v>
      </c>
      <c r="C221" s="340" t="s">
        <v>300</v>
      </c>
      <c r="D221" s="341">
        <v>73.751069999999999</v>
      </c>
      <c r="E221" s="342" t="s">
        <v>300</v>
      </c>
      <c r="F221" s="340">
        <v>6.20153</v>
      </c>
      <c r="G221" s="342" t="s">
        <v>300</v>
      </c>
      <c r="H221" s="342"/>
      <c r="I221" s="342"/>
      <c r="J221" s="343"/>
      <c r="K221" s="343"/>
      <c r="L221" s="407">
        <v>1</v>
      </c>
      <c r="M221" s="344">
        <f t="shared" si="3"/>
        <v>6.2015247198583552</v>
      </c>
      <c r="N221" s="337"/>
      <c r="T221" s="169" t="s">
        <v>300</v>
      </c>
    </row>
    <row r="222" spans="1:20">
      <c r="A222" s="339">
        <v>45301.125</v>
      </c>
      <c r="B222" s="340">
        <v>2.7511899999999998</v>
      </c>
      <c r="C222" s="340" t="s">
        <v>300</v>
      </c>
      <c r="D222" s="341">
        <v>73.182670000000002</v>
      </c>
      <c r="E222" s="342" t="s">
        <v>300</v>
      </c>
      <c r="F222" s="340">
        <v>6.2576200000000002</v>
      </c>
      <c r="G222" s="342" t="s">
        <v>300</v>
      </c>
      <c r="H222" s="342"/>
      <c r="I222" s="342"/>
      <c r="J222" s="343"/>
      <c r="K222" s="343"/>
      <c r="L222" s="407">
        <v>1</v>
      </c>
      <c r="M222" s="344">
        <f t="shared" si="3"/>
        <v>6.257629480586484</v>
      </c>
      <c r="N222" s="337"/>
      <c r="T222" s="169" t="s">
        <v>300</v>
      </c>
    </row>
    <row r="223" spans="1:20">
      <c r="A223" s="339">
        <v>45301.166666666701</v>
      </c>
      <c r="B223" s="340">
        <v>2.6102300000000001</v>
      </c>
      <c r="C223" s="340" t="s">
        <v>300</v>
      </c>
      <c r="D223" s="341">
        <v>74.507109999999997</v>
      </c>
      <c r="E223" s="342" t="s">
        <v>300</v>
      </c>
      <c r="F223" s="340">
        <v>6.0444599999999999</v>
      </c>
      <c r="G223" s="342" t="s">
        <v>300</v>
      </c>
      <c r="H223" s="342"/>
      <c r="I223" s="342"/>
      <c r="J223" s="343"/>
      <c r="K223" s="343"/>
      <c r="L223" s="407">
        <v>1</v>
      </c>
      <c r="M223" s="344">
        <f t="shared" si="3"/>
        <v>6.0444599612931222</v>
      </c>
      <c r="N223" s="337"/>
      <c r="T223" s="169" t="s">
        <v>300</v>
      </c>
    </row>
    <row r="224" spans="1:20">
      <c r="A224" s="339">
        <v>45301.208333333299</v>
      </c>
      <c r="B224" s="340">
        <v>2.49865</v>
      </c>
      <c r="C224" s="340" t="s">
        <v>300</v>
      </c>
      <c r="D224" s="341">
        <v>73.514319999999998</v>
      </c>
      <c r="E224" s="342" t="s">
        <v>300</v>
      </c>
      <c r="F224" s="340">
        <v>5.7089800000000004</v>
      </c>
      <c r="G224" s="342" t="s">
        <v>300</v>
      </c>
      <c r="H224" s="342"/>
      <c r="I224" s="342"/>
      <c r="J224" s="343"/>
      <c r="K224" s="343"/>
      <c r="L224" s="407">
        <v>1</v>
      </c>
      <c r="M224" s="344">
        <f t="shared" si="3"/>
        <v>5.7089781501614398</v>
      </c>
      <c r="N224" s="337"/>
      <c r="T224" s="169" t="s">
        <v>300</v>
      </c>
    </row>
    <row r="225" spans="1:20">
      <c r="A225" s="339">
        <v>45301.25</v>
      </c>
      <c r="B225" s="340">
        <v>0.81130999999999998</v>
      </c>
      <c r="C225" s="340" t="s">
        <v>300</v>
      </c>
      <c r="D225" s="341">
        <v>72.930689999999998</v>
      </c>
      <c r="E225" s="342" t="s">
        <v>300</v>
      </c>
      <c r="F225" s="340">
        <v>1.8389800000000001</v>
      </c>
      <c r="G225" s="342" t="s">
        <v>300</v>
      </c>
      <c r="H225" s="342"/>
      <c r="I225" s="342"/>
      <c r="J225" s="343"/>
      <c r="K225" s="343"/>
      <c r="L225" s="407">
        <v>1</v>
      </c>
      <c r="M225" s="344">
        <f t="shared" si="3"/>
        <v>1.8389848930692121</v>
      </c>
      <c r="N225" s="337"/>
      <c r="T225" s="169" t="s">
        <v>300</v>
      </c>
    </row>
    <row r="226" spans="1:20">
      <c r="A226" s="339">
        <v>45301.291666666701</v>
      </c>
      <c r="B226" s="340">
        <v>2.19374</v>
      </c>
      <c r="C226" s="340" t="s">
        <v>300</v>
      </c>
      <c r="D226" s="341">
        <v>83.960899999999995</v>
      </c>
      <c r="E226" s="342" t="s">
        <v>300</v>
      </c>
      <c r="F226" s="340">
        <v>5.7245699999999999</v>
      </c>
      <c r="G226" s="342" t="s">
        <v>300</v>
      </c>
      <c r="H226" s="342"/>
      <c r="I226" s="342"/>
      <c r="J226" s="343"/>
      <c r="K226" s="343"/>
      <c r="L226" s="407">
        <v>1</v>
      </c>
      <c r="M226" s="344">
        <f t="shared" si="3"/>
        <v>5.72457499852728</v>
      </c>
      <c r="N226" s="337"/>
      <c r="T226" s="169" t="s">
        <v>300</v>
      </c>
    </row>
    <row r="227" spans="1:20">
      <c r="A227" s="339">
        <v>45301.333333333299</v>
      </c>
      <c r="B227" s="340">
        <v>2.7547799999999998</v>
      </c>
      <c r="C227" s="340" t="s">
        <v>300</v>
      </c>
      <c r="D227" s="341">
        <v>75.994150000000005</v>
      </c>
      <c r="E227" s="342" t="s">
        <v>300</v>
      </c>
      <c r="F227" s="340">
        <v>6.5065099999999996</v>
      </c>
      <c r="G227" s="342" t="s">
        <v>300</v>
      </c>
      <c r="H227" s="342"/>
      <c r="I227" s="342"/>
      <c r="J227" s="343"/>
      <c r="K227" s="343"/>
      <c r="L227" s="407">
        <v>1</v>
      </c>
      <c r="M227" s="344">
        <f t="shared" si="3"/>
        <v>6.5065098738099589</v>
      </c>
      <c r="N227" s="337"/>
      <c r="T227" s="169" t="s">
        <v>300</v>
      </c>
    </row>
    <row r="228" spans="1:20">
      <c r="A228" s="339">
        <v>45301.375</v>
      </c>
      <c r="B228" s="340">
        <v>2.66553</v>
      </c>
      <c r="C228" s="340" t="s">
        <v>300</v>
      </c>
      <c r="D228" s="341">
        <v>78.570779999999999</v>
      </c>
      <c r="E228" s="342" t="s">
        <v>300</v>
      </c>
      <c r="F228" s="340">
        <v>6.5091599999999996</v>
      </c>
      <c r="G228" s="342" t="s">
        <v>300</v>
      </c>
      <c r="H228" s="342"/>
      <c r="I228" s="342"/>
      <c r="J228" s="343"/>
      <c r="K228" s="343"/>
      <c r="L228" s="407">
        <v>1</v>
      </c>
      <c r="M228" s="344">
        <f t="shared" si="3"/>
        <v>6.5091705293124713</v>
      </c>
      <c r="N228" s="337"/>
      <c r="T228" s="169" t="s">
        <v>300</v>
      </c>
    </row>
    <row r="229" spans="1:20">
      <c r="A229" s="339">
        <v>45301.416666666701</v>
      </c>
      <c r="B229" s="340">
        <v>2.5731000000000002</v>
      </c>
      <c r="C229" s="340" t="s">
        <v>300</v>
      </c>
      <c r="D229" s="341">
        <v>76.619010000000003</v>
      </c>
      <c r="E229" s="342" t="s">
        <v>300</v>
      </c>
      <c r="F229" s="340">
        <v>6.12737</v>
      </c>
      <c r="G229" s="342" t="s">
        <v>300</v>
      </c>
      <c r="H229" s="342"/>
      <c r="I229" s="342"/>
      <c r="J229" s="343"/>
      <c r="K229" s="343"/>
      <c r="L229" s="407">
        <v>1</v>
      </c>
      <c r="M229" s="344">
        <f t="shared" si="3"/>
        <v>6.1273714835314799</v>
      </c>
      <c r="N229" s="337"/>
      <c r="T229" s="169" t="s">
        <v>300</v>
      </c>
    </row>
    <row r="230" spans="1:20">
      <c r="A230" s="339">
        <v>45301.458333333299</v>
      </c>
      <c r="B230" s="340">
        <v>1.29877</v>
      </c>
      <c r="C230" s="340" t="s">
        <v>300</v>
      </c>
      <c r="D230" s="341">
        <v>79.279380000000003</v>
      </c>
      <c r="E230" s="345" t="s">
        <v>300</v>
      </c>
      <c r="F230" s="340">
        <v>3.20018</v>
      </c>
      <c r="G230" s="342" t="s">
        <v>300</v>
      </c>
      <c r="H230" s="342"/>
      <c r="I230" s="342"/>
      <c r="J230" s="343"/>
      <c r="K230" s="343"/>
      <c r="L230" s="407">
        <v>1</v>
      </c>
      <c r="M230" s="344">
        <f t="shared" si="3"/>
        <v>3.200173345669608</v>
      </c>
      <c r="N230" s="337"/>
      <c r="T230" s="169" t="s">
        <v>300</v>
      </c>
    </row>
    <row r="231" spans="1:20">
      <c r="A231" s="339">
        <v>45301.5</v>
      </c>
      <c r="B231" s="340">
        <v>0.25268000000000002</v>
      </c>
      <c r="C231" s="340" t="s">
        <v>300</v>
      </c>
      <c r="D231" s="341">
        <v>77.788579999999996</v>
      </c>
      <c r="E231" s="345" t="s">
        <v>300</v>
      </c>
      <c r="F231" s="340">
        <v>0.61089000000000004</v>
      </c>
      <c r="G231" s="342" t="s">
        <v>300</v>
      </c>
      <c r="H231" s="342"/>
      <c r="I231" s="342"/>
      <c r="J231" s="343"/>
      <c r="K231" s="343"/>
      <c r="L231" s="407">
        <v>1</v>
      </c>
      <c r="M231" s="344">
        <f t="shared" si="3"/>
        <v>0.61089661969795195</v>
      </c>
      <c r="N231" s="337"/>
      <c r="T231" s="169" t="s">
        <v>300</v>
      </c>
    </row>
    <row r="232" spans="1:20">
      <c r="A232" s="339">
        <v>45301.541666666701</v>
      </c>
      <c r="B232" s="340">
        <v>0.29503000000000001</v>
      </c>
      <c r="C232" s="340" t="s">
        <v>300</v>
      </c>
      <c r="D232" s="341">
        <v>78.92259</v>
      </c>
      <c r="E232" s="345" t="s">
        <v>300</v>
      </c>
      <c r="F232" s="340">
        <v>0.72369000000000006</v>
      </c>
      <c r="G232" s="342" t="s">
        <v>300</v>
      </c>
      <c r="H232" s="342"/>
      <c r="I232" s="342"/>
      <c r="J232" s="343"/>
      <c r="K232" s="343"/>
      <c r="L232" s="407">
        <v>1</v>
      </c>
      <c r="M232" s="344">
        <f t="shared" si="3"/>
        <v>0.72368324609691603</v>
      </c>
      <c r="N232" s="337"/>
      <c r="T232" s="169" t="s">
        <v>300</v>
      </c>
    </row>
    <row r="233" spans="1:20">
      <c r="A233" s="339">
        <v>45301.583333333299</v>
      </c>
      <c r="B233" s="340">
        <v>0.62844999999999995</v>
      </c>
      <c r="C233" s="340" t="s">
        <v>300</v>
      </c>
      <c r="D233" s="341">
        <v>84.94632</v>
      </c>
      <c r="E233" s="345" t="s">
        <v>300</v>
      </c>
      <c r="F233" s="340">
        <v>1.6591899999999999</v>
      </c>
      <c r="G233" s="342" t="s">
        <v>300</v>
      </c>
      <c r="H233" s="342"/>
      <c r="I233" s="342"/>
      <c r="J233" s="343"/>
      <c r="K233" s="343"/>
      <c r="L233" s="407">
        <v>1</v>
      </c>
      <c r="M233" s="344">
        <f t="shared" si="3"/>
        <v>1.6591907201083198</v>
      </c>
      <c r="N233" s="337"/>
      <c r="T233" s="169" t="s">
        <v>300</v>
      </c>
    </row>
    <row r="234" spans="1:20">
      <c r="A234" s="339">
        <v>45301.625</v>
      </c>
      <c r="B234" s="340">
        <v>1.9764200000000001</v>
      </c>
      <c r="C234" s="340" t="s">
        <v>300</v>
      </c>
      <c r="D234" s="341">
        <v>79.588409999999996</v>
      </c>
      <c r="E234" s="342" t="s">
        <v>300</v>
      </c>
      <c r="F234" s="340">
        <v>4.88889</v>
      </c>
      <c r="G234" s="342" t="s">
        <v>300</v>
      </c>
      <c r="H234" s="342"/>
      <c r="I234" s="342"/>
      <c r="J234" s="343"/>
      <c r="K234" s="343"/>
      <c r="L234" s="407">
        <v>1</v>
      </c>
      <c r="M234" s="344">
        <f t="shared" si="3"/>
        <v>4.8888878940815763</v>
      </c>
      <c r="N234" s="337"/>
      <c r="T234" s="169" t="s">
        <v>300</v>
      </c>
    </row>
    <row r="235" spans="1:20">
      <c r="A235" s="339">
        <v>45301.666666666701</v>
      </c>
      <c r="B235" s="340">
        <v>2.3027099999999998</v>
      </c>
      <c r="C235" s="340" t="s">
        <v>300</v>
      </c>
      <c r="D235" s="341">
        <v>76.613370000000003</v>
      </c>
      <c r="E235" s="342" t="s">
        <v>300</v>
      </c>
      <c r="F235" s="340">
        <v>5.4830800000000002</v>
      </c>
      <c r="G235" s="342" t="s">
        <v>300</v>
      </c>
      <c r="H235" s="342"/>
      <c r="I235" s="342"/>
      <c r="J235" s="343"/>
      <c r="K235" s="343"/>
      <c r="L235" s="407">
        <v>1</v>
      </c>
      <c r="M235" s="344">
        <f t="shared" si="3"/>
        <v>5.483083040072315</v>
      </c>
      <c r="N235" s="337"/>
      <c r="T235" s="169" t="s">
        <v>300</v>
      </c>
    </row>
    <row r="236" spans="1:20">
      <c r="A236" s="339">
        <v>45301.708333333299</v>
      </c>
      <c r="B236" s="340">
        <v>2.5377700000000001</v>
      </c>
      <c r="C236" s="340" t="s">
        <v>300</v>
      </c>
      <c r="D236" s="341">
        <v>74.702449999999999</v>
      </c>
      <c r="E236" s="342" t="s">
        <v>300</v>
      </c>
      <c r="F236" s="340">
        <v>5.8920700000000004</v>
      </c>
      <c r="G236" s="342" t="s">
        <v>300</v>
      </c>
      <c r="H236" s="342"/>
      <c r="I236" s="342"/>
      <c r="J236" s="343"/>
      <c r="K236" s="343"/>
      <c r="L236" s="407">
        <v>1</v>
      </c>
      <c r="M236" s="344">
        <f t="shared" si="3"/>
        <v>5.8920729435544201</v>
      </c>
      <c r="N236" s="337"/>
      <c r="T236" s="169" t="s">
        <v>300</v>
      </c>
    </row>
    <row r="237" spans="1:20">
      <c r="A237" s="339">
        <v>45301.75</v>
      </c>
      <c r="B237" s="340">
        <v>2.6189100000000001</v>
      </c>
      <c r="C237" s="340" t="s">
        <v>300</v>
      </c>
      <c r="D237" s="341">
        <v>74.768280000000004</v>
      </c>
      <c r="E237" s="342" t="s">
        <v>300</v>
      </c>
      <c r="F237" s="340">
        <v>6.08582</v>
      </c>
      <c r="G237" s="342" t="s">
        <v>300</v>
      </c>
      <c r="H237" s="342"/>
      <c r="I237" s="342"/>
      <c r="J237" s="343"/>
      <c r="K237" s="343"/>
      <c r="L237" s="407">
        <v>1</v>
      </c>
      <c r="M237" s="344">
        <f t="shared" si="3"/>
        <v>6.0858181931127833</v>
      </c>
      <c r="N237" s="337"/>
      <c r="T237" s="169" t="s">
        <v>300</v>
      </c>
    </row>
    <row r="238" spans="1:20">
      <c r="A238" s="339">
        <v>45301.791666666701</v>
      </c>
      <c r="B238" s="340">
        <v>2.7540499999999999</v>
      </c>
      <c r="C238" s="340" t="s">
        <v>300</v>
      </c>
      <c r="D238" s="341">
        <v>73.330910000000003</v>
      </c>
      <c r="E238" s="342" t="s">
        <v>300</v>
      </c>
      <c r="F238" s="340">
        <v>6.2768199999999998</v>
      </c>
      <c r="G238" s="342" t="s">
        <v>300</v>
      </c>
      <c r="H238" s="342"/>
      <c r="I238" s="342"/>
      <c r="J238" s="343"/>
      <c r="K238" s="343"/>
      <c r="L238" s="407">
        <v>1</v>
      </c>
      <c r="M238" s="344">
        <f t="shared" si="3"/>
        <v>6.27682333266534</v>
      </c>
      <c r="N238" s="337"/>
      <c r="T238" s="169" t="s">
        <v>300</v>
      </c>
    </row>
    <row r="239" spans="1:20">
      <c r="A239" s="339">
        <v>45301.833333333299</v>
      </c>
      <c r="B239" s="340">
        <v>2.9295200000000001</v>
      </c>
      <c r="C239" s="340" t="s">
        <v>300</v>
      </c>
      <c r="D239" s="341">
        <v>73.750839999999997</v>
      </c>
      <c r="E239" s="342" t="s">
        <v>300</v>
      </c>
      <c r="F239" s="340">
        <v>6.7149799999999997</v>
      </c>
      <c r="G239" s="342" t="s">
        <v>300</v>
      </c>
      <c r="H239" s="342"/>
      <c r="I239" s="342"/>
      <c r="J239" s="343"/>
      <c r="K239" s="343"/>
      <c r="L239" s="407">
        <v>1</v>
      </c>
      <c r="M239" s="344">
        <f t="shared" si="3"/>
        <v>6.7149757495645446</v>
      </c>
      <c r="N239" s="337"/>
      <c r="T239" s="169" t="s">
        <v>300</v>
      </c>
    </row>
    <row r="240" spans="1:20">
      <c r="A240" s="339">
        <v>45301.875</v>
      </c>
      <c r="B240" s="340">
        <v>2.62826</v>
      </c>
      <c r="C240" s="340" t="s">
        <v>300</v>
      </c>
      <c r="D240" s="341">
        <v>75.028540000000007</v>
      </c>
      <c r="E240" s="342" t="s">
        <v>300</v>
      </c>
      <c r="F240" s="340">
        <v>6.1288099999999996</v>
      </c>
      <c r="G240" s="342" t="s">
        <v>300</v>
      </c>
      <c r="H240" s="342"/>
      <c r="I240" s="342"/>
      <c r="J240" s="343"/>
      <c r="K240" s="343"/>
      <c r="L240" s="407">
        <v>1</v>
      </c>
      <c r="M240" s="344">
        <f t="shared" si="3"/>
        <v>6.1288053875956319</v>
      </c>
      <c r="N240" s="337"/>
      <c r="T240" s="169" t="s">
        <v>300</v>
      </c>
    </row>
    <row r="241" spans="1:20">
      <c r="A241" s="339">
        <v>45301.916666666701</v>
      </c>
      <c r="B241" s="340">
        <v>2.6547299999999998</v>
      </c>
      <c r="C241" s="340" t="s">
        <v>300</v>
      </c>
      <c r="D241" s="341">
        <v>75.042900000000003</v>
      </c>
      <c r="E241" s="342" t="s">
        <v>300</v>
      </c>
      <c r="F241" s="340">
        <v>6.1917099999999996</v>
      </c>
      <c r="G241" s="342" t="s">
        <v>300</v>
      </c>
      <c r="H241" s="342"/>
      <c r="I241" s="342"/>
      <c r="J241" s="343"/>
      <c r="K241" s="343"/>
      <c r="L241" s="407">
        <v>1</v>
      </c>
      <c r="M241" s="344">
        <f t="shared" si="3"/>
        <v>6.1917152664603607</v>
      </c>
      <c r="N241" s="337"/>
      <c r="T241" s="169" t="s">
        <v>300</v>
      </c>
    </row>
    <row r="242" spans="1:20">
      <c r="A242" s="339">
        <v>45301.958333333299</v>
      </c>
      <c r="B242" s="340">
        <v>2.8734999999999999</v>
      </c>
      <c r="C242" s="340" t="s">
        <v>300</v>
      </c>
      <c r="D242" s="341">
        <v>74.636279999999999</v>
      </c>
      <c r="E242" s="342" t="s">
        <v>300</v>
      </c>
      <c r="F242" s="340">
        <v>6.6656399999999998</v>
      </c>
      <c r="G242" s="342" t="s">
        <v>300</v>
      </c>
      <c r="H242" s="342"/>
      <c r="I242" s="342"/>
      <c r="J242" s="343"/>
      <c r="K242" s="343"/>
      <c r="L242" s="407">
        <v>1</v>
      </c>
      <c r="M242" s="344">
        <f t="shared" si="3"/>
        <v>6.6656452560263988</v>
      </c>
      <c r="N242" s="337"/>
      <c r="T242" s="169" t="s">
        <v>300</v>
      </c>
    </row>
    <row r="243" spans="1:20">
      <c r="A243" s="339">
        <v>45302</v>
      </c>
      <c r="B243" s="340">
        <v>2.6970100000000001</v>
      </c>
      <c r="C243" s="340" t="s">
        <v>300</v>
      </c>
      <c r="D243" s="341">
        <v>77.000770000000003</v>
      </c>
      <c r="E243" s="342" t="s">
        <v>300</v>
      </c>
      <c r="F243" s="340">
        <v>6.4544300000000003</v>
      </c>
      <c r="G243" s="342" t="s">
        <v>300</v>
      </c>
      <c r="H243" s="342"/>
      <c r="I243" s="342"/>
      <c r="J243" s="343"/>
      <c r="K243" s="343"/>
      <c r="L243" s="407">
        <v>1</v>
      </c>
      <c r="M243" s="344">
        <f t="shared" si="3"/>
        <v>6.4544409953645161</v>
      </c>
      <c r="N243" s="337"/>
      <c r="T243" s="169" t="s">
        <v>300</v>
      </c>
    </row>
    <row r="244" spans="1:20">
      <c r="A244" s="339">
        <v>45302.041666666701</v>
      </c>
      <c r="B244" s="340">
        <v>2.3311999999999999</v>
      </c>
      <c r="C244" s="340" t="s">
        <v>300</v>
      </c>
      <c r="D244" s="341">
        <v>76.963399999999993</v>
      </c>
      <c r="E244" s="342" t="s">
        <v>300</v>
      </c>
      <c r="F244" s="340">
        <v>5.5762799999999997</v>
      </c>
      <c r="G244" s="342" t="s">
        <v>300</v>
      </c>
      <c r="H244" s="342"/>
      <c r="I244" s="342"/>
      <c r="J244" s="343"/>
      <c r="K244" s="343"/>
      <c r="L244" s="407">
        <v>1</v>
      </c>
      <c r="M244" s="344">
        <f t="shared" si="3"/>
        <v>5.5762827867263978</v>
      </c>
      <c r="N244" s="337"/>
      <c r="T244" s="169" t="s">
        <v>300</v>
      </c>
    </row>
    <row r="245" spans="1:20">
      <c r="A245" s="339">
        <v>45302.083333333299</v>
      </c>
      <c r="B245" s="340">
        <v>2.6423700000000001</v>
      </c>
      <c r="C245" s="340" t="s">
        <v>300</v>
      </c>
      <c r="D245" s="341">
        <v>75.288380000000004</v>
      </c>
      <c r="E245" s="342" t="s">
        <v>300</v>
      </c>
      <c r="F245" s="340">
        <v>6.1830400000000001</v>
      </c>
      <c r="G245" s="342" t="s">
        <v>300</v>
      </c>
      <c r="H245" s="342"/>
      <c r="I245" s="342"/>
      <c r="J245" s="343"/>
      <c r="K245" s="343"/>
      <c r="L245" s="407">
        <v>1</v>
      </c>
      <c r="M245" s="344">
        <f t="shared" si="3"/>
        <v>6.1830476370114491</v>
      </c>
      <c r="N245" s="337"/>
      <c r="T245" s="169" t="s">
        <v>300</v>
      </c>
    </row>
    <row r="246" spans="1:20">
      <c r="A246" s="339">
        <v>45302.125</v>
      </c>
      <c r="B246" s="340">
        <v>2.55436</v>
      </c>
      <c r="C246" s="340" t="s">
        <v>300</v>
      </c>
      <c r="D246" s="341">
        <v>75.609409999999997</v>
      </c>
      <c r="E246" s="342" t="s">
        <v>300</v>
      </c>
      <c r="F246" s="340">
        <v>6.0025899999999996</v>
      </c>
      <c r="G246" s="342" t="s">
        <v>300</v>
      </c>
      <c r="H246" s="342"/>
      <c r="I246" s="342"/>
      <c r="J246" s="343"/>
      <c r="K246" s="343"/>
      <c r="L246" s="407">
        <v>1</v>
      </c>
      <c r="M246" s="344">
        <f t="shared" si="3"/>
        <v>6.0025939205578061</v>
      </c>
      <c r="N246" s="337"/>
      <c r="T246" s="169" t="s">
        <v>300</v>
      </c>
    </row>
    <row r="247" spans="1:20">
      <c r="A247" s="339">
        <v>45302.166666666701</v>
      </c>
      <c r="B247" s="340">
        <v>2.6145499999999999</v>
      </c>
      <c r="C247" s="340" t="s">
        <v>300</v>
      </c>
      <c r="D247" s="341">
        <v>75.0929</v>
      </c>
      <c r="E247" s="342" t="s">
        <v>300</v>
      </c>
      <c r="F247" s="340">
        <v>6.1020700000000003</v>
      </c>
      <c r="G247" s="342" t="s">
        <v>300</v>
      </c>
      <c r="H247" s="342"/>
      <c r="I247" s="342"/>
      <c r="J247" s="343"/>
      <c r="K247" s="343"/>
      <c r="L247" s="407">
        <v>1</v>
      </c>
      <c r="M247" s="344">
        <f t="shared" si="3"/>
        <v>6.1020651238805987</v>
      </c>
      <c r="N247" s="337"/>
      <c r="T247" s="169" t="s">
        <v>300</v>
      </c>
    </row>
    <row r="248" spans="1:20">
      <c r="A248" s="339">
        <v>45302.208333333299</v>
      </c>
      <c r="B248" s="340">
        <v>2.55477</v>
      </c>
      <c r="C248" s="340" t="s">
        <v>300</v>
      </c>
      <c r="D248" s="341">
        <v>75.225120000000004</v>
      </c>
      <c r="E248" s="342" t="s">
        <v>300</v>
      </c>
      <c r="F248" s="340">
        <v>5.9730499999999997</v>
      </c>
      <c r="G248" s="342" t="s">
        <v>300</v>
      </c>
      <c r="H248" s="342"/>
      <c r="I248" s="342"/>
      <c r="J248" s="343"/>
      <c r="K248" s="343"/>
      <c r="L248" s="407">
        <v>1</v>
      </c>
      <c r="M248" s="344">
        <f t="shared" si="3"/>
        <v>5.9730439048801909</v>
      </c>
      <c r="N248" s="337"/>
      <c r="T248" s="169" t="s">
        <v>300</v>
      </c>
    </row>
    <row r="249" spans="1:20">
      <c r="A249" s="339">
        <v>45302.25</v>
      </c>
      <c r="B249" s="340">
        <v>2.54806</v>
      </c>
      <c r="C249" s="340" t="s">
        <v>300</v>
      </c>
      <c r="D249" s="341">
        <v>75.268630000000002</v>
      </c>
      <c r="E249" s="342" t="s">
        <v>300</v>
      </c>
      <c r="F249" s="340">
        <v>5.9607999999999999</v>
      </c>
      <c r="G249" s="342" t="s">
        <v>300</v>
      </c>
      <c r="H249" s="342"/>
      <c r="I249" s="342"/>
      <c r="J249" s="343"/>
      <c r="K249" s="343"/>
      <c r="L249" s="407">
        <v>1</v>
      </c>
      <c r="M249" s="344">
        <f t="shared" si="3"/>
        <v>5.9608016649204236</v>
      </c>
      <c r="N249" s="337"/>
      <c r="T249" s="169" t="s">
        <v>300</v>
      </c>
    </row>
    <row r="250" spans="1:20">
      <c r="A250" s="339">
        <v>45302.291666666701</v>
      </c>
      <c r="B250" s="340">
        <v>2.8890699999999998</v>
      </c>
      <c r="C250" s="340" t="s">
        <v>300</v>
      </c>
      <c r="D250" s="341">
        <v>74.893910000000005</v>
      </c>
      <c r="E250" s="342" t="s">
        <v>300</v>
      </c>
      <c r="F250" s="340">
        <v>6.7248900000000003</v>
      </c>
      <c r="G250" s="342" t="s">
        <v>300</v>
      </c>
      <c r="H250" s="342"/>
      <c r="I250" s="342"/>
      <c r="J250" s="343"/>
      <c r="K250" s="343"/>
      <c r="L250" s="407">
        <v>1</v>
      </c>
      <c r="M250" s="344">
        <f t="shared" si="3"/>
        <v>6.7248961053597958</v>
      </c>
      <c r="N250" s="337"/>
      <c r="T250" s="169" t="s">
        <v>300</v>
      </c>
    </row>
    <row r="251" spans="1:20">
      <c r="A251" s="339">
        <v>45302.333333333299</v>
      </c>
      <c r="B251" s="340">
        <v>2.4996299999999998</v>
      </c>
      <c r="C251" s="340" t="s">
        <v>300</v>
      </c>
      <c r="D251" s="341">
        <v>76.884259999999998</v>
      </c>
      <c r="E251" s="342" t="s">
        <v>300</v>
      </c>
      <c r="F251" s="340">
        <v>5.97302</v>
      </c>
      <c r="G251" s="342" t="s">
        <v>300</v>
      </c>
      <c r="H251" s="342"/>
      <c r="I251" s="342"/>
      <c r="J251" s="343"/>
      <c r="K251" s="343"/>
      <c r="L251" s="407">
        <v>1</v>
      </c>
      <c r="M251" s="344">
        <f t="shared" si="3"/>
        <v>5.9730228637637026</v>
      </c>
      <c r="N251" s="337"/>
      <c r="T251" s="169" t="s">
        <v>300</v>
      </c>
    </row>
    <row r="252" spans="1:20">
      <c r="A252" s="339">
        <v>45302.375</v>
      </c>
      <c r="B252" s="340">
        <v>2.6140699999999999</v>
      </c>
      <c r="C252" s="340" t="s">
        <v>300</v>
      </c>
      <c r="D252" s="341">
        <v>74.809939999999997</v>
      </c>
      <c r="E252" s="342" t="s">
        <v>300</v>
      </c>
      <c r="F252" s="340">
        <v>6.07796</v>
      </c>
      <c r="G252" s="342" t="s">
        <v>300</v>
      </c>
      <c r="H252" s="342"/>
      <c r="I252" s="342"/>
      <c r="J252" s="343"/>
      <c r="K252" s="343"/>
      <c r="L252" s="407">
        <v>1</v>
      </c>
      <c r="M252" s="344">
        <f t="shared" si="3"/>
        <v>6.0779556891182622</v>
      </c>
      <c r="N252" s="337"/>
      <c r="T252" s="169" t="s">
        <v>300</v>
      </c>
    </row>
    <row r="253" spans="1:20">
      <c r="A253" s="339">
        <v>45302.416666666701</v>
      </c>
      <c r="B253" s="340">
        <v>2.5003299999999999</v>
      </c>
      <c r="C253" s="340" t="s">
        <v>300</v>
      </c>
      <c r="D253" s="341">
        <v>74.969949999999997</v>
      </c>
      <c r="E253" s="342" t="s">
        <v>300</v>
      </c>
      <c r="F253" s="340">
        <v>5.8259299999999996</v>
      </c>
      <c r="G253" s="342" t="s">
        <v>300</v>
      </c>
      <c r="H253" s="342"/>
      <c r="I253" s="342"/>
      <c r="J253" s="343"/>
      <c r="K253" s="343"/>
      <c r="L253" s="407">
        <v>1</v>
      </c>
      <c r="M253" s="344">
        <f t="shared" si="3"/>
        <v>5.8259340367951795</v>
      </c>
      <c r="N253" s="337"/>
      <c r="T253" s="169" t="s">
        <v>300</v>
      </c>
    </row>
    <row r="254" spans="1:20">
      <c r="A254" s="339">
        <v>45302.458333333299</v>
      </c>
      <c r="B254" s="340">
        <v>1.62114</v>
      </c>
      <c r="C254" s="340" t="s">
        <v>300</v>
      </c>
      <c r="D254" s="341">
        <v>77.33663</v>
      </c>
      <c r="E254" s="342" t="s">
        <v>300</v>
      </c>
      <c r="F254" s="340">
        <v>3.8966099999999999</v>
      </c>
      <c r="G254" s="342" t="s">
        <v>300</v>
      </c>
      <c r="H254" s="342"/>
      <c r="I254" s="342"/>
      <c r="J254" s="343"/>
      <c r="K254" s="343"/>
      <c r="L254" s="407">
        <v>1</v>
      </c>
      <c r="M254" s="344">
        <f t="shared" si="3"/>
        <v>3.8966085154528556</v>
      </c>
      <c r="N254" s="337"/>
      <c r="T254" s="169" t="s">
        <v>300</v>
      </c>
    </row>
    <row r="255" spans="1:20">
      <c r="A255" s="339">
        <v>45302.5</v>
      </c>
      <c r="B255" s="340">
        <v>1.85562</v>
      </c>
      <c r="C255" s="340" t="s">
        <v>300</v>
      </c>
      <c r="D255" s="341">
        <v>75.862070000000003</v>
      </c>
      <c r="E255" s="342" t="s">
        <v>300</v>
      </c>
      <c r="F255" s="340">
        <v>4.3751699999999998</v>
      </c>
      <c r="G255" s="342" t="s">
        <v>300</v>
      </c>
      <c r="H255" s="342"/>
      <c r="I255" s="342"/>
      <c r="J255" s="343"/>
      <c r="K255" s="343"/>
      <c r="L255" s="407">
        <v>1</v>
      </c>
      <c r="M255" s="344">
        <f t="shared" si="3"/>
        <v>4.3751680982820718</v>
      </c>
      <c r="N255" s="337"/>
      <c r="T255" s="169" t="s">
        <v>300</v>
      </c>
    </row>
    <row r="256" spans="1:20">
      <c r="A256" s="339">
        <v>45302.541666666701</v>
      </c>
      <c r="B256" s="340">
        <v>2.7808299999999999</v>
      </c>
      <c r="C256" s="340" t="s">
        <v>300</v>
      </c>
      <c r="D256" s="341">
        <v>74.840069999999997</v>
      </c>
      <c r="E256" s="342" t="s">
        <v>300</v>
      </c>
      <c r="F256" s="340">
        <v>6.4682899999999997</v>
      </c>
      <c r="G256" s="342" t="s">
        <v>300</v>
      </c>
      <c r="H256" s="342"/>
      <c r="I256" s="342"/>
      <c r="J256" s="343"/>
      <c r="K256" s="343"/>
      <c r="L256" s="407">
        <v>1</v>
      </c>
      <c r="M256" s="344">
        <f t="shared" si="3"/>
        <v>6.4682922685497477</v>
      </c>
      <c r="N256" s="337"/>
      <c r="T256" s="169" t="s">
        <v>300</v>
      </c>
    </row>
    <row r="257" spans="1:20">
      <c r="A257" s="339">
        <v>45302.583333333299</v>
      </c>
      <c r="B257" s="340">
        <v>2.4831799999999999</v>
      </c>
      <c r="C257" s="340" t="s">
        <v>300</v>
      </c>
      <c r="D257" s="341">
        <v>77.379040000000003</v>
      </c>
      <c r="E257" s="342" t="s">
        <v>300</v>
      </c>
      <c r="F257" s="340">
        <v>5.9718900000000001</v>
      </c>
      <c r="G257" s="342" t="s">
        <v>300</v>
      </c>
      <c r="H257" s="342"/>
      <c r="I257" s="342"/>
      <c r="J257" s="343"/>
      <c r="K257" s="343"/>
      <c r="L257" s="407">
        <v>1</v>
      </c>
      <c r="M257" s="344">
        <f t="shared" si="3"/>
        <v>5.9719003077269761</v>
      </c>
      <c r="N257" s="337"/>
      <c r="T257" s="169" t="s">
        <v>300</v>
      </c>
    </row>
    <row r="258" spans="1:20">
      <c r="A258" s="339">
        <v>45302.625</v>
      </c>
      <c r="B258" s="340">
        <v>2.8008000000000002</v>
      </c>
      <c r="C258" s="340" t="s">
        <v>300</v>
      </c>
      <c r="D258" s="341">
        <v>76.203909999999993</v>
      </c>
      <c r="E258" s="342" t="s">
        <v>300</v>
      </c>
      <c r="F258" s="340">
        <v>6.63347</v>
      </c>
      <c r="G258" s="342" t="s">
        <v>300</v>
      </c>
      <c r="H258" s="342"/>
      <c r="I258" s="342"/>
      <c r="J258" s="343"/>
      <c r="K258" s="343"/>
      <c r="L258" s="407">
        <v>1</v>
      </c>
      <c r="M258" s="344">
        <f t="shared" si="3"/>
        <v>6.6334637978582389</v>
      </c>
      <c r="N258" s="337"/>
      <c r="T258" s="169" t="s">
        <v>300</v>
      </c>
    </row>
    <row r="259" spans="1:20">
      <c r="A259" s="339">
        <v>45302.666666666701</v>
      </c>
      <c r="B259" s="340">
        <v>2.6247400000000001</v>
      </c>
      <c r="C259" s="340" t="s">
        <v>300</v>
      </c>
      <c r="D259" s="341">
        <v>76.865700000000004</v>
      </c>
      <c r="E259" s="342" t="s">
        <v>300</v>
      </c>
      <c r="F259" s="340">
        <v>6.2704800000000001</v>
      </c>
      <c r="G259" s="342" t="s">
        <v>300</v>
      </c>
      <c r="H259" s="342"/>
      <c r="I259" s="342"/>
      <c r="J259" s="343"/>
      <c r="K259" s="343"/>
      <c r="L259" s="407">
        <v>1</v>
      </c>
      <c r="M259" s="344">
        <f t="shared" ref="M259:M322" si="4">D259*60*10^3*B259*5.18*10^-7</f>
        <v>6.2704669981514387</v>
      </c>
      <c r="N259" s="337"/>
      <c r="T259" s="169" t="s">
        <v>300</v>
      </c>
    </row>
    <row r="260" spans="1:20">
      <c r="A260" s="339">
        <v>45302.708333333299</v>
      </c>
      <c r="B260" s="340">
        <v>2.63863</v>
      </c>
      <c r="C260" s="340" t="s">
        <v>300</v>
      </c>
      <c r="D260" s="341">
        <v>76.492099999999994</v>
      </c>
      <c r="E260" s="342" t="s">
        <v>300</v>
      </c>
      <c r="F260" s="340">
        <v>6.2730199999999998</v>
      </c>
      <c r="G260" s="342" t="s">
        <v>300</v>
      </c>
      <c r="H260" s="342"/>
      <c r="I260" s="342"/>
      <c r="J260" s="343"/>
      <c r="K260" s="343"/>
      <c r="L260" s="407">
        <v>1</v>
      </c>
      <c r="M260" s="344">
        <f t="shared" si="4"/>
        <v>6.2730115924988397</v>
      </c>
      <c r="N260" s="337"/>
      <c r="T260" s="169" t="s">
        <v>300</v>
      </c>
    </row>
    <row r="261" spans="1:20">
      <c r="A261" s="339">
        <v>45302.75</v>
      </c>
      <c r="B261" s="340">
        <v>2.7495699999999998</v>
      </c>
      <c r="C261" s="340" t="s">
        <v>300</v>
      </c>
      <c r="D261" s="341">
        <v>76.094290000000001</v>
      </c>
      <c r="E261" s="342" t="s">
        <v>300</v>
      </c>
      <c r="F261" s="340">
        <v>6.5027699999999999</v>
      </c>
      <c r="G261" s="342" t="s">
        <v>300</v>
      </c>
      <c r="H261" s="342"/>
      <c r="I261" s="342"/>
      <c r="J261" s="343"/>
      <c r="K261" s="343"/>
      <c r="L261" s="407">
        <v>1</v>
      </c>
      <c r="M261" s="344">
        <f t="shared" si="4"/>
        <v>6.5027620117707237</v>
      </c>
      <c r="N261" s="337"/>
      <c r="T261" s="169" t="s">
        <v>300</v>
      </c>
    </row>
    <row r="262" spans="1:20">
      <c r="A262" s="339">
        <v>45302.791666666701</v>
      </c>
      <c r="B262" s="340">
        <v>2.56142</v>
      </c>
      <c r="C262" s="340" t="s">
        <v>300</v>
      </c>
      <c r="D262" s="341">
        <v>76.848200000000006</v>
      </c>
      <c r="E262" s="342" t="s">
        <v>300</v>
      </c>
      <c r="F262" s="340">
        <v>6.1177999999999999</v>
      </c>
      <c r="G262" s="342" t="s">
        <v>300</v>
      </c>
      <c r="H262" s="342"/>
      <c r="I262" s="342"/>
      <c r="J262" s="343"/>
      <c r="K262" s="343"/>
      <c r="L262" s="407">
        <v>1</v>
      </c>
      <c r="M262" s="344">
        <f t="shared" si="4"/>
        <v>6.1178032510795211</v>
      </c>
      <c r="N262" s="337"/>
      <c r="T262" s="169" t="s">
        <v>300</v>
      </c>
    </row>
    <row r="263" spans="1:20">
      <c r="A263" s="339">
        <v>45302.833333333299</v>
      </c>
      <c r="B263" s="340">
        <v>2.5733799999999998</v>
      </c>
      <c r="C263" s="340" t="s">
        <v>300</v>
      </c>
      <c r="D263" s="341">
        <v>76.934539999999998</v>
      </c>
      <c r="E263" s="342" t="s">
        <v>300</v>
      </c>
      <c r="F263" s="340">
        <v>6.1532799999999996</v>
      </c>
      <c r="G263" s="342" t="s">
        <v>300</v>
      </c>
      <c r="H263" s="342"/>
      <c r="I263" s="342"/>
      <c r="J263" s="343"/>
      <c r="K263" s="343"/>
      <c r="L263" s="407">
        <v>1</v>
      </c>
      <c r="M263" s="344">
        <f t="shared" si="4"/>
        <v>6.1532745474248163</v>
      </c>
      <c r="N263" s="337"/>
      <c r="T263" s="169" t="s">
        <v>300</v>
      </c>
    </row>
    <row r="264" spans="1:20">
      <c r="A264" s="339">
        <v>45302.875</v>
      </c>
      <c r="B264" s="340">
        <v>1.73332</v>
      </c>
      <c r="C264" s="340" t="s">
        <v>300</v>
      </c>
      <c r="D264" s="341">
        <v>78.452749999999995</v>
      </c>
      <c r="E264" s="342" t="s">
        <v>300</v>
      </c>
      <c r="F264" s="340">
        <v>4.2263799999999998</v>
      </c>
      <c r="G264" s="342" t="s">
        <v>300</v>
      </c>
      <c r="H264" s="342"/>
      <c r="I264" s="342"/>
      <c r="J264" s="343"/>
      <c r="K264" s="343"/>
      <c r="L264" s="407">
        <v>1</v>
      </c>
      <c r="M264" s="344">
        <f t="shared" si="4"/>
        <v>4.2263740371803999</v>
      </c>
      <c r="N264" s="337"/>
      <c r="T264" s="169" t="s">
        <v>300</v>
      </c>
    </row>
    <row r="265" spans="1:20">
      <c r="A265" s="339">
        <v>45302.916666666701</v>
      </c>
      <c r="B265" s="340">
        <v>2.6002800000000001</v>
      </c>
      <c r="C265" s="340" t="s">
        <v>300</v>
      </c>
      <c r="D265" s="341">
        <v>75.338419999999999</v>
      </c>
      <c r="E265" s="342" t="s">
        <v>300</v>
      </c>
      <c r="F265" s="340">
        <v>6.0885999999999996</v>
      </c>
      <c r="G265" s="342" t="s">
        <v>300</v>
      </c>
      <c r="H265" s="342"/>
      <c r="I265" s="342"/>
      <c r="J265" s="343"/>
      <c r="K265" s="343"/>
      <c r="L265" s="407">
        <v>1</v>
      </c>
      <c r="M265" s="344">
        <f t="shared" si="4"/>
        <v>6.0886026684262076</v>
      </c>
      <c r="N265" s="337"/>
      <c r="T265" s="169" t="s">
        <v>300</v>
      </c>
    </row>
    <row r="266" spans="1:20">
      <c r="A266" s="339">
        <v>45302.958333333299</v>
      </c>
      <c r="B266" s="340">
        <v>2.5661100000000001</v>
      </c>
      <c r="C266" s="340" t="s">
        <v>300</v>
      </c>
      <c r="D266" s="341">
        <v>76.951430000000002</v>
      </c>
      <c r="E266" s="342" t="s">
        <v>300</v>
      </c>
      <c r="F266" s="340">
        <v>6.1372400000000003</v>
      </c>
      <c r="G266" s="342" t="s">
        <v>300</v>
      </c>
      <c r="H266" s="342"/>
      <c r="I266" s="342"/>
      <c r="J266" s="343"/>
      <c r="K266" s="343"/>
      <c r="L266" s="407">
        <v>1</v>
      </c>
      <c r="M266" s="344">
        <f t="shared" si="4"/>
        <v>6.1372381218792835</v>
      </c>
      <c r="N266" s="337"/>
      <c r="T266" s="169" t="s">
        <v>300</v>
      </c>
    </row>
    <row r="267" spans="1:20">
      <c r="A267" s="339">
        <v>45303</v>
      </c>
      <c r="B267" s="340">
        <v>2.7143700000000002</v>
      </c>
      <c r="C267" s="340" t="s">
        <v>300</v>
      </c>
      <c r="D267" s="341">
        <v>75.672190000000001</v>
      </c>
      <c r="E267" s="342" t="s">
        <v>300</v>
      </c>
      <c r="F267" s="340">
        <v>6.3838999999999997</v>
      </c>
      <c r="G267" s="342" t="s">
        <v>300</v>
      </c>
      <c r="H267" s="342"/>
      <c r="I267" s="342"/>
      <c r="J267" s="343"/>
      <c r="K267" s="343"/>
      <c r="L267" s="407">
        <v>1</v>
      </c>
      <c r="M267" s="344">
        <f t="shared" si="4"/>
        <v>6.3839041792689244</v>
      </c>
      <c r="N267" s="337"/>
      <c r="T267" s="169" t="s">
        <v>300</v>
      </c>
    </row>
    <row r="268" spans="1:20">
      <c r="A268" s="339">
        <v>45303.041666666701</v>
      </c>
      <c r="B268" s="340">
        <v>2.5910899999999999</v>
      </c>
      <c r="C268" s="340" t="s">
        <v>300</v>
      </c>
      <c r="D268" s="341">
        <v>76.259349999999998</v>
      </c>
      <c r="E268" s="342" t="s">
        <v>300</v>
      </c>
      <c r="F268" s="340">
        <v>6.1412399999999998</v>
      </c>
      <c r="G268" s="342" t="s">
        <v>300</v>
      </c>
      <c r="H268" s="342"/>
      <c r="I268" s="342"/>
      <c r="J268" s="343"/>
      <c r="K268" s="343"/>
      <c r="L268" s="407">
        <v>1</v>
      </c>
      <c r="M268" s="344">
        <f t="shared" si="4"/>
        <v>6.141247602071819</v>
      </c>
      <c r="N268" s="337"/>
      <c r="T268" s="169" t="s">
        <v>300</v>
      </c>
    </row>
    <row r="269" spans="1:20">
      <c r="A269" s="339">
        <v>45303.083333333299</v>
      </c>
      <c r="B269" s="340">
        <v>2.2709899999999998</v>
      </c>
      <c r="C269" s="340" t="s">
        <v>300</v>
      </c>
      <c r="D269" s="341">
        <v>76.642529999999994</v>
      </c>
      <c r="E269" s="342" t="s">
        <v>300</v>
      </c>
      <c r="F269" s="340">
        <v>5.4096099999999998</v>
      </c>
      <c r="G269" s="342" t="s">
        <v>300</v>
      </c>
      <c r="H269" s="342"/>
      <c r="I269" s="342"/>
      <c r="J269" s="343"/>
      <c r="K269" s="343"/>
      <c r="L269" s="407">
        <v>1</v>
      </c>
      <c r="M269" s="344">
        <f t="shared" si="4"/>
        <v>5.4096113488820734</v>
      </c>
      <c r="N269" s="337"/>
      <c r="T269" s="169" t="s">
        <v>300</v>
      </c>
    </row>
    <row r="270" spans="1:20">
      <c r="A270" s="339">
        <v>45303.125</v>
      </c>
      <c r="B270" s="340">
        <v>2.44808</v>
      </c>
      <c r="C270" s="340" t="s">
        <v>300</v>
      </c>
      <c r="D270" s="341">
        <v>77.722999999999999</v>
      </c>
      <c r="E270" s="342" t="s">
        <v>300</v>
      </c>
      <c r="F270" s="340">
        <v>5.9136699999999998</v>
      </c>
      <c r="G270" s="342" t="s">
        <v>300</v>
      </c>
      <c r="H270" s="342"/>
      <c r="I270" s="342"/>
      <c r="J270" s="343"/>
      <c r="K270" s="343"/>
      <c r="L270" s="407">
        <v>1</v>
      </c>
      <c r="M270" s="344">
        <f t="shared" si="4"/>
        <v>5.9136575467871992</v>
      </c>
      <c r="N270" s="337"/>
      <c r="T270" s="169" t="s">
        <v>300</v>
      </c>
    </row>
    <row r="271" spans="1:20">
      <c r="A271" s="339">
        <v>45303.166666666701</v>
      </c>
      <c r="B271" s="340">
        <v>2.6651500000000001</v>
      </c>
      <c r="C271" s="340" t="s">
        <v>300</v>
      </c>
      <c r="D271" s="341">
        <v>77.102670000000003</v>
      </c>
      <c r="E271" s="342" t="s">
        <v>300</v>
      </c>
      <c r="F271" s="340">
        <v>6.3866399999999999</v>
      </c>
      <c r="G271" s="342" t="s">
        <v>300</v>
      </c>
      <c r="H271" s="342"/>
      <c r="I271" s="342"/>
      <c r="J271" s="343"/>
      <c r="K271" s="343"/>
      <c r="L271" s="407">
        <v>1</v>
      </c>
      <c r="M271" s="344">
        <f t="shared" si="4"/>
        <v>6.3866348239415398</v>
      </c>
      <c r="N271" s="337"/>
      <c r="T271" s="169" t="s">
        <v>300</v>
      </c>
    </row>
    <row r="272" spans="1:20">
      <c r="A272" s="339">
        <v>45303.208333333299</v>
      </c>
      <c r="B272" s="340">
        <v>2.8472499999999998</v>
      </c>
      <c r="C272" s="340" t="s">
        <v>300</v>
      </c>
      <c r="D272" s="341">
        <v>76.478570000000005</v>
      </c>
      <c r="E272" s="342" t="s">
        <v>300</v>
      </c>
      <c r="F272" s="340">
        <v>6.7677699999999996</v>
      </c>
      <c r="G272" s="342" t="s">
        <v>300</v>
      </c>
      <c r="H272" s="342"/>
      <c r="I272" s="342"/>
      <c r="J272" s="343"/>
      <c r="K272" s="343"/>
      <c r="L272" s="407">
        <v>1</v>
      </c>
      <c r="M272" s="344">
        <f t="shared" si="4"/>
        <v>6.7677821500820992</v>
      </c>
      <c r="N272" s="337"/>
      <c r="T272" s="169" t="s">
        <v>300</v>
      </c>
    </row>
    <row r="273" spans="1:20">
      <c r="A273" s="339">
        <v>45303.25</v>
      </c>
      <c r="B273" s="340">
        <v>2.3987099999999999</v>
      </c>
      <c r="C273" s="340" t="s">
        <v>300</v>
      </c>
      <c r="D273" s="341">
        <v>79.591409999999996</v>
      </c>
      <c r="E273" s="342" t="s">
        <v>300</v>
      </c>
      <c r="F273" s="340">
        <v>5.9337</v>
      </c>
      <c r="G273" s="342" t="s">
        <v>300</v>
      </c>
      <c r="H273" s="342"/>
      <c r="I273" s="342"/>
      <c r="J273" s="343"/>
      <c r="K273" s="343"/>
      <c r="L273" s="407">
        <v>1</v>
      </c>
      <c r="M273" s="344">
        <f t="shared" si="4"/>
        <v>5.9336913804005862</v>
      </c>
      <c r="N273" s="337"/>
      <c r="T273" s="169" t="s">
        <v>300</v>
      </c>
    </row>
    <row r="274" spans="1:20">
      <c r="A274" s="339">
        <v>45303.291666666701</v>
      </c>
      <c r="B274" s="340">
        <v>1.71431</v>
      </c>
      <c r="C274" s="340" t="s">
        <v>300</v>
      </c>
      <c r="D274" s="341">
        <v>82.720110000000005</v>
      </c>
      <c r="E274" s="342" t="s">
        <v>300</v>
      </c>
      <c r="F274" s="340">
        <v>4.4073799999999999</v>
      </c>
      <c r="G274" s="342" t="s">
        <v>300</v>
      </c>
      <c r="H274" s="342"/>
      <c r="I274" s="342"/>
      <c r="J274" s="343"/>
      <c r="K274" s="343"/>
      <c r="L274" s="407">
        <v>1</v>
      </c>
      <c r="M274" s="344">
        <f t="shared" si="4"/>
        <v>4.4073898979390282</v>
      </c>
      <c r="N274" s="337"/>
      <c r="T274" s="169" t="s">
        <v>300</v>
      </c>
    </row>
    <row r="275" spans="1:20">
      <c r="A275" s="339">
        <v>45303.333333333299</v>
      </c>
      <c r="B275" s="340">
        <v>2.1673300000000002</v>
      </c>
      <c r="C275" s="340" t="s">
        <v>300</v>
      </c>
      <c r="D275" s="341">
        <v>79.768370000000004</v>
      </c>
      <c r="E275" s="342" t="s">
        <v>300</v>
      </c>
      <c r="F275" s="340">
        <v>5.37324</v>
      </c>
      <c r="G275" s="342" t="s">
        <v>300</v>
      </c>
      <c r="H275" s="342"/>
      <c r="I275" s="342"/>
      <c r="J275" s="343"/>
      <c r="K275" s="343"/>
      <c r="L275" s="407">
        <v>1</v>
      </c>
      <c r="M275" s="344">
        <f t="shared" si="4"/>
        <v>5.3732465724232679</v>
      </c>
      <c r="N275" s="337"/>
      <c r="T275" s="169" t="s">
        <v>300</v>
      </c>
    </row>
    <row r="276" spans="1:20">
      <c r="A276" s="339">
        <v>45303.375</v>
      </c>
      <c r="B276" s="340">
        <v>2.75529</v>
      </c>
      <c r="C276" s="340" t="s">
        <v>300</v>
      </c>
      <c r="D276" s="341">
        <v>77.49333</v>
      </c>
      <c r="E276" s="342" t="s">
        <v>300</v>
      </c>
      <c r="F276" s="340">
        <v>6.6360900000000003</v>
      </c>
      <c r="G276" s="342" t="s">
        <v>300</v>
      </c>
      <c r="H276" s="342"/>
      <c r="I276" s="342"/>
      <c r="J276" s="343"/>
      <c r="K276" s="343"/>
      <c r="L276" s="407">
        <v>1</v>
      </c>
      <c r="M276" s="344">
        <f t="shared" si="4"/>
        <v>6.6360958414639555</v>
      </c>
      <c r="N276" s="337"/>
      <c r="T276" s="169" t="s">
        <v>300</v>
      </c>
    </row>
    <row r="277" spans="1:20">
      <c r="A277" s="339">
        <v>45303.416666666701</v>
      </c>
      <c r="B277" s="340">
        <v>2.7610100000000002</v>
      </c>
      <c r="C277" s="340" t="s">
        <v>300</v>
      </c>
      <c r="D277" s="341">
        <v>76.325760000000002</v>
      </c>
      <c r="E277" s="342" t="s">
        <v>300</v>
      </c>
      <c r="F277" s="340">
        <v>6.5496800000000004</v>
      </c>
      <c r="G277" s="342" t="s">
        <v>300</v>
      </c>
      <c r="H277" s="342"/>
      <c r="I277" s="342"/>
      <c r="J277" s="343"/>
      <c r="K277" s="343"/>
      <c r="L277" s="407">
        <v>1</v>
      </c>
      <c r="M277" s="344">
        <f t="shared" si="4"/>
        <v>6.5496806800750091</v>
      </c>
      <c r="N277" s="337"/>
      <c r="T277" s="169" t="s">
        <v>300</v>
      </c>
    </row>
    <row r="278" spans="1:20">
      <c r="A278" s="339">
        <v>45303.458333333299</v>
      </c>
      <c r="B278" s="340">
        <v>1.9638599999999999</v>
      </c>
      <c r="C278" s="340" t="s">
        <v>300</v>
      </c>
      <c r="D278" s="341">
        <v>79.311620000000005</v>
      </c>
      <c r="E278" s="342" t="s">
        <v>300</v>
      </c>
      <c r="F278" s="340">
        <v>4.8409300000000002</v>
      </c>
      <c r="G278" s="342" t="s">
        <v>300</v>
      </c>
      <c r="H278" s="342"/>
      <c r="I278" s="342"/>
      <c r="J278" s="343"/>
      <c r="K278" s="343"/>
      <c r="L278" s="407">
        <v>1</v>
      </c>
      <c r="M278" s="344">
        <f t="shared" si="4"/>
        <v>4.8409250130934556</v>
      </c>
      <c r="N278" s="337"/>
      <c r="T278" s="169" t="s">
        <v>300</v>
      </c>
    </row>
    <row r="279" spans="1:20">
      <c r="A279" s="339">
        <v>45303.5</v>
      </c>
      <c r="B279" s="340">
        <v>2.53139</v>
      </c>
      <c r="C279" s="340" t="s">
        <v>300</v>
      </c>
      <c r="D279" s="341">
        <v>79.047179999999997</v>
      </c>
      <c r="E279" s="342" t="s">
        <v>300</v>
      </c>
      <c r="F279" s="340">
        <v>6.2190700000000003</v>
      </c>
      <c r="G279" s="342" t="s">
        <v>300</v>
      </c>
      <c r="H279" s="342"/>
      <c r="I279" s="342"/>
      <c r="J279" s="343"/>
      <c r="K279" s="343"/>
      <c r="L279" s="407">
        <v>1</v>
      </c>
      <c r="M279" s="344">
        <f t="shared" si="4"/>
        <v>6.2190844096646156</v>
      </c>
      <c r="N279" s="337"/>
      <c r="T279" s="169" t="s">
        <v>300</v>
      </c>
    </row>
    <row r="280" spans="1:20">
      <c r="A280" s="339">
        <v>45303.541666666701</v>
      </c>
      <c r="B280" s="340">
        <v>2.6137600000000001</v>
      </c>
      <c r="C280" s="340" t="s">
        <v>300</v>
      </c>
      <c r="D280" s="341">
        <v>76.015699999999995</v>
      </c>
      <c r="E280" s="342" t="s">
        <v>300</v>
      </c>
      <c r="F280" s="340">
        <v>6.1751699999999996</v>
      </c>
      <c r="G280" s="342" t="s">
        <v>300</v>
      </c>
      <c r="H280" s="342"/>
      <c r="I280" s="342"/>
      <c r="J280" s="343"/>
      <c r="K280" s="343"/>
      <c r="L280" s="407">
        <v>1</v>
      </c>
      <c r="M280" s="344">
        <f t="shared" si="4"/>
        <v>6.1751856206745588</v>
      </c>
      <c r="N280" s="337"/>
      <c r="T280" s="169" t="s">
        <v>300</v>
      </c>
    </row>
    <row r="281" spans="1:20">
      <c r="A281" s="339">
        <v>45303.583333333299</v>
      </c>
      <c r="B281" s="340">
        <v>2.6470799999999999</v>
      </c>
      <c r="C281" s="340" t="s">
        <v>300</v>
      </c>
      <c r="D281" s="341">
        <v>75.88212</v>
      </c>
      <c r="E281" s="342" t="s">
        <v>300</v>
      </c>
      <c r="F281" s="340">
        <v>6.2429100000000002</v>
      </c>
      <c r="G281" s="342" t="s">
        <v>300</v>
      </c>
      <c r="H281" s="342"/>
      <c r="I281" s="342"/>
      <c r="J281" s="343"/>
      <c r="K281" s="343"/>
      <c r="L281" s="407">
        <v>1</v>
      </c>
      <c r="M281" s="344">
        <f t="shared" si="4"/>
        <v>6.2429165918743674</v>
      </c>
      <c r="N281" s="337"/>
      <c r="T281" s="169" t="s">
        <v>300</v>
      </c>
    </row>
    <row r="282" spans="1:20">
      <c r="A282" s="339">
        <v>45303.625</v>
      </c>
      <c r="B282" s="340">
        <v>2.5537800000000002</v>
      </c>
      <c r="C282" s="340" t="s">
        <v>300</v>
      </c>
      <c r="D282" s="341">
        <v>75.290220000000005</v>
      </c>
      <c r="E282" s="342" t="s">
        <v>300</v>
      </c>
      <c r="F282" s="340">
        <v>5.9758899999999997</v>
      </c>
      <c r="G282" s="342" t="s">
        <v>300</v>
      </c>
      <c r="H282" s="342"/>
      <c r="I282" s="342"/>
      <c r="J282" s="343"/>
      <c r="K282" s="343"/>
      <c r="L282" s="407">
        <v>1</v>
      </c>
      <c r="M282" s="344">
        <f t="shared" si="4"/>
        <v>5.9758963716221283</v>
      </c>
      <c r="N282" s="337"/>
      <c r="T282" s="169" t="s">
        <v>300</v>
      </c>
    </row>
    <row r="283" spans="1:20">
      <c r="A283" s="339">
        <v>45303.666666666701</v>
      </c>
      <c r="B283" s="340">
        <v>2.7554799999999999</v>
      </c>
      <c r="C283" s="340" t="s">
        <v>300</v>
      </c>
      <c r="D283" s="341">
        <v>75.32835</v>
      </c>
      <c r="E283" s="342" t="s">
        <v>300</v>
      </c>
      <c r="F283" s="340">
        <v>6.4511599999999998</v>
      </c>
      <c r="G283" s="342" t="s">
        <v>300</v>
      </c>
      <c r="H283" s="342"/>
      <c r="I283" s="342"/>
      <c r="J283" s="343"/>
      <c r="K283" s="343"/>
      <c r="L283" s="407">
        <v>1</v>
      </c>
      <c r="M283" s="344">
        <f t="shared" si="4"/>
        <v>6.4511438785466391</v>
      </c>
      <c r="N283" s="337"/>
      <c r="T283" s="169" t="s">
        <v>300</v>
      </c>
    </row>
    <row r="284" spans="1:20">
      <c r="A284" s="339">
        <v>45303.708333333299</v>
      </c>
      <c r="B284" s="340">
        <v>2.6749800000000001</v>
      </c>
      <c r="C284" s="340" t="s">
        <v>300</v>
      </c>
      <c r="D284" s="341">
        <v>76.497399999999999</v>
      </c>
      <c r="E284" s="342" t="s">
        <v>300</v>
      </c>
      <c r="F284" s="340">
        <v>6.3598699999999999</v>
      </c>
      <c r="G284" s="342" t="s">
        <v>300</v>
      </c>
      <c r="H284" s="342"/>
      <c r="I284" s="342"/>
      <c r="J284" s="343"/>
      <c r="K284" s="343"/>
      <c r="L284" s="407">
        <v>1</v>
      </c>
      <c r="M284" s="344">
        <f t="shared" si="4"/>
        <v>6.3598697878161587</v>
      </c>
      <c r="N284" s="337"/>
      <c r="T284" s="169" t="s">
        <v>300</v>
      </c>
    </row>
    <row r="285" spans="1:20">
      <c r="A285" s="339">
        <v>45303.75</v>
      </c>
      <c r="B285" s="340">
        <v>2.6688100000000001</v>
      </c>
      <c r="C285" s="340" t="s">
        <v>300</v>
      </c>
      <c r="D285" s="341">
        <v>76.522030000000001</v>
      </c>
      <c r="E285" s="342" t="s">
        <v>300</v>
      </c>
      <c r="F285" s="340">
        <v>6.3472499999999998</v>
      </c>
      <c r="G285" s="342" t="s">
        <v>300</v>
      </c>
      <c r="H285" s="342"/>
      <c r="I285" s="342"/>
      <c r="J285" s="343"/>
      <c r="K285" s="343"/>
      <c r="L285" s="407">
        <v>1</v>
      </c>
      <c r="M285" s="344">
        <f t="shared" si="4"/>
        <v>6.3472433461240438</v>
      </c>
      <c r="N285" s="337"/>
      <c r="T285" s="169" t="s">
        <v>300</v>
      </c>
    </row>
    <row r="286" spans="1:20">
      <c r="A286" s="339">
        <v>45303.791666666701</v>
      </c>
      <c r="B286" s="340">
        <v>2.5708299999999999</v>
      </c>
      <c r="C286" s="340" t="s">
        <v>300</v>
      </c>
      <c r="D286" s="341">
        <v>75.784009999999995</v>
      </c>
      <c r="E286" s="342" t="s">
        <v>300</v>
      </c>
      <c r="F286" s="340">
        <v>6.0552400000000004</v>
      </c>
      <c r="G286" s="342" t="s">
        <v>300</v>
      </c>
      <c r="H286" s="342"/>
      <c r="I286" s="342"/>
      <c r="J286" s="343"/>
      <c r="K286" s="343"/>
      <c r="L286" s="407">
        <v>1</v>
      </c>
      <c r="M286" s="344">
        <f t="shared" si="4"/>
        <v>6.0552482237915628</v>
      </c>
      <c r="N286" s="337"/>
      <c r="T286" s="169" t="s">
        <v>300</v>
      </c>
    </row>
    <row r="287" spans="1:20">
      <c r="A287" s="339">
        <v>45303.833333333299</v>
      </c>
      <c r="B287" s="340">
        <v>2.6942400000000002</v>
      </c>
      <c r="C287" s="340" t="s">
        <v>300</v>
      </c>
      <c r="D287" s="341">
        <v>76.021709999999999</v>
      </c>
      <c r="E287" s="342" t="s">
        <v>300</v>
      </c>
      <c r="F287" s="340">
        <v>6.3658299999999999</v>
      </c>
      <c r="G287" s="342" t="s">
        <v>300</v>
      </c>
      <c r="H287" s="342"/>
      <c r="I287" s="342"/>
      <c r="J287" s="343"/>
      <c r="K287" s="343"/>
      <c r="L287" s="407">
        <v>1</v>
      </c>
      <c r="M287" s="344">
        <f t="shared" si="4"/>
        <v>6.3658283490184315</v>
      </c>
      <c r="N287" s="337"/>
      <c r="T287" s="169" t="s">
        <v>300</v>
      </c>
    </row>
    <row r="288" spans="1:20">
      <c r="A288" s="339">
        <v>45303.875</v>
      </c>
      <c r="B288" s="340">
        <v>2.5364300000000002</v>
      </c>
      <c r="C288" s="340" t="s">
        <v>300</v>
      </c>
      <c r="D288" s="341">
        <v>77.005840000000006</v>
      </c>
      <c r="E288" s="342" t="s">
        <v>300</v>
      </c>
      <c r="F288" s="340">
        <v>6.0705400000000003</v>
      </c>
      <c r="G288" s="342" t="s">
        <v>300</v>
      </c>
      <c r="H288" s="342"/>
      <c r="I288" s="342"/>
      <c r="J288" s="343"/>
      <c r="K288" s="343"/>
      <c r="L288" s="407">
        <v>1</v>
      </c>
      <c r="M288" s="344">
        <f t="shared" si="4"/>
        <v>6.0705431991072967</v>
      </c>
      <c r="N288" s="337"/>
      <c r="T288" s="169" t="s">
        <v>300</v>
      </c>
    </row>
    <row r="289" spans="1:20">
      <c r="A289" s="339">
        <v>45303.916666666701</v>
      </c>
      <c r="B289" s="340">
        <v>2.7268599999999998</v>
      </c>
      <c r="C289" s="340" t="s">
        <v>300</v>
      </c>
      <c r="D289" s="341">
        <v>76.146450000000002</v>
      </c>
      <c r="E289" s="342" t="s">
        <v>300</v>
      </c>
      <c r="F289" s="340">
        <v>6.4534799999999999</v>
      </c>
      <c r="G289" s="342" t="s">
        <v>300</v>
      </c>
      <c r="H289" s="342"/>
      <c r="I289" s="342"/>
      <c r="J289" s="343"/>
      <c r="K289" s="343"/>
      <c r="L289" s="407">
        <v>1</v>
      </c>
      <c r="M289" s="344">
        <f t="shared" si="4"/>
        <v>6.453473224748759</v>
      </c>
      <c r="N289" s="337"/>
      <c r="T289" s="169" t="s">
        <v>300</v>
      </c>
    </row>
    <row r="290" spans="1:20">
      <c r="A290" s="339">
        <v>45303.958333333299</v>
      </c>
      <c r="B290" s="340">
        <v>2.1971099999999999</v>
      </c>
      <c r="C290" s="340" t="s">
        <v>300</v>
      </c>
      <c r="D290" s="341">
        <v>77.949690000000004</v>
      </c>
      <c r="E290" s="342" t="s">
        <v>300</v>
      </c>
      <c r="F290" s="340">
        <v>5.3228799999999996</v>
      </c>
      <c r="G290" s="342" t="s">
        <v>300</v>
      </c>
      <c r="H290" s="342"/>
      <c r="I290" s="342"/>
      <c r="J290" s="343"/>
      <c r="K290" s="343"/>
      <c r="L290" s="407">
        <v>1</v>
      </c>
      <c r="M290" s="344">
        <f t="shared" si="4"/>
        <v>5.3228864687445716</v>
      </c>
      <c r="N290" s="337"/>
      <c r="T290" s="169" t="s">
        <v>300</v>
      </c>
    </row>
    <row r="291" spans="1:20">
      <c r="A291" s="339">
        <v>45304</v>
      </c>
      <c r="B291" s="340">
        <v>2.1583399999999999</v>
      </c>
      <c r="C291" s="340" t="s">
        <v>300</v>
      </c>
      <c r="D291" s="341">
        <v>78.096069999999997</v>
      </c>
      <c r="E291" s="342" t="s">
        <v>300</v>
      </c>
      <c r="F291" s="340">
        <v>5.2387899999999998</v>
      </c>
      <c r="G291" s="342" t="s">
        <v>300</v>
      </c>
      <c r="H291" s="342"/>
      <c r="I291" s="342"/>
      <c r="J291" s="343"/>
      <c r="K291" s="343"/>
      <c r="L291" s="407">
        <v>1</v>
      </c>
      <c r="M291" s="344">
        <f t="shared" si="4"/>
        <v>5.2387786531757028</v>
      </c>
      <c r="N291" s="337"/>
      <c r="T291" s="169" t="s">
        <v>300</v>
      </c>
    </row>
    <row r="292" spans="1:20">
      <c r="A292" s="339">
        <v>45304.041666666701</v>
      </c>
      <c r="B292" s="340">
        <v>2.5759099999999999</v>
      </c>
      <c r="C292" s="340" t="s">
        <v>300</v>
      </c>
      <c r="D292" s="341">
        <v>76.53228</v>
      </c>
      <c r="E292" s="342" t="s">
        <v>300</v>
      </c>
      <c r="F292" s="340">
        <v>6.1271100000000001</v>
      </c>
      <c r="G292" s="342" t="s">
        <v>300</v>
      </c>
      <c r="H292" s="342"/>
      <c r="I292" s="342"/>
      <c r="J292" s="343"/>
      <c r="K292" s="343"/>
      <c r="L292" s="407">
        <v>1</v>
      </c>
      <c r="M292" s="344">
        <f t="shared" si="4"/>
        <v>6.1271194478487843</v>
      </c>
      <c r="N292" s="337"/>
      <c r="T292" s="169" t="s">
        <v>300</v>
      </c>
    </row>
    <row r="293" spans="1:20">
      <c r="A293" s="339">
        <v>45304.083333333299</v>
      </c>
      <c r="B293" s="340">
        <v>2.5047299999999999</v>
      </c>
      <c r="C293" s="340" t="s">
        <v>300</v>
      </c>
      <c r="D293" s="341">
        <v>77.226219999999998</v>
      </c>
      <c r="E293" s="342" t="s">
        <v>300</v>
      </c>
      <c r="F293" s="340">
        <v>6.0118400000000003</v>
      </c>
      <c r="G293" s="342" t="s">
        <v>300</v>
      </c>
      <c r="H293" s="342"/>
      <c r="I293" s="342"/>
      <c r="J293" s="343"/>
      <c r="K293" s="343"/>
      <c r="L293" s="407">
        <v>1</v>
      </c>
      <c r="M293" s="344">
        <f t="shared" si="4"/>
        <v>6.0118301970402479</v>
      </c>
      <c r="N293" s="337"/>
      <c r="T293" s="169" t="s">
        <v>300</v>
      </c>
    </row>
    <row r="294" spans="1:20">
      <c r="A294" s="339">
        <v>45304.125</v>
      </c>
      <c r="B294" s="340">
        <v>2.5880000000000001</v>
      </c>
      <c r="C294" s="340" t="s">
        <v>300</v>
      </c>
      <c r="D294" s="341">
        <v>77.641970000000001</v>
      </c>
      <c r="E294" s="342" t="s">
        <v>300</v>
      </c>
      <c r="F294" s="340">
        <v>6.24512</v>
      </c>
      <c r="G294" s="342" t="s">
        <v>300</v>
      </c>
      <c r="H294" s="342"/>
      <c r="I294" s="342"/>
      <c r="J294" s="343"/>
      <c r="K294" s="343"/>
      <c r="L294" s="407">
        <v>1</v>
      </c>
      <c r="M294" s="344">
        <f t="shared" si="4"/>
        <v>6.2451349626287991</v>
      </c>
      <c r="N294" s="337"/>
      <c r="T294" s="169" t="s">
        <v>300</v>
      </c>
    </row>
    <row r="295" spans="1:20">
      <c r="A295" s="339">
        <v>45304.166666666701</v>
      </c>
      <c r="B295" s="340">
        <v>2.6038000000000001</v>
      </c>
      <c r="C295" s="340" t="s">
        <v>300</v>
      </c>
      <c r="D295" s="341">
        <v>77.220259999999996</v>
      </c>
      <c r="E295" s="342" t="s">
        <v>300</v>
      </c>
      <c r="F295" s="340">
        <v>6.2491399999999997</v>
      </c>
      <c r="G295" s="342" t="s">
        <v>300</v>
      </c>
      <c r="H295" s="342"/>
      <c r="I295" s="342"/>
      <c r="J295" s="343"/>
      <c r="K295" s="343"/>
      <c r="L295" s="407">
        <v>1</v>
      </c>
      <c r="M295" s="344">
        <f t="shared" si="4"/>
        <v>6.2491347916670392</v>
      </c>
      <c r="N295" s="337"/>
      <c r="T295" s="169" t="s">
        <v>300</v>
      </c>
    </row>
    <row r="296" spans="1:20">
      <c r="A296" s="339">
        <v>45304.208333333299</v>
      </c>
      <c r="B296" s="340">
        <v>2.8441700000000001</v>
      </c>
      <c r="C296" s="340" t="s">
        <v>300</v>
      </c>
      <c r="D296" s="341">
        <v>75.328130000000002</v>
      </c>
      <c r="E296" s="342" t="s">
        <v>300</v>
      </c>
      <c r="F296" s="340">
        <v>6.6587500000000004</v>
      </c>
      <c r="G296" s="342" t="s">
        <v>300</v>
      </c>
      <c r="H296" s="342"/>
      <c r="I296" s="342"/>
      <c r="J296" s="343"/>
      <c r="K296" s="343"/>
      <c r="L296" s="407">
        <v>1</v>
      </c>
      <c r="M296" s="344">
        <f t="shared" si="4"/>
        <v>6.6587659131652677</v>
      </c>
      <c r="N296" s="337"/>
      <c r="T296" s="169" t="s">
        <v>300</v>
      </c>
    </row>
    <row r="297" spans="1:20">
      <c r="A297" s="339">
        <v>45304.25</v>
      </c>
      <c r="B297" s="340">
        <v>2.8064100000000001</v>
      </c>
      <c r="C297" s="340" t="s">
        <v>300</v>
      </c>
      <c r="D297" s="341">
        <v>76.887529999999998</v>
      </c>
      <c r="E297" s="342" t="s">
        <v>300</v>
      </c>
      <c r="F297" s="340">
        <v>6.7063800000000002</v>
      </c>
      <c r="G297" s="342" t="s">
        <v>300</v>
      </c>
      <c r="H297" s="342"/>
      <c r="I297" s="342"/>
      <c r="J297" s="343"/>
      <c r="K297" s="343"/>
      <c r="L297" s="407">
        <v>1</v>
      </c>
      <c r="M297" s="344">
        <f t="shared" si="4"/>
        <v>6.7063781597316829</v>
      </c>
      <c r="N297" s="337"/>
      <c r="T297" s="169" t="s">
        <v>300</v>
      </c>
    </row>
    <row r="298" spans="1:20">
      <c r="A298" s="339">
        <v>45304.291666666701</v>
      </c>
      <c r="B298" s="340">
        <v>3.0813899999999999</v>
      </c>
      <c r="C298" s="340" t="s">
        <v>300</v>
      </c>
      <c r="D298" s="341">
        <v>75.934790000000007</v>
      </c>
      <c r="E298" s="342" t="s">
        <v>300</v>
      </c>
      <c r="F298" s="340">
        <v>7.2722499999999997</v>
      </c>
      <c r="G298" s="342" t="s">
        <v>300</v>
      </c>
      <c r="H298" s="342"/>
      <c r="I298" s="342"/>
      <c r="J298" s="343"/>
      <c r="K298" s="343"/>
      <c r="L298" s="407">
        <v>1</v>
      </c>
      <c r="M298" s="344">
        <f t="shared" si="4"/>
        <v>7.2722445555057478</v>
      </c>
      <c r="N298" s="337"/>
      <c r="T298" s="169" t="s">
        <v>300</v>
      </c>
    </row>
    <row r="299" spans="1:20">
      <c r="A299" s="339">
        <v>45304.333333333299</v>
      </c>
      <c r="B299" s="340">
        <v>2.90679</v>
      </c>
      <c r="C299" s="340" t="s">
        <v>300</v>
      </c>
      <c r="D299" s="341">
        <v>76.050610000000006</v>
      </c>
      <c r="E299" s="342" t="s">
        <v>300</v>
      </c>
      <c r="F299" s="340">
        <v>6.8706500000000004</v>
      </c>
      <c r="G299" s="342" t="s">
        <v>300</v>
      </c>
      <c r="H299" s="342"/>
      <c r="I299" s="342"/>
      <c r="J299" s="343"/>
      <c r="K299" s="343"/>
      <c r="L299" s="407">
        <v>1</v>
      </c>
      <c r="M299" s="344">
        <f t="shared" si="4"/>
        <v>6.8706427841102524</v>
      </c>
      <c r="N299" s="337"/>
      <c r="T299" s="169" t="s">
        <v>300</v>
      </c>
    </row>
    <row r="300" spans="1:20">
      <c r="A300" s="339">
        <v>45304.375</v>
      </c>
      <c r="B300" s="340">
        <v>2.8584100000000001</v>
      </c>
      <c r="C300" s="340" t="s">
        <v>300</v>
      </c>
      <c r="D300" s="341">
        <v>74.934089999999998</v>
      </c>
      <c r="E300" s="342" t="s">
        <v>300</v>
      </c>
      <c r="F300" s="340">
        <v>6.6570900000000002</v>
      </c>
      <c r="G300" s="342" t="s">
        <v>300</v>
      </c>
      <c r="H300" s="342"/>
      <c r="I300" s="342"/>
      <c r="J300" s="343"/>
      <c r="K300" s="343"/>
      <c r="L300" s="407">
        <v>1</v>
      </c>
      <c r="M300" s="344">
        <f t="shared" si="4"/>
        <v>6.6570983062796518</v>
      </c>
      <c r="N300" s="337"/>
      <c r="T300" s="169" t="s">
        <v>300</v>
      </c>
    </row>
    <row r="301" spans="1:20">
      <c r="A301" s="339">
        <v>45304.416666666701</v>
      </c>
      <c r="B301" s="340">
        <v>0.87365000000000004</v>
      </c>
      <c r="C301" s="340" t="s">
        <v>300</v>
      </c>
      <c r="D301" s="341">
        <v>81.18338</v>
      </c>
      <c r="E301" s="342" t="s">
        <v>300</v>
      </c>
      <c r="F301" s="340">
        <v>2.20438</v>
      </c>
      <c r="G301" s="342" t="s">
        <v>300</v>
      </c>
      <c r="H301" s="342"/>
      <c r="I301" s="342"/>
      <c r="J301" s="343"/>
      <c r="K301" s="343"/>
      <c r="L301" s="407">
        <v>1</v>
      </c>
      <c r="M301" s="344">
        <f t="shared" si="4"/>
        <v>2.2043757268419597</v>
      </c>
      <c r="N301" s="337"/>
      <c r="T301" s="169" t="s">
        <v>300</v>
      </c>
    </row>
    <row r="302" spans="1:20">
      <c r="A302" s="339">
        <v>45304.458333333299</v>
      </c>
      <c r="B302" s="340">
        <v>0.48734</v>
      </c>
      <c r="C302" s="340" t="s">
        <v>300</v>
      </c>
      <c r="D302" s="341">
        <v>81.624579999999995</v>
      </c>
      <c r="E302" s="342" t="s">
        <v>300</v>
      </c>
      <c r="F302" s="340">
        <v>1.23634</v>
      </c>
      <c r="G302" s="342" t="s">
        <v>300</v>
      </c>
      <c r="H302" s="342"/>
      <c r="I302" s="342"/>
      <c r="J302" s="343"/>
      <c r="K302" s="343"/>
      <c r="L302" s="407">
        <v>1</v>
      </c>
      <c r="M302" s="344">
        <f t="shared" si="4"/>
        <v>1.2363289211585757</v>
      </c>
      <c r="N302" s="337"/>
      <c r="T302" s="169" t="s">
        <v>300</v>
      </c>
    </row>
    <row r="303" spans="1:20">
      <c r="A303" s="339">
        <v>45304.5</v>
      </c>
      <c r="B303" s="340">
        <v>1.54603</v>
      </c>
      <c r="C303" s="340" t="s">
        <v>300</v>
      </c>
      <c r="D303" s="341">
        <v>81.195670000000007</v>
      </c>
      <c r="E303" s="342" t="s">
        <v>300</v>
      </c>
      <c r="F303" s="340">
        <v>3.9015</v>
      </c>
      <c r="G303" s="342" t="s">
        <v>300</v>
      </c>
      <c r="H303" s="342"/>
      <c r="I303" s="342"/>
      <c r="J303" s="343"/>
      <c r="K303" s="343"/>
      <c r="L303" s="407">
        <v>1</v>
      </c>
      <c r="M303" s="344">
        <f t="shared" si="4"/>
        <v>3.9015016677283079</v>
      </c>
      <c r="N303" s="337"/>
      <c r="T303" s="169" t="s">
        <v>300</v>
      </c>
    </row>
    <row r="304" spans="1:20">
      <c r="A304" s="339">
        <v>45304.541666666701</v>
      </c>
      <c r="B304" s="340">
        <v>2.5804299999999998</v>
      </c>
      <c r="C304" s="340" t="s">
        <v>300</v>
      </c>
      <c r="D304" s="341">
        <v>77.893180000000001</v>
      </c>
      <c r="E304" s="342" t="s">
        <v>300</v>
      </c>
      <c r="F304" s="340">
        <v>6.2470100000000004</v>
      </c>
      <c r="G304" s="342" t="s">
        <v>300</v>
      </c>
      <c r="H304" s="342"/>
      <c r="I304" s="342"/>
      <c r="J304" s="343"/>
      <c r="K304" s="343"/>
      <c r="L304" s="407">
        <v>1</v>
      </c>
      <c r="M304" s="344">
        <f t="shared" si="4"/>
        <v>6.2470146843667909</v>
      </c>
      <c r="N304" s="337"/>
      <c r="T304" s="169" t="s">
        <v>300</v>
      </c>
    </row>
    <row r="305" spans="1:20">
      <c r="A305" s="339">
        <v>45304.583333333299</v>
      </c>
      <c r="B305" s="340">
        <v>2.8444500000000001</v>
      </c>
      <c r="C305" s="340" t="s">
        <v>300</v>
      </c>
      <c r="D305" s="341">
        <v>75.276799999999994</v>
      </c>
      <c r="E305" s="342" t="s">
        <v>300</v>
      </c>
      <c r="F305" s="340">
        <v>6.65489</v>
      </c>
      <c r="G305" s="342" t="s">
        <v>300</v>
      </c>
      <c r="H305" s="342"/>
      <c r="I305" s="342"/>
      <c r="J305" s="343"/>
      <c r="K305" s="343"/>
      <c r="L305" s="407">
        <v>1</v>
      </c>
      <c r="M305" s="344">
        <f t="shared" si="4"/>
        <v>6.6548835940607978</v>
      </c>
      <c r="N305" s="337"/>
      <c r="T305" s="169" t="s">
        <v>300</v>
      </c>
    </row>
    <row r="306" spans="1:20">
      <c r="A306" s="339">
        <v>45304.625</v>
      </c>
      <c r="B306" s="340">
        <v>2.92394</v>
      </c>
      <c r="C306" s="340" t="s">
        <v>300</v>
      </c>
      <c r="D306" s="341">
        <v>73.844080000000005</v>
      </c>
      <c r="E306" s="342" t="s">
        <v>300</v>
      </c>
      <c r="F306" s="340">
        <v>6.7106700000000004</v>
      </c>
      <c r="G306" s="342" t="s">
        <v>300</v>
      </c>
      <c r="H306" s="342"/>
      <c r="I306" s="342"/>
      <c r="J306" s="343"/>
      <c r="K306" s="343"/>
      <c r="L306" s="407">
        <v>1</v>
      </c>
      <c r="M306" s="344">
        <f t="shared" si="4"/>
        <v>6.710658690273215</v>
      </c>
      <c r="N306" s="337"/>
      <c r="T306" s="169" t="s">
        <v>300</v>
      </c>
    </row>
    <row r="307" spans="1:20">
      <c r="A307" s="339">
        <v>45304.666666666701</v>
      </c>
      <c r="B307" s="340">
        <v>2.9738000000000002</v>
      </c>
      <c r="C307" s="340" t="s">
        <v>300</v>
      </c>
      <c r="D307" s="341">
        <v>74.668760000000006</v>
      </c>
      <c r="E307" s="342" t="s">
        <v>300</v>
      </c>
      <c r="F307" s="340">
        <v>6.9013099999999996</v>
      </c>
      <c r="G307" s="342" t="s">
        <v>300</v>
      </c>
      <c r="H307" s="342"/>
      <c r="I307" s="342"/>
      <c r="J307" s="343"/>
      <c r="K307" s="343"/>
      <c r="L307" s="407">
        <v>1</v>
      </c>
      <c r="M307" s="344">
        <f t="shared" si="4"/>
        <v>6.9013127098070397</v>
      </c>
      <c r="N307" s="337"/>
      <c r="T307" s="169" t="s">
        <v>300</v>
      </c>
    </row>
    <row r="308" spans="1:20">
      <c r="A308" s="339">
        <v>45304.708333333299</v>
      </c>
      <c r="B308" s="340">
        <v>2.9297800000000001</v>
      </c>
      <c r="C308" s="340" t="s">
        <v>300</v>
      </c>
      <c r="D308" s="341">
        <v>74.880920000000003</v>
      </c>
      <c r="E308" s="342" t="s">
        <v>300</v>
      </c>
      <c r="F308" s="340">
        <v>6.8184699999999996</v>
      </c>
      <c r="G308" s="342" t="s">
        <v>300</v>
      </c>
      <c r="H308" s="342"/>
      <c r="I308" s="342"/>
      <c r="J308" s="343"/>
      <c r="K308" s="343"/>
      <c r="L308" s="407">
        <v>1</v>
      </c>
      <c r="M308" s="344">
        <f t="shared" si="4"/>
        <v>6.8184740454694071</v>
      </c>
      <c r="N308" s="337"/>
      <c r="T308" s="169" t="s">
        <v>300</v>
      </c>
    </row>
    <row r="309" spans="1:20">
      <c r="A309" s="339">
        <v>45304.75</v>
      </c>
      <c r="B309" s="340">
        <v>2.7685399999999998</v>
      </c>
      <c r="C309" s="340" t="s">
        <v>300</v>
      </c>
      <c r="D309" s="341">
        <v>75.705560000000006</v>
      </c>
      <c r="E309" s="342" t="s">
        <v>300</v>
      </c>
      <c r="F309" s="340">
        <v>6.5141799999999996</v>
      </c>
      <c r="G309" s="342" t="s">
        <v>300</v>
      </c>
      <c r="H309" s="342"/>
      <c r="I309" s="342"/>
      <c r="J309" s="343"/>
      <c r="K309" s="343"/>
      <c r="L309" s="407">
        <v>1</v>
      </c>
      <c r="M309" s="344">
        <f t="shared" si="4"/>
        <v>6.5141775132409903</v>
      </c>
      <c r="N309" s="337"/>
      <c r="T309" s="169" t="s">
        <v>300</v>
      </c>
    </row>
    <row r="310" spans="1:20">
      <c r="A310" s="339">
        <v>45304.791666666701</v>
      </c>
      <c r="B310" s="340">
        <v>2.7735599999999998</v>
      </c>
      <c r="C310" s="340" t="s">
        <v>300</v>
      </c>
      <c r="D310" s="341">
        <v>75.144279999999995</v>
      </c>
      <c r="E310" s="342" t="s">
        <v>300</v>
      </c>
      <c r="F310" s="340">
        <v>6.4775999999999998</v>
      </c>
      <c r="G310" s="342" t="s">
        <v>300</v>
      </c>
      <c r="H310" s="342"/>
      <c r="I310" s="342"/>
      <c r="J310" s="343"/>
      <c r="K310" s="343"/>
      <c r="L310" s="407">
        <v>1</v>
      </c>
      <c r="M310" s="344">
        <f t="shared" si="4"/>
        <v>6.4776056198797427</v>
      </c>
      <c r="N310" s="337"/>
      <c r="T310" s="169" t="s">
        <v>300</v>
      </c>
    </row>
    <row r="311" spans="1:20">
      <c r="A311" s="339">
        <v>45304.833333333299</v>
      </c>
      <c r="B311" s="340">
        <v>2.69523</v>
      </c>
      <c r="C311" s="340" t="s">
        <v>300</v>
      </c>
      <c r="D311" s="341">
        <v>75.018479999999997</v>
      </c>
      <c r="E311" s="342" t="s">
        <v>300</v>
      </c>
      <c r="F311" s="340">
        <v>6.2841399999999998</v>
      </c>
      <c r="G311" s="342" t="s">
        <v>300</v>
      </c>
      <c r="H311" s="342"/>
      <c r="I311" s="342"/>
      <c r="J311" s="343"/>
      <c r="K311" s="343"/>
      <c r="L311" s="407">
        <v>1</v>
      </c>
      <c r="M311" s="344">
        <f t="shared" si="4"/>
        <v>6.2841291579904306</v>
      </c>
      <c r="N311" s="337"/>
      <c r="T311" s="169" t="s">
        <v>300</v>
      </c>
    </row>
    <row r="312" spans="1:20">
      <c r="A312" s="339">
        <v>45304.875</v>
      </c>
      <c r="B312" s="340">
        <v>2.7601300000000002</v>
      </c>
      <c r="C312" s="340" t="s">
        <v>300</v>
      </c>
      <c r="D312" s="341">
        <v>75.175849999999997</v>
      </c>
      <c r="E312" s="342" t="s">
        <v>300</v>
      </c>
      <c r="F312" s="340">
        <v>6.44895</v>
      </c>
      <c r="G312" s="342" t="s">
        <v>300</v>
      </c>
      <c r="H312" s="342"/>
      <c r="I312" s="342"/>
      <c r="J312" s="343"/>
      <c r="K312" s="343"/>
      <c r="L312" s="407">
        <v>1</v>
      </c>
      <c r="M312" s="344">
        <f t="shared" si="4"/>
        <v>6.4489482941843379</v>
      </c>
      <c r="N312" s="337"/>
      <c r="T312" s="169" t="s">
        <v>300</v>
      </c>
    </row>
    <row r="313" spans="1:20">
      <c r="A313" s="339">
        <v>45304.916666666701</v>
      </c>
      <c r="B313" s="340">
        <v>2.50705</v>
      </c>
      <c r="C313" s="340" t="s">
        <v>300</v>
      </c>
      <c r="D313" s="341">
        <v>79.033230000000003</v>
      </c>
      <c r="E313" s="342" t="s">
        <v>300</v>
      </c>
      <c r="F313" s="340">
        <v>6.1582100000000004</v>
      </c>
      <c r="G313" s="342" t="s">
        <v>300</v>
      </c>
      <c r="H313" s="342"/>
      <c r="I313" s="342"/>
      <c r="J313" s="343"/>
      <c r="K313" s="343"/>
      <c r="L313" s="407">
        <v>1</v>
      </c>
      <c r="M313" s="344">
        <f t="shared" si="4"/>
        <v>6.158199258158219</v>
      </c>
      <c r="N313" s="337"/>
      <c r="T313" s="169" t="s">
        <v>300</v>
      </c>
    </row>
    <row r="314" spans="1:20">
      <c r="A314" s="339">
        <v>45304.958333333299</v>
      </c>
      <c r="B314" s="340">
        <v>1.30223</v>
      </c>
      <c r="C314" s="340" t="s">
        <v>300</v>
      </c>
      <c r="D314" s="341">
        <v>85.610849999999999</v>
      </c>
      <c r="E314" s="342" t="s">
        <v>300</v>
      </c>
      <c r="F314" s="340">
        <v>3.46496</v>
      </c>
      <c r="G314" s="342" t="s">
        <v>300</v>
      </c>
      <c r="H314" s="342"/>
      <c r="I314" s="342"/>
      <c r="J314" s="343"/>
      <c r="K314" s="343"/>
      <c r="L314" s="407">
        <v>1</v>
      </c>
      <c r="M314" s="344">
        <f t="shared" si="4"/>
        <v>3.4649543344361393</v>
      </c>
      <c r="N314" s="337"/>
      <c r="T314" s="169" t="s">
        <v>300</v>
      </c>
    </row>
    <row r="315" spans="1:20">
      <c r="A315" s="339">
        <v>45305</v>
      </c>
      <c r="B315" s="340">
        <v>2.4837899999999999</v>
      </c>
      <c r="C315" s="340" t="s">
        <v>300</v>
      </c>
      <c r="D315" s="341">
        <v>79.38664</v>
      </c>
      <c r="E315" s="342" t="s">
        <v>300</v>
      </c>
      <c r="F315" s="340">
        <v>6.1283500000000002</v>
      </c>
      <c r="G315" s="342" t="s">
        <v>300</v>
      </c>
      <c r="H315" s="342"/>
      <c r="I315" s="342"/>
      <c r="J315" s="343"/>
      <c r="K315" s="343"/>
      <c r="L315" s="407">
        <v>1</v>
      </c>
      <c r="M315" s="344">
        <f t="shared" si="4"/>
        <v>6.1283463989388478</v>
      </c>
      <c r="N315" s="337"/>
      <c r="T315" s="169" t="s">
        <v>300</v>
      </c>
    </row>
    <row r="316" spans="1:20">
      <c r="A316" s="339">
        <v>45305.041666666701</v>
      </c>
      <c r="B316" s="340">
        <v>2.54047</v>
      </c>
      <c r="C316" s="340" t="s">
        <v>300</v>
      </c>
      <c r="D316" s="341">
        <v>78.405249999999995</v>
      </c>
      <c r="E316" s="342" t="s">
        <v>300</v>
      </c>
      <c r="F316" s="340">
        <v>6.1906999999999996</v>
      </c>
      <c r="G316" s="342" t="s">
        <v>300</v>
      </c>
      <c r="H316" s="342"/>
      <c r="I316" s="342"/>
      <c r="J316" s="343"/>
      <c r="K316" s="343"/>
      <c r="L316" s="407">
        <v>1</v>
      </c>
      <c r="M316" s="344">
        <f t="shared" si="4"/>
        <v>6.1907066443298993</v>
      </c>
      <c r="N316" s="337"/>
      <c r="T316" s="169" t="s">
        <v>300</v>
      </c>
    </row>
    <row r="317" spans="1:20">
      <c r="A317" s="339">
        <v>45305.083333333299</v>
      </c>
      <c r="B317" s="340">
        <v>2.2116699999999998</v>
      </c>
      <c r="C317" s="340" t="s">
        <v>300</v>
      </c>
      <c r="D317" s="341">
        <v>79.936760000000007</v>
      </c>
      <c r="E317" s="342" t="s">
        <v>300</v>
      </c>
      <c r="F317" s="340">
        <v>5.4947400000000002</v>
      </c>
      <c r="G317" s="342" t="s">
        <v>300</v>
      </c>
      <c r="H317" s="342"/>
      <c r="I317" s="342"/>
      <c r="J317" s="343"/>
      <c r="K317" s="343"/>
      <c r="L317" s="407">
        <v>1</v>
      </c>
      <c r="M317" s="344">
        <f t="shared" si="4"/>
        <v>5.4947492523843353</v>
      </c>
      <c r="N317" s="337"/>
      <c r="T317" s="169" t="s">
        <v>300</v>
      </c>
    </row>
    <row r="318" spans="1:20">
      <c r="A318" s="339">
        <v>45305.125</v>
      </c>
      <c r="B318" s="340">
        <v>2.3214000000000001</v>
      </c>
      <c r="C318" s="340" t="s">
        <v>300</v>
      </c>
      <c r="D318" s="341">
        <v>79.410319999999999</v>
      </c>
      <c r="E318" s="342" t="s">
        <v>300</v>
      </c>
      <c r="F318" s="340">
        <v>5.7293900000000004</v>
      </c>
      <c r="G318" s="342" t="s">
        <v>300</v>
      </c>
      <c r="H318" s="342"/>
      <c r="I318" s="342"/>
      <c r="J318" s="343"/>
      <c r="K318" s="343"/>
      <c r="L318" s="407">
        <v>1</v>
      </c>
      <c r="M318" s="344">
        <f t="shared" si="4"/>
        <v>5.72938407163584</v>
      </c>
      <c r="N318" s="337"/>
      <c r="T318" s="169" t="s">
        <v>300</v>
      </c>
    </row>
    <row r="319" spans="1:20">
      <c r="A319" s="339">
        <v>45305.166666666701</v>
      </c>
      <c r="B319" s="340">
        <v>2.3331599999999999</v>
      </c>
      <c r="C319" s="340" t="s">
        <v>300</v>
      </c>
      <c r="D319" s="341">
        <v>78.761870000000002</v>
      </c>
      <c r="E319" s="342" t="s">
        <v>300</v>
      </c>
      <c r="F319" s="340">
        <v>5.7113899999999997</v>
      </c>
      <c r="G319" s="342" t="s">
        <v>300</v>
      </c>
      <c r="H319" s="342"/>
      <c r="I319" s="342"/>
      <c r="J319" s="343"/>
      <c r="K319" s="343"/>
      <c r="L319" s="407">
        <v>1</v>
      </c>
      <c r="M319" s="344">
        <f t="shared" si="4"/>
        <v>5.7113865064539358</v>
      </c>
      <c r="N319" s="337"/>
      <c r="T319" s="169" t="s">
        <v>300</v>
      </c>
    </row>
    <row r="320" spans="1:20">
      <c r="A320" s="339">
        <v>45305.208333333299</v>
      </c>
      <c r="B320" s="340">
        <v>2.6082299999999998</v>
      </c>
      <c r="C320" s="340" t="s">
        <v>300</v>
      </c>
      <c r="D320" s="341">
        <v>76.824110000000005</v>
      </c>
      <c r="E320" s="342" t="s">
        <v>300</v>
      </c>
      <c r="F320" s="340">
        <v>6.2276400000000001</v>
      </c>
      <c r="G320" s="342" t="s">
        <v>300</v>
      </c>
      <c r="H320" s="342"/>
      <c r="I320" s="342"/>
      <c r="J320" s="343"/>
      <c r="K320" s="343"/>
      <c r="L320" s="407">
        <v>1</v>
      </c>
      <c r="M320" s="344">
        <f t="shared" si="4"/>
        <v>6.2276533970583241</v>
      </c>
      <c r="N320" s="337"/>
      <c r="T320" s="169" t="s">
        <v>300</v>
      </c>
    </row>
    <row r="321" spans="1:20">
      <c r="A321" s="339">
        <v>45305.25</v>
      </c>
      <c r="B321" s="340">
        <v>2.5969099999999998</v>
      </c>
      <c r="C321" s="340" t="s">
        <v>300</v>
      </c>
      <c r="D321" s="341">
        <v>76.842920000000007</v>
      </c>
      <c r="E321" s="342" t="s">
        <v>300</v>
      </c>
      <c r="F321" s="340">
        <v>6.2021499999999996</v>
      </c>
      <c r="G321" s="342" t="s">
        <v>300</v>
      </c>
      <c r="H321" s="342"/>
      <c r="I321" s="342"/>
      <c r="J321" s="343"/>
      <c r="K321" s="343"/>
      <c r="L321" s="407">
        <v>1</v>
      </c>
      <c r="M321" s="344">
        <f t="shared" si="4"/>
        <v>6.2021429004833744</v>
      </c>
      <c r="N321" s="337"/>
      <c r="T321" s="169" t="s">
        <v>300</v>
      </c>
    </row>
    <row r="322" spans="1:20">
      <c r="A322" s="339">
        <v>45305.291666666701</v>
      </c>
      <c r="B322" s="340">
        <v>2.66473</v>
      </c>
      <c r="C322" s="340" t="s">
        <v>300</v>
      </c>
      <c r="D322" s="341">
        <v>76.842820000000003</v>
      </c>
      <c r="E322" s="342" t="s">
        <v>300</v>
      </c>
      <c r="F322" s="340">
        <v>6.3641199999999998</v>
      </c>
      <c r="G322" s="342" t="s">
        <v>300</v>
      </c>
      <c r="H322" s="342"/>
      <c r="I322" s="342"/>
      <c r="J322" s="343"/>
      <c r="K322" s="343"/>
      <c r="L322" s="407">
        <v>1</v>
      </c>
      <c r="M322" s="344">
        <f t="shared" si="4"/>
        <v>6.3641076293156873</v>
      </c>
      <c r="N322" s="337"/>
      <c r="T322" s="169" t="s">
        <v>300</v>
      </c>
    </row>
    <row r="323" spans="1:20">
      <c r="A323" s="339">
        <v>45305.333333333299</v>
      </c>
      <c r="B323" s="340">
        <v>2.76132</v>
      </c>
      <c r="C323" s="340" t="s">
        <v>300</v>
      </c>
      <c r="D323" s="341">
        <v>78.075569999999999</v>
      </c>
      <c r="E323" s="342" t="s">
        <v>300</v>
      </c>
      <c r="F323" s="340">
        <v>6.7005800000000004</v>
      </c>
      <c r="G323" s="342" t="s">
        <v>300</v>
      </c>
      <c r="H323" s="342"/>
      <c r="I323" s="342"/>
      <c r="J323" s="343"/>
      <c r="K323" s="343"/>
      <c r="L323" s="407">
        <v>1</v>
      </c>
      <c r="M323" s="344">
        <f t="shared" ref="M323:M386" si="5">D323*60*10^3*B323*5.18*10^-7</f>
        <v>6.7005879521605918</v>
      </c>
      <c r="N323" s="337"/>
      <c r="T323" s="169" t="s">
        <v>300</v>
      </c>
    </row>
    <row r="324" spans="1:20">
      <c r="A324" s="339">
        <v>45305.375</v>
      </c>
      <c r="B324" s="340">
        <v>2.8205300000000002</v>
      </c>
      <c r="C324" s="340" t="s">
        <v>300</v>
      </c>
      <c r="D324" s="341">
        <v>76.900069999999999</v>
      </c>
      <c r="E324" s="342" t="s">
        <v>300</v>
      </c>
      <c r="F324" s="340">
        <v>6.7412200000000002</v>
      </c>
      <c r="G324" s="342" t="s">
        <v>300</v>
      </c>
      <c r="H324" s="342"/>
      <c r="I324" s="342"/>
      <c r="J324" s="343"/>
      <c r="K324" s="343"/>
      <c r="L324" s="407">
        <v>1</v>
      </c>
      <c r="M324" s="344">
        <f t="shared" si="5"/>
        <v>6.741219503905068</v>
      </c>
      <c r="N324" s="337"/>
      <c r="T324" s="169" t="s">
        <v>300</v>
      </c>
    </row>
    <row r="325" spans="1:20">
      <c r="A325" s="339">
        <v>45305.416666666701</v>
      </c>
      <c r="B325" s="340">
        <v>2.4404499999999998</v>
      </c>
      <c r="C325" s="340" t="s">
        <v>300</v>
      </c>
      <c r="D325" s="341">
        <v>77.925359999999998</v>
      </c>
      <c r="E325" s="342" t="s">
        <v>300</v>
      </c>
      <c r="F325" s="340">
        <v>5.9105699999999999</v>
      </c>
      <c r="G325" s="342" t="s">
        <v>300</v>
      </c>
      <c r="H325" s="342"/>
      <c r="I325" s="342"/>
      <c r="J325" s="343"/>
      <c r="K325" s="343"/>
      <c r="L325" s="407">
        <v>1</v>
      </c>
      <c r="M325" s="344">
        <f t="shared" si="5"/>
        <v>5.9105751247569582</v>
      </c>
      <c r="N325" s="337"/>
      <c r="T325" s="169" t="s">
        <v>300</v>
      </c>
    </row>
    <row r="326" spans="1:20">
      <c r="A326" s="339">
        <v>45305.458333333299</v>
      </c>
      <c r="B326" s="340">
        <v>0.49402000000000001</v>
      </c>
      <c r="C326" s="340" t="s">
        <v>300</v>
      </c>
      <c r="D326" s="341">
        <v>81.948400000000007</v>
      </c>
      <c r="E326" s="342" t="s">
        <v>300</v>
      </c>
      <c r="F326" s="340">
        <v>1.2582500000000001</v>
      </c>
      <c r="G326" s="342" t="s">
        <v>300</v>
      </c>
      <c r="H326" s="342"/>
      <c r="I326" s="342"/>
      <c r="J326" s="343"/>
      <c r="K326" s="343"/>
      <c r="L326" s="407">
        <v>1</v>
      </c>
      <c r="M326" s="344">
        <f t="shared" si="5"/>
        <v>1.25824733749344</v>
      </c>
      <c r="N326" s="337"/>
      <c r="T326" s="169" t="s">
        <v>300</v>
      </c>
    </row>
    <row r="327" spans="1:20">
      <c r="A327" s="339">
        <v>45305.5</v>
      </c>
      <c r="B327" s="340">
        <v>0.55240999999999996</v>
      </c>
      <c r="C327" s="340" t="s">
        <v>300</v>
      </c>
      <c r="D327" s="341">
        <v>77.456029999999998</v>
      </c>
      <c r="E327" s="342" t="s">
        <v>300</v>
      </c>
      <c r="F327" s="340">
        <v>1.3298300000000001</v>
      </c>
      <c r="G327" s="342" t="s">
        <v>300</v>
      </c>
      <c r="H327" s="342"/>
      <c r="I327" s="342"/>
      <c r="J327" s="343"/>
      <c r="K327" s="343"/>
      <c r="L327" s="407">
        <v>1</v>
      </c>
      <c r="M327" s="344">
        <f t="shared" si="5"/>
        <v>1.3298350503438838</v>
      </c>
      <c r="N327" s="337"/>
      <c r="T327" s="169" t="s">
        <v>300</v>
      </c>
    </row>
    <row r="328" spans="1:20">
      <c r="A328" s="339">
        <v>45305.541666666701</v>
      </c>
      <c r="B328" s="340">
        <v>2.6107999999999998</v>
      </c>
      <c r="C328" s="340" t="s">
        <v>300</v>
      </c>
      <c r="D328" s="341">
        <v>77.038610000000006</v>
      </c>
      <c r="E328" s="342" t="s">
        <v>300</v>
      </c>
      <c r="F328" s="340">
        <v>6.2511999999999999</v>
      </c>
      <c r="G328" s="342" t="s">
        <v>300</v>
      </c>
      <c r="H328" s="342"/>
      <c r="I328" s="342"/>
      <c r="J328" s="343"/>
      <c r="K328" s="343"/>
      <c r="L328" s="407">
        <v>1</v>
      </c>
      <c r="M328" s="344">
        <f t="shared" si="5"/>
        <v>6.2511950848670388</v>
      </c>
      <c r="N328" s="337"/>
      <c r="T328" s="169" t="s">
        <v>300</v>
      </c>
    </row>
    <row r="329" spans="1:20">
      <c r="A329" s="339">
        <v>45305.583333333299</v>
      </c>
      <c r="B329" s="340">
        <v>2.78735</v>
      </c>
      <c r="C329" s="340" t="s">
        <v>300</v>
      </c>
      <c r="D329" s="341">
        <v>76.170069999999996</v>
      </c>
      <c r="E329" s="342" t="s">
        <v>300</v>
      </c>
      <c r="F329" s="340">
        <v>6.5986700000000003</v>
      </c>
      <c r="G329" s="342" t="s">
        <v>300</v>
      </c>
      <c r="H329" s="342"/>
      <c r="I329" s="342"/>
      <c r="J329" s="343"/>
      <c r="K329" s="343"/>
      <c r="L329" s="407">
        <v>1</v>
      </c>
      <c r="M329" s="344">
        <f t="shared" si="5"/>
        <v>6.5986769946186588</v>
      </c>
      <c r="N329" s="337"/>
      <c r="T329" s="169" t="s">
        <v>300</v>
      </c>
    </row>
    <row r="330" spans="1:20">
      <c r="A330" s="339">
        <v>45305.625</v>
      </c>
      <c r="B330" s="340">
        <v>2.51586</v>
      </c>
      <c r="C330" s="340" t="s">
        <v>300</v>
      </c>
      <c r="D330" s="341">
        <v>76.663780000000003</v>
      </c>
      <c r="E330" s="342" t="s">
        <v>300</v>
      </c>
      <c r="F330" s="340">
        <v>5.9945599999999999</v>
      </c>
      <c r="G330" s="342" t="s">
        <v>300</v>
      </c>
      <c r="H330" s="342"/>
      <c r="I330" s="342"/>
      <c r="J330" s="343"/>
      <c r="K330" s="343"/>
      <c r="L330" s="407">
        <v>1</v>
      </c>
      <c r="M330" s="344">
        <f t="shared" si="5"/>
        <v>5.9945654910788626</v>
      </c>
      <c r="N330" s="337"/>
      <c r="T330" s="169" t="s">
        <v>300</v>
      </c>
    </row>
    <row r="331" spans="1:20">
      <c r="A331" s="339">
        <v>45305.666666666701</v>
      </c>
      <c r="B331" s="340">
        <v>2.4465699999999999</v>
      </c>
      <c r="C331" s="340" t="s">
        <v>300</v>
      </c>
      <c r="D331" s="341">
        <v>76.845950000000002</v>
      </c>
      <c r="E331" s="342" t="s">
        <v>300</v>
      </c>
      <c r="F331" s="340">
        <v>5.8433200000000003</v>
      </c>
      <c r="G331" s="342" t="s">
        <v>300</v>
      </c>
      <c r="H331" s="342"/>
      <c r="I331" s="342"/>
      <c r="J331" s="343"/>
      <c r="K331" s="343"/>
      <c r="L331" s="407">
        <v>1</v>
      </c>
      <c r="M331" s="344">
        <f t="shared" si="5"/>
        <v>5.8433195923078198</v>
      </c>
      <c r="N331" s="337"/>
      <c r="T331" s="169" t="s">
        <v>300</v>
      </c>
    </row>
    <row r="332" spans="1:20">
      <c r="A332" s="339">
        <v>45305.708333333299</v>
      </c>
      <c r="B332" s="340">
        <v>2.6103399999999999</v>
      </c>
      <c r="C332" s="340" t="s">
        <v>300</v>
      </c>
      <c r="D332" s="341">
        <v>76.062460000000002</v>
      </c>
      <c r="E332" s="342" t="s">
        <v>300</v>
      </c>
      <c r="F332" s="340">
        <v>6.1709100000000001</v>
      </c>
      <c r="G332" s="342" t="s">
        <v>300</v>
      </c>
      <c r="H332" s="342"/>
      <c r="I332" s="342"/>
      <c r="J332" s="343"/>
      <c r="K332" s="343"/>
      <c r="L332" s="407">
        <v>1</v>
      </c>
      <c r="M332" s="344">
        <f t="shared" si="5"/>
        <v>6.1708992474753099</v>
      </c>
      <c r="N332" s="337"/>
      <c r="T332" s="169" t="s">
        <v>300</v>
      </c>
    </row>
    <row r="333" spans="1:20">
      <c r="A333" s="339">
        <v>45305.75</v>
      </c>
      <c r="B333" s="340">
        <v>2.4645999999999999</v>
      </c>
      <c r="C333" s="340" t="s">
        <v>300</v>
      </c>
      <c r="D333" s="341">
        <v>76.759140000000002</v>
      </c>
      <c r="E333" s="342" t="s">
        <v>300</v>
      </c>
      <c r="F333" s="340">
        <v>5.8797300000000003</v>
      </c>
      <c r="G333" s="342" t="s">
        <v>300</v>
      </c>
      <c r="H333" s="342"/>
      <c r="I333" s="342"/>
      <c r="J333" s="343"/>
      <c r="K333" s="343"/>
      <c r="L333" s="407">
        <v>1</v>
      </c>
      <c r="M333" s="344">
        <f t="shared" si="5"/>
        <v>5.8797323158795178</v>
      </c>
      <c r="N333" s="337"/>
      <c r="T333" s="169" t="s">
        <v>300</v>
      </c>
    </row>
    <row r="334" spans="1:20">
      <c r="A334" s="339">
        <v>45305.791666666701</v>
      </c>
      <c r="B334" s="340">
        <v>2.76159</v>
      </c>
      <c r="C334" s="340" t="s">
        <v>300</v>
      </c>
      <c r="D334" s="341">
        <v>76.959760000000003</v>
      </c>
      <c r="E334" s="342" t="s">
        <v>300</v>
      </c>
      <c r="F334" s="340">
        <v>6.6054700000000004</v>
      </c>
      <c r="G334" s="342" t="s">
        <v>300</v>
      </c>
      <c r="H334" s="342"/>
      <c r="I334" s="342"/>
      <c r="J334" s="343"/>
      <c r="K334" s="343"/>
      <c r="L334" s="407">
        <v>1</v>
      </c>
      <c r="M334" s="344">
        <f t="shared" si="5"/>
        <v>6.6054729164598713</v>
      </c>
      <c r="N334" s="337"/>
      <c r="T334" s="169" t="s">
        <v>300</v>
      </c>
    </row>
    <row r="335" spans="1:20">
      <c r="A335" s="339">
        <v>45305.833333333299</v>
      </c>
      <c r="B335" s="340">
        <v>2.66696</v>
      </c>
      <c r="C335" s="340" t="s">
        <v>300</v>
      </c>
      <c r="D335" s="341">
        <v>77.161730000000006</v>
      </c>
      <c r="E335" s="342" t="s">
        <v>300</v>
      </c>
      <c r="F335" s="340">
        <v>6.39588</v>
      </c>
      <c r="G335" s="342" t="s">
        <v>300</v>
      </c>
      <c r="H335" s="342"/>
      <c r="I335" s="342"/>
      <c r="J335" s="343"/>
      <c r="K335" s="343"/>
      <c r="L335" s="407">
        <v>1</v>
      </c>
      <c r="M335" s="344">
        <f t="shared" si="5"/>
        <v>6.3958676504600627</v>
      </c>
      <c r="N335" s="337"/>
      <c r="T335" s="169" t="s">
        <v>300</v>
      </c>
    </row>
    <row r="336" spans="1:20">
      <c r="A336" s="339">
        <v>45305.875</v>
      </c>
      <c r="B336" s="340">
        <v>2.7114500000000001</v>
      </c>
      <c r="C336" s="340" t="s">
        <v>300</v>
      </c>
      <c r="D336" s="341">
        <v>76.303489999999996</v>
      </c>
      <c r="E336" s="342" t="s">
        <v>300</v>
      </c>
      <c r="F336" s="340">
        <v>6.4302299999999999</v>
      </c>
      <c r="G336" s="342" t="s">
        <v>300</v>
      </c>
      <c r="H336" s="342"/>
      <c r="I336" s="342"/>
      <c r="J336" s="343"/>
      <c r="K336" s="343"/>
      <c r="L336" s="407">
        <v>1</v>
      </c>
      <c r="M336" s="344">
        <f t="shared" si="5"/>
        <v>6.4302374846123387</v>
      </c>
      <c r="N336" s="337"/>
      <c r="T336" s="169" t="s">
        <v>300</v>
      </c>
    </row>
    <row r="337" spans="1:20">
      <c r="A337" s="339">
        <v>45305.916666666701</v>
      </c>
      <c r="B337" s="340">
        <v>2.6063000000000001</v>
      </c>
      <c r="C337" s="340" t="s">
        <v>300</v>
      </c>
      <c r="D337" s="341">
        <v>75.765649999999994</v>
      </c>
      <c r="E337" s="342" t="s">
        <v>300</v>
      </c>
      <c r="F337" s="340">
        <v>6.1373100000000003</v>
      </c>
      <c r="G337" s="342" t="s">
        <v>300</v>
      </c>
      <c r="H337" s="342"/>
      <c r="I337" s="342"/>
      <c r="J337" s="343"/>
      <c r="K337" s="343"/>
      <c r="L337" s="407">
        <v>1</v>
      </c>
      <c r="M337" s="344">
        <f t="shared" si="5"/>
        <v>6.1373058625325987</v>
      </c>
      <c r="N337" s="337"/>
      <c r="T337" s="169" t="s">
        <v>300</v>
      </c>
    </row>
    <row r="338" spans="1:20">
      <c r="A338" s="339">
        <v>45305.958333333299</v>
      </c>
      <c r="B338" s="340">
        <v>2.6798700000000002</v>
      </c>
      <c r="C338" s="340" t="s">
        <v>300</v>
      </c>
      <c r="D338" s="341">
        <v>76.486199999999997</v>
      </c>
      <c r="E338" s="342" t="s">
        <v>300</v>
      </c>
      <c r="F338" s="340">
        <v>6.3705499999999997</v>
      </c>
      <c r="G338" s="342" t="s">
        <v>300</v>
      </c>
      <c r="H338" s="342"/>
      <c r="I338" s="342"/>
      <c r="J338" s="343"/>
      <c r="K338" s="343"/>
      <c r="L338" s="407">
        <v>1</v>
      </c>
      <c r="M338" s="344">
        <f t="shared" si="5"/>
        <v>6.3705631024375204</v>
      </c>
      <c r="N338" s="337"/>
      <c r="T338" s="169" t="s">
        <v>300</v>
      </c>
    </row>
    <row r="339" spans="1:20">
      <c r="A339" s="339">
        <v>45306</v>
      </c>
      <c r="B339" s="340">
        <v>2.5494300000000001</v>
      </c>
      <c r="C339" s="340" t="s">
        <v>300</v>
      </c>
      <c r="D339" s="341">
        <v>78.695679999999996</v>
      </c>
      <c r="E339" s="342" t="s">
        <v>300</v>
      </c>
      <c r="F339" s="340">
        <v>6.2355600000000004</v>
      </c>
      <c r="G339" s="342" t="s">
        <v>300</v>
      </c>
      <c r="H339" s="342"/>
      <c r="I339" s="342"/>
      <c r="J339" s="343"/>
      <c r="K339" s="343"/>
      <c r="L339" s="407">
        <v>1</v>
      </c>
      <c r="M339" s="344">
        <f t="shared" si="5"/>
        <v>6.2355532815313914</v>
      </c>
      <c r="N339" s="337"/>
      <c r="T339" s="169" t="s">
        <v>300</v>
      </c>
    </row>
    <row r="340" spans="1:20">
      <c r="A340" s="339">
        <v>45306.041666666701</v>
      </c>
      <c r="B340" s="340">
        <v>2.4250600000000002</v>
      </c>
      <c r="C340" s="340" t="s">
        <v>300</v>
      </c>
      <c r="D340" s="341">
        <v>78.264780000000002</v>
      </c>
      <c r="E340" s="342" t="s">
        <v>300</v>
      </c>
      <c r="F340" s="340">
        <v>5.8988800000000001</v>
      </c>
      <c r="G340" s="342" t="s">
        <v>300</v>
      </c>
      <c r="H340" s="342"/>
      <c r="I340" s="342"/>
      <c r="J340" s="343"/>
      <c r="K340" s="343"/>
      <c r="L340" s="407">
        <v>1</v>
      </c>
      <c r="M340" s="344">
        <f t="shared" si="5"/>
        <v>5.8988841519817443</v>
      </c>
      <c r="N340" s="337"/>
      <c r="T340" s="169" t="s">
        <v>300</v>
      </c>
    </row>
    <row r="341" spans="1:20">
      <c r="A341" s="339">
        <v>45306.083333333299</v>
      </c>
      <c r="B341" s="340">
        <v>2.5153400000000001</v>
      </c>
      <c r="C341" s="340" t="s">
        <v>300</v>
      </c>
      <c r="D341" s="341">
        <v>78.518460000000005</v>
      </c>
      <c r="E341" s="342" t="s">
        <v>300</v>
      </c>
      <c r="F341" s="340">
        <v>6.1383299999999998</v>
      </c>
      <c r="G341" s="342" t="s">
        <v>300</v>
      </c>
      <c r="H341" s="342"/>
      <c r="I341" s="342"/>
      <c r="J341" s="343"/>
      <c r="K341" s="343"/>
      <c r="L341" s="407">
        <v>1</v>
      </c>
      <c r="M341" s="344">
        <f t="shared" si="5"/>
        <v>6.1383193683225121</v>
      </c>
      <c r="N341" s="337"/>
      <c r="T341" s="169" t="s">
        <v>300</v>
      </c>
    </row>
    <row r="342" spans="1:20">
      <c r="A342" s="339">
        <v>45306.125</v>
      </c>
      <c r="B342" s="340">
        <v>2.2851300000000001</v>
      </c>
      <c r="C342" s="340" t="s">
        <v>300</v>
      </c>
      <c r="D342" s="341">
        <v>79.575450000000004</v>
      </c>
      <c r="E342" s="342" t="s">
        <v>300</v>
      </c>
      <c r="F342" s="340">
        <v>5.65158</v>
      </c>
      <c r="G342" s="342" t="s">
        <v>300</v>
      </c>
      <c r="H342" s="342"/>
      <c r="I342" s="342"/>
      <c r="J342" s="343"/>
      <c r="K342" s="343"/>
      <c r="L342" s="407">
        <v>1</v>
      </c>
      <c r="M342" s="344">
        <f t="shared" si="5"/>
        <v>5.6515949096581801</v>
      </c>
      <c r="N342" s="337"/>
      <c r="T342" s="169" t="s">
        <v>300</v>
      </c>
    </row>
    <row r="343" spans="1:20">
      <c r="A343" s="339">
        <v>45306.166666666701</v>
      </c>
      <c r="B343" s="340">
        <v>2.53966</v>
      </c>
      <c r="C343" s="340" t="s">
        <v>300</v>
      </c>
      <c r="D343" s="341">
        <v>78.95496</v>
      </c>
      <c r="E343" s="342" t="s">
        <v>300</v>
      </c>
      <c r="F343" s="340">
        <v>6.2321099999999996</v>
      </c>
      <c r="G343" s="342" t="s">
        <v>300</v>
      </c>
      <c r="H343" s="342"/>
      <c r="I343" s="342"/>
      <c r="J343" s="343"/>
      <c r="K343" s="343"/>
      <c r="L343" s="407">
        <v>1</v>
      </c>
      <c r="M343" s="344">
        <f t="shared" si="5"/>
        <v>6.2321228654186873</v>
      </c>
      <c r="N343" s="337"/>
      <c r="T343" s="169" t="s">
        <v>300</v>
      </c>
    </row>
    <row r="344" spans="1:20">
      <c r="A344" s="339">
        <v>45306.208333333299</v>
      </c>
      <c r="B344" s="340">
        <v>2.6327099999999999</v>
      </c>
      <c r="C344" s="340" t="s">
        <v>300</v>
      </c>
      <c r="D344" s="341">
        <v>77.529839999999993</v>
      </c>
      <c r="E344" s="342" t="s">
        <v>300</v>
      </c>
      <c r="F344" s="340">
        <v>6.3438600000000003</v>
      </c>
      <c r="G344" s="342" t="s">
        <v>300</v>
      </c>
      <c r="H344" s="342"/>
      <c r="I344" s="342"/>
      <c r="J344" s="343"/>
      <c r="K344" s="343"/>
      <c r="L344" s="407">
        <v>1</v>
      </c>
      <c r="M344" s="344">
        <f t="shared" si="5"/>
        <v>6.3438502238637104</v>
      </c>
      <c r="N344" s="337"/>
      <c r="T344" s="169" t="s">
        <v>300</v>
      </c>
    </row>
    <row r="345" spans="1:20">
      <c r="A345" s="339">
        <v>45306.25</v>
      </c>
      <c r="B345" s="340">
        <v>2.59491</v>
      </c>
      <c r="C345" s="340" t="s">
        <v>300</v>
      </c>
      <c r="D345" s="341">
        <v>77.021109999999993</v>
      </c>
      <c r="E345" s="342" t="s">
        <v>300</v>
      </c>
      <c r="F345" s="340">
        <v>6.2117399999999998</v>
      </c>
      <c r="G345" s="342" t="s">
        <v>300</v>
      </c>
      <c r="H345" s="342"/>
      <c r="I345" s="342"/>
      <c r="J345" s="343"/>
      <c r="K345" s="343"/>
      <c r="L345" s="407">
        <v>1</v>
      </c>
      <c r="M345" s="344">
        <f t="shared" si="5"/>
        <v>6.2117373329371066</v>
      </c>
      <c r="N345" s="337"/>
      <c r="T345" s="169" t="s">
        <v>300</v>
      </c>
    </row>
    <row r="346" spans="1:20" ht="30">
      <c r="A346" s="339">
        <v>45306.291666666701</v>
      </c>
      <c r="B346" s="340">
        <v>2.5294599999999998</v>
      </c>
      <c r="C346" s="340" t="s">
        <v>300</v>
      </c>
      <c r="D346" s="341">
        <v>70.141490000000005</v>
      </c>
      <c r="E346" s="342" t="s">
        <v>367</v>
      </c>
      <c r="F346" s="340">
        <v>5.5142199999999999</v>
      </c>
      <c r="G346" s="342" t="s">
        <v>367</v>
      </c>
      <c r="H346" s="342"/>
      <c r="I346" s="342">
        <v>98.3</v>
      </c>
      <c r="J346" s="343"/>
      <c r="K346" s="343" t="s">
        <v>384</v>
      </c>
      <c r="L346" s="407">
        <v>1</v>
      </c>
      <c r="M346" s="344">
        <f t="shared" si="5"/>
        <v>5.514216499621031</v>
      </c>
      <c r="N346" s="337"/>
      <c r="T346" s="169" t="s">
        <v>300</v>
      </c>
    </row>
    <row r="347" spans="1:20">
      <c r="A347" s="339">
        <v>45306.333333333299</v>
      </c>
      <c r="B347" s="340">
        <v>2.6969400000000001</v>
      </c>
      <c r="C347" s="340" t="s">
        <v>300</v>
      </c>
      <c r="D347" s="341">
        <v>76.932419999999993</v>
      </c>
      <c r="E347" s="342" t="s">
        <v>300</v>
      </c>
      <c r="F347" s="340">
        <v>6.44855</v>
      </c>
      <c r="G347" s="342" t="s">
        <v>300</v>
      </c>
      <c r="H347" s="342"/>
      <c r="I347" s="342"/>
      <c r="J347" s="343"/>
      <c r="K347" s="343"/>
      <c r="L347" s="407">
        <v>1</v>
      </c>
      <c r="M347" s="344">
        <f t="shared" si="5"/>
        <v>6.4485443143023833</v>
      </c>
      <c r="N347" s="337"/>
      <c r="T347" s="169" t="s">
        <v>300</v>
      </c>
    </row>
    <row r="348" spans="1:20">
      <c r="A348" s="339">
        <v>45306.375</v>
      </c>
      <c r="B348" s="340">
        <v>2.68804</v>
      </c>
      <c r="C348" s="340" t="s">
        <v>300</v>
      </c>
      <c r="D348" s="341">
        <v>76.20975</v>
      </c>
      <c r="E348" s="342" t="s">
        <v>300</v>
      </c>
      <c r="F348" s="340">
        <v>6.3668800000000001</v>
      </c>
      <c r="G348" s="342" t="s">
        <v>300</v>
      </c>
      <c r="H348" s="342"/>
      <c r="I348" s="342"/>
      <c r="J348" s="343"/>
      <c r="K348" s="343"/>
      <c r="L348" s="407">
        <v>1</v>
      </c>
      <c r="M348" s="344">
        <f t="shared" si="5"/>
        <v>6.3668889366011996</v>
      </c>
      <c r="N348" s="337"/>
      <c r="T348" s="169" t="s">
        <v>300</v>
      </c>
    </row>
    <row r="349" spans="1:20">
      <c r="A349" s="339">
        <v>45306.416666666701</v>
      </c>
      <c r="B349" s="340">
        <v>2.6581700000000001</v>
      </c>
      <c r="C349" s="340" t="s">
        <v>300</v>
      </c>
      <c r="D349" s="341">
        <v>75.570499999999996</v>
      </c>
      <c r="E349" s="342" t="s">
        <v>300</v>
      </c>
      <c r="F349" s="340">
        <v>6.2433199999999998</v>
      </c>
      <c r="G349" s="342" t="s">
        <v>300</v>
      </c>
      <c r="H349" s="342"/>
      <c r="I349" s="342"/>
      <c r="J349" s="343"/>
      <c r="K349" s="343"/>
      <c r="L349" s="407">
        <v>1</v>
      </c>
      <c r="M349" s="344">
        <f t="shared" si="5"/>
        <v>6.2433266544137993</v>
      </c>
      <c r="N349" s="337"/>
      <c r="T349" s="169" t="s">
        <v>300</v>
      </c>
    </row>
    <row r="350" spans="1:20">
      <c r="A350" s="339">
        <v>45306.458333333299</v>
      </c>
      <c r="B350" s="340">
        <v>1.2741800000000001</v>
      </c>
      <c r="C350" s="340" t="s">
        <v>300</v>
      </c>
      <c r="D350" s="341">
        <v>78.372119999999995</v>
      </c>
      <c r="E350" s="342" t="s">
        <v>300</v>
      </c>
      <c r="F350" s="340">
        <v>3.10365</v>
      </c>
      <c r="G350" s="342" t="s">
        <v>300</v>
      </c>
      <c r="H350" s="342"/>
      <c r="I350" s="342"/>
      <c r="J350" s="343"/>
      <c r="K350" s="343"/>
      <c r="L350" s="407">
        <v>1</v>
      </c>
      <c r="M350" s="344">
        <f t="shared" si="5"/>
        <v>3.1036546387385275</v>
      </c>
      <c r="N350" s="337"/>
      <c r="T350" s="169" t="s">
        <v>300</v>
      </c>
    </row>
    <row r="351" spans="1:20">
      <c r="A351" s="339">
        <v>45306.5</v>
      </c>
      <c r="B351" s="340">
        <v>0.43923000000000001</v>
      </c>
      <c r="C351" s="340" t="s">
        <v>300</v>
      </c>
      <c r="D351" s="341">
        <v>77.480680000000007</v>
      </c>
      <c r="E351" s="342" t="s">
        <v>300</v>
      </c>
      <c r="F351" s="340">
        <v>1.05772</v>
      </c>
      <c r="G351" s="342" t="s">
        <v>300</v>
      </c>
      <c r="H351" s="342"/>
      <c r="I351" s="342"/>
      <c r="J351" s="343"/>
      <c r="K351" s="343"/>
      <c r="L351" s="407">
        <v>1</v>
      </c>
      <c r="M351" s="344">
        <f t="shared" si="5"/>
        <v>1.057709558494512</v>
      </c>
      <c r="N351" s="337"/>
      <c r="T351" s="169" t="s">
        <v>300</v>
      </c>
    </row>
    <row r="352" spans="1:20">
      <c r="A352" s="339">
        <v>45306.541666666701</v>
      </c>
      <c r="B352" s="340">
        <v>0.85324</v>
      </c>
      <c r="C352" s="340" t="s">
        <v>300</v>
      </c>
      <c r="D352" s="341">
        <v>78.258409999999998</v>
      </c>
      <c r="E352" s="342" t="s">
        <v>300</v>
      </c>
      <c r="F352" s="340">
        <v>2.07531</v>
      </c>
      <c r="G352" s="342" t="s">
        <v>300</v>
      </c>
      <c r="H352" s="342"/>
      <c r="I352" s="342"/>
      <c r="J352" s="343"/>
      <c r="K352" s="343"/>
      <c r="L352" s="407">
        <v>1</v>
      </c>
      <c r="M352" s="344">
        <f t="shared" si="5"/>
        <v>2.0753112346602718</v>
      </c>
      <c r="N352" s="337"/>
      <c r="T352" s="169" t="s">
        <v>300</v>
      </c>
    </row>
    <row r="353" spans="1:20">
      <c r="A353" s="339">
        <v>45306.583333333299</v>
      </c>
      <c r="B353" s="340">
        <v>2.2203200000000001</v>
      </c>
      <c r="C353" s="340" t="s">
        <v>300</v>
      </c>
      <c r="D353" s="341">
        <v>78.668549999999996</v>
      </c>
      <c r="E353" s="342" t="s">
        <v>300</v>
      </c>
      <c r="F353" s="340">
        <v>5.4287299999999998</v>
      </c>
      <c r="G353" s="342" t="s">
        <v>300</v>
      </c>
      <c r="H353" s="342"/>
      <c r="I353" s="342"/>
      <c r="J353" s="343"/>
      <c r="K353" s="343"/>
      <c r="L353" s="407">
        <v>1</v>
      </c>
      <c r="M353" s="344">
        <f t="shared" si="5"/>
        <v>5.4287235514108785</v>
      </c>
      <c r="N353" s="337"/>
      <c r="T353" s="169" t="s">
        <v>300</v>
      </c>
    </row>
    <row r="354" spans="1:20">
      <c r="A354" s="339">
        <v>45306.625</v>
      </c>
      <c r="B354" s="340">
        <v>2.84842</v>
      </c>
      <c r="C354" s="340" t="s">
        <v>300</v>
      </c>
      <c r="D354" s="341">
        <v>75.09187</v>
      </c>
      <c r="E354" s="342" t="s">
        <v>300</v>
      </c>
      <c r="F354" s="340">
        <v>6.6477899999999996</v>
      </c>
      <c r="G354" s="342" t="s">
        <v>300</v>
      </c>
      <c r="H354" s="342"/>
      <c r="I354" s="342"/>
      <c r="J354" s="343"/>
      <c r="K354" s="343"/>
      <c r="L354" s="407">
        <v>1</v>
      </c>
      <c r="M354" s="344">
        <f t="shared" si="5"/>
        <v>6.6478001694550306</v>
      </c>
      <c r="N354" s="337"/>
      <c r="T354" s="169" t="s">
        <v>300</v>
      </c>
    </row>
    <row r="355" spans="1:20">
      <c r="A355" s="339">
        <v>45306.666666666701</v>
      </c>
      <c r="B355" s="340">
        <v>2.8949400000000001</v>
      </c>
      <c r="C355" s="340" t="s">
        <v>300</v>
      </c>
      <c r="D355" s="341">
        <v>76.033670000000001</v>
      </c>
      <c r="E355" s="342" t="s">
        <v>300</v>
      </c>
      <c r="F355" s="340">
        <v>6.8411200000000001</v>
      </c>
      <c r="G355" s="342" t="s">
        <v>300</v>
      </c>
      <c r="H355" s="342"/>
      <c r="I355" s="342"/>
      <c r="J355" s="343"/>
      <c r="K355" s="343"/>
      <c r="L355" s="407">
        <v>1</v>
      </c>
      <c r="M355" s="344">
        <f t="shared" si="5"/>
        <v>6.8411093245341839</v>
      </c>
      <c r="N355" s="337"/>
      <c r="T355" s="169" t="s">
        <v>300</v>
      </c>
    </row>
    <row r="356" spans="1:20">
      <c r="A356" s="339">
        <v>45306.708333333299</v>
      </c>
      <c r="B356" s="340">
        <v>2.7429399999999999</v>
      </c>
      <c r="C356" s="340" t="s">
        <v>300</v>
      </c>
      <c r="D356" s="341">
        <v>75.969939999999994</v>
      </c>
      <c r="E356" s="342" t="s">
        <v>300</v>
      </c>
      <c r="F356" s="340">
        <v>6.4764799999999996</v>
      </c>
      <c r="G356" s="342" t="s">
        <v>300</v>
      </c>
      <c r="H356" s="342"/>
      <c r="I356" s="342"/>
      <c r="J356" s="343"/>
      <c r="K356" s="343"/>
      <c r="L356" s="407">
        <v>1</v>
      </c>
      <c r="M356" s="344">
        <f t="shared" si="5"/>
        <v>6.476481082909487</v>
      </c>
      <c r="N356" s="337"/>
      <c r="T356" s="169" t="s">
        <v>300</v>
      </c>
    </row>
    <row r="357" spans="1:20">
      <c r="A357" s="339">
        <v>45306.75</v>
      </c>
      <c r="B357" s="340">
        <v>2.9716999999999998</v>
      </c>
      <c r="C357" s="340" t="s">
        <v>300</v>
      </c>
      <c r="D357" s="341">
        <v>75.090770000000006</v>
      </c>
      <c r="E357" s="342" t="s">
        <v>300</v>
      </c>
      <c r="F357" s="340">
        <v>6.9354100000000001</v>
      </c>
      <c r="G357" s="342" t="s">
        <v>300</v>
      </c>
      <c r="H357" s="342"/>
      <c r="I357" s="342"/>
      <c r="J357" s="343"/>
      <c r="K357" s="343"/>
      <c r="L357" s="407">
        <v>1</v>
      </c>
      <c r="M357" s="344">
        <f t="shared" si="5"/>
        <v>6.9354162567757198</v>
      </c>
      <c r="N357" s="337"/>
      <c r="T357" s="169" t="s">
        <v>300</v>
      </c>
    </row>
    <row r="358" spans="1:20">
      <c r="A358" s="339">
        <v>45306.791666666701</v>
      </c>
      <c r="B358" s="340">
        <v>2.9163800000000002</v>
      </c>
      <c r="C358" s="340" t="s">
        <v>300</v>
      </c>
      <c r="D358" s="341">
        <v>75.422830000000005</v>
      </c>
      <c r="E358" s="342" t="s">
        <v>300</v>
      </c>
      <c r="F358" s="340">
        <v>6.8364099999999999</v>
      </c>
      <c r="G358" s="342" t="s">
        <v>300</v>
      </c>
      <c r="H358" s="342"/>
      <c r="I358" s="342"/>
      <c r="J358" s="343"/>
      <c r="K358" s="343"/>
      <c r="L358" s="407">
        <v>1</v>
      </c>
      <c r="M358" s="344">
        <f t="shared" si="5"/>
        <v>6.8364075522538332</v>
      </c>
      <c r="N358" s="337"/>
      <c r="T358" s="169" t="s">
        <v>300</v>
      </c>
    </row>
    <row r="359" spans="1:20">
      <c r="A359" s="339">
        <v>45306.833333333299</v>
      </c>
      <c r="B359" s="340">
        <v>2.8907400000000001</v>
      </c>
      <c r="C359" s="340" t="s">
        <v>300</v>
      </c>
      <c r="D359" s="341">
        <v>75.964529999999996</v>
      </c>
      <c r="E359" s="342" t="s">
        <v>300</v>
      </c>
      <c r="F359" s="340">
        <v>6.8249700000000004</v>
      </c>
      <c r="G359" s="342" t="s">
        <v>300</v>
      </c>
      <c r="H359" s="342"/>
      <c r="I359" s="342"/>
      <c r="J359" s="343"/>
      <c r="K359" s="343"/>
      <c r="L359" s="407">
        <v>1</v>
      </c>
      <c r="M359" s="344">
        <f t="shared" si="5"/>
        <v>6.824972365454375</v>
      </c>
      <c r="N359" s="337"/>
      <c r="T359" s="169" t="s">
        <v>300</v>
      </c>
    </row>
    <row r="360" spans="1:20">
      <c r="A360" s="339">
        <v>45306.875</v>
      </c>
      <c r="B360" s="340">
        <v>2.65096</v>
      </c>
      <c r="C360" s="340" t="s">
        <v>300</v>
      </c>
      <c r="D360" s="341">
        <v>75.5</v>
      </c>
      <c r="E360" s="342" t="s">
        <v>300</v>
      </c>
      <c r="F360" s="340">
        <v>6.22058</v>
      </c>
      <c r="G360" s="342" t="s">
        <v>300</v>
      </c>
      <c r="H360" s="342"/>
      <c r="I360" s="342"/>
      <c r="J360" s="343"/>
      <c r="K360" s="343"/>
      <c r="L360" s="407">
        <v>1</v>
      </c>
      <c r="M360" s="344">
        <f t="shared" si="5"/>
        <v>6.2205836783999997</v>
      </c>
      <c r="N360" s="337"/>
      <c r="T360" s="169" t="s">
        <v>300</v>
      </c>
    </row>
    <row r="361" spans="1:20">
      <c r="A361" s="339">
        <v>45306.916666666701</v>
      </c>
      <c r="B361" s="340">
        <v>2.77522</v>
      </c>
      <c r="C361" s="340" t="s">
        <v>300</v>
      </c>
      <c r="D361" s="341">
        <v>75.524330000000006</v>
      </c>
      <c r="E361" s="342" t="s">
        <v>300</v>
      </c>
      <c r="F361" s="340">
        <v>6.5142699999999998</v>
      </c>
      <c r="G361" s="342" t="s">
        <v>300</v>
      </c>
      <c r="H361" s="342"/>
      <c r="I361" s="342"/>
      <c r="J361" s="343"/>
      <c r="K361" s="343"/>
      <c r="L361" s="407">
        <v>1</v>
      </c>
      <c r="M361" s="344">
        <f t="shared" si="5"/>
        <v>6.5142632946688082</v>
      </c>
      <c r="N361" s="337"/>
      <c r="T361" s="169" t="s">
        <v>300</v>
      </c>
    </row>
    <row r="362" spans="1:20">
      <c r="A362" s="339">
        <v>45306.958333333299</v>
      </c>
      <c r="B362" s="340">
        <v>2.8293300000000001</v>
      </c>
      <c r="C362" s="340" t="s">
        <v>300</v>
      </c>
      <c r="D362" s="341">
        <v>75.654240000000001</v>
      </c>
      <c r="E362" s="342" t="s">
        <v>300</v>
      </c>
      <c r="F362" s="340">
        <v>6.6526899999999998</v>
      </c>
      <c r="G362" s="342" t="s">
        <v>300</v>
      </c>
      <c r="H362" s="342"/>
      <c r="I362" s="342"/>
      <c r="J362" s="343"/>
      <c r="K362" s="343"/>
      <c r="L362" s="407">
        <v>1</v>
      </c>
      <c r="M362" s="344">
        <f t="shared" si="5"/>
        <v>6.6526992015039355</v>
      </c>
      <c r="N362" s="337"/>
      <c r="T362" s="169" t="s">
        <v>300</v>
      </c>
    </row>
    <row r="363" spans="1:20">
      <c r="A363" s="339">
        <v>45307</v>
      </c>
      <c r="B363" s="340">
        <v>3.0592000000000001</v>
      </c>
      <c r="C363" s="340" t="s">
        <v>300</v>
      </c>
      <c r="D363" s="341">
        <v>75.747879999999995</v>
      </c>
      <c r="E363" s="342" t="s">
        <v>300</v>
      </c>
      <c r="F363" s="340">
        <v>7.2021100000000002</v>
      </c>
      <c r="G363" s="342" t="s">
        <v>300</v>
      </c>
      <c r="H363" s="342"/>
      <c r="I363" s="342"/>
      <c r="J363" s="343"/>
      <c r="K363" s="343"/>
      <c r="L363" s="407">
        <v>1</v>
      </c>
      <c r="M363" s="344">
        <f t="shared" si="5"/>
        <v>7.2021035825356794</v>
      </c>
      <c r="N363" s="337"/>
      <c r="T363" s="169" t="s">
        <v>300</v>
      </c>
    </row>
    <row r="364" spans="1:20">
      <c r="A364" s="339">
        <v>45307.041666666701</v>
      </c>
      <c r="B364" s="340">
        <v>3.0154399999999999</v>
      </c>
      <c r="C364" s="340" t="s">
        <v>300</v>
      </c>
      <c r="D364" s="341">
        <v>73.090050000000005</v>
      </c>
      <c r="E364" s="342" t="s">
        <v>300</v>
      </c>
      <c r="F364" s="340">
        <v>6.84999</v>
      </c>
      <c r="G364" s="342" t="s">
        <v>300</v>
      </c>
      <c r="H364" s="342"/>
      <c r="I364" s="342"/>
      <c r="J364" s="343"/>
      <c r="K364" s="343"/>
      <c r="L364" s="407">
        <v>1</v>
      </c>
      <c r="M364" s="344">
        <f t="shared" si="5"/>
        <v>6.8499903643617595</v>
      </c>
      <c r="N364" s="337"/>
      <c r="T364" s="169" t="s">
        <v>300</v>
      </c>
    </row>
    <row r="365" spans="1:20">
      <c r="A365" s="339">
        <v>45307.083333333299</v>
      </c>
      <c r="B365" s="340">
        <v>2.7567400000000002</v>
      </c>
      <c r="C365" s="340" t="s">
        <v>300</v>
      </c>
      <c r="D365" s="341">
        <v>75.456969999999998</v>
      </c>
      <c r="E365" s="342" t="s">
        <v>300</v>
      </c>
      <c r="F365" s="340">
        <v>6.4651100000000001</v>
      </c>
      <c r="G365" s="342" t="s">
        <v>300</v>
      </c>
      <c r="H365" s="342"/>
      <c r="I365" s="342"/>
      <c r="J365" s="343"/>
      <c r="K365" s="343"/>
      <c r="L365" s="407">
        <v>1</v>
      </c>
      <c r="M365" s="344">
        <f t="shared" si="5"/>
        <v>6.4651138916100237</v>
      </c>
      <c r="N365" s="337"/>
      <c r="T365" s="169" t="s">
        <v>300</v>
      </c>
    </row>
    <row r="366" spans="1:20">
      <c r="A366" s="339">
        <v>45307.125</v>
      </c>
      <c r="B366" s="340">
        <v>2.3856999999999999</v>
      </c>
      <c r="C366" s="340" t="s">
        <v>300</v>
      </c>
      <c r="D366" s="341">
        <v>79.673739999999995</v>
      </c>
      <c r="E366" s="342" t="s">
        <v>300</v>
      </c>
      <c r="F366" s="340">
        <v>5.9076199999999996</v>
      </c>
      <c r="G366" s="342" t="s">
        <v>300</v>
      </c>
      <c r="H366" s="342"/>
      <c r="I366" s="342"/>
      <c r="J366" s="343"/>
      <c r="K366" s="343"/>
      <c r="L366" s="407">
        <v>1</v>
      </c>
      <c r="M366" s="344">
        <f t="shared" si="5"/>
        <v>5.9076130983794393</v>
      </c>
      <c r="N366" s="337"/>
      <c r="T366" s="169" t="s">
        <v>300</v>
      </c>
    </row>
    <row r="367" spans="1:20">
      <c r="A367" s="339">
        <v>45307.166666666701</v>
      </c>
      <c r="B367" s="340">
        <v>3.05782</v>
      </c>
      <c r="C367" s="340" t="s">
        <v>300</v>
      </c>
      <c r="D367" s="341">
        <v>75.262799999999999</v>
      </c>
      <c r="E367" s="342" t="s">
        <v>300</v>
      </c>
      <c r="F367" s="340">
        <v>7.1527500000000002</v>
      </c>
      <c r="G367" s="342" t="s">
        <v>300</v>
      </c>
      <c r="H367" s="342"/>
      <c r="I367" s="342"/>
      <c r="J367" s="343"/>
      <c r="K367" s="343"/>
      <c r="L367" s="407">
        <v>1</v>
      </c>
      <c r="M367" s="344">
        <f t="shared" si="5"/>
        <v>7.1527541555836791</v>
      </c>
      <c r="N367" s="337"/>
      <c r="T367" s="169" t="s">
        <v>300</v>
      </c>
    </row>
    <row r="368" spans="1:20">
      <c r="A368" s="339">
        <v>45307.208333333299</v>
      </c>
      <c r="B368" s="340">
        <v>2.99946</v>
      </c>
      <c r="C368" s="340" t="s">
        <v>300</v>
      </c>
      <c r="D368" s="341">
        <v>75.145430000000005</v>
      </c>
      <c r="E368" s="342" t="s">
        <v>300</v>
      </c>
      <c r="F368" s="340">
        <v>7.0052899999999996</v>
      </c>
      <c r="G368" s="342" t="s">
        <v>300</v>
      </c>
      <c r="H368" s="342"/>
      <c r="I368" s="342"/>
      <c r="J368" s="343"/>
      <c r="K368" s="343"/>
      <c r="L368" s="407">
        <v>1</v>
      </c>
      <c r="M368" s="344">
        <f t="shared" si="5"/>
        <v>7.0052987124192221</v>
      </c>
      <c r="N368" s="337"/>
      <c r="T368" s="169" t="s">
        <v>300</v>
      </c>
    </row>
    <row r="369" spans="1:20">
      <c r="A369" s="339">
        <v>45307.25</v>
      </c>
      <c r="B369" s="340">
        <v>2.9984500000000001</v>
      </c>
      <c r="C369" s="340" t="s">
        <v>300</v>
      </c>
      <c r="D369" s="341">
        <v>75.743269999999995</v>
      </c>
      <c r="E369" s="342" t="s">
        <v>300</v>
      </c>
      <c r="F369" s="340">
        <v>7.0586599999999997</v>
      </c>
      <c r="G369" s="342" t="s">
        <v>300</v>
      </c>
      <c r="H369" s="342"/>
      <c r="I369" s="342"/>
      <c r="J369" s="343"/>
      <c r="K369" s="343"/>
      <c r="L369" s="407">
        <v>1</v>
      </c>
      <c r="M369" s="344">
        <f t="shared" si="5"/>
        <v>7.0586536385110197</v>
      </c>
      <c r="N369" s="337"/>
      <c r="T369" s="169" t="s">
        <v>300</v>
      </c>
    </row>
    <row r="370" spans="1:20">
      <c r="A370" s="339">
        <v>45307.291666666701</v>
      </c>
      <c r="B370" s="340">
        <v>2.7876500000000002</v>
      </c>
      <c r="C370" s="340" t="s">
        <v>300</v>
      </c>
      <c r="D370" s="341">
        <v>76.774029999999996</v>
      </c>
      <c r="E370" s="342" t="s">
        <v>300</v>
      </c>
      <c r="F370" s="340">
        <v>6.6516999999999999</v>
      </c>
      <c r="G370" s="342" t="s">
        <v>300</v>
      </c>
      <c r="H370" s="342"/>
      <c r="I370" s="342"/>
      <c r="J370" s="343"/>
      <c r="K370" s="343"/>
      <c r="L370" s="407">
        <v>1</v>
      </c>
      <c r="M370" s="344">
        <f t="shared" si="5"/>
        <v>6.6517143965928591</v>
      </c>
      <c r="N370" s="337"/>
      <c r="T370" s="169" t="s">
        <v>300</v>
      </c>
    </row>
    <row r="371" spans="1:20">
      <c r="A371" s="339">
        <v>45307.333333333299</v>
      </c>
      <c r="B371" s="340">
        <v>2.74132</v>
      </c>
      <c r="C371" s="340" t="s">
        <v>300</v>
      </c>
      <c r="D371" s="341">
        <v>75.911519999999996</v>
      </c>
      <c r="E371" s="342" t="s">
        <v>300</v>
      </c>
      <c r="F371" s="340">
        <v>6.46767</v>
      </c>
      <c r="G371" s="342" t="s">
        <v>300</v>
      </c>
      <c r="H371" s="342"/>
      <c r="I371" s="342"/>
      <c r="J371" s="343"/>
      <c r="K371" s="343"/>
      <c r="L371" s="407">
        <v>1</v>
      </c>
      <c r="M371" s="344">
        <f t="shared" si="5"/>
        <v>6.4676786296389102</v>
      </c>
      <c r="N371" s="337"/>
      <c r="T371" s="169" t="s">
        <v>300</v>
      </c>
    </row>
    <row r="372" spans="1:20">
      <c r="A372" s="339">
        <v>45307.375</v>
      </c>
      <c r="B372" s="340">
        <v>2.8279999999999998</v>
      </c>
      <c r="C372" s="340" t="s">
        <v>300</v>
      </c>
      <c r="D372" s="341">
        <v>75.410920000000004</v>
      </c>
      <c r="E372" s="342" t="s">
        <v>300</v>
      </c>
      <c r="F372" s="340">
        <v>6.6281999999999996</v>
      </c>
      <c r="G372" s="342" t="s">
        <v>300</v>
      </c>
      <c r="H372" s="342"/>
      <c r="I372" s="342"/>
      <c r="J372" s="343"/>
      <c r="K372" s="343"/>
      <c r="L372" s="407">
        <v>1</v>
      </c>
      <c r="M372" s="344">
        <f t="shared" si="5"/>
        <v>6.6281855011007993</v>
      </c>
      <c r="N372" s="337"/>
      <c r="T372" s="169" t="s">
        <v>300</v>
      </c>
    </row>
    <row r="373" spans="1:20">
      <c r="A373" s="339">
        <v>45307.416666666701</v>
      </c>
      <c r="B373" s="340">
        <v>2.6182799999999999</v>
      </c>
      <c r="C373" s="340" t="s">
        <v>300</v>
      </c>
      <c r="D373" s="341">
        <v>79.057069999999996</v>
      </c>
      <c r="E373" s="342" t="s">
        <v>300</v>
      </c>
      <c r="F373" s="340">
        <v>6.4333600000000004</v>
      </c>
      <c r="G373" s="342" t="s">
        <v>300</v>
      </c>
      <c r="H373" s="342"/>
      <c r="I373" s="342"/>
      <c r="J373" s="343"/>
      <c r="K373" s="343"/>
      <c r="L373" s="407">
        <v>1</v>
      </c>
      <c r="M373" s="344">
        <f t="shared" si="5"/>
        <v>6.4333593860467655</v>
      </c>
      <c r="N373" s="337"/>
      <c r="T373" s="169" t="s">
        <v>300</v>
      </c>
    </row>
    <row r="374" spans="1:20">
      <c r="A374" s="339">
        <v>45307.458333333299</v>
      </c>
      <c r="B374" s="340">
        <v>1.4281699999999999</v>
      </c>
      <c r="C374" s="340" t="s">
        <v>300</v>
      </c>
      <c r="D374" s="341">
        <v>82.956860000000006</v>
      </c>
      <c r="E374" s="345" t="s">
        <v>300</v>
      </c>
      <c r="F374" s="340">
        <v>3.6822499999999998</v>
      </c>
      <c r="G374" s="342" t="s">
        <v>300</v>
      </c>
      <c r="H374" s="342"/>
      <c r="I374" s="342"/>
      <c r="J374" s="343"/>
      <c r="K374" s="343"/>
      <c r="L374" s="407">
        <v>1</v>
      </c>
      <c r="M374" s="344">
        <f t="shared" si="5"/>
        <v>3.682249581031896</v>
      </c>
      <c r="N374" s="337"/>
      <c r="T374" s="169" t="s">
        <v>300</v>
      </c>
    </row>
    <row r="375" spans="1:20">
      <c r="A375" s="339">
        <v>45307.5</v>
      </c>
      <c r="B375" s="340">
        <v>2.0204200000000001</v>
      </c>
      <c r="C375" s="340" t="s">
        <v>300</v>
      </c>
      <c r="D375" s="341">
        <v>81.084479999999999</v>
      </c>
      <c r="E375" s="342" t="s">
        <v>300</v>
      </c>
      <c r="F375" s="340">
        <v>5.0916800000000002</v>
      </c>
      <c r="G375" s="342" t="s">
        <v>300</v>
      </c>
      <c r="H375" s="342"/>
      <c r="I375" s="342"/>
      <c r="J375" s="343"/>
      <c r="K375" s="343"/>
      <c r="L375" s="407">
        <v>1</v>
      </c>
      <c r="M375" s="344">
        <f t="shared" si="5"/>
        <v>5.091671833936128</v>
      </c>
      <c r="N375" s="337"/>
      <c r="T375" s="169" t="s">
        <v>300</v>
      </c>
    </row>
    <row r="376" spans="1:20">
      <c r="A376" s="339">
        <v>45307.541666666701</v>
      </c>
      <c r="B376" s="340">
        <v>2.5770300000000002</v>
      </c>
      <c r="C376" s="340" t="s">
        <v>300</v>
      </c>
      <c r="D376" s="341">
        <v>78.913210000000007</v>
      </c>
      <c r="E376" s="342" t="s">
        <v>300</v>
      </c>
      <c r="F376" s="340">
        <v>6.3204900000000004</v>
      </c>
      <c r="G376" s="342" t="s">
        <v>300</v>
      </c>
      <c r="H376" s="342"/>
      <c r="I376" s="342"/>
      <c r="J376" s="343"/>
      <c r="K376" s="343"/>
      <c r="L376" s="407">
        <v>1</v>
      </c>
      <c r="M376" s="344">
        <f t="shared" si="5"/>
        <v>6.3204819333206039</v>
      </c>
      <c r="N376" s="337"/>
      <c r="T376" s="169" t="s">
        <v>300</v>
      </c>
    </row>
    <row r="377" spans="1:20">
      <c r="A377" s="339">
        <v>45307.583333333299</v>
      </c>
      <c r="B377" s="340">
        <v>2.1878899999999999</v>
      </c>
      <c r="C377" s="340" t="s">
        <v>300</v>
      </c>
      <c r="D377" s="341">
        <v>77.110020000000006</v>
      </c>
      <c r="E377" s="342" t="s">
        <v>300</v>
      </c>
      <c r="F377" s="340">
        <v>5.2434500000000002</v>
      </c>
      <c r="G377" s="342" t="s">
        <v>300</v>
      </c>
      <c r="H377" s="342"/>
      <c r="I377" s="342"/>
      <c r="J377" s="343"/>
      <c r="K377" s="343"/>
      <c r="L377" s="407">
        <v>1</v>
      </c>
      <c r="M377" s="344">
        <f t="shared" si="5"/>
        <v>5.2434521507244236</v>
      </c>
      <c r="N377" s="337"/>
      <c r="T377" s="169" t="s">
        <v>300</v>
      </c>
    </row>
    <row r="378" spans="1:20">
      <c r="A378" s="339">
        <v>45307.625</v>
      </c>
      <c r="B378" s="340">
        <v>2.5263399999999998</v>
      </c>
      <c r="C378" s="340" t="s">
        <v>300</v>
      </c>
      <c r="D378" s="341">
        <v>77.034130000000005</v>
      </c>
      <c r="E378" s="345" t="s">
        <v>300</v>
      </c>
      <c r="F378" s="340">
        <v>6.04861</v>
      </c>
      <c r="G378" s="342" t="s">
        <v>300</v>
      </c>
      <c r="H378" s="342"/>
      <c r="I378" s="342"/>
      <c r="J378" s="343"/>
      <c r="K378" s="343"/>
      <c r="L378" s="407">
        <v>1</v>
      </c>
      <c r="M378" s="344">
        <f t="shared" si="5"/>
        <v>6.0486156758289367</v>
      </c>
      <c r="N378" s="337"/>
      <c r="T378" s="169" t="s">
        <v>300</v>
      </c>
    </row>
    <row r="379" spans="1:20">
      <c r="A379" s="339">
        <v>45307.666666666701</v>
      </c>
      <c r="B379" s="340">
        <v>2.9248599999999998</v>
      </c>
      <c r="C379" s="340" t="s">
        <v>300</v>
      </c>
      <c r="D379" s="341">
        <v>75.860640000000004</v>
      </c>
      <c r="E379" s="342" t="s">
        <v>300</v>
      </c>
      <c r="F379" s="340">
        <v>6.8960900000000001</v>
      </c>
      <c r="G379" s="342" t="s">
        <v>300</v>
      </c>
      <c r="H379" s="342"/>
      <c r="I379" s="342"/>
      <c r="J379" s="343"/>
      <c r="K379" s="343"/>
      <c r="L379" s="407">
        <v>1</v>
      </c>
      <c r="M379" s="344">
        <f t="shared" si="5"/>
        <v>6.8960848369432295</v>
      </c>
      <c r="N379" s="337"/>
      <c r="T379" s="169" t="s">
        <v>300</v>
      </c>
    </row>
    <row r="380" spans="1:20">
      <c r="A380" s="339">
        <v>45307.708333333299</v>
      </c>
      <c r="B380" s="340">
        <v>2.8162699999999998</v>
      </c>
      <c r="C380" s="340" t="s">
        <v>300</v>
      </c>
      <c r="D380" s="341">
        <v>76.347719999999995</v>
      </c>
      <c r="E380" s="342" t="s">
        <v>300</v>
      </c>
      <c r="F380" s="340">
        <v>6.68269</v>
      </c>
      <c r="G380" s="342" t="s">
        <v>300</v>
      </c>
      <c r="H380" s="342"/>
      <c r="I380" s="342"/>
      <c r="J380" s="343"/>
      <c r="K380" s="343"/>
      <c r="L380" s="407">
        <v>1</v>
      </c>
      <c r="M380" s="344">
        <f t="shared" si="5"/>
        <v>6.6826908590087513</v>
      </c>
      <c r="N380" s="337"/>
      <c r="T380" s="169" t="s">
        <v>300</v>
      </c>
    </row>
    <row r="381" spans="1:20">
      <c r="A381" s="339">
        <v>45307.75</v>
      </c>
      <c r="B381" s="340">
        <v>3.0925400000000001</v>
      </c>
      <c r="C381" s="340" t="s">
        <v>300</v>
      </c>
      <c r="D381" s="341">
        <v>74.725549999999998</v>
      </c>
      <c r="E381" s="342" t="s">
        <v>300</v>
      </c>
      <c r="F381" s="340">
        <v>7.1823199999999998</v>
      </c>
      <c r="G381" s="342" t="s">
        <v>300</v>
      </c>
      <c r="H381" s="342"/>
      <c r="I381" s="342"/>
      <c r="J381" s="343"/>
      <c r="K381" s="343"/>
      <c r="L381" s="407">
        <v>1</v>
      </c>
      <c r="M381" s="344">
        <f t="shared" si="5"/>
        <v>7.1823316644987578</v>
      </c>
      <c r="N381" s="337"/>
      <c r="T381" s="169" t="s">
        <v>300</v>
      </c>
    </row>
    <row r="382" spans="1:20">
      <c r="A382" s="339">
        <v>45307.791666666701</v>
      </c>
      <c r="B382" s="340">
        <v>2.7849400000000002</v>
      </c>
      <c r="C382" s="340" t="s">
        <v>300</v>
      </c>
      <c r="D382" s="341">
        <v>76.131069999999994</v>
      </c>
      <c r="E382" s="342" t="s">
        <v>300</v>
      </c>
      <c r="F382" s="340">
        <v>6.5895999999999999</v>
      </c>
      <c r="G382" s="342" t="s">
        <v>300</v>
      </c>
      <c r="H382" s="342"/>
      <c r="I382" s="342"/>
      <c r="J382" s="343"/>
      <c r="K382" s="343"/>
      <c r="L382" s="407">
        <v>1</v>
      </c>
      <c r="M382" s="344">
        <f t="shared" si="5"/>
        <v>6.5895959616266646</v>
      </c>
      <c r="N382" s="337"/>
      <c r="T382" s="169" t="s">
        <v>300</v>
      </c>
    </row>
    <row r="383" spans="1:20">
      <c r="A383" s="339">
        <v>45307.833333333299</v>
      </c>
      <c r="B383" s="340">
        <v>3.0375999999999999</v>
      </c>
      <c r="C383" s="340" t="s">
        <v>300</v>
      </c>
      <c r="D383" s="341">
        <v>74.941310000000001</v>
      </c>
      <c r="E383" s="342" t="s">
        <v>300</v>
      </c>
      <c r="F383" s="340">
        <v>7.0751099999999996</v>
      </c>
      <c r="G383" s="342" t="s">
        <v>300</v>
      </c>
      <c r="H383" s="342"/>
      <c r="I383" s="342"/>
      <c r="J383" s="343"/>
      <c r="K383" s="343"/>
      <c r="L383" s="407">
        <v>1</v>
      </c>
      <c r="M383" s="344">
        <f t="shared" si="5"/>
        <v>7.0751047587964804</v>
      </c>
      <c r="N383" s="337"/>
      <c r="T383" s="169" t="s">
        <v>300</v>
      </c>
    </row>
    <row r="384" spans="1:20">
      <c r="A384" s="339">
        <v>45307.875</v>
      </c>
      <c r="B384" s="340">
        <v>2.9788199999999998</v>
      </c>
      <c r="C384" s="340" t="s">
        <v>300</v>
      </c>
      <c r="D384" s="341">
        <v>80.250439999999998</v>
      </c>
      <c r="E384" s="342" t="s">
        <v>300</v>
      </c>
      <c r="F384" s="340">
        <v>7.4297300000000002</v>
      </c>
      <c r="G384" s="342" t="s">
        <v>300</v>
      </c>
      <c r="H384" s="342"/>
      <c r="I384" s="342"/>
      <c r="J384" s="343"/>
      <c r="K384" s="343"/>
      <c r="L384" s="407">
        <v>1</v>
      </c>
      <c r="M384" s="344">
        <f t="shared" si="5"/>
        <v>7.4297242153592613</v>
      </c>
      <c r="N384" s="337"/>
      <c r="T384" s="169" t="s">
        <v>300</v>
      </c>
    </row>
    <row r="385" spans="1:20">
      <c r="A385" s="339">
        <v>45307.916666666701</v>
      </c>
      <c r="B385" s="340">
        <v>2.88279</v>
      </c>
      <c r="C385" s="340" t="s">
        <v>300</v>
      </c>
      <c r="D385" s="341">
        <v>78.14246</v>
      </c>
      <c r="E385" s="342" t="s">
        <v>300</v>
      </c>
      <c r="F385" s="340">
        <v>7.0013399999999999</v>
      </c>
      <c r="G385" s="342" t="s">
        <v>300</v>
      </c>
      <c r="H385" s="342"/>
      <c r="I385" s="342"/>
      <c r="J385" s="343"/>
      <c r="K385" s="343"/>
      <c r="L385" s="407">
        <v>1</v>
      </c>
      <c r="M385" s="344">
        <f t="shared" si="5"/>
        <v>7.0013388343464715</v>
      </c>
      <c r="N385" s="337"/>
      <c r="T385" s="169" t="s">
        <v>300</v>
      </c>
    </row>
    <row r="386" spans="1:20">
      <c r="A386" s="339">
        <v>45307.958333333299</v>
      </c>
      <c r="B386" s="340">
        <v>3.0755400000000002</v>
      </c>
      <c r="C386" s="340" t="s">
        <v>300</v>
      </c>
      <c r="D386" s="341">
        <v>73.442449999999994</v>
      </c>
      <c r="E386" s="342" t="s">
        <v>300</v>
      </c>
      <c r="F386" s="340">
        <v>7.0201900000000004</v>
      </c>
      <c r="G386" s="342" t="s">
        <v>300</v>
      </c>
      <c r="H386" s="342"/>
      <c r="I386" s="342"/>
      <c r="J386" s="343"/>
      <c r="K386" s="343"/>
      <c r="L386" s="407">
        <v>1</v>
      </c>
      <c r="M386" s="344">
        <f t="shared" si="5"/>
        <v>7.020200988276839</v>
      </c>
      <c r="N386" s="337"/>
      <c r="T386" s="169" t="s">
        <v>300</v>
      </c>
    </row>
    <row r="387" spans="1:20">
      <c r="A387" s="339">
        <v>45308</v>
      </c>
      <c r="B387" s="340">
        <v>2.9519799999999998</v>
      </c>
      <c r="C387" s="340" t="s">
        <v>300</v>
      </c>
      <c r="D387" s="341">
        <v>76.270750000000007</v>
      </c>
      <c r="E387" s="342" t="s">
        <v>300</v>
      </c>
      <c r="F387" s="340">
        <v>6.9976599999999998</v>
      </c>
      <c r="G387" s="342" t="s">
        <v>300</v>
      </c>
      <c r="H387" s="342"/>
      <c r="I387" s="342"/>
      <c r="J387" s="343"/>
      <c r="K387" s="343"/>
      <c r="L387" s="407">
        <v>1</v>
      </c>
      <c r="M387" s="344">
        <f t="shared" ref="M387:M450" si="6">D387*60*10^3*B387*5.18*10^-7</f>
        <v>6.9976535644217996</v>
      </c>
      <c r="N387" s="337"/>
      <c r="T387" s="169" t="s">
        <v>300</v>
      </c>
    </row>
    <row r="388" spans="1:20">
      <c r="A388" s="339">
        <v>45308.041666666701</v>
      </c>
      <c r="B388" s="340">
        <v>2.7210999999999999</v>
      </c>
      <c r="C388" s="340" t="s">
        <v>300</v>
      </c>
      <c r="D388" s="341">
        <v>76.427949999999996</v>
      </c>
      <c r="E388" s="342" t="s">
        <v>300</v>
      </c>
      <c r="F388" s="340">
        <v>6.4636399999999998</v>
      </c>
      <c r="G388" s="342" t="s">
        <v>300</v>
      </c>
      <c r="H388" s="342"/>
      <c r="I388" s="342"/>
      <c r="J388" s="343"/>
      <c r="K388" s="343"/>
      <c r="L388" s="407">
        <v>1</v>
      </c>
      <c r="M388" s="344">
        <f t="shared" si="6"/>
        <v>6.4636483846745989</v>
      </c>
      <c r="N388" s="337"/>
      <c r="T388" s="169" t="s">
        <v>300</v>
      </c>
    </row>
    <row r="389" spans="1:20">
      <c r="A389" s="339">
        <v>45308.083333333299</v>
      </c>
      <c r="B389" s="340">
        <v>2.8685700000000001</v>
      </c>
      <c r="C389" s="340" t="s">
        <v>300</v>
      </c>
      <c r="D389" s="341">
        <v>74.411410000000004</v>
      </c>
      <c r="E389" s="342" t="s">
        <v>300</v>
      </c>
      <c r="F389" s="340">
        <v>6.6341700000000001</v>
      </c>
      <c r="G389" s="342" t="s">
        <v>300</v>
      </c>
      <c r="H389" s="342"/>
      <c r="I389" s="342"/>
      <c r="J389" s="343"/>
      <c r="K389" s="343"/>
      <c r="L389" s="407">
        <v>1</v>
      </c>
      <c r="M389" s="344">
        <f t="shared" si="6"/>
        <v>6.634160836965397</v>
      </c>
      <c r="N389" s="337"/>
      <c r="T389" s="169" t="s">
        <v>300</v>
      </c>
    </row>
    <row r="390" spans="1:20">
      <c r="A390" s="339">
        <v>45308.125</v>
      </c>
      <c r="B390" s="340">
        <v>2.6152600000000001</v>
      </c>
      <c r="C390" s="340" t="s">
        <v>300</v>
      </c>
      <c r="D390" s="341">
        <v>74.871799999999993</v>
      </c>
      <c r="E390" s="342" t="s">
        <v>300</v>
      </c>
      <c r="F390" s="340">
        <v>6.08575</v>
      </c>
      <c r="G390" s="342" t="s">
        <v>300</v>
      </c>
      <c r="H390" s="342"/>
      <c r="I390" s="342"/>
      <c r="J390" s="343"/>
      <c r="K390" s="343"/>
      <c r="L390" s="407">
        <v>1</v>
      </c>
      <c r="M390" s="344">
        <f t="shared" si="6"/>
        <v>6.0857506716014393</v>
      </c>
      <c r="N390" s="337"/>
      <c r="T390" s="169" t="s">
        <v>300</v>
      </c>
    </row>
    <row r="391" spans="1:20">
      <c r="A391" s="339">
        <v>45308.166666666701</v>
      </c>
      <c r="B391" s="340">
        <v>2.6212499999999999</v>
      </c>
      <c r="C391" s="340" t="s">
        <v>300</v>
      </c>
      <c r="D391" s="341">
        <v>75.173119999999997</v>
      </c>
      <c r="E391" s="342" t="s">
        <v>300</v>
      </c>
      <c r="F391" s="340">
        <v>6.1242299999999998</v>
      </c>
      <c r="G391" s="342" t="s">
        <v>300</v>
      </c>
      <c r="H391" s="342"/>
      <c r="I391" s="342"/>
      <c r="J391" s="343"/>
      <c r="K391" s="343"/>
      <c r="L391" s="407">
        <v>1</v>
      </c>
      <c r="M391" s="344">
        <f t="shared" si="6"/>
        <v>6.1242375680639984</v>
      </c>
      <c r="N391" s="337"/>
      <c r="T391" s="169" t="s">
        <v>300</v>
      </c>
    </row>
    <row r="392" spans="1:20">
      <c r="A392" s="339">
        <v>45308.208333333299</v>
      </c>
      <c r="B392" s="340">
        <v>2.6011099999999998</v>
      </c>
      <c r="C392" s="340" t="s">
        <v>300</v>
      </c>
      <c r="D392" s="341">
        <v>75.288629999999998</v>
      </c>
      <c r="E392" s="342" t="s">
        <v>300</v>
      </c>
      <c r="F392" s="340">
        <v>6.0865299999999998</v>
      </c>
      <c r="G392" s="342" t="s">
        <v>300</v>
      </c>
      <c r="H392" s="342"/>
      <c r="I392" s="342"/>
      <c r="J392" s="343"/>
      <c r="K392" s="343"/>
      <c r="L392" s="407">
        <v>1</v>
      </c>
      <c r="M392" s="344">
        <f t="shared" si="6"/>
        <v>6.0865209804286424</v>
      </c>
      <c r="N392" s="337"/>
      <c r="T392" s="169" t="s">
        <v>300</v>
      </c>
    </row>
    <row r="393" spans="1:20">
      <c r="A393" s="339">
        <v>45308.25</v>
      </c>
      <c r="B393" s="340">
        <v>2.7726000000000002</v>
      </c>
      <c r="C393" s="340" t="s">
        <v>300</v>
      </c>
      <c r="D393" s="341">
        <v>75.206649999999996</v>
      </c>
      <c r="E393" s="342" t="s">
        <v>300</v>
      </c>
      <c r="F393" s="340">
        <v>6.4807499999999996</v>
      </c>
      <c r="G393" s="342" t="s">
        <v>300</v>
      </c>
      <c r="H393" s="342"/>
      <c r="I393" s="342"/>
      <c r="J393" s="343"/>
      <c r="K393" s="343"/>
      <c r="L393" s="407">
        <v>1</v>
      </c>
      <c r="M393" s="344">
        <f t="shared" si="6"/>
        <v>6.4807381281131979</v>
      </c>
      <c r="N393" s="337"/>
      <c r="T393" s="169" t="s">
        <v>300</v>
      </c>
    </row>
    <row r="394" spans="1:20">
      <c r="A394" s="339">
        <v>45308.291666666701</v>
      </c>
      <c r="B394" s="340">
        <v>2.9329999999999998</v>
      </c>
      <c r="C394" s="340" t="s">
        <v>300</v>
      </c>
      <c r="D394" s="341">
        <v>74.039249999999996</v>
      </c>
      <c r="E394" s="342" t="s">
        <v>300</v>
      </c>
      <c r="F394" s="340">
        <v>6.7492400000000004</v>
      </c>
      <c r="G394" s="342" t="s">
        <v>300</v>
      </c>
      <c r="H394" s="342"/>
      <c r="I394" s="342"/>
      <c r="J394" s="343"/>
      <c r="K394" s="343"/>
      <c r="L394" s="407">
        <v>1</v>
      </c>
      <c r="M394" s="344">
        <f t="shared" si="6"/>
        <v>6.7492432973699996</v>
      </c>
      <c r="N394" s="337"/>
      <c r="T394" s="169" t="s">
        <v>300</v>
      </c>
    </row>
    <row r="395" spans="1:20">
      <c r="A395" s="339">
        <v>45308.333333333299</v>
      </c>
      <c r="B395" s="340">
        <v>2.7825199999999999</v>
      </c>
      <c r="C395" s="340" t="s">
        <v>300</v>
      </c>
      <c r="D395" s="341">
        <v>74.44068</v>
      </c>
      <c r="E395" s="342" t="s">
        <v>300</v>
      </c>
      <c r="F395" s="340">
        <v>6.4376699999999998</v>
      </c>
      <c r="G395" s="342" t="s">
        <v>300</v>
      </c>
      <c r="H395" s="342"/>
      <c r="I395" s="342"/>
      <c r="J395" s="343"/>
      <c r="K395" s="343"/>
      <c r="L395" s="407">
        <v>1</v>
      </c>
      <c r="M395" s="344">
        <f t="shared" si="6"/>
        <v>6.437683722794687</v>
      </c>
      <c r="N395" s="337"/>
      <c r="T395" s="169" t="s">
        <v>300</v>
      </c>
    </row>
    <row r="396" spans="1:20">
      <c r="A396" s="339">
        <v>45308.375</v>
      </c>
      <c r="B396" s="340">
        <v>2.5546700000000002</v>
      </c>
      <c r="C396" s="340" t="s">
        <v>300</v>
      </c>
      <c r="D396" s="341">
        <v>74.799199999999999</v>
      </c>
      <c r="E396" s="342" t="s">
        <v>300</v>
      </c>
      <c r="F396" s="340">
        <v>5.9389900000000004</v>
      </c>
      <c r="G396" s="342" t="s">
        <v>300</v>
      </c>
      <c r="H396" s="342"/>
      <c r="I396" s="342"/>
      <c r="J396" s="343"/>
      <c r="K396" s="343"/>
      <c r="L396" s="407">
        <v>1</v>
      </c>
      <c r="M396" s="344">
        <f t="shared" si="6"/>
        <v>5.9389924219651204</v>
      </c>
      <c r="N396" s="337"/>
      <c r="T396" s="169" t="s">
        <v>300</v>
      </c>
    </row>
    <row r="397" spans="1:20">
      <c r="A397" s="339">
        <v>45308.416666666701</v>
      </c>
      <c r="B397" s="340">
        <v>2.6688200000000002</v>
      </c>
      <c r="C397" s="340" t="s">
        <v>300</v>
      </c>
      <c r="D397" s="341">
        <v>75.303669999999997</v>
      </c>
      <c r="E397" s="342" t="s">
        <v>300</v>
      </c>
      <c r="F397" s="340">
        <v>6.2462</v>
      </c>
      <c r="G397" s="342" t="s">
        <v>300</v>
      </c>
      <c r="H397" s="342"/>
      <c r="I397" s="342"/>
      <c r="J397" s="343"/>
      <c r="K397" s="343"/>
      <c r="L397" s="407">
        <v>1</v>
      </c>
      <c r="M397" s="344">
        <f t="shared" si="6"/>
        <v>6.2462079128969519</v>
      </c>
      <c r="N397" s="337"/>
      <c r="T397" s="169" t="s">
        <v>300</v>
      </c>
    </row>
    <row r="398" spans="1:20">
      <c r="A398" s="339">
        <v>45308.458333333299</v>
      </c>
      <c r="B398" s="340">
        <v>0.77241000000000004</v>
      </c>
      <c r="C398" s="340" t="s">
        <v>300</v>
      </c>
      <c r="D398" s="341">
        <v>72.198679999999996</v>
      </c>
      <c r="E398" s="342" t="s">
        <v>300</v>
      </c>
      <c r="F398" s="340">
        <v>1.7332399999999999</v>
      </c>
      <c r="G398" s="342" t="s">
        <v>300</v>
      </c>
      <c r="H398" s="342"/>
      <c r="I398" s="342"/>
      <c r="J398" s="343"/>
      <c r="K398" s="343"/>
      <c r="L398" s="407">
        <v>1</v>
      </c>
      <c r="M398" s="344">
        <f t="shared" si="6"/>
        <v>1.7332378135763038</v>
      </c>
      <c r="N398" s="337"/>
      <c r="T398" s="169" t="s">
        <v>300</v>
      </c>
    </row>
    <row r="399" spans="1:20">
      <c r="A399" s="339">
        <v>45308.5</v>
      </c>
      <c r="B399" s="340">
        <v>1.54166</v>
      </c>
      <c r="C399" s="340" t="s">
        <v>300</v>
      </c>
      <c r="D399" s="341">
        <v>71.764769999999999</v>
      </c>
      <c r="E399" s="342" t="s">
        <v>300</v>
      </c>
      <c r="F399" s="340">
        <v>3.43859</v>
      </c>
      <c r="G399" s="342" t="s">
        <v>300</v>
      </c>
      <c r="H399" s="342"/>
      <c r="I399" s="342"/>
      <c r="J399" s="343"/>
      <c r="K399" s="343"/>
      <c r="L399" s="407">
        <v>1</v>
      </c>
      <c r="M399" s="344">
        <f t="shared" si="6"/>
        <v>3.4385940848896555</v>
      </c>
      <c r="N399" s="337"/>
      <c r="T399" s="169" t="s">
        <v>300</v>
      </c>
    </row>
    <row r="400" spans="1:20">
      <c r="A400" s="339">
        <v>45308.541666666701</v>
      </c>
      <c r="B400" s="340">
        <v>2.7605900000000001</v>
      </c>
      <c r="C400" s="340" t="s">
        <v>300</v>
      </c>
      <c r="D400" s="341">
        <v>74.122410000000002</v>
      </c>
      <c r="E400" s="342" t="s">
        <v>300</v>
      </c>
      <c r="F400" s="340">
        <v>6.3596500000000002</v>
      </c>
      <c r="G400" s="342" t="s">
        <v>300</v>
      </c>
      <c r="H400" s="342"/>
      <c r="I400" s="342"/>
      <c r="J400" s="343"/>
      <c r="K400" s="343"/>
      <c r="L400" s="407">
        <v>1</v>
      </c>
      <c r="M400" s="344">
        <f t="shared" si="6"/>
        <v>6.3596388251846525</v>
      </c>
      <c r="N400" s="337"/>
      <c r="T400" s="169" t="s">
        <v>300</v>
      </c>
    </row>
    <row r="401" spans="1:20">
      <c r="A401" s="339">
        <v>45308.583333333299</v>
      </c>
      <c r="B401" s="340">
        <v>2.9852099999999999</v>
      </c>
      <c r="C401" s="340" t="s">
        <v>300</v>
      </c>
      <c r="D401" s="341">
        <v>73.569699999999997</v>
      </c>
      <c r="E401" s="342" t="s">
        <v>300</v>
      </c>
      <c r="F401" s="340">
        <v>6.8258200000000002</v>
      </c>
      <c r="G401" s="342" t="s">
        <v>300</v>
      </c>
      <c r="H401" s="342"/>
      <c r="I401" s="342"/>
      <c r="J401" s="343"/>
      <c r="K401" s="343"/>
      <c r="L401" s="407">
        <v>1</v>
      </c>
      <c r="M401" s="344">
        <f t="shared" si="6"/>
        <v>6.8258208085779586</v>
      </c>
      <c r="N401" s="337"/>
      <c r="T401" s="169" t="s">
        <v>300</v>
      </c>
    </row>
    <row r="402" spans="1:20" ht="30">
      <c r="A402" s="339">
        <v>45308.625</v>
      </c>
      <c r="B402" s="340">
        <v>2.83277</v>
      </c>
      <c r="C402" s="340" t="s">
        <v>300</v>
      </c>
      <c r="D402" s="341">
        <v>70.584829999999997</v>
      </c>
      <c r="E402" s="342" t="s">
        <v>367</v>
      </c>
      <c r="F402" s="340">
        <v>6.2144599999999999</v>
      </c>
      <c r="G402" s="342" t="s">
        <v>367</v>
      </c>
      <c r="H402" s="342"/>
      <c r="I402" s="342">
        <v>98.3</v>
      </c>
      <c r="J402" s="343"/>
      <c r="K402" s="343" t="s">
        <v>384</v>
      </c>
      <c r="L402" s="407">
        <v>1</v>
      </c>
      <c r="M402" s="344">
        <f t="shared" si="6"/>
        <v>6.2144643023624271</v>
      </c>
      <c r="N402" s="337"/>
      <c r="T402" s="169" t="s">
        <v>300</v>
      </c>
    </row>
    <row r="403" spans="1:20">
      <c r="A403" s="339">
        <v>45308.666666666701</v>
      </c>
      <c r="B403" s="340">
        <v>2.77108</v>
      </c>
      <c r="C403" s="340" t="s">
        <v>300</v>
      </c>
      <c r="D403" s="341">
        <v>74.3292</v>
      </c>
      <c r="E403" s="342" t="s">
        <v>300</v>
      </c>
      <c r="F403" s="340">
        <v>6.4016099999999998</v>
      </c>
      <c r="G403" s="342" t="s">
        <v>300</v>
      </c>
      <c r="H403" s="342"/>
      <c r="I403" s="342"/>
      <c r="J403" s="343"/>
      <c r="K403" s="343"/>
      <c r="L403" s="407">
        <v>1</v>
      </c>
      <c r="M403" s="344">
        <f t="shared" si="6"/>
        <v>6.4016147183788794</v>
      </c>
      <c r="N403" s="337"/>
      <c r="T403" s="169" t="s">
        <v>300</v>
      </c>
    </row>
    <row r="404" spans="1:20">
      <c r="A404" s="339">
        <v>45308.708333333299</v>
      </c>
      <c r="B404" s="340">
        <v>1.8498399999999999</v>
      </c>
      <c r="C404" s="340" t="s">
        <v>300</v>
      </c>
      <c r="D404" s="341">
        <v>76.85839</v>
      </c>
      <c r="E404" s="342" t="s">
        <v>300</v>
      </c>
      <c r="F404" s="340">
        <v>4.4188299999999998</v>
      </c>
      <c r="G404" s="342" t="s">
        <v>300</v>
      </c>
      <c r="H404" s="342"/>
      <c r="I404" s="342"/>
      <c r="J404" s="343"/>
      <c r="K404" s="343"/>
      <c r="L404" s="407">
        <v>1</v>
      </c>
      <c r="M404" s="344">
        <f t="shared" si="6"/>
        <v>4.4188215068182073</v>
      </c>
      <c r="N404" s="337"/>
      <c r="T404" s="169" t="s">
        <v>300</v>
      </c>
    </row>
    <row r="405" spans="1:20">
      <c r="A405" s="339">
        <v>45308.75</v>
      </c>
      <c r="B405" s="340">
        <v>3.0246200000000001</v>
      </c>
      <c r="C405" s="340" t="s">
        <v>300</v>
      </c>
      <c r="D405" s="341">
        <v>72.675179999999997</v>
      </c>
      <c r="E405" s="342" t="s">
        <v>300</v>
      </c>
      <c r="F405" s="340">
        <v>6.8318500000000002</v>
      </c>
      <c r="G405" s="342" t="s">
        <v>300</v>
      </c>
      <c r="H405" s="342"/>
      <c r="I405" s="342"/>
      <c r="J405" s="343"/>
      <c r="K405" s="343"/>
      <c r="L405" s="407">
        <v>1</v>
      </c>
      <c r="M405" s="344">
        <f t="shared" si="6"/>
        <v>6.8318440751141276</v>
      </c>
      <c r="N405" s="337"/>
      <c r="T405" s="169" t="s">
        <v>300</v>
      </c>
    </row>
    <row r="406" spans="1:20">
      <c r="A406" s="339">
        <v>45308.791666666701</v>
      </c>
      <c r="B406" s="340">
        <v>2.4547099999999999</v>
      </c>
      <c r="C406" s="340" t="s">
        <v>300</v>
      </c>
      <c r="D406" s="341">
        <v>74.197559999999996</v>
      </c>
      <c r="E406" s="342" t="s">
        <v>300</v>
      </c>
      <c r="F406" s="340">
        <v>5.6607000000000003</v>
      </c>
      <c r="G406" s="342" t="s">
        <v>300</v>
      </c>
      <c r="H406" s="342"/>
      <c r="I406" s="342"/>
      <c r="J406" s="343"/>
      <c r="K406" s="343"/>
      <c r="L406" s="407">
        <v>1</v>
      </c>
      <c r="M406" s="344">
        <f t="shared" si="6"/>
        <v>5.6607089471362064</v>
      </c>
      <c r="N406" s="337"/>
      <c r="T406" s="169" t="s">
        <v>300</v>
      </c>
    </row>
    <row r="407" spans="1:20">
      <c r="A407" s="339">
        <v>45308.833333333299</v>
      </c>
      <c r="B407" s="340">
        <v>2.8314499999999998</v>
      </c>
      <c r="C407" s="340" t="s">
        <v>300</v>
      </c>
      <c r="D407" s="341">
        <v>73.894279999999995</v>
      </c>
      <c r="E407" s="342" t="s">
        <v>300</v>
      </c>
      <c r="F407" s="340">
        <v>6.5027999999999997</v>
      </c>
      <c r="G407" s="342" t="s">
        <v>300</v>
      </c>
      <c r="H407" s="342"/>
      <c r="I407" s="342"/>
      <c r="J407" s="343"/>
      <c r="K407" s="343"/>
      <c r="L407" s="407">
        <v>1</v>
      </c>
      <c r="M407" s="344">
        <f t="shared" si="6"/>
        <v>6.5028049690144787</v>
      </c>
      <c r="N407" s="337"/>
      <c r="T407" s="169" t="s">
        <v>300</v>
      </c>
    </row>
    <row r="408" spans="1:20">
      <c r="A408" s="339">
        <v>45308.875</v>
      </c>
      <c r="B408" s="340">
        <v>3.0931000000000002</v>
      </c>
      <c r="C408" s="340" t="s">
        <v>300</v>
      </c>
      <c r="D408" s="341">
        <v>72.671199999999999</v>
      </c>
      <c r="E408" s="342" t="s">
        <v>300</v>
      </c>
      <c r="F408" s="340">
        <v>6.9861500000000003</v>
      </c>
      <c r="G408" s="342" t="s">
        <v>300</v>
      </c>
      <c r="H408" s="342"/>
      <c r="I408" s="342"/>
      <c r="J408" s="343"/>
      <c r="K408" s="343"/>
      <c r="L408" s="407">
        <v>1</v>
      </c>
      <c r="M408" s="344">
        <f t="shared" si="6"/>
        <v>6.9861402934175993</v>
      </c>
      <c r="N408" s="337"/>
      <c r="T408" s="169" t="s">
        <v>300</v>
      </c>
    </row>
    <row r="409" spans="1:20">
      <c r="A409" s="339">
        <v>45308.916666666701</v>
      </c>
      <c r="B409" s="340">
        <v>2.3101799999999999</v>
      </c>
      <c r="C409" s="340" t="s">
        <v>300</v>
      </c>
      <c r="D409" s="341">
        <v>75.147739999999999</v>
      </c>
      <c r="E409" s="342" t="s">
        <v>300</v>
      </c>
      <c r="F409" s="340">
        <v>5.3956400000000002</v>
      </c>
      <c r="G409" s="342" t="s">
        <v>300</v>
      </c>
      <c r="H409" s="342"/>
      <c r="I409" s="342"/>
      <c r="J409" s="343"/>
      <c r="K409" s="343"/>
      <c r="L409" s="407">
        <v>1</v>
      </c>
      <c r="M409" s="344">
        <f t="shared" si="6"/>
        <v>5.3956373702686555</v>
      </c>
      <c r="N409" s="337"/>
      <c r="T409" s="169" t="s">
        <v>300</v>
      </c>
    </row>
    <row r="410" spans="1:20">
      <c r="A410" s="339">
        <v>45308.958333333299</v>
      </c>
      <c r="B410" s="340">
        <v>2.47532</v>
      </c>
      <c r="C410" s="340" t="s">
        <v>300</v>
      </c>
      <c r="D410" s="341">
        <v>74.323629999999994</v>
      </c>
      <c r="E410" s="342" t="s">
        <v>300</v>
      </c>
      <c r="F410" s="340">
        <v>5.71793</v>
      </c>
      <c r="G410" s="342" t="s">
        <v>300</v>
      </c>
      <c r="H410" s="342"/>
      <c r="I410" s="342"/>
      <c r="J410" s="343"/>
      <c r="K410" s="343"/>
      <c r="L410" s="407">
        <v>1</v>
      </c>
      <c r="M410" s="344">
        <f t="shared" si="6"/>
        <v>5.7179357835845268</v>
      </c>
      <c r="N410" s="337"/>
      <c r="T410" s="169" t="s">
        <v>300</v>
      </c>
    </row>
    <row r="411" spans="1:20">
      <c r="A411" s="339">
        <v>45309</v>
      </c>
      <c r="B411" s="340">
        <v>2.7787700000000002</v>
      </c>
      <c r="C411" s="340" t="s">
        <v>300</v>
      </c>
      <c r="D411" s="341">
        <v>74.460279999999997</v>
      </c>
      <c r="E411" s="342" t="s">
        <v>300</v>
      </c>
      <c r="F411" s="340">
        <v>6.4306999999999999</v>
      </c>
      <c r="G411" s="342" t="s">
        <v>300</v>
      </c>
      <c r="H411" s="342"/>
      <c r="I411" s="342"/>
      <c r="J411" s="343"/>
      <c r="K411" s="343"/>
      <c r="L411" s="407">
        <v>1</v>
      </c>
      <c r="M411" s="344">
        <f t="shared" si="6"/>
        <v>6.4307003993040475</v>
      </c>
      <c r="N411" s="337"/>
      <c r="T411" s="169" t="s">
        <v>300</v>
      </c>
    </row>
    <row r="412" spans="1:20">
      <c r="A412" s="339">
        <v>45309.041666666701</v>
      </c>
      <c r="B412" s="340">
        <v>2.8115299999999999</v>
      </c>
      <c r="C412" s="340" t="s">
        <v>300</v>
      </c>
      <c r="D412" s="341">
        <v>74.708550000000002</v>
      </c>
      <c r="E412" s="342" t="s">
        <v>300</v>
      </c>
      <c r="F412" s="340">
        <v>6.5282099999999996</v>
      </c>
      <c r="G412" s="342" t="s">
        <v>300</v>
      </c>
      <c r="H412" s="342"/>
      <c r="I412" s="342"/>
      <c r="J412" s="343"/>
      <c r="K412" s="343"/>
      <c r="L412" s="407">
        <v>1</v>
      </c>
      <c r="M412" s="344">
        <f t="shared" si="6"/>
        <v>6.5282088433930197</v>
      </c>
      <c r="N412" s="337"/>
      <c r="T412" s="169" t="s">
        <v>300</v>
      </c>
    </row>
    <row r="413" spans="1:20">
      <c r="A413" s="339">
        <v>45309.083333333299</v>
      </c>
      <c r="B413" s="340">
        <v>2.97058</v>
      </c>
      <c r="C413" s="340" t="s">
        <v>300</v>
      </c>
      <c r="D413" s="341">
        <v>75.378230000000002</v>
      </c>
      <c r="E413" s="342" t="s">
        <v>300</v>
      </c>
      <c r="F413" s="340">
        <v>6.9593499999999997</v>
      </c>
      <c r="G413" s="342" t="s">
        <v>300</v>
      </c>
      <c r="H413" s="342"/>
      <c r="I413" s="342"/>
      <c r="J413" s="343"/>
      <c r="K413" s="343"/>
      <c r="L413" s="407">
        <v>1</v>
      </c>
      <c r="M413" s="344">
        <f t="shared" si="6"/>
        <v>6.9593423016732716</v>
      </c>
      <c r="N413" s="337"/>
      <c r="T413" s="169" t="s">
        <v>300</v>
      </c>
    </row>
    <row r="414" spans="1:20">
      <c r="A414" s="339">
        <v>45309.125</v>
      </c>
      <c r="B414" s="340">
        <v>3.2033800000000001</v>
      </c>
      <c r="C414" s="340" t="s">
        <v>300</v>
      </c>
      <c r="D414" s="341">
        <v>74.297309999999996</v>
      </c>
      <c r="E414" s="342" t="s">
        <v>300</v>
      </c>
      <c r="F414" s="340">
        <v>7.3971200000000001</v>
      </c>
      <c r="G414" s="342" t="s">
        <v>300</v>
      </c>
      <c r="H414" s="342"/>
      <c r="I414" s="342"/>
      <c r="J414" s="343"/>
      <c r="K414" s="343"/>
      <c r="L414" s="407">
        <v>1</v>
      </c>
      <c r="M414" s="344">
        <f t="shared" si="6"/>
        <v>7.397118225494423</v>
      </c>
      <c r="N414" s="337"/>
      <c r="T414" s="169" t="s">
        <v>300</v>
      </c>
    </row>
    <row r="415" spans="1:20">
      <c r="A415" s="339">
        <v>45309.166666666701</v>
      </c>
      <c r="B415" s="340">
        <v>2.7742599999999999</v>
      </c>
      <c r="C415" s="340" t="s">
        <v>300</v>
      </c>
      <c r="D415" s="341">
        <v>75.300700000000006</v>
      </c>
      <c r="E415" s="342" t="s">
        <v>300</v>
      </c>
      <c r="F415" s="340">
        <v>6.4927200000000003</v>
      </c>
      <c r="G415" s="342" t="s">
        <v>300</v>
      </c>
      <c r="H415" s="342"/>
      <c r="I415" s="342"/>
      <c r="J415" s="343"/>
      <c r="K415" s="343"/>
      <c r="L415" s="407">
        <v>1</v>
      </c>
      <c r="M415" s="344">
        <f t="shared" si="6"/>
        <v>6.4927276170405595</v>
      </c>
      <c r="N415" s="337"/>
      <c r="T415" s="169" t="s">
        <v>300</v>
      </c>
    </row>
    <row r="416" spans="1:20">
      <c r="A416" s="339">
        <v>45309.208333333299</v>
      </c>
      <c r="B416" s="340">
        <v>2.8952599999999999</v>
      </c>
      <c r="C416" s="340" t="s">
        <v>300</v>
      </c>
      <c r="D416" s="341">
        <v>75.5274</v>
      </c>
      <c r="E416" s="342" t="s">
        <v>300</v>
      </c>
      <c r="F416" s="340">
        <v>6.7963100000000001</v>
      </c>
      <c r="G416" s="342" t="s">
        <v>300</v>
      </c>
      <c r="H416" s="342"/>
      <c r="I416" s="342"/>
      <c r="J416" s="343"/>
      <c r="K416" s="343"/>
      <c r="L416" s="407">
        <v>1</v>
      </c>
      <c r="M416" s="344">
        <f t="shared" si="6"/>
        <v>6.7963089806539188</v>
      </c>
      <c r="N416" s="337"/>
      <c r="T416" s="169" t="s">
        <v>300</v>
      </c>
    </row>
    <row r="417" spans="1:20">
      <c r="A417" s="339">
        <v>45309.25</v>
      </c>
      <c r="B417" s="340">
        <v>2.8788299999999998</v>
      </c>
      <c r="C417" s="340" t="s">
        <v>300</v>
      </c>
      <c r="D417" s="341">
        <v>73.822090000000003</v>
      </c>
      <c r="E417" s="342" t="s">
        <v>300</v>
      </c>
      <c r="F417" s="340">
        <v>6.6051700000000002</v>
      </c>
      <c r="G417" s="342" t="s">
        <v>300</v>
      </c>
      <c r="H417" s="342"/>
      <c r="I417" s="342"/>
      <c r="J417" s="343"/>
      <c r="K417" s="343"/>
      <c r="L417" s="407">
        <v>1</v>
      </c>
      <c r="M417" s="344">
        <f t="shared" si="6"/>
        <v>6.605160367784074</v>
      </c>
      <c r="N417" s="337"/>
      <c r="T417" s="169" t="s">
        <v>300</v>
      </c>
    </row>
    <row r="418" spans="1:20">
      <c r="A418" s="339">
        <v>45309.291666666701</v>
      </c>
      <c r="B418" s="340">
        <v>2.5744500000000001</v>
      </c>
      <c r="C418" s="340" t="s">
        <v>300</v>
      </c>
      <c r="D418" s="341">
        <v>77.316090000000003</v>
      </c>
      <c r="E418" s="342" t="s">
        <v>300</v>
      </c>
      <c r="F418" s="340">
        <v>6.1863599999999996</v>
      </c>
      <c r="G418" s="342" t="s">
        <v>300</v>
      </c>
      <c r="H418" s="342"/>
      <c r="I418" s="342"/>
      <c r="J418" s="343"/>
      <c r="K418" s="343"/>
      <c r="L418" s="407">
        <v>1</v>
      </c>
      <c r="M418" s="344">
        <f t="shared" si="6"/>
        <v>6.1863623575475399</v>
      </c>
      <c r="N418" s="337"/>
      <c r="T418" s="169" t="s">
        <v>300</v>
      </c>
    </row>
    <row r="419" spans="1:20">
      <c r="A419" s="339">
        <v>45309.333333333299</v>
      </c>
      <c r="B419" s="340">
        <v>2.6148799999999999</v>
      </c>
      <c r="C419" s="340" t="s">
        <v>300</v>
      </c>
      <c r="D419" s="341">
        <v>75.765919999999994</v>
      </c>
      <c r="E419" s="342" t="s">
        <v>300</v>
      </c>
      <c r="F419" s="340">
        <v>6.1575199999999999</v>
      </c>
      <c r="G419" s="342" t="s">
        <v>300</v>
      </c>
      <c r="H419" s="342"/>
      <c r="I419" s="342"/>
      <c r="J419" s="343"/>
      <c r="K419" s="343"/>
      <c r="L419" s="407">
        <v>1</v>
      </c>
      <c r="M419" s="344">
        <f t="shared" si="6"/>
        <v>6.1575319586887662</v>
      </c>
      <c r="N419" s="337"/>
      <c r="T419" s="169" t="s">
        <v>300</v>
      </c>
    </row>
    <row r="420" spans="1:20">
      <c r="A420" s="339">
        <v>45309.375</v>
      </c>
      <c r="B420" s="340">
        <v>2.71827</v>
      </c>
      <c r="C420" s="340" t="s">
        <v>300</v>
      </c>
      <c r="D420" s="341">
        <v>75.204449999999994</v>
      </c>
      <c r="E420" s="342" t="s">
        <v>300</v>
      </c>
      <c r="F420" s="340">
        <v>6.3535500000000003</v>
      </c>
      <c r="G420" s="342" t="s">
        <v>300</v>
      </c>
      <c r="H420" s="342"/>
      <c r="I420" s="342"/>
      <c r="J420" s="343"/>
      <c r="K420" s="343"/>
      <c r="L420" s="407">
        <v>1</v>
      </c>
      <c r="M420" s="344">
        <f t="shared" si="6"/>
        <v>6.3535600893706192</v>
      </c>
      <c r="N420" s="337"/>
      <c r="T420" s="169" t="s">
        <v>300</v>
      </c>
    </row>
    <row r="421" spans="1:20">
      <c r="A421" s="339">
        <v>45309.416666666701</v>
      </c>
      <c r="B421" s="340">
        <v>2.99898</v>
      </c>
      <c r="C421" s="340" t="s">
        <v>300</v>
      </c>
      <c r="D421" s="341">
        <v>74.363919999999993</v>
      </c>
      <c r="E421" s="342" t="s">
        <v>300</v>
      </c>
      <c r="F421" s="340">
        <v>6.93133</v>
      </c>
      <c r="G421" s="342" t="s">
        <v>300</v>
      </c>
      <c r="H421" s="342"/>
      <c r="I421" s="342"/>
      <c r="J421" s="343"/>
      <c r="K421" s="343"/>
      <c r="L421" s="407">
        <v>1</v>
      </c>
      <c r="M421" s="344">
        <f t="shared" si="6"/>
        <v>6.931334445553726</v>
      </c>
      <c r="N421" s="337"/>
      <c r="T421" s="169" t="s">
        <v>300</v>
      </c>
    </row>
    <row r="422" spans="1:20">
      <c r="A422" s="339">
        <v>45309.458333333299</v>
      </c>
      <c r="B422" s="340">
        <v>1.0481100000000001</v>
      </c>
      <c r="C422" s="340" t="s">
        <v>300</v>
      </c>
      <c r="D422" s="341">
        <v>76.475059999999999</v>
      </c>
      <c r="E422" s="342" t="s">
        <v>300</v>
      </c>
      <c r="F422" s="340">
        <v>2.49119</v>
      </c>
      <c r="G422" s="342" t="s">
        <v>300</v>
      </c>
      <c r="H422" s="342"/>
      <c r="I422" s="342"/>
      <c r="J422" s="343"/>
      <c r="K422" s="343"/>
      <c r="L422" s="407">
        <v>1</v>
      </c>
      <c r="M422" s="344">
        <f t="shared" si="6"/>
        <v>2.4911948712455279</v>
      </c>
      <c r="N422" s="337"/>
      <c r="T422" s="169" t="s">
        <v>300</v>
      </c>
    </row>
    <row r="423" spans="1:20">
      <c r="A423" s="339">
        <v>45309.5</v>
      </c>
      <c r="B423" s="340">
        <v>2.3387600000000002</v>
      </c>
      <c r="C423" s="340" t="s">
        <v>300</v>
      </c>
      <c r="D423" s="341">
        <v>76.036760000000001</v>
      </c>
      <c r="E423" s="342" t="s">
        <v>300</v>
      </c>
      <c r="F423" s="340">
        <v>5.5270000000000001</v>
      </c>
      <c r="G423" s="342" t="s">
        <v>300</v>
      </c>
      <c r="H423" s="342"/>
      <c r="I423" s="342"/>
      <c r="J423" s="343"/>
      <c r="K423" s="343"/>
      <c r="L423" s="407">
        <v>1</v>
      </c>
      <c r="M423" s="344">
        <f t="shared" si="6"/>
        <v>5.5270102559710086</v>
      </c>
      <c r="N423" s="337"/>
      <c r="T423" s="169" t="s">
        <v>300</v>
      </c>
    </row>
    <row r="424" spans="1:20">
      <c r="A424" s="339">
        <v>45309.541666666701</v>
      </c>
      <c r="B424" s="340">
        <v>2.43547</v>
      </c>
      <c r="C424" s="340" t="s">
        <v>300</v>
      </c>
      <c r="D424" s="341">
        <v>76.069980000000001</v>
      </c>
      <c r="E424" s="342" t="s">
        <v>300</v>
      </c>
      <c r="F424" s="340">
        <v>5.75807</v>
      </c>
      <c r="G424" s="342" t="s">
        <v>300</v>
      </c>
      <c r="H424" s="342"/>
      <c r="I424" s="342"/>
      <c r="J424" s="343"/>
      <c r="K424" s="343"/>
      <c r="L424" s="407">
        <v>1</v>
      </c>
      <c r="M424" s="344">
        <f t="shared" si="6"/>
        <v>5.7580720722438468</v>
      </c>
      <c r="N424" s="337"/>
      <c r="T424" s="169" t="s">
        <v>300</v>
      </c>
    </row>
    <row r="425" spans="1:20">
      <c r="A425" s="339">
        <v>45309.583333333299</v>
      </c>
      <c r="B425" s="340">
        <v>2.8279899999999998</v>
      </c>
      <c r="C425" s="340" t="s">
        <v>300</v>
      </c>
      <c r="D425" s="341">
        <v>74.049170000000004</v>
      </c>
      <c r="E425" s="342" t="s">
        <v>300</v>
      </c>
      <c r="F425" s="340">
        <v>6.5084799999999996</v>
      </c>
      <c r="G425" s="342" t="s">
        <v>300</v>
      </c>
      <c r="H425" s="342"/>
      <c r="I425" s="342"/>
      <c r="J425" s="343"/>
      <c r="K425" s="343"/>
      <c r="L425" s="407">
        <v>1</v>
      </c>
      <c r="M425" s="344">
        <f t="shared" si="6"/>
        <v>6.5084725052987622</v>
      </c>
      <c r="N425" s="337"/>
      <c r="T425" s="169" t="s">
        <v>300</v>
      </c>
    </row>
    <row r="426" spans="1:20">
      <c r="A426" s="339">
        <v>45309.625</v>
      </c>
      <c r="B426" s="340">
        <v>3.0828500000000001</v>
      </c>
      <c r="C426" s="340" t="s">
        <v>300</v>
      </c>
      <c r="D426" s="341">
        <v>74.332840000000004</v>
      </c>
      <c r="E426" s="342" t="s">
        <v>300</v>
      </c>
      <c r="F426" s="340">
        <v>7.1222000000000003</v>
      </c>
      <c r="G426" s="342" t="s">
        <v>300</v>
      </c>
      <c r="H426" s="342"/>
      <c r="I426" s="342"/>
      <c r="J426" s="343"/>
      <c r="K426" s="343"/>
      <c r="L426" s="407">
        <v>1</v>
      </c>
      <c r="M426" s="344">
        <f t="shared" si="6"/>
        <v>7.1221994292775195</v>
      </c>
      <c r="N426" s="337"/>
      <c r="T426" s="169" t="s">
        <v>300</v>
      </c>
    </row>
    <row r="427" spans="1:20">
      <c r="A427" s="339">
        <v>45309.666666666701</v>
      </c>
      <c r="B427" s="340">
        <v>2.97851</v>
      </c>
      <c r="C427" s="340" t="s">
        <v>300</v>
      </c>
      <c r="D427" s="341">
        <v>73.487250000000003</v>
      </c>
      <c r="E427" s="342" t="s">
        <v>300</v>
      </c>
      <c r="F427" s="340">
        <v>6.8028700000000004</v>
      </c>
      <c r="G427" s="342" t="s">
        <v>300</v>
      </c>
      <c r="H427" s="342"/>
      <c r="I427" s="342"/>
      <c r="J427" s="343"/>
      <c r="K427" s="343"/>
      <c r="L427" s="407">
        <v>1</v>
      </c>
      <c r="M427" s="344">
        <f t="shared" si="6"/>
        <v>6.8028683796423</v>
      </c>
      <c r="N427" s="337"/>
      <c r="T427" s="169" t="s">
        <v>300</v>
      </c>
    </row>
    <row r="428" spans="1:20">
      <c r="A428" s="339">
        <v>45309.708333333299</v>
      </c>
      <c r="B428" s="340">
        <v>2.7579899999999999</v>
      </c>
      <c r="C428" s="340" t="s">
        <v>300</v>
      </c>
      <c r="D428" s="341">
        <v>73.758009999999999</v>
      </c>
      <c r="E428" s="342" t="s">
        <v>300</v>
      </c>
      <c r="F428" s="340">
        <v>6.3224200000000002</v>
      </c>
      <c r="G428" s="342" t="s">
        <v>300</v>
      </c>
      <c r="H428" s="342"/>
      <c r="I428" s="342"/>
      <c r="J428" s="343"/>
      <c r="K428" s="343"/>
      <c r="L428" s="407">
        <v>1</v>
      </c>
      <c r="M428" s="344">
        <f t="shared" si="6"/>
        <v>6.3224133823168911</v>
      </c>
      <c r="N428" s="337"/>
      <c r="T428" s="169" t="s">
        <v>300</v>
      </c>
    </row>
    <row r="429" spans="1:20">
      <c r="A429" s="339">
        <v>45309.75</v>
      </c>
      <c r="B429" s="340">
        <v>1.8438000000000001</v>
      </c>
      <c r="C429" s="340" t="s">
        <v>300</v>
      </c>
      <c r="D429" s="341">
        <v>75.592150000000004</v>
      </c>
      <c r="E429" s="342" t="s">
        <v>300</v>
      </c>
      <c r="F429" s="340">
        <v>4.3318199999999996</v>
      </c>
      <c r="G429" s="342" t="s">
        <v>300</v>
      </c>
      <c r="H429" s="342"/>
      <c r="I429" s="342"/>
      <c r="J429" s="343"/>
      <c r="K429" s="343"/>
      <c r="L429" s="407">
        <v>1</v>
      </c>
      <c r="M429" s="344">
        <f t="shared" si="6"/>
        <v>4.3318311357636006</v>
      </c>
      <c r="N429" s="337"/>
      <c r="T429" s="169" t="s">
        <v>300</v>
      </c>
    </row>
    <row r="430" spans="1:20">
      <c r="A430" s="339">
        <v>45309.791666666701</v>
      </c>
      <c r="B430" s="340">
        <v>2.08039</v>
      </c>
      <c r="C430" s="340" t="s">
        <v>300</v>
      </c>
      <c r="D430" s="341">
        <v>74.542090000000002</v>
      </c>
      <c r="E430" s="342" t="s">
        <v>300</v>
      </c>
      <c r="F430" s="340">
        <v>4.8197799999999997</v>
      </c>
      <c r="G430" s="342" t="s">
        <v>300</v>
      </c>
      <c r="H430" s="342"/>
      <c r="I430" s="342"/>
      <c r="J430" s="343"/>
      <c r="K430" s="343"/>
      <c r="L430" s="407">
        <v>1</v>
      </c>
      <c r="M430" s="344">
        <f t="shared" si="6"/>
        <v>4.8197813065573083</v>
      </c>
      <c r="N430" s="337"/>
      <c r="T430" s="169" t="s">
        <v>300</v>
      </c>
    </row>
    <row r="431" spans="1:20">
      <c r="A431" s="339">
        <v>45309.833333333299</v>
      </c>
      <c r="B431" s="340">
        <v>2.8595100000000002</v>
      </c>
      <c r="C431" s="340" t="s">
        <v>300</v>
      </c>
      <c r="D431" s="341">
        <v>73.67765</v>
      </c>
      <c r="E431" s="342" t="s">
        <v>300</v>
      </c>
      <c r="F431" s="340">
        <v>6.5479900000000004</v>
      </c>
      <c r="G431" s="342" t="s">
        <v>300</v>
      </c>
      <c r="H431" s="342"/>
      <c r="I431" s="342"/>
      <c r="J431" s="343"/>
      <c r="K431" s="343"/>
      <c r="L431" s="407">
        <v>1</v>
      </c>
      <c r="M431" s="344">
        <f t="shared" si="6"/>
        <v>6.54799584365262</v>
      </c>
      <c r="N431" s="337"/>
      <c r="T431" s="169" t="s">
        <v>300</v>
      </c>
    </row>
    <row r="432" spans="1:20">
      <c r="A432" s="339">
        <v>45309.875</v>
      </c>
      <c r="B432" s="340">
        <v>2.9084300000000001</v>
      </c>
      <c r="C432" s="340" t="s">
        <v>300</v>
      </c>
      <c r="D432" s="341">
        <v>71.54128</v>
      </c>
      <c r="E432" s="342" t="s">
        <v>300</v>
      </c>
      <c r="F432" s="340">
        <v>6.4668999999999999</v>
      </c>
      <c r="G432" s="342" t="s">
        <v>300</v>
      </c>
      <c r="H432" s="342"/>
      <c r="I432" s="342"/>
      <c r="J432" s="343"/>
      <c r="K432" s="343"/>
      <c r="L432" s="407">
        <v>1</v>
      </c>
      <c r="M432" s="344">
        <f t="shared" si="6"/>
        <v>6.4669027791016322</v>
      </c>
      <c r="N432" s="337"/>
      <c r="T432" s="169" t="s">
        <v>300</v>
      </c>
    </row>
    <row r="433" spans="1:20">
      <c r="A433" s="339">
        <v>45309.916666666701</v>
      </c>
      <c r="B433" s="340">
        <v>3.03728</v>
      </c>
      <c r="C433" s="340" t="s">
        <v>300</v>
      </c>
      <c r="D433" s="341">
        <v>71.962239999999994</v>
      </c>
      <c r="E433" s="342" t="s">
        <v>300</v>
      </c>
      <c r="F433" s="340">
        <v>6.7931400000000002</v>
      </c>
      <c r="G433" s="342" t="s">
        <v>300</v>
      </c>
      <c r="H433" s="342"/>
      <c r="I433" s="342"/>
      <c r="J433" s="343"/>
      <c r="K433" s="343"/>
      <c r="L433" s="407">
        <v>1</v>
      </c>
      <c r="M433" s="344">
        <f t="shared" si="6"/>
        <v>6.7931391993077748</v>
      </c>
      <c r="N433" s="337"/>
      <c r="T433" s="169" t="s">
        <v>300</v>
      </c>
    </row>
    <row r="434" spans="1:20">
      <c r="A434" s="339">
        <v>45309.958333333299</v>
      </c>
      <c r="B434" s="340">
        <v>3.1402399999999999</v>
      </c>
      <c r="C434" s="340" t="s">
        <v>300</v>
      </c>
      <c r="D434" s="341">
        <v>72.291049999999998</v>
      </c>
      <c r="E434" s="342" t="s">
        <v>300</v>
      </c>
      <c r="F434" s="340">
        <v>7.0555000000000003</v>
      </c>
      <c r="G434" s="342" t="s">
        <v>300</v>
      </c>
      <c r="H434" s="342"/>
      <c r="I434" s="342"/>
      <c r="J434" s="343"/>
      <c r="K434" s="343"/>
      <c r="L434" s="407">
        <v>1</v>
      </c>
      <c r="M434" s="344">
        <f t="shared" si="6"/>
        <v>7.0555095521601583</v>
      </c>
      <c r="N434" s="337"/>
      <c r="T434" s="169" t="s">
        <v>300</v>
      </c>
    </row>
    <row r="435" spans="1:20">
      <c r="A435" s="339">
        <v>45310</v>
      </c>
      <c r="B435" s="340">
        <v>2.9839699999999998</v>
      </c>
      <c r="C435" s="340" t="s">
        <v>300</v>
      </c>
      <c r="D435" s="341">
        <v>71.561790000000002</v>
      </c>
      <c r="E435" s="342" t="s">
        <v>300</v>
      </c>
      <c r="F435" s="340">
        <v>6.6367700000000003</v>
      </c>
      <c r="G435" s="342" t="s">
        <v>300</v>
      </c>
      <c r="H435" s="342"/>
      <c r="I435" s="342"/>
      <c r="J435" s="343"/>
      <c r="K435" s="343"/>
      <c r="L435" s="407">
        <v>1</v>
      </c>
      <c r="M435" s="344">
        <f t="shared" si="6"/>
        <v>6.636768328455803</v>
      </c>
      <c r="N435" s="337"/>
      <c r="T435" s="169" t="s">
        <v>300</v>
      </c>
    </row>
    <row r="436" spans="1:20">
      <c r="A436" s="339">
        <v>45310.041666666701</v>
      </c>
      <c r="B436" s="340">
        <v>2.8160699999999999</v>
      </c>
      <c r="C436" s="340" t="s">
        <v>300</v>
      </c>
      <c r="D436" s="341">
        <v>72.515940000000001</v>
      </c>
      <c r="E436" s="342" t="s">
        <v>300</v>
      </c>
      <c r="F436" s="340">
        <v>6.3468499999999999</v>
      </c>
      <c r="G436" s="342" t="s">
        <v>300</v>
      </c>
      <c r="H436" s="342"/>
      <c r="I436" s="342"/>
      <c r="J436" s="343"/>
      <c r="K436" s="343"/>
      <c r="L436" s="407">
        <v>1</v>
      </c>
      <c r="M436" s="344">
        <f t="shared" si="6"/>
        <v>6.346845654882264</v>
      </c>
      <c r="N436" s="337"/>
      <c r="T436" s="169" t="s">
        <v>300</v>
      </c>
    </row>
    <row r="437" spans="1:20">
      <c r="A437" s="339">
        <v>45310.083333333299</v>
      </c>
      <c r="B437" s="340">
        <v>2.9943</v>
      </c>
      <c r="C437" s="340" t="s">
        <v>300</v>
      </c>
      <c r="D437" s="341">
        <v>71.862840000000006</v>
      </c>
      <c r="E437" s="342" t="s">
        <v>300</v>
      </c>
      <c r="F437" s="340">
        <v>6.6877500000000003</v>
      </c>
      <c r="G437" s="342" t="s">
        <v>300</v>
      </c>
      <c r="H437" s="342"/>
      <c r="I437" s="342"/>
      <c r="J437" s="343"/>
      <c r="K437" s="343"/>
      <c r="L437" s="407">
        <v>1</v>
      </c>
      <c r="M437" s="344">
        <f t="shared" si="6"/>
        <v>6.6877602683169597</v>
      </c>
      <c r="N437" s="337"/>
      <c r="T437" s="169" t="s">
        <v>300</v>
      </c>
    </row>
    <row r="438" spans="1:20">
      <c r="A438" s="339">
        <v>45310.125</v>
      </c>
      <c r="B438" s="340">
        <v>2.8240500000000002</v>
      </c>
      <c r="C438" s="340" t="s">
        <v>300</v>
      </c>
      <c r="D438" s="341">
        <v>73.624189999999999</v>
      </c>
      <c r="E438" s="342" t="s">
        <v>300</v>
      </c>
      <c r="F438" s="340">
        <v>6.46211</v>
      </c>
      <c r="G438" s="342" t="s">
        <v>300</v>
      </c>
      <c r="H438" s="342"/>
      <c r="I438" s="342"/>
      <c r="J438" s="343"/>
      <c r="K438" s="343"/>
      <c r="L438" s="407">
        <v>1</v>
      </c>
      <c r="M438" s="344">
        <f t="shared" si="6"/>
        <v>6.4621036783560601</v>
      </c>
      <c r="N438" s="337"/>
      <c r="T438" s="169" t="s">
        <v>300</v>
      </c>
    </row>
    <row r="439" spans="1:20">
      <c r="A439" s="339">
        <v>45310.166666666701</v>
      </c>
      <c r="B439" s="340">
        <v>2.51999</v>
      </c>
      <c r="C439" s="340" t="s">
        <v>300</v>
      </c>
      <c r="D439" s="341">
        <v>74.241820000000004</v>
      </c>
      <c r="E439" s="342" t="s">
        <v>300</v>
      </c>
      <c r="F439" s="340">
        <v>5.81473</v>
      </c>
      <c r="G439" s="342" t="s">
        <v>300</v>
      </c>
      <c r="H439" s="342"/>
      <c r="I439" s="342"/>
      <c r="J439" s="343"/>
      <c r="K439" s="343"/>
      <c r="L439" s="407">
        <v>1</v>
      </c>
      <c r="M439" s="344">
        <f t="shared" si="6"/>
        <v>5.8147150549543438</v>
      </c>
      <c r="N439" s="337"/>
      <c r="T439" s="169" t="s">
        <v>300</v>
      </c>
    </row>
    <row r="440" spans="1:20">
      <c r="A440" s="339">
        <v>45310.208333333299</v>
      </c>
      <c r="B440" s="340">
        <v>2.7883599999999999</v>
      </c>
      <c r="C440" s="340" t="s">
        <v>300</v>
      </c>
      <c r="D440" s="341">
        <v>72.243799999999993</v>
      </c>
      <c r="E440" s="342" t="s">
        <v>300</v>
      </c>
      <c r="F440" s="340">
        <v>6.2608100000000002</v>
      </c>
      <c r="G440" s="342" t="s">
        <v>300</v>
      </c>
      <c r="H440" s="342"/>
      <c r="I440" s="342"/>
      <c r="J440" s="343"/>
      <c r="K440" s="343"/>
      <c r="L440" s="407">
        <v>1</v>
      </c>
      <c r="M440" s="344">
        <f t="shared" si="6"/>
        <v>6.2608087249814393</v>
      </c>
      <c r="N440" s="337"/>
      <c r="T440" s="169" t="s">
        <v>300</v>
      </c>
    </row>
    <row r="441" spans="1:20">
      <c r="A441" s="339">
        <v>45310.25</v>
      </c>
      <c r="B441" s="340">
        <v>2.77799</v>
      </c>
      <c r="C441" s="340" t="s">
        <v>300</v>
      </c>
      <c r="D441" s="341">
        <v>73.044079999999994</v>
      </c>
      <c r="E441" s="342" t="s">
        <v>300</v>
      </c>
      <c r="F441" s="340">
        <v>6.3066199999999997</v>
      </c>
      <c r="G441" s="342" t="s">
        <v>300</v>
      </c>
      <c r="H441" s="342"/>
      <c r="I441" s="342"/>
      <c r="J441" s="343"/>
      <c r="K441" s="343"/>
      <c r="L441" s="407">
        <v>1</v>
      </c>
      <c r="M441" s="344">
        <f t="shared" si="6"/>
        <v>6.3066206956791344</v>
      </c>
      <c r="N441" s="337"/>
      <c r="T441" s="169" t="s">
        <v>300</v>
      </c>
    </row>
    <row r="442" spans="1:20">
      <c r="A442" s="339">
        <v>45310.291666666701</v>
      </c>
      <c r="B442" s="340">
        <v>2.6916199999999999</v>
      </c>
      <c r="C442" s="340" t="s">
        <v>300</v>
      </c>
      <c r="D442" s="341">
        <v>74.167770000000004</v>
      </c>
      <c r="E442" s="342" t="s">
        <v>300</v>
      </c>
      <c r="F442" s="340">
        <v>6.2045599999999999</v>
      </c>
      <c r="G442" s="342" t="s">
        <v>300</v>
      </c>
      <c r="H442" s="342"/>
      <c r="I442" s="342"/>
      <c r="J442" s="343"/>
      <c r="K442" s="343"/>
      <c r="L442" s="407">
        <v>1</v>
      </c>
      <c r="M442" s="344">
        <f t="shared" si="6"/>
        <v>6.2045455619563912</v>
      </c>
      <c r="N442" s="337"/>
      <c r="T442" s="169" t="s">
        <v>300</v>
      </c>
    </row>
    <row r="443" spans="1:20">
      <c r="A443" s="339">
        <v>45310.333333333299</v>
      </c>
      <c r="B443" s="340">
        <v>2.5814499999999998</v>
      </c>
      <c r="C443" s="340" t="s">
        <v>300</v>
      </c>
      <c r="D443" s="341">
        <v>74.751390000000001</v>
      </c>
      <c r="E443" s="342" t="s">
        <v>300</v>
      </c>
      <c r="F443" s="340">
        <v>5.9974100000000004</v>
      </c>
      <c r="G443" s="342" t="s">
        <v>300</v>
      </c>
      <c r="H443" s="342"/>
      <c r="I443" s="342"/>
      <c r="J443" s="343"/>
      <c r="K443" s="343"/>
      <c r="L443" s="407">
        <v>1</v>
      </c>
      <c r="M443" s="344">
        <f t="shared" si="6"/>
        <v>5.9974136052377389</v>
      </c>
      <c r="N443" s="337"/>
      <c r="T443" s="169" t="s">
        <v>300</v>
      </c>
    </row>
    <row r="444" spans="1:20">
      <c r="A444" s="339">
        <v>45310.375</v>
      </c>
      <c r="B444" s="340">
        <v>2.794</v>
      </c>
      <c r="C444" s="340" t="s">
        <v>300</v>
      </c>
      <c r="D444" s="341">
        <v>73.062539999999998</v>
      </c>
      <c r="E444" s="342" t="s">
        <v>300</v>
      </c>
      <c r="F444" s="340">
        <v>6.34457</v>
      </c>
      <c r="G444" s="342" t="s">
        <v>300</v>
      </c>
      <c r="H444" s="342"/>
      <c r="I444" s="342"/>
      <c r="J444" s="343"/>
      <c r="K444" s="343"/>
      <c r="L444" s="407">
        <v>1</v>
      </c>
      <c r="M444" s="344">
        <f t="shared" si="6"/>
        <v>6.3445697785007997</v>
      </c>
      <c r="N444" s="337"/>
      <c r="T444" s="169" t="s">
        <v>300</v>
      </c>
    </row>
    <row r="445" spans="1:20">
      <c r="A445" s="339">
        <v>45310.416666666701</v>
      </c>
      <c r="B445" s="340">
        <v>2.1096599999999999</v>
      </c>
      <c r="C445" s="340" t="s">
        <v>300</v>
      </c>
      <c r="D445" s="341">
        <v>74.368949999999998</v>
      </c>
      <c r="E445" s="342" t="s">
        <v>300</v>
      </c>
      <c r="F445" s="340">
        <v>4.8762499999999998</v>
      </c>
      <c r="G445" s="342" t="s">
        <v>300</v>
      </c>
      <c r="H445" s="342"/>
      <c r="I445" s="342"/>
      <c r="J445" s="343"/>
      <c r="K445" s="343"/>
      <c r="L445" s="407">
        <v>1</v>
      </c>
      <c r="M445" s="344">
        <f t="shared" si="6"/>
        <v>4.8762406266915583</v>
      </c>
      <c r="N445" s="337"/>
      <c r="T445" s="169" t="s">
        <v>300</v>
      </c>
    </row>
    <row r="446" spans="1:20">
      <c r="A446" s="339">
        <v>45310.458333333299</v>
      </c>
      <c r="B446" s="340">
        <v>0.74619000000000002</v>
      </c>
      <c r="C446" s="340" t="s">
        <v>300</v>
      </c>
      <c r="D446" s="341">
        <v>65.424340000000001</v>
      </c>
      <c r="E446" s="342" t="s">
        <v>300</v>
      </c>
      <c r="F446" s="340">
        <v>1.5173000000000001</v>
      </c>
      <c r="G446" s="342" t="s">
        <v>300</v>
      </c>
      <c r="H446" s="342"/>
      <c r="I446" s="342"/>
      <c r="J446" s="343"/>
      <c r="K446" s="343"/>
      <c r="L446" s="407">
        <v>1</v>
      </c>
      <c r="M446" s="344">
        <f t="shared" si="6"/>
        <v>1.517294155263768</v>
      </c>
      <c r="N446" s="337"/>
      <c r="T446" s="169" t="s">
        <v>300</v>
      </c>
    </row>
    <row r="447" spans="1:20">
      <c r="A447" s="339">
        <v>45310.5</v>
      </c>
      <c r="B447" s="340">
        <v>2.54792</v>
      </c>
      <c r="C447" s="340" t="s">
        <v>300</v>
      </c>
      <c r="D447" s="341">
        <v>73.561490000000006</v>
      </c>
      <c r="E447" s="342" t="s">
        <v>300</v>
      </c>
      <c r="F447" s="340">
        <v>5.8252899999999999</v>
      </c>
      <c r="G447" s="342" t="s">
        <v>300</v>
      </c>
      <c r="H447" s="342"/>
      <c r="I447" s="342"/>
      <c r="J447" s="343"/>
      <c r="K447" s="343"/>
      <c r="L447" s="407">
        <v>1</v>
      </c>
      <c r="M447" s="344">
        <f t="shared" si="6"/>
        <v>5.8252868429528641</v>
      </c>
      <c r="N447" s="337"/>
      <c r="T447" s="169" t="s">
        <v>300</v>
      </c>
    </row>
    <row r="448" spans="1:20">
      <c r="A448" s="339">
        <v>45310.541666666701</v>
      </c>
      <c r="B448" s="340">
        <v>2.7709800000000002</v>
      </c>
      <c r="C448" s="340" t="s">
        <v>300</v>
      </c>
      <c r="D448" s="341">
        <v>72.903120000000001</v>
      </c>
      <c r="E448" s="342" t="s">
        <v>300</v>
      </c>
      <c r="F448" s="340">
        <v>6.2785599999999997</v>
      </c>
      <c r="G448" s="342" t="s">
        <v>300</v>
      </c>
      <c r="H448" s="342"/>
      <c r="I448" s="342"/>
      <c r="J448" s="343"/>
      <c r="K448" s="343"/>
      <c r="L448" s="407">
        <v>1</v>
      </c>
      <c r="M448" s="344">
        <f t="shared" si="6"/>
        <v>6.2785667581822082</v>
      </c>
      <c r="N448" s="337"/>
      <c r="T448" s="169" t="s">
        <v>300</v>
      </c>
    </row>
    <row r="449" spans="1:20">
      <c r="A449" s="339">
        <v>45310.583333333299</v>
      </c>
      <c r="B449" s="340">
        <v>2.8716200000000001</v>
      </c>
      <c r="C449" s="340" t="s">
        <v>300</v>
      </c>
      <c r="D449" s="341">
        <v>73.187240000000003</v>
      </c>
      <c r="E449" s="342" t="s">
        <v>300</v>
      </c>
      <c r="F449" s="340">
        <v>6.5319700000000003</v>
      </c>
      <c r="G449" s="342" t="s">
        <v>300</v>
      </c>
      <c r="H449" s="342"/>
      <c r="I449" s="342"/>
      <c r="J449" s="343"/>
      <c r="K449" s="343"/>
      <c r="L449" s="407">
        <v>1</v>
      </c>
      <c r="M449" s="344">
        <f t="shared" si="6"/>
        <v>6.5319574813631043</v>
      </c>
      <c r="N449" s="337"/>
      <c r="T449" s="169" t="s">
        <v>300</v>
      </c>
    </row>
    <row r="450" spans="1:20">
      <c r="A450" s="339">
        <v>45310.625</v>
      </c>
      <c r="B450" s="340">
        <v>3.0749300000000002</v>
      </c>
      <c r="C450" s="340" t="s">
        <v>300</v>
      </c>
      <c r="D450" s="341">
        <v>73.044579999999996</v>
      </c>
      <c r="E450" s="342" t="s">
        <v>300</v>
      </c>
      <c r="F450" s="340">
        <v>6.9807899999999998</v>
      </c>
      <c r="G450" s="342" t="s">
        <v>300</v>
      </c>
      <c r="H450" s="342"/>
      <c r="I450" s="342"/>
      <c r="J450" s="343"/>
      <c r="K450" s="343"/>
      <c r="L450" s="407">
        <v>1</v>
      </c>
      <c r="M450" s="344">
        <f t="shared" si="6"/>
        <v>6.980784639391751</v>
      </c>
      <c r="N450" s="337"/>
      <c r="T450" s="169" t="s">
        <v>300</v>
      </c>
    </row>
    <row r="451" spans="1:20">
      <c r="A451" s="339">
        <v>45310.666666666701</v>
      </c>
      <c r="B451" s="340">
        <v>3.16147</v>
      </c>
      <c r="C451" s="340" t="s">
        <v>300</v>
      </c>
      <c r="D451" s="341">
        <v>72.202309999999997</v>
      </c>
      <c r="E451" s="342" t="s">
        <v>300</v>
      </c>
      <c r="F451" s="340">
        <v>7.0945</v>
      </c>
      <c r="G451" s="342" t="s">
        <v>300</v>
      </c>
      <c r="H451" s="342"/>
      <c r="I451" s="342"/>
      <c r="J451" s="343"/>
      <c r="K451" s="343"/>
      <c r="L451" s="407">
        <v>1</v>
      </c>
      <c r="M451" s="344">
        <f t="shared" ref="M451:M514" si="7">D451*60*10^3*B451*5.18*10^-7</f>
        <v>7.0944897818263559</v>
      </c>
      <c r="N451" s="337"/>
      <c r="T451" s="169" t="s">
        <v>300</v>
      </c>
    </row>
    <row r="452" spans="1:20">
      <c r="A452" s="339">
        <v>45310.708333333299</v>
      </c>
      <c r="B452" s="340">
        <v>3.4053200000000001</v>
      </c>
      <c r="C452" s="340" t="s">
        <v>300</v>
      </c>
      <c r="D452" s="341">
        <v>72.854659999999996</v>
      </c>
      <c r="E452" s="342" t="s">
        <v>300</v>
      </c>
      <c r="F452" s="340">
        <v>7.7107400000000004</v>
      </c>
      <c r="G452" s="342" t="s">
        <v>300</v>
      </c>
      <c r="H452" s="342"/>
      <c r="I452" s="342"/>
      <c r="J452" s="343"/>
      <c r="K452" s="343"/>
      <c r="L452" s="407">
        <v>1</v>
      </c>
      <c r="M452" s="344">
        <f t="shared" si="7"/>
        <v>7.7107438289904948</v>
      </c>
      <c r="N452" s="337"/>
      <c r="T452" s="169" t="s">
        <v>300</v>
      </c>
    </row>
    <row r="453" spans="1:20">
      <c r="A453" s="339">
        <v>45310.75</v>
      </c>
      <c r="B453" s="340">
        <v>2.85229</v>
      </c>
      <c r="C453" s="340" t="s">
        <v>300</v>
      </c>
      <c r="D453" s="341">
        <v>76.101060000000004</v>
      </c>
      <c r="E453" s="342" t="s">
        <v>300</v>
      </c>
      <c r="F453" s="340">
        <v>6.7462900000000001</v>
      </c>
      <c r="G453" s="342" t="s">
        <v>300</v>
      </c>
      <c r="H453" s="342"/>
      <c r="I453" s="342"/>
      <c r="J453" s="343"/>
      <c r="K453" s="343"/>
      <c r="L453" s="407">
        <v>1</v>
      </c>
      <c r="M453" s="344">
        <f t="shared" si="7"/>
        <v>6.7462960486435914</v>
      </c>
      <c r="N453" s="337"/>
      <c r="T453" s="169" t="s">
        <v>300</v>
      </c>
    </row>
    <row r="454" spans="1:20">
      <c r="A454" s="339">
        <v>45310.791666666701</v>
      </c>
      <c r="B454" s="340">
        <v>2.8592900000000001</v>
      </c>
      <c r="C454" s="340" t="s">
        <v>300</v>
      </c>
      <c r="D454" s="341">
        <v>78.576070000000001</v>
      </c>
      <c r="E454" s="342" t="s">
        <v>300</v>
      </c>
      <c r="F454" s="340">
        <v>6.9828000000000001</v>
      </c>
      <c r="G454" s="342" t="s">
        <v>300</v>
      </c>
      <c r="H454" s="342"/>
      <c r="I454" s="342"/>
      <c r="J454" s="343"/>
      <c r="K454" s="343"/>
      <c r="L454" s="407">
        <v>1</v>
      </c>
      <c r="M454" s="344">
        <f t="shared" si="7"/>
        <v>6.9827986485945237</v>
      </c>
      <c r="N454" s="337"/>
      <c r="T454" s="169" t="s">
        <v>300</v>
      </c>
    </row>
    <row r="455" spans="1:20">
      <c r="A455" s="339">
        <v>45310.833333333299</v>
      </c>
      <c r="B455" s="340">
        <v>3.0114100000000001</v>
      </c>
      <c r="C455" s="340" t="s">
        <v>300</v>
      </c>
      <c r="D455" s="341">
        <v>76.630709999999993</v>
      </c>
      <c r="E455" s="342" t="s">
        <v>300</v>
      </c>
      <c r="F455" s="340">
        <v>7.1722099999999998</v>
      </c>
      <c r="G455" s="342" t="s">
        <v>300</v>
      </c>
      <c r="H455" s="342"/>
      <c r="I455" s="342"/>
      <c r="J455" s="343"/>
      <c r="K455" s="343"/>
      <c r="L455" s="407">
        <v>1</v>
      </c>
      <c r="M455" s="344">
        <f t="shared" si="7"/>
        <v>7.1722223973461867</v>
      </c>
      <c r="N455" s="337"/>
      <c r="T455" s="169" t="s">
        <v>300</v>
      </c>
    </row>
    <row r="456" spans="1:20">
      <c r="A456" s="339">
        <v>45310.875</v>
      </c>
      <c r="B456" s="340">
        <v>3.0060099999999998</v>
      </c>
      <c r="C456" s="340" t="s">
        <v>300</v>
      </c>
      <c r="D456" s="341">
        <v>74.679379999999995</v>
      </c>
      <c r="E456" s="342" t="s">
        <v>300</v>
      </c>
      <c r="F456" s="340">
        <v>6.9770500000000002</v>
      </c>
      <c r="G456" s="342" t="s">
        <v>300</v>
      </c>
      <c r="H456" s="342"/>
      <c r="I456" s="342"/>
      <c r="J456" s="343"/>
      <c r="K456" s="343"/>
      <c r="L456" s="407">
        <v>1</v>
      </c>
      <c r="M456" s="344">
        <f t="shared" si="7"/>
        <v>6.9770548123337024</v>
      </c>
      <c r="N456" s="337"/>
      <c r="T456" s="169" t="s">
        <v>300</v>
      </c>
    </row>
    <row r="457" spans="1:20">
      <c r="A457" s="339">
        <v>45310.916666666701</v>
      </c>
      <c r="B457" s="340">
        <v>2.8004099999999998</v>
      </c>
      <c r="C457" s="340" t="s">
        <v>300</v>
      </c>
      <c r="D457" s="341">
        <v>74.845129999999997</v>
      </c>
      <c r="E457" s="342" t="s">
        <v>300</v>
      </c>
      <c r="F457" s="340">
        <v>6.5142800000000003</v>
      </c>
      <c r="G457" s="342" t="s">
        <v>300</v>
      </c>
      <c r="H457" s="342"/>
      <c r="I457" s="342"/>
      <c r="J457" s="343"/>
      <c r="K457" s="343"/>
      <c r="L457" s="407">
        <v>1</v>
      </c>
      <c r="M457" s="344">
        <f t="shared" si="7"/>
        <v>6.5142763296425619</v>
      </c>
      <c r="N457" s="337"/>
      <c r="T457" s="169" t="s">
        <v>300</v>
      </c>
    </row>
    <row r="458" spans="1:20">
      <c r="A458" s="339">
        <v>45310.958333333299</v>
      </c>
      <c r="B458" s="340">
        <v>2.92638</v>
      </c>
      <c r="C458" s="340" t="s">
        <v>300</v>
      </c>
      <c r="D458" s="341">
        <v>75.428820000000002</v>
      </c>
      <c r="E458" s="342" t="s">
        <v>300</v>
      </c>
      <c r="F458" s="340">
        <v>6.8603899999999998</v>
      </c>
      <c r="G458" s="342" t="s">
        <v>300</v>
      </c>
      <c r="H458" s="342"/>
      <c r="I458" s="342"/>
      <c r="J458" s="343"/>
      <c r="K458" s="343"/>
      <c r="L458" s="407">
        <v>1</v>
      </c>
      <c r="M458" s="344">
        <f t="shared" si="7"/>
        <v>6.8603937696413277</v>
      </c>
      <c r="N458" s="337"/>
      <c r="T458" s="169" t="s">
        <v>300</v>
      </c>
    </row>
    <row r="459" spans="1:20">
      <c r="A459" s="339">
        <v>45311</v>
      </c>
      <c r="B459" s="340">
        <v>2.9378500000000001</v>
      </c>
      <c r="C459" s="340" t="s">
        <v>300</v>
      </c>
      <c r="D459" s="341">
        <v>75.90701</v>
      </c>
      <c r="E459" s="342" t="s">
        <v>300</v>
      </c>
      <c r="F459" s="340">
        <v>6.9309399999999997</v>
      </c>
      <c r="G459" s="342" t="s">
        <v>300</v>
      </c>
      <c r="H459" s="342"/>
      <c r="I459" s="342"/>
      <c r="J459" s="343"/>
      <c r="K459" s="343"/>
      <c r="L459" s="407">
        <v>1</v>
      </c>
      <c r="M459" s="344">
        <f t="shared" si="7"/>
        <v>6.9309459619297797</v>
      </c>
      <c r="N459" s="337"/>
      <c r="T459" s="169" t="s">
        <v>300</v>
      </c>
    </row>
    <row r="460" spans="1:20">
      <c r="A460" s="339">
        <v>45311.041666666701</v>
      </c>
      <c r="B460" s="340">
        <v>3.0912500000000001</v>
      </c>
      <c r="C460" s="340" t="s">
        <v>300</v>
      </c>
      <c r="D460" s="341">
        <v>73.942850000000007</v>
      </c>
      <c r="E460" s="342" t="s">
        <v>300</v>
      </c>
      <c r="F460" s="340">
        <v>7.1041400000000001</v>
      </c>
      <c r="G460" s="342" t="s">
        <v>300</v>
      </c>
      <c r="H460" s="342"/>
      <c r="I460" s="342"/>
      <c r="J460" s="343"/>
      <c r="K460" s="343"/>
      <c r="L460" s="407">
        <v>1</v>
      </c>
      <c r="M460" s="344">
        <f t="shared" si="7"/>
        <v>7.1041369537425005</v>
      </c>
      <c r="N460" s="337"/>
      <c r="T460" s="169" t="s">
        <v>300</v>
      </c>
    </row>
    <row r="461" spans="1:20">
      <c r="A461" s="339">
        <v>45311.083333333299</v>
      </c>
      <c r="B461" s="340">
        <v>3.18276</v>
      </c>
      <c r="C461" s="340" t="s">
        <v>300</v>
      </c>
      <c r="D461" s="341">
        <v>73.750479999999996</v>
      </c>
      <c r="E461" s="342" t="s">
        <v>300</v>
      </c>
      <c r="F461" s="340">
        <v>7.2954100000000004</v>
      </c>
      <c r="G461" s="342" t="s">
        <v>300</v>
      </c>
      <c r="H461" s="342"/>
      <c r="I461" s="342"/>
      <c r="J461" s="343"/>
      <c r="K461" s="343"/>
      <c r="L461" s="407">
        <v>1</v>
      </c>
      <c r="M461" s="344">
        <f t="shared" si="7"/>
        <v>7.2954108156867825</v>
      </c>
      <c r="N461" s="337"/>
      <c r="T461" s="169" t="s">
        <v>300</v>
      </c>
    </row>
    <row r="462" spans="1:20">
      <c r="A462" s="339">
        <v>45311.125</v>
      </c>
      <c r="B462" s="340">
        <v>2.8254800000000002</v>
      </c>
      <c r="C462" s="340" t="s">
        <v>300</v>
      </c>
      <c r="D462" s="341">
        <v>75.211780000000005</v>
      </c>
      <c r="E462" s="342" t="s">
        <v>300</v>
      </c>
      <c r="F462" s="340">
        <v>6.6047900000000004</v>
      </c>
      <c r="G462" s="342" t="s">
        <v>300</v>
      </c>
      <c r="H462" s="342"/>
      <c r="I462" s="342"/>
      <c r="J462" s="343"/>
      <c r="K462" s="343"/>
      <c r="L462" s="407">
        <v>1</v>
      </c>
      <c r="M462" s="344">
        <f t="shared" si="7"/>
        <v>6.6047915351987516</v>
      </c>
      <c r="N462" s="337"/>
      <c r="T462" s="169" t="s">
        <v>300</v>
      </c>
    </row>
    <row r="463" spans="1:20">
      <c r="A463" s="339">
        <v>45311.166666666701</v>
      </c>
      <c r="B463" s="340">
        <v>2.4626800000000002</v>
      </c>
      <c r="C463" s="340" t="s">
        <v>300</v>
      </c>
      <c r="D463" s="341">
        <v>75.912959999999998</v>
      </c>
      <c r="E463" s="342" t="s">
        <v>300</v>
      </c>
      <c r="F463" s="340">
        <v>5.8103800000000003</v>
      </c>
      <c r="G463" s="342" t="s">
        <v>300</v>
      </c>
      <c r="H463" s="342"/>
      <c r="I463" s="342"/>
      <c r="J463" s="343"/>
      <c r="K463" s="343"/>
      <c r="L463" s="407">
        <v>1</v>
      </c>
      <c r="M463" s="344">
        <f t="shared" si="7"/>
        <v>5.8103851245834237</v>
      </c>
      <c r="N463" s="337"/>
      <c r="T463" s="169" t="s">
        <v>300</v>
      </c>
    </row>
    <row r="464" spans="1:20">
      <c r="A464" s="339">
        <v>45311.208333333299</v>
      </c>
      <c r="B464" s="340">
        <v>1.77003</v>
      </c>
      <c r="C464" s="340" t="s">
        <v>300</v>
      </c>
      <c r="D464" s="341">
        <v>77.671180000000007</v>
      </c>
      <c r="E464" s="342" t="s">
        <v>300</v>
      </c>
      <c r="F464" s="340">
        <v>4.2728900000000003</v>
      </c>
      <c r="G464" s="342" t="s">
        <v>300</v>
      </c>
      <c r="H464" s="342"/>
      <c r="I464" s="342"/>
      <c r="J464" s="343"/>
      <c r="K464" s="343"/>
      <c r="L464" s="407">
        <v>1</v>
      </c>
      <c r="M464" s="344">
        <f t="shared" si="7"/>
        <v>4.2728883062962311</v>
      </c>
      <c r="N464" s="337"/>
      <c r="T464" s="169" t="s">
        <v>300</v>
      </c>
    </row>
    <row r="465" spans="1:20">
      <c r="A465" s="339">
        <v>45311.25</v>
      </c>
      <c r="B465" s="340">
        <v>2.1947199999999998</v>
      </c>
      <c r="C465" s="340" t="s">
        <v>300</v>
      </c>
      <c r="D465" s="341">
        <v>76.417479999999998</v>
      </c>
      <c r="E465" s="342" t="s">
        <v>300</v>
      </c>
      <c r="F465" s="340">
        <v>5.2125899999999996</v>
      </c>
      <c r="G465" s="342" t="s">
        <v>300</v>
      </c>
      <c r="H465" s="342"/>
      <c r="I465" s="342"/>
      <c r="J465" s="343"/>
      <c r="K465" s="343"/>
      <c r="L465" s="407">
        <v>1</v>
      </c>
      <c r="M465" s="344">
        <f t="shared" si="7"/>
        <v>5.2125813206100462</v>
      </c>
      <c r="N465" s="337"/>
      <c r="T465" s="169" t="s">
        <v>300</v>
      </c>
    </row>
    <row r="466" spans="1:20">
      <c r="A466" s="339">
        <v>45311.291666666701</v>
      </c>
      <c r="B466" s="340">
        <v>2.8044699999999998</v>
      </c>
      <c r="C466" s="340" t="s">
        <v>300</v>
      </c>
      <c r="D466" s="341">
        <v>74.332059999999998</v>
      </c>
      <c r="E466" s="342" t="s">
        <v>300</v>
      </c>
      <c r="F466" s="340">
        <v>6.4790000000000001</v>
      </c>
      <c r="G466" s="342" t="s">
        <v>300</v>
      </c>
      <c r="H466" s="342"/>
      <c r="I466" s="342"/>
      <c r="J466" s="343"/>
      <c r="K466" s="343"/>
      <c r="L466" s="407">
        <v>1</v>
      </c>
      <c r="M466" s="344">
        <f t="shared" si="7"/>
        <v>6.4789999641388549</v>
      </c>
      <c r="N466" s="337"/>
      <c r="T466" s="169" t="s">
        <v>300</v>
      </c>
    </row>
    <row r="467" spans="1:20">
      <c r="A467" s="339">
        <v>45311.333333333299</v>
      </c>
      <c r="B467" s="340">
        <v>2.9794299999999998</v>
      </c>
      <c r="C467" s="340" t="s">
        <v>300</v>
      </c>
      <c r="D467" s="341">
        <v>73.982699999999994</v>
      </c>
      <c r="E467" s="342" t="s">
        <v>300</v>
      </c>
      <c r="F467" s="340">
        <v>6.8508399999999998</v>
      </c>
      <c r="G467" s="342" t="s">
        <v>300</v>
      </c>
      <c r="H467" s="342"/>
      <c r="I467" s="342"/>
      <c r="J467" s="343"/>
      <c r="K467" s="343"/>
      <c r="L467" s="407">
        <v>1</v>
      </c>
      <c r="M467" s="344">
        <f t="shared" si="7"/>
        <v>6.8508486537598783</v>
      </c>
      <c r="N467" s="337"/>
      <c r="T467" s="169" t="s">
        <v>300</v>
      </c>
    </row>
    <row r="468" spans="1:20">
      <c r="A468" s="339">
        <v>45311.375</v>
      </c>
      <c r="B468" s="340">
        <v>3.0754100000000002</v>
      </c>
      <c r="C468" s="340" t="s">
        <v>300</v>
      </c>
      <c r="D468" s="341">
        <v>72.992900000000006</v>
      </c>
      <c r="E468" s="342" t="s">
        <v>300</v>
      </c>
      <c r="F468" s="340">
        <v>6.9769399999999999</v>
      </c>
      <c r="G468" s="342" t="s">
        <v>300</v>
      </c>
      <c r="H468" s="342"/>
      <c r="I468" s="342"/>
      <c r="J468" s="343"/>
      <c r="K468" s="343"/>
      <c r="L468" s="407">
        <v>1</v>
      </c>
      <c r="M468" s="344">
        <f t="shared" si="7"/>
        <v>6.9769345798261222</v>
      </c>
      <c r="N468" s="337"/>
      <c r="T468" s="169" t="s">
        <v>300</v>
      </c>
    </row>
    <row r="469" spans="1:20">
      <c r="A469" s="339">
        <v>45311.416666666701</v>
      </c>
      <c r="B469" s="340">
        <v>2.8692700000000002</v>
      </c>
      <c r="C469" s="340" t="s">
        <v>300</v>
      </c>
      <c r="D469" s="341">
        <v>73.405860000000004</v>
      </c>
      <c r="E469" s="342" t="s">
        <v>300</v>
      </c>
      <c r="F469" s="340">
        <v>6.5461</v>
      </c>
      <c r="G469" s="342" t="s">
        <v>300</v>
      </c>
      <c r="H469" s="342"/>
      <c r="I469" s="342"/>
      <c r="J469" s="343"/>
      <c r="K469" s="343"/>
      <c r="L469" s="407">
        <v>1</v>
      </c>
      <c r="M469" s="344">
        <f t="shared" si="7"/>
        <v>6.5461078881419761</v>
      </c>
      <c r="N469" s="337"/>
      <c r="T469" s="169" t="s">
        <v>300</v>
      </c>
    </row>
    <row r="470" spans="1:20">
      <c r="A470" s="339">
        <v>45311.458333333299</v>
      </c>
      <c r="B470" s="340">
        <v>1.6938200000000001</v>
      </c>
      <c r="C470" s="340" t="s">
        <v>300</v>
      </c>
      <c r="D470" s="341">
        <v>75.764960000000002</v>
      </c>
      <c r="E470" s="342" t="s">
        <v>300</v>
      </c>
      <c r="F470" s="340">
        <v>3.9885600000000001</v>
      </c>
      <c r="G470" s="342" t="s">
        <v>300</v>
      </c>
      <c r="H470" s="342"/>
      <c r="I470" s="342"/>
      <c r="J470" s="343"/>
      <c r="K470" s="343"/>
      <c r="L470" s="407">
        <v>1</v>
      </c>
      <c r="M470" s="344">
        <f t="shared" si="7"/>
        <v>3.9885649173269764</v>
      </c>
      <c r="N470" s="337"/>
      <c r="T470" s="169" t="s">
        <v>300</v>
      </c>
    </row>
    <row r="471" spans="1:20">
      <c r="A471" s="339">
        <v>45311.5</v>
      </c>
      <c r="B471" s="340">
        <v>0.53888000000000003</v>
      </c>
      <c r="C471" s="340" t="s">
        <v>300</v>
      </c>
      <c r="D471" s="341">
        <v>68.804649999999995</v>
      </c>
      <c r="E471" s="342" t="s">
        <v>300</v>
      </c>
      <c r="F471" s="340">
        <v>1.1523699999999999</v>
      </c>
      <c r="G471" s="342" t="s">
        <v>300</v>
      </c>
      <c r="H471" s="342"/>
      <c r="I471" s="342"/>
      <c r="J471" s="343"/>
      <c r="K471" s="343"/>
      <c r="L471" s="407">
        <v>1</v>
      </c>
      <c r="M471" s="344">
        <f t="shared" si="7"/>
        <v>1.1523671395353599</v>
      </c>
      <c r="N471" s="337"/>
      <c r="T471" s="169" t="s">
        <v>300</v>
      </c>
    </row>
    <row r="472" spans="1:20">
      <c r="A472" s="339">
        <v>45311.541666666701</v>
      </c>
      <c r="B472" s="340">
        <v>0.81515000000000004</v>
      </c>
      <c r="C472" s="340" t="s">
        <v>300</v>
      </c>
      <c r="D472" s="341">
        <v>68.398259999999993</v>
      </c>
      <c r="E472" s="342" t="s">
        <v>300</v>
      </c>
      <c r="F472" s="340">
        <v>1.7328600000000001</v>
      </c>
      <c r="G472" s="342" t="s">
        <v>300</v>
      </c>
      <c r="H472" s="342"/>
      <c r="I472" s="342"/>
      <c r="J472" s="343"/>
      <c r="K472" s="343"/>
      <c r="L472" s="407">
        <v>1</v>
      </c>
      <c r="M472" s="344">
        <f t="shared" si="7"/>
        <v>1.7328604781401198</v>
      </c>
      <c r="N472" s="337"/>
      <c r="T472" s="169" t="s">
        <v>300</v>
      </c>
    </row>
    <row r="473" spans="1:20">
      <c r="A473" s="339">
        <v>45311.583333333299</v>
      </c>
      <c r="B473" s="340">
        <v>2.3940299999999999</v>
      </c>
      <c r="C473" s="340" t="s">
        <v>300</v>
      </c>
      <c r="D473" s="341">
        <v>76.452550000000002</v>
      </c>
      <c r="E473" s="342" t="s">
        <v>300</v>
      </c>
      <c r="F473" s="340">
        <v>5.6885500000000002</v>
      </c>
      <c r="G473" s="342" t="s">
        <v>300</v>
      </c>
      <c r="H473" s="342"/>
      <c r="I473" s="342"/>
      <c r="J473" s="343"/>
      <c r="K473" s="343"/>
      <c r="L473" s="407">
        <v>1</v>
      </c>
      <c r="M473" s="344">
        <f t="shared" si="7"/>
        <v>5.6885630224336197</v>
      </c>
      <c r="N473" s="337"/>
      <c r="T473" s="169" t="s">
        <v>300</v>
      </c>
    </row>
    <row r="474" spans="1:20">
      <c r="A474" s="339">
        <v>45311.625</v>
      </c>
      <c r="B474" s="340">
        <v>2.66859</v>
      </c>
      <c r="C474" s="340" t="s">
        <v>300</v>
      </c>
      <c r="D474" s="341">
        <v>74.519670000000005</v>
      </c>
      <c r="E474" s="342" t="s">
        <v>300</v>
      </c>
      <c r="F474" s="340">
        <v>6.1806400000000004</v>
      </c>
      <c r="G474" s="342" t="s">
        <v>300</v>
      </c>
      <c r="H474" s="342"/>
      <c r="I474" s="342"/>
      <c r="J474" s="343"/>
      <c r="K474" s="343"/>
      <c r="L474" s="407">
        <v>1</v>
      </c>
      <c r="M474" s="344">
        <f t="shared" si="7"/>
        <v>6.1806448268175238</v>
      </c>
      <c r="N474" s="337"/>
      <c r="T474" s="169" t="s">
        <v>300</v>
      </c>
    </row>
    <row r="475" spans="1:20">
      <c r="A475" s="339">
        <v>45311.666666666701</v>
      </c>
      <c r="B475" s="340">
        <v>2.9078300000000001</v>
      </c>
      <c r="C475" s="340" t="s">
        <v>300</v>
      </c>
      <c r="D475" s="341">
        <v>72.758070000000004</v>
      </c>
      <c r="E475" s="342" t="s">
        <v>300</v>
      </c>
      <c r="F475" s="340">
        <v>6.5755299999999997</v>
      </c>
      <c r="G475" s="342" t="s">
        <v>300</v>
      </c>
      <c r="H475" s="342"/>
      <c r="I475" s="342"/>
      <c r="J475" s="343"/>
      <c r="K475" s="343"/>
      <c r="L475" s="407">
        <v>1</v>
      </c>
      <c r="M475" s="344">
        <f t="shared" si="7"/>
        <v>6.5755365072261478</v>
      </c>
      <c r="N475" s="337"/>
      <c r="T475" s="169" t="s">
        <v>300</v>
      </c>
    </row>
    <row r="476" spans="1:20">
      <c r="A476" s="339">
        <v>45311.708333333299</v>
      </c>
      <c r="B476" s="340">
        <v>3.0288599999999999</v>
      </c>
      <c r="C476" s="340" t="s">
        <v>300</v>
      </c>
      <c r="D476" s="341">
        <v>71.731279999999998</v>
      </c>
      <c r="E476" s="342" t="s">
        <v>300</v>
      </c>
      <c r="F476" s="340">
        <v>6.7525599999999999</v>
      </c>
      <c r="G476" s="342" t="s">
        <v>300</v>
      </c>
      <c r="H476" s="342"/>
      <c r="I476" s="342"/>
      <c r="J476" s="343"/>
      <c r="K476" s="343"/>
      <c r="L476" s="407">
        <v>1</v>
      </c>
      <c r="M476" s="344">
        <f t="shared" si="7"/>
        <v>6.752565267344063</v>
      </c>
      <c r="N476" s="337"/>
      <c r="T476" s="169" t="s">
        <v>300</v>
      </c>
    </row>
    <row r="477" spans="1:20">
      <c r="A477" s="339">
        <v>45311.75</v>
      </c>
      <c r="B477" s="340">
        <v>2.9802499999999998</v>
      </c>
      <c r="C477" s="340" t="s">
        <v>300</v>
      </c>
      <c r="D477" s="341">
        <v>73.103819999999999</v>
      </c>
      <c r="E477" s="342" t="s">
        <v>300</v>
      </c>
      <c r="F477" s="340">
        <v>6.7713299999999998</v>
      </c>
      <c r="G477" s="342" t="s">
        <v>300</v>
      </c>
      <c r="H477" s="342"/>
      <c r="I477" s="342"/>
      <c r="J477" s="343"/>
      <c r="K477" s="343"/>
      <c r="L477" s="407">
        <v>1</v>
      </c>
      <c r="M477" s="344">
        <f t="shared" si="7"/>
        <v>6.7713268589693989</v>
      </c>
      <c r="N477" s="337"/>
      <c r="T477" s="169" t="s">
        <v>300</v>
      </c>
    </row>
    <row r="478" spans="1:20">
      <c r="A478" s="339">
        <v>45311.791666666701</v>
      </c>
      <c r="B478" s="340">
        <v>2.8361000000000001</v>
      </c>
      <c r="C478" s="340" t="s">
        <v>300</v>
      </c>
      <c r="D478" s="341">
        <v>73.7714</v>
      </c>
      <c r="E478" s="342" t="s">
        <v>300</v>
      </c>
      <c r="F478" s="340">
        <v>6.5026599999999997</v>
      </c>
      <c r="G478" s="342" t="s">
        <v>300</v>
      </c>
      <c r="H478" s="342"/>
      <c r="I478" s="342"/>
      <c r="J478" s="343"/>
      <c r="K478" s="343"/>
      <c r="L478" s="407">
        <v>1</v>
      </c>
      <c r="M478" s="344">
        <f t="shared" si="7"/>
        <v>6.5026529391432</v>
      </c>
      <c r="N478" s="337"/>
      <c r="T478" s="169" t="s">
        <v>300</v>
      </c>
    </row>
    <row r="479" spans="1:20">
      <c r="A479" s="339">
        <v>45311.833333333299</v>
      </c>
      <c r="B479" s="340">
        <v>2.9256600000000001</v>
      </c>
      <c r="C479" s="340" t="s">
        <v>300</v>
      </c>
      <c r="D479" s="341">
        <v>73.821730000000002</v>
      </c>
      <c r="E479" s="342" t="s">
        <v>300</v>
      </c>
      <c r="F479" s="340">
        <v>6.71258</v>
      </c>
      <c r="G479" s="342" t="s">
        <v>300</v>
      </c>
      <c r="H479" s="342"/>
      <c r="I479" s="342"/>
      <c r="J479" s="343"/>
      <c r="K479" s="343"/>
      <c r="L479" s="407">
        <v>1</v>
      </c>
      <c r="M479" s="344">
        <f t="shared" si="7"/>
        <v>6.7125739429531421</v>
      </c>
      <c r="N479" s="337"/>
      <c r="T479" s="169" t="s">
        <v>300</v>
      </c>
    </row>
    <row r="480" spans="1:20">
      <c r="A480" s="339">
        <v>45311.875</v>
      </c>
      <c r="B480" s="340">
        <v>2.9518900000000001</v>
      </c>
      <c r="C480" s="340" t="s">
        <v>300</v>
      </c>
      <c r="D480" s="341">
        <v>72.335139999999996</v>
      </c>
      <c r="E480" s="342" t="s">
        <v>300</v>
      </c>
      <c r="F480" s="340">
        <v>6.6363700000000003</v>
      </c>
      <c r="G480" s="342" t="s">
        <v>300</v>
      </c>
      <c r="H480" s="342"/>
      <c r="I480" s="342"/>
      <c r="J480" s="343"/>
      <c r="K480" s="343"/>
      <c r="L480" s="407">
        <v>1</v>
      </c>
      <c r="M480" s="344">
        <f t="shared" si="7"/>
        <v>6.6363686989657671</v>
      </c>
      <c r="N480" s="337"/>
      <c r="T480" s="169" t="s">
        <v>300</v>
      </c>
    </row>
    <row r="481" spans="1:20">
      <c r="A481" s="339">
        <v>45311.916666666701</v>
      </c>
      <c r="B481" s="340">
        <v>3.1112299999999999</v>
      </c>
      <c r="C481" s="340" t="s">
        <v>300</v>
      </c>
      <c r="D481" s="341">
        <v>71.079689999999999</v>
      </c>
      <c r="E481" s="342" t="s">
        <v>300</v>
      </c>
      <c r="F481" s="340">
        <v>6.8732100000000003</v>
      </c>
      <c r="G481" s="342" t="s">
        <v>300</v>
      </c>
      <c r="H481" s="342"/>
      <c r="I481" s="342"/>
      <c r="J481" s="343"/>
      <c r="K481" s="343"/>
      <c r="L481" s="407">
        <v>1</v>
      </c>
      <c r="M481" s="344">
        <f t="shared" si="7"/>
        <v>6.8731948025931953</v>
      </c>
      <c r="N481" s="337"/>
      <c r="T481" s="169" t="s">
        <v>300</v>
      </c>
    </row>
    <row r="482" spans="1:20">
      <c r="A482" s="339">
        <v>45311.958333333299</v>
      </c>
      <c r="B482" s="340">
        <v>3.1002700000000001</v>
      </c>
      <c r="C482" s="340" t="s">
        <v>300</v>
      </c>
      <c r="D482" s="341">
        <v>72.161159999999995</v>
      </c>
      <c r="E482" s="342" t="s">
        <v>300</v>
      </c>
      <c r="F482" s="340">
        <v>6.9531900000000002</v>
      </c>
      <c r="G482" s="342" t="s">
        <v>300</v>
      </c>
      <c r="H482" s="342"/>
      <c r="I482" s="342"/>
      <c r="J482" s="343"/>
      <c r="K482" s="343"/>
      <c r="L482" s="407">
        <v>1</v>
      </c>
      <c r="M482" s="344">
        <f t="shared" si="7"/>
        <v>6.953188991270256</v>
      </c>
      <c r="N482" s="337"/>
      <c r="T482" s="169" t="s">
        <v>300</v>
      </c>
    </row>
    <row r="483" spans="1:20">
      <c r="A483" s="339">
        <v>45312</v>
      </c>
      <c r="B483" s="340">
        <v>2.8950900000000002</v>
      </c>
      <c r="C483" s="340" t="s">
        <v>300</v>
      </c>
      <c r="D483" s="341">
        <v>73.583489999999998</v>
      </c>
      <c r="E483" s="342" t="s">
        <v>300</v>
      </c>
      <c r="F483" s="340">
        <v>6.6210100000000001</v>
      </c>
      <c r="G483" s="342" t="s">
        <v>300</v>
      </c>
      <c r="H483" s="342"/>
      <c r="I483" s="342"/>
      <c r="J483" s="343"/>
      <c r="K483" s="343"/>
      <c r="L483" s="407">
        <v>1</v>
      </c>
      <c r="M483" s="344">
        <f t="shared" si="7"/>
        <v>6.6209980740722285</v>
      </c>
      <c r="N483" s="337"/>
      <c r="T483" s="169" t="s">
        <v>300</v>
      </c>
    </row>
    <row r="484" spans="1:20">
      <c r="A484" s="339">
        <v>45312.041666666701</v>
      </c>
      <c r="B484" s="340">
        <v>3.0146999999999999</v>
      </c>
      <c r="C484" s="340" t="s">
        <v>300</v>
      </c>
      <c r="D484" s="341">
        <v>72.626729999999995</v>
      </c>
      <c r="E484" s="342" t="s">
        <v>300</v>
      </c>
      <c r="F484" s="340">
        <v>6.8048900000000003</v>
      </c>
      <c r="G484" s="342" t="s">
        <v>300</v>
      </c>
      <c r="H484" s="342"/>
      <c r="I484" s="342"/>
      <c r="J484" s="343"/>
      <c r="K484" s="343"/>
      <c r="L484" s="407">
        <v>1</v>
      </c>
      <c r="M484" s="344">
        <f t="shared" si="7"/>
        <v>6.8048977150954792</v>
      </c>
      <c r="N484" s="337"/>
      <c r="T484" s="169" t="s">
        <v>300</v>
      </c>
    </row>
    <row r="485" spans="1:20">
      <c r="A485" s="339">
        <v>45312.083333333299</v>
      </c>
      <c r="B485" s="340">
        <v>3.0045799999999998</v>
      </c>
      <c r="C485" s="340" t="s">
        <v>300</v>
      </c>
      <c r="D485" s="341">
        <v>71.999489999999994</v>
      </c>
      <c r="E485" s="342" t="s">
        <v>300</v>
      </c>
      <c r="F485" s="340">
        <v>6.72349</v>
      </c>
      <c r="G485" s="342" t="s">
        <v>300</v>
      </c>
      <c r="H485" s="342"/>
      <c r="I485" s="342"/>
      <c r="J485" s="343"/>
      <c r="K485" s="343"/>
      <c r="L485" s="407">
        <v>1</v>
      </c>
      <c r="M485" s="344">
        <f t="shared" si="7"/>
        <v>6.7234813158033351</v>
      </c>
      <c r="N485" s="337"/>
      <c r="T485" s="169" t="s">
        <v>300</v>
      </c>
    </row>
    <row r="486" spans="1:20">
      <c r="A486" s="339">
        <v>45312.125</v>
      </c>
      <c r="B486" s="340">
        <v>2.9053200000000001</v>
      </c>
      <c r="C486" s="340" t="s">
        <v>300</v>
      </c>
      <c r="D486" s="341">
        <v>74.64143</v>
      </c>
      <c r="E486" s="342" t="s">
        <v>300</v>
      </c>
      <c r="F486" s="340">
        <v>6.7399300000000002</v>
      </c>
      <c r="G486" s="342" t="s">
        <v>300</v>
      </c>
      <c r="H486" s="342"/>
      <c r="I486" s="342"/>
      <c r="J486" s="343"/>
      <c r="K486" s="343"/>
      <c r="L486" s="407">
        <v>1</v>
      </c>
      <c r="M486" s="344">
        <f t="shared" si="7"/>
        <v>6.7399230007882087</v>
      </c>
      <c r="N486" s="337"/>
      <c r="T486" s="169" t="s">
        <v>300</v>
      </c>
    </row>
    <row r="487" spans="1:20">
      <c r="A487" s="339">
        <v>45312.166666666701</v>
      </c>
      <c r="B487" s="340">
        <v>2.8250700000000002</v>
      </c>
      <c r="C487" s="340" t="s">
        <v>300</v>
      </c>
      <c r="D487" s="341">
        <v>77.243399999999994</v>
      </c>
      <c r="E487" s="342" t="s">
        <v>300</v>
      </c>
      <c r="F487" s="340">
        <v>6.7822100000000001</v>
      </c>
      <c r="G487" s="342" t="s">
        <v>300</v>
      </c>
      <c r="H487" s="342"/>
      <c r="I487" s="342"/>
      <c r="J487" s="343"/>
      <c r="K487" s="343"/>
      <c r="L487" s="407">
        <v>1</v>
      </c>
      <c r="M487" s="344">
        <f t="shared" si="7"/>
        <v>6.782215814141038</v>
      </c>
      <c r="N487" s="337"/>
      <c r="T487" s="169" t="s">
        <v>300</v>
      </c>
    </row>
    <row r="488" spans="1:20">
      <c r="A488" s="339">
        <v>45312.208333333299</v>
      </c>
      <c r="B488" s="340">
        <v>2.7925</v>
      </c>
      <c r="C488" s="340" t="s">
        <v>300</v>
      </c>
      <c r="D488" s="341">
        <v>76.156530000000004</v>
      </c>
      <c r="E488" s="342" t="s">
        <v>300</v>
      </c>
      <c r="F488" s="340">
        <v>6.6097099999999998</v>
      </c>
      <c r="G488" s="342" t="s">
        <v>300</v>
      </c>
      <c r="H488" s="342"/>
      <c r="I488" s="342"/>
      <c r="J488" s="343"/>
      <c r="K488" s="343"/>
      <c r="L488" s="407">
        <v>1</v>
      </c>
      <c r="M488" s="344">
        <f t="shared" si="7"/>
        <v>6.6096937795770012</v>
      </c>
      <c r="N488" s="337"/>
      <c r="T488" s="169" t="s">
        <v>300</v>
      </c>
    </row>
    <row r="489" spans="1:20">
      <c r="A489" s="339">
        <v>45312.25</v>
      </c>
      <c r="B489" s="340">
        <v>2.8503099999999999</v>
      </c>
      <c r="C489" s="340" t="s">
        <v>300</v>
      </c>
      <c r="D489" s="341">
        <v>75.068079999999995</v>
      </c>
      <c r="E489" s="342" t="s">
        <v>300</v>
      </c>
      <c r="F489" s="340">
        <v>6.6501000000000001</v>
      </c>
      <c r="G489" s="342" t="s">
        <v>300</v>
      </c>
      <c r="H489" s="342"/>
      <c r="I489" s="342"/>
      <c r="J489" s="343"/>
      <c r="K489" s="343"/>
      <c r="L489" s="407">
        <v>1</v>
      </c>
      <c r="M489" s="344">
        <f t="shared" si="7"/>
        <v>6.6501036561771834</v>
      </c>
      <c r="N489" s="337"/>
      <c r="T489" s="169" t="s">
        <v>300</v>
      </c>
    </row>
    <row r="490" spans="1:20">
      <c r="A490" s="339">
        <v>45312.291666666701</v>
      </c>
      <c r="B490" s="340">
        <v>2.8514499999999998</v>
      </c>
      <c r="C490" s="340" t="s">
        <v>300</v>
      </c>
      <c r="D490" s="341">
        <v>73.490009999999998</v>
      </c>
      <c r="E490" s="342" t="s">
        <v>300</v>
      </c>
      <c r="F490" s="340">
        <v>6.5129099999999998</v>
      </c>
      <c r="G490" s="342" t="s">
        <v>300</v>
      </c>
      <c r="H490" s="342"/>
      <c r="I490" s="342"/>
      <c r="J490" s="343"/>
      <c r="K490" s="343"/>
      <c r="L490" s="407">
        <v>1</v>
      </c>
      <c r="M490" s="344">
        <f t="shared" si="7"/>
        <v>6.5129100065706584</v>
      </c>
      <c r="N490" s="337"/>
      <c r="T490" s="169" t="s">
        <v>300</v>
      </c>
    </row>
    <row r="491" spans="1:20">
      <c r="A491" s="339">
        <v>45312.333333333299</v>
      </c>
      <c r="B491" s="340">
        <v>3.0531299999999999</v>
      </c>
      <c r="C491" s="340" t="s">
        <v>300</v>
      </c>
      <c r="D491" s="341">
        <v>73.855009999999993</v>
      </c>
      <c r="E491" s="342" t="s">
        <v>300</v>
      </c>
      <c r="F491" s="340">
        <v>7.0082000000000004</v>
      </c>
      <c r="G491" s="342" t="s">
        <v>300</v>
      </c>
      <c r="H491" s="342"/>
      <c r="I491" s="342"/>
      <c r="J491" s="343"/>
      <c r="K491" s="343"/>
      <c r="L491" s="407">
        <v>1</v>
      </c>
      <c r="M491" s="344">
        <f t="shared" si="7"/>
        <v>7.0081964628548024</v>
      </c>
      <c r="N491" s="337"/>
      <c r="T491" s="169" t="s">
        <v>300</v>
      </c>
    </row>
    <row r="492" spans="1:20">
      <c r="A492" s="339">
        <v>45312.375</v>
      </c>
      <c r="B492" s="340">
        <v>2.7948400000000002</v>
      </c>
      <c r="C492" s="340" t="s">
        <v>300</v>
      </c>
      <c r="D492" s="341">
        <v>74.583410000000001</v>
      </c>
      <c r="E492" s="342" t="s">
        <v>300</v>
      </c>
      <c r="F492" s="340">
        <v>6.4785899999999996</v>
      </c>
      <c r="G492" s="342" t="s">
        <v>300</v>
      </c>
      <c r="H492" s="342"/>
      <c r="I492" s="342"/>
      <c r="J492" s="343"/>
      <c r="K492" s="343"/>
      <c r="L492" s="407">
        <v>1</v>
      </c>
      <c r="M492" s="344">
        <f t="shared" si="7"/>
        <v>6.478585521544753</v>
      </c>
      <c r="N492" s="337"/>
      <c r="T492" s="169" t="s">
        <v>300</v>
      </c>
    </row>
    <row r="493" spans="1:20">
      <c r="A493" s="339">
        <v>45312.416666666701</v>
      </c>
      <c r="B493" s="340">
        <v>2.6281099999999999</v>
      </c>
      <c r="C493" s="340" t="s">
        <v>300</v>
      </c>
      <c r="D493" s="341">
        <v>73.814279999999997</v>
      </c>
      <c r="E493" s="342" t="s">
        <v>300</v>
      </c>
      <c r="F493" s="340">
        <v>6.0292700000000004</v>
      </c>
      <c r="G493" s="342" t="s">
        <v>300</v>
      </c>
      <c r="H493" s="342"/>
      <c r="I493" s="342"/>
      <c r="J493" s="343"/>
      <c r="K493" s="343"/>
      <c r="L493" s="407">
        <v>1</v>
      </c>
      <c r="M493" s="344">
        <f t="shared" si="7"/>
        <v>6.0292728335276626</v>
      </c>
      <c r="N493" s="337"/>
      <c r="T493" s="169" t="s">
        <v>300</v>
      </c>
    </row>
    <row r="494" spans="1:20">
      <c r="A494" s="339">
        <v>45312.458333333299</v>
      </c>
      <c r="B494" s="340">
        <v>2.9049200000000002</v>
      </c>
      <c r="C494" s="340" t="s">
        <v>300</v>
      </c>
      <c r="D494" s="341">
        <v>73.523830000000004</v>
      </c>
      <c r="E494" s="342" t="s">
        <v>300</v>
      </c>
      <c r="F494" s="340">
        <v>6.6380999999999997</v>
      </c>
      <c r="G494" s="342" t="s">
        <v>300</v>
      </c>
      <c r="H494" s="342"/>
      <c r="I494" s="342"/>
      <c r="J494" s="343"/>
      <c r="K494" s="343"/>
      <c r="L494" s="407">
        <v>1</v>
      </c>
      <c r="M494" s="344">
        <f t="shared" si="7"/>
        <v>6.6380926390910879</v>
      </c>
      <c r="N494" s="337"/>
      <c r="T494" s="169" t="s">
        <v>300</v>
      </c>
    </row>
    <row r="495" spans="1:20">
      <c r="A495" s="339">
        <v>45312.5</v>
      </c>
      <c r="B495" s="340">
        <v>2.68485</v>
      </c>
      <c r="C495" s="340" t="s">
        <v>300</v>
      </c>
      <c r="D495" s="341">
        <v>74.197239999999994</v>
      </c>
      <c r="E495" s="342" t="s">
        <v>300</v>
      </c>
      <c r="F495" s="340">
        <v>6.1913900000000002</v>
      </c>
      <c r="G495" s="342" t="s">
        <v>300</v>
      </c>
      <c r="H495" s="342"/>
      <c r="I495" s="342"/>
      <c r="J495" s="343"/>
      <c r="K495" s="343"/>
      <c r="L495" s="407">
        <v>1</v>
      </c>
      <c r="M495" s="344">
        <f t="shared" si="7"/>
        <v>6.1913989310191191</v>
      </c>
      <c r="N495" s="337"/>
      <c r="T495" s="169" t="s">
        <v>300</v>
      </c>
    </row>
    <row r="496" spans="1:20">
      <c r="A496" s="339">
        <v>45312.541666666701</v>
      </c>
      <c r="B496" s="340">
        <v>0.73170999999999997</v>
      </c>
      <c r="C496" s="340" t="s">
        <v>300</v>
      </c>
      <c r="D496" s="341">
        <v>76.232849999999999</v>
      </c>
      <c r="E496" s="345" t="s">
        <v>300</v>
      </c>
      <c r="F496" s="340">
        <v>1.73366</v>
      </c>
      <c r="G496" s="342" t="s">
        <v>300</v>
      </c>
      <c r="H496" s="342"/>
      <c r="I496" s="342"/>
      <c r="J496" s="343"/>
      <c r="K496" s="343"/>
      <c r="L496" s="407">
        <v>1</v>
      </c>
      <c r="M496" s="344">
        <f t="shared" si="7"/>
        <v>1.7336529259723796</v>
      </c>
      <c r="N496" s="337"/>
      <c r="T496" s="169" t="s">
        <v>300</v>
      </c>
    </row>
    <row r="497" spans="1:20">
      <c r="A497" s="339">
        <v>45312.583333333299</v>
      </c>
      <c r="B497" s="340">
        <v>2.2481</v>
      </c>
      <c r="C497" s="340" t="s">
        <v>300</v>
      </c>
      <c r="D497" s="341">
        <v>78.632540000000006</v>
      </c>
      <c r="E497" s="345" t="s">
        <v>300</v>
      </c>
      <c r="F497" s="340">
        <v>5.4941399999999998</v>
      </c>
      <c r="G497" s="342" t="s">
        <v>300</v>
      </c>
      <c r="H497" s="342"/>
      <c r="I497" s="342"/>
      <c r="J497" s="343"/>
      <c r="K497" s="343"/>
      <c r="L497" s="407">
        <v>1</v>
      </c>
      <c r="M497" s="344">
        <f t="shared" si="7"/>
        <v>5.4941301134479197</v>
      </c>
      <c r="N497" s="337"/>
      <c r="T497" s="169" t="s">
        <v>300</v>
      </c>
    </row>
    <row r="498" spans="1:20">
      <c r="A498" s="339">
        <v>45312.625</v>
      </c>
      <c r="B498" s="340">
        <v>2.6855899999999999</v>
      </c>
      <c r="C498" s="340" t="s">
        <v>300</v>
      </c>
      <c r="D498" s="341">
        <v>75.759129999999999</v>
      </c>
      <c r="E498" s="345" t="s">
        <v>300</v>
      </c>
      <c r="F498" s="340">
        <v>6.32348</v>
      </c>
      <c r="G498" s="342" t="s">
        <v>300</v>
      </c>
      <c r="H498" s="342"/>
      <c r="I498" s="342"/>
      <c r="J498" s="343"/>
      <c r="K498" s="343"/>
      <c r="L498" s="407">
        <v>1</v>
      </c>
      <c r="M498" s="344">
        <f t="shared" si="7"/>
        <v>6.3234734569926365</v>
      </c>
      <c r="N498" s="337"/>
      <c r="T498" s="169" t="s">
        <v>300</v>
      </c>
    </row>
    <row r="499" spans="1:20">
      <c r="A499" s="339">
        <v>45312.666666666701</v>
      </c>
      <c r="B499" s="340">
        <v>2.6864699999999999</v>
      </c>
      <c r="C499" s="340" t="s">
        <v>300</v>
      </c>
      <c r="D499" s="341">
        <v>75.0351</v>
      </c>
      <c r="E499" s="342" t="s">
        <v>300</v>
      </c>
      <c r="F499" s="340">
        <v>6.2651000000000003</v>
      </c>
      <c r="G499" s="342" t="s">
        <v>300</v>
      </c>
      <c r="H499" s="342"/>
      <c r="I499" s="342"/>
      <c r="J499" s="343"/>
      <c r="K499" s="343"/>
      <c r="L499" s="407">
        <v>1</v>
      </c>
      <c r="M499" s="344">
        <f t="shared" si="7"/>
        <v>6.2650922616147593</v>
      </c>
      <c r="N499" s="337"/>
      <c r="T499" s="169" t="s">
        <v>300</v>
      </c>
    </row>
    <row r="500" spans="1:20">
      <c r="A500" s="339">
        <v>45312.708333333299</v>
      </c>
      <c r="B500" s="340">
        <v>2.6890999999999998</v>
      </c>
      <c r="C500" s="340" t="s">
        <v>300</v>
      </c>
      <c r="D500" s="341">
        <v>74.495369999999994</v>
      </c>
      <c r="E500" s="342" t="s">
        <v>300</v>
      </c>
      <c r="F500" s="340">
        <v>6.2261100000000003</v>
      </c>
      <c r="G500" s="342" t="s">
        <v>300</v>
      </c>
      <c r="H500" s="342"/>
      <c r="I500" s="342"/>
      <c r="J500" s="343"/>
      <c r="K500" s="343"/>
      <c r="L500" s="407">
        <v>1</v>
      </c>
      <c r="M500" s="344">
        <f t="shared" si="7"/>
        <v>6.2261165234343583</v>
      </c>
      <c r="N500" s="337"/>
      <c r="T500" s="169" t="s">
        <v>300</v>
      </c>
    </row>
    <row r="501" spans="1:20">
      <c r="A501" s="339">
        <v>45312.75</v>
      </c>
      <c r="B501" s="340">
        <v>2.8584700000000001</v>
      </c>
      <c r="C501" s="340" t="s">
        <v>300</v>
      </c>
      <c r="D501" s="341">
        <v>73.687070000000006</v>
      </c>
      <c r="E501" s="342" t="s">
        <v>300</v>
      </c>
      <c r="F501" s="340">
        <v>6.5464599999999997</v>
      </c>
      <c r="G501" s="342" t="s">
        <v>300</v>
      </c>
      <c r="H501" s="342"/>
      <c r="I501" s="342"/>
      <c r="J501" s="343"/>
      <c r="K501" s="343"/>
      <c r="L501" s="407">
        <v>1</v>
      </c>
      <c r="M501" s="344">
        <f t="shared" si="7"/>
        <v>6.5464512307885325</v>
      </c>
      <c r="N501" s="337"/>
      <c r="T501" s="169" t="s">
        <v>300</v>
      </c>
    </row>
    <row r="502" spans="1:20">
      <c r="A502" s="339">
        <v>45312.791666666701</v>
      </c>
      <c r="B502" s="340">
        <v>2.82172</v>
      </c>
      <c r="C502" s="340" t="s">
        <v>300</v>
      </c>
      <c r="D502" s="341">
        <v>72.778019999999998</v>
      </c>
      <c r="E502" s="342" t="s">
        <v>300</v>
      </c>
      <c r="F502" s="340">
        <v>6.3825599999999998</v>
      </c>
      <c r="G502" s="342" t="s">
        <v>300</v>
      </c>
      <c r="H502" s="342"/>
      <c r="I502" s="342"/>
      <c r="J502" s="343"/>
      <c r="K502" s="343"/>
      <c r="L502" s="407">
        <v>1</v>
      </c>
      <c r="M502" s="344">
        <f t="shared" si="7"/>
        <v>6.3825637679939513</v>
      </c>
      <c r="N502" s="337"/>
      <c r="T502" s="169" t="s">
        <v>300</v>
      </c>
    </row>
    <row r="503" spans="1:20">
      <c r="A503" s="339">
        <v>45312.833333333299</v>
      </c>
      <c r="B503" s="340">
        <v>2.7491599999999998</v>
      </c>
      <c r="C503" s="340" t="s">
        <v>300</v>
      </c>
      <c r="D503" s="341">
        <v>74.578900000000004</v>
      </c>
      <c r="E503" s="342" t="s">
        <v>300</v>
      </c>
      <c r="F503" s="340">
        <v>6.3723000000000001</v>
      </c>
      <c r="G503" s="342" t="s">
        <v>300</v>
      </c>
      <c r="H503" s="342"/>
      <c r="I503" s="342"/>
      <c r="J503" s="343"/>
      <c r="K503" s="343"/>
      <c r="L503" s="407">
        <v>1</v>
      </c>
      <c r="M503" s="344">
        <f t="shared" si="7"/>
        <v>6.3723115367419192</v>
      </c>
      <c r="N503" s="337"/>
      <c r="T503" s="169" t="s">
        <v>300</v>
      </c>
    </row>
    <row r="504" spans="1:20">
      <c r="A504" s="339">
        <v>45312.875</v>
      </c>
      <c r="B504" s="340">
        <v>2.64201</v>
      </c>
      <c r="C504" s="340" t="s">
        <v>300</v>
      </c>
      <c r="D504" s="341">
        <v>73.742419999999996</v>
      </c>
      <c r="E504" s="342" t="s">
        <v>300</v>
      </c>
      <c r="F504" s="340">
        <v>6.0552599999999996</v>
      </c>
      <c r="G504" s="342" t="s">
        <v>300</v>
      </c>
      <c r="H504" s="342"/>
      <c r="I504" s="342"/>
      <c r="J504" s="343"/>
      <c r="K504" s="343"/>
      <c r="L504" s="407">
        <v>1</v>
      </c>
      <c r="M504" s="344">
        <f t="shared" si="7"/>
        <v>6.0552607998753345</v>
      </c>
      <c r="N504" s="337"/>
      <c r="T504" s="169" t="s">
        <v>300</v>
      </c>
    </row>
    <row r="505" spans="1:20">
      <c r="A505" s="339">
        <v>45312.916666666701</v>
      </c>
      <c r="B505" s="340">
        <v>2.7631299999999999</v>
      </c>
      <c r="C505" s="340" t="s">
        <v>300</v>
      </c>
      <c r="D505" s="341">
        <v>71.795419999999993</v>
      </c>
      <c r="E505" s="342" t="s">
        <v>300</v>
      </c>
      <c r="F505" s="340">
        <v>6.1656399999999998</v>
      </c>
      <c r="G505" s="342" t="s">
        <v>300</v>
      </c>
      <c r="H505" s="342"/>
      <c r="I505" s="342"/>
      <c r="J505" s="343"/>
      <c r="K505" s="343"/>
      <c r="L505" s="407">
        <v>1</v>
      </c>
      <c r="M505" s="344">
        <f t="shared" si="7"/>
        <v>6.1656528511117683</v>
      </c>
      <c r="N505" s="337"/>
      <c r="T505" s="169" t="s">
        <v>300</v>
      </c>
    </row>
    <row r="506" spans="1:20">
      <c r="A506" s="339">
        <v>45312.958333333299</v>
      </c>
      <c r="B506" s="340">
        <v>2.8613900000000001</v>
      </c>
      <c r="C506" s="340" t="s">
        <v>300</v>
      </c>
      <c r="D506" s="341">
        <v>72.855379999999997</v>
      </c>
      <c r="E506" s="342" t="s">
        <v>300</v>
      </c>
      <c r="F506" s="340">
        <v>6.4791699999999999</v>
      </c>
      <c r="G506" s="342" t="s">
        <v>300</v>
      </c>
      <c r="H506" s="342"/>
      <c r="I506" s="342"/>
      <c r="J506" s="343"/>
      <c r="K506" s="343"/>
      <c r="L506" s="407">
        <v>1</v>
      </c>
      <c r="M506" s="344">
        <f t="shared" si="7"/>
        <v>6.4791747415864558</v>
      </c>
      <c r="N506" s="337"/>
      <c r="T506" s="169" t="s">
        <v>300</v>
      </c>
    </row>
    <row r="507" spans="1:20">
      <c r="A507" s="339">
        <v>45313</v>
      </c>
      <c r="B507" s="340">
        <v>2.8269000000000002</v>
      </c>
      <c r="C507" s="340" t="s">
        <v>300</v>
      </c>
      <c r="D507" s="341">
        <v>74.290670000000006</v>
      </c>
      <c r="E507" s="342" t="s">
        <v>300</v>
      </c>
      <c r="F507" s="340">
        <v>6.5271800000000004</v>
      </c>
      <c r="G507" s="342" t="s">
        <v>300</v>
      </c>
      <c r="H507" s="342"/>
      <c r="I507" s="342"/>
      <c r="J507" s="343"/>
      <c r="K507" s="343"/>
      <c r="L507" s="407">
        <v>1</v>
      </c>
      <c r="M507" s="344">
        <f t="shared" si="7"/>
        <v>6.5271821293148404</v>
      </c>
      <c r="N507" s="337"/>
      <c r="T507" s="169" t="s">
        <v>300</v>
      </c>
    </row>
    <row r="508" spans="1:20">
      <c r="A508" s="339">
        <v>45313.041666666701</v>
      </c>
      <c r="B508" s="340">
        <v>2.69577</v>
      </c>
      <c r="C508" s="340" t="s">
        <v>300</v>
      </c>
      <c r="D508" s="341">
        <v>75.037059999999997</v>
      </c>
      <c r="E508" s="342" t="s">
        <v>300</v>
      </c>
      <c r="F508" s="340">
        <v>6.2869299999999999</v>
      </c>
      <c r="G508" s="342" t="s">
        <v>300</v>
      </c>
      <c r="H508" s="342"/>
      <c r="I508" s="342"/>
      <c r="J508" s="343"/>
      <c r="K508" s="343"/>
      <c r="L508" s="407">
        <v>1</v>
      </c>
      <c r="M508" s="344">
        <f t="shared" si="7"/>
        <v>6.2869449247410953</v>
      </c>
      <c r="N508" s="337"/>
      <c r="T508" s="169" t="s">
        <v>300</v>
      </c>
    </row>
    <row r="509" spans="1:20">
      <c r="A509" s="339">
        <v>45313.083333333299</v>
      </c>
      <c r="B509" s="340">
        <v>3.0833599999999999</v>
      </c>
      <c r="C509" s="340" t="s">
        <v>300</v>
      </c>
      <c r="D509" s="341">
        <v>72.690240000000003</v>
      </c>
      <c r="E509" s="342" t="s">
        <v>300</v>
      </c>
      <c r="F509" s="340">
        <v>6.9659800000000001</v>
      </c>
      <c r="G509" s="342" t="s">
        <v>300</v>
      </c>
      <c r="H509" s="342"/>
      <c r="I509" s="342"/>
      <c r="J509" s="343"/>
      <c r="K509" s="343"/>
      <c r="L509" s="407">
        <v>1</v>
      </c>
      <c r="M509" s="344">
        <f t="shared" si="7"/>
        <v>6.965965944870911</v>
      </c>
      <c r="N509" s="337"/>
      <c r="T509" s="169" t="s">
        <v>300</v>
      </c>
    </row>
    <row r="510" spans="1:20">
      <c r="A510" s="339">
        <v>45313.125</v>
      </c>
      <c r="B510" s="340">
        <v>3.1141299999999998</v>
      </c>
      <c r="C510" s="340" t="s">
        <v>300</v>
      </c>
      <c r="D510" s="341">
        <v>72.803240000000002</v>
      </c>
      <c r="E510" s="342" t="s">
        <v>300</v>
      </c>
      <c r="F510" s="340">
        <v>7.0464200000000003</v>
      </c>
      <c r="G510" s="342" t="s">
        <v>300</v>
      </c>
      <c r="H510" s="342"/>
      <c r="I510" s="342"/>
      <c r="J510" s="343"/>
      <c r="K510" s="343"/>
      <c r="L510" s="407">
        <v>1</v>
      </c>
      <c r="M510" s="344">
        <f t="shared" si="7"/>
        <v>7.0464188675196961</v>
      </c>
      <c r="N510" s="337"/>
      <c r="T510" s="169" t="s">
        <v>300</v>
      </c>
    </row>
    <row r="511" spans="1:20">
      <c r="A511" s="339">
        <v>45313.166666666701</v>
      </c>
      <c r="B511" s="340">
        <v>3.0903</v>
      </c>
      <c r="C511" s="340" t="s">
        <v>300</v>
      </c>
      <c r="D511" s="341">
        <v>73.730800000000002</v>
      </c>
      <c r="E511" s="342" t="s">
        <v>300</v>
      </c>
      <c r="F511" s="340">
        <v>7.0815900000000003</v>
      </c>
      <c r="G511" s="342" t="s">
        <v>300</v>
      </c>
      <c r="H511" s="342"/>
      <c r="I511" s="342"/>
      <c r="J511" s="343"/>
      <c r="K511" s="343"/>
      <c r="L511" s="407">
        <v>1</v>
      </c>
      <c r="M511" s="344">
        <f t="shared" si="7"/>
        <v>7.0815870517391994</v>
      </c>
      <c r="N511" s="337"/>
      <c r="T511" s="169" t="s">
        <v>300</v>
      </c>
    </row>
    <row r="512" spans="1:20">
      <c r="A512" s="339">
        <v>45313.208333333299</v>
      </c>
      <c r="B512" s="340">
        <v>1.7344900000000001</v>
      </c>
      <c r="C512" s="340" t="s">
        <v>300</v>
      </c>
      <c r="D512" s="341">
        <v>77.143919999999994</v>
      </c>
      <c r="E512" s="342" t="s">
        <v>300</v>
      </c>
      <c r="F512" s="340">
        <v>4.1586699999999999</v>
      </c>
      <c r="G512" s="342" t="s">
        <v>300</v>
      </c>
      <c r="H512" s="342"/>
      <c r="I512" s="342"/>
      <c r="J512" s="343"/>
      <c r="K512" s="343"/>
      <c r="L512" s="407">
        <v>1</v>
      </c>
      <c r="M512" s="344">
        <f t="shared" si="7"/>
        <v>4.1586705204488634</v>
      </c>
      <c r="N512" s="337"/>
      <c r="T512" s="169" t="s">
        <v>300</v>
      </c>
    </row>
    <row r="513" spans="1:20">
      <c r="A513" s="339">
        <v>45313.25</v>
      </c>
      <c r="B513" s="340">
        <v>0.59831999999999996</v>
      </c>
      <c r="C513" s="340" t="s">
        <v>300</v>
      </c>
      <c r="D513" s="341">
        <v>74.614980000000003</v>
      </c>
      <c r="E513" s="342" t="s">
        <v>300</v>
      </c>
      <c r="F513" s="340">
        <v>1.3875299999999999</v>
      </c>
      <c r="G513" s="342" t="s">
        <v>300</v>
      </c>
      <c r="H513" s="342"/>
      <c r="I513" s="342"/>
      <c r="J513" s="343"/>
      <c r="K513" s="343"/>
      <c r="L513" s="407">
        <v>1</v>
      </c>
      <c r="M513" s="344">
        <f t="shared" si="7"/>
        <v>1.3875241706282875</v>
      </c>
      <c r="N513" s="337"/>
      <c r="T513" s="169" t="s">
        <v>300</v>
      </c>
    </row>
    <row r="514" spans="1:20" ht="30">
      <c r="A514" s="339">
        <v>45313.291666666701</v>
      </c>
      <c r="B514" s="340">
        <v>1.3584400000000001</v>
      </c>
      <c r="C514" s="340" t="s">
        <v>300</v>
      </c>
      <c r="D514" s="341">
        <v>71.339150000000004</v>
      </c>
      <c r="E514" s="342" t="s">
        <v>367</v>
      </c>
      <c r="F514" s="340">
        <v>3.0119600000000002</v>
      </c>
      <c r="G514" s="342" t="s">
        <v>367</v>
      </c>
      <c r="H514" s="342"/>
      <c r="I514" s="342">
        <v>98.4</v>
      </c>
      <c r="J514" s="343"/>
      <c r="K514" s="343" t="s">
        <v>384</v>
      </c>
      <c r="L514" s="407">
        <v>1</v>
      </c>
      <c r="M514" s="344">
        <f t="shared" si="7"/>
        <v>3.01196139910008</v>
      </c>
      <c r="N514" s="337"/>
      <c r="T514" s="169" t="s">
        <v>300</v>
      </c>
    </row>
    <row r="515" spans="1:20">
      <c r="A515" s="339">
        <v>45313.333333333299</v>
      </c>
      <c r="B515" s="340">
        <v>1.06202</v>
      </c>
      <c r="C515" s="340" t="s">
        <v>300</v>
      </c>
      <c r="D515" s="341">
        <v>77.539950000000005</v>
      </c>
      <c r="E515" s="342" t="s">
        <v>300</v>
      </c>
      <c r="F515" s="340">
        <v>2.5594000000000001</v>
      </c>
      <c r="G515" s="342" t="s">
        <v>300</v>
      </c>
      <c r="H515" s="342"/>
      <c r="I515" s="342"/>
      <c r="J515" s="343"/>
      <c r="K515" s="343"/>
      <c r="L515" s="407">
        <v>1</v>
      </c>
      <c r="M515" s="344">
        <f t="shared" ref="M515:M578" si="8">D515*60*10^3*B515*5.18*10^-7</f>
        <v>2.5594062268849198</v>
      </c>
      <c r="N515" s="337"/>
      <c r="T515" s="169" t="s">
        <v>300</v>
      </c>
    </row>
    <row r="516" spans="1:20">
      <c r="A516" s="339">
        <v>45313.375</v>
      </c>
      <c r="B516" s="340">
        <v>1.58409</v>
      </c>
      <c r="C516" s="340" t="s">
        <v>300</v>
      </c>
      <c r="D516" s="341">
        <v>78.999989999999997</v>
      </c>
      <c r="E516" s="342" t="s">
        <v>300</v>
      </c>
      <c r="F516" s="340">
        <v>3.88944</v>
      </c>
      <c r="G516" s="342" t="s">
        <v>300</v>
      </c>
      <c r="H516" s="342"/>
      <c r="I516" s="342"/>
      <c r="J516" s="343"/>
      <c r="K516" s="343"/>
      <c r="L516" s="407">
        <v>1</v>
      </c>
      <c r="M516" s="344">
        <f t="shared" si="8"/>
        <v>3.889447366464827</v>
      </c>
      <c r="N516" s="337"/>
      <c r="T516" s="169" t="s">
        <v>300</v>
      </c>
    </row>
    <row r="517" spans="1:20">
      <c r="A517" s="339">
        <v>45313.416666666701</v>
      </c>
      <c r="B517" s="340">
        <v>2.0553499999999998</v>
      </c>
      <c r="C517" s="340" t="s">
        <v>300</v>
      </c>
      <c r="D517" s="341">
        <v>75.897509999999997</v>
      </c>
      <c r="E517" s="342" t="s">
        <v>300</v>
      </c>
      <c r="F517" s="340">
        <v>4.8483499999999999</v>
      </c>
      <c r="G517" s="342" t="s">
        <v>300</v>
      </c>
      <c r="H517" s="342"/>
      <c r="I517" s="342"/>
      <c r="J517" s="343"/>
      <c r="K517" s="343"/>
      <c r="L517" s="407">
        <v>1</v>
      </c>
      <c r="M517" s="344">
        <f t="shared" si="8"/>
        <v>4.8483540383077779</v>
      </c>
      <c r="N517" s="337"/>
      <c r="T517" s="169" t="s">
        <v>300</v>
      </c>
    </row>
    <row r="518" spans="1:20">
      <c r="A518" s="339">
        <v>45313.458333333299</v>
      </c>
      <c r="B518" s="340">
        <v>2.93059</v>
      </c>
      <c r="C518" s="340" t="s">
        <v>300</v>
      </c>
      <c r="D518" s="341">
        <v>74.092680000000001</v>
      </c>
      <c r="E518" s="342" t="s">
        <v>300</v>
      </c>
      <c r="F518" s="340">
        <v>6.74857</v>
      </c>
      <c r="G518" s="342" t="s">
        <v>300</v>
      </c>
      <c r="H518" s="342"/>
      <c r="I518" s="342"/>
      <c r="J518" s="343"/>
      <c r="K518" s="343"/>
      <c r="L518" s="407">
        <v>1</v>
      </c>
      <c r="M518" s="344">
        <f t="shared" si="8"/>
        <v>6.7485641008836952</v>
      </c>
      <c r="N518" s="337"/>
      <c r="T518" s="169" t="s">
        <v>300</v>
      </c>
    </row>
    <row r="519" spans="1:20">
      <c r="A519" s="339">
        <v>45313.5</v>
      </c>
      <c r="B519" s="340">
        <v>3.00501</v>
      </c>
      <c r="C519" s="340" t="s">
        <v>300</v>
      </c>
      <c r="D519" s="341">
        <v>74.309240000000003</v>
      </c>
      <c r="E519" s="342" t="s">
        <v>300</v>
      </c>
      <c r="F519" s="340">
        <v>6.9401700000000002</v>
      </c>
      <c r="G519" s="342" t="s">
        <v>300</v>
      </c>
      <c r="H519" s="342"/>
      <c r="I519" s="342"/>
      <c r="J519" s="343"/>
      <c r="K519" s="343"/>
      <c r="L519" s="407">
        <v>1</v>
      </c>
      <c r="M519" s="344">
        <f t="shared" si="8"/>
        <v>6.9401642888077912</v>
      </c>
      <c r="N519" s="337"/>
      <c r="T519" s="169" t="s">
        <v>300</v>
      </c>
    </row>
    <row r="520" spans="1:20">
      <c r="A520" s="339">
        <v>45313.541666666701</v>
      </c>
      <c r="B520" s="340">
        <v>3.0069300000000001</v>
      </c>
      <c r="C520" s="340" t="s">
        <v>300</v>
      </c>
      <c r="D520" s="341">
        <v>73.374279999999999</v>
      </c>
      <c r="E520" s="342" t="s">
        <v>300</v>
      </c>
      <c r="F520" s="340">
        <v>6.8572100000000002</v>
      </c>
      <c r="G520" s="342" t="s">
        <v>300</v>
      </c>
      <c r="H520" s="342"/>
      <c r="I520" s="342"/>
      <c r="J520" s="343"/>
      <c r="K520" s="343"/>
      <c r="L520" s="407">
        <v>1</v>
      </c>
      <c r="M520" s="344">
        <f t="shared" si="8"/>
        <v>6.8572215424732308</v>
      </c>
      <c r="N520" s="337"/>
      <c r="T520" s="169" t="s">
        <v>300</v>
      </c>
    </row>
    <row r="521" spans="1:20">
      <c r="A521" s="339">
        <v>45313.583333333299</v>
      </c>
      <c r="B521" s="340">
        <v>3.2068300000000001</v>
      </c>
      <c r="C521" s="340" t="s">
        <v>300</v>
      </c>
      <c r="D521" s="341">
        <v>72.802260000000004</v>
      </c>
      <c r="E521" s="342" t="s">
        <v>300</v>
      </c>
      <c r="F521" s="340">
        <v>7.2560799999999999</v>
      </c>
      <c r="G521" s="342" t="s">
        <v>300</v>
      </c>
      <c r="H521" s="342"/>
      <c r="I521" s="342"/>
      <c r="J521" s="343"/>
      <c r="K521" s="343"/>
      <c r="L521" s="407">
        <v>1</v>
      </c>
      <c r="M521" s="344">
        <f t="shared" si="8"/>
        <v>7.2560757722246647</v>
      </c>
      <c r="N521" s="337"/>
      <c r="T521" s="169" t="s">
        <v>300</v>
      </c>
    </row>
    <row r="522" spans="1:20">
      <c r="A522" s="339">
        <v>45313.625</v>
      </c>
      <c r="B522" s="340">
        <v>3.2223700000000002</v>
      </c>
      <c r="C522" s="340" t="s">
        <v>300</v>
      </c>
      <c r="D522" s="341">
        <v>72.293769999999995</v>
      </c>
      <c r="E522" s="342" t="s">
        <v>300</v>
      </c>
      <c r="F522" s="340">
        <v>7.24031</v>
      </c>
      <c r="G522" s="342" t="s">
        <v>300</v>
      </c>
      <c r="H522" s="342"/>
      <c r="I522" s="342"/>
      <c r="J522" s="343"/>
      <c r="K522" s="343"/>
      <c r="L522" s="407">
        <v>1</v>
      </c>
      <c r="M522" s="344">
        <f t="shared" si="8"/>
        <v>7.2403121267326904</v>
      </c>
      <c r="N522" s="337"/>
      <c r="T522" s="169" t="s">
        <v>300</v>
      </c>
    </row>
    <row r="523" spans="1:20">
      <c r="A523" s="339">
        <v>45313.666666666701</v>
      </c>
      <c r="B523" s="340">
        <v>3.0644499999999999</v>
      </c>
      <c r="C523" s="340" t="s">
        <v>300</v>
      </c>
      <c r="D523" s="341">
        <v>72.996170000000006</v>
      </c>
      <c r="E523" s="342" t="s">
        <v>300</v>
      </c>
      <c r="F523" s="340">
        <v>6.9523900000000003</v>
      </c>
      <c r="G523" s="342" t="s">
        <v>300</v>
      </c>
      <c r="H523" s="342"/>
      <c r="I523" s="342"/>
      <c r="J523" s="343"/>
      <c r="K523" s="343"/>
      <c r="L523" s="407">
        <v>1</v>
      </c>
      <c r="M523" s="344">
        <f t="shared" si="8"/>
        <v>6.9523819569040208</v>
      </c>
      <c r="N523" s="337"/>
      <c r="T523" s="169" t="s">
        <v>300</v>
      </c>
    </row>
    <row r="524" spans="1:20">
      <c r="A524" s="339">
        <v>45313.708333333299</v>
      </c>
      <c r="B524" s="340">
        <v>2.9975499999999999</v>
      </c>
      <c r="C524" s="340" t="s">
        <v>300</v>
      </c>
      <c r="D524" s="341">
        <v>74.343639999999994</v>
      </c>
      <c r="E524" s="342" t="s">
        <v>300</v>
      </c>
      <c r="F524" s="340">
        <v>6.9261400000000002</v>
      </c>
      <c r="G524" s="342" t="s">
        <v>300</v>
      </c>
      <c r="H524" s="342"/>
      <c r="I524" s="342"/>
      <c r="J524" s="343"/>
      <c r="K524" s="343"/>
      <c r="L524" s="407">
        <v>1</v>
      </c>
      <c r="M524" s="344">
        <f t="shared" si="8"/>
        <v>6.9261400227885588</v>
      </c>
      <c r="N524" s="337"/>
      <c r="T524" s="169" t="s">
        <v>300</v>
      </c>
    </row>
    <row r="525" spans="1:20">
      <c r="A525" s="339">
        <v>45313.75</v>
      </c>
      <c r="B525" s="340">
        <v>3.04365</v>
      </c>
      <c r="C525" s="340" t="s">
        <v>300</v>
      </c>
      <c r="D525" s="341">
        <v>72.828100000000006</v>
      </c>
      <c r="E525" s="342" t="s">
        <v>300</v>
      </c>
      <c r="F525" s="340">
        <v>6.8893000000000004</v>
      </c>
      <c r="G525" s="342" t="s">
        <v>300</v>
      </c>
      <c r="H525" s="342"/>
      <c r="I525" s="342"/>
      <c r="J525" s="343"/>
      <c r="K525" s="343"/>
      <c r="L525" s="407">
        <v>1</v>
      </c>
      <c r="M525" s="344">
        <f t="shared" si="8"/>
        <v>6.8892937032402006</v>
      </c>
      <c r="N525" s="337"/>
      <c r="T525" s="169" t="s">
        <v>300</v>
      </c>
    </row>
    <row r="526" spans="1:20">
      <c r="A526" s="339">
        <v>45313.791666666701</v>
      </c>
      <c r="B526" s="340">
        <v>2.99146</v>
      </c>
      <c r="C526" s="340" t="s">
        <v>300</v>
      </c>
      <c r="D526" s="341">
        <v>73.709810000000004</v>
      </c>
      <c r="E526" s="342" t="s">
        <v>300</v>
      </c>
      <c r="F526" s="340">
        <v>6.8531500000000003</v>
      </c>
      <c r="G526" s="342" t="s">
        <v>300</v>
      </c>
      <c r="H526" s="342"/>
      <c r="I526" s="342"/>
      <c r="J526" s="343"/>
      <c r="K526" s="343"/>
      <c r="L526" s="407">
        <v>1</v>
      </c>
      <c r="M526" s="344">
        <f t="shared" si="8"/>
        <v>6.8531383907584065</v>
      </c>
      <c r="N526" s="337"/>
      <c r="T526" s="169" t="s">
        <v>300</v>
      </c>
    </row>
    <row r="527" spans="1:20">
      <c r="A527" s="339">
        <v>45313.833333333299</v>
      </c>
      <c r="B527" s="340">
        <v>2.9819</v>
      </c>
      <c r="C527" s="340" t="s">
        <v>300</v>
      </c>
      <c r="D527" s="341">
        <v>73.650199999999998</v>
      </c>
      <c r="E527" s="342" t="s">
        <v>300</v>
      </c>
      <c r="F527" s="340">
        <v>6.8257000000000003</v>
      </c>
      <c r="G527" s="342" t="s">
        <v>300</v>
      </c>
      <c r="H527" s="342"/>
      <c r="I527" s="342"/>
      <c r="J527" s="343"/>
      <c r="K527" s="343"/>
      <c r="L527" s="407">
        <v>1</v>
      </c>
      <c r="M527" s="344">
        <f t="shared" si="8"/>
        <v>6.8257128752903995</v>
      </c>
      <c r="N527" s="337"/>
      <c r="T527" s="169" t="s">
        <v>300</v>
      </c>
    </row>
    <row r="528" spans="1:20">
      <c r="A528" s="339">
        <v>45313.875</v>
      </c>
      <c r="B528" s="340">
        <v>2.8546499999999999</v>
      </c>
      <c r="C528" s="340" t="s">
        <v>300</v>
      </c>
      <c r="D528" s="341">
        <v>72.630539999999996</v>
      </c>
      <c r="E528" s="342" t="s">
        <v>300</v>
      </c>
      <c r="F528" s="340">
        <v>6.4439700000000002</v>
      </c>
      <c r="G528" s="342" t="s">
        <v>300</v>
      </c>
      <c r="H528" s="342"/>
      <c r="I528" s="342"/>
      <c r="J528" s="343"/>
      <c r="K528" s="343"/>
      <c r="L528" s="407">
        <v>1</v>
      </c>
      <c r="M528" s="344">
        <f t="shared" si="8"/>
        <v>6.4439646830218784</v>
      </c>
      <c r="N528" s="337"/>
      <c r="T528" s="169" t="s">
        <v>300</v>
      </c>
    </row>
    <row r="529" spans="1:20">
      <c r="A529" s="339">
        <v>45313.916666666701</v>
      </c>
      <c r="B529" s="340">
        <v>2.8840300000000001</v>
      </c>
      <c r="C529" s="340" t="s">
        <v>300</v>
      </c>
      <c r="D529" s="341">
        <v>72.4572</v>
      </c>
      <c r="E529" s="342" t="s">
        <v>300</v>
      </c>
      <c r="F529" s="340">
        <v>6.4947499999999998</v>
      </c>
      <c r="G529" s="342" t="s">
        <v>300</v>
      </c>
      <c r="H529" s="342"/>
      <c r="I529" s="342"/>
      <c r="J529" s="343"/>
      <c r="K529" s="343"/>
      <c r="L529" s="407">
        <v>1</v>
      </c>
      <c r="M529" s="344">
        <f t="shared" si="8"/>
        <v>6.4947483930772796</v>
      </c>
      <c r="N529" s="337"/>
      <c r="T529" s="169" t="s">
        <v>300</v>
      </c>
    </row>
    <row r="530" spans="1:20">
      <c r="A530" s="339">
        <v>45313.958333333299</v>
      </c>
      <c r="B530" s="340">
        <v>2.9420600000000001</v>
      </c>
      <c r="C530" s="340" t="s">
        <v>300</v>
      </c>
      <c r="D530" s="341">
        <v>72.480850000000004</v>
      </c>
      <c r="E530" s="342" t="s">
        <v>300</v>
      </c>
      <c r="F530" s="340">
        <v>6.62758</v>
      </c>
      <c r="G530" s="342" t="s">
        <v>300</v>
      </c>
      <c r="H530" s="342"/>
      <c r="I530" s="342"/>
      <c r="J530" s="343"/>
      <c r="K530" s="343"/>
      <c r="L530" s="407">
        <v>1</v>
      </c>
      <c r="M530" s="344">
        <f t="shared" si="8"/>
        <v>6.6275927368450818</v>
      </c>
      <c r="N530" s="337"/>
      <c r="T530" s="169" t="s">
        <v>300</v>
      </c>
    </row>
    <row r="531" spans="1:20">
      <c r="A531" s="339">
        <v>45314</v>
      </c>
      <c r="B531" s="340">
        <v>2.8493900000000001</v>
      </c>
      <c r="C531" s="340" t="s">
        <v>300</v>
      </c>
      <c r="D531" s="341">
        <v>71.90455</v>
      </c>
      <c r="E531" s="342" t="s">
        <v>300</v>
      </c>
      <c r="F531" s="340">
        <v>6.3677999999999999</v>
      </c>
      <c r="G531" s="342" t="s">
        <v>300</v>
      </c>
      <c r="H531" s="342"/>
      <c r="I531" s="342"/>
      <c r="J531" s="343"/>
      <c r="K531" s="343"/>
      <c r="L531" s="407">
        <v>1</v>
      </c>
      <c r="M531" s="344">
        <f t="shared" si="8"/>
        <v>6.367798005917459</v>
      </c>
      <c r="N531" s="337"/>
      <c r="T531" s="169" t="s">
        <v>300</v>
      </c>
    </row>
    <row r="532" spans="1:20">
      <c r="A532" s="339">
        <v>45314.041666666701</v>
      </c>
      <c r="B532" s="340">
        <v>2.9460999999999999</v>
      </c>
      <c r="C532" s="340" t="s">
        <v>300</v>
      </c>
      <c r="D532" s="341">
        <v>71.422650000000004</v>
      </c>
      <c r="E532" s="342" t="s">
        <v>300</v>
      </c>
      <c r="F532" s="340">
        <v>6.5398100000000001</v>
      </c>
      <c r="G532" s="342" t="s">
        <v>300</v>
      </c>
      <c r="H532" s="342"/>
      <c r="I532" s="342"/>
      <c r="J532" s="343"/>
      <c r="K532" s="343"/>
      <c r="L532" s="407">
        <v>1</v>
      </c>
      <c r="M532" s="344">
        <f t="shared" si="8"/>
        <v>6.5397998056482001</v>
      </c>
      <c r="N532" s="337"/>
      <c r="T532" s="169" t="s">
        <v>300</v>
      </c>
    </row>
    <row r="533" spans="1:20">
      <c r="A533" s="339">
        <v>45314.083333333299</v>
      </c>
      <c r="B533" s="340">
        <v>2.6272199999999999</v>
      </c>
      <c r="C533" s="340" t="s">
        <v>300</v>
      </c>
      <c r="D533" s="341">
        <v>74.441850000000002</v>
      </c>
      <c r="E533" s="342" t="s">
        <v>300</v>
      </c>
      <c r="F533" s="340">
        <v>6.0784799999999999</v>
      </c>
      <c r="G533" s="342" t="s">
        <v>300</v>
      </c>
      <c r="H533" s="342"/>
      <c r="I533" s="342"/>
      <c r="J533" s="343"/>
      <c r="K533" s="343"/>
      <c r="L533" s="407">
        <v>1</v>
      </c>
      <c r="M533" s="344">
        <f t="shared" si="8"/>
        <v>6.0784746412395592</v>
      </c>
      <c r="N533" s="337"/>
      <c r="T533" s="169" t="s">
        <v>300</v>
      </c>
    </row>
    <row r="534" spans="1:20">
      <c r="A534" s="339">
        <v>45314.125</v>
      </c>
      <c r="B534" s="340">
        <v>2.5936699999999999</v>
      </c>
      <c r="C534" s="340" t="s">
        <v>300</v>
      </c>
      <c r="D534" s="341">
        <v>75.598050000000001</v>
      </c>
      <c r="E534" s="342" t="s">
        <v>300</v>
      </c>
      <c r="F534" s="340">
        <v>6.0940500000000002</v>
      </c>
      <c r="G534" s="342" t="s">
        <v>300</v>
      </c>
      <c r="H534" s="342"/>
      <c r="I534" s="342"/>
      <c r="J534" s="343"/>
      <c r="K534" s="343"/>
      <c r="L534" s="407">
        <v>1</v>
      </c>
      <c r="M534" s="344">
        <f t="shared" si="8"/>
        <v>6.0940543361959794</v>
      </c>
      <c r="N534" s="337"/>
      <c r="T534" s="169" t="s">
        <v>300</v>
      </c>
    </row>
    <row r="535" spans="1:20">
      <c r="A535" s="339">
        <v>45314.166666666701</v>
      </c>
      <c r="B535" s="340">
        <v>2.4651999999999998</v>
      </c>
      <c r="C535" s="340" t="s">
        <v>300</v>
      </c>
      <c r="D535" s="341">
        <v>73.335130000000007</v>
      </c>
      <c r="E535" s="342" t="s">
        <v>300</v>
      </c>
      <c r="F535" s="340">
        <v>5.61883</v>
      </c>
      <c r="G535" s="342" t="s">
        <v>300</v>
      </c>
      <c r="H535" s="342"/>
      <c r="I535" s="342"/>
      <c r="J535" s="343"/>
      <c r="K535" s="343"/>
      <c r="L535" s="407">
        <v>1</v>
      </c>
      <c r="M535" s="344">
        <f t="shared" si="8"/>
        <v>5.6188214977540794</v>
      </c>
      <c r="N535" s="337"/>
      <c r="T535" s="169" t="s">
        <v>300</v>
      </c>
    </row>
    <row r="536" spans="1:20">
      <c r="A536" s="339">
        <v>45314.208333333299</v>
      </c>
      <c r="B536" s="340">
        <v>2.5294599999999998</v>
      </c>
      <c r="C536" s="340" t="s">
        <v>300</v>
      </c>
      <c r="D536" s="341">
        <v>63.956710000000001</v>
      </c>
      <c r="E536" s="342" t="s">
        <v>300</v>
      </c>
      <c r="F536" s="340">
        <v>5.02799</v>
      </c>
      <c r="G536" s="342" t="s">
        <v>300</v>
      </c>
      <c r="H536" s="342"/>
      <c r="I536" s="342"/>
      <c r="J536" s="343"/>
      <c r="K536" s="343"/>
      <c r="L536" s="407">
        <v>1</v>
      </c>
      <c r="M536" s="344">
        <f t="shared" si="8"/>
        <v>5.0279962051487272</v>
      </c>
      <c r="N536" s="337"/>
      <c r="T536" s="169" t="s">
        <v>300</v>
      </c>
    </row>
    <row r="537" spans="1:20">
      <c r="A537" s="339">
        <v>45314.25</v>
      </c>
      <c r="B537" s="340">
        <v>2.4048099999999999</v>
      </c>
      <c r="C537" s="340" t="s">
        <v>300</v>
      </c>
      <c r="D537" s="341">
        <v>60.273820000000001</v>
      </c>
      <c r="E537" s="342" t="s">
        <v>300</v>
      </c>
      <c r="F537" s="340">
        <v>4.50495</v>
      </c>
      <c r="G537" s="342" t="s">
        <v>300</v>
      </c>
      <c r="H537" s="342"/>
      <c r="I537" s="342"/>
      <c r="J537" s="343"/>
      <c r="K537" s="343"/>
      <c r="L537" s="407">
        <v>1</v>
      </c>
      <c r="M537" s="344">
        <f t="shared" si="8"/>
        <v>4.5049554041061359</v>
      </c>
      <c r="N537" s="337"/>
      <c r="T537" s="169" t="s">
        <v>300</v>
      </c>
    </row>
    <row r="538" spans="1:20" ht="30">
      <c r="A538" s="339">
        <v>45314.291666666701</v>
      </c>
      <c r="B538" s="340">
        <v>0.59545000000000003</v>
      </c>
      <c r="C538" s="340" t="s">
        <v>300</v>
      </c>
      <c r="D538" s="341">
        <v>71.484520000000003</v>
      </c>
      <c r="E538" s="342" t="s">
        <v>367</v>
      </c>
      <c r="F538" s="340">
        <v>1.3229299999999999</v>
      </c>
      <c r="G538" s="342" t="s">
        <v>367</v>
      </c>
      <c r="H538" s="342"/>
      <c r="I538" s="342">
        <v>98.4</v>
      </c>
      <c r="J538" s="343"/>
      <c r="K538" s="343" t="s">
        <v>384</v>
      </c>
      <c r="L538" s="407">
        <v>1</v>
      </c>
      <c r="M538" s="344">
        <f t="shared" si="8"/>
        <v>1.3229344170487201</v>
      </c>
      <c r="N538" s="337"/>
      <c r="T538" s="169" t="s">
        <v>300</v>
      </c>
    </row>
    <row r="539" spans="1:20">
      <c r="A539" s="339">
        <v>45314.333333333299</v>
      </c>
      <c r="B539" s="340">
        <v>0.51329999999999998</v>
      </c>
      <c r="C539" s="340" t="s">
        <v>300</v>
      </c>
      <c r="D539" s="341">
        <v>65.812970000000007</v>
      </c>
      <c r="E539" s="342" t="s">
        <v>300</v>
      </c>
      <c r="F539" s="340">
        <v>1.0499400000000001</v>
      </c>
      <c r="G539" s="342" t="s">
        <v>300</v>
      </c>
      <c r="H539" s="342"/>
      <c r="I539" s="342"/>
      <c r="J539" s="343"/>
      <c r="K539" s="343"/>
      <c r="L539" s="407">
        <v>1</v>
      </c>
      <c r="M539" s="344">
        <f t="shared" si="8"/>
        <v>1.0499382663310801</v>
      </c>
      <c r="N539" s="337"/>
      <c r="T539" s="169" t="s">
        <v>300</v>
      </c>
    </row>
    <row r="540" spans="1:20">
      <c r="A540" s="339">
        <v>45314.375</v>
      </c>
      <c r="B540" s="340">
        <v>2.74058</v>
      </c>
      <c r="C540" s="340" t="s">
        <v>300</v>
      </c>
      <c r="D540" s="341">
        <v>70.830889999999997</v>
      </c>
      <c r="E540" s="342" t="s">
        <v>300</v>
      </c>
      <c r="F540" s="340">
        <v>6.0331900000000003</v>
      </c>
      <c r="G540" s="342" t="s">
        <v>300</v>
      </c>
      <c r="H540" s="342"/>
      <c r="I540" s="342"/>
      <c r="J540" s="343"/>
      <c r="K540" s="343"/>
      <c r="L540" s="407">
        <v>1</v>
      </c>
      <c r="M540" s="344">
        <f t="shared" si="8"/>
        <v>6.0331787536434964</v>
      </c>
      <c r="N540" s="337"/>
      <c r="T540" s="169" t="s">
        <v>300</v>
      </c>
    </row>
    <row r="541" spans="1:20">
      <c r="A541" s="339">
        <v>45314.416666666701</v>
      </c>
      <c r="B541" s="340">
        <v>3.00597</v>
      </c>
      <c r="C541" s="340" t="s">
        <v>300</v>
      </c>
      <c r="D541" s="341">
        <v>72.772409999999994</v>
      </c>
      <c r="E541" s="342" t="s">
        <v>300</v>
      </c>
      <c r="F541" s="340">
        <v>6.7988</v>
      </c>
      <c r="G541" s="342" t="s">
        <v>300</v>
      </c>
      <c r="H541" s="342"/>
      <c r="I541" s="342"/>
      <c r="J541" s="343"/>
      <c r="K541" s="343"/>
      <c r="L541" s="407">
        <v>1</v>
      </c>
      <c r="M541" s="344">
        <f t="shared" si="8"/>
        <v>6.7988022544217133</v>
      </c>
      <c r="N541" s="337"/>
      <c r="T541" s="169" t="s">
        <v>300</v>
      </c>
    </row>
    <row r="542" spans="1:20">
      <c r="A542" s="339">
        <v>45314.458333333299</v>
      </c>
      <c r="B542" s="340">
        <v>2.70695</v>
      </c>
      <c r="C542" s="340" t="s">
        <v>300</v>
      </c>
      <c r="D542" s="341">
        <v>73.485780000000005</v>
      </c>
      <c r="E542" s="342" t="s">
        <v>300</v>
      </c>
      <c r="F542" s="340">
        <v>6.1825099999999997</v>
      </c>
      <c r="G542" s="342" t="s">
        <v>300</v>
      </c>
      <c r="H542" s="342"/>
      <c r="I542" s="342"/>
      <c r="J542" s="343"/>
      <c r="K542" s="343"/>
      <c r="L542" s="407">
        <v>1</v>
      </c>
      <c r="M542" s="344">
        <f t="shared" si="8"/>
        <v>6.1825060838746806</v>
      </c>
      <c r="N542" s="337"/>
      <c r="T542" s="169" t="s">
        <v>300</v>
      </c>
    </row>
    <row r="543" spans="1:20">
      <c r="A543" s="339">
        <v>45314.5</v>
      </c>
      <c r="B543" s="340">
        <v>2.355</v>
      </c>
      <c r="C543" s="340" t="s">
        <v>300</v>
      </c>
      <c r="D543" s="341">
        <v>76.35736</v>
      </c>
      <c r="E543" s="342" t="s">
        <v>300</v>
      </c>
      <c r="F543" s="340">
        <v>5.5888600000000004</v>
      </c>
      <c r="G543" s="342" t="s">
        <v>300</v>
      </c>
      <c r="H543" s="342"/>
      <c r="I543" s="342"/>
      <c r="J543" s="343"/>
      <c r="K543" s="343"/>
      <c r="L543" s="407">
        <v>1</v>
      </c>
      <c r="M543" s="344">
        <f t="shared" si="8"/>
        <v>5.5888547934239998</v>
      </c>
      <c r="N543" s="337"/>
      <c r="T543" s="169" t="s">
        <v>300</v>
      </c>
    </row>
    <row r="544" spans="1:20">
      <c r="A544" s="339">
        <v>45314.541666666701</v>
      </c>
      <c r="B544" s="340">
        <v>2.71184</v>
      </c>
      <c r="C544" s="340" t="s">
        <v>300</v>
      </c>
      <c r="D544" s="341">
        <v>74.117649999999998</v>
      </c>
      <c r="E544" s="342" t="s">
        <v>300</v>
      </c>
      <c r="F544" s="340">
        <v>6.2469299999999999</v>
      </c>
      <c r="G544" s="342" t="s">
        <v>300</v>
      </c>
      <c r="H544" s="342"/>
      <c r="I544" s="342"/>
      <c r="J544" s="343"/>
      <c r="K544" s="343"/>
      <c r="L544" s="407">
        <v>1</v>
      </c>
      <c r="M544" s="344">
        <f t="shared" si="8"/>
        <v>6.2469310638940794</v>
      </c>
      <c r="N544" s="337"/>
      <c r="T544" s="169" t="s">
        <v>300</v>
      </c>
    </row>
    <row r="545" spans="1:20">
      <c r="A545" s="339">
        <v>45314.583333333299</v>
      </c>
      <c r="B545" s="340">
        <v>2.1548699999999998</v>
      </c>
      <c r="C545" s="340" t="s">
        <v>300</v>
      </c>
      <c r="D545" s="341">
        <v>76.422979999999995</v>
      </c>
      <c r="E545" s="342" t="s">
        <v>300</v>
      </c>
      <c r="F545" s="340">
        <v>5.1183100000000001</v>
      </c>
      <c r="G545" s="342" t="s">
        <v>300</v>
      </c>
      <c r="H545" s="342"/>
      <c r="I545" s="342"/>
      <c r="J545" s="343"/>
      <c r="K545" s="343"/>
      <c r="L545" s="407">
        <v>1</v>
      </c>
      <c r="M545" s="344">
        <f t="shared" si="8"/>
        <v>5.1183037212436071</v>
      </c>
      <c r="N545" s="337"/>
      <c r="T545" s="169" t="s">
        <v>300</v>
      </c>
    </row>
    <row r="546" spans="1:20">
      <c r="A546" s="339">
        <v>45314.625</v>
      </c>
      <c r="B546" s="340">
        <v>2.5529899999999999</v>
      </c>
      <c r="C546" s="340" t="s">
        <v>300</v>
      </c>
      <c r="D546" s="341">
        <v>75.536230000000003</v>
      </c>
      <c r="E546" s="342" t="s">
        <v>300</v>
      </c>
      <c r="F546" s="340">
        <v>5.9935700000000001</v>
      </c>
      <c r="G546" s="342" t="s">
        <v>300</v>
      </c>
      <c r="H546" s="342"/>
      <c r="I546" s="342"/>
      <c r="J546" s="343"/>
      <c r="K546" s="343"/>
      <c r="L546" s="407">
        <v>1</v>
      </c>
      <c r="M546" s="344">
        <f t="shared" si="8"/>
        <v>5.9935678938449168</v>
      </c>
      <c r="N546" s="337"/>
      <c r="T546" s="169" t="s">
        <v>300</v>
      </c>
    </row>
    <row r="547" spans="1:20">
      <c r="A547" s="339">
        <v>45314.666666666701</v>
      </c>
      <c r="B547" s="340">
        <v>3.0010300000000001</v>
      </c>
      <c r="C547" s="340" t="s">
        <v>300</v>
      </c>
      <c r="D547" s="341">
        <v>72.570840000000004</v>
      </c>
      <c r="E547" s="342" t="s">
        <v>300</v>
      </c>
      <c r="F547" s="340">
        <v>6.7688199999999998</v>
      </c>
      <c r="G547" s="342" t="s">
        <v>300</v>
      </c>
      <c r="H547" s="342"/>
      <c r="I547" s="342"/>
      <c r="J547" s="343"/>
      <c r="K547" s="343"/>
      <c r="L547" s="407">
        <v>1</v>
      </c>
      <c r="M547" s="344">
        <f t="shared" si="8"/>
        <v>6.7688282883584154</v>
      </c>
      <c r="N547" s="337"/>
      <c r="T547" s="169" t="s">
        <v>300</v>
      </c>
    </row>
    <row r="548" spans="1:20">
      <c r="A548" s="339">
        <v>45314.708333333299</v>
      </c>
      <c r="B548" s="340">
        <v>2.8115700000000001</v>
      </c>
      <c r="C548" s="340" t="s">
        <v>300</v>
      </c>
      <c r="D548" s="341">
        <v>73.784779999999998</v>
      </c>
      <c r="E548" s="342" t="s">
        <v>300</v>
      </c>
      <c r="F548" s="340">
        <v>6.4475899999999999</v>
      </c>
      <c r="G548" s="342" t="s">
        <v>300</v>
      </c>
      <c r="H548" s="342"/>
      <c r="I548" s="342"/>
      <c r="J548" s="343"/>
      <c r="K548" s="343"/>
      <c r="L548" s="407">
        <v>1</v>
      </c>
      <c r="M548" s="344">
        <f t="shared" si="8"/>
        <v>6.447579376954967</v>
      </c>
      <c r="N548" s="337"/>
      <c r="T548" s="169" t="s">
        <v>300</v>
      </c>
    </row>
    <row r="549" spans="1:20">
      <c r="A549" s="339">
        <v>45314.75</v>
      </c>
      <c r="B549" s="340">
        <v>2.81121</v>
      </c>
      <c r="C549" s="340" t="s">
        <v>300</v>
      </c>
      <c r="D549" s="341">
        <v>73.226129999999998</v>
      </c>
      <c r="E549" s="342" t="s">
        <v>300</v>
      </c>
      <c r="F549" s="340">
        <v>6.3979499999999998</v>
      </c>
      <c r="G549" s="342" t="s">
        <v>300</v>
      </c>
      <c r="H549" s="342"/>
      <c r="I549" s="342"/>
      <c r="J549" s="343"/>
      <c r="K549" s="343"/>
      <c r="L549" s="407">
        <v>1</v>
      </c>
      <c r="M549" s="344">
        <f t="shared" si="8"/>
        <v>6.397943218749683</v>
      </c>
      <c r="N549" s="337"/>
      <c r="T549" s="169" t="s">
        <v>300</v>
      </c>
    </row>
    <row r="550" spans="1:20">
      <c r="A550" s="339">
        <v>45314.791666666701</v>
      </c>
      <c r="B550" s="340">
        <v>2.7660200000000001</v>
      </c>
      <c r="C550" s="340" t="s">
        <v>300</v>
      </c>
      <c r="D550" s="341">
        <v>73.652259999999998</v>
      </c>
      <c r="E550" s="342" t="s">
        <v>300</v>
      </c>
      <c r="F550" s="340">
        <v>6.3317300000000003</v>
      </c>
      <c r="G550" s="342" t="s">
        <v>300</v>
      </c>
      <c r="H550" s="342"/>
      <c r="I550" s="342"/>
      <c r="J550" s="343"/>
      <c r="K550" s="343"/>
      <c r="L550" s="407">
        <v>1</v>
      </c>
      <c r="M550" s="344">
        <f t="shared" si="8"/>
        <v>6.331730240297615</v>
      </c>
      <c r="N550" s="337"/>
      <c r="T550" s="169" t="s">
        <v>300</v>
      </c>
    </row>
    <row r="551" spans="1:20">
      <c r="A551" s="339">
        <v>45314.833333333299</v>
      </c>
      <c r="B551" s="340">
        <v>2.8071299999999999</v>
      </c>
      <c r="C551" s="340" t="s">
        <v>300</v>
      </c>
      <c r="D551" s="341">
        <v>74.192920000000001</v>
      </c>
      <c r="E551" s="342" t="s">
        <v>300</v>
      </c>
      <c r="F551" s="340">
        <v>6.4729999999999999</v>
      </c>
      <c r="G551" s="342" t="s">
        <v>300</v>
      </c>
      <c r="H551" s="342"/>
      <c r="I551" s="342"/>
      <c r="J551" s="343"/>
      <c r="K551" s="343"/>
      <c r="L551" s="407">
        <v>1</v>
      </c>
      <c r="M551" s="344">
        <f t="shared" si="8"/>
        <v>6.4730058508291677</v>
      </c>
      <c r="N551" s="337"/>
      <c r="T551" s="169" t="s">
        <v>300</v>
      </c>
    </row>
    <row r="552" spans="1:20">
      <c r="A552" s="339">
        <v>45314.875</v>
      </c>
      <c r="B552" s="340">
        <v>2.7045400000000002</v>
      </c>
      <c r="C552" s="340" t="s">
        <v>300</v>
      </c>
      <c r="D552" s="341">
        <v>74.02158</v>
      </c>
      <c r="E552" s="342" t="s">
        <v>300</v>
      </c>
      <c r="F552" s="340">
        <v>6.2220300000000002</v>
      </c>
      <c r="G552" s="342" t="s">
        <v>300</v>
      </c>
      <c r="H552" s="342"/>
      <c r="I552" s="342"/>
      <c r="J552" s="343"/>
      <c r="K552" s="343"/>
      <c r="L552" s="407">
        <v>1</v>
      </c>
      <c r="M552" s="344">
        <f t="shared" si="8"/>
        <v>6.2220395890870552</v>
      </c>
      <c r="N552" s="337"/>
      <c r="T552" s="169" t="s">
        <v>300</v>
      </c>
    </row>
    <row r="553" spans="1:20">
      <c r="A553" s="339">
        <v>45314.916666666701</v>
      </c>
      <c r="B553" s="340">
        <v>2.90747</v>
      </c>
      <c r="C553" s="340" t="s">
        <v>300</v>
      </c>
      <c r="D553" s="341">
        <v>73.679919999999996</v>
      </c>
      <c r="E553" s="342" t="s">
        <v>300</v>
      </c>
      <c r="F553" s="340">
        <v>6.6580199999999996</v>
      </c>
      <c r="G553" s="342" t="s">
        <v>300</v>
      </c>
      <c r="H553" s="342"/>
      <c r="I553" s="342"/>
      <c r="J553" s="343"/>
      <c r="K553" s="343"/>
      <c r="L553" s="407">
        <v>1</v>
      </c>
      <c r="M553" s="344">
        <f t="shared" si="8"/>
        <v>6.6580246396345899</v>
      </c>
      <c r="N553" s="337"/>
      <c r="T553" s="169" t="s">
        <v>300</v>
      </c>
    </row>
    <row r="554" spans="1:20">
      <c r="A554" s="339">
        <v>45314.958333333299</v>
      </c>
      <c r="B554" s="340">
        <v>2.8687200000000002</v>
      </c>
      <c r="C554" s="340" t="s">
        <v>300</v>
      </c>
      <c r="D554" s="341">
        <v>74.640259999999998</v>
      </c>
      <c r="E554" s="342" t="s">
        <v>300</v>
      </c>
      <c r="F554" s="340">
        <v>6.6548999999999996</v>
      </c>
      <c r="G554" s="342" t="s">
        <v>300</v>
      </c>
      <c r="H554" s="342"/>
      <c r="I554" s="342"/>
      <c r="J554" s="343"/>
      <c r="K554" s="343"/>
      <c r="L554" s="407">
        <v>1</v>
      </c>
      <c r="M554" s="344">
        <f t="shared" si="8"/>
        <v>6.6549119672165764</v>
      </c>
      <c r="N554" s="337"/>
      <c r="T554" s="169" t="s">
        <v>300</v>
      </c>
    </row>
    <row r="555" spans="1:20">
      <c r="A555" s="339">
        <v>45315</v>
      </c>
      <c r="B555" s="340">
        <v>2.7847900000000001</v>
      </c>
      <c r="C555" s="340" t="s">
        <v>300</v>
      </c>
      <c r="D555" s="341">
        <v>74.485740000000007</v>
      </c>
      <c r="E555" s="342" t="s">
        <v>300</v>
      </c>
      <c r="F555" s="340">
        <v>6.4468399999999999</v>
      </c>
      <c r="G555" s="342" t="s">
        <v>300</v>
      </c>
      <c r="H555" s="342"/>
      <c r="I555" s="342"/>
      <c r="J555" s="343"/>
      <c r="K555" s="343"/>
      <c r="L555" s="407">
        <v>1</v>
      </c>
      <c r="M555" s="344">
        <f t="shared" si="8"/>
        <v>6.4468356322441682</v>
      </c>
      <c r="N555" s="337"/>
      <c r="T555" s="169" t="s">
        <v>300</v>
      </c>
    </row>
    <row r="556" spans="1:20">
      <c r="A556" s="339">
        <v>45315.041666666701</v>
      </c>
      <c r="B556" s="340">
        <v>2.7199399999999998</v>
      </c>
      <c r="C556" s="340" t="s">
        <v>300</v>
      </c>
      <c r="D556" s="341">
        <v>74.507859999999994</v>
      </c>
      <c r="E556" s="342" t="s">
        <v>300</v>
      </c>
      <c r="F556" s="340">
        <v>6.2985800000000003</v>
      </c>
      <c r="G556" s="342" t="s">
        <v>300</v>
      </c>
      <c r="H556" s="342"/>
      <c r="I556" s="342"/>
      <c r="J556" s="343"/>
      <c r="K556" s="343"/>
      <c r="L556" s="407">
        <v>1</v>
      </c>
      <c r="M556" s="344">
        <f t="shared" si="8"/>
        <v>6.2985767232786705</v>
      </c>
      <c r="N556" s="337"/>
      <c r="T556" s="169" t="s">
        <v>300</v>
      </c>
    </row>
    <row r="557" spans="1:20">
      <c r="A557" s="339">
        <v>45315.083333333299</v>
      </c>
      <c r="B557" s="340">
        <v>2.8401000000000001</v>
      </c>
      <c r="C557" s="340" t="s">
        <v>300</v>
      </c>
      <c r="D557" s="341">
        <v>74.364429999999999</v>
      </c>
      <c r="E557" s="342" t="s">
        <v>300</v>
      </c>
      <c r="F557" s="340">
        <v>6.5641800000000003</v>
      </c>
      <c r="G557" s="342" t="s">
        <v>300</v>
      </c>
      <c r="H557" s="342"/>
      <c r="I557" s="342"/>
      <c r="J557" s="343"/>
      <c r="K557" s="343"/>
      <c r="L557" s="407">
        <v>1</v>
      </c>
      <c r="M557" s="344">
        <f t="shared" si="8"/>
        <v>6.5641711403444392</v>
      </c>
      <c r="N557" s="337"/>
      <c r="T557" s="169" t="s">
        <v>300</v>
      </c>
    </row>
    <row r="558" spans="1:20">
      <c r="A558" s="339">
        <v>45315.125</v>
      </c>
      <c r="B558" s="340">
        <v>2.7652600000000001</v>
      </c>
      <c r="C558" s="340" t="s">
        <v>300</v>
      </c>
      <c r="D558" s="341">
        <v>75.044060000000002</v>
      </c>
      <c r="E558" s="342" t="s">
        <v>300</v>
      </c>
      <c r="F558" s="340">
        <v>6.4496000000000002</v>
      </c>
      <c r="G558" s="342" t="s">
        <v>300</v>
      </c>
      <c r="H558" s="342"/>
      <c r="I558" s="342"/>
      <c r="J558" s="343"/>
      <c r="K558" s="343"/>
      <c r="L558" s="407">
        <v>1</v>
      </c>
      <c r="M558" s="344">
        <f t="shared" si="8"/>
        <v>6.4496077650120478</v>
      </c>
      <c r="N558" s="337"/>
      <c r="T558" s="169" t="s">
        <v>300</v>
      </c>
    </row>
    <row r="559" spans="1:20">
      <c r="A559" s="339">
        <v>45315.166666666701</v>
      </c>
      <c r="B559" s="340">
        <v>2.62419</v>
      </c>
      <c r="C559" s="340" t="s">
        <v>300</v>
      </c>
      <c r="D559" s="341">
        <v>74.516369999999995</v>
      </c>
      <c r="E559" s="342" t="s">
        <v>300</v>
      </c>
      <c r="F559" s="340">
        <v>6.0775399999999999</v>
      </c>
      <c r="G559" s="342" t="s">
        <v>300</v>
      </c>
      <c r="H559" s="342"/>
      <c r="I559" s="342"/>
      <c r="J559" s="343"/>
      <c r="K559" s="343"/>
      <c r="L559" s="407">
        <v>1</v>
      </c>
      <c r="M559" s="344">
        <f t="shared" si="8"/>
        <v>6.0775421117385218</v>
      </c>
      <c r="N559" s="337"/>
      <c r="T559" s="169" t="s">
        <v>300</v>
      </c>
    </row>
    <row r="560" spans="1:20">
      <c r="A560" s="339">
        <v>45315.208333333299</v>
      </c>
      <c r="B560" s="340">
        <v>1.7818799999999999</v>
      </c>
      <c r="C560" s="340" t="s">
        <v>300</v>
      </c>
      <c r="D560" s="341">
        <v>77.51943</v>
      </c>
      <c r="E560" s="342" t="s">
        <v>300</v>
      </c>
      <c r="F560" s="340">
        <v>4.2930999999999999</v>
      </c>
      <c r="G560" s="342" t="s">
        <v>300</v>
      </c>
      <c r="H560" s="342"/>
      <c r="I560" s="342"/>
      <c r="J560" s="343"/>
      <c r="K560" s="343"/>
      <c r="L560" s="407">
        <v>1</v>
      </c>
      <c r="M560" s="344">
        <f t="shared" si="8"/>
        <v>4.293090405534671</v>
      </c>
      <c r="N560" s="337"/>
      <c r="T560" s="169" t="s">
        <v>300</v>
      </c>
    </row>
    <row r="561" spans="1:20">
      <c r="A561" s="339">
        <v>45315.25</v>
      </c>
      <c r="B561" s="340">
        <v>1.3711599999999999</v>
      </c>
      <c r="C561" s="340" t="s">
        <v>300</v>
      </c>
      <c r="D561" s="341">
        <v>72.210030000000003</v>
      </c>
      <c r="E561" s="342" t="s">
        <v>300</v>
      </c>
      <c r="F561" s="340">
        <v>3.07728</v>
      </c>
      <c r="G561" s="342" t="s">
        <v>300</v>
      </c>
      <c r="H561" s="342"/>
      <c r="I561" s="342"/>
      <c r="J561" s="343"/>
      <c r="K561" s="343"/>
      <c r="L561" s="407">
        <v>1</v>
      </c>
      <c r="M561" s="344">
        <f t="shared" si="8"/>
        <v>3.077277567157584</v>
      </c>
      <c r="N561" s="337"/>
      <c r="T561" s="169" t="s">
        <v>300</v>
      </c>
    </row>
    <row r="562" spans="1:20">
      <c r="A562" s="339">
        <v>45315.291666666701</v>
      </c>
      <c r="B562" s="340">
        <v>2.9103300000000001</v>
      </c>
      <c r="C562" s="340" t="s">
        <v>300</v>
      </c>
      <c r="D562" s="341">
        <v>72.654589999999999</v>
      </c>
      <c r="E562" s="342" t="s">
        <v>300</v>
      </c>
      <c r="F562" s="340">
        <v>6.5718399999999999</v>
      </c>
      <c r="G562" s="342" t="s">
        <v>300</v>
      </c>
      <c r="H562" s="342"/>
      <c r="I562" s="342"/>
      <c r="J562" s="343"/>
      <c r="K562" s="343"/>
      <c r="L562" s="407">
        <v>1</v>
      </c>
      <c r="M562" s="344">
        <f t="shared" si="8"/>
        <v>6.5718297269888746</v>
      </c>
      <c r="N562" s="337"/>
      <c r="T562" s="169" t="s">
        <v>300</v>
      </c>
    </row>
    <row r="563" spans="1:20">
      <c r="A563" s="339">
        <v>45315.333333333299</v>
      </c>
      <c r="B563" s="340">
        <v>2.64452</v>
      </c>
      <c r="C563" s="340" t="s">
        <v>300</v>
      </c>
      <c r="D563" s="341">
        <v>73.322010000000006</v>
      </c>
      <c r="E563" s="342" t="s">
        <v>300</v>
      </c>
      <c r="F563" s="340">
        <v>6.0264600000000002</v>
      </c>
      <c r="G563" s="342" t="s">
        <v>300</v>
      </c>
      <c r="H563" s="342"/>
      <c r="I563" s="342"/>
      <c r="J563" s="343"/>
      <c r="K563" s="343"/>
      <c r="L563" s="407">
        <v>1</v>
      </c>
      <c r="M563" s="344">
        <f t="shared" si="8"/>
        <v>6.0264593001920144</v>
      </c>
      <c r="N563" s="337"/>
      <c r="T563" s="169" t="s">
        <v>300</v>
      </c>
    </row>
    <row r="564" spans="1:20">
      <c r="A564" s="339">
        <v>45315.375</v>
      </c>
      <c r="B564" s="340">
        <v>2.3238099999999999</v>
      </c>
      <c r="C564" s="340" t="s">
        <v>300</v>
      </c>
      <c r="D564" s="341">
        <v>73.813370000000006</v>
      </c>
      <c r="E564" s="342" t="s">
        <v>300</v>
      </c>
      <c r="F564" s="340">
        <v>5.3311000000000002</v>
      </c>
      <c r="G564" s="342" t="s">
        <v>300</v>
      </c>
      <c r="H564" s="342"/>
      <c r="I564" s="342"/>
      <c r="J564" s="343"/>
      <c r="K564" s="343"/>
      <c r="L564" s="407">
        <v>1</v>
      </c>
      <c r="M564" s="344">
        <f t="shared" si="8"/>
        <v>5.3310979273178756</v>
      </c>
      <c r="N564" s="337"/>
      <c r="T564" s="169" t="s">
        <v>300</v>
      </c>
    </row>
    <row r="565" spans="1:20">
      <c r="A565" s="339">
        <v>45315.416666666701</v>
      </c>
      <c r="B565" s="340">
        <v>2.07959</v>
      </c>
      <c r="C565" s="340" t="s">
        <v>300</v>
      </c>
      <c r="D565" s="341">
        <v>69.121039999999994</v>
      </c>
      <c r="E565" s="342" t="s">
        <v>300</v>
      </c>
      <c r="F565" s="340">
        <v>4.4675399999999996</v>
      </c>
      <c r="G565" s="342" t="s">
        <v>300</v>
      </c>
      <c r="H565" s="342"/>
      <c r="I565" s="342"/>
      <c r="J565" s="343"/>
      <c r="K565" s="343"/>
      <c r="L565" s="407">
        <v>1</v>
      </c>
      <c r="M565" s="344">
        <f t="shared" si="8"/>
        <v>4.4675456046674871</v>
      </c>
      <c r="N565" s="337"/>
      <c r="T565" s="169" t="s">
        <v>300</v>
      </c>
    </row>
    <row r="566" spans="1:20">
      <c r="A566" s="339">
        <v>45315.458333333299</v>
      </c>
      <c r="B566" s="340">
        <v>2.50223</v>
      </c>
      <c r="C566" s="340" t="s">
        <v>300</v>
      </c>
      <c r="D566" s="341">
        <v>71.256349999999998</v>
      </c>
      <c r="E566" s="342" t="s">
        <v>300</v>
      </c>
      <c r="F566" s="340">
        <v>5.5415599999999996</v>
      </c>
      <c r="G566" s="342" t="s">
        <v>300</v>
      </c>
      <c r="H566" s="342"/>
      <c r="I566" s="342"/>
      <c r="J566" s="343"/>
      <c r="K566" s="343"/>
      <c r="L566" s="407">
        <v>1</v>
      </c>
      <c r="M566" s="344">
        <f t="shared" si="8"/>
        <v>5.5415570586083387</v>
      </c>
      <c r="N566" s="337"/>
      <c r="T566" s="169" t="s">
        <v>300</v>
      </c>
    </row>
    <row r="567" spans="1:20">
      <c r="A567" s="339">
        <v>45315.5</v>
      </c>
      <c r="B567" s="340">
        <v>0.56501000000000001</v>
      </c>
      <c r="C567" s="340" t="s">
        <v>300</v>
      </c>
      <c r="D567" s="341">
        <v>69.599699999999999</v>
      </c>
      <c r="E567" s="342" t="s">
        <v>300</v>
      </c>
      <c r="F567" s="340">
        <v>1.22221</v>
      </c>
      <c r="G567" s="342" t="s">
        <v>300</v>
      </c>
      <c r="H567" s="342"/>
      <c r="I567" s="342"/>
      <c r="J567" s="343"/>
      <c r="K567" s="343"/>
      <c r="L567" s="407">
        <v>1</v>
      </c>
      <c r="M567" s="344">
        <f t="shared" si="8"/>
        <v>1.2222062835267598</v>
      </c>
      <c r="N567" s="337"/>
      <c r="T567" s="169" t="s">
        <v>300</v>
      </c>
    </row>
    <row r="568" spans="1:20">
      <c r="A568" s="339">
        <v>45315.541666666701</v>
      </c>
      <c r="B568" s="340">
        <v>0.40606999999999999</v>
      </c>
      <c r="C568" s="340" t="s">
        <v>300</v>
      </c>
      <c r="D568" s="341">
        <v>69.026629999999997</v>
      </c>
      <c r="E568" s="342" t="s">
        <v>300</v>
      </c>
      <c r="F568" s="340">
        <v>0.87116000000000005</v>
      </c>
      <c r="G568" s="342" t="s">
        <v>300</v>
      </c>
      <c r="H568" s="342"/>
      <c r="I568" s="342"/>
      <c r="J568" s="343"/>
      <c r="K568" s="343"/>
      <c r="L568" s="407">
        <v>1</v>
      </c>
      <c r="M568" s="344">
        <f t="shared" si="8"/>
        <v>0.87116132445862771</v>
      </c>
      <c r="N568" s="337"/>
      <c r="T568" s="169" t="s">
        <v>300</v>
      </c>
    </row>
    <row r="569" spans="1:20">
      <c r="A569" s="339">
        <v>45315.583333333299</v>
      </c>
      <c r="B569" s="340">
        <v>0.27815000000000001</v>
      </c>
      <c r="C569" s="340" t="s">
        <v>300</v>
      </c>
      <c r="D569" s="341">
        <v>54.168550000000003</v>
      </c>
      <c r="E569" s="342" t="s">
        <v>300</v>
      </c>
      <c r="F569" s="340">
        <v>0.46827000000000002</v>
      </c>
      <c r="G569" s="342" t="s">
        <v>300</v>
      </c>
      <c r="H569" s="342"/>
      <c r="I569" s="342"/>
      <c r="J569" s="343"/>
      <c r="K569" s="343"/>
      <c r="L569" s="407">
        <v>1</v>
      </c>
      <c r="M569" s="344">
        <f t="shared" si="8"/>
        <v>0.46828180623210003</v>
      </c>
      <c r="N569" s="337"/>
      <c r="T569" s="169" t="s">
        <v>300</v>
      </c>
    </row>
    <row r="570" spans="1:20">
      <c r="A570" s="339">
        <v>45315.625</v>
      </c>
      <c r="B570" s="340">
        <v>0.42548000000000002</v>
      </c>
      <c r="C570" s="340" t="s">
        <v>300</v>
      </c>
      <c r="D570" s="341">
        <v>74.366259999999997</v>
      </c>
      <c r="E570" s="342" t="s">
        <v>300</v>
      </c>
      <c r="F570" s="340">
        <v>0.98341999999999996</v>
      </c>
      <c r="G570" s="342" t="s">
        <v>300</v>
      </c>
      <c r="H570" s="342"/>
      <c r="I570" s="342"/>
      <c r="J570" s="343"/>
      <c r="K570" s="343"/>
      <c r="L570" s="407">
        <v>1</v>
      </c>
      <c r="M570" s="344">
        <f t="shared" si="8"/>
        <v>0.98341335395318374</v>
      </c>
      <c r="N570" s="337"/>
      <c r="T570" s="169" t="s">
        <v>300</v>
      </c>
    </row>
    <row r="571" spans="1:20">
      <c r="A571" s="339">
        <v>45315.666666666701</v>
      </c>
      <c r="B571" s="340">
        <v>2.3316400000000002</v>
      </c>
      <c r="C571" s="340" t="s">
        <v>300</v>
      </c>
      <c r="D571" s="341">
        <v>74.32508</v>
      </c>
      <c r="E571" s="342" t="s">
        <v>300</v>
      </c>
      <c r="F571" s="340">
        <v>5.3861400000000001</v>
      </c>
      <c r="G571" s="342" t="s">
        <v>300</v>
      </c>
      <c r="H571" s="342"/>
      <c r="I571" s="342"/>
      <c r="J571" s="343"/>
      <c r="K571" s="343"/>
      <c r="L571" s="407">
        <v>1</v>
      </c>
      <c r="M571" s="344">
        <f t="shared" si="8"/>
        <v>5.386143161829696</v>
      </c>
      <c r="N571" s="337"/>
      <c r="T571" s="169" t="s">
        <v>300</v>
      </c>
    </row>
    <row r="572" spans="1:20">
      <c r="A572" s="339">
        <v>45315.708333333299</v>
      </c>
      <c r="B572" s="340">
        <v>2.4567600000000001</v>
      </c>
      <c r="C572" s="340" t="s">
        <v>300</v>
      </c>
      <c r="D572" s="341">
        <v>74.092439999999996</v>
      </c>
      <c r="E572" s="342" t="s">
        <v>300</v>
      </c>
      <c r="F572" s="340">
        <v>5.6574200000000001</v>
      </c>
      <c r="G572" s="342" t="s">
        <v>300</v>
      </c>
      <c r="H572" s="342"/>
      <c r="I572" s="342"/>
      <c r="J572" s="343"/>
      <c r="K572" s="343"/>
      <c r="L572" s="407">
        <v>1</v>
      </c>
      <c r="M572" s="344">
        <f t="shared" si="8"/>
        <v>5.6574098171579514</v>
      </c>
      <c r="N572" s="337"/>
      <c r="T572" s="169" t="s">
        <v>300</v>
      </c>
    </row>
    <row r="573" spans="1:20">
      <c r="A573" s="339">
        <v>45315.75</v>
      </c>
      <c r="B573" s="340">
        <v>2.65164</v>
      </c>
      <c r="C573" s="340" t="s">
        <v>300</v>
      </c>
      <c r="D573" s="341">
        <v>74.208939999999998</v>
      </c>
      <c r="E573" s="342" t="s">
        <v>300</v>
      </c>
      <c r="F573" s="340">
        <v>6.11578</v>
      </c>
      <c r="G573" s="342" t="s">
        <v>300</v>
      </c>
      <c r="H573" s="342"/>
      <c r="I573" s="342"/>
      <c r="J573" s="343"/>
      <c r="K573" s="343"/>
      <c r="L573" s="407">
        <v>1</v>
      </c>
      <c r="M573" s="344">
        <f t="shared" si="8"/>
        <v>6.1157792350025275</v>
      </c>
      <c r="N573" s="337"/>
      <c r="T573" s="169" t="s">
        <v>300</v>
      </c>
    </row>
    <row r="574" spans="1:20">
      <c r="A574" s="339">
        <v>45315.791666666701</v>
      </c>
      <c r="B574" s="340">
        <v>2.9782999999999999</v>
      </c>
      <c r="C574" s="340" t="s">
        <v>300</v>
      </c>
      <c r="D574" s="341">
        <v>74.125029999999995</v>
      </c>
      <c r="E574" s="342" t="s">
        <v>300</v>
      </c>
      <c r="F574" s="340">
        <v>6.8614300000000004</v>
      </c>
      <c r="G574" s="342" t="s">
        <v>300</v>
      </c>
      <c r="H574" s="342"/>
      <c r="I574" s="342"/>
      <c r="J574" s="343"/>
      <c r="K574" s="343"/>
      <c r="L574" s="407">
        <v>1</v>
      </c>
      <c r="M574" s="344">
        <f t="shared" si="8"/>
        <v>6.8614252084669198</v>
      </c>
      <c r="N574" s="337"/>
      <c r="T574" s="169" t="s">
        <v>300</v>
      </c>
    </row>
    <row r="575" spans="1:20">
      <c r="A575" s="339">
        <v>45315.833333333299</v>
      </c>
      <c r="B575" s="340">
        <v>2.6641300000000001</v>
      </c>
      <c r="C575" s="340" t="s">
        <v>300</v>
      </c>
      <c r="D575" s="341">
        <v>73.037229999999994</v>
      </c>
      <c r="E575" s="342" t="s">
        <v>300</v>
      </c>
      <c r="F575" s="340">
        <v>6.0475599999999998</v>
      </c>
      <c r="G575" s="342" t="s">
        <v>300</v>
      </c>
      <c r="H575" s="342"/>
      <c r="I575" s="342"/>
      <c r="J575" s="343"/>
      <c r="K575" s="343"/>
      <c r="L575" s="407">
        <v>1</v>
      </c>
      <c r="M575" s="344">
        <f t="shared" si="8"/>
        <v>6.0475673964016909</v>
      </c>
      <c r="N575" s="337"/>
      <c r="T575" s="169" t="s">
        <v>300</v>
      </c>
    </row>
    <row r="576" spans="1:20">
      <c r="A576" s="339">
        <v>45315.875</v>
      </c>
      <c r="B576" s="340">
        <v>2.6538400000000002</v>
      </c>
      <c r="C576" s="340" t="s">
        <v>300</v>
      </c>
      <c r="D576" s="341">
        <v>73.325280000000006</v>
      </c>
      <c r="E576" s="342" t="s">
        <v>300</v>
      </c>
      <c r="F576" s="340">
        <v>6.0479799999999999</v>
      </c>
      <c r="G576" s="342" t="s">
        <v>300</v>
      </c>
      <c r="H576" s="342"/>
      <c r="I576" s="342"/>
      <c r="J576" s="343"/>
      <c r="K576" s="343"/>
      <c r="L576" s="407">
        <v>1</v>
      </c>
      <c r="M576" s="344">
        <f t="shared" si="8"/>
        <v>6.047967878217217</v>
      </c>
      <c r="N576" s="337"/>
      <c r="T576" s="169" t="s">
        <v>300</v>
      </c>
    </row>
    <row r="577" spans="1:20">
      <c r="A577" s="339">
        <v>45315.916666666701</v>
      </c>
      <c r="B577" s="340">
        <v>2.8285900000000002</v>
      </c>
      <c r="C577" s="340" t="s">
        <v>300</v>
      </c>
      <c r="D577" s="341">
        <v>73.140519999999995</v>
      </c>
      <c r="E577" s="342" t="s">
        <v>300</v>
      </c>
      <c r="F577" s="340">
        <v>6.4299799999999996</v>
      </c>
      <c r="G577" s="342" t="s">
        <v>300</v>
      </c>
      <c r="H577" s="342"/>
      <c r="I577" s="342"/>
      <c r="J577" s="343"/>
      <c r="K577" s="343"/>
      <c r="L577" s="407">
        <v>1</v>
      </c>
      <c r="M577" s="344">
        <f t="shared" si="8"/>
        <v>6.4299716109481437</v>
      </c>
      <c r="N577" s="337"/>
      <c r="T577" s="169" t="s">
        <v>300</v>
      </c>
    </row>
    <row r="578" spans="1:20">
      <c r="A578" s="339">
        <v>45315.958333333299</v>
      </c>
      <c r="B578" s="340">
        <v>2.78749</v>
      </c>
      <c r="C578" s="340" t="s">
        <v>300</v>
      </c>
      <c r="D578" s="341">
        <v>74.291110000000003</v>
      </c>
      <c r="E578" s="342" t="s">
        <v>300</v>
      </c>
      <c r="F578" s="340">
        <v>6.4362199999999996</v>
      </c>
      <c r="G578" s="342" t="s">
        <v>300</v>
      </c>
      <c r="H578" s="342"/>
      <c r="I578" s="342"/>
      <c r="J578" s="343"/>
      <c r="K578" s="343"/>
      <c r="L578" s="407">
        <v>1</v>
      </c>
      <c r="M578" s="344">
        <f t="shared" si="8"/>
        <v>6.4362243707280111</v>
      </c>
      <c r="N578" s="337"/>
      <c r="T578" s="169" t="s">
        <v>300</v>
      </c>
    </row>
    <row r="579" spans="1:20">
      <c r="A579" s="339">
        <v>45316</v>
      </c>
      <c r="B579" s="340">
        <v>2.7012399999999999</v>
      </c>
      <c r="C579" s="340" t="s">
        <v>300</v>
      </c>
      <c r="D579" s="341">
        <v>74.233090000000004</v>
      </c>
      <c r="E579" s="342" t="s">
        <v>300</v>
      </c>
      <c r="F579" s="340">
        <v>6.2322199999999999</v>
      </c>
      <c r="G579" s="342" t="s">
        <v>300</v>
      </c>
      <c r="H579" s="342"/>
      <c r="I579" s="342"/>
      <c r="J579" s="343"/>
      <c r="K579" s="343"/>
      <c r="L579" s="407">
        <v>1</v>
      </c>
      <c r="M579" s="344">
        <f t="shared" ref="M579:M642" si="9">D579*60*10^3*B579*5.18*10^-7</f>
        <v>6.2322048643421279</v>
      </c>
      <c r="N579" s="337"/>
      <c r="T579" s="169" t="s">
        <v>300</v>
      </c>
    </row>
    <row r="580" spans="1:20">
      <c r="A580" s="339">
        <v>45316.041666666701</v>
      </c>
      <c r="B580" s="340">
        <v>1.72895</v>
      </c>
      <c r="C580" s="340" t="s">
        <v>300</v>
      </c>
      <c r="D580" s="341">
        <v>74.629080000000002</v>
      </c>
      <c r="E580" s="342" t="s">
        <v>300</v>
      </c>
      <c r="F580" s="340">
        <v>4.0102599999999997</v>
      </c>
      <c r="G580" s="342" t="s">
        <v>300</v>
      </c>
      <c r="H580" s="342"/>
      <c r="I580" s="342"/>
      <c r="J580" s="343"/>
      <c r="K580" s="343"/>
      <c r="L580" s="407">
        <v>1</v>
      </c>
      <c r="M580" s="344">
        <f t="shared" si="9"/>
        <v>4.01025077967528</v>
      </c>
      <c r="N580" s="337"/>
      <c r="T580" s="169" t="s">
        <v>300</v>
      </c>
    </row>
    <row r="581" spans="1:20">
      <c r="A581" s="339">
        <v>45316.083333333299</v>
      </c>
      <c r="B581" s="340">
        <v>2.7242999999999999</v>
      </c>
      <c r="C581" s="340" t="s">
        <v>300</v>
      </c>
      <c r="D581" s="341">
        <v>72.622699999999995</v>
      </c>
      <c r="E581" s="342" t="s">
        <v>300</v>
      </c>
      <c r="F581" s="340">
        <v>6.1490499999999999</v>
      </c>
      <c r="G581" s="342" t="s">
        <v>300</v>
      </c>
      <c r="H581" s="342"/>
      <c r="I581" s="342"/>
      <c r="J581" s="343"/>
      <c r="K581" s="343"/>
      <c r="L581" s="407">
        <v>1</v>
      </c>
      <c r="M581" s="344">
        <f t="shared" si="9"/>
        <v>6.1490543516387985</v>
      </c>
      <c r="N581" s="337"/>
      <c r="T581" s="169" t="s">
        <v>300</v>
      </c>
    </row>
    <row r="582" spans="1:20">
      <c r="A582" s="339">
        <v>45316.125</v>
      </c>
      <c r="B582" s="340">
        <v>2.7720199999999999</v>
      </c>
      <c r="C582" s="340" t="s">
        <v>300</v>
      </c>
      <c r="D582" s="341">
        <v>72.852400000000003</v>
      </c>
      <c r="E582" s="342" t="s">
        <v>300</v>
      </c>
      <c r="F582" s="340">
        <v>6.2765599999999999</v>
      </c>
      <c r="G582" s="342" t="s">
        <v>300</v>
      </c>
      <c r="H582" s="342"/>
      <c r="I582" s="342"/>
      <c r="J582" s="343"/>
      <c r="K582" s="343"/>
      <c r="L582" s="407">
        <v>1</v>
      </c>
      <c r="M582" s="344">
        <f t="shared" si="9"/>
        <v>6.2765534700758385</v>
      </c>
      <c r="N582" s="337"/>
      <c r="T582" s="169" t="s">
        <v>300</v>
      </c>
    </row>
    <row r="583" spans="1:20">
      <c r="A583" s="339">
        <v>45316.166666666701</v>
      </c>
      <c r="B583" s="340">
        <v>2.6821199999999998</v>
      </c>
      <c r="C583" s="340" t="s">
        <v>300</v>
      </c>
      <c r="D583" s="341">
        <v>72.745649999999998</v>
      </c>
      <c r="E583" s="342" t="s">
        <v>300</v>
      </c>
      <c r="F583" s="340">
        <v>6.0640999999999998</v>
      </c>
      <c r="G583" s="342" t="s">
        <v>300</v>
      </c>
      <c r="H583" s="342"/>
      <c r="I583" s="342"/>
      <c r="J583" s="343"/>
      <c r="K583" s="343"/>
      <c r="L583" s="407">
        <v>1</v>
      </c>
      <c r="M583" s="344">
        <f t="shared" si="9"/>
        <v>6.0640984511402385</v>
      </c>
      <c r="N583" s="337"/>
      <c r="T583" s="169" t="s">
        <v>300</v>
      </c>
    </row>
    <row r="584" spans="1:20">
      <c r="A584" s="339">
        <v>45316.208333333299</v>
      </c>
      <c r="B584" s="340">
        <v>2.8016800000000002</v>
      </c>
      <c r="C584" s="340" t="s">
        <v>300</v>
      </c>
      <c r="D584" s="341">
        <v>72.839020000000005</v>
      </c>
      <c r="E584" s="342" t="s">
        <v>300</v>
      </c>
      <c r="F584" s="340">
        <v>6.3425399999999996</v>
      </c>
      <c r="G584" s="342" t="s">
        <v>300</v>
      </c>
      <c r="H584" s="342"/>
      <c r="I584" s="342"/>
      <c r="J584" s="343"/>
      <c r="K584" s="343"/>
      <c r="L584" s="407">
        <v>1</v>
      </c>
      <c r="M584" s="344">
        <f t="shared" si="9"/>
        <v>6.3425461222058885</v>
      </c>
      <c r="N584" s="337"/>
      <c r="T584" s="169" t="s">
        <v>300</v>
      </c>
    </row>
    <row r="585" spans="1:20">
      <c r="A585" s="339">
        <v>45316.25</v>
      </c>
      <c r="B585" s="340">
        <v>2.8140499999999999</v>
      </c>
      <c r="C585" s="340" t="s">
        <v>300</v>
      </c>
      <c r="D585" s="341">
        <v>73.534790000000001</v>
      </c>
      <c r="E585" s="342" t="s">
        <v>300</v>
      </c>
      <c r="F585" s="340">
        <v>6.4314</v>
      </c>
      <c r="G585" s="342" t="s">
        <v>300</v>
      </c>
      <c r="H585" s="342"/>
      <c r="I585" s="342"/>
      <c r="J585" s="343"/>
      <c r="K585" s="343"/>
      <c r="L585" s="407">
        <v>1</v>
      </c>
      <c r="M585" s="344">
        <f t="shared" si="9"/>
        <v>6.4314022958484598</v>
      </c>
      <c r="N585" s="337"/>
      <c r="T585" s="169" t="s">
        <v>300</v>
      </c>
    </row>
    <row r="586" spans="1:20">
      <c r="A586" s="339">
        <v>45316.291666666701</v>
      </c>
      <c r="B586" s="340">
        <v>2.7048700000000001</v>
      </c>
      <c r="C586" s="340" t="s">
        <v>300</v>
      </c>
      <c r="D586" s="341">
        <v>73.419939999999997</v>
      </c>
      <c r="E586" s="342" t="s">
        <v>300</v>
      </c>
      <c r="F586" s="340">
        <v>6.1722200000000003</v>
      </c>
      <c r="G586" s="342" t="s">
        <v>300</v>
      </c>
      <c r="H586" s="342"/>
      <c r="I586" s="342"/>
      <c r="J586" s="343"/>
      <c r="K586" s="343"/>
      <c r="L586" s="407">
        <v>1</v>
      </c>
      <c r="M586" s="344">
        <f t="shared" si="9"/>
        <v>6.1722204977904225</v>
      </c>
      <c r="N586" s="337"/>
      <c r="T586" s="169" t="s">
        <v>300</v>
      </c>
    </row>
    <row r="587" spans="1:20">
      <c r="A587" s="339">
        <v>45316.333333333299</v>
      </c>
      <c r="B587" s="340">
        <v>2.3464999999999998</v>
      </c>
      <c r="C587" s="340" t="s">
        <v>300</v>
      </c>
      <c r="D587" s="341">
        <v>73.810879999999997</v>
      </c>
      <c r="E587" s="342" t="s">
        <v>300</v>
      </c>
      <c r="F587" s="340">
        <v>5.3829700000000003</v>
      </c>
      <c r="G587" s="342" t="s">
        <v>300</v>
      </c>
      <c r="H587" s="342"/>
      <c r="I587" s="342"/>
      <c r="J587" s="343"/>
      <c r="K587" s="343"/>
      <c r="L587" s="407">
        <v>1</v>
      </c>
      <c r="M587" s="344">
        <f t="shared" si="9"/>
        <v>5.3829699059135994</v>
      </c>
      <c r="N587" s="337"/>
      <c r="T587" s="169" t="s">
        <v>300</v>
      </c>
    </row>
    <row r="588" spans="1:20">
      <c r="A588" s="339">
        <v>45316.375</v>
      </c>
      <c r="B588" s="340">
        <v>2.1460599999999999</v>
      </c>
      <c r="C588" s="340" t="s">
        <v>300</v>
      </c>
      <c r="D588" s="341">
        <v>75.067409999999995</v>
      </c>
      <c r="E588" s="342" t="s">
        <v>300</v>
      </c>
      <c r="F588" s="340">
        <v>5.0069699999999999</v>
      </c>
      <c r="G588" s="342" t="s">
        <v>300</v>
      </c>
      <c r="H588" s="342"/>
      <c r="I588" s="342"/>
      <c r="J588" s="343"/>
      <c r="K588" s="343"/>
      <c r="L588" s="407">
        <v>1</v>
      </c>
      <c r="M588" s="344">
        <f t="shared" si="9"/>
        <v>5.0069620763149665</v>
      </c>
      <c r="N588" s="337"/>
      <c r="T588" s="169" t="s">
        <v>300</v>
      </c>
    </row>
    <row r="589" spans="1:20">
      <c r="A589" s="339">
        <v>45316.416666666701</v>
      </c>
      <c r="B589" s="340">
        <v>2.7532199999999998</v>
      </c>
      <c r="C589" s="340" t="s">
        <v>300</v>
      </c>
      <c r="D589" s="341">
        <v>73.452820000000003</v>
      </c>
      <c r="E589" s="342" t="s">
        <v>300</v>
      </c>
      <c r="F589" s="340">
        <v>6.2853599999999998</v>
      </c>
      <c r="G589" s="342" t="s">
        <v>300</v>
      </c>
      <c r="H589" s="342"/>
      <c r="I589" s="342"/>
      <c r="J589" s="343"/>
      <c r="K589" s="343"/>
      <c r="L589" s="407">
        <v>1</v>
      </c>
      <c r="M589" s="344">
        <f t="shared" si="9"/>
        <v>6.2853635073388316</v>
      </c>
      <c r="N589" s="337"/>
      <c r="T589" s="169" t="s">
        <v>300</v>
      </c>
    </row>
    <row r="590" spans="1:20">
      <c r="A590" s="339">
        <v>45316.458333333299</v>
      </c>
      <c r="B590" s="340">
        <v>2.7172299999999998</v>
      </c>
      <c r="C590" s="340" t="s">
        <v>300</v>
      </c>
      <c r="D590" s="341">
        <v>73.00582</v>
      </c>
      <c r="E590" s="342" t="s">
        <v>300</v>
      </c>
      <c r="F590" s="340">
        <v>6.1654600000000004</v>
      </c>
      <c r="G590" s="342" t="s">
        <v>300</v>
      </c>
      <c r="H590" s="342"/>
      <c r="I590" s="342"/>
      <c r="J590" s="343"/>
      <c r="K590" s="343"/>
      <c r="L590" s="407">
        <v>1</v>
      </c>
      <c r="M590" s="344">
        <f t="shared" si="9"/>
        <v>6.1654516209788861</v>
      </c>
      <c r="N590" s="337"/>
      <c r="T590" s="169" t="s">
        <v>300</v>
      </c>
    </row>
    <row r="591" spans="1:20">
      <c r="A591" s="339">
        <v>45316.5</v>
      </c>
      <c r="B591" s="340">
        <v>2.5776699999999999</v>
      </c>
      <c r="C591" s="340" t="s">
        <v>300</v>
      </c>
      <c r="D591" s="341">
        <v>74.122200000000007</v>
      </c>
      <c r="E591" s="342" t="s">
        <v>300</v>
      </c>
      <c r="F591" s="340">
        <v>5.9382200000000003</v>
      </c>
      <c r="G591" s="342" t="s">
        <v>300</v>
      </c>
      <c r="H591" s="342"/>
      <c r="I591" s="342"/>
      <c r="J591" s="343"/>
      <c r="K591" s="343"/>
      <c r="L591" s="407">
        <v>1</v>
      </c>
      <c r="M591" s="344">
        <f t="shared" si="9"/>
        <v>5.9382247151959193</v>
      </c>
      <c r="N591" s="337"/>
      <c r="T591" s="169" t="s">
        <v>300</v>
      </c>
    </row>
    <row r="592" spans="1:20">
      <c r="A592" s="339">
        <v>45316.541666666701</v>
      </c>
      <c r="B592" s="340">
        <v>2.4625400000000002</v>
      </c>
      <c r="C592" s="340" t="s">
        <v>300</v>
      </c>
      <c r="D592" s="341">
        <v>74.001040000000003</v>
      </c>
      <c r="E592" s="342" t="s">
        <v>300</v>
      </c>
      <c r="F592" s="340">
        <v>5.6637300000000002</v>
      </c>
      <c r="G592" s="342" t="s">
        <v>300</v>
      </c>
      <c r="H592" s="342"/>
      <c r="I592" s="342"/>
      <c r="J592" s="343"/>
      <c r="K592" s="343"/>
      <c r="L592" s="407">
        <v>1</v>
      </c>
      <c r="M592" s="344">
        <f t="shared" si="9"/>
        <v>5.6637245939729279</v>
      </c>
      <c r="N592" s="337"/>
      <c r="T592" s="169" t="s">
        <v>300</v>
      </c>
    </row>
    <row r="593" spans="1:20">
      <c r="A593" s="339">
        <v>45316.583333333299</v>
      </c>
      <c r="B593" s="340">
        <v>0.79288999999999998</v>
      </c>
      <c r="C593" s="340" t="s">
        <v>300</v>
      </c>
      <c r="D593" s="341">
        <v>75.511309999999995</v>
      </c>
      <c r="E593" s="342" t="s">
        <v>300</v>
      </c>
      <c r="F593" s="340">
        <v>1.8608199999999999</v>
      </c>
      <c r="G593" s="342" t="s">
        <v>300</v>
      </c>
      <c r="H593" s="342"/>
      <c r="I593" s="342"/>
      <c r="J593" s="343"/>
      <c r="K593" s="343"/>
      <c r="L593" s="407">
        <v>1</v>
      </c>
      <c r="M593" s="344">
        <f t="shared" si="9"/>
        <v>1.8608268131697718</v>
      </c>
      <c r="N593" s="337"/>
      <c r="T593" s="169" t="s">
        <v>300</v>
      </c>
    </row>
    <row r="594" spans="1:20">
      <c r="A594" s="339">
        <v>45316.625</v>
      </c>
      <c r="B594" s="340">
        <v>2.4597799999999999</v>
      </c>
      <c r="C594" s="340" t="s">
        <v>300</v>
      </c>
      <c r="D594" s="341">
        <v>73.779420000000002</v>
      </c>
      <c r="E594" s="342" t="s">
        <v>300</v>
      </c>
      <c r="F594" s="340">
        <v>5.6404399999999999</v>
      </c>
      <c r="G594" s="342" t="s">
        <v>300</v>
      </c>
      <c r="H594" s="342"/>
      <c r="I594" s="342"/>
      <c r="J594" s="343"/>
      <c r="K594" s="343"/>
      <c r="L594" s="407">
        <v>1</v>
      </c>
      <c r="M594" s="344">
        <f t="shared" si="9"/>
        <v>5.6404338848938078</v>
      </c>
      <c r="N594" s="337"/>
      <c r="T594" s="169" t="s">
        <v>300</v>
      </c>
    </row>
    <row r="595" spans="1:20">
      <c r="A595" s="339">
        <v>45316.666666666701</v>
      </c>
      <c r="B595" s="340">
        <v>2.5586799999999998</v>
      </c>
      <c r="C595" s="340" t="s">
        <v>300</v>
      </c>
      <c r="D595" s="341">
        <v>72.996250000000003</v>
      </c>
      <c r="E595" s="342" t="s">
        <v>300</v>
      </c>
      <c r="F595" s="340">
        <v>5.8049299999999997</v>
      </c>
      <c r="G595" s="342" t="s">
        <v>300</v>
      </c>
      <c r="H595" s="342"/>
      <c r="I595" s="342"/>
      <c r="J595" s="343"/>
      <c r="K595" s="343"/>
      <c r="L595" s="407">
        <v>1</v>
      </c>
      <c r="M595" s="344">
        <f t="shared" si="9"/>
        <v>5.8049373170460008</v>
      </c>
      <c r="N595" s="337"/>
      <c r="T595" s="169" t="s">
        <v>300</v>
      </c>
    </row>
    <row r="596" spans="1:20">
      <c r="A596" s="339">
        <v>45316.708333333299</v>
      </c>
      <c r="B596" s="340">
        <v>2.6635499999999999</v>
      </c>
      <c r="C596" s="340" t="s">
        <v>300</v>
      </c>
      <c r="D596" s="341">
        <v>72.450530000000001</v>
      </c>
      <c r="E596" s="342" t="s">
        <v>300</v>
      </c>
      <c r="F596" s="340">
        <v>5.9976700000000003</v>
      </c>
      <c r="G596" s="342" t="s">
        <v>300</v>
      </c>
      <c r="H596" s="342"/>
      <c r="I596" s="342"/>
      <c r="J596" s="343"/>
      <c r="K596" s="343"/>
      <c r="L596" s="407">
        <v>1</v>
      </c>
      <c r="M596" s="344">
        <f t="shared" si="9"/>
        <v>5.9976819333610187</v>
      </c>
      <c r="N596" s="337"/>
      <c r="T596" s="169" t="s">
        <v>300</v>
      </c>
    </row>
    <row r="597" spans="1:20">
      <c r="A597" s="339">
        <v>45316.75</v>
      </c>
      <c r="B597" s="340">
        <v>2.7673899999999998</v>
      </c>
      <c r="C597" s="340" t="s">
        <v>300</v>
      </c>
      <c r="D597" s="341">
        <v>71.966740000000001</v>
      </c>
      <c r="E597" s="342" t="s">
        <v>300</v>
      </c>
      <c r="F597" s="340">
        <v>6.1898799999999996</v>
      </c>
      <c r="G597" s="342" t="s">
        <v>300</v>
      </c>
      <c r="H597" s="342"/>
      <c r="I597" s="342"/>
      <c r="J597" s="343"/>
      <c r="K597" s="343"/>
      <c r="L597" s="407">
        <v>1</v>
      </c>
      <c r="M597" s="344">
        <f t="shared" si="9"/>
        <v>6.1898939377952864</v>
      </c>
      <c r="N597" s="337"/>
      <c r="T597" s="169" t="s">
        <v>300</v>
      </c>
    </row>
    <row r="598" spans="1:20">
      <c r="A598" s="339">
        <v>45316.791666666701</v>
      </c>
      <c r="B598" s="340">
        <v>2.9422899999999998</v>
      </c>
      <c r="C598" s="340" t="s">
        <v>300</v>
      </c>
      <c r="D598" s="341">
        <v>72.370660000000001</v>
      </c>
      <c r="E598" s="342" t="s">
        <v>300</v>
      </c>
      <c r="F598" s="340">
        <v>6.6180300000000001</v>
      </c>
      <c r="G598" s="342" t="s">
        <v>300</v>
      </c>
      <c r="H598" s="342"/>
      <c r="I598" s="342"/>
      <c r="J598" s="343"/>
      <c r="K598" s="343"/>
      <c r="L598" s="407">
        <v>1</v>
      </c>
      <c r="M598" s="344">
        <f t="shared" si="9"/>
        <v>6.6180343830903103</v>
      </c>
      <c r="N598" s="337"/>
      <c r="T598" s="169" t="s">
        <v>300</v>
      </c>
    </row>
    <row r="599" spans="1:20">
      <c r="A599" s="339">
        <v>45316.833333333299</v>
      </c>
      <c r="B599" s="340">
        <v>2.8305699999999998</v>
      </c>
      <c r="C599" s="340" t="s">
        <v>300</v>
      </c>
      <c r="D599" s="341">
        <v>72.356250000000003</v>
      </c>
      <c r="E599" s="342" t="s">
        <v>300</v>
      </c>
      <c r="F599" s="340">
        <v>6.3654700000000002</v>
      </c>
      <c r="G599" s="342" t="s">
        <v>300</v>
      </c>
      <c r="H599" s="342"/>
      <c r="I599" s="342"/>
      <c r="J599" s="343"/>
      <c r="K599" s="343"/>
      <c r="L599" s="407">
        <v>1</v>
      </c>
      <c r="M599" s="344">
        <f t="shared" si="9"/>
        <v>6.3654771018824983</v>
      </c>
      <c r="N599" s="337"/>
      <c r="T599" s="169" t="s">
        <v>300</v>
      </c>
    </row>
    <row r="600" spans="1:20">
      <c r="A600" s="339">
        <v>45316.875</v>
      </c>
      <c r="B600" s="340">
        <v>2.7595800000000001</v>
      </c>
      <c r="C600" s="340" t="s">
        <v>300</v>
      </c>
      <c r="D600" s="341">
        <v>72.14855</v>
      </c>
      <c r="E600" s="342" t="s">
        <v>300</v>
      </c>
      <c r="F600" s="340">
        <v>6.1880100000000002</v>
      </c>
      <c r="G600" s="342" t="s">
        <v>300</v>
      </c>
      <c r="H600" s="342"/>
      <c r="I600" s="342"/>
      <c r="J600" s="343"/>
      <c r="K600" s="343"/>
      <c r="L600" s="407">
        <v>1</v>
      </c>
      <c r="M600" s="344">
        <f t="shared" si="9"/>
        <v>6.1880185395277199</v>
      </c>
      <c r="N600" s="337"/>
      <c r="T600" s="169" t="s">
        <v>300</v>
      </c>
    </row>
    <row r="601" spans="1:20">
      <c r="A601" s="339">
        <v>45316.916666666701</v>
      </c>
      <c r="B601" s="340">
        <v>2.45133</v>
      </c>
      <c r="C601" s="340" t="s">
        <v>300</v>
      </c>
      <c r="D601" s="341">
        <v>73.562719999999999</v>
      </c>
      <c r="E601" s="342" t="s">
        <v>300</v>
      </c>
      <c r="F601" s="340">
        <v>5.6045600000000002</v>
      </c>
      <c r="G601" s="342" t="s">
        <v>300</v>
      </c>
      <c r="H601" s="342"/>
      <c r="I601" s="342"/>
      <c r="J601" s="343"/>
      <c r="K601" s="343"/>
      <c r="L601" s="407">
        <v>1</v>
      </c>
      <c r="M601" s="344">
        <f t="shared" si="9"/>
        <v>5.6045476951390079</v>
      </c>
      <c r="N601" s="337"/>
      <c r="T601" s="169" t="s">
        <v>300</v>
      </c>
    </row>
    <row r="602" spans="1:20">
      <c r="A602" s="339">
        <v>45316.958333333299</v>
      </c>
      <c r="B602" s="340">
        <v>2.7911700000000002</v>
      </c>
      <c r="C602" s="340" t="s">
        <v>300</v>
      </c>
      <c r="D602" s="341">
        <v>73.76746</v>
      </c>
      <c r="E602" s="342" t="s">
        <v>300</v>
      </c>
      <c r="F602" s="340">
        <v>6.3992800000000001</v>
      </c>
      <c r="G602" s="342" t="s">
        <v>300</v>
      </c>
      <c r="H602" s="342"/>
      <c r="I602" s="342"/>
      <c r="J602" s="343"/>
      <c r="K602" s="343"/>
      <c r="L602" s="407">
        <v>1</v>
      </c>
      <c r="M602" s="344">
        <f t="shared" si="9"/>
        <v>6.3992949628804556</v>
      </c>
      <c r="N602" s="337"/>
      <c r="T602" s="169" t="s">
        <v>300</v>
      </c>
    </row>
    <row r="603" spans="1:20">
      <c r="A603" s="339">
        <v>45317</v>
      </c>
      <c r="B603" s="340">
        <v>2.7704599999999999</v>
      </c>
      <c r="C603" s="340" t="s">
        <v>300</v>
      </c>
      <c r="D603" s="341">
        <v>74.346890000000002</v>
      </c>
      <c r="E603" s="342" t="s">
        <v>300</v>
      </c>
      <c r="F603" s="340">
        <v>6.4017099999999996</v>
      </c>
      <c r="G603" s="342" t="s">
        <v>300</v>
      </c>
      <c r="H603" s="342"/>
      <c r="I603" s="342"/>
      <c r="J603" s="343"/>
      <c r="K603" s="343"/>
      <c r="L603" s="407">
        <v>1</v>
      </c>
      <c r="M603" s="344">
        <f t="shared" si="9"/>
        <v>6.4017056377409514</v>
      </c>
      <c r="N603" s="337"/>
      <c r="T603" s="169" t="s">
        <v>300</v>
      </c>
    </row>
    <row r="604" spans="1:20">
      <c r="A604" s="339">
        <v>45317.041666666701</v>
      </c>
      <c r="B604" s="340">
        <v>2.51092</v>
      </c>
      <c r="C604" s="340" t="s">
        <v>300</v>
      </c>
      <c r="D604" s="341">
        <v>73.767589999999998</v>
      </c>
      <c r="E604" s="342" t="s">
        <v>300</v>
      </c>
      <c r="F604" s="340">
        <v>5.75678</v>
      </c>
      <c r="G604" s="342" t="s">
        <v>300</v>
      </c>
      <c r="H604" s="342"/>
      <c r="I604" s="342"/>
      <c r="J604" s="343"/>
      <c r="K604" s="343"/>
      <c r="L604" s="407">
        <v>1</v>
      </c>
      <c r="M604" s="344">
        <f t="shared" si="9"/>
        <v>5.7567779909334247</v>
      </c>
      <c r="N604" s="337"/>
      <c r="T604" s="169" t="s">
        <v>300</v>
      </c>
    </row>
    <row r="605" spans="1:20">
      <c r="A605" s="339">
        <v>45317.083333333299</v>
      </c>
      <c r="B605" s="340">
        <v>2.6945999999999999</v>
      </c>
      <c r="C605" s="340" t="s">
        <v>300</v>
      </c>
      <c r="D605" s="341">
        <v>73.351789999999994</v>
      </c>
      <c r="E605" s="342" t="s">
        <v>300</v>
      </c>
      <c r="F605" s="340">
        <v>6.1430899999999999</v>
      </c>
      <c r="G605" s="342" t="s">
        <v>300</v>
      </c>
      <c r="H605" s="342"/>
      <c r="I605" s="342"/>
      <c r="J605" s="343"/>
      <c r="K605" s="343"/>
      <c r="L605" s="407">
        <v>1</v>
      </c>
      <c r="M605" s="344">
        <f t="shared" si="9"/>
        <v>6.1430780320207186</v>
      </c>
      <c r="N605" s="337"/>
      <c r="T605" s="169" t="s">
        <v>300</v>
      </c>
    </row>
    <row r="606" spans="1:20">
      <c r="A606" s="339">
        <v>45317.125</v>
      </c>
      <c r="B606" s="340">
        <v>2.6719499999999998</v>
      </c>
      <c r="C606" s="340" t="s">
        <v>300</v>
      </c>
      <c r="D606" s="341">
        <v>73.218819999999994</v>
      </c>
      <c r="E606" s="342" t="s">
        <v>300</v>
      </c>
      <c r="F606" s="340">
        <v>6.0803900000000004</v>
      </c>
      <c r="G606" s="342" t="s">
        <v>300</v>
      </c>
      <c r="H606" s="342"/>
      <c r="I606" s="342"/>
      <c r="J606" s="343"/>
      <c r="K606" s="343"/>
      <c r="L606" s="407">
        <v>1</v>
      </c>
      <c r="M606" s="344">
        <f t="shared" si="9"/>
        <v>6.0803987711569176</v>
      </c>
      <c r="N606" s="337"/>
      <c r="T606" s="169" t="s">
        <v>300</v>
      </c>
    </row>
    <row r="607" spans="1:20">
      <c r="A607" s="339">
        <v>45317.166666666701</v>
      </c>
      <c r="B607" s="340">
        <v>2.4439199999999999</v>
      </c>
      <c r="C607" s="340" t="s">
        <v>300</v>
      </c>
      <c r="D607" s="341">
        <v>74.123260000000002</v>
      </c>
      <c r="E607" s="342" t="s">
        <v>300</v>
      </c>
      <c r="F607" s="340">
        <v>5.6301800000000002</v>
      </c>
      <c r="G607" s="342" t="s">
        <v>300</v>
      </c>
      <c r="H607" s="342"/>
      <c r="I607" s="342"/>
      <c r="J607" s="343"/>
      <c r="K607" s="343"/>
      <c r="L607" s="407">
        <v>1</v>
      </c>
      <c r="M607" s="344">
        <f t="shared" si="9"/>
        <v>5.6301829503615339</v>
      </c>
      <c r="N607" s="337"/>
      <c r="T607" s="169" t="s">
        <v>300</v>
      </c>
    </row>
    <row r="608" spans="1:20">
      <c r="A608" s="339">
        <v>45317.208333333299</v>
      </c>
      <c r="B608" s="340">
        <v>2.4827300000000001</v>
      </c>
      <c r="C608" s="340" t="s">
        <v>300</v>
      </c>
      <c r="D608" s="341">
        <v>74.38888</v>
      </c>
      <c r="E608" s="342" t="s">
        <v>300</v>
      </c>
      <c r="F608" s="340">
        <v>5.7400799999999998</v>
      </c>
      <c r="G608" s="342" t="s">
        <v>300</v>
      </c>
      <c r="H608" s="342"/>
      <c r="I608" s="342"/>
      <c r="J608" s="343"/>
      <c r="K608" s="343"/>
      <c r="L608" s="407">
        <v>1</v>
      </c>
      <c r="M608" s="344">
        <f t="shared" si="9"/>
        <v>5.7400876256377913</v>
      </c>
      <c r="N608" s="337"/>
      <c r="T608" s="169" t="s">
        <v>300</v>
      </c>
    </row>
    <row r="609" spans="1:20">
      <c r="A609" s="339">
        <v>45317.25</v>
      </c>
      <c r="B609" s="340">
        <v>2.0611100000000002</v>
      </c>
      <c r="C609" s="340" t="s">
        <v>300</v>
      </c>
      <c r="D609" s="341">
        <v>75.633889999999994</v>
      </c>
      <c r="E609" s="342" t="s">
        <v>300</v>
      </c>
      <c r="F609" s="340">
        <v>4.8450699999999998</v>
      </c>
      <c r="G609" s="342" t="s">
        <v>300</v>
      </c>
      <c r="H609" s="342"/>
      <c r="I609" s="342"/>
      <c r="J609" s="343"/>
      <c r="K609" s="343"/>
      <c r="L609" s="407">
        <v>1</v>
      </c>
      <c r="M609" s="344">
        <f t="shared" si="9"/>
        <v>4.8450539589163313</v>
      </c>
      <c r="N609" s="337"/>
      <c r="T609" s="169" t="s">
        <v>300</v>
      </c>
    </row>
    <row r="610" spans="1:20">
      <c r="A610" s="339">
        <v>45317.291666666701</v>
      </c>
      <c r="B610" s="340">
        <v>2.62968</v>
      </c>
      <c r="C610" s="340" t="s">
        <v>300</v>
      </c>
      <c r="D610" s="341">
        <v>74.654330000000002</v>
      </c>
      <c r="E610" s="342" t="s">
        <v>300</v>
      </c>
      <c r="F610" s="340">
        <v>6.1015199999999998</v>
      </c>
      <c r="G610" s="342" t="s">
        <v>300</v>
      </c>
      <c r="H610" s="342"/>
      <c r="I610" s="342"/>
      <c r="J610" s="343"/>
      <c r="K610" s="343"/>
      <c r="L610" s="407">
        <v>1</v>
      </c>
      <c r="M610" s="344">
        <f t="shared" si="9"/>
        <v>6.1015323138275512</v>
      </c>
      <c r="N610" s="337"/>
      <c r="T610" s="169" t="s">
        <v>300</v>
      </c>
    </row>
    <row r="611" spans="1:20">
      <c r="A611" s="339">
        <v>45317.333333333299</v>
      </c>
      <c r="B611" s="340">
        <v>2.8168700000000002</v>
      </c>
      <c r="C611" s="340" t="s">
        <v>300</v>
      </c>
      <c r="D611" s="341">
        <v>73.787760000000006</v>
      </c>
      <c r="E611" s="342" t="s">
        <v>300</v>
      </c>
      <c r="F611" s="340">
        <v>6.4599900000000003</v>
      </c>
      <c r="G611" s="342" t="s">
        <v>300</v>
      </c>
      <c r="H611" s="342"/>
      <c r="I611" s="342"/>
      <c r="J611" s="343"/>
      <c r="K611" s="343"/>
      <c r="L611" s="407">
        <v>1</v>
      </c>
      <c r="M611" s="344">
        <f t="shared" si="9"/>
        <v>6.4599943950480965</v>
      </c>
      <c r="N611" s="337"/>
      <c r="T611" s="169" t="s">
        <v>300</v>
      </c>
    </row>
    <row r="612" spans="1:20">
      <c r="A612" s="339">
        <v>45317.375</v>
      </c>
      <c r="B612" s="340">
        <v>2.6101899999999998</v>
      </c>
      <c r="C612" s="340" t="s">
        <v>300</v>
      </c>
      <c r="D612" s="341">
        <v>73.423000000000002</v>
      </c>
      <c r="E612" s="342" t="s">
        <v>300</v>
      </c>
      <c r="F612" s="340">
        <v>5.95641</v>
      </c>
      <c r="G612" s="342" t="s">
        <v>300</v>
      </c>
      <c r="H612" s="342"/>
      <c r="I612" s="342"/>
      <c r="J612" s="343"/>
      <c r="K612" s="343"/>
      <c r="L612" s="407">
        <v>1</v>
      </c>
      <c r="M612" s="344">
        <f t="shared" si="9"/>
        <v>5.9564192298995984</v>
      </c>
      <c r="N612" s="337"/>
      <c r="T612" s="169" t="s">
        <v>300</v>
      </c>
    </row>
    <row r="613" spans="1:20">
      <c r="A613" s="339">
        <v>45317.416666666701</v>
      </c>
      <c r="B613" s="340">
        <v>1.14211</v>
      </c>
      <c r="C613" s="340" t="s">
        <v>300</v>
      </c>
      <c r="D613" s="341">
        <v>73.996639999999999</v>
      </c>
      <c r="E613" s="342" t="s">
        <v>300</v>
      </c>
      <c r="F613" s="340">
        <v>2.6266500000000002</v>
      </c>
      <c r="G613" s="342" t="s">
        <v>300</v>
      </c>
      <c r="H613" s="342"/>
      <c r="I613" s="342"/>
      <c r="J613" s="343"/>
      <c r="K613" s="343"/>
      <c r="L613" s="407">
        <v>1</v>
      </c>
      <c r="M613" s="344">
        <f t="shared" si="9"/>
        <v>2.6266423620232318</v>
      </c>
      <c r="N613" s="337"/>
      <c r="T613" s="169" t="s">
        <v>300</v>
      </c>
    </row>
    <row r="614" spans="1:20">
      <c r="A614" s="339">
        <v>45317.458333333299</v>
      </c>
      <c r="B614" s="340">
        <v>0.32219999999999999</v>
      </c>
      <c r="C614" s="340" t="s">
        <v>300</v>
      </c>
      <c r="D614" s="341">
        <v>59.908430000000003</v>
      </c>
      <c r="E614" s="342" t="s">
        <v>300</v>
      </c>
      <c r="F614" s="340">
        <v>0.59992000000000001</v>
      </c>
      <c r="G614" s="342" t="s">
        <v>300</v>
      </c>
      <c r="H614" s="342"/>
      <c r="I614" s="342"/>
      <c r="J614" s="343"/>
      <c r="K614" s="343"/>
      <c r="L614" s="407">
        <v>1</v>
      </c>
      <c r="M614" s="344">
        <f t="shared" si="9"/>
        <v>0.59992158021768005</v>
      </c>
      <c r="N614" s="337"/>
      <c r="T614" s="169" t="s">
        <v>300</v>
      </c>
    </row>
    <row r="615" spans="1:20">
      <c r="A615" s="339">
        <v>45317.5</v>
      </c>
      <c r="B615" s="340">
        <v>0.31334000000000001</v>
      </c>
      <c r="C615" s="340" t="s">
        <v>300</v>
      </c>
      <c r="D615" s="341">
        <v>50.014710000000001</v>
      </c>
      <c r="E615" s="342" t="s">
        <v>300</v>
      </c>
      <c r="F615" s="340">
        <v>0.48708000000000001</v>
      </c>
      <c r="G615" s="342" t="s">
        <v>300</v>
      </c>
      <c r="H615" s="342"/>
      <c r="I615" s="342"/>
      <c r="J615" s="343"/>
      <c r="K615" s="343"/>
      <c r="L615" s="407">
        <v>1</v>
      </c>
      <c r="M615" s="344">
        <f t="shared" si="9"/>
        <v>0.48707361491191198</v>
      </c>
      <c r="N615" s="337"/>
      <c r="T615" s="169" t="s">
        <v>300</v>
      </c>
    </row>
    <row r="616" spans="1:20">
      <c r="A616" s="339">
        <v>45317.541666666701</v>
      </c>
      <c r="B616" s="340">
        <v>0.29536000000000001</v>
      </c>
      <c r="C616" s="340" t="s">
        <v>300</v>
      </c>
      <c r="D616" s="341">
        <v>55.767150000000001</v>
      </c>
      <c r="E616" s="342" t="s">
        <v>300</v>
      </c>
      <c r="F616" s="340">
        <v>0.51193999999999995</v>
      </c>
      <c r="G616" s="342" t="s">
        <v>300</v>
      </c>
      <c r="H616" s="342"/>
      <c r="I616" s="342"/>
      <c r="J616" s="343"/>
      <c r="K616" s="343"/>
      <c r="L616" s="407">
        <v>1</v>
      </c>
      <c r="M616" s="344">
        <f t="shared" si="9"/>
        <v>0.51193065897792001</v>
      </c>
      <c r="N616" s="337"/>
      <c r="T616" s="169" t="s">
        <v>300</v>
      </c>
    </row>
    <row r="617" spans="1:20">
      <c r="A617" s="339">
        <v>45317.583333333299</v>
      </c>
      <c r="B617" s="340">
        <v>0.33910000000000001</v>
      </c>
      <c r="C617" s="340" t="s">
        <v>300</v>
      </c>
      <c r="D617" s="341">
        <v>73.067660000000004</v>
      </c>
      <c r="E617" s="342" t="s">
        <v>300</v>
      </c>
      <c r="F617" s="340">
        <v>0.77007999999999999</v>
      </c>
      <c r="G617" s="342" t="s">
        <v>300</v>
      </c>
      <c r="H617" s="342"/>
      <c r="I617" s="342"/>
      <c r="J617" s="343"/>
      <c r="K617" s="343"/>
      <c r="L617" s="407">
        <v>1</v>
      </c>
      <c r="M617" s="344">
        <f t="shared" si="9"/>
        <v>0.7700767281664801</v>
      </c>
      <c r="N617" s="337"/>
      <c r="T617" s="169" t="s">
        <v>300</v>
      </c>
    </row>
    <row r="618" spans="1:20">
      <c r="A618" s="339">
        <v>45317.625</v>
      </c>
      <c r="B618" s="340">
        <v>1.55471</v>
      </c>
      <c r="C618" s="340" t="s">
        <v>300</v>
      </c>
      <c r="D618" s="341">
        <v>73.756249999999994</v>
      </c>
      <c r="E618" s="342" t="s">
        <v>300</v>
      </c>
      <c r="F618" s="340">
        <v>3.56393</v>
      </c>
      <c r="G618" s="342" t="s">
        <v>300</v>
      </c>
      <c r="H618" s="342"/>
      <c r="I618" s="342"/>
      <c r="J618" s="343"/>
      <c r="K618" s="343"/>
      <c r="L618" s="407">
        <v>1</v>
      </c>
      <c r="M618" s="344">
        <f t="shared" si="9"/>
        <v>3.5639305289174996</v>
      </c>
      <c r="N618" s="337"/>
      <c r="T618" s="169" t="s">
        <v>300</v>
      </c>
    </row>
    <row r="619" spans="1:20">
      <c r="A619" s="339">
        <v>45317.666666666701</v>
      </c>
      <c r="B619" s="340">
        <v>1.9813499999999999</v>
      </c>
      <c r="C619" s="340" t="s">
        <v>300</v>
      </c>
      <c r="D619" s="341">
        <v>77.238680000000002</v>
      </c>
      <c r="E619" s="342" t="s">
        <v>300</v>
      </c>
      <c r="F619" s="340">
        <v>4.7563800000000001</v>
      </c>
      <c r="G619" s="342" t="s">
        <v>300</v>
      </c>
      <c r="H619" s="342"/>
      <c r="I619" s="342"/>
      <c r="J619" s="343"/>
      <c r="K619" s="343"/>
      <c r="L619" s="407">
        <v>1</v>
      </c>
      <c r="M619" s="344">
        <f t="shared" si="9"/>
        <v>4.7563855658474408</v>
      </c>
      <c r="N619" s="337"/>
      <c r="T619" s="169" t="s">
        <v>300</v>
      </c>
    </row>
    <row r="620" spans="1:20">
      <c r="A620" s="339">
        <v>45317.708333333299</v>
      </c>
      <c r="B620" s="340">
        <v>1.1354500000000001</v>
      </c>
      <c r="C620" s="340" t="s">
        <v>300</v>
      </c>
      <c r="D620" s="341">
        <v>77.630570000000006</v>
      </c>
      <c r="E620" s="342" t="s">
        <v>300</v>
      </c>
      <c r="F620" s="340">
        <v>2.73956</v>
      </c>
      <c r="G620" s="342" t="s">
        <v>300</v>
      </c>
      <c r="H620" s="342"/>
      <c r="I620" s="342"/>
      <c r="J620" s="343"/>
      <c r="K620" s="343"/>
      <c r="L620" s="407">
        <v>1</v>
      </c>
      <c r="M620" s="344">
        <f t="shared" si="9"/>
        <v>2.7395662023580201</v>
      </c>
      <c r="N620" s="337"/>
      <c r="T620" s="169" t="s">
        <v>300</v>
      </c>
    </row>
    <row r="621" spans="1:20">
      <c r="A621" s="339">
        <v>45317.75</v>
      </c>
      <c r="B621" s="340">
        <v>0.37906000000000001</v>
      </c>
      <c r="C621" s="340" t="s">
        <v>300</v>
      </c>
      <c r="D621" s="341">
        <v>78.962829999999997</v>
      </c>
      <c r="E621" s="342" t="s">
        <v>300</v>
      </c>
      <c r="F621" s="340">
        <v>0.93027000000000004</v>
      </c>
      <c r="G621" s="342" t="s">
        <v>300</v>
      </c>
      <c r="H621" s="342"/>
      <c r="I621" s="342"/>
      <c r="J621" s="343"/>
      <c r="K621" s="343"/>
      <c r="L621" s="407">
        <v>1</v>
      </c>
      <c r="M621" s="344">
        <f t="shared" si="9"/>
        <v>0.93027569256098397</v>
      </c>
      <c r="N621" s="337"/>
      <c r="T621" s="169" t="s">
        <v>300</v>
      </c>
    </row>
    <row r="622" spans="1:20">
      <c r="A622" s="339">
        <v>45317.791666666701</v>
      </c>
      <c r="B622" s="340">
        <v>1.70733</v>
      </c>
      <c r="C622" s="340" t="s">
        <v>300</v>
      </c>
      <c r="D622" s="341">
        <v>76.835560000000001</v>
      </c>
      <c r="E622" s="342" t="s">
        <v>300</v>
      </c>
      <c r="F622" s="340">
        <v>4.0772000000000004</v>
      </c>
      <c r="G622" s="342" t="s">
        <v>300</v>
      </c>
      <c r="H622" s="342"/>
      <c r="I622" s="342"/>
      <c r="J622" s="343"/>
      <c r="K622" s="343"/>
      <c r="L622" s="407">
        <v>1</v>
      </c>
      <c r="M622" s="344">
        <f t="shared" si="9"/>
        <v>4.077188048831184</v>
      </c>
      <c r="N622" s="337"/>
      <c r="T622" s="169" t="s">
        <v>300</v>
      </c>
    </row>
    <row r="623" spans="1:20">
      <c r="A623" s="339">
        <v>45317.833333333299</v>
      </c>
      <c r="B623" s="340">
        <v>2.6471</v>
      </c>
      <c r="C623" s="340" t="s">
        <v>300</v>
      </c>
      <c r="D623" s="341">
        <v>73.492710000000002</v>
      </c>
      <c r="E623" s="342" t="s">
        <v>300</v>
      </c>
      <c r="F623" s="340">
        <v>6.0463899999999997</v>
      </c>
      <c r="G623" s="342" t="s">
        <v>300</v>
      </c>
      <c r="H623" s="342"/>
      <c r="I623" s="342"/>
      <c r="J623" s="343"/>
      <c r="K623" s="343"/>
      <c r="L623" s="407">
        <v>1</v>
      </c>
      <c r="M623" s="344">
        <f t="shared" si="9"/>
        <v>6.0463825360822812</v>
      </c>
      <c r="N623" s="337"/>
      <c r="T623" s="169" t="s">
        <v>300</v>
      </c>
    </row>
    <row r="624" spans="1:20">
      <c r="A624" s="339">
        <v>45317.875</v>
      </c>
      <c r="B624" s="340">
        <v>2.6785899999999998</v>
      </c>
      <c r="C624" s="340" t="s">
        <v>300</v>
      </c>
      <c r="D624" s="341">
        <v>73.626869999999997</v>
      </c>
      <c r="E624" s="342" t="s">
        <v>300</v>
      </c>
      <c r="F624" s="340">
        <v>6.1294899999999997</v>
      </c>
      <c r="G624" s="342" t="s">
        <v>300</v>
      </c>
      <c r="H624" s="342"/>
      <c r="I624" s="342"/>
      <c r="J624" s="343"/>
      <c r="K624" s="343"/>
      <c r="L624" s="407">
        <v>1</v>
      </c>
      <c r="M624" s="344">
        <f t="shared" si="9"/>
        <v>6.1294794249293618</v>
      </c>
      <c r="N624" s="337"/>
      <c r="T624" s="169" t="s">
        <v>300</v>
      </c>
    </row>
    <row r="625" spans="1:20">
      <c r="A625" s="339">
        <v>45317.916666666701</v>
      </c>
      <c r="B625" s="340">
        <v>2.7867600000000001</v>
      </c>
      <c r="C625" s="340" t="s">
        <v>300</v>
      </c>
      <c r="D625" s="341">
        <v>72.880570000000006</v>
      </c>
      <c r="E625" s="342" t="s">
        <v>300</v>
      </c>
      <c r="F625" s="340">
        <v>6.31236</v>
      </c>
      <c r="G625" s="342" t="s">
        <v>300</v>
      </c>
      <c r="H625" s="342"/>
      <c r="I625" s="342"/>
      <c r="J625" s="343"/>
      <c r="K625" s="343"/>
      <c r="L625" s="407">
        <v>1</v>
      </c>
      <c r="M625" s="344">
        <f t="shared" si="9"/>
        <v>6.3123684274294565</v>
      </c>
      <c r="N625" s="337"/>
      <c r="T625" s="169" t="s">
        <v>300</v>
      </c>
    </row>
    <row r="626" spans="1:20">
      <c r="A626" s="339">
        <v>45317.958333333299</v>
      </c>
      <c r="B626" s="340">
        <v>2.80722</v>
      </c>
      <c r="C626" s="340" t="s">
        <v>300</v>
      </c>
      <c r="D626" s="341">
        <v>73.238420000000005</v>
      </c>
      <c r="E626" s="342" t="s">
        <v>300</v>
      </c>
      <c r="F626" s="340">
        <v>6.3899299999999997</v>
      </c>
      <c r="G626" s="342" t="s">
        <v>300</v>
      </c>
      <c r="H626" s="342"/>
      <c r="I626" s="342"/>
      <c r="J626" s="343"/>
      <c r="K626" s="343"/>
      <c r="L626" s="407">
        <v>1</v>
      </c>
      <c r="M626" s="344">
        <f t="shared" si="9"/>
        <v>6.3899347877557942</v>
      </c>
      <c r="N626" s="337"/>
      <c r="T626" s="169" t="s">
        <v>300</v>
      </c>
    </row>
    <row r="627" spans="1:20">
      <c r="A627" s="339">
        <v>45318</v>
      </c>
      <c r="B627" s="340">
        <v>2.8951099999999999</v>
      </c>
      <c r="C627" s="340" t="s">
        <v>300</v>
      </c>
      <c r="D627" s="341">
        <v>74.982290000000006</v>
      </c>
      <c r="E627" s="342" t="s">
        <v>300</v>
      </c>
      <c r="F627" s="340">
        <v>6.7469200000000003</v>
      </c>
      <c r="G627" s="342" t="s">
        <v>300</v>
      </c>
      <c r="H627" s="342"/>
      <c r="I627" s="342"/>
      <c r="J627" s="343"/>
      <c r="K627" s="343"/>
      <c r="L627" s="407">
        <v>1</v>
      </c>
      <c r="M627" s="344">
        <f t="shared" si="9"/>
        <v>6.7469078638670519</v>
      </c>
      <c r="N627" s="337"/>
      <c r="T627" s="169" t="s">
        <v>300</v>
      </c>
    </row>
    <row r="628" spans="1:20">
      <c r="A628" s="339">
        <v>45318.041666666701</v>
      </c>
      <c r="B628" s="340">
        <v>2.9508200000000002</v>
      </c>
      <c r="C628" s="340" t="s">
        <v>300</v>
      </c>
      <c r="D628" s="341">
        <v>73.661379999999994</v>
      </c>
      <c r="E628" s="342" t="s">
        <v>300</v>
      </c>
      <c r="F628" s="340">
        <v>6.7555899999999998</v>
      </c>
      <c r="G628" s="342" t="s">
        <v>300</v>
      </c>
      <c r="H628" s="342"/>
      <c r="I628" s="342"/>
      <c r="J628" s="343"/>
      <c r="K628" s="343"/>
      <c r="L628" s="407">
        <v>1</v>
      </c>
      <c r="M628" s="344">
        <f t="shared" si="9"/>
        <v>6.7555945911461279</v>
      </c>
      <c r="N628" s="337"/>
      <c r="T628" s="169" t="s">
        <v>300</v>
      </c>
    </row>
    <row r="629" spans="1:20">
      <c r="A629" s="339">
        <v>45318.083333333299</v>
      </c>
      <c r="B629" s="340">
        <v>3.1450999999999998</v>
      </c>
      <c r="C629" s="340" t="s">
        <v>300</v>
      </c>
      <c r="D629" s="341">
        <v>73.316890000000001</v>
      </c>
      <c r="E629" s="342" t="s">
        <v>300</v>
      </c>
      <c r="F629" s="340">
        <v>7.1667100000000001</v>
      </c>
      <c r="G629" s="342" t="s">
        <v>300</v>
      </c>
      <c r="H629" s="342"/>
      <c r="I629" s="342"/>
      <c r="J629" s="343"/>
      <c r="K629" s="343"/>
      <c r="L629" s="407">
        <v>1</v>
      </c>
      <c r="M629" s="344">
        <f t="shared" si="9"/>
        <v>7.1667045889681189</v>
      </c>
      <c r="N629" s="337"/>
      <c r="T629" s="169" t="s">
        <v>300</v>
      </c>
    </row>
    <row r="630" spans="1:20">
      <c r="A630" s="339">
        <v>45318.125</v>
      </c>
      <c r="B630" s="340">
        <v>2.9969199999999998</v>
      </c>
      <c r="C630" s="340" t="s">
        <v>300</v>
      </c>
      <c r="D630" s="341">
        <v>73.892399999999995</v>
      </c>
      <c r="E630" s="342" t="s">
        <v>300</v>
      </c>
      <c r="F630" s="340">
        <v>6.8826499999999999</v>
      </c>
      <c r="G630" s="342" t="s">
        <v>300</v>
      </c>
      <c r="H630" s="342"/>
      <c r="I630" s="342"/>
      <c r="J630" s="343"/>
      <c r="K630" s="343"/>
      <c r="L630" s="407">
        <v>1</v>
      </c>
      <c r="M630" s="344">
        <f t="shared" si="9"/>
        <v>6.882653922560638</v>
      </c>
      <c r="N630" s="337"/>
      <c r="T630" s="169" t="s">
        <v>300</v>
      </c>
    </row>
    <row r="631" spans="1:20">
      <c r="A631" s="339">
        <v>45318.166666666701</v>
      </c>
      <c r="B631" s="340">
        <v>2.7831899999999998</v>
      </c>
      <c r="C631" s="340" t="s">
        <v>300</v>
      </c>
      <c r="D631" s="341">
        <v>74.030889999999999</v>
      </c>
      <c r="E631" s="342" t="s">
        <v>300</v>
      </c>
      <c r="F631" s="340">
        <v>6.4037899999999999</v>
      </c>
      <c r="G631" s="342" t="s">
        <v>300</v>
      </c>
      <c r="H631" s="342"/>
      <c r="I631" s="342"/>
      <c r="J631" s="343"/>
      <c r="K631" s="343"/>
      <c r="L631" s="407">
        <v>1</v>
      </c>
      <c r="M631" s="344">
        <f t="shared" si="9"/>
        <v>6.4037863775312278</v>
      </c>
      <c r="N631" s="337"/>
      <c r="T631" s="169" t="s">
        <v>300</v>
      </c>
    </row>
    <row r="632" spans="1:20">
      <c r="A632" s="339">
        <v>45318.208333333299</v>
      </c>
      <c r="B632" s="340">
        <v>2.85656</v>
      </c>
      <c r="C632" s="340" t="s">
        <v>300</v>
      </c>
      <c r="D632" s="341">
        <v>73.55265</v>
      </c>
      <c r="E632" s="342" t="s">
        <v>300</v>
      </c>
      <c r="F632" s="340">
        <v>6.5301299999999998</v>
      </c>
      <c r="G632" s="342" t="s">
        <v>300</v>
      </c>
      <c r="H632" s="342"/>
      <c r="I632" s="342"/>
      <c r="J632" s="343"/>
      <c r="K632" s="343"/>
      <c r="L632" s="407">
        <v>1</v>
      </c>
      <c r="M632" s="344">
        <f t="shared" si="9"/>
        <v>6.5301428990347192</v>
      </c>
      <c r="N632" s="337"/>
      <c r="T632" s="169" t="s">
        <v>300</v>
      </c>
    </row>
    <row r="633" spans="1:20">
      <c r="A633" s="339">
        <v>45318.25</v>
      </c>
      <c r="B633" s="340">
        <v>2.8980199999999998</v>
      </c>
      <c r="C633" s="340" t="s">
        <v>300</v>
      </c>
      <c r="D633" s="341">
        <v>72.907690000000002</v>
      </c>
      <c r="E633" s="342" t="s">
        <v>300</v>
      </c>
      <c r="F633" s="340">
        <v>6.5668199999999999</v>
      </c>
      <c r="G633" s="342" t="s">
        <v>300</v>
      </c>
      <c r="H633" s="342"/>
      <c r="I633" s="342"/>
      <c r="J633" s="343"/>
      <c r="K633" s="343"/>
      <c r="L633" s="407">
        <v>1</v>
      </c>
      <c r="M633" s="344">
        <f t="shared" si="9"/>
        <v>6.5668292924897038</v>
      </c>
      <c r="N633" s="337"/>
      <c r="T633" s="169" t="s">
        <v>300</v>
      </c>
    </row>
    <row r="634" spans="1:20">
      <c r="A634" s="339">
        <v>45318.291666666701</v>
      </c>
      <c r="B634" s="340">
        <v>2.2741500000000001</v>
      </c>
      <c r="C634" s="340" t="s">
        <v>300</v>
      </c>
      <c r="D634" s="341">
        <v>75.406610000000001</v>
      </c>
      <c r="E634" s="342" t="s">
        <v>300</v>
      </c>
      <c r="F634" s="340">
        <v>5.32979</v>
      </c>
      <c r="G634" s="342" t="s">
        <v>300</v>
      </c>
      <c r="H634" s="342"/>
      <c r="I634" s="342"/>
      <c r="J634" s="343"/>
      <c r="K634" s="343"/>
      <c r="L634" s="407">
        <v>1</v>
      </c>
      <c r="M634" s="344">
        <f t="shared" si="9"/>
        <v>5.3297830814470197</v>
      </c>
      <c r="N634" s="337"/>
      <c r="T634" s="169" t="s">
        <v>300</v>
      </c>
    </row>
    <row r="635" spans="1:20">
      <c r="A635" s="339">
        <v>45318.333333333299</v>
      </c>
      <c r="B635" s="340">
        <v>2.6021000000000001</v>
      </c>
      <c r="C635" s="340" t="s">
        <v>300</v>
      </c>
      <c r="D635" s="341">
        <v>73.153080000000003</v>
      </c>
      <c r="E635" s="342" t="s">
        <v>300</v>
      </c>
      <c r="F635" s="340">
        <v>5.9161299999999999</v>
      </c>
      <c r="G635" s="342" t="s">
        <v>300</v>
      </c>
      <c r="H635" s="342"/>
      <c r="I635" s="342"/>
      <c r="J635" s="343"/>
      <c r="K635" s="343"/>
      <c r="L635" s="407">
        <v>1</v>
      </c>
      <c r="M635" s="344">
        <f t="shared" si="9"/>
        <v>5.9161286438654388</v>
      </c>
      <c r="N635" s="337"/>
      <c r="T635" s="169" t="s">
        <v>300</v>
      </c>
    </row>
    <row r="636" spans="1:20">
      <c r="A636" s="339">
        <v>45318.375</v>
      </c>
      <c r="B636" s="340">
        <v>2.7271700000000001</v>
      </c>
      <c r="C636" s="340" t="s">
        <v>300</v>
      </c>
      <c r="D636" s="341">
        <v>73.197770000000006</v>
      </c>
      <c r="E636" s="342" t="s">
        <v>300</v>
      </c>
      <c r="F636" s="340">
        <v>6.2042799999999998</v>
      </c>
      <c r="G636" s="342" t="s">
        <v>300</v>
      </c>
      <c r="H636" s="342"/>
      <c r="I636" s="342"/>
      <c r="J636" s="343"/>
      <c r="K636" s="343"/>
      <c r="L636" s="407">
        <v>1</v>
      </c>
      <c r="M636" s="344">
        <f t="shared" si="9"/>
        <v>6.2042754557307722</v>
      </c>
      <c r="N636" s="337"/>
      <c r="T636" s="169" t="s">
        <v>300</v>
      </c>
    </row>
    <row r="637" spans="1:20">
      <c r="A637" s="339">
        <v>45318.416666666701</v>
      </c>
      <c r="B637" s="340">
        <v>2.7945199999999999</v>
      </c>
      <c r="C637" s="340" t="s">
        <v>300</v>
      </c>
      <c r="D637" s="341">
        <v>72.835539999999995</v>
      </c>
      <c r="E637" s="342" t="s">
        <v>300</v>
      </c>
      <c r="F637" s="340">
        <v>6.3260199999999998</v>
      </c>
      <c r="G637" s="342" t="s">
        <v>300</v>
      </c>
      <c r="H637" s="342"/>
      <c r="I637" s="342"/>
      <c r="J637" s="343"/>
      <c r="K637" s="343"/>
      <c r="L637" s="407">
        <v>1</v>
      </c>
      <c r="M637" s="344">
        <f t="shared" si="9"/>
        <v>6.3260348003240621</v>
      </c>
      <c r="N637" s="337"/>
      <c r="T637" s="169" t="s">
        <v>300</v>
      </c>
    </row>
    <row r="638" spans="1:20">
      <c r="A638" s="339">
        <v>45318.458333333299</v>
      </c>
      <c r="B638" s="340">
        <v>2.99376</v>
      </c>
      <c r="C638" s="340" t="s">
        <v>300</v>
      </c>
      <c r="D638" s="341">
        <v>71.363659999999996</v>
      </c>
      <c r="E638" s="342" t="s">
        <v>300</v>
      </c>
      <c r="F638" s="340">
        <v>6.6401000000000003</v>
      </c>
      <c r="G638" s="342" t="s">
        <v>300</v>
      </c>
      <c r="H638" s="342"/>
      <c r="I638" s="342"/>
      <c r="J638" s="343"/>
      <c r="K638" s="343"/>
      <c r="L638" s="407">
        <v>1</v>
      </c>
      <c r="M638" s="344">
        <f t="shared" si="9"/>
        <v>6.6401074472705268</v>
      </c>
      <c r="N638" s="337"/>
      <c r="T638" s="169" t="s">
        <v>300</v>
      </c>
    </row>
    <row r="639" spans="1:20">
      <c r="A639" s="339">
        <v>45318.5</v>
      </c>
      <c r="B639" s="340">
        <v>2.9163600000000001</v>
      </c>
      <c r="C639" s="340" t="s">
        <v>300</v>
      </c>
      <c r="D639" s="341">
        <v>72.472669999999994</v>
      </c>
      <c r="E639" s="342" t="s">
        <v>300</v>
      </c>
      <c r="F639" s="340">
        <v>6.5689500000000001</v>
      </c>
      <c r="G639" s="342" t="s">
        <v>300</v>
      </c>
      <c r="H639" s="342"/>
      <c r="I639" s="342"/>
      <c r="J639" s="343"/>
      <c r="K639" s="343"/>
      <c r="L639" s="407">
        <v>1</v>
      </c>
      <c r="M639" s="344">
        <f t="shared" si="9"/>
        <v>6.5689567839876943</v>
      </c>
      <c r="N639" s="337"/>
      <c r="T639" s="169" t="s">
        <v>300</v>
      </c>
    </row>
    <row r="640" spans="1:20">
      <c r="A640" s="339">
        <v>45318.541666666701</v>
      </c>
      <c r="B640" s="340">
        <v>3.2345199999999998</v>
      </c>
      <c r="C640" s="340" t="s">
        <v>300</v>
      </c>
      <c r="D640" s="341">
        <v>71.9666</v>
      </c>
      <c r="E640" s="342" t="s">
        <v>300</v>
      </c>
      <c r="F640" s="340">
        <v>7.2347200000000003</v>
      </c>
      <c r="G640" s="342" t="s">
        <v>300</v>
      </c>
      <c r="H640" s="342"/>
      <c r="I640" s="342"/>
      <c r="J640" s="343"/>
      <c r="K640" s="343"/>
      <c r="L640" s="407">
        <v>1</v>
      </c>
      <c r="M640" s="344">
        <f t="shared" si="9"/>
        <v>7.234721810554559</v>
      </c>
      <c r="N640" s="337"/>
      <c r="T640" s="169" t="s">
        <v>300</v>
      </c>
    </row>
    <row r="641" spans="1:20">
      <c r="A641" s="339">
        <v>45318.583333333299</v>
      </c>
      <c r="B641" s="340">
        <v>2.673</v>
      </c>
      <c r="C641" s="340" t="s">
        <v>300</v>
      </c>
      <c r="D641" s="341">
        <v>72.637950000000004</v>
      </c>
      <c r="E641" s="342" t="s">
        <v>300</v>
      </c>
      <c r="F641" s="340">
        <v>6.0345300000000002</v>
      </c>
      <c r="G641" s="342" t="s">
        <v>300</v>
      </c>
      <c r="H641" s="342"/>
      <c r="I641" s="342"/>
      <c r="J641" s="343"/>
      <c r="K641" s="343"/>
      <c r="L641" s="407">
        <v>1</v>
      </c>
      <c r="M641" s="344">
        <f t="shared" si="9"/>
        <v>6.0345313500779989</v>
      </c>
      <c r="N641" s="337"/>
      <c r="T641" s="169" t="s">
        <v>300</v>
      </c>
    </row>
    <row r="642" spans="1:20">
      <c r="A642" s="339">
        <v>45318.625</v>
      </c>
      <c r="B642" s="340">
        <v>2.4558300000000002</v>
      </c>
      <c r="C642" s="340" t="s">
        <v>300</v>
      </c>
      <c r="D642" s="341">
        <v>73.462710000000001</v>
      </c>
      <c r="E642" s="342" t="s">
        <v>300</v>
      </c>
      <c r="F642" s="340">
        <v>5.6072100000000002</v>
      </c>
      <c r="G642" s="342" t="s">
        <v>300</v>
      </c>
      <c r="H642" s="342"/>
      <c r="I642" s="342"/>
      <c r="J642" s="343"/>
      <c r="K642" s="343"/>
      <c r="L642" s="407">
        <v>1</v>
      </c>
      <c r="M642" s="344">
        <f t="shared" si="9"/>
        <v>5.6072026942462436</v>
      </c>
      <c r="N642" s="337"/>
      <c r="T642" s="169" t="s">
        <v>300</v>
      </c>
    </row>
    <row r="643" spans="1:20">
      <c r="A643" s="339">
        <v>45318.666666666701</v>
      </c>
      <c r="B643" s="340">
        <v>2.95777</v>
      </c>
      <c r="C643" s="340" t="s">
        <v>300</v>
      </c>
      <c r="D643" s="341">
        <v>72.623630000000006</v>
      </c>
      <c r="E643" s="342" t="s">
        <v>300</v>
      </c>
      <c r="F643" s="340">
        <v>6.6760999999999999</v>
      </c>
      <c r="G643" s="342" t="s">
        <v>300</v>
      </c>
      <c r="H643" s="342"/>
      <c r="I643" s="342"/>
      <c r="J643" s="343"/>
      <c r="K643" s="343"/>
      <c r="L643" s="407">
        <v>1</v>
      </c>
      <c r="M643" s="344">
        <f t="shared" ref="M643:M706" si="10">D643*60*10^3*B643*5.18*10^-7</f>
        <v>6.6761081367865067</v>
      </c>
      <c r="N643" s="337"/>
      <c r="T643" s="169" t="s">
        <v>300</v>
      </c>
    </row>
    <row r="644" spans="1:20">
      <c r="A644" s="339">
        <v>45318.708333333299</v>
      </c>
      <c r="B644" s="340">
        <v>3.0111500000000002</v>
      </c>
      <c r="C644" s="340" t="s">
        <v>300</v>
      </c>
      <c r="D644" s="341">
        <v>73.329530000000005</v>
      </c>
      <c r="E644" s="342" t="s">
        <v>300</v>
      </c>
      <c r="F644" s="340">
        <v>6.8626500000000004</v>
      </c>
      <c r="G644" s="342" t="s">
        <v>300</v>
      </c>
      <c r="H644" s="342"/>
      <c r="I644" s="342"/>
      <c r="J644" s="343"/>
      <c r="K644" s="343"/>
      <c r="L644" s="407">
        <v>1</v>
      </c>
      <c r="M644" s="344">
        <f t="shared" si="10"/>
        <v>6.8626571391852611</v>
      </c>
      <c r="N644" s="337"/>
      <c r="T644" s="169" t="s">
        <v>300</v>
      </c>
    </row>
    <row r="645" spans="1:20">
      <c r="A645" s="339">
        <v>45318.75</v>
      </c>
      <c r="B645" s="340">
        <v>3.06114</v>
      </c>
      <c r="C645" s="340" t="s">
        <v>300</v>
      </c>
      <c r="D645" s="341">
        <v>71.818179999999998</v>
      </c>
      <c r="E645" s="342" t="s">
        <v>300</v>
      </c>
      <c r="F645" s="340">
        <v>6.8327900000000001</v>
      </c>
      <c r="G645" s="342" t="s">
        <v>300</v>
      </c>
      <c r="H645" s="342"/>
      <c r="I645" s="342"/>
      <c r="J645" s="343"/>
      <c r="K645" s="343"/>
      <c r="L645" s="407">
        <v>1</v>
      </c>
      <c r="M645" s="344">
        <f t="shared" si="10"/>
        <v>6.8327982495632158</v>
      </c>
      <c r="N645" s="337"/>
      <c r="T645" s="169" t="s">
        <v>300</v>
      </c>
    </row>
    <row r="646" spans="1:20">
      <c r="A646" s="339">
        <v>45318.791666666701</v>
      </c>
      <c r="B646" s="340">
        <v>3.2305700000000002</v>
      </c>
      <c r="C646" s="340" t="s">
        <v>300</v>
      </c>
      <c r="D646" s="341">
        <v>72.769739999999999</v>
      </c>
      <c r="E646" s="342" t="s">
        <v>300</v>
      </c>
      <c r="F646" s="340">
        <v>7.3065300000000004</v>
      </c>
      <c r="G646" s="342" t="s">
        <v>300</v>
      </c>
      <c r="H646" s="342"/>
      <c r="I646" s="342"/>
      <c r="J646" s="343"/>
      <c r="K646" s="343"/>
      <c r="L646" s="407">
        <v>1</v>
      </c>
      <c r="M646" s="344">
        <f t="shared" si="10"/>
        <v>7.3065269266219435</v>
      </c>
      <c r="N646" s="337"/>
      <c r="T646" s="169" t="s">
        <v>300</v>
      </c>
    </row>
    <row r="647" spans="1:20">
      <c r="A647" s="339">
        <v>45318.833333333299</v>
      </c>
      <c r="B647" s="340">
        <v>3.09246</v>
      </c>
      <c r="C647" s="340" t="s">
        <v>300</v>
      </c>
      <c r="D647" s="341">
        <v>72.65146</v>
      </c>
      <c r="E647" s="342" t="s">
        <v>300</v>
      </c>
      <c r="F647" s="340">
        <v>6.9828000000000001</v>
      </c>
      <c r="G647" s="342" t="s">
        <v>300</v>
      </c>
      <c r="H647" s="342"/>
      <c r="I647" s="342"/>
      <c r="J647" s="343"/>
      <c r="K647" s="343"/>
      <c r="L647" s="407">
        <v>1</v>
      </c>
      <c r="M647" s="344">
        <f t="shared" si="10"/>
        <v>6.9827974924589276</v>
      </c>
      <c r="N647" s="337"/>
      <c r="T647" s="169" t="s">
        <v>300</v>
      </c>
    </row>
    <row r="648" spans="1:20">
      <c r="A648" s="339">
        <v>45318.875</v>
      </c>
      <c r="B648" s="340">
        <v>2.63869</v>
      </c>
      <c r="C648" s="340" t="s">
        <v>300</v>
      </c>
      <c r="D648" s="341">
        <v>73.590909999999994</v>
      </c>
      <c r="E648" s="342" t="s">
        <v>300</v>
      </c>
      <c r="F648" s="340">
        <v>6.0352300000000003</v>
      </c>
      <c r="G648" s="342" t="s">
        <v>300</v>
      </c>
      <c r="H648" s="342"/>
      <c r="I648" s="342"/>
      <c r="J648" s="343"/>
      <c r="K648" s="343"/>
      <c r="L648" s="407">
        <v>1</v>
      </c>
      <c r="M648" s="344">
        <f t="shared" si="10"/>
        <v>6.0352262354095307</v>
      </c>
      <c r="N648" s="337"/>
      <c r="T648" s="169" t="s">
        <v>300</v>
      </c>
    </row>
    <row r="649" spans="1:20">
      <c r="A649" s="339">
        <v>45318.916666666701</v>
      </c>
      <c r="B649" s="340">
        <v>2.9485899999999998</v>
      </c>
      <c r="C649" s="340" t="s">
        <v>300</v>
      </c>
      <c r="D649" s="341">
        <v>72.728319999999997</v>
      </c>
      <c r="E649" s="342" t="s">
        <v>300</v>
      </c>
      <c r="F649" s="340">
        <v>6.6649900000000004</v>
      </c>
      <c r="G649" s="342" t="s">
        <v>300</v>
      </c>
      <c r="H649" s="342"/>
      <c r="I649" s="342"/>
      <c r="J649" s="343"/>
      <c r="K649" s="343"/>
      <c r="L649" s="407">
        <v>1</v>
      </c>
      <c r="M649" s="344">
        <f t="shared" si="10"/>
        <v>6.6649815888983035</v>
      </c>
      <c r="N649" s="337"/>
      <c r="T649" s="169" t="s">
        <v>300</v>
      </c>
    </row>
    <row r="650" spans="1:20">
      <c r="A650" s="339">
        <v>45318.958333333299</v>
      </c>
      <c r="B650" s="340">
        <v>2.5760100000000001</v>
      </c>
      <c r="C650" s="340" t="s">
        <v>300</v>
      </c>
      <c r="D650" s="341">
        <v>72.86206</v>
      </c>
      <c r="E650" s="342" t="s">
        <v>300</v>
      </c>
      <c r="F650" s="340">
        <v>5.8335100000000004</v>
      </c>
      <c r="G650" s="342" t="s">
        <v>300</v>
      </c>
      <c r="H650" s="342"/>
      <c r="I650" s="342"/>
      <c r="J650" s="343"/>
      <c r="K650" s="343"/>
      <c r="L650" s="407">
        <v>1</v>
      </c>
      <c r="M650" s="344">
        <f t="shared" si="10"/>
        <v>5.8335107222130489</v>
      </c>
      <c r="N650" s="337"/>
      <c r="T650" s="169" t="s">
        <v>300</v>
      </c>
    </row>
    <row r="651" spans="1:20">
      <c r="A651" s="339">
        <v>45319</v>
      </c>
      <c r="B651" s="340">
        <v>1.83568</v>
      </c>
      <c r="C651" s="340" t="s">
        <v>300</v>
      </c>
      <c r="D651" s="341">
        <v>74.705830000000006</v>
      </c>
      <c r="E651" s="342" t="s">
        <v>300</v>
      </c>
      <c r="F651" s="340">
        <v>4.2621799999999999</v>
      </c>
      <c r="G651" s="342" t="s">
        <v>300</v>
      </c>
      <c r="H651" s="342"/>
      <c r="I651" s="342"/>
      <c r="J651" s="343"/>
      <c r="K651" s="343"/>
      <c r="L651" s="407">
        <v>1</v>
      </c>
      <c r="M651" s="344">
        <f t="shared" si="10"/>
        <v>4.2621868182875513</v>
      </c>
      <c r="N651" s="337"/>
      <c r="T651" s="169" t="s">
        <v>300</v>
      </c>
    </row>
    <row r="652" spans="1:20">
      <c r="A652" s="339">
        <v>45319.041666666701</v>
      </c>
      <c r="B652" s="340">
        <v>2.4405399999999999</v>
      </c>
      <c r="C652" s="340" t="s">
        <v>300</v>
      </c>
      <c r="D652" s="341">
        <v>73.873099999999994</v>
      </c>
      <c r="E652" s="342" t="s">
        <v>300</v>
      </c>
      <c r="F652" s="340">
        <v>5.6034199999999998</v>
      </c>
      <c r="G652" s="342" t="s">
        <v>300</v>
      </c>
      <c r="H652" s="342"/>
      <c r="I652" s="342"/>
      <c r="J652" s="343"/>
      <c r="K652" s="343"/>
      <c r="L652" s="407">
        <v>1</v>
      </c>
      <c r="M652" s="344">
        <f t="shared" si="10"/>
        <v>5.6034211401319185</v>
      </c>
      <c r="N652" s="337"/>
      <c r="T652" s="169" t="s">
        <v>300</v>
      </c>
    </row>
    <row r="653" spans="1:20">
      <c r="A653" s="339">
        <v>45319.083333333299</v>
      </c>
      <c r="B653" s="340">
        <v>2.5044</v>
      </c>
      <c r="C653" s="340" t="s">
        <v>300</v>
      </c>
      <c r="D653" s="341">
        <v>74.319630000000004</v>
      </c>
      <c r="E653" s="342" t="s">
        <v>300</v>
      </c>
      <c r="F653" s="340">
        <v>5.7847999999999997</v>
      </c>
      <c r="G653" s="342" t="s">
        <v>300</v>
      </c>
      <c r="H653" s="342"/>
      <c r="I653" s="342"/>
      <c r="J653" s="343"/>
      <c r="K653" s="343"/>
      <c r="L653" s="407">
        <v>1</v>
      </c>
      <c r="M653" s="344">
        <f t="shared" si="10"/>
        <v>5.7847986090417605</v>
      </c>
      <c r="N653" s="337"/>
      <c r="T653" s="169" t="s">
        <v>300</v>
      </c>
    </row>
    <row r="654" spans="1:20">
      <c r="A654" s="339">
        <v>45319.125</v>
      </c>
      <c r="B654" s="340">
        <v>2.6711100000000001</v>
      </c>
      <c r="C654" s="340" t="s">
        <v>300</v>
      </c>
      <c r="D654" s="341">
        <v>73.111900000000006</v>
      </c>
      <c r="E654" s="342" t="s">
        <v>300</v>
      </c>
      <c r="F654" s="340">
        <v>6.0696099999999999</v>
      </c>
      <c r="G654" s="342" t="s">
        <v>300</v>
      </c>
      <c r="H654" s="342"/>
      <c r="I654" s="342"/>
      <c r="J654" s="343"/>
      <c r="K654" s="343"/>
      <c r="L654" s="407">
        <v>1</v>
      </c>
      <c r="M654" s="344">
        <f t="shared" si="10"/>
        <v>6.0696109376557201</v>
      </c>
      <c r="N654" s="337"/>
      <c r="T654" s="169" t="s">
        <v>300</v>
      </c>
    </row>
    <row r="655" spans="1:20">
      <c r="A655" s="339">
        <v>45319.166666666701</v>
      </c>
      <c r="B655" s="340">
        <v>2.6864699999999999</v>
      </c>
      <c r="C655" s="340" t="s">
        <v>300</v>
      </c>
      <c r="D655" s="341">
        <v>73.889510000000001</v>
      </c>
      <c r="E655" s="342" t="s">
        <v>300</v>
      </c>
      <c r="F655" s="340">
        <v>6.1694399999999998</v>
      </c>
      <c r="G655" s="342" t="s">
        <v>300</v>
      </c>
      <c r="H655" s="342"/>
      <c r="I655" s="342"/>
      <c r="J655" s="343"/>
      <c r="K655" s="343"/>
      <c r="L655" s="407">
        <v>1</v>
      </c>
      <c r="M655" s="344">
        <f t="shared" si="10"/>
        <v>6.1694406659750767</v>
      </c>
      <c r="N655" s="337"/>
      <c r="T655" s="169" t="s">
        <v>300</v>
      </c>
    </row>
    <row r="656" spans="1:20">
      <c r="A656" s="339">
        <v>45319.208333333299</v>
      </c>
      <c r="B656" s="340">
        <v>2.7747899999999999</v>
      </c>
      <c r="C656" s="340" t="s">
        <v>300</v>
      </c>
      <c r="D656" s="341">
        <v>75.034220000000005</v>
      </c>
      <c r="E656" s="342" t="s">
        <v>300</v>
      </c>
      <c r="F656" s="340">
        <v>6.4709899999999996</v>
      </c>
      <c r="G656" s="342" t="s">
        <v>300</v>
      </c>
      <c r="H656" s="342"/>
      <c r="I656" s="342"/>
      <c r="J656" s="343"/>
      <c r="K656" s="343"/>
      <c r="L656" s="407">
        <v>1</v>
      </c>
      <c r="M656" s="344">
        <f t="shared" si="10"/>
        <v>6.4709866389929038</v>
      </c>
      <c r="N656" s="337"/>
      <c r="T656" s="169" t="s">
        <v>300</v>
      </c>
    </row>
    <row r="657" spans="1:20">
      <c r="A657" s="339">
        <v>45319.25</v>
      </c>
      <c r="B657" s="340">
        <v>2.6709800000000001</v>
      </c>
      <c r="C657" s="340" t="s">
        <v>300</v>
      </c>
      <c r="D657" s="341">
        <v>75.674289999999999</v>
      </c>
      <c r="E657" s="342" t="s">
        <v>300</v>
      </c>
      <c r="F657" s="340">
        <v>6.2820400000000003</v>
      </c>
      <c r="G657" s="342" t="s">
        <v>300</v>
      </c>
      <c r="H657" s="342"/>
      <c r="I657" s="342"/>
      <c r="J657" s="343"/>
      <c r="K657" s="343"/>
      <c r="L657" s="407">
        <v>1</v>
      </c>
      <c r="M657" s="344">
        <f t="shared" si="10"/>
        <v>6.2820299294385364</v>
      </c>
      <c r="N657" s="337"/>
      <c r="T657" s="169" t="s">
        <v>300</v>
      </c>
    </row>
    <row r="658" spans="1:20">
      <c r="A658" s="339">
        <v>45319.291666666701</v>
      </c>
      <c r="B658" s="340">
        <v>3.02657</v>
      </c>
      <c r="C658" s="340" t="s">
        <v>300</v>
      </c>
      <c r="D658" s="341">
        <v>74.181569999999994</v>
      </c>
      <c r="E658" s="342" t="s">
        <v>300</v>
      </c>
      <c r="F658" s="340">
        <v>6.9779600000000004</v>
      </c>
      <c r="G658" s="342" t="s">
        <v>300</v>
      </c>
      <c r="H658" s="342"/>
      <c r="I658" s="342"/>
      <c r="J658" s="343"/>
      <c r="K658" s="343"/>
      <c r="L658" s="407">
        <v>1</v>
      </c>
      <c r="M658" s="344">
        <f t="shared" si="10"/>
        <v>6.9779484009070911</v>
      </c>
      <c r="N658" s="337"/>
      <c r="T658" s="169" t="s">
        <v>300</v>
      </c>
    </row>
    <row r="659" spans="1:20">
      <c r="A659" s="339">
        <v>45319.333333333299</v>
      </c>
      <c r="B659" s="340">
        <v>2.9789599999999998</v>
      </c>
      <c r="C659" s="340" t="s">
        <v>300</v>
      </c>
      <c r="D659" s="341">
        <v>74.155559999999994</v>
      </c>
      <c r="E659" s="342" t="s">
        <v>300</v>
      </c>
      <c r="F659" s="340">
        <v>6.86578</v>
      </c>
      <c r="G659" s="342" t="s">
        <v>300</v>
      </c>
      <c r="H659" s="342"/>
      <c r="I659" s="342"/>
      <c r="J659" s="343"/>
      <c r="K659" s="343"/>
      <c r="L659" s="407">
        <v>1</v>
      </c>
      <c r="M659" s="344">
        <f t="shared" si="10"/>
        <v>6.8657723733070073</v>
      </c>
      <c r="N659" s="337"/>
      <c r="T659" s="169" t="s">
        <v>300</v>
      </c>
    </row>
    <row r="660" spans="1:20">
      <c r="A660" s="339">
        <v>45319.375</v>
      </c>
      <c r="B660" s="340">
        <v>3.1615600000000001</v>
      </c>
      <c r="C660" s="340" t="s">
        <v>300</v>
      </c>
      <c r="D660" s="341">
        <v>72.610699999999994</v>
      </c>
      <c r="E660" s="342" t="s">
        <v>300</v>
      </c>
      <c r="F660" s="340">
        <v>7.1348200000000004</v>
      </c>
      <c r="G660" s="342" t="s">
        <v>300</v>
      </c>
      <c r="H660" s="342"/>
      <c r="I660" s="342"/>
      <c r="J660" s="343"/>
      <c r="K660" s="343"/>
      <c r="L660" s="407">
        <v>1</v>
      </c>
      <c r="M660" s="344">
        <f t="shared" si="10"/>
        <v>7.1348206722273604</v>
      </c>
      <c r="N660" s="337"/>
      <c r="T660" s="169" t="s">
        <v>300</v>
      </c>
    </row>
    <row r="661" spans="1:20">
      <c r="A661" s="339">
        <v>45319.416666666701</v>
      </c>
      <c r="B661" s="340">
        <v>3.03565</v>
      </c>
      <c r="C661" s="340" t="s">
        <v>300</v>
      </c>
      <c r="D661" s="341">
        <v>72.326580000000007</v>
      </c>
      <c r="E661" s="342" t="s">
        <v>300</v>
      </c>
      <c r="F661" s="340">
        <v>6.8238599999999998</v>
      </c>
      <c r="G661" s="342" t="s">
        <v>300</v>
      </c>
      <c r="H661" s="342"/>
      <c r="I661" s="342"/>
      <c r="J661" s="343"/>
      <c r="K661" s="343"/>
      <c r="L661" s="407">
        <v>1</v>
      </c>
      <c r="M661" s="344">
        <f t="shared" si="10"/>
        <v>6.8238683144931596</v>
      </c>
      <c r="N661" s="337"/>
      <c r="T661" s="169" t="s">
        <v>300</v>
      </c>
    </row>
    <row r="662" spans="1:20">
      <c r="A662" s="339">
        <v>45319.458333333299</v>
      </c>
      <c r="B662" s="340">
        <v>3.2700200000000001</v>
      </c>
      <c r="C662" s="340" t="s">
        <v>300</v>
      </c>
      <c r="D662" s="341">
        <v>71.306719999999999</v>
      </c>
      <c r="E662" s="345" t="s">
        <v>300</v>
      </c>
      <c r="F662" s="340">
        <v>7.2470499999999998</v>
      </c>
      <c r="G662" s="342" t="s">
        <v>300</v>
      </c>
      <c r="H662" s="342"/>
      <c r="I662" s="342"/>
      <c r="J662" s="343"/>
      <c r="K662" s="343"/>
      <c r="L662" s="407">
        <v>1</v>
      </c>
      <c r="M662" s="344">
        <f t="shared" si="10"/>
        <v>7.2470603686091524</v>
      </c>
      <c r="N662" s="337"/>
      <c r="T662" s="169" t="s">
        <v>300</v>
      </c>
    </row>
    <row r="663" spans="1:20">
      <c r="A663" s="339">
        <v>45319.5</v>
      </c>
      <c r="B663" s="340">
        <v>2.87175</v>
      </c>
      <c r="C663" s="340" t="s">
        <v>300</v>
      </c>
      <c r="D663" s="341">
        <v>73.402500000000003</v>
      </c>
      <c r="E663" s="342" t="s">
        <v>300</v>
      </c>
      <c r="F663" s="340">
        <v>6.55145</v>
      </c>
      <c r="G663" s="342" t="s">
        <v>300</v>
      </c>
      <c r="H663" s="342"/>
      <c r="I663" s="342"/>
      <c r="J663" s="343"/>
      <c r="K663" s="343"/>
      <c r="L663" s="407">
        <v>1</v>
      </c>
      <c r="M663" s="344">
        <f t="shared" si="10"/>
        <v>6.551466000975001</v>
      </c>
      <c r="N663" s="337"/>
      <c r="T663" s="169" t="s">
        <v>300</v>
      </c>
    </row>
    <row r="664" spans="1:20">
      <c r="A664" s="339">
        <v>45319.541666666701</v>
      </c>
      <c r="B664" s="340">
        <v>3.01457</v>
      </c>
      <c r="C664" s="340" t="s">
        <v>300</v>
      </c>
      <c r="D664" s="341">
        <v>71.851950000000002</v>
      </c>
      <c r="E664" s="342" t="s">
        <v>300</v>
      </c>
      <c r="F664" s="340">
        <v>6.7320099999999998</v>
      </c>
      <c r="G664" s="342" t="s">
        <v>300</v>
      </c>
      <c r="H664" s="342"/>
      <c r="I664" s="342"/>
      <c r="J664" s="343"/>
      <c r="K664" s="343"/>
      <c r="L664" s="407">
        <v>1</v>
      </c>
      <c r="M664" s="344">
        <f t="shared" si="10"/>
        <v>6.7320129388894197</v>
      </c>
      <c r="N664" s="337"/>
      <c r="T664" s="169" t="s">
        <v>300</v>
      </c>
    </row>
    <row r="665" spans="1:20">
      <c r="A665" s="339">
        <v>45319.583333333299</v>
      </c>
      <c r="B665" s="340">
        <v>2.7922099999999999</v>
      </c>
      <c r="C665" s="340" t="s">
        <v>300</v>
      </c>
      <c r="D665" s="341">
        <v>73.144940000000005</v>
      </c>
      <c r="E665" s="342" t="s">
        <v>300</v>
      </c>
      <c r="F665" s="340">
        <v>6.3476600000000003</v>
      </c>
      <c r="G665" s="342" t="s">
        <v>300</v>
      </c>
      <c r="H665" s="342"/>
      <c r="I665" s="342"/>
      <c r="J665" s="343"/>
      <c r="K665" s="343"/>
      <c r="L665" s="407">
        <v>1</v>
      </c>
      <c r="M665" s="344">
        <f t="shared" si="10"/>
        <v>6.3476559030727921</v>
      </c>
      <c r="N665" s="337"/>
      <c r="T665" s="169" t="s">
        <v>300</v>
      </c>
    </row>
    <row r="666" spans="1:20">
      <c r="A666" s="339">
        <v>45319.625</v>
      </c>
      <c r="B666" s="340">
        <v>2.5594999999999999</v>
      </c>
      <c r="C666" s="340" t="s">
        <v>300</v>
      </c>
      <c r="D666" s="341">
        <v>74.143349999999998</v>
      </c>
      <c r="E666" s="342" t="s">
        <v>300</v>
      </c>
      <c r="F666" s="340">
        <v>5.8980499999999996</v>
      </c>
      <c r="G666" s="342" t="s">
        <v>300</v>
      </c>
      <c r="H666" s="342"/>
      <c r="I666" s="342"/>
      <c r="J666" s="343"/>
      <c r="K666" s="343"/>
      <c r="L666" s="407">
        <v>1</v>
      </c>
      <c r="M666" s="344">
        <f t="shared" si="10"/>
        <v>5.8980486264209988</v>
      </c>
      <c r="N666" s="337"/>
      <c r="T666" s="169" t="s">
        <v>300</v>
      </c>
    </row>
    <row r="667" spans="1:20">
      <c r="A667" s="339">
        <v>45319.666666666701</v>
      </c>
      <c r="B667" s="340">
        <v>2.7726700000000002</v>
      </c>
      <c r="C667" s="340" t="s">
        <v>300</v>
      </c>
      <c r="D667" s="341">
        <v>73.292659999999998</v>
      </c>
      <c r="E667" s="342" t="s">
        <v>300</v>
      </c>
      <c r="F667" s="340">
        <v>6.3159700000000001</v>
      </c>
      <c r="G667" s="342" t="s">
        <v>300</v>
      </c>
      <c r="H667" s="342"/>
      <c r="I667" s="342"/>
      <c r="J667" s="343"/>
      <c r="K667" s="343"/>
      <c r="L667" s="407">
        <v>1</v>
      </c>
      <c r="M667" s="344">
        <f t="shared" si="10"/>
        <v>6.3159644564363751</v>
      </c>
      <c r="N667" s="337"/>
      <c r="T667" s="169" t="s">
        <v>300</v>
      </c>
    </row>
    <row r="668" spans="1:20">
      <c r="A668" s="339">
        <v>45319.708333333299</v>
      </c>
      <c r="B668" s="340">
        <v>2.0986400000000001</v>
      </c>
      <c r="C668" s="340" t="s">
        <v>300</v>
      </c>
      <c r="D668" s="341">
        <v>73.899180000000001</v>
      </c>
      <c r="E668" s="342" t="s">
        <v>300</v>
      </c>
      <c r="F668" s="340">
        <v>4.8201400000000003</v>
      </c>
      <c r="G668" s="342" t="s">
        <v>300</v>
      </c>
      <c r="H668" s="342"/>
      <c r="I668" s="342"/>
      <c r="J668" s="343"/>
      <c r="K668" s="343"/>
      <c r="L668" s="407">
        <v>1</v>
      </c>
      <c r="M668" s="344">
        <f t="shared" si="10"/>
        <v>4.8201280505804167</v>
      </c>
      <c r="N668" s="337"/>
      <c r="T668" s="169" t="s">
        <v>300</v>
      </c>
    </row>
    <row r="669" spans="1:20">
      <c r="A669" s="339">
        <v>45319.75</v>
      </c>
      <c r="B669" s="340">
        <v>2.9276499999999999</v>
      </c>
      <c r="C669" s="340" t="s">
        <v>300</v>
      </c>
      <c r="D669" s="341">
        <v>72.361639999999994</v>
      </c>
      <c r="E669" s="342" t="s">
        <v>300</v>
      </c>
      <c r="F669" s="340">
        <v>6.5842900000000002</v>
      </c>
      <c r="G669" s="342" t="s">
        <v>300</v>
      </c>
      <c r="H669" s="342"/>
      <c r="I669" s="342"/>
      <c r="J669" s="343"/>
      <c r="K669" s="343"/>
      <c r="L669" s="407">
        <v>1</v>
      </c>
      <c r="M669" s="344">
        <f t="shared" si="10"/>
        <v>6.5842841801536789</v>
      </c>
      <c r="N669" s="337"/>
      <c r="T669" s="169" t="s">
        <v>300</v>
      </c>
    </row>
    <row r="670" spans="1:20">
      <c r="A670" s="339">
        <v>45319.791666666701</v>
      </c>
      <c r="B670" s="340">
        <v>3.1930900000000002</v>
      </c>
      <c r="C670" s="340" t="s">
        <v>300</v>
      </c>
      <c r="D670" s="341">
        <v>70.552239999999998</v>
      </c>
      <c r="E670" s="342" t="s">
        <v>300</v>
      </c>
      <c r="F670" s="340">
        <v>7.0016999999999996</v>
      </c>
      <c r="G670" s="342" t="s">
        <v>300</v>
      </c>
      <c r="H670" s="342"/>
      <c r="I670" s="342"/>
      <c r="J670" s="343"/>
      <c r="K670" s="343"/>
      <c r="L670" s="407">
        <v>1</v>
      </c>
      <c r="M670" s="344">
        <f t="shared" si="10"/>
        <v>7.0016915848313284</v>
      </c>
      <c r="N670" s="337"/>
      <c r="T670" s="169" t="s">
        <v>300</v>
      </c>
    </row>
    <row r="671" spans="1:20">
      <c r="A671" s="339">
        <v>45319.833333333299</v>
      </c>
      <c r="B671" s="340">
        <v>3.2347399999999999</v>
      </c>
      <c r="C671" s="340" t="s">
        <v>300</v>
      </c>
      <c r="D671" s="341">
        <v>71.383510000000001</v>
      </c>
      <c r="E671" s="342" t="s">
        <v>300</v>
      </c>
      <c r="F671" s="340">
        <v>7.17659</v>
      </c>
      <c r="G671" s="342" t="s">
        <v>300</v>
      </c>
      <c r="H671" s="342"/>
      <c r="I671" s="342"/>
      <c r="J671" s="343"/>
      <c r="K671" s="343"/>
      <c r="L671" s="407">
        <v>1</v>
      </c>
      <c r="M671" s="344">
        <f t="shared" si="10"/>
        <v>7.1765925168703895</v>
      </c>
      <c r="N671" s="337"/>
      <c r="T671" s="169" t="s">
        <v>300</v>
      </c>
    </row>
    <row r="672" spans="1:20">
      <c r="A672" s="339">
        <v>45319.875</v>
      </c>
      <c r="B672" s="340">
        <v>2.53084</v>
      </c>
      <c r="C672" s="340" t="s">
        <v>300</v>
      </c>
      <c r="D672" s="341">
        <v>74.383219999999994</v>
      </c>
      <c r="E672" s="342" t="s">
        <v>300</v>
      </c>
      <c r="F672" s="340">
        <v>5.8508699999999996</v>
      </c>
      <c r="G672" s="342" t="s">
        <v>300</v>
      </c>
      <c r="H672" s="342"/>
      <c r="I672" s="342"/>
      <c r="J672" s="343"/>
      <c r="K672" s="343"/>
      <c r="L672" s="407">
        <v>1</v>
      </c>
      <c r="M672" s="344">
        <f t="shared" si="10"/>
        <v>5.850873045929184</v>
      </c>
      <c r="N672" s="337"/>
      <c r="T672" s="169" t="s">
        <v>300</v>
      </c>
    </row>
    <row r="673" spans="1:20">
      <c r="A673" s="339">
        <v>45319.916666666701</v>
      </c>
      <c r="B673" s="340">
        <v>2.9246099999999999</v>
      </c>
      <c r="C673" s="340" t="s">
        <v>300</v>
      </c>
      <c r="D673" s="341">
        <v>73.157049999999998</v>
      </c>
      <c r="E673" s="342" t="s">
        <v>300</v>
      </c>
      <c r="F673" s="340">
        <v>6.64975</v>
      </c>
      <c r="G673" s="342" t="s">
        <v>300</v>
      </c>
      <c r="H673" s="342"/>
      <c r="I673" s="342"/>
      <c r="J673" s="343"/>
      <c r="K673" s="343"/>
      <c r="L673" s="407">
        <v>1</v>
      </c>
      <c r="M673" s="344">
        <f t="shared" si="10"/>
        <v>6.6497475072155394</v>
      </c>
      <c r="N673" s="337"/>
      <c r="T673" s="169" t="s">
        <v>300</v>
      </c>
    </row>
    <row r="674" spans="1:20">
      <c r="A674" s="339">
        <v>45319.958333333299</v>
      </c>
      <c r="B674" s="340">
        <v>2.9475899999999999</v>
      </c>
      <c r="C674" s="340" t="s">
        <v>300</v>
      </c>
      <c r="D674" s="341">
        <v>73.030810000000002</v>
      </c>
      <c r="E674" s="342" t="s">
        <v>300</v>
      </c>
      <c r="F674" s="340">
        <v>6.6904199999999996</v>
      </c>
      <c r="G674" s="342" t="s">
        <v>300</v>
      </c>
      <c r="H674" s="342"/>
      <c r="I674" s="342"/>
      <c r="J674" s="343"/>
      <c r="K674" s="343"/>
      <c r="L674" s="407">
        <v>1</v>
      </c>
      <c r="M674" s="344">
        <f t="shared" si="10"/>
        <v>6.6904326335047326</v>
      </c>
      <c r="N674" s="337"/>
      <c r="T674" s="169" t="s">
        <v>300</v>
      </c>
    </row>
    <row r="675" spans="1:20">
      <c r="A675" s="339">
        <v>45320</v>
      </c>
      <c r="B675" s="340">
        <v>2.9269099999999999</v>
      </c>
      <c r="C675" s="340" t="s">
        <v>300</v>
      </c>
      <c r="D675" s="341">
        <v>71.792180000000002</v>
      </c>
      <c r="E675" s="342" t="s">
        <v>300</v>
      </c>
      <c r="F675" s="340">
        <v>6.5308200000000003</v>
      </c>
      <c r="G675" s="342" t="s">
        <v>300</v>
      </c>
      <c r="H675" s="342"/>
      <c r="I675" s="342"/>
      <c r="J675" s="343"/>
      <c r="K675" s="343"/>
      <c r="L675" s="407">
        <v>1</v>
      </c>
      <c r="M675" s="344">
        <f t="shared" si="10"/>
        <v>6.5308170764429034</v>
      </c>
      <c r="N675" s="337"/>
      <c r="T675" s="169" t="s">
        <v>300</v>
      </c>
    </row>
    <row r="676" spans="1:20">
      <c r="A676" s="339">
        <v>45320.041666666701</v>
      </c>
      <c r="B676" s="340">
        <v>2.8986800000000001</v>
      </c>
      <c r="C676" s="340" t="s">
        <v>300</v>
      </c>
      <c r="D676" s="341">
        <v>72.230440000000002</v>
      </c>
      <c r="E676" s="342" t="s">
        <v>300</v>
      </c>
      <c r="F676" s="340">
        <v>6.5072999999999999</v>
      </c>
      <c r="G676" s="342" t="s">
        <v>300</v>
      </c>
      <c r="H676" s="342"/>
      <c r="I676" s="342"/>
      <c r="J676" s="343"/>
      <c r="K676" s="343"/>
      <c r="L676" s="407">
        <v>1</v>
      </c>
      <c r="M676" s="344">
        <f t="shared" si="10"/>
        <v>6.5073107209407359</v>
      </c>
      <c r="N676" s="337"/>
      <c r="T676" s="169" t="s">
        <v>300</v>
      </c>
    </row>
    <row r="677" spans="1:20">
      <c r="A677" s="339">
        <v>45320.083333333299</v>
      </c>
      <c r="B677" s="340">
        <v>2.8491599999999999</v>
      </c>
      <c r="C677" s="340" t="s">
        <v>300</v>
      </c>
      <c r="D677" s="341">
        <v>71.930689999999998</v>
      </c>
      <c r="E677" s="342" t="s">
        <v>300</v>
      </c>
      <c r="F677" s="340">
        <v>6.3695899999999996</v>
      </c>
      <c r="G677" s="342" t="s">
        <v>300</v>
      </c>
      <c r="H677" s="342"/>
      <c r="I677" s="342"/>
      <c r="J677" s="343"/>
      <c r="K677" s="343"/>
      <c r="L677" s="407">
        <v>1</v>
      </c>
      <c r="M677" s="344">
        <f t="shared" si="10"/>
        <v>6.3695987499100317</v>
      </c>
      <c r="N677" s="337"/>
      <c r="T677" s="169" t="s">
        <v>300</v>
      </c>
    </row>
    <row r="678" spans="1:20">
      <c r="A678" s="339">
        <v>45320.125</v>
      </c>
      <c r="B678" s="340">
        <v>2.8349600000000001</v>
      </c>
      <c r="C678" s="340" t="s">
        <v>300</v>
      </c>
      <c r="D678" s="341">
        <v>74.146699999999996</v>
      </c>
      <c r="E678" s="342" t="s">
        <v>300</v>
      </c>
      <c r="F678" s="340">
        <v>6.5331200000000003</v>
      </c>
      <c r="G678" s="342" t="s">
        <v>300</v>
      </c>
      <c r="H678" s="342"/>
      <c r="I678" s="342"/>
      <c r="J678" s="343"/>
      <c r="K678" s="343"/>
      <c r="L678" s="407">
        <v>1</v>
      </c>
      <c r="M678" s="344">
        <f t="shared" si="10"/>
        <v>6.5331070218825591</v>
      </c>
      <c r="N678" s="337"/>
      <c r="T678" s="169" t="s">
        <v>300</v>
      </c>
    </row>
    <row r="679" spans="1:20">
      <c r="A679" s="339">
        <v>45320.166666666701</v>
      </c>
      <c r="B679" s="340">
        <v>2.9776500000000001</v>
      </c>
      <c r="C679" s="340" t="s">
        <v>300</v>
      </c>
      <c r="D679" s="341">
        <v>73.895189999999999</v>
      </c>
      <c r="E679" s="342" t="s">
        <v>300</v>
      </c>
      <c r="F679" s="340">
        <v>6.8386500000000003</v>
      </c>
      <c r="G679" s="342" t="s">
        <v>300</v>
      </c>
      <c r="H679" s="342"/>
      <c r="I679" s="342"/>
      <c r="J679" s="343"/>
      <c r="K679" s="343"/>
      <c r="L679" s="407">
        <v>1</v>
      </c>
      <c r="M679" s="344">
        <f t="shared" si="10"/>
        <v>6.8386571086087802</v>
      </c>
      <c r="N679" s="337"/>
      <c r="T679" s="169" t="s">
        <v>300</v>
      </c>
    </row>
    <row r="680" spans="1:20">
      <c r="A680" s="339">
        <v>45320.208333333299</v>
      </c>
      <c r="B680" s="340">
        <v>3.3117800000000002</v>
      </c>
      <c r="C680" s="340" t="s">
        <v>300</v>
      </c>
      <c r="D680" s="341">
        <v>72.119429999999994</v>
      </c>
      <c r="E680" s="342" t="s">
        <v>300</v>
      </c>
      <c r="F680" s="340">
        <v>7.4232500000000003</v>
      </c>
      <c r="G680" s="342" t="s">
        <v>300</v>
      </c>
      <c r="H680" s="342"/>
      <c r="I680" s="342"/>
      <c r="J680" s="343"/>
      <c r="K680" s="343"/>
      <c r="L680" s="407">
        <v>1</v>
      </c>
      <c r="M680" s="344">
        <f t="shared" si="10"/>
        <v>7.4232617573182313</v>
      </c>
      <c r="N680" s="337"/>
      <c r="T680" s="169" t="s">
        <v>300</v>
      </c>
    </row>
    <row r="681" spans="1:20">
      <c r="A681" s="339">
        <v>45320.25</v>
      </c>
      <c r="B681" s="340">
        <v>3.1184400000000001</v>
      </c>
      <c r="C681" s="340" t="s">
        <v>300</v>
      </c>
      <c r="D681" s="341">
        <v>72.950289999999995</v>
      </c>
      <c r="E681" s="342" t="s">
        <v>300</v>
      </c>
      <c r="F681" s="340">
        <v>7.07043</v>
      </c>
      <c r="G681" s="342" t="s">
        <v>300</v>
      </c>
      <c r="H681" s="342"/>
      <c r="I681" s="342"/>
      <c r="J681" s="343"/>
      <c r="K681" s="343"/>
      <c r="L681" s="407">
        <v>1</v>
      </c>
      <c r="M681" s="344">
        <f t="shared" si="10"/>
        <v>7.0704234609634069</v>
      </c>
      <c r="N681" s="337"/>
      <c r="T681" s="169" t="s">
        <v>300</v>
      </c>
    </row>
    <row r="682" spans="1:20">
      <c r="A682" s="339">
        <v>45320.291666666701</v>
      </c>
      <c r="B682" s="340">
        <v>2.7631299999999999</v>
      </c>
      <c r="C682" s="340" t="s">
        <v>300</v>
      </c>
      <c r="D682" s="341">
        <v>72.63082</v>
      </c>
      <c r="E682" s="342" t="s">
        <v>300</v>
      </c>
      <c r="F682" s="340">
        <v>6.2373799999999999</v>
      </c>
      <c r="G682" s="342" t="s">
        <v>300</v>
      </c>
      <c r="H682" s="342"/>
      <c r="I682" s="342"/>
      <c r="J682" s="343"/>
      <c r="K682" s="343"/>
      <c r="L682" s="407">
        <v>1</v>
      </c>
      <c r="M682" s="344">
        <f t="shared" si="10"/>
        <v>6.2373953994779257</v>
      </c>
      <c r="N682" s="337"/>
      <c r="T682" s="169" t="s">
        <v>300</v>
      </c>
    </row>
    <row r="683" spans="1:20">
      <c r="A683" s="339">
        <v>45320.333333333299</v>
      </c>
      <c r="B683" s="340">
        <v>2.73468</v>
      </c>
      <c r="C683" s="340" t="s">
        <v>300</v>
      </c>
      <c r="D683" s="341">
        <v>75.341309999999993</v>
      </c>
      <c r="E683" s="342" t="s">
        <v>300</v>
      </c>
      <c r="F683" s="340">
        <v>6.4035399999999996</v>
      </c>
      <c r="G683" s="342" t="s">
        <v>300</v>
      </c>
      <c r="H683" s="342"/>
      <c r="I683" s="342"/>
      <c r="J683" s="343"/>
      <c r="K683" s="343"/>
      <c r="L683" s="407">
        <v>1</v>
      </c>
      <c r="M683" s="344">
        <f t="shared" si="10"/>
        <v>6.4035483324452631</v>
      </c>
      <c r="N683" s="337"/>
      <c r="T683" s="169" t="s">
        <v>300</v>
      </c>
    </row>
    <row r="684" spans="1:20">
      <c r="A684" s="339">
        <v>45320.375</v>
      </c>
      <c r="B684" s="340">
        <v>2.4404599999999999</v>
      </c>
      <c r="C684" s="340" t="s">
        <v>300</v>
      </c>
      <c r="D684" s="341">
        <v>78.227080000000001</v>
      </c>
      <c r="E684" s="342" t="s">
        <v>300</v>
      </c>
      <c r="F684" s="340">
        <v>5.9335000000000004</v>
      </c>
      <c r="G684" s="342" t="s">
        <v>300</v>
      </c>
      <c r="H684" s="342"/>
      <c r="I684" s="342"/>
      <c r="J684" s="343"/>
      <c r="K684" s="343"/>
      <c r="L684" s="407">
        <v>1</v>
      </c>
      <c r="M684" s="344">
        <f t="shared" si="10"/>
        <v>5.933484654133343</v>
      </c>
      <c r="N684" s="337"/>
      <c r="T684" s="169" t="s">
        <v>300</v>
      </c>
    </row>
    <row r="685" spans="1:20">
      <c r="A685" s="339">
        <v>45320.416666666701</v>
      </c>
      <c r="B685" s="340">
        <v>1.80532</v>
      </c>
      <c r="C685" s="340" t="s">
        <v>300</v>
      </c>
      <c r="D685" s="341">
        <v>80.194360000000003</v>
      </c>
      <c r="E685" s="342" t="s">
        <v>300</v>
      </c>
      <c r="F685" s="340">
        <v>4.4996600000000004</v>
      </c>
      <c r="G685" s="342" t="s">
        <v>300</v>
      </c>
      <c r="H685" s="342"/>
      <c r="I685" s="342"/>
      <c r="J685" s="343"/>
      <c r="K685" s="343"/>
      <c r="L685" s="407">
        <v>1</v>
      </c>
      <c r="M685" s="344">
        <f t="shared" si="10"/>
        <v>4.4996530604108163</v>
      </c>
      <c r="N685" s="337"/>
      <c r="T685" s="169" t="s">
        <v>300</v>
      </c>
    </row>
    <row r="686" spans="1:20">
      <c r="A686" s="339">
        <v>45320.458333333299</v>
      </c>
      <c r="B686" s="340">
        <v>0.32401999999999997</v>
      </c>
      <c r="C686" s="340" t="s">
        <v>300</v>
      </c>
      <c r="D686" s="341">
        <v>74.531580000000005</v>
      </c>
      <c r="E686" s="342" t="s">
        <v>300</v>
      </c>
      <c r="F686" s="340">
        <v>0.75056</v>
      </c>
      <c r="G686" s="342" t="s">
        <v>300</v>
      </c>
      <c r="H686" s="342"/>
      <c r="I686" s="342"/>
      <c r="J686" s="343"/>
      <c r="K686" s="343"/>
      <c r="L686" s="407">
        <v>1</v>
      </c>
      <c r="M686" s="344">
        <f t="shared" si="10"/>
        <v>0.75057337690372794</v>
      </c>
      <c r="N686" s="337"/>
      <c r="T686" s="169" t="s">
        <v>300</v>
      </c>
    </row>
    <row r="687" spans="1:20">
      <c r="A687" s="339">
        <v>45320.5</v>
      </c>
      <c r="B687" s="340">
        <v>0.50490999999999997</v>
      </c>
      <c r="C687" s="340" t="s">
        <v>300</v>
      </c>
      <c r="D687" s="341">
        <v>76.045829999999995</v>
      </c>
      <c r="E687" s="342" t="s">
        <v>300</v>
      </c>
      <c r="F687" s="340">
        <v>1.19336</v>
      </c>
      <c r="G687" s="342" t="s">
        <v>300</v>
      </c>
      <c r="H687" s="342"/>
      <c r="I687" s="342"/>
      <c r="J687" s="343"/>
      <c r="K687" s="343"/>
      <c r="L687" s="407">
        <v>1</v>
      </c>
      <c r="M687" s="344">
        <f t="shared" si="10"/>
        <v>1.1933570047863238</v>
      </c>
      <c r="N687" s="337"/>
      <c r="T687" s="169" t="s">
        <v>300</v>
      </c>
    </row>
    <row r="688" spans="1:20">
      <c r="A688" s="339">
        <v>45320.541666666701</v>
      </c>
      <c r="B688" s="340">
        <v>0.67201</v>
      </c>
      <c r="C688" s="340" t="s">
        <v>300</v>
      </c>
      <c r="D688" s="341">
        <v>78.113810000000001</v>
      </c>
      <c r="E688" s="342" t="s">
        <v>300</v>
      </c>
      <c r="F688" s="340">
        <v>1.6314900000000001</v>
      </c>
      <c r="G688" s="342" t="s">
        <v>300</v>
      </c>
      <c r="H688" s="342"/>
      <c r="I688" s="342"/>
      <c r="J688" s="343"/>
      <c r="K688" s="343"/>
      <c r="L688" s="407">
        <v>1</v>
      </c>
      <c r="M688" s="344">
        <f t="shared" si="10"/>
        <v>1.6314905661177479</v>
      </c>
      <c r="N688" s="337"/>
      <c r="T688" s="169" t="s">
        <v>300</v>
      </c>
    </row>
    <row r="689" spans="1:20">
      <c r="A689" s="339">
        <v>45320.583333333299</v>
      </c>
      <c r="B689" s="340">
        <v>2.5203500000000001</v>
      </c>
      <c r="C689" s="340" t="s">
        <v>300</v>
      </c>
      <c r="D689" s="341">
        <v>72.800740000000005</v>
      </c>
      <c r="E689" s="342" t="s">
        <v>300</v>
      </c>
      <c r="F689" s="340">
        <v>5.7026599999999998</v>
      </c>
      <c r="G689" s="342" t="s">
        <v>300</v>
      </c>
      <c r="H689" s="342"/>
      <c r="I689" s="342"/>
      <c r="J689" s="343"/>
      <c r="K689" s="343"/>
      <c r="L689" s="407">
        <v>1</v>
      </c>
      <c r="M689" s="344">
        <f t="shared" si="10"/>
        <v>5.7026623644337198</v>
      </c>
      <c r="N689" s="337"/>
      <c r="T689" s="169" t="s">
        <v>300</v>
      </c>
    </row>
    <row r="690" spans="1:20">
      <c r="A690" s="339">
        <v>45320.625</v>
      </c>
      <c r="B690" s="340">
        <v>2.7006999999999999</v>
      </c>
      <c r="C690" s="340" t="s">
        <v>300</v>
      </c>
      <c r="D690" s="341">
        <v>71.836780000000005</v>
      </c>
      <c r="E690" s="342" t="s">
        <v>300</v>
      </c>
      <c r="F690" s="340">
        <v>6.0298100000000003</v>
      </c>
      <c r="G690" s="342" t="s">
        <v>300</v>
      </c>
      <c r="H690" s="342"/>
      <c r="I690" s="342"/>
      <c r="J690" s="343"/>
      <c r="K690" s="343"/>
      <c r="L690" s="407">
        <v>1</v>
      </c>
      <c r="M690" s="344">
        <f t="shared" si="10"/>
        <v>6.029818111465679</v>
      </c>
      <c r="N690" s="337"/>
      <c r="T690" s="169" t="s">
        <v>300</v>
      </c>
    </row>
    <row r="691" spans="1:20">
      <c r="A691" s="339">
        <v>45320.666666666701</v>
      </c>
      <c r="B691" s="340">
        <v>3.0894499999999998</v>
      </c>
      <c r="C691" s="340" t="s">
        <v>300</v>
      </c>
      <c r="D691" s="341">
        <v>70.489829999999998</v>
      </c>
      <c r="E691" s="342" t="s">
        <v>300</v>
      </c>
      <c r="F691" s="340">
        <v>6.7684499999999996</v>
      </c>
      <c r="G691" s="342" t="s">
        <v>300</v>
      </c>
      <c r="H691" s="342"/>
      <c r="I691" s="342"/>
      <c r="J691" s="343"/>
      <c r="K691" s="343"/>
      <c r="L691" s="407">
        <v>1</v>
      </c>
      <c r="M691" s="344">
        <f t="shared" si="10"/>
        <v>6.7684409485219792</v>
      </c>
      <c r="N691" s="337"/>
      <c r="T691" s="169" t="s">
        <v>300</v>
      </c>
    </row>
    <row r="692" spans="1:20">
      <c r="A692" s="339">
        <v>45320.708333333299</v>
      </c>
      <c r="B692" s="340">
        <v>3.2861899999999999</v>
      </c>
      <c r="C692" s="340" t="s">
        <v>300</v>
      </c>
      <c r="D692" s="341">
        <v>73.1036</v>
      </c>
      <c r="E692" s="342" t="s">
        <v>300</v>
      </c>
      <c r="F692" s="340">
        <v>7.4664299999999999</v>
      </c>
      <c r="G692" s="342" t="s">
        <v>300</v>
      </c>
      <c r="H692" s="342"/>
      <c r="I692" s="342"/>
      <c r="J692" s="343"/>
      <c r="K692" s="343"/>
      <c r="L692" s="407">
        <v>1</v>
      </c>
      <c r="M692" s="344">
        <f t="shared" si="10"/>
        <v>7.4664204833467194</v>
      </c>
      <c r="N692" s="337"/>
      <c r="T692" s="169" t="s">
        <v>300</v>
      </c>
    </row>
    <row r="693" spans="1:20">
      <c r="A693" s="339">
        <v>45320.75</v>
      </c>
      <c r="B693" s="340">
        <v>2.9925199999999998</v>
      </c>
      <c r="C693" s="340" t="s">
        <v>300</v>
      </c>
      <c r="D693" s="341">
        <v>74.028869999999998</v>
      </c>
      <c r="E693" s="342" t="s">
        <v>300</v>
      </c>
      <c r="F693" s="340">
        <v>6.8852399999999996</v>
      </c>
      <c r="G693" s="342" t="s">
        <v>300</v>
      </c>
      <c r="H693" s="342"/>
      <c r="I693" s="342"/>
      <c r="J693" s="343"/>
      <c r="K693" s="343"/>
      <c r="L693" s="407">
        <v>1</v>
      </c>
      <c r="M693" s="344">
        <f t="shared" si="10"/>
        <v>6.8852417255485907</v>
      </c>
      <c r="N693" s="337"/>
      <c r="T693" s="169" t="s">
        <v>300</v>
      </c>
    </row>
    <row r="694" spans="1:20">
      <c r="A694" s="339">
        <v>45320.791666666701</v>
      </c>
      <c r="B694" s="340">
        <v>3.0485500000000001</v>
      </c>
      <c r="C694" s="340" t="s">
        <v>300</v>
      </c>
      <c r="D694" s="341">
        <v>73.886070000000004</v>
      </c>
      <c r="E694" s="342" t="s">
        <v>300</v>
      </c>
      <c r="F694" s="340">
        <v>7.0006300000000001</v>
      </c>
      <c r="G694" s="342" t="s">
        <v>300</v>
      </c>
      <c r="H694" s="342"/>
      <c r="I694" s="342"/>
      <c r="J694" s="343"/>
      <c r="K694" s="343"/>
      <c r="L694" s="407">
        <v>1</v>
      </c>
      <c r="M694" s="344">
        <f t="shared" si="10"/>
        <v>7.0006263699493809</v>
      </c>
      <c r="N694" s="337"/>
      <c r="T694" s="169" t="s">
        <v>300</v>
      </c>
    </row>
    <row r="695" spans="1:20">
      <c r="A695" s="339">
        <v>45320.833333333299</v>
      </c>
      <c r="B695" s="340">
        <v>2.9817999999999998</v>
      </c>
      <c r="C695" s="340" t="s">
        <v>300</v>
      </c>
      <c r="D695" s="341">
        <v>73.627430000000004</v>
      </c>
      <c r="E695" s="342" t="s">
        <v>300</v>
      </c>
      <c r="F695" s="340">
        <v>6.8233800000000002</v>
      </c>
      <c r="G695" s="342" t="s">
        <v>300</v>
      </c>
      <c r="H695" s="342"/>
      <c r="I695" s="342"/>
      <c r="J695" s="343"/>
      <c r="K695" s="343"/>
      <c r="L695" s="407">
        <v>1</v>
      </c>
      <c r="M695" s="344">
        <f t="shared" si="10"/>
        <v>6.8233737756559192</v>
      </c>
      <c r="N695" s="337"/>
      <c r="T695" s="169" t="s">
        <v>300</v>
      </c>
    </row>
    <row r="696" spans="1:20">
      <c r="A696" s="339">
        <v>45320.875</v>
      </c>
      <c r="B696" s="340">
        <v>2.8626399999999999</v>
      </c>
      <c r="C696" s="340" t="s">
        <v>300</v>
      </c>
      <c r="D696" s="341">
        <v>74.033990000000003</v>
      </c>
      <c r="E696" s="342" t="s">
        <v>300</v>
      </c>
      <c r="F696" s="340">
        <v>6.5868599999999997</v>
      </c>
      <c r="G696" s="342" t="s">
        <v>300</v>
      </c>
      <c r="H696" s="342"/>
      <c r="I696" s="342"/>
      <c r="J696" s="343"/>
      <c r="K696" s="343"/>
      <c r="L696" s="407">
        <v>1</v>
      </c>
      <c r="M696" s="344">
        <f t="shared" si="10"/>
        <v>6.5868671080322869</v>
      </c>
      <c r="N696" s="337"/>
      <c r="T696" s="169" t="s">
        <v>300</v>
      </c>
    </row>
    <row r="697" spans="1:20">
      <c r="A697" s="339">
        <v>45320.916666666701</v>
      </c>
      <c r="B697" s="340">
        <v>2.9004699999999999</v>
      </c>
      <c r="C697" s="340" t="s">
        <v>300</v>
      </c>
      <c r="D697" s="341">
        <v>74.699370000000002</v>
      </c>
      <c r="E697" s="342" t="s">
        <v>300</v>
      </c>
      <c r="F697" s="340">
        <v>6.7338899999999997</v>
      </c>
      <c r="G697" s="342" t="s">
        <v>300</v>
      </c>
      <c r="H697" s="342"/>
      <c r="I697" s="342"/>
      <c r="J697" s="343"/>
      <c r="K697" s="343"/>
      <c r="L697" s="407">
        <v>1</v>
      </c>
      <c r="M697" s="344">
        <f t="shared" si="10"/>
        <v>6.7338947953572106</v>
      </c>
      <c r="N697" s="337"/>
      <c r="T697" s="169" t="s">
        <v>300</v>
      </c>
    </row>
    <row r="698" spans="1:20">
      <c r="A698" s="339">
        <v>45320.958333333299</v>
      </c>
      <c r="B698" s="340">
        <v>2.97193</v>
      </c>
      <c r="C698" s="340" t="s">
        <v>300</v>
      </c>
      <c r="D698" s="341">
        <v>75.024850000000001</v>
      </c>
      <c r="E698" s="342" t="s">
        <v>300</v>
      </c>
      <c r="F698" s="340">
        <v>6.9298599999999997</v>
      </c>
      <c r="G698" s="342" t="s">
        <v>300</v>
      </c>
      <c r="H698" s="342"/>
      <c r="I698" s="342"/>
      <c r="J698" s="343"/>
      <c r="K698" s="343"/>
      <c r="L698" s="407">
        <v>1</v>
      </c>
      <c r="M698" s="344">
        <f t="shared" si="10"/>
        <v>6.92986416447234</v>
      </c>
      <c r="N698" s="337"/>
      <c r="T698" s="169" t="s">
        <v>300</v>
      </c>
    </row>
    <row r="699" spans="1:20">
      <c r="A699" s="339">
        <v>45321</v>
      </c>
      <c r="B699" s="340">
        <v>2.94293</v>
      </c>
      <c r="C699" s="340" t="s">
        <v>300</v>
      </c>
      <c r="D699" s="341">
        <v>74.546130000000005</v>
      </c>
      <c r="E699" s="342" t="s">
        <v>300</v>
      </c>
      <c r="F699" s="340">
        <v>6.81846</v>
      </c>
      <c r="G699" s="342" t="s">
        <v>300</v>
      </c>
      <c r="H699" s="342"/>
      <c r="I699" s="342"/>
      <c r="J699" s="343"/>
      <c r="K699" s="343"/>
      <c r="L699" s="407">
        <v>1</v>
      </c>
      <c r="M699" s="344">
        <f t="shared" si="10"/>
        <v>6.818456036576773</v>
      </c>
      <c r="N699" s="337"/>
      <c r="T699" s="169" t="s">
        <v>300</v>
      </c>
    </row>
    <row r="700" spans="1:20">
      <c r="A700" s="339">
        <v>45321.041666666701</v>
      </c>
      <c r="B700" s="340">
        <v>3.0176400000000001</v>
      </c>
      <c r="C700" s="340" t="s">
        <v>300</v>
      </c>
      <c r="D700" s="341">
        <v>73.970529999999997</v>
      </c>
      <c r="E700" s="342" t="s">
        <v>300</v>
      </c>
      <c r="F700" s="340">
        <v>6.9375600000000004</v>
      </c>
      <c r="G700" s="342" t="s">
        <v>300</v>
      </c>
      <c r="H700" s="342"/>
      <c r="I700" s="342"/>
      <c r="J700" s="343"/>
      <c r="K700" s="343"/>
      <c r="L700" s="407">
        <v>1</v>
      </c>
      <c r="M700" s="344">
        <f t="shared" si="10"/>
        <v>6.9375666490371355</v>
      </c>
      <c r="N700" s="337"/>
      <c r="T700" s="169" t="s">
        <v>300</v>
      </c>
    </row>
    <row r="701" spans="1:20">
      <c r="A701" s="339">
        <v>45321.083333333299</v>
      </c>
      <c r="B701" s="340">
        <v>3.0517699999999999</v>
      </c>
      <c r="C701" s="340" t="s">
        <v>300</v>
      </c>
      <c r="D701" s="341">
        <v>74.081559999999996</v>
      </c>
      <c r="E701" s="342" t="s">
        <v>300</v>
      </c>
      <c r="F701" s="340">
        <v>7.0265500000000003</v>
      </c>
      <c r="G701" s="342" t="s">
        <v>300</v>
      </c>
      <c r="H701" s="342"/>
      <c r="I701" s="342"/>
      <c r="J701" s="343"/>
      <c r="K701" s="343"/>
      <c r="L701" s="407">
        <v>1</v>
      </c>
      <c r="M701" s="344">
        <f t="shared" si="10"/>
        <v>7.0265627437860951</v>
      </c>
      <c r="N701" s="337"/>
      <c r="T701" s="169" t="s">
        <v>300</v>
      </c>
    </row>
    <row r="702" spans="1:20">
      <c r="A702" s="339">
        <v>45321.125</v>
      </c>
      <c r="B702" s="340">
        <v>2.7288600000000001</v>
      </c>
      <c r="C702" s="340" t="s">
        <v>300</v>
      </c>
      <c r="D702" s="341">
        <v>75.327219999999997</v>
      </c>
      <c r="E702" s="342" t="s">
        <v>300</v>
      </c>
      <c r="F702" s="340">
        <v>6.3887299999999998</v>
      </c>
      <c r="G702" s="342" t="s">
        <v>300</v>
      </c>
      <c r="H702" s="342"/>
      <c r="I702" s="342"/>
      <c r="J702" s="343"/>
      <c r="K702" s="343"/>
      <c r="L702" s="407">
        <v>1</v>
      </c>
      <c r="M702" s="344">
        <f t="shared" si="10"/>
        <v>6.3887251596507353</v>
      </c>
      <c r="N702" s="337"/>
      <c r="T702" s="169" t="s">
        <v>300</v>
      </c>
    </row>
    <row r="703" spans="1:20">
      <c r="A703" s="339">
        <v>45321.166666666701</v>
      </c>
      <c r="B703" s="340">
        <v>2.5410499999999998</v>
      </c>
      <c r="C703" s="340" t="s">
        <v>300</v>
      </c>
      <c r="D703" s="341">
        <v>76.624750000000006</v>
      </c>
      <c r="E703" s="342" t="s">
        <v>300</v>
      </c>
      <c r="F703" s="340">
        <v>6.0515100000000004</v>
      </c>
      <c r="G703" s="342" t="s">
        <v>300</v>
      </c>
      <c r="H703" s="342"/>
      <c r="I703" s="342"/>
      <c r="J703" s="343"/>
      <c r="K703" s="343"/>
      <c r="L703" s="407">
        <v>1</v>
      </c>
      <c r="M703" s="344">
        <f t="shared" si="10"/>
        <v>6.0515035362915004</v>
      </c>
      <c r="N703" s="337"/>
      <c r="T703" s="169" t="s">
        <v>300</v>
      </c>
    </row>
    <row r="704" spans="1:20">
      <c r="A704" s="339">
        <v>45321.208333333299</v>
      </c>
      <c r="B704" s="340">
        <v>2.8609300000000002</v>
      </c>
      <c r="C704" s="340" t="s">
        <v>300</v>
      </c>
      <c r="D704" s="341">
        <v>75.065370000000001</v>
      </c>
      <c r="E704" s="342" t="s">
        <v>300</v>
      </c>
      <c r="F704" s="340">
        <v>6.6746299999999996</v>
      </c>
      <c r="G704" s="342" t="s">
        <v>300</v>
      </c>
      <c r="H704" s="342"/>
      <c r="I704" s="342"/>
      <c r="J704" s="343"/>
      <c r="K704" s="343"/>
      <c r="L704" s="407">
        <v>1</v>
      </c>
      <c r="M704" s="344">
        <f t="shared" si="10"/>
        <v>6.6746403803366281</v>
      </c>
      <c r="N704" s="337"/>
      <c r="T704" s="169" t="s">
        <v>300</v>
      </c>
    </row>
    <row r="705" spans="1:20">
      <c r="A705" s="339">
        <v>45321.25</v>
      </c>
      <c r="B705" s="340">
        <v>2.8147899999999999</v>
      </c>
      <c r="C705" s="340" t="s">
        <v>300</v>
      </c>
      <c r="D705" s="341">
        <v>74.790270000000007</v>
      </c>
      <c r="E705" s="342" t="s">
        <v>300</v>
      </c>
      <c r="F705" s="340">
        <v>6.5429199999999996</v>
      </c>
      <c r="G705" s="342" t="s">
        <v>300</v>
      </c>
      <c r="H705" s="342"/>
      <c r="I705" s="342"/>
      <c r="J705" s="343"/>
      <c r="K705" s="343"/>
      <c r="L705" s="407">
        <v>1</v>
      </c>
      <c r="M705" s="344">
        <f t="shared" si="10"/>
        <v>6.5429275392197628</v>
      </c>
      <c r="N705" s="337"/>
      <c r="T705" s="169" t="s">
        <v>300</v>
      </c>
    </row>
    <row r="706" spans="1:20">
      <c r="A706" s="339">
        <v>45321.291666666701</v>
      </c>
      <c r="B706" s="340">
        <v>2.8653400000000002</v>
      </c>
      <c r="C706" s="340" t="s">
        <v>300</v>
      </c>
      <c r="D706" s="341">
        <v>76.577650000000006</v>
      </c>
      <c r="E706" s="342" t="s">
        <v>300</v>
      </c>
      <c r="F706" s="340">
        <v>6.8196099999999999</v>
      </c>
      <c r="G706" s="342" t="s">
        <v>300</v>
      </c>
      <c r="H706" s="342"/>
      <c r="I706" s="342"/>
      <c r="J706" s="343"/>
      <c r="K706" s="343"/>
      <c r="L706" s="407">
        <v>1</v>
      </c>
      <c r="M706" s="344">
        <f t="shared" si="10"/>
        <v>6.819604793473081</v>
      </c>
      <c r="N706" s="337"/>
      <c r="T706" s="169" t="s">
        <v>300</v>
      </c>
    </row>
    <row r="707" spans="1:20">
      <c r="A707" s="339">
        <v>45321.333333333299</v>
      </c>
      <c r="B707" s="340">
        <v>2.78064</v>
      </c>
      <c r="C707" s="340" t="s">
        <v>300</v>
      </c>
      <c r="D707" s="341">
        <v>74.547359999999998</v>
      </c>
      <c r="E707" s="342" t="s">
        <v>300</v>
      </c>
      <c r="F707" s="340">
        <v>6.4425400000000002</v>
      </c>
      <c r="G707" s="342" t="s">
        <v>300</v>
      </c>
      <c r="H707" s="342"/>
      <c r="I707" s="342"/>
      <c r="J707" s="343"/>
      <c r="K707" s="343"/>
      <c r="L707" s="407">
        <v>1</v>
      </c>
      <c r="M707" s="344">
        <f t="shared" ref="M707:M770" si="11">D707*60*10^3*B707*5.18*10^-7</f>
        <v>6.4425536541112303</v>
      </c>
      <c r="N707" s="337"/>
      <c r="T707" s="169" t="s">
        <v>300</v>
      </c>
    </row>
    <row r="708" spans="1:20">
      <c r="A708" s="339">
        <v>45321.375</v>
      </c>
      <c r="B708" s="340">
        <v>2.8464200000000002</v>
      </c>
      <c r="C708" s="340" t="s">
        <v>300</v>
      </c>
      <c r="D708" s="341">
        <v>72.865880000000004</v>
      </c>
      <c r="E708" s="342" t="s">
        <v>300</v>
      </c>
      <c r="F708" s="340">
        <v>6.4462000000000002</v>
      </c>
      <c r="G708" s="342" t="s">
        <v>300</v>
      </c>
      <c r="H708" s="342"/>
      <c r="I708" s="342"/>
      <c r="J708" s="343"/>
      <c r="K708" s="343"/>
      <c r="L708" s="407">
        <v>1</v>
      </c>
      <c r="M708" s="344">
        <f t="shared" si="11"/>
        <v>6.4462063944895673</v>
      </c>
      <c r="N708" s="337"/>
      <c r="T708" s="169" t="s">
        <v>300</v>
      </c>
    </row>
    <row r="709" spans="1:20">
      <c r="A709" s="339">
        <v>45321.416666666701</v>
      </c>
      <c r="B709" s="340">
        <v>2.6535899999999999</v>
      </c>
      <c r="C709" s="340" t="s">
        <v>300</v>
      </c>
      <c r="D709" s="341">
        <v>73.30583</v>
      </c>
      <c r="E709" s="342" t="s">
        <v>300</v>
      </c>
      <c r="F709" s="340">
        <v>6.0457900000000002</v>
      </c>
      <c r="G709" s="342" t="s">
        <v>300</v>
      </c>
      <c r="H709" s="342"/>
      <c r="I709" s="342"/>
      <c r="J709" s="343"/>
      <c r="K709" s="343"/>
      <c r="L709" s="407">
        <v>1</v>
      </c>
      <c r="M709" s="344">
        <f t="shared" si="11"/>
        <v>6.0457940297150747</v>
      </c>
      <c r="N709" s="337"/>
      <c r="T709" s="169" t="s">
        <v>300</v>
      </c>
    </row>
    <row r="710" spans="1:20">
      <c r="A710" s="339">
        <v>45321.458333333299</v>
      </c>
      <c r="B710" s="340">
        <v>1.2839799999999999</v>
      </c>
      <c r="C710" s="340" t="s">
        <v>300</v>
      </c>
      <c r="D710" s="341">
        <v>74.517650000000003</v>
      </c>
      <c r="E710" s="342" t="s">
        <v>300</v>
      </c>
      <c r="F710" s="340">
        <v>2.9737100000000001</v>
      </c>
      <c r="G710" s="342" t="s">
        <v>300</v>
      </c>
      <c r="H710" s="342"/>
      <c r="I710" s="342"/>
      <c r="J710" s="343"/>
      <c r="K710" s="343"/>
      <c r="L710" s="407">
        <v>1</v>
      </c>
      <c r="M710" s="344">
        <f t="shared" si="11"/>
        <v>2.9737086734367595</v>
      </c>
      <c r="N710" s="337"/>
      <c r="T710" s="169" t="s">
        <v>300</v>
      </c>
    </row>
    <row r="711" spans="1:20">
      <c r="A711" s="339">
        <v>45321.5</v>
      </c>
      <c r="B711" s="340">
        <v>1.30006</v>
      </c>
      <c r="C711" s="340" t="s">
        <v>300</v>
      </c>
      <c r="D711" s="341">
        <v>75.695580000000007</v>
      </c>
      <c r="E711" s="342" t="s">
        <v>300</v>
      </c>
      <c r="F711" s="340">
        <v>3.0585399999999998</v>
      </c>
      <c r="G711" s="342" t="s">
        <v>300</v>
      </c>
      <c r="H711" s="342"/>
      <c r="I711" s="342"/>
      <c r="J711" s="343"/>
      <c r="K711" s="343"/>
      <c r="L711" s="407">
        <v>1</v>
      </c>
      <c r="M711" s="344">
        <f t="shared" si="11"/>
        <v>3.0585453714375834</v>
      </c>
      <c r="N711" s="337"/>
      <c r="T711" s="169" t="s">
        <v>300</v>
      </c>
    </row>
    <row r="712" spans="1:20">
      <c r="A712" s="339">
        <v>45321.541666666701</v>
      </c>
      <c r="B712" s="340">
        <v>2.46177</v>
      </c>
      <c r="C712" s="340" t="s">
        <v>300</v>
      </c>
      <c r="D712" s="341">
        <v>74.877660000000006</v>
      </c>
      <c r="E712" s="342" t="s">
        <v>300</v>
      </c>
      <c r="F712" s="340">
        <v>5.7290299999999998</v>
      </c>
      <c r="G712" s="342" t="s">
        <v>300</v>
      </c>
      <c r="H712" s="342"/>
      <c r="I712" s="342"/>
      <c r="J712" s="343"/>
      <c r="K712" s="343"/>
      <c r="L712" s="407">
        <v>1</v>
      </c>
      <c r="M712" s="344">
        <f t="shared" si="11"/>
        <v>5.7290254149688549</v>
      </c>
      <c r="N712" s="337"/>
      <c r="T712" s="169" t="s">
        <v>300</v>
      </c>
    </row>
    <row r="713" spans="1:20">
      <c r="A713" s="339">
        <v>45321.583333333299</v>
      </c>
      <c r="B713" s="340">
        <v>2.7733599999999998</v>
      </c>
      <c r="C713" s="340" t="s">
        <v>300</v>
      </c>
      <c r="D713" s="341">
        <v>72.72784</v>
      </c>
      <c r="E713" s="342" t="s">
        <v>300</v>
      </c>
      <c r="F713" s="340">
        <v>6.2688600000000001</v>
      </c>
      <c r="G713" s="342" t="s">
        <v>300</v>
      </c>
      <c r="H713" s="342"/>
      <c r="I713" s="342"/>
      <c r="J713" s="343"/>
      <c r="K713" s="343"/>
      <c r="L713" s="407">
        <v>1</v>
      </c>
      <c r="M713" s="344">
        <f t="shared" si="11"/>
        <v>6.2688509912017913</v>
      </c>
      <c r="N713" s="337"/>
      <c r="T713" s="169" t="s">
        <v>300</v>
      </c>
    </row>
    <row r="714" spans="1:20">
      <c r="A714" s="339">
        <v>45321.625</v>
      </c>
      <c r="B714" s="340">
        <v>2.0011299999999999</v>
      </c>
      <c r="C714" s="340" t="s">
        <v>300</v>
      </c>
      <c r="D714" s="341">
        <v>75.631330000000005</v>
      </c>
      <c r="E714" s="342" t="s">
        <v>300</v>
      </c>
      <c r="F714" s="340">
        <v>4.7039099999999996</v>
      </c>
      <c r="G714" s="342" t="s">
        <v>300</v>
      </c>
      <c r="H714" s="342"/>
      <c r="I714" s="342"/>
      <c r="J714" s="343"/>
      <c r="K714" s="343"/>
      <c r="L714" s="407">
        <v>1</v>
      </c>
      <c r="M714" s="344">
        <f t="shared" si="11"/>
        <v>4.7038996753621314</v>
      </c>
      <c r="N714" s="337"/>
      <c r="T714" s="169" t="s">
        <v>300</v>
      </c>
    </row>
    <row r="715" spans="1:20">
      <c r="A715" s="339">
        <v>45321.666666666701</v>
      </c>
      <c r="B715" s="340">
        <v>1.85019</v>
      </c>
      <c r="C715" s="340" t="s">
        <v>300</v>
      </c>
      <c r="D715" s="341">
        <v>75.029799999999994</v>
      </c>
      <c r="E715" s="342" t="s">
        <v>300</v>
      </c>
      <c r="F715" s="340">
        <v>4.3145100000000003</v>
      </c>
      <c r="G715" s="342" t="s">
        <v>300</v>
      </c>
      <c r="H715" s="342"/>
      <c r="I715" s="342"/>
      <c r="J715" s="343"/>
      <c r="K715" s="343"/>
      <c r="L715" s="407">
        <v>1</v>
      </c>
      <c r="M715" s="344">
        <f t="shared" si="11"/>
        <v>4.3145065063749595</v>
      </c>
      <c r="N715" s="337"/>
      <c r="T715" s="169" t="s">
        <v>300</v>
      </c>
    </row>
    <row r="716" spans="1:20">
      <c r="A716" s="339">
        <v>45321.708333333299</v>
      </c>
      <c r="B716" s="340">
        <v>2.7214900000000002</v>
      </c>
      <c r="C716" s="340" t="s">
        <v>300</v>
      </c>
      <c r="D716" s="341">
        <v>73.046809999999994</v>
      </c>
      <c r="E716" s="342" t="s">
        <v>300</v>
      </c>
      <c r="F716" s="340">
        <v>6.1786000000000003</v>
      </c>
      <c r="G716" s="342" t="s">
        <v>300</v>
      </c>
      <c r="H716" s="342"/>
      <c r="I716" s="342"/>
      <c r="J716" s="343"/>
      <c r="K716" s="343"/>
      <c r="L716" s="407">
        <v>1</v>
      </c>
      <c r="M716" s="344">
        <f t="shared" si="11"/>
        <v>6.1785847443896511</v>
      </c>
      <c r="N716" s="337"/>
      <c r="T716" s="169" t="s">
        <v>300</v>
      </c>
    </row>
    <row r="717" spans="1:20">
      <c r="A717" s="339">
        <v>45321.75</v>
      </c>
      <c r="B717" s="340">
        <v>2.84619</v>
      </c>
      <c r="C717" s="340" t="s">
        <v>300</v>
      </c>
      <c r="D717" s="341">
        <v>72.516900000000007</v>
      </c>
      <c r="E717" s="342" t="s">
        <v>300</v>
      </c>
      <c r="F717" s="340">
        <v>6.4148199999999997</v>
      </c>
      <c r="G717" s="342" t="s">
        <v>300</v>
      </c>
      <c r="H717" s="342"/>
      <c r="I717" s="342"/>
      <c r="J717" s="343"/>
      <c r="K717" s="343"/>
      <c r="L717" s="407">
        <v>1</v>
      </c>
      <c r="M717" s="344">
        <f t="shared" si="11"/>
        <v>6.4148148939898793</v>
      </c>
      <c r="N717" s="337"/>
      <c r="T717" s="169" t="s">
        <v>300</v>
      </c>
    </row>
    <row r="718" spans="1:20">
      <c r="A718" s="339">
        <v>45321.791666666701</v>
      </c>
      <c r="B718" s="340">
        <v>2.8188200000000001</v>
      </c>
      <c r="C718" s="340" t="s">
        <v>300</v>
      </c>
      <c r="D718" s="341">
        <v>73.411140000000003</v>
      </c>
      <c r="E718" s="342" t="s">
        <v>300</v>
      </c>
      <c r="F718" s="340">
        <v>6.43147</v>
      </c>
      <c r="G718" s="342" t="s">
        <v>300</v>
      </c>
      <c r="H718" s="342"/>
      <c r="I718" s="342"/>
      <c r="J718" s="343"/>
      <c r="K718" s="343"/>
      <c r="L718" s="407">
        <v>1</v>
      </c>
      <c r="M718" s="344">
        <f t="shared" si="11"/>
        <v>6.4314711024711837</v>
      </c>
      <c r="N718" s="337"/>
      <c r="T718" s="169" t="s">
        <v>300</v>
      </c>
    </row>
    <row r="719" spans="1:20">
      <c r="A719" s="339">
        <v>45321.833333333299</v>
      </c>
      <c r="B719" s="340">
        <v>2.50224</v>
      </c>
      <c r="C719" s="340" t="s">
        <v>300</v>
      </c>
      <c r="D719" s="341">
        <v>73.837980000000002</v>
      </c>
      <c r="E719" s="342" t="s">
        <v>300</v>
      </c>
      <c r="F719" s="340">
        <v>5.7423500000000001</v>
      </c>
      <c r="G719" s="342" t="s">
        <v>300</v>
      </c>
      <c r="H719" s="342"/>
      <c r="I719" s="342"/>
      <c r="J719" s="343"/>
      <c r="K719" s="343"/>
      <c r="L719" s="407">
        <v>1</v>
      </c>
      <c r="M719" s="344">
        <f t="shared" si="11"/>
        <v>5.7423515870972155</v>
      </c>
      <c r="N719" s="337"/>
      <c r="T719" s="169" t="s">
        <v>300</v>
      </c>
    </row>
    <row r="720" spans="1:20">
      <c r="A720" s="339">
        <v>45321.875</v>
      </c>
      <c r="B720" s="340">
        <v>2.95811</v>
      </c>
      <c r="C720" s="340" t="s">
        <v>300</v>
      </c>
      <c r="D720" s="341">
        <v>72.049400000000006</v>
      </c>
      <c r="E720" s="342" t="s">
        <v>300</v>
      </c>
      <c r="F720" s="340">
        <v>6.6240899999999998</v>
      </c>
      <c r="G720" s="342" t="s">
        <v>300</v>
      </c>
      <c r="H720" s="342"/>
      <c r="I720" s="342"/>
      <c r="J720" s="343"/>
      <c r="K720" s="343"/>
      <c r="L720" s="407">
        <v>1</v>
      </c>
      <c r="M720" s="344">
        <f t="shared" si="11"/>
        <v>6.6240819737047199</v>
      </c>
      <c r="N720" s="337"/>
      <c r="T720" s="169" t="s">
        <v>300</v>
      </c>
    </row>
    <row r="721" spans="1:20">
      <c r="A721" s="339">
        <v>45321.916666666701</v>
      </c>
      <c r="B721" s="340">
        <v>3.0027499999999998</v>
      </c>
      <c r="C721" s="340" t="s">
        <v>300</v>
      </c>
      <c r="D721" s="341">
        <v>72.994110000000006</v>
      </c>
      <c r="E721" s="342" t="s">
        <v>300</v>
      </c>
      <c r="F721" s="340">
        <v>6.8122100000000003</v>
      </c>
      <c r="G721" s="342" t="s">
        <v>300</v>
      </c>
      <c r="H721" s="342"/>
      <c r="I721" s="342"/>
      <c r="J721" s="343"/>
      <c r="K721" s="343"/>
      <c r="L721" s="407">
        <v>1</v>
      </c>
      <c r="M721" s="344">
        <f t="shared" si="11"/>
        <v>6.8122096229816984</v>
      </c>
      <c r="N721" s="337"/>
      <c r="T721" s="169" t="s">
        <v>300</v>
      </c>
    </row>
    <row r="722" spans="1:20">
      <c r="A722" s="339">
        <v>45321.958333333299</v>
      </c>
      <c r="B722" s="340">
        <v>3.0541900000000002</v>
      </c>
      <c r="C722" s="340" t="s">
        <v>300</v>
      </c>
      <c r="D722" s="341">
        <v>73.555959999999999</v>
      </c>
      <c r="E722" s="342" t="s">
        <v>300</v>
      </c>
      <c r="F722" s="340">
        <v>6.98224</v>
      </c>
      <c r="G722" s="342" t="s">
        <v>300</v>
      </c>
      <c r="H722" s="342"/>
      <c r="I722" s="342"/>
      <c r="J722" s="343"/>
      <c r="K722" s="343"/>
      <c r="L722" s="407">
        <v>1</v>
      </c>
      <c r="M722" s="344">
        <f t="shared" si="11"/>
        <v>6.982242511842192</v>
      </c>
      <c r="N722" s="337"/>
      <c r="T722" s="169" t="s">
        <v>300</v>
      </c>
    </row>
    <row r="723" spans="1:20">
      <c r="A723" s="339">
        <v>45322</v>
      </c>
      <c r="B723" s="340">
        <v>2.95994</v>
      </c>
      <c r="C723" s="340" t="s">
        <v>300</v>
      </c>
      <c r="D723" s="341">
        <v>74.736469999999997</v>
      </c>
      <c r="E723" s="342" t="s">
        <v>300</v>
      </c>
      <c r="F723" s="340">
        <v>6.8753799999999998</v>
      </c>
      <c r="G723" s="342" t="s">
        <v>300</v>
      </c>
      <c r="H723" s="342"/>
      <c r="I723" s="342"/>
      <c r="J723" s="343"/>
      <c r="K723" s="343"/>
      <c r="L723" s="407">
        <v>1</v>
      </c>
      <c r="M723" s="344">
        <f t="shared" si="11"/>
        <v>6.8753767147267428</v>
      </c>
      <c r="N723" s="337"/>
      <c r="T723" s="169" t="s">
        <v>300</v>
      </c>
    </row>
    <row r="724" spans="1:20">
      <c r="A724" s="339">
        <v>45322.041666666701</v>
      </c>
      <c r="B724" s="340">
        <v>2.3570799999999998</v>
      </c>
      <c r="C724" s="340" t="s">
        <v>300</v>
      </c>
      <c r="D724" s="341">
        <v>76.036460000000005</v>
      </c>
      <c r="E724" s="342" t="s">
        <v>300</v>
      </c>
      <c r="F724" s="340">
        <v>5.57029</v>
      </c>
      <c r="G724" s="342" t="s">
        <v>300</v>
      </c>
      <c r="H724" s="342"/>
      <c r="I724" s="342"/>
      <c r="J724" s="343"/>
      <c r="K724" s="343"/>
      <c r="L724" s="407">
        <v>1</v>
      </c>
      <c r="M724" s="344">
        <f t="shared" si="11"/>
        <v>5.5702825147717432</v>
      </c>
      <c r="N724" s="337"/>
      <c r="T724" s="169" t="s">
        <v>300</v>
      </c>
    </row>
    <row r="725" spans="1:20">
      <c r="A725" s="339">
        <v>45322.083333333299</v>
      </c>
      <c r="B725" s="340">
        <v>1.7709699999999999</v>
      </c>
      <c r="C725" s="340" t="s">
        <v>300</v>
      </c>
      <c r="D725" s="341">
        <v>77.564490000000006</v>
      </c>
      <c r="E725" s="342" t="s">
        <v>300</v>
      </c>
      <c r="F725" s="340">
        <v>4.2692800000000002</v>
      </c>
      <c r="G725" s="342" t="s">
        <v>300</v>
      </c>
      <c r="H725" s="342"/>
      <c r="I725" s="342"/>
      <c r="J725" s="343"/>
      <c r="K725" s="343"/>
      <c r="L725" s="407">
        <v>1</v>
      </c>
      <c r="M725" s="344">
        <f t="shared" si="11"/>
        <v>4.2692850813027237</v>
      </c>
      <c r="N725" s="337"/>
      <c r="T725" s="169" t="s">
        <v>300</v>
      </c>
    </row>
    <row r="726" spans="1:20">
      <c r="A726" s="339">
        <v>45322.125</v>
      </c>
      <c r="B726" s="340">
        <v>2.5156100000000001</v>
      </c>
      <c r="C726" s="340" t="s">
        <v>300</v>
      </c>
      <c r="D726" s="341">
        <v>77.722059999999999</v>
      </c>
      <c r="E726" s="342" t="s">
        <v>300</v>
      </c>
      <c r="F726" s="340">
        <v>6.0767199999999999</v>
      </c>
      <c r="G726" s="342" t="s">
        <v>300</v>
      </c>
      <c r="H726" s="342"/>
      <c r="I726" s="342"/>
      <c r="J726" s="343"/>
      <c r="K726" s="343"/>
      <c r="L726" s="407">
        <v>1</v>
      </c>
      <c r="M726" s="344">
        <f t="shared" si="11"/>
        <v>6.076711603363127</v>
      </c>
      <c r="N726" s="337"/>
      <c r="T726" s="169" t="s">
        <v>300</v>
      </c>
    </row>
    <row r="727" spans="1:20">
      <c r="A727" s="339">
        <v>45322.166666666701</v>
      </c>
      <c r="B727" s="340">
        <v>2.9</v>
      </c>
      <c r="C727" s="340" t="s">
        <v>300</v>
      </c>
      <c r="D727" s="341">
        <v>73.345709999999997</v>
      </c>
      <c r="E727" s="342" t="s">
        <v>300</v>
      </c>
      <c r="F727" s="340">
        <v>6.6107800000000001</v>
      </c>
      <c r="G727" s="342" t="s">
        <v>300</v>
      </c>
      <c r="H727" s="342"/>
      <c r="I727" s="342"/>
      <c r="J727" s="343"/>
      <c r="K727" s="343"/>
      <c r="L727" s="407">
        <v>1</v>
      </c>
      <c r="M727" s="344">
        <f t="shared" si="11"/>
        <v>6.6107955337199993</v>
      </c>
      <c r="N727" s="337"/>
      <c r="T727" s="169" t="s">
        <v>300</v>
      </c>
    </row>
    <row r="728" spans="1:20">
      <c r="A728" s="339">
        <v>45322.208333333299</v>
      </c>
      <c r="B728" s="340">
        <v>3.0119500000000001</v>
      </c>
      <c r="C728" s="340" t="s">
        <v>300</v>
      </c>
      <c r="D728" s="341">
        <v>73.062529999999995</v>
      </c>
      <c r="E728" s="342" t="s">
        <v>300</v>
      </c>
      <c r="F728" s="340">
        <v>6.83948</v>
      </c>
      <c r="G728" s="342" t="s">
        <v>300</v>
      </c>
      <c r="H728" s="342"/>
      <c r="I728" s="342"/>
      <c r="J728" s="343"/>
      <c r="K728" s="343"/>
      <c r="L728" s="407">
        <v>1</v>
      </c>
      <c r="M728" s="344">
        <f t="shared" si="11"/>
        <v>6.839486159217179</v>
      </c>
      <c r="N728" s="337"/>
      <c r="T728" s="169" t="s">
        <v>300</v>
      </c>
    </row>
    <row r="729" spans="1:20">
      <c r="A729" s="339">
        <v>45322.25</v>
      </c>
      <c r="B729" s="340">
        <v>3.0290300000000001</v>
      </c>
      <c r="C729" s="340" t="s">
        <v>300</v>
      </c>
      <c r="D729" s="341">
        <v>73.34057</v>
      </c>
      <c r="E729" s="342" t="s">
        <v>300</v>
      </c>
      <c r="F729" s="340">
        <v>6.9044400000000001</v>
      </c>
      <c r="G729" s="342" t="s">
        <v>300</v>
      </c>
      <c r="H729" s="342"/>
      <c r="I729" s="342"/>
      <c r="J729" s="343"/>
      <c r="K729" s="343"/>
      <c r="L729" s="407">
        <v>1</v>
      </c>
      <c r="M729" s="344">
        <f t="shared" si="11"/>
        <v>6.9044464520998652</v>
      </c>
      <c r="N729" s="337"/>
      <c r="T729" s="169" t="s">
        <v>300</v>
      </c>
    </row>
    <row r="730" spans="1:20" ht="30">
      <c r="A730" s="339">
        <v>45322.291666666701</v>
      </c>
      <c r="B730" s="340">
        <v>3.0427200000000001</v>
      </c>
      <c r="C730" s="340" t="s">
        <v>300</v>
      </c>
      <c r="D730" s="341">
        <v>72.571340000000006</v>
      </c>
      <c r="E730" s="342" t="s">
        <v>367</v>
      </c>
      <c r="F730" s="340">
        <v>6.8629100000000003</v>
      </c>
      <c r="G730" s="342" t="s">
        <v>367</v>
      </c>
      <c r="H730" s="342"/>
      <c r="I730" s="342">
        <v>98.4</v>
      </c>
      <c r="J730" s="343"/>
      <c r="K730" s="343" t="s">
        <v>384</v>
      </c>
      <c r="L730" s="407">
        <v>1</v>
      </c>
      <c r="M730" s="344">
        <f t="shared" si="11"/>
        <v>6.8629074384003843</v>
      </c>
      <c r="N730" s="337"/>
      <c r="T730" s="169" t="s">
        <v>300</v>
      </c>
    </row>
    <row r="731" spans="1:20">
      <c r="A731" s="339">
        <v>45322.333333333299</v>
      </c>
      <c r="B731" s="340">
        <v>3.0068700000000002</v>
      </c>
      <c r="C731" s="340" t="s">
        <v>300</v>
      </c>
      <c r="D731" s="341">
        <v>74.108699999999999</v>
      </c>
      <c r="E731" s="342" t="s">
        <v>300</v>
      </c>
      <c r="F731" s="340">
        <v>6.9257200000000001</v>
      </c>
      <c r="G731" s="342" t="s">
        <v>300</v>
      </c>
      <c r="H731" s="342"/>
      <c r="I731" s="342"/>
      <c r="J731" s="343"/>
      <c r="K731" s="343"/>
      <c r="L731" s="407">
        <v>1</v>
      </c>
      <c r="M731" s="344">
        <f t="shared" si="11"/>
        <v>6.9257188479805194</v>
      </c>
      <c r="N731" s="337"/>
      <c r="T731" s="169" t="s">
        <v>300</v>
      </c>
    </row>
    <row r="732" spans="1:20">
      <c r="A732" s="339">
        <v>45322.375</v>
      </c>
      <c r="B732" s="340">
        <v>3.04209</v>
      </c>
      <c r="C732" s="340" t="s">
        <v>300</v>
      </c>
      <c r="D732" s="341">
        <v>73.867590000000007</v>
      </c>
      <c r="E732" s="342" t="s">
        <v>300</v>
      </c>
      <c r="F732" s="340">
        <v>6.9840499999999999</v>
      </c>
      <c r="G732" s="342" t="s">
        <v>300</v>
      </c>
      <c r="H732" s="342"/>
      <c r="I732" s="342"/>
      <c r="J732" s="343"/>
      <c r="K732" s="343"/>
      <c r="L732" s="407">
        <v>1</v>
      </c>
      <c r="M732" s="344">
        <f t="shared" si="11"/>
        <v>6.9840445113051484</v>
      </c>
      <c r="N732" s="337"/>
      <c r="T732" s="169" t="s">
        <v>300</v>
      </c>
    </row>
    <row r="733" spans="1:20">
      <c r="A733" s="339">
        <v>45322.416666666701</v>
      </c>
      <c r="B733" s="340">
        <v>2.8767</v>
      </c>
      <c r="C733" s="340" t="s">
        <v>300</v>
      </c>
      <c r="D733" s="341">
        <v>75.235720000000001</v>
      </c>
      <c r="E733" s="342" t="s">
        <v>300</v>
      </c>
      <c r="F733" s="340">
        <v>6.7266700000000004</v>
      </c>
      <c r="G733" s="342" t="s">
        <v>300</v>
      </c>
      <c r="H733" s="342"/>
      <c r="I733" s="342"/>
      <c r="J733" s="343"/>
      <c r="K733" s="343"/>
      <c r="L733" s="407">
        <v>1</v>
      </c>
      <c r="M733" s="344">
        <f t="shared" si="11"/>
        <v>6.7266629151019197</v>
      </c>
      <c r="N733" s="337"/>
      <c r="T733" s="169" t="s">
        <v>300</v>
      </c>
    </row>
    <row r="734" spans="1:20">
      <c r="A734" s="339">
        <v>45322.458333333299</v>
      </c>
      <c r="B734" s="340">
        <v>1.0843100000000001</v>
      </c>
      <c r="C734" s="340" t="s">
        <v>300</v>
      </c>
      <c r="D734" s="341">
        <v>77.287509999999997</v>
      </c>
      <c r="E734" s="342" t="s">
        <v>300</v>
      </c>
      <c r="F734" s="340">
        <v>2.6046200000000002</v>
      </c>
      <c r="G734" s="342" t="s">
        <v>300</v>
      </c>
      <c r="H734" s="342"/>
      <c r="I734" s="342"/>
      <c r="J734" s="343"/>
      <c r="K734" s="343"/>
      <c r="L734" s="407">
        <v>1</v>
      </c>
      <c r="M734" s="344">
        <f t="shared" si="11"/>
        <v>2.6046165086085478</v>
      </c>
      <c r="N734" s="337"/>
      <c r="T734" s="169" t="s">
        <v>300</v>
      </c>
    </row>
    <row r="735" spans="1:20">
      <c r="A735" s="339">
        <v>45322.5</v>
      </c>
      <c r="B735" s="340">
        <v>1.74902</v>
      </c>
      <c r="C735" s="340" t="s">
        <v>300</v>
      </c>
      <c r="D735" s="341">
        <v>74.288139999999999</v>
      </c>
      <c r="E735" s="342" t="s">
        <v>300</v>
      </c>
      <c r="F735" s="340">
        <v>4.0382600000000002</v>
      </c>
      <c r="G735" s="342" t="s">
        <v>300</v>
      </c>
      <c r="H735" s="342"/>
      <c r="I735" s="342"/>
      <c r="J735" s="343"/>
      <c r="K735" s="343"/>
      <c r="L735" s="407">
        <v>1</v>
      </c>
      <c r="M735" s="344">
        <f t="shared" si="11"/>
        <v>4.0382692367166237</v>
      </c>
      <c r="N735" s="337"/>
      <c r="T735" s="169" t="s">
        <v>300</v>
      </c>
    </row>
    <row r="736" spans="1:20">
      <c r="A736" s="339">
        <v>45322.541666666701</v>
      </c>
      <c r="B736" s="340">
        <v>2.8554499999999998</v>
      </c>
      <c r="C736" s="340" t="s">
        <v>300</v>
      </c>
      <c r="D736" s="341">
        <v>74.746989999999997</v>
      </c>
      <c r="E736" s="342" t="s">
        <v>300</v>
      </c>
      <c r="F736" s="340">
        <v>6.6336000000000004</v>
      </c>
      <c r="G736" s="342" t="s">
        <v>300</v>
      </c>
      <c r="H736" s="342"/>
      <c r="I736" s="342"/>
      <c r="J736" s="343"/>
      <c r="K736" s="343"/>
      <c r="L736" s="407">
        <v>1</v>
      </c>
      <c r="M736" s="344">
        <f t="shared" si="11"/>
        <v>6.6335999738681384</v>
      </c>
      <c r="N736" s="337"/>
      <c r="T736" s="169" t="s">
        <v>300</v>
      </c>
    </row>
    <row r="737" spans="1:20">
      <c r="A737" s="339">
        <v>45322.583333333299</v>
      </c>
      <c r="B737" s="340">
        <v>2.9612699999999998</v>
      </c>
      <c r="C737" s="340" t="s">
        <v>300</v>
      </c>
      <c r="D737" s="341">
        <v>73.703040000000001</v>
      </c>
      <c r="E737" s="342" t="s">
        <v>300</v>
      </c>
      <c r="F737" s="340">
        <v>6.7833600000000001</v>
      </c>
      <c r="G737" s="342" t="s">
        <v>300</v>
      </c>
      <c r="H737" s="342"/>
      <c r="I737" s="342"/>
      <c r="J737" s="343"/>
      <c r="K737" s="343"/>
      <c r="L737" s="407">
        <v>1</v>
      </c>
      <c r="M737" s="344">
        <f t="shared" si="11"/>
        <v>6.7833530071856618</v>
      </c>
      <c r="N737" s="337"/>
      <c r="T737" s="169" t="s">
        <v>300</v>
      </c>
    </row>
    <row r="738" spans="1:20">
      <c r="A738" s="339">
        <v>45322.625</v>
      </c>
      <c r="B738" s="340">
        <v>2.7778999999999998</v>
      </c>
      <c r="C738" s="340" t="s">
        <v>300</v>
      </c>
      <c r="D738" s="341">
        <v>74.932079999999999</v>
      </c>
      <c r="E738" s="342" t="s">
        <v>300</v>
      </c>
      <c r="F738" s="340">
        <v>6.4694200000000004</v>
      </c>
      <c r="G738" s="342" t="s">
        <v>300</v>
      </c>
      <c r="H738" s="342"/>
      <c r="I738" s="342"/>
      <c r="J738" s="343"/>
      <c r="K738" s="343"/>
      <c r="L738" s="407">
        <v>1</v>
      </c>
      <c r="M738" s="344">
        <f t="shared" si="11"/>
        <v>6.4694208819945587</v>
      </c>
      <c r="N738" s="337"/>
      <c r="T738" s="169" t="s">
        <v>300</v>
      </c>
    </row>
    <row r="739" spans="1:20">
      <c r="A739" s="339">
        <v>45322.666666666701</v>
      </c>
      <c r="B739" s="340">
        <v>3.03586</v>
      </c>
      <c r="C739" s="340" t="s">
        <v>300</v>
      </c>
      <c r="D739" s="341">
        <v>73.890600000000006</v>
      </c>
      <c r="E739" s="342" t="s">
        <v>300</v>
      </c>
      <c r="F739" s="340">
        <v>6.9719100000000003</v>
      </c>
      <c r="G739" s="342" t="s">
        <v>300</v>
      </c>
      <c r="H739" s="342"/>
      <c r="I739" s="342"/>
      <c r="J739" s="343"/>
      <c r="K739" s="343"/>
      <c r="L739" s="407">
        <v>1</v>
      </c>
      <c r="M739" s="344">
        <f t="shared" si="11"/>
        <v>6.9719127457492807</v>
      </c>
      <c r="N739" s="337"/>
      <c r="T739" s="169" t="s">
        <v>300</v>
      </c>
    </row>
    <row r="740" spans="1:20">
      <c r="A740" s="339">
        <v>45322.708333333299</v>
      </c>
      <c r="B740" s="340">
        <v>3.23644</v>
      </c>
      <c r="C740" s="340" t="s">
        <v>300</v>
      </c>
      <c r="D740" s="341">
        <v>72.471620000000001</v>
      </c>
      <c r="E740" s="342" t="s">
        <v>300</v>
      </c>
      <c r="F740" s="340">
        <v>7.2898199999999997</v>
      </c>
      <c r="G740" s="342" t="s">
        <v>300</v>
      </c>
      <c r="H740" s="342"/>
      <c r="I740" s="342"/>
      <c r="J740" s="343"/>
      <c r="K740" s="343"/>
      <c r="L740" s="407">
        <v>1</v>
      </c>
      <c r="M740" s="344">
        <f t="shared" si="11"/>
        <v>7.2898155488034231</v>
      </c>
      <c r="N740" s="337"/>
      <c r="T740" s="169" t="s">
        <v>300</v>
      </c>
    </row>
    <row r="741" spans="1:20">
      <c r="A741" s="339">
        <v>45322.75</v>
      </c>
      <c r="B741" s="340">
        <v>3.2226400000000002</v>
      </c>
      <c r="C741" s="340" t="s">
        <v>300</v>
      </c>
      <c r="D741" s="341">
        <v>72.793819999999997</v>
      </c>
      <c r="E741" s="342" t="s">
        <v>300</v>
      </c>
      <c r="F741" s="340">
        <v>7.2910000000000004</v>
      </c>
      <c r="G741" s="342" t="s">
        <v>300</v>
      </c>
      <c r="H741" s="342"/>
      <c r="I741" s="342"/>
      <c r="J741" s="343"/>
      <c r="K741" s="343"/>
      <c r="L741" s="407">
        <v>1</v>
      </c>
      <c r="M741" s="344">
        <f t="shared" si="11"/>
        <v>7.2910036207155819</v>
      </c>
      <c r="N741" s="337"/>
      <c r="T741" s="169" t="s">
        <v>300</v>
      </c>
    </row>
    <row r="742" spans="1:20">
      <c r="A742" s="339">
        <v>45322.791666666701</v>
      </c>
      <c r="B742" s="340">
        <v>3.1600299999999999</v>
      </c>
      <c r="C742" s="340" t="s">
        <v>300</v>
      </c>
      <c r="D742" s="341">
        <v>72.730040000000002</v>
      </c>
      <c r="E742" s="342" t="s">
        <v>300</v>
      </c>
      <c r="F742" s="340">
        <v>7.1430800000000003</v>
      </c>
      <c r="G742" s="342" t="s">
        <v>300</v>
      </c>
      <c r="H742" s="342"/>
      <c r="I742" s="342"/>
      <c r="J742" s="343"/>
      <c r="K742" s="343"/>
      <c r="L742" s="407">
        <v>1</v>
      </c>
      <c r="M742" s="344">
        <f t="shared" si="11"/>
        <v>7.1430886860012963</v>
      </c>
      <c r="N742" s="337"/>
      <c r="T742" s="169" t="s">
        <v>300</v>
      </c>
    </row>
    <row r="743" spans="1:20">
      <c r="A743" s="339">
        <v>45322.833333333299</v>
      </c>
      <c r="B743" s="340">
        <v>2.90564</v>
      </c>
      <c r="C743" s="340" t="s">
        <v>300</v>
      </c>
      <c r="D743" s="341">
        <v>74.110810000000001</v>
      </c>
      <c r="E743" s="342" t="s">
        <v>300</v>
      </c>
      <c r="F743" s="340">
        <v>6.6927399999999997</v>
      </c>
      <c r="G743" s="342" t="s">
        <v>300</v>
      </c>
      <c r="H743" s="342"/>
      <c r="I743" s="342"/>
      <c r="J743" s="343"/>
      <c r="K743" s="343"/>
      <c r="L743" s="407">
        <v>1</v>
      </c>
      <c r="M743" s="344">
        <f t="shared" si="11"/>
        <v>6.6927464997378721</v>
      </c>
      <c r="N743" s="337"/>
      <c r="T743" s="169" t="s">
        <v>300</v>
      </c>
    </row>
    <row r="744" spans="1:20">
      <c r="A744" s="339">
        <v>45322.875</v>
      </c>
      <c r="B744" s="340">
        <v>2.9125000000000001</v>
      </c>
      <c r="C744" s="340" t="s">
        <v>300</v>
      </c>
      <c r="D744" s="341">
        <v>74.512969999999996</v>
      </c>
      <c r="E744" s="342" t="s">
        <v>300</v>
      </c>
      <c r="F744" s="340">
        <v>6.7449500000000002</v>
      </c>
      <c r="G744" s="342" t="s">
        <v>300</v>
      </c>
      <c r="H744" s="342"/>
      <c r="I744" s="342"/>
      <c r="J744" s="343"/>
      <c r="K744" s="343"/>
      <c r="L744" s="407">
        <v>1</v>
      </c>
      <c r="M744" s="344">
        <f t="shared" si="11"/>
        <v>6.7449513008849991</v>
      </c>
      <c r="N744" s="337"/>
      <c r="T744" s="169" t="s">
        <v>300</v>
      </c>
    </row>
    <row r="745" spans="1:20">
      <c r="A745" s="339">
        <v>45322.916666666701</v>
      </c>
      <c r="B745" s="340">
        <v>2.9024700000000001</v>
      </c>
      <c r="C745" s="340" t="s">
        <v>300</v>
      </c>
      <c r="D745" s="341">
        <v>74.614159999999998</v>
      </c>
      <c r="E745" s="342" t="s">
        <v>300</v>
      </c>
      <c r="F745" s="340">
        <v>6.7308599999999998</v>
      </c>
      <c r="G745" s="342" t="s">
        <v>300</v>
      </c>
      <c r="H745" s="342"/>
      <c r="I745" s="342"/>
      <c r="J745" s="343"/>
      <c r="K745" s="343"/>
      <c r="L745" s="407">
        <v>1</v>
      </c>
      <c r="M745" s="344">
        <f t="shared" si="11"/>
        <v>6.7308514191092161</v>
      </c>
      <c r="N745" s="337"/>
      <c r="T745" s="169" t="s">
        <v>300</v>
      </c>
    </row>
    <row r="746" spans="1:20">
      <c r="A746" s="339">
        <v>45322.958333333299</v>
      </c>
      <c r="B746" s="340">
        <v>2.9028299999999998</v>
      </c>
      <c r="C746" s="340" t="s">
        <v>300</v>
      </c>
      <c r="D746" s="341">
        <v>74.663179999999997</v>
      </c>
      <c r="E746" s="342" t="s">
        <v>300</v>
      </c>
      <c r="F746" s="340">
        <v>6.73611</v>
      </c>
      <c r="G746" s="342" t="s">
        <v>300</v>
      </c>
      <c r="H746" s="342"/>
      <c r="I746" s="342"/>
      <c r="J746" s="343"/>
      <c r="K746" s="343"/>
      <c r="L746" s="407">
        <v>1</v>
      </c>
      <c r="M746" s="344">
        <f t="shared" si="11"/>
        <v>6.7361088442853507</v>
      </c>
      <c r="N746" s="337"/>
      <c r="T746" s="169" t="s">
        <v>300</v>
      </c>
    </row>
    <row r="747" spans="1:20">
      <c r="A747" s="339">
        <v>45323</v>
      </c>
      <c r="B747" s="340">
        <v>2.8011900000000001</v>
      </c>
      <c r="C747" s="340" t="s">
        <v>300</v>
      </c>
      <c r="D747" s="341">
        <v>75.294309999999996</v>
      </c>
      <c r="E747" s="342" t="s">
        <v>300</v>
      </c>
      <c r="F747" s="340">
        <v>6.5552000000000001</v>
      </c>
      <c r="G747" s="342" t="s">
        <v>300</v>
      </c>
      <c r="H747" s="342"/>
      <c r="I747" s="342"/>
      <c r="J747" s="343"/>
      <c r="K747" s="343"/>
      <c r="L747" s="407">
        <v>1</v>
      </c>
      <c r="M747" s="344">
        <f t="shared" si="11"/>
        <v>6.5551968085542107</v>
      </c>
      <c r="N747" s="337"/>
    </row>
    <row r="748" spans="1:20">
      <c r="A748" s="339">
        <v>45323.041666666701</v>
      </c>
      <c r="B748" s="340">
        <v>2.61463</v>
      </c>
      <c r="C748" s="340" t="s">
        <v>300</v>
      </c>
      <c r="D748" s="341">
        <v>77.131900000000002</v>
      </c>
      <c r="E748" s="342" t="s">
        <v>300</v>
      </c>
      <c r="F748" s="340">
        <v>6.2679400000000003</v>
      </c>
      <c r="G748" s="342" t="s">
        <v>300</v>
      </c>
      <c r="H748" s="342"/>
      <c r="I748" s="342"/>
      <c r="J748" s="343"/>
      <c r="K748" s="343"/>
      <c r="L748" s="407">
        <v>1</v>
      </c>
      <c r="M748" s="344">
        <f t="shared" si="11"/>
        <v>6.2679464809827596</v>
      </c>
      <c r="N748" s="337"/>
      <c r="T748" s="169" t="s">
        <v>300</v>
      </c>
    </row>
    <row r="749" spans="1:20">
      <c r="A749" s="339">
        <v>45323.083333333299</v>
      </c>
      <c r="B749" s="340">
        <v>2.8252199999999998</v>
      </c>
      <c r="C749" s="340" t="s">
        <v>300</v>
      </c>
      <c r="D749" s="341">
        <v>75.868830000000003</v>
      </c>
      <c r="E749" s="342" t="s">
        <v>300</v>
      </c>
      <c r="F749" s="340">
        <v>6.6618899999999996</v>
      </c>
      <c r="G749" s="342" t="s">
        <v>300</v>
      </c>
      <c r="H749" s="342"/>
      <c r="I749" s="342"/>
      <c r="J749" s="343"/>
      <c r="K749" s="343"/>
      <c r="L749" s="407">
        <v>1</v>
      </c>
      <c r="M749" s="344">
        <f t="shared" si="11"/>
        <v>6.6618779035420088</v>
      </c>
      <c r="N749" s="337"/>
      <c r="T749" s="169" t="s">
        <v>300</v>
      </c>
    </row>
    <row r="750" spans="1:20">
      <c r="A750" s="339">
        <v>45323.125</v>
      </c>
      <c r="B750" s="340">
        <v>2.8895900000000001</v>
      </c>
      <c r="C750" s="340" t="s">
        <v>300</v>
      </c>
      <c r="D750" s="341">
        <v>74.740179999999995</v>
      </c>
      <c r="E750" s="342" t="s">
        <v>300</v>
      </c>
      <c r="F750" s="340">
        <v>6.7123100000000004</v>
      </c>
      <c r="G750" s="342" t="s">
        <v>300</v>
      </c>
      <c r="H750" s="342"/>
      <c r="I750" s="342"/>
      <c r="J750" s="343"/>
      <c r="K750" s="343"/>
      <c r="L750" s="407">
        <v>1</v>
      </c>
      <c r="M750" s="344">
        <f t="shared" si="11"/>
        <v>6.7123002566502956</v>
      </c>
      <c r="N750" s="337"/>
      <c r="T750" s="169" t="s">
        <v>300</v>
      </c>
    </row>
    <row r="751" spans="1:20">
      <c r="A751" s="339">
        <v>45323.166666666701</v>
      </c>
      <c r="B751" s="340">
        <v>2.7871199999999998</v>
      </c>
      <c r="C751" s="340" t="s">
        <v>300</v>
      </c>
      <c r="D751" s="341">
        <v>74.497630000000001</v>
      </c>
      <c r="E751" s="342" t="s">
        <v>300</v>
      </c>
      <c r="F751" s="340">
        <v>6.4532600000000002</v>
      </c>
      <c r="G751" s="342" t="s">
        <v>300</v>
      </c>
      <c r="H751" s="342"/>
      <c r="I751" s="342"/>
      <c r="J751" s="343"/>
      <c r="K751" s="343"/>
      <c r="L751" s="407">
        <v>1</v>
      </c>
      <c r="M751" s="344">
        <f t="shared" si="11"/>
        <v>6.4532595770556469</v>
      </c>
      <c r="N751" s="337"/>
      <c r="T751" s="169" t="s">
        <v>300</v>
      </c>
    </row>
    <row r="752" spans="1:20">
      <c r="A752" s="339">
        <v>45323.208333333299</v>
      </c>
      <c r="B752" s="340">
        <v>2.9950999999999999</v>
      </c>
      <c r="C752" s="340" t="s">
        <v>300</v>
      </c>
      <c r="D752" s="341">
        <v>75.413659999999993</v>
      </c>
      <c r="E752" s="342" t="s">
        <v>300</v>
      </c>
      <c r="F752" s="340">
        <v>7.0200899999999997</v>
      </c>
      <c r="G752" s="342" t="s">
        <v>300</v>
      </c>
      <c r="H752" s="342"/>
      <c r="I752" s="342"/>
      <c r="J752" s="343"/>
      <c r="K752" s="343"/>
      <c r="L752" s="407">
        <v>1</v>
      </c>
      <c r="M752" s="344">
        <f t="shared" si="11"/>
        <v>7.0200847612912787</v>
      </c>
      <c r="N752" s="337"/>
      <c r="T752" s="169" t="s">
        <v>300</v>
      </c>
    </row>
    <row r="753" spans="1:20">
      <c r="A753" s="339">
        <v>45323.25</v>
      </c>
      <c r="B753" s="340">
        <v>3.0610300000000001</v>
      </c>
      <c r="C753" s="340" t="s">
        <v>300</v>
      </c>
      <c r="D753" s="341">
        <v>74.783349999999999</v>
      </c>
      <c r="E753" s="342" t="s">
        <v>300</v>
      </c>
      <c r="F753" s="340">
        <v>7.1146399999999996</v>
      </c>
      <c r="G753" s="342" t="s">
        <v>300</v>
      </c>
      <c r="H753" s="342"/>
      <c r="I753" s="342"/>
      <c r="J753" s="343"/>
      <c r="K753" s="343"/>
      <c r="L753" s="407">
        <v>1</v>
      </c>
      <c r="M753" s="344">
        <f t="shared" si="11"/>
        <v>7.1146495395935396</v>
      </c>
      <c r="N753" s="337"/>
      <c r="T753" s="169" t="s">
        <v>300</v>
      </c>
    </row>
    <row r="754" spans="1:20">
      <c r="A754" s="339">
        <v>45323.291666666701</v>
      </c>
      <c r="B754" s="340">
        <v>2.8841600000000001</v>
      </c>
      <c r="C754" s="340" t="s">
        <v>300</v>
      </c>
      <c r="D754" s="341">
        <v>75.698179999999994</v>
      </c>
      <c r="E754" s="342" t="s">
        <v>300</v>
      </c>
      <c r="F754" s="340">
        <v>6.7855499999999997</v>
      </c>
      <c r="G754" s="342" t="s">
        <v>300</v>
      </c>
      <c r="H754" s="342"/>
      <c r="I754" s="342"/>
      <c r="J754" s="343"/>
      <c r="K754" s="343"/>
      <c r="L754" s="407">
        <v>1</v>
      </c>
      <c r="M754" s="344">
        <f t="shared" si="11"/>
        <v>6.7855616007191015</v>
      </c>
      <c r="N754" s="337"/>
      <c r="T754" s="169" t="s">
        <v>300</v>
      </c>
    </row>
    <row r="755" spans="1:20">
      <c r="A755" s="339">
        <v>45323.333333333299</v>
      </c>
      <c r="B755" s="340">
        <v>2.9172899999999999</v>
      </c>
      <c r="C755" s="340" t="s">
        <v>300</v>
      </c>
      <c r="D755" s="341">
        <v>74.647490000000005</v>
      </c>
      <c r="E755" s="342" t="s">
        <v>300</v>
      </c>
      <c r="F755" s="340">
        <v>6.7682399999999996</v>
      </c>
      <c r="G755" s="342" t="s">
        <v>300</v>
      </c>
      <c r="H755" s="342"/>
      <c r="I755" s="342"/>
      <c r="J755" s="343"/>
      <c r="K755" s="343"/>
      <c r="L755" s="407">
        <v>1</v>
      </c>
      <c r="M755" s="344">
        <f t="shared" si="11"/>
        <v>6.7682411292532683</v>
      </c>
      <c r="N755" s="337"/>
      <c r="T755" s="169" t="s">
        <v>300</v>
      </c>
    </row>
    <row r="756" spans="1:20">
      <c r="A756" s="339">
        <v>45323.375</v>
      </c>
      <c r="B756" s="340">
        <v>2.4079899999999999</v>
      </c>
      <c r="C756" s="340" t="s">
        <v>300</v>
      </c>
      <c r="D756" s="341">
        <v>76.107740000000007</v>
      </c>
      <c r="E756" s="342" t="s">
        <v>300</v>
      </c>
      <c r="F756" s="340">
        <v>5.6959299999999997</v>
      </c>
      <c r="G756" s="342" t="s">
        <v>300</v>
      </c>
      <c r="H756" s="342"/>
      <c r="I756" s="342"/>
      <c r="J756" s="343"/>
      <c r="K756" s="343"/>
      <c r="L756" s="407">
        <v>1</v>
      </c>
      <c r="M756" s="344">
        <f t="shared" si="11"/>
        <v>5.6959283162680077</v>
      </c>
      <c r="N756" s="337"/>
      <c r="T756" s="169" t="s">
        <v>300</v>
      </c>
    </row>
    <row r="757" spans="1:20">
      <c r="A757" s="339">
        <v>45323.416666666701</v>
      </c>
      <c r="B757" s="340">
        <v>2.7726600000000001</v>
      </c>
      <c r="C757" s="340" t="s">
        <v>300</v>
      </c>
      <c r="D757" s="341">
        <v>73.129189999999994</v>
      </c>
      <c r="E757" s="342" t="s">
        <v>300</v>
      </c>
      <c r="F757" s="340">
        <v>6.30185</v>
      </c>
      <c r="G757" s="342" t="s">
        <v>300</v>
      </c>
      <c r="H757" s="342"/>
      <c r="I757" s="342"/>
      <c r="J757" s="343"/>
      <c r="K757" s="343"/>
      <c r="L757" s="407">
        <v>1</v>
      </c>
      <c r="M757" s="344">
        <f t="shared" si="11"/>
        <v>6.3018547687030315</v>
      </c>
      <c r="N757" s="337"/>
      <c r="T757" s="169" t="s">
        <v>300</v>
      </c>
    </row>
    <row r="758" spans="1:20">
      <c r="A758" s="339">
        <v>45323.458333333299</v>
      </c>
      <c r="B758" s="340">
        <v>2.3095599999999998</v>
      </c>
      <c r="C758" s="340" t="s">
        <v>300</v>
      </c>
      <c r="D758" s="341">
        <v>75.606939999999994</v>
      </c>
      <c r="E758" s="342" t="s">
        <v>300</v>
      </c>
      <c r="F758" s="340">
        <v>5.4271599999999998</v>
      </c>
      <c r="G758" s="342" t="s">
        <v>300</v>
      </c>
      <c r="H758" s="342"/>
      <c r="I758" s="342"/>
      <c r="J758" s="343"/>
      <c r="K758" s="343"/>
      <c r="L758" s="407">
        <v>1</v>
      </c>
      <c r="M758" s="344">
        <f t="shared" si="11"/>
        <v>5.4271511958861112</v>
      </c>
      <c r="N758" s="337"/>
      <c r="T758" s="169" t="s">
        <v>300</v>
      </c>
    </row>
    <row r="759" spans="1:20">
      <c r="A759" s="339">
        <v>45323.5</v>
      </c>
      <c r="B759" s="340">
        <v>2.0684200000000001</v>
      </c>
      <c r="C759" s="340" t="s">
        <v>300</v>
      </c>
      <c r="D759" s="341">
        <v>74.101119999999995</v>
      </c>
      <c r="E759" s="342" t="s">
        <v>300</v>
      </c>
      <c r="F759" s="340">
        <v>4.7636900000000004</v>
      </c>
      <c r="G759" s="342" t="s">
        <v>300</v>
      </c>
      <c r="H759" s="342"/>
      <c r="I759" s="342"/>
      <c r="J759" s="343"/>
      <c r="K759" s="343"/>
      <c r="L759" s="407">
        <v>1</v>
      </c>
      <c r="M759" s="344">
        <f t="shared" si="11"/>
        <v>4.7637011766328312</v>
      </c>
      <c r="N759" s="337"/>
      <c r="T759" s="169" t="s">
        <v>300</v>
      </c>
    </row>
    <row r="760" spans="1:20">
      <c r="A760" s="339">
        <v>45323.541666666701</v>
      </c>
      <c r="B760" s="340">
        <v>2.6965499999999998</v>
      </c>
      <c r="C760" s="340" t="s">
        <v>300</v>
      </c>
      <c r="D760" s="341">
        <v>71.600679999999997</v>
      </c>
      <c r="E760" s="342" t="s">
        <v>300</v>
      </c>
      <c r="F760" s="340">
        <v>6.0007599999999996</v>
      </c>
      <c r="G760" s="342" t="s">
        <v>300</v>
      </c>
      <c r="H760" s="342"/>
      <c r="I760" s="342"/>
      <c r="J760" s="343"/>
      <c r="K760" s="343"/>
      <c r="L760" s="407">
        <v>1</v>
      </c>
      <c r="M760" s="344">
        <f t="shared" si="11"/>
        <v>6.0007652083663183</v>
      </c>
      <c r="N760" s="337"/>
      <c r="T760" s="169" t="s">
        <v>300</v>
      </c>
    </row>
    <row r="761" spans="1:20">
      <c r="A761" s="339">
        <v>45323.583333333299</v>
      </c>
      <c r="B761" s="340">
        <v>2.8618100000000002</v>
      </c>
      <c r="C761" s="340" t="s">
        <v>300</v>
      </c>
      <c r="D761" s="341">
        <v>70.905159999999995</v>
      </c>
      <c r="E761" s="342" t="s">
        <v>300</v>
      </c>
      <c r="F761" s="340">
        <v>6.3066599999999999</v>
      </c>
      <c r="G761" s="342" t="s">
        <v>300</v>
      </c>
      <c r="H761" s="342"/>
      <c r="I761" s="342"/>
      <c r="J761" s="343"/>
      <c r="K761" s="343"/>
      <c r="L761" s="407">
        <v>1</v>
      </c>
      <c r="M761" s="344">
        <f t="shared" si="11"/>
        <v>6.3066633418027678</v>
      </c>
      <c r="N761" s="337"/>
      <c r="T761" s="169" t="s">
        <v>300</v>
      </c>
    </row>
    <row r="762" spans="1:20">
      <c r="A762" s="339">
        <v>45323.625</v>
      </c>
      <c r="B762" s="340">
        <v>3.1070000000000002</v>
      </c>
      <c r="C762" s="340" t="s">
        <v>300</v>
      </c>
      <c r="D762" s="341">
        <v>72.016019999999997</v>
      </c>
      <c r="E762" s="342" t="s">
        <v>300</v>
      </c>
      <c r="F762" s="340">
        <v>6.9542700000000002</v>
      </c>
      <c r="G762" s="342" t="s">
        <v>300</v>
      </c>
      <c r="H762" s="342"/>
      <c r="I762" s="342"/>
      <c r="J762" s="343"/>
      <c r="K762" s="343"/>
      <c r="L762" s="407">
        <v>1</v>
      </c>
      <c r="M762" s="344">
        <f t="shared" si="11"/>
        <v>6.9542673002712005</v>
      </c>
      <c r="N762" s="337"/>
      <c r="T762" s="169" t="s">
        <v>300</v>
      </c>
    </row>
    <row r="763" spans="1:20">
      <c r="A763" s="339">
        <v>45323.666666666701</v>
      </c>
      <c r="B763" s="340">
        <v>3.0404300000000002</v>
      </c>
      <c r="C763" s="340" t="s">
        <v>300</v>
      </c>
      <c r="D763" s="341">
        <v>72.433670000000006</v>
      </c>
      <c r="E763" s="342" t="s">
        <v>300</v>
      </c>
      <c r="F763" s="340">
        <v>6.8447399999999998</v>
      </c>
      <c r="G763" s="342" t="s">
        <v>300</v>
      </c>
      <c r="H763" s="342"/>
      <c r="I763" s="342"/>
      <c r="J763" s="343"/>
      <c r="K763" s="343"/>
      <c r="L763" s="407">
        <v>1</v>
      </c>
      <c r="M763" s="344">
        <f t="shared" si="11"/>
        <v>6.8447329618833495</v>
      </c>
      <c r="N763" s="337"/>
      <c r="T763" s="169" t="s">
        <v>300</v>
      </c>
    </row>
    <row r="764" spans="1:20">
      <c r="A764" s="339">
        <v>45323.708333333299</v>
      </c>
      <c r="B764" s="340">
        <v>2.9019200000000001</v>
      </c>
      <c r="C764" s="340" t="s">
        <v>300</v>
      </c>
      <c r="D764" s="341">
        <v>71.13409</v>
      </c>
      <c r="E764" s="342" t="s">
        <v>300</v>
      </c>
      <c r="F764" s="340">
        <v>6.4157000000000002</v>
      </c>
      <c r="G764" s="342" t="s">
        <v>300</v>
      </c>
      <c r="H764" s="342"/>
      <c r="I764" s="342"/>
      <c r="J764" s="343"/>
      <c r="K764" s="343"/>
      <c r="L764" s="407">
        <v>1</v>
      </c>
      <c r="M764" s="344">
        <f t="shared" si="11"/>
        <v>6.4157026271130242</v>
      </c>
      <c r="N764" s="337"/>
      <c r="T764" s="169" t="s">
        <v>300</v>
      </c>
    </row>
    <row r="765" spans="1:20">
      <c r="A765" s="339">
        <v>45323.75</v>
      </c>
      <c r="B765" s="340">
        <v>2.95309</v>
      </c>
      <c r="C765" s="340" t="s">
        <v>300</v>
      </c>
      <c r="D765" s="341">
        <v>72.660769999999999</v>
      </c>
      <c r="E765" s="342" t="s">
        <v>300</v>
      </c>
      <c r="F765" s="340">
        <v>6.6689600000000002</v>
      </c>
      <c r="G765" s="342" t="s">
        <v>300</v>
      </c>
      <c r="H765" s="342"/>
      <c r="I765" s="342"/>
      <c r="J765" s="343"/>
      <c r="K765" s="343"/>
      <c r="L765" s="407">
        <v>1</v>
      </c>
      <c r="M765" s="344">
        <f t="shared" si="11"/>
        <v>6.6689534951206433</v>
      </c>
      <c r="N765" s="337"/>
      <c r="T765" s="169" t="s">
        <v>300</v>
      </c>
    </row>
    <row r="766" spans="1:20">
      <c r="A766" s="339">
        <v>45323.791666666701</v>
      </c>
      <c r="B766" s="340">
        <v>2.9558300000000002</v>
      </c>
      <c r="C766" s="340" t="s">
        <v>300</v>
      </c>
      <c r="D766" s="341">
        <v>71.792659999999998</v>
      </c>
      <c r="E766" s="342" t="s">
        <v>300</v>
      </c>
      <c r="F766" s="340">
        <v>6.5953900000000001</v>
      </c>
      <c r="G766" s="342" t="s">
        <v>300</v>
      </c>
      <c r="H766" s="342"/>
      <c r="I766" s="342"/>
      <c r="J766" s="343"/>
      <c r="K766" s="343"/>
      <c r="L766" s="407">
        <v>1</v>
      </c>
      <c r="M766" s="344">
        <f t="shared" si="11"/>
        <v>6.5953903962984235</v>
      </c>
      <c r="N766" s="337"/>
      <c r="T766" s="169" t="s">
        <v>300</v>
      </c>
    </row>
    <row r="767" spans="1:20">
      <c r="A767" s="339">
        <v>45323.833333333299</v>
      </c>
      <c r="B767" s="340">
        <v>2.6636500000000001</v>
      </c>
      <c r="C767" s="340" t="s">
        <v>300</v>
      </c>
      <c r="D767" s="341">
        <v>73.606809999999996</v>
      </c>
      <c r="E767" s="342" t="s">
        <v>300</v>
      </c>
      <c r="F767" s="340">
        <v>6.0936199999999996</v>
      </c>
      <c r="G767" s="342" t="s">
        <v>300</v>
      </c>
      <c r="H767" s="342"/>
      <c r="I767" s="342"/>
      <c r="J767" s="343"/>
      <c r="K767" s="343"/>
      <c r="L767" s="407">
        <v>1</v>
      </c>
      <c r="M767" s="344">
        <f t="shared" si="11"/>
        <v>6.093631185508019</v>
      </c>
      <c r="N767" s="337"/>
      <c r="T767" s="169" t="s">
        <v>300</v>
      </c>
    </row>
    <row r="768" spans="1:20">
      <c r="A768" s="339">
        <v>45323.875</v>
      </c>
      <c r="B768" s="340">
        <v>2.5818300000000001</v>
      </c>
      <c r="C768" s="340" t="s">
        <v>300</v>
      </c>
      <c r="D768" s="341">
        <v>73.799400000000006</v>
      </c>
      <c r="E768" s="342" t="s">
        <v>300</v>
      </c>
      <c r="F768" s="340">
        <v>5.9218999999999999</v>
      </c>
      <c r="G768" s="342" t="s">
        <v>300</v>
      </c>
      <c r="H768" s="342"/>
      <c r="I768" s="342"/>
      <c r="J768" s="343"/>
      <c r="K768" s="343"/>
      <c r="L768" s="407">
        <v>1</v>
      </c>
      <c r="M768" s="344">
        <f t="shared" si="11"/>
        <v>5.9219056523541598</v>
      </c>
      <c r="N768" s="337"/>
      <c r="T768" s="169" t="s">
        <v>300</v>
      </c>
    </row>
    <row r="769" spans="1:20">
      <c r="A769" s="339">
        <v>45323.916666666701</v>
      </c>
      <c r="B769" s="340">
        <v>2.4783300000000001</v>
      </c>
      <c r="C769" s="340" t="s">
        <v>300</v>
      </c>
      <c r="D769" s="341">
        <v>74.506270000000001</v>
      </c>
      <c r="E769" s="342" t="s">
        <v>300</v>
      </c>
      <c r="F769" s="340">
        <v>5.73895</v>
      </c>
      <c r="G769" s="342" t="s">
        <v>300</v>
      </c>
      <c r="H769" s="342"/>
      <c r="I769" s="342"/>
      <c r="J769" s="343"/>
      <c r="K769" s="343"/>
      <c r="L769" s="407">
        <v>1</v>
      </c>
      <c r="M769" s="344">
        <f t="shared" si="11"/>
        <v>5.7389569379324268</v>
      </c>
      <c r="N769" s="337"/>
      <c r="T769" s="169" t="s">
        <v>300</v>
      </c>
    </row>
    <row r="770" spans="1:20">
      <c r="A770" s="339">
        <v>45323.958333333299</v>
      </c>
      <c r="B770" s="340">
        <v>2.4136899999999999</v>
      </c>
      <c r="C770" s="340" t="s">
        <v>300</v>
      </c>
      <c r="D770" s="341">
        <v>74.344449999999995</v>
      </c>
      <c r="E770" s="342" t="s">
        <v>300</v>
      </c>
      <c r="F770" s="340">
        <v>5.5771199999999999</v>
      </c>
      <c r="G770" s="342" t="s">
        <v>300</v>
      </c>
      <c r="H770" s="342"/>
      <c r="I770" s="342"/>
      <c r="J770" s="343"/>
      <c r="K770" s="343"/>
      <c r="L770" s="407">
        <v>1</v>
      </c>
      <c r="M770" s="344">
        <f t="shared" si="11"/>
        <v>5.5771336775771383</v>
      </c>
      <c r="N770" s="337"/>
      <c r="T770" s="169" t="s">
        <v>300</v>
      </c>
    </row>
    <row r="771" spans="1:20">
      <c r="A771" s="339">
        <v>45324</v>
      </c>
      <c r="B771" s="340">
        <v>2.51756</v>
      </c>
      <c r="C771" s="340" t="s">
        <v>300</v>
      </c>
      <c r="D771" s="341">
        <v>74.513620000000003</v>
      </c>
      <c r="E771" s="342" t="s">
        <v>300</v>
      </c>
      <c r="F771" s="340">
        <v>5.8303799999999999</v>
      </c>
      <c r="G771" s="342" t="s">
        <v>300</v>
      </c>
      <c r="H771" s="342"/>
      <c r="I771" s="342"/>
      <c r="J771" s="343"/>
      <c r="K771" s="343"/>
      <c r="L771" s="407">
        <v>1</v>
      </c>
      <c r="M771" s="344">
        <f t="shared" ref="M771:M834" si="12">D771*60*10^3*B771*5.18*10^-7</f>
        <v>5.8303751849165755</v>
      </c>
      <c r="N771" s="337"/>
      <c r="T771" s="169" t="s">
        <v>300</v>
      </c>
    </row>
    <row r="772" spans="1:20">
      <c r="A772" s="339">
        <v>45324.041666666701</v>
      </c>
      <c r="B772" s="340">
        <v>2.5965600000000002</v>
      </c>
      <c r="C772" s="340" t="s">
        <v>300</v>
      </c>
      <c r="D772" s="341">
        <v>73.791229999999999</v>
      </c>
      <c r="E772" s="342" t="s">
        <v>300</v>
      </c>
      <c r="F772" s="340">
        <v>5.9550400000000003</v>
      </c>
      <c r="G772" s="342" t="s">
        <v>300</v>
      </c>
      <c r="H772" s="342"/>
      <c r="I772" s="342"/>
      <c r="J772" s="343"/>
      <c r="K772" s="343"/>
      <c r="L772" s="407">
        <v>1</v>
      </c>
      <c r="M772" s="344">
        <f t="shared" si="12"/>
        <v>5.9550323097263034</v>
      </c>
      <c r="N772" s="337"/>
      <c r="T772" s="169" t="s">
        <v>300</v>
      </c>
    </row>
    <row r="773" spans="1:20">
      <c r="A773" s="339">
        <v>45324.083333333299</v>
      </c>
      <c r="B773" s="340">
        <v>2.67889</v>
      </c>
      <c r="C773" s="340" t="s">
        <v>300</v>
      </c>
      <c r="D773" s="341">
        <v>73.656880000000001</v>
      </c>
      <c r="E773" s="342" t="s">
        <v>300</v>
      </c>
      <c r="F773" s="340">
        <v>6.1326499999999999</v>
      </c>
      <c r="G773" s="342" t="s">
        <v>300</v>
      </c>
      <c r="H773" s="342"/>
      <c r="I773" s="342"/>
      <c r="J773" s="343"/>
      <c r="K773" s="343"/>
      <c r="L773" s="407">
        <v>1</v>
      </c>
      <c r="M773" s="344">
        <f t="shared" si="12"/>
        <v>6.1326645515002554</v>
      </c>
      <c r="N773" s="337"/>
      <c r="T773" s="169" t="s">
        <v>300</v>
      </c>
    </row>
    <row r="774" spans="1:20">
      <c r="A774" s="339">
        <v>45324.125</v>
      </c>
      <c r="B774" s="340">
        <v>2.6183900000000002</v>
      </c>
      <c r="C774" s="340" t="s">
        <v>300</v>
      </c>
      <c r="D774" s="341">
        <v>74.629390000000001</v>
      </c>
      <c r="E774" s="342" t="s">
        <v>300</v>
      </c>
      <c r="F774" s="340">
        <v>6.0733199999999998</v>
      </c>
      <c r="G774" s="342" t="s">
        <v>300</v>
      </c>
      <c r="H774" s="342"/>
      <c r="I774" s="342"/>
      <c r="J774" s="343"/>
      <c r="K774" s="343"/>
      <c r="L774" s="407">
        <v>1</v>
      </c>
      <c r="M774" s="344">
        <f t="shared" si="12"/>
        <v>6.0733070108236671</v>
      </c>
      <c r="N774" s="337"/>
      <c r="T774" s="169" t="s">
        <v>300</v>
      </c>
    </row>
    <row r="775" spans="1:20">
      <c r="A775" s="339">
        <v>45324.166666666701</v>
      </c>
      <c r="B775" s="340">
        <v>2.6996199999999999</v>
      </c>
      <c r="C775" s="340" t="s">
        <v>300</v>
      </c>
      <c r="D775" s="341">
        <v>74.248289999999997</v>
      </c>
      <c r="E775" s="342" t="s">
        <v>300</v>
      </c>
      <c r="F775" s="340">
        <v>6.2297500000000001</v>
      </c>
      <c r="G775" s="342" t="s">
        <v>300</v>
      </c>
      <c r="H775" s="342"/>
      <c r="I775" s="342"/>
      <c r="J775" s="343"/>
      <c r="K775" s="343"/>
      <c r="L775" s="407">
        <v>1</v>
      </c>
      <c r="M775" s="344">
        <f t="shared" si="12"/>
        <v>6.229742601635782</v>
      </c>
      <c r="N775" s="337"/>
      <c r="T775" s="169" t="s">
        <v>300</v>
      </c>
    </row>
    <row r="776" spans="1:20">
      <c r="A776" s="339">
        <v>45324.208333333299</v>
      </c>
      <c r="B776" s="340">
        <v>2.6287400000000001</v>
      </c>
      <c r="C776" s="340" t="s">
        <v>300</v>
      </c>
      <c r="D776" s="341">
        <v>75.364050000000006</v>
      </c>
      <c r="E776" s="342" t="s">
        <v>300</v>
      </c>
      <c r="F776" s="340">
        <v>6.15733</v>
      </c>
      <c r="G776" s="342" t="s">
        <v>300</v>
      </c>
      <c r="H776" s="342"/>
      <c r="I776" s="342"/>
      <c r="J776" s="343"/>
      <c r="K776" s="343"/>
      <c r="L776" s="407">
        <v>1</v>
      </c>
      <c r="M776" s="344">
        <f t="shared" si="12"/>
        <v>6.1573362761307608</v>
      </c>
      <c r="N776" s="337"/>
      <c r="T776" s="169" t="s">
        <v>300</v>
      </c>
    </row>
    <row r="777" spans="1:20">
      <c r="A777" s="339">
        <v>45324.25</v>
      </c>
      <c r="B777" s="340">
        <v>2.3147700000000002</v>
      </c>
      <c r="C777" s="340" t="s">
        <v>300</v>
      </c>
      <c r="D777" s="341">
        <v>77.319000000000003</v>
      </c>
      <c r="E777" s="342" t="s">
        <v>300</v>
      </c>
      <c r="F777" s="340">
        <v>5.56257</v>
      </c>
      <c r="G777" s="342" t="s">
        <v>300</v>
      </c>
      <c r="H777" s="342"/>
      <c r="I777" s="342"/>
      <c r="J777" s="343"/>
      <c r="K777" s="343"/>
      <c r="L777" s="407">
        <v>1</v>
      </c>
      <c r="M777" s="344">
        <f t="shared" si="12"/>
        <v>5.5625648066603999</v>
      </c>
      <c r="N777" s="337"/>
      <c r="T777" s="169" t="s">
        <v>300</v>
      </c>
    </row>
    <row r="778" spans="1:20">
      <c r="A778" s="339">
        <v>45324.291666666701</v>
      </c>
      <c r="B778" s="340">
        <v>1.9329000000000001</v>
      </c>
      <c r="C778" s="340" t="s">
        <v>300</v>
      </c>
      <c r="D778" s="341">
        <v>79.021739999999994</v>
      </c>
      <c r="E778" s="342" t="s">
        <v>300</v>
      </c>
      <c r="F778" s="340">
        <v>4.7471800000000002</v>
      </c>
      <c r="G778" s="342" t="s">
        <v>300</v>
      </c>
      <c r="H778" s="342"/>
      <c r="I778" s="342"/>
      <c r="J778" s="343"/>
      <c r="K778" s="343"/>
      <c r="L778" s="407">
        <v>1</v>
      </c>
      <c r="M778" s="344">
        <f t="shared" si="12"/>
        <v>4.7471940483256798</v>
      </c>
      <c r="N778" s="337"/>
      <c r="T778" s="169" t="s">
        <v>300</v>
      </c>
    </row>
    <row r="779" spans="1:20">
      <c r="A779" s="339">
        <v>45324.333333333299</v>
      </c>
      <c r="B779" s="340">
        <v>2.4358900000000001</v>
      </c>
      <c r="C779" s="340" t="s">
        <v>300</v>
      </c>
      <c r="D779" s="341">
        <v>76.918329999999997</v>
      </c>
      <c r="E779" s="342" t="s">
        <v>300</v>
      </c>
      <c r="F779" s="340">
        <v>5.8232900000000001</v>
      </c>
      <c r="G779" s="342" t="s">
        <v>300</v>
      </c>
      <c r="H779" s="342"/>
      <c r="I779" s="342"/>
      <c r="J779" s="343"/>
      <c r="K779" s="343"/>
      <c r="L779" s="407">
        <v>1</v>
      </c>
      <c r="M779" s="344">
        <f t="shared" si="12"/>
        <v>5.8232914840437955</v>
      </c>
      <c r="N779" s="337"/>
      <c r="T779" s="169" t="s">
        <v>300</v>
      </c>
    </row>
    <row r="780" spans="1:20">
      <c r="A780" s="339">
        <v>45324.375</v>
      </c>
      <c r="B780" s="340">
        <v>2.43458</v>
      </c>
      <c r="C780" s="340" t="s">
        <v>300</v>
      </c>
      <c r="D780" s="341">
        <v>76.502340000000004</v>
      </c>
      <c r="E780" s="342" t="s">
        <v>300</v>
      </c>
      <c r="F780" s="340">
        <v>5.7886899999999999</v>
      </c>
      <c r="G780" s="342" t="s">
        <v>300</v>
      </c>
      <c r="H780" s="342"/>
      <c r="I780" s="342"/>
      <c r="J780" s="343"/>
      <c r="K780" s="343"/>
      <c r="L780" s="407">
        <v>1</v>
      </c>
      <c r="M780" s="344">
        <f t="shared" si="12"/>
        <v>5.7886831597865758</v>
      </c>
      <c r="N780" s="337"/>
      <c r="T780" s="169" t="s">
        <v>300</v>
      </c>
    </row>
    <row r="781" spans="1:20">
      <c r="A781" s="339">
        <v>45324.416666666701</v>
      </c>
      <c r="B781" s="340">
        <v>2.51017</v>
      </c>
      <c r="C781" s="340" t="s">
        <v>300</v>
      </c>
      <c r="D781" s="341">
        <v>75.250389999999996</v>
      </c>
      <c r="E781" s="342" t="s">
        <v>300</v>
      </c>
      <c r="F781" s="340">
        <v>5.8707500000000001</v>
      </c>
      <c r="G781" s="342" t="s">
        <v>300</v>
      </c>
      <c r="H781" s="342"/>
      <c r="I781" s="342"/>
      <c r="J781" s="343"/>
      <c r="K781" s="343"/>
      <c r="L781" s="407">
        <v>1</v>
      </c>
      <c r="M781" s="344">
        <f t="shared" si="12"/>
        <v>5.8707407171726036</v>
      </c>
      <c r="N781" s="337"/>
      <c r="T781" s="169" t="s">
        <v>300</v>
      </c>
    </row>
    <row r="782" spans="1:20">
      <c r="A782" s="339">
        <v>45324.458333333299</v>
      </c>
      <c r="B782" s="340">
        <v>1.4978</v>
      </c>
      <c r="C782" s="340" t="s">
        <v>300</v>
      </c>
      <c r="D782" s="341">
        <v>76.912570000000002</v>
      </c>
      <c r="E782" s="342" t="s">
        <v>300</v>
      </c>
      <c r="F782" s="340">
        <v>3.5804100000000001</v>
      </c>
      <c r="G782" s="342" t="s">
        <v>300</v>
      </c>
      <c r="H782" s="342"/>
      <c r="I782" s="342"/>
      <c r="J782" s="343"/>
      <c r="K782" s="343"/>
      <c r="L782" s="407">
        <v>1</v>
      </c>
      <c r="M782" s="344">
        <f t="shared" si="12"/>
        <v>3.5804050395136793</v>
      </c>
      <c r="N782" s="337"/>
      <c r="T782" s="169" t="s">
        <v>300</v>
      </c>
    </row>
    <row r="783" spans="1:20">
      <c r="A783" s="339">
        <v>45324.5</v>
      </c>
      <c r="B783" s="340">
        <v>0.33079999999999998</v>
      </c>
      <c r="C783" s="340" t="s">
        <v>300</v>
      </c>
      <c r="D783" s="341">
        <v>75.138810000000007</v>
      </c>
      <c r="E783" s="342" t="s">
        <v>300</v>
      </c>
      <c r="F783" s="340">
        <v>0.77253000000000005</v>
      </c>
      <c r="G783" s="342" t="s">
        <v>300</v>
      </c>
      <c r="H783" s="342"/>
      <c r="I783" s="342"/>
      <c r="J783" s="343"/>
      <c r="K783" s="343"/>
      <c r="L783" s="407">
        <v>1</v>
      </c>
      <c r="M783" s="344">
        <f t="shared" si="12"/>
        <v>0.77252194225583992</v>
      </c>
      <c r="N783" s="337"/>
      <c r="T783" s="169" t="s">
        <v>300</v>
      </c>
    </row>
    <row r="784" spans="1:20">
      <c r="A784" s="339">
        <v>45324.541666666701</v>
      </c>
      <c r="B784" s="340">
        <v>0.39340000000000003</v>
      </c>
      <c r="C784" s="340" t="s">
        <v>300</v>
      </c>
      <c r="D784" s="341">
        <v>79.370630000000006</v>
      </c>
      <c r="E784" s="342" t="s">
        <v>300</v>
      </c>
      <c r="F784" s="340">
        <v>0.97045000000000003</v>
      </c>
      <c r="G784" s="342" t="s">
        <v>300</v>
      </c>
      <c r="H784" s="342"/>
      <c r="I784" s="342"/>
      <c r="J784" s="343"/>
      <c r="K784" s="343"/>
      <c r="L784" s="407">
        <v>1</v>
      </c>
      <c r="M784" s="344">
        <f t="shared" si="12"/>
        <v>0.97045453356936007</v>
      </c>
      <c r="N784" s="337"/>
      <c r="T784" s="169" t="s">
        <v>300</v>
      </c>
    </row>
    <row r="785" spans="1:20">
      <c r="A785" s="339">
        <v>45324.583333333299</v>
      </c>
      <c r="B785" s="340">
        <v>1.7559400000000001</v>
      </c>
      <c r="C785" s="340" t="s">
        <v>300</v>
      </c>
      <c r="D785" s="341">
        <v>78.080029999999994</v>
      </c>
      <c r="E785" s="342" t="s">
        <v>300</v>
      </c>
      <c r="F785" s="340">
        <v>4.2611800000000004</v>
      </c>
      <c r="G785" s="342" t="s">
        <v>300</v>
      </c>
      <c r="H785" s="342"/>
      <c r="I785" s="342"/>
      <c r="J785" s="343"/>
      <c r="K785" s="343"/>
      <c r="L785" s="407">
        <v>1</v>
      </c>
      <c r="M785" s="344">
        <f t="shared" si="12"/>
        <v>4.2611875920544549</v>
      </c>
      <c r="N785" s="337"/>
      <c r="T785" s="169" t="s">
        <v>300</v>
      </c>
    </row>
    <row r="786" spans="1:20">
      <c r="A786" s="339">
        <v>45324.625</v>
      </c>
      <c r="B786" s="340">
        <v>2.3117399999999999</v>
      </c>
      <c r="C786" s="340" t="s">
        <v>300</v>
      </c>
      <c r="D786" s="341">
        <v>78.084270000000004</v>
      </c>
      <c r="E786" s="342" t="s">
        <v>300</v>
      </c>
      <c r="F786" s="340">
        <v>5.6102699999999999</v>
      </c>
      <c r="G786" s="342" t="s">
        <v>300</v>
      </c>
      <c r="H786" s="342"/>
      <c r="I786" s="342"/>
      <c r="J786" s="343"/>
      <c r="K786" s="343"/>
      <c r="L786" s="407">
        <v>1</v>
      </c>
      <c r="M786" s="344">
        <f t="shared" si="12"/>
        <v>5.6102672826501827</v>
      </c>
      <c r="N786" s="337"/>
      <c r="T786" s="169" t="s">
        <v>300</v>
      </c>
    </row>
    <row r="787" spans="1:20">
      <c r="A787" s="339">
        <v>45324.666666666701</v>
      </c>
      <c r="B787" s="340">
        <v>2.3636900000000001</v>
      </c>
      <c r="C787" s="340" t="s">
        <v>300</v>
      </c>
      <c r="D787" s="341">
        <v>76.900379999999998</v>
      </c>
      <c r="E787" s="342" t="s">
        <v>300</v>
      </c>
      <c r="F787" s="340">
        <v>5.6493599999999997</v>
      </c>
      <c r="G787" s="342" t="s">
        <v>300</v>
      </c>
      <c r="H787" s="342"/>
      <c r="I787" s="342"/>
      <c r="J787" s="343"/>
      <c r="K787" s="343"/>
      <c r="L787" s="407">
        <v>1</v>
      </c>
      <c r="M787" s="344">
        <f t="shared" si="12"/>
        <v>5.6493699280043748</v>
      </c>
      <c r="N787" s="337"/>
      <c r="T787" s="169" t="s">
        <v>300</v>
      </c>
    </row>
    <row r="788" spans="1:20">
      <c r="A788" s="339">
        <v>45324.708333333299</v>
      </c>
      <c r="B788" s="340">
        <v>2.5350100000000002</v>
      </c>
      <c r="C788" s="340" t="s">
        <v>300</v>
      </c>
      <c r="D788" s="341">
        <v>74.288470000000004</v>
      </c>
      <c r="E788" s="342" t="s">
        <v>300</v>
      </c>
      <c r="F788" s="340">
        <v>5.85304</v>
      </c>
      <c r="G788" s="342" t="s">
        <v>300</v>
      </c>
      <c r="H788" s="342"/>
      <c r="I788" s="342"/>
      <c r="J788" s="343"/>
      <c r="K788" s="343"/>
      <c r="L788" s="407">
        <v>1</v>
      </c>
      <c r="M788" s="344">
        <f t="shared" si="12"/>
        <v>5.8530482055224757</v>
      </c>
      <c r="N788" s="337"/>
      <c r="T788" s="169" t="s">
        <v>300</v>
      </c>
    </row>
    <row r="789" spans="1:20">
      <c r="A789" s="339">
        <v>45324.75</v>
      </c>
      <c r="B789" s="340">
        <v>2.7089099999999999</v>
      </c>
      <c r="C789" s="340" t="s">
        <v>300</v>
      </c>
      <c r="D789" s="341">
        <v>74.024500000000003</v>
      </c>
      <c r="E789" s="342" t="s">
        <v>300</v>
      </c>
      <c r="F789" s="340">
        <v>6.2323399999999998</v>
      </c>
      <c r="G789" s="342" t="s">
        <v>300</v>
      </c>
      <c r="H789" s="342"/>
      <c r="I789" s="342"/>
      <c r="J789" s="343"/>
      <c r="K789" s="343"/>
      <c r="L789" s="407">
        <v>1</v>
      </c>
      <c r="M789" s="344">
        <f t="shared" si="12"/>
        <v>6.2323390138085992</v>
      </c>
      <c r="N789" s="337"/>
      <c r="T789" s="169" t="s">
        <v>300</v>
      </c>
    </row>
    <row r="790" spans="1:20">
      <c r="A790" s="339">
        <v>45324.791666666701</v>
      </c>
      <c r="B790" s="340">
        <v>2.8168099999999998</v>
      </c>
      <c r="C790" s="340" t="s">
        <v>300</v>
      </c>
      <c r="D790" s="341">
        <v>73.32011</v>
      </c>
      <c r="E790" s="342" t="s">
        <v>300</v>
      </c>
      <c r="F790" s="340">
        <v>6.4189100000000003</v>
      </c>
      <c r="G790" s="342" t="s">
        <v>300</v>
      </c>
      <c r="H790" s="342"/>
      <c r="I790" s="342"/>
      <c r="J790" s="343"/>
      <c r="K790" s="343"/>
      <c r="L790" s="407">
        <v>1</v>
      </c>
      <c r="M790" s="344">
        <f t="shared" si="12"/>
        <v>6.4189156960460254</v>
      </c>
      <c r="N790" s="337"/>
      <c r="T790" s="169" t="s">
        <v>300</v>
      </c>
    </row>
    <row r="791" spans="1:20">
      <c r="A791" s="339">
        <v>45324.833333333299</v>
      </c>
      <c r="B791" s="340">
        <v>2.6662300000000001</v>
      </c>
      <c r="C791" s="340" t="s">
        <v>300</v>
      </c>
      <c r="D791" s="341">
        <v>73.242090000000005</v>
      </c>
      <c r="E791" s="342" t="s">
        <v>300</v>
      </c>
      <c r="F791" s="340">
        <v>6.0693099999999998</v>
      </c>
      <c r="G791" s="342" t="s">
        <v>300</v>
      </c>
      <c r="H791" s="342"/>
      <c r="I791" s="342"/>
      <c r="J791" s="343"/>
      <c r="K791" s="343"/>
      <c r="L791" s="407">
        <v>1</v>
      </c>
      <c r="M791" s="344">
        <f t="shared" si="12"/>
        <v>6.0693104068513559</v>
      </c>
      <c r="N791" s="337"/>
      <c r="T791" s="169" t="s">
        <v>300</v>
      </c>
    </row>
    <row r="792" spans="1:20">
      <c r="A792" s="339">
        <v>45324.875</v>
      </c>
      <c r="B792" s="340">
        <v>2.3437100000000002</v>
      </c>
      <c r="C792" s="340" t="s">
        <v>300</v>
      </c>
      <c r="D792" s="341">
        <v>73.298270000000002</v>
      </c>
      <c r="E792" s="342" t="s">
        <v>300</v>
      </c>
      <c r="F792" s="340">
        <v>5.3392299999999997</v>
      </c>
      <c r="G792" s="342" t="s">
        <v>300</v>
      </c>
      <c r="H792" s="342"/>
      <c r="I792" s="342"/>
      <c r="J792" s="343"/>
      <c r="K792" s="343"/>
      <c r="L792" s="407">
        <v>1</v>
      </c>
      <c r="M792" s="344">
        <f t="shared" si="12"/>
        <v>5.3392297309032362</v>
      </c>
      <c r="N792" s="337"/>
      <c r="T792" s="169" t="s">
        <v>300</v>
      </c>
    </row>
    <row r="793" spans="1:20">
      <c r="A793" s="339">
        <v>45324.916666666701</v>
      </c>
      <c r="B793" s="340">
        <v>2.5338099999999999</v>
      </c>
      <c r="C793" s="340" t="s">
        <v>300</v>
      </c>
      <c r="D793" s="341">
        <v>73.860249999999994</v>
      </c>
      <c r="E793" s="342" t="s">
        <v>300</v>
      </c>
      <c r="F793" s="340">
        <v>5.8165500000000003</v>
      </c>
      <c r="G793" s="342" t="s">
        <v>300</v>
      </c>
      <c r="H793" s="342"/>
      <c r="I793" s="342"/>
      <c r="J793" s="343"/>
      <c r="K793" s="343"/>
      <c r="L793" s="407">
        <v>1</v>
      </c>
      <c r="M793" s="344">
        <f t="shared" si="12"/>
        <v>5.816554868831699</v>
      </c>
      <c r="N793" s="337"/>
      <c r="T793" s="169" t="s">
        <v>300</v>
      </c>
    </row>
    <row r="794" spans="1:20">
      <c r="A794" s="339">
        <v>45324.958333333299</v>
      </c>
      <c r="B794" s="340">
        <v>2.8022399999999998</v>
      </c>
      <c r="C794" s="340" t="s">
        <v>300</v>
      </c>
      <c r="D794" s="341">
        <v>72.582459999999998</v>
      </c>
      <c r="E794" s="342" t="s">
        <v>300</v>
      </c>
      <c r="F794" s="340">
        <v>6.3214699999999997</v>
      </c>
      <c r="G794" s="342" t="s">
        <v>300</v>
      </c>
      <c r="H794" s="342"/>
      <c r="I794" s="342"/>
      <c r="J794" s="343"/>
      <c r="K794" s="343"/>
      <c r="L794" s="407">
        <v>1</v>
      </c>
      <c r="M794" s="344">
        <f t="shared" si="12"/>
        <v>6.3214691318392315</v>
      </c>
      <c r="N794" s="337"/>
      <c r="T794" s="169" t="s">
        <v>300</v>
      </c>
    </row>
    <row r="795" spans="1:20">
      <c r="A795" s="339">
        <v>45325</v>
      </c>
      <c r="B795" s="340">
        <v>2.8746800000000001</v>
      </c>
      <c r="C795" s="340" t="s">
        <v>300</v>
      </c>
      <c r="D795" s="341">
        <v>73.899950000000004</v>
      </c>
      <c r="E795" s="342" t="s">
        <v>300</v>
      </c>
      <c r="F795" s="340">
        <v>6.6025999999999998</v>
      </c>
      <c r="G795" s="342" t="s">
        <v>300</v>
      </c>
      <c r="H795" s="342"/>
      <c r="I795" s="342"/>
      <c r="J795" s="343"/>
      <c r="K795" s="343"/>
      <c r="L795" s="407">
        <v>1</v>
      </c>
      <c r="M795" s="344">
        <f t="shared" si="12"/>
        <v>6.6025950529072794</v>
      </c>
      <c r="N795" s="337"/>
      <c r="T795" s="169" t="s">
        <v>300</v>
      </c>
    </row>
    <row r="796" spans="1:20">
      <c r="A796" s="339">
        <v>45325.041666666701</v>
      </c>
      <c r="B796" s="340">
        <v>2.6772200000000002</v>
      </c>
      <c r="C796" s="340" t="s">
        <v>300</v>
      </c>
      <c r="D796" s="341">
        <v>74.443389999999994</v>
      </c>
      <c r="E796" s="342" t="s">
        <v>300</v>
      </c>
      <c r="F796" s="340">
        <v>6.1942899999999996</v>
      </c>
      <c r="G796" s="342" t="s">
        <v>300</v>
      </c>
      <c r="H796" s="342"/>
      <c r="I796" s="342"/>
      <c r="J796" s="343"/>
      <c r="K796" s="343"/>
      <c r="L796" s="407">
        <v>1</v>
      </c>
      <c r="M796" s="344">
        <f t="shared" si="12"/>
        <v>6.1942854164558643</v>
      </c>
      <c r="N796" s="337"/>
      <c r="T796" s="169" t="s">
        <v>300</v>
      </c>
    </row>
    <row r="797" spans="1:20">
      <c r="A797" s="339">
        <v>45325.083333333299</v>
      </c>
      <c r="B797" s="340">
        <v>2.6512699999999998</v>
      </c>
      <c r="C797" s="340" t="s">
        <v>300</v>
      </c>
      <c r="D797" s="341">
        <v>73.809200000000004</v>
      </c>
      <c r="E797" s="342" t="s">
        <v>300</v>
      </c>
      <c r="F797" s="340">
        <v>6.0819799999999997</v>
      </c>
      <c r="G797" s="342" t="s">
        <v>300</v>
      </c>
      <c r="H797" s="342"/>
      <c r="I797" s="342"/>
      <c r="J797" s="343"/>
      <c r="K797" s="343"/>
      <c r="L797" s="407">
        <v>1</v>
      </c>
      <c r="M797" s="344">
        <f t="shared" si="12"/>
        <v>6.0819866976187198</v>
      </c>
      <c r="N797" s="337"/>
      <c r="T797" s="169" t="s">
        <v>300</v>
      </c>
    </row>
    <row r="798" spans="1:20">
      <c r="A798" s="339">
        <v>45325.125</v>
      </c>
      <c r="B798" s="340">
        <v>2.2297899999999999</v>
      </c>
      <c r="C798" s="340" t="s">
        <v>300</v>
      </c>
      <c r="D798" s="341">
        <v>76.512159999999994</v>
      </c>
      <c r="E798" s="342" t="s">
        <v>300</v>
      </c>
      <c r="F798" s="340">
        <v>5.3024300000000002</v>
      </c>
      <c r="G798" s="342" t="s">
        <v>300</v>
      </c>
      <c r="H798" s="342"/>
      <c r="I798" s="342"/>
      <c r="J798" s="343"/>
      <c r="K798" s="343"/>
      <c r="L798" s="407">
        <v>1</v>
      </c>
      <c r="M798" s="344">
        <f t="shared" si="12"/>
        <v>5.302436010578111</v>
      </c>
      <c r="N798" s="337"/>
      <c r="T798" s="169" t="s">
        <v>300</v>
      </c>
    </row>
    <row r="799" spans="1:20">
      <c r="A799" s="339">
        <v>45325.166666666701</v>
      </c>
      <c r="B799" s="340">
        <v>2.6872699999999998</v>
      </c>
      <c r="C799" s="340" t="s">
        <v>300</v>
      </c>
      <c r="D799" s="341">
        <v>75.501289999999997</v>
      </c>
      <c r="E799" s="342" t="s">
        <v>300</v>
      </c>
      <c r="F799" s="340">
        <v>6.3058899999999998</v>
      </c>
      <c r="G799" s="342" t="s">
        <v>300</v>
      </c>
      <c r="H799" s="342"/>
      <c r="I799" s="342"/>
      <c r="J799" s="343"/>
      <c r="K799" s="343"/>
      <c r="L799" s="407">
        <v>1</v>
      </c>
      <c r="M799" s="344">
        <f t="shared" si="12"/>
        <v>6.3058942870535635</v>
      </c>
      <c r="N799" s="337"/>
      <c r="T799" s="169" t="s">
        <v>300</v>
      </c>
    </row>
    <row r="800" spans="1:20">
      <c r="A800" s="339">
        <v>45325.208333333299</v>
      </c>
      <c r="B800" s="340">
        <v>2.6022500000000002</v>
      </c>
      <c r="C800" s="340" t="s">
        <v>300</v>
      </c>
      <c r="D800" s="341">
        <v>74.581069999999997</v>
      </c>
      <c r="E800" s="342" t="s">
        <v>300</v>
      </c>
      <c r="F800" s="340">
        <v>6.0319599999999998</v>
      </c>
      <c r="G800" s="342" t="s">
        <v>300</v>
      </c>
      <c r="H800" s="342"/>
      <c r="I800" s="342"/>
      <c r="J800" s="343"/>
      <c r="K800" s="343"/>
      <c r="L800" s="407">
        <v>1</v>
      </c>
      <c r="M800" s="344">
        <f t="shared" si="12"/>
        <v>6.0319625587851009</v>
      </c>
      <c r="N800" s="337"/>
      <c r="T800" s="169" t="s">
        <v>300</v>
      </c>
    </row>
    <row r="801" spans="1:20">
      <c r="A801" s="339">
        <v>45325.25</v>
      </c>
      <c r="B801" s="340">
        <v>2.6606900000000002</v>
      </c>
      <c r="C801" s="340" t="s">
        <v>300</v>
      </c>
      <c r="D801" s="341">
        <v>74.043199999999999</v>
      </c>
      <c r="E801" s="342" t="s">
        <v>300</v>
      </c>
      <c r="F801" s="340">
        <v>6.1229500000000003</v>
      </c>
      <c r="G801" s="342" t="s">
        <v>300</v>
      </c>
      <c r="H801" s="342"/>
      <c r="I801" s="342"/>
      <c r="J801" s="343"/>
      <c r="K801" s="343"/>
      <c r="L801" s="407">
        <v>1</v>
      </c>
      <c r="M801" s="344">
        <f t="shared" si="12"/>
        <v>6.1229465361926394</v>
      </c>
      <c r="N801" s="337"/>
      <c r="T801" s="169" t="s">
        <v>300</v>
      </c>
    </row>
    <row r="802" spans="1:20">
      <c r="A802" s="339">
        <v>45325.291666666701</v>
      </c>
      <c r="B802" s="340">
        <v>2.0502600000000002</v>
      </c>
      <c r="C802" s="340" t="s">
        <v>300</v>
      </c>
      <c r="D802" s="341">
        <v>77.917469999999994</v>
      </c>
      <c r="E802" s="342" t="s">
        <v>300</v>
      </c>
      <c r="F802" s="340">
        <v>4.9650600000000003</v>
      </c>
      <c r="G802" s="342" t="s">
        <v>300</v>
      </c>
      <c r="H802" s="342"/>
      <c r="I802" s="342"/>
      <c r="J802" s="343"/>
      <c r="K802" s="343"/>
      <c r="L802" s="407">
        <v>1</v>
      </c>
      <c r="M802" s="344">
        <f t="shared" si="12"/>
        <v>4.9650633190715761</v>
      </c>
      <c r="N802" s="337"/>
      <c r="T802" s="169" t="s">
        <v>300</v>
      </c>
    </row>
    <row r="803" spans="1:20">
      <c r="A803" s="339">
        <v>45325.333333333299</v>
      </c>
      <c r="B803" s="340">
        <v>2.3269199999999999</v>
      </c>
      <c r="C803" s="340" t="s">
        <v>300</v>
      </c>
      <c r="D803" s="341">
        <v>77.035799999999995</v>
      </c>
      <c r="E803" s="342" t="s">
        <v>300</v>
      </c>
      <c r="F803" s="340">
        <v>5.5712900000000003</v>
      </c>
      <c r="G803" s="342" t="s">
        <v>300</v>
      </c>
      <c r="H803" s="342"/>
      <c r="I803" s="342"/>
      <c r="J803" s="343"/>
      <c r="K803" s="343"/>
      <c r="L803" s="407">
        <v>1</v>
      </c>
      <c r="M803" s="344">
        <f t="shared" si="12"/>
        <v>5.5712809473148779</v>
      </c>
      <c r="N803" s="337"/>
      <c r="T803" s="169" t="s">
        <v>300</v>
      </c>
    </row>
    <row r="804" spans="1:20">
      <c r="A804" s="339">
        <v>45325.375</v>
      </c>
      <c r="B804" s="340">
        <v>2.7019799999999998</v>
      </c>
      <c r="C804" s="340" t="s">
        <v>300</v>
      </c>
      <c r="D804" s="341">
        <v>74.031559999999999</v>
      </c>
      <c r="E804" s="342" t="s">
        <v>300</v>
      </c>
      <c r="F804" s="340">
        <v>6.21699</v>
      </c>
      <c r="G804" s="342" t="s">
        <v>300</v>
      </c>
      <c r="H804" s="342"/>
      <c r="I804" s="342"/>
      <c r="J804" s="343"/>
      <c r="K804" s="343"/>
      <c r="L804" s="407">
        <v>1</v>
      </c>
      <c r="M804" s="344">
        <f t="shared" si="12"/>
        <v>6.2169881727119032</v>
      </c>
      <c r="N804" s="337"/>
      <c r="T804" s="169" t="s">
        <v>300</v>
      </c>
    </row>
    <row r="805" spans="1:20">
      <c r="A805" s="339">
        <v>45325.416666666701</v>
      </c>
      <c r="B805" s="340">
        <v>2.8937200000000001</v>
      </c>
      <c r="C805" s="340" t="s">
        <v>300</v>
      </c>
      <c r="D805" s="341">
        <v>73.341539999999995</v>
      </c>
      <c r="E805" s="342" t="s">
        <v>300</v>
      </c>
      <c r="F805" s="340">
        <v>6.59612</v>
      </c>
      <c r="G805" s="342" t="s">
        <v>300</v>
      </c>
      <c r="H805" s="342"/>
      <c r="I805" s="342"/>
      <c r="J805" s="343"/>
      <c r="K805" s="343"/>
      <c r="L805" s="407">
        <v>1</v>
      </c>
      <c r="M805" s="344">
        <f t="shared" si="12"/>
        <v>6.5961047054831035</v>
      </c>
      <c r="N805" s="337"/>
      <c r="T805" s="169" t="s">
        <v>300</v>
      </c>
    </row>
    <row r="806" spans="1:20">
      <c r="A806" s="339">
        <v>45325.458333333299</v>
      </c>
      <c r="B806" s="340">
        <v>2.2913100000000002</v>
      </c>
      <c r="C806" s="340" t="s">
        <v>300</v>
      </c>
      <c r="D806" s="341">
        <v>75.17989</v>
      </c>
      <c r="E806" s="342" t="s">
        <v>300</v>
      </c>
      <c r="F806" s="340">
        <v>5.3538600000000001</v>
      </c>
      <c r="G806" s="342" t="s">
        <v>300</v>
      </c>
      <c r="H806" s="342"/>
      <c r="I806" s="342"/>
      <c r="J806" s="343"/>
      <c r="K806" s="343"/>
      <c r="L806" s="407">
        <v>1</v>
      </c>
      <c r="M806" s="344">
        <f t="shared" si="12"/>
        <v>5.3538542811333718</v>
      </c>
      <c r="N806" s="337"/>
      <c r="T806" s="169" t="s">
        <v>300</v>
      </c>
    </row>
    <row r="807" spans="1:20">
      <c r="A807" s="339">
        <v>45325.5</v>
      </c>
      <c r="B807" s="340">
        <v>2.7028699999999999</v>
      </c>
      <c r="C807" s="340" t="s">
        <v>300</v>
      </c>
      <c r="D807" s="341">
        <v>73.47878</v>
      </c>
      <c r="E807" s="342" t="s">
        <v>300</v>
      </c>
      <c r="F807" s="340">
        <v>6.1726099999999997</v>
      </c>
      <c r="G807" s="342" t="s">
        <v>300</v>
      </c>
      <c r="H807" s="342"/>
      <c r="I807" s="342"/>
      <c r="J807" s="343"/>
      <c r="K807" s="343"/>
      <c r="L807" s="407">
        <v>1</v>
      </c>
      <c r="M807" s="344">
        <f t="shared" si="12"/>
        <v>6.172599580264488</v>
      </c>
      <c r="N807" s="337"/>
      <c r="T807" s="169" t="s">
        <v>300</v>
      </c>
    </row>
    <row r="808" spans="1:20">
      <c r="A808" s="339">
        <v>45325.541666666701</v>
      </c>
      <c r="B808" s="340">
        <v>2.8175300000000001</v>
      </c>
      <c r="C808" s="340" t="s">
        <v>300</v>
      </c>
      <c r="D808" s="341">
        <v>72.309229999999999</v>
      </c>
      <c r="E808" s="342" t="s">
        <v>300</v>
      </c>
      <c r="F808" s="340">
        <v>6.3320299999999996</v>
      </c>
      <c r="G808" s="342" t="s">
        <v>300</v>
      </c>
      <c r="H808" s="342"/>
      <c r="I808" s="342"/>
      <c r="J808" s="343"/>
      <c r="K808" s="343"/>
      <c r="L808" s="407">
        <v>1</v>
      </c>
      <c r="M808" s="344">
        <f t="shared" si="12"/>
        <v>6.3320348428430506</v>
      </c>
      <c r="N808" s="337"/>
      <c r="T808" s="169" t="s">
        <v>300</v>
      </c>
    </row>
    <row r="809" spans="1:20">
      <c r="A809" s="339">
        <v>45325.583333333299</v>
      </c>
      <c r="B809" s="340">
        <v>2.86321</v>
      </c>
      <c r="C809" s="340" t="s">
        <v>300</v>
      </c>
      <c r="D809" s="341">
        <v>73.182699999999997</v>
      </c>
      <c r="E809" s="342" t="s">
        <v>300</v>
      </c>
      <c r="F809" s="340">
        <v>6.5124199999999997</v>
      </c>
      <c r="G809" s="342" t="s">
        <v>300</v>
      </c>
      <c r="H809" s="342"/>
      <c r="I809" s="342"/>
      <c r="J809" s="343"/>
      <c r="K809" s="343"/>
      <c r="L809" s="407">
        <v>1</v>
      </c>
      <c r="M809" s="344">
        <f t="shared" si="12"/>
        <v>6.512423587554359</v>
      </c>
      <c r="N809" s="337"/>
      <c r="T809" s="169" t="s">
        <v>300</v>
      </c>
    </row>
    <row r="810" spans="1:20">
      <c r="A810" s="339">
        <v>45325.625</v>
      </c>
      <c r="B810" s="340">
        <v>2.7052900000000002</v>
      </c>
      <c r="C810" s="340" t="s">
        <v>300</v>
      </c>
      <c r="D810" s="341">
        <v>72.762090000000001</v>
      </c>
      <c r="E810" s="342" t="s">
        <v>300</v>
      </c>
      <c r="F810" s="340">
        <v>6.1178699999999999</v>
      </c>
      <c r="G810" s="342" t="s">
        <v>300</v>
      </c>
      <c r="H810" s="342"/>
      <c r="I810" s="342"/>
      <c r="J810" s="343"/>
      <c r="K810" s="343"/>
      <c r="L810" s="407">
        <v>1</v>
      </c>
      <c r="M810" s="344">
        <f t="shared" si="12"/>
        <v>6.117866592495588</v>
      </c>
      <c r="N810" s="337"/>
      <c r="T810" s="169" t="s">
        <v>300</v>
      </c>
    </row>
    <row r="811" spans="1:20">
      <c r="A811" s="339">
        <v>45325.666666666701</v>
      </c>
      <c r="B811" s="340">
        <v>2.78681</v>
      </c>
      <c r="C811" s="340" t="s">
        <v>300</v>
      </c>
      <c r="D811" s="341">
        <v>73.64349</v>
      </c>
      <c r="E811" s="342" t="s">
        <v>300</v>
      </c>
      <c r="F811" s="340">
        <v>6.3785600000000002</v>
      </c>
      <c r="G811" s="342" t="s">
        <v>300</v>
      </c>
      <c r="H811" s="342"/>
      <c r="I811" s="342"/>
      <c r="J811" s="343"/>
      <c r="K811" s="343"/>
      <c r="L811" s="407">
        <v>1</v>
      </c>
      <c r="M811" s="344">
        <f t="shared" si="12"/>
        <v>6.3785612785232519</v>
      </c>
      <c r="N811" s="337"/>
      <c r="T811" s="169" t="s">
        <v>300</v>
      </c>
    </row>
    <row r="812" spans="1:20">
      <c r="A812" s="339">
        <v>45325.708333333299</v>
      </c>
      <c r="B812" s="340">
        <v>2.6759599999999999</v>
      </c>
      <c r="C812" s="340" t="s">
        <v>300</v>
      </c>
      <c r="D812" s="341">
        <v>72.256249999999994</v>
      </c>
      <c r="E812" s="342" t="s">
        <v>300</v>
      </c>
      <c r="F812" s="340">
        <v>6.0094700000000003</v>
      </c>
      <c r="G812" s="342" t="s">
        <v>300</v>
      </c>
      <c r="H812" s="342"/>
      <c r="I812" s="342"/>
      <c r="J812" s="343"/>
      <c r="K812" s="343"/>
      <c r="L812" s="407">
        <v>1</v>
      </c>
      <c r="M812" s="344">
        <f t="shared" si="12"/>
        <v>6.0094682640299988</v>
      </c>
      <c r="N812" s="337"/>
      <c r="T812" s="169" t="s">
        <v>300</v>
      </c>
    </row>
    <row r="813" spans="1:20">
      <c r="A813" s="339">
        <v>45325.75</v>
      </c>
      <c r="B813" s="340">
        <v>2.8199299999999998</v>
      </c>
      <c r="C813" s="340" t="s">
        <v>300</v>
      </c>
      <c r="D813" s="341">
        <v>72.990880000000004</v>
      </c>
      <c r="E813" s="342" t="s">
        <v>300</v>
      </c>
      <c r="F813" s="340">
        <v>6.3971799999999996</v>
      </c>
      <c r="G813" s="342" t="s">
        <v>300</v>
      </c>
      <c r="H813" s="342"/>
      <c r="I813" s="342"/>
      <c r="J813" s="343"/>
      <c r="K813" s="343"/>
      <c r="L813" s="407">
        <v>1</v>
      </c>
      <c r="M813" s="344">
        <f t="shared" si="12"/>
        <v>6.3971706731694713</v>
      </c>
      <c r="N813" s="337"/>
      <c r="T813" s="169" t="s">
        <v>300</v>
      </c>
    </row>
    <row r="814" spans="1:20">
      <c r="A814" s="339">
        <v>45325.791666666701</v>
      </c>
      <c r="B814" s="340">
        <v>2.2869000000000002</v>
      </c>
      <c r="C814" s="340" t="s">
        <v>300</v>
      </c>
      <c r="D814" s="341">
        <v>74.559209999999993</v>
      </c>
      <c r="E814" s="342" t="s">
        <v>300</v>
      </c>
      <c r="F814" s="340">
        <v>5.2994199999999996</v>
      </c>
      <c r="G814" s="342" t="s">
        <v>300</v>
      </c>
      <c r="H814" s="342"/>
      <c r="I814" s="342"/>
      <c r="J814" s="343"/>
      <c r="K814" s="343"/>
      <c r="L814" s="407">
        <v>1</v>
      </c>
      <c r="M814" s="344">
        <f t="shared" si="12"/>
        <v>5.2994339344069195</v>
      </c>
      <c r="N814" s="337"/>
      <c r="T814" s="169" t="s">
        <v>300</v>
      </c>
    </row>
    <row r="815" spans="1:20">
      <c r="A815" s="339">
        <v>45325.833333333299</v>
      </c>
      <c r="B815" s="340">
        <v>2.56656</v>
      </c>
      <c r="C815" s="340" t="s">
        <v>300</v>
      </c>
      <c r="D815" s="341">
        <v>73.210610000000003</v>
      </c>
      <c r="E815" s="342" t="s">
        <v>300</v>
      </c>
      <c r="F815" s="340">
        <v>5.8399099999999997</v>
      </c>
      <c r="G815" s="342" t="s">
        <v>300</v>
      </c>
      <c r="H815" s="342"/>
      <c r="I815" s="342"/>
      <c r="J815" s="343"/>
      <c r="K815" s="343"/>
      <c r="L815" s="407">
        <v>1</v>
      </c>
      <c r="M815" s="344">
        <f t="shared" si="12"/>
        <v>5.8399140731057262</v>
      </c>
      <c r="N815" s="337"/>
      <c r="T815" s="169" t="s">
        <v>300</v>
      </c>
    </row>
    <row r="816" spans="1:20">
      <c r="A816" s="339">
        <v>45325.875</v>
      </c>
      <c r="B816" s="340">
        <v>2.7502800000000001</v>
      </c>
      <c r="C816" s="340" t="s">
        <v>300</v>
      </c>
      <c r="D816" s="341">
        <v>74.211669999999998</v>
      </c>
      <c r="E816" s="342" t="s">
        <v>300</v>
      </c>
      <c r="F816" s="340">
        <v>6.3435199999999998</v>
      </c>
      <c r="G816" s="342" t="s">
        <v>300</v>
      </c>
      <c r="H816" s="342"/>
      <c r="I816" s="342"/>
      <c r="J816" s="343"/>
      <c r="K816" s="343"/>
      <c r="L816" s="407">
        <v>1</v>
      </c>
      <c r="M816" s="344">
        <f t="shared" si="12"/>
        <v>6.3435172545370078</v>
      </c>
      <c r="N816" s="337"/>
      <c r="T816" s="169" t="s">
        <v>300</v>
      </c>
    </row>
    <row r="817" spans="1:20">
      <c r="A817" s="339">
        <v>45325.916666666701</v>
      </c>
      <c r="B817" s="340">
        <v>2.8202600000000002</v>
      </c>
      <c r="C817" s="340" t="s">
        <v>300</v>
      </c>
      <c r="D817" s="341">
        <v>73.112880000000004</v>
      </c>
      <c r="E817" s="342" t="s">
        <v>300</v>
      </c>
      <c r="F817" s="340">
        <v>6.4086100000000004</v>
      </c>
      <c r="G817" s="342" t="s">
        <v>300</v>
      </c>
      <c r="H817" s="342"/>
      <c r="I817" s="342"/>
      <c r="J817" s="343"/>
      <c r="K817" s="343"/>
      <c r="L817" s="407">
        <v>1</v>
      </c>
      <c r="M817" s="344">
        <f t="shared" si="12"/>
        <v>6.4086130458887052</v>
      </c>
      <c r="N817" s="337"/>
      <c r="T817" s="169" t="s">
        <v>300</v>
      </c>
    </row>
    <row r="818" spans="1:20">
      <c r="A818" s="339">
        <v>45325.958333333299</v>
      </c>
      <c r="B818" s="340">
        <v>2.6828599999999998</v>
      </c>
      <c r="C818" s="340" t="s">
        <v>300</v>
      </c>
      <c r="D818" s="341">
        <v>73.791300000000007</v>
      </c>
      <c r="E818" s="342" t="s">
        <v>300</v>
      </c>
      <c r="F818" s="340">
        <v>6.1529499999999997</v>
      </c>
      <c r="G818" s="342" t="s">
        <v>300</v>
      </c>
      <c r="H818" s="342"/>
      <c r="I818" s="342"/>
      <c r="J818" s="343"/>
      <c r="K818" s="343"/>
      <c r="L818" s="407">
        <v>1</v>
      </c>
      <c r="M818" s="344">
        <f t="shared" si="12"/>
        <v>6.1529612788274388</v>
      </c>
      <c r="N818" s="337"/>
      <c r="T818" s="169" t="s">
        <v>300</v>
      </c>
    </row>
    <row r="819" spans="1:20">
      <c r="A819" s="339">
        <v>45326</v>
      </c>
      <c r="B819" s="340">
        <v>2.8890099999999999</v>
      </c>
      <c r="C819" s="340" t="s">
        <v>300</v>
      </c>
      <c r="D819" s="341">
        <v>74.479740000000007</v>
      </c>
      <c r="E819" s="342" t="s">
        <v>300</v>
      </c>
      <c r="F819" s="340">
        <v>6.6875600000000004</v>
      </c>
      <c r="G819" s="342" t="s">
        <v>300</v>
      </c>
      <c r="H819" s="342"/>
      <c r="I819" s="342"/>
      <c r="J819" s="343"/>
      <c r="K819" s="343"/>
      <c r="L819" s="407">
        <v>1</v>
      </c>
      <c r="M819" s="344">
        <f t="shared" si="12"/>
        <v>6.6875679404719914</v>
      </c>
      <c r="N819" s="337"/>
      <c r="T819" s="169" t="s">
        <v>300</v>
      </c>
    </row>
    <row r="820" spans="1:20">
      <c r="A820" s="339">
        <v>45326.041666666701</v>
      </c>
      <c r="B820" s="340">
        <v>2.9062700000000001</v>
      </c>
      <c r="C820" s="340" t="s">
        <v>300</v>
      </c>
      <c r="D820" s="341">
        <v>73.456789999999998</v>
      </c>
      <c r="E820" s="342" t="s">
        <v>300</v>
      </c>
      <c r="F820" s="340">
        <v>6.6351100000000001</v>
      </c>
      <c r="G820" s="342" t="s">
        <v>300</v>
      </c>
      <c r="H820" s="342"/>
      <c r="I820" s="342"/>
      <c r="J820" s="343"/>
      <c r="K820" s="343"/>
      <c r="L820" s="407">
        <v>1</v>
      </c>
      <c r="M820" s="344">
        <f t="shared" si="12"/>
        <v>6.6351220384781637</v>
      </c>
      <c r="N820" s="337"/>
      <c r="T820" s="169" t="s">
        <v>300</v>
      </c>
    </row>
    <row r="821" spans="1:20">
      <c r="A821" s="339">
        <v>45326.083333333299</v>
      </c>
      <c r="B821" s="340">
        <v>2.8085100000000001</v>
      </c>
      <c r="C821" s="340" t="s">
        <v>300</v>
      </c>
      <c r="D821" s="341">
        <v>73.469790000000003</v>
      </c>
      <c r="E821" s="342" t="s">
        <v>300</v>
      </c>
      <c r="F821" s="340">
        <v>6.4130700000000003</v>
      </c>
      <c r="G821" s="342" t="s">
        <v>300</v>
      </c>
      <c r="H821" s="342"/>
      <c r="I821" s="342"/>
      <c r="J821" s="343"/>
      <c r="K821" s="343"/>
      <c r="L821" s="407">
        <v>1</v>
      </c>
      <c r="M821" s="344">
        <f t="shared" si="12"/>
        <v>6.4130670884929311</v>
      </c>
      <c r="N821" s="337"/>
      <c r="T821" s="169" t="s">
        <v>300</v>
      </c>
    </row>
    <row r="822" spans="1:20">
      <c r="A822" s="339">
        <v>45326.125</v>
      </c>
      <c r="B822" s="340">
        <v>2.7481900000000001</v>
      </c>
      <c r="C822" s="340" t="s">
        <v>300</v>
      </c>
      <c r="D822" s="341">
        <v>74.664370000000005</v>
      </c>
      <c r="E822" s="342" t="s">
        <v>300</v>
      </c>
      <c r="F822" s="340">
        <v>6.3773600000000004</v>
      </c>
      <c r="G822" s="342" t="s">
        <v>300</v>
      </c>
      <c r="H822" s="342"/>
      <c r="I822" s="342"/>
      <c r="J822" s="343"/>
      <c r="K822" s="343"/>
      <c r="L822" s="407">
        <v>1</v>
      </c>
      <c r="M822" s="344">
        <f t="shared" si="12"/>
        <v>6.3773634746985239</v>
      </c>
      <c r="N822" s="337"/>
      <c r="T822" s="169" t="s">
        <v>300</v>
      </c>
    </row>
    <row r="823" spans="1:20">
      <c r="A823" s="339">
        <v>45326.166666666701</v>
      </c>
      <c r="B823" s="340">
        <v>2.59212</v>
      </c>
      <c r="C823" s="340" t="s">
        <v>300</v>
      </c>
      <c r="D823" s="341">
        <v>75.81832</v>
      </c>
      <c r="E823" s="342" t="s">
        <v>300</v>
      </c>
      <c r="F823" s="340">
        <v>6.1081700000000003</v>
      </c>
      <c r="G823" s="342" t="s">
        <v>300</v>
      </c>
      <c r="H823" s="342"/>
      <c r="I823" s="342"/>
      <c r="J823" s="343"/>
      <c r="K823" s="343"/>
      <c r="L823" s="407">
        <v>1</v>
      </c>
      <c r="M823" s="344">
        <f t="shared" si="12"/>
        <v>6.1081581074814704</v>
      </c>
      <c r="N823" s="337"/>
      <c r="T823" s="169" t="s">
        <v>300</v>
      </c>
    </row>
    <row r="824" spans="1:20">
      <c r="A824" s="339">
        <v>45326.208333333299</v>
      </c>
      <c r="B824" s="340">
        <v>2.8481299999999998</v>
      </c>
      <c r="C824" s="340" t="s">
        <v>300</v>
      </c>
      <c r="D824" s="341">
        <v>74.584980000000002</v>
      </c>
      <c r="E824" s="342" t="s">
        <v>300</v>
      </c>
      <c r="F824" s="340">
        <v>6.6022600000000002</v>
      </c>
      <c r="G824" s="342" t="s">
        <v>300</v>
      </c>
      <c r="H824" s="342"/>
      <c r="I824" s="342"/>
      <c r="J824" s="343"/>
      <c r="K824" s="343"/>
      <c r="L824" s="407">
        <v>1</v>
      </c>
      <c r="M824" s="344">
        <f t="shared" si="12"/>
        <v>6.602253509236391</v>
      </c>
      <c r="N824" s="337"/>
      <c r="T824" s="169" t="s">
        <v>300</v>
      </c>
    </row>
    <row r="825" spans="1:20">
      <c r="A825" s="339">
        <v>45326.25</v>
      </c>
      <c r="B825" s="340">
        <v>2.7612800000000002</v>
      </c>
      <c r="C825" s="340" t="s">
        <v>300</v>
      </c>
      <c r="D825" s="341">
        <v>73.925849999999997</v>
      </c>
      <c r="E825" s="342" t="s">
        <v>300</v>
      </c>
      <c r="F825" s="340">
        <v>6.3443500000000004</v>
      </c>
      <c r="G825" s="342" t="s">
        <v>300</v>
      </c>
      <c r="H825" s="342"/>
      <c r="I825" s="342"/>
      <c r="J825" s="343"/>
      <c r="K825" s="343"/>
      <c r="L825" s="407">
        <v>1</v>
      </c>
      <c r="M825" s="344">
        <f t="shared" si="12"/>
        <v>6.3443595014150382</v>
      </c>
      <c r="N825" s="337"/>
      <c r="T825" s="169" t="s">
        <v>300</v>
      </c>
    </row>
    <row r="826" spans="1:20">
      <c r="A826" s="339">
        <v>45326.291666666701</v>
      </c>
      <c r="B826" s="340">
        <v>2.7240899999999999</v>
      </c>
      <c r="C826" s="340" t="s">
        <v>300</v>
      </c>
      <c r="D826" s="341">
        <v>74.625870000000006</v>
      </c>
      <c r="E826" s="342" t="s">
        <v>300</v>
      </c>
      <c r="F826" s="340">
        <v>6.3181799999999999</v>
      </c>
      <c r="G826" s="342" t="s">
        <v>300</v>
      </c>
      <c r="H826" s="342"/>
      <c r="I826" s="342"/>
      <c r="J826" s="343"/>
      <c r="K826" s="343"/>
      <c r="L826" s="407">
        <v>1</v>
      </c>
      <c r="M826" s="344">
        <f t="shared" si="12"/>
        <v>6.3181781793539642</v>
      </c>
      <c r="N826" s="337"/>
      <c r="T826" s="169" t="s">
        <v>300</v>
      </c>
    </row>
    <row r="827" spans="1:20">
      <c r="A827" s="339">
        <v>45326.333333333299</v>
      </c>
      <c r="B827" s="340">
        <v>2.3162099999999999</v>
      </c>
      <c r="C827" s="340" t="s">
        <v>300</v>
      </c>
      <c r="D827" s="341">
        <v>74.764300000000006</v>
      </c>
      <c r="E827" s="342" t="s">
        <v>300</v>
      </c>
      <c r="F827" s="340">
        <v>5.3821099999999999</v>
      </c>
      <c r="G827" s="342" t="s">
        <v>300</v>
      </c>
      <c r="H827" s="342"/>
      <c r="I827" s="342"/>
      <c r="J827" s="343"/>
      <c r="K827" s="343"/>
      <c r="L827" s="407">
        <v>1</v>
      </c>
      <c r="M827" s="344">
        <f t="shared" si="12"/>
        <v>5.3821179839372393</v>
      </c>
      <c r="N827" s="337"/>
      <c r="T827" s="169" t="s">
        <v>300</v>
      </c>
    </row>
    <row r="828" spans="1:20">
      <c r="A828" s="339">
        <v>45326.375</v>
      </c>
      <c r="B828" s="340">
        <v>2.6791700000000001</v>
      </c>
      <c r="C828" s="340" t="s">
        <v>300</v>
      </c>
      <c r="D828" s="341">
        <v>73.210279999999997</v>
      </c>
      <c r="E828" s="342" t="s">
        <v>300</v>
      </c>
      <c r="F828" s="340">
        <v>6.09612</v>
      </c>
      <c r="G828" s="342" t="s">
        <v>300</v>
      </c>
      <c r="H828" s="342"/>
      <c r="I828" s="342"/>
      <c r="J828" s="343"/>
      <c r="K828" s="343"/>
      <c r="L828" s="407">
        <v>1</v>
      </c>
      <c r="M828" s="344">
        <f t="shared" si="12"/>
        <v>6.0961177847650072</v>
      </c>
      <c r="N828" s="337"/>
      <c r="T828" s="169" t="s">
        <v>300</v>
      </c>
    </row>
    <row r="829" spans="1:20">
      <c r="A829" s="339">
        <v>45326.416666666701</v>
      </c>
      <c r="B829" s="340">
        <v>2.8629099999999998</v>
      </c>
      <c r="C829" s="340" t="s">
        <v>300</v>
      </c>
      <c r="D829" s="341">
        <v>72.854039999999998</v>
      </c>
      <c r="E829" s="342" t="s">
        <v>300</v>
      </c>
      <c r="F829" s="340">
        <v>6.4824999999999999</v>
      </c>
      <c r="G829" s="342" t="s">
        <v>300</v>
      </c>
      <c r="H829" s="342"/>
      <c r="I829" s="342"/>
      <c r="J829" s="343"/>
      <c r="K829" s="343"/>
      <c r="L829" s="407">
        <v>1</v>
      </c>
      <c r="M829" s="344">
        <f t="shared" si="12"/>
        <v>6.4824973141209119</v>
      </c>
      <c r="N829" s="337"/>
      <c r="T829" s="169" t="s">
        <v>300</v>
      </c>
    </row>
    <row r="830" spans="1:20">
      <c r="A830" s="339">
        <v>45326.458333333299</v>
      </c>
      <c r="B830" s="340">
        <v>2.72967</v>
      </c>
      <c r="C830" s="340" t="s">
        <v>300</v>
      </c>
      <c r="D830" s="341">
        <v>73.515910000000005</v>
      </c>
      <c r="E830" s="342" t="s">
        <v>300</v>
      </c>
      <c r="F830" s="340">
        <v>6.2369500000000002</v>
      </c>
      <c r="G830" s="342" t="s">
        <v>300</v>
      </c>
      <c r="H830" s="342"/>
      <c r="I830" s="342"/>
      <c r="J830" s="343"/>
      <c r="K830" s="343"/>
      <c r="L830" s="407">
        <v>1</v>
      </c>
      <c r="M830" s="344">
        <f t="shared" si="12"/>
        <v>6.2369533294646748</v>
      </c>
      <c r="N830" s="337"/>
      <c r="T830" s="169" t="s">
        <v>300</v>
      </c>
    </row>
    <row r="831" spans="1:20">
      <c r="A831" s="339">
        <v>45326.5</v>
      </c>
      <c r="B831" s="340">
        <v>2.7054299999999998</v>
      </c>
      <c r="C831" s="340" t="s">
        <v>300</v>
      </c>
      <c r="D831" s="341">
        <v>72.199100000000001</v>
      </c>
      <c r="E831" s="342" t="s">
        <v>300</v>
      </c>
      <c r="F831" s="340">
        <v>6.0708399999999996</v>
      </c>
      <c r="G831" s="342" t="s">
        <v>300</v>
      </c>
      <c r="H831" s="342"/>
      <c r="I831" s="342"/>
      <c r="J831" s="343"/>
      <c r="K831" s="343"/>
      <c r="L831" s="407">
        <v>1</v>
      </c>
      <c r="M831" s="344">
        <f t="shared" si="12"/>
        <v>6.0708443133920387</v>
      </c>
      <c r="N831" s="337"/>
      <c r="T831" s="169" t="s">
        <v>300</v>
      </c>
    </row>
    <row r="832" spans="1:20">
      <c r="A832" s="339">
        <v>45326.541666666701</v>
      </c>
      <c r="B832" s="340">
        <v>2.7661099999999998</v>
      </c>
      <c r="C832" s="340" t="s">
        <v>300</v>
      </c>
      <c r="D832" s="341">
        <v>74.110900000000001</v>
      </c>
      <c r="E832" s="342" t="s">
        <v>300</v>
      </c>
      <c r="F832" s="340">
        <v>6.3713800000000003</v>
      </c>
      <c r="G832" s="342" t="s">
        <v>300</v>
      </c>
      <c r="H832" s="342"/>
      <c r="I832" s="342"/>
      <c r="J832" s="343"/>
      <c r="K832" s="343"/>
      <c r="L832" s="407">
        <v>1</v>
      </c>
      <c r="M832" s="344">
        <f t="shared" si="12"/>
        <v>6.3713658616969191</v>
      </c>
      <c r="N832" s="337"/>
      <c r="T832" s="169" t="s">
        <v>300</v>
      </c>
    </row>
    <row r="833" spans="1:20">
      <c r="A833" s="339">
        <v>45326.583333333299</v>
      </c>
      <c r="B833" s="340">
        <v>2.4924900000000001</v>
      </c>
      <c r="C833" s="340" t="s">
        <v>300</v>
      </c>
      <c r="D833" s="341">
        <v>73.849720000000005</v>
      </c>
      <c r="E833" s="342" t="s">
        <v>300</v>
      </c>
      <c r="F833" s="340">
        <v>5.7208800000000002</v>
      </c>
      <c r="G833" s="342" t="s">
        <v>300</v>
      </c>
      <c r="H833" s="342"/>
      <c r="I833" s="342"/>
      <c r="J833" s="343"/>
      <c r="K833" s="343"/>
      <c r="L833" s="407">
        <v>1</v>
      </c>
      <c r="M833" s="344">
        <f t="shared" si="12"/>
        <v>5.7208859217750243</v>
      </c>
      <c r="N833" s="337"/>
      <c r="T833" s="169" t="s">
        <v>300</v>
      </c>
    </row>
    <row r="834" spans="1:20">
      <c r="A834" s="339">
        <v>45326.625</v>
      </c>
      <c r="B834" s="340">
        <v>2.8284099999999999</v>
      </c>
      <c r="C834" s="340" t="s">
        <v>300</v>
      </c>
      <c r="D834" s="341">
        <v>71.912989999999994</v>
      </c>
      <c r="E834" s="342" t="s">
        <v>300</v>
      </c>
      <c r="F834" s="340">
        <v>6.3216599999999996</v>
      </c>
      <c r="G834" s="342" t="s">
        <v>300</v>
      </c>
      <c r="H834" s="342"/>
      <c r="I834" s="342"/>
      <c r="J834" s="343"/>
      <c r="K834" s="343"/>
      <c r="L834" s="407">
        <v>1</v>
      </c>
      <c r="M834" s="344">
        <f t="shared" si="12"/>
        <v>6.321653975026571</v>
      </c>
      <c r="N834" s="337"/>
      <c r="T834" s="169" t="s">
        <v>300</v>
      </c>
    </row>
    <row r="835" spans="1:20">
      <c r="A835" s="339">
        <v>45326.666666666701</v>
      </c>
      <c r="B835" s="340">
        <v>2.9441899999999999</v>
      </c>
      <c r="C835" s="340" t="s">
        <v>300</v>
      </c>
      <c r="D835" s="341">
        <v>66.57826</v>
      </c>
      <c r="E835" s="342" t="s">
        <v>300</v>
      </c>
      <c r="F835" s="340">
        <v>6.0922799999999997</v>
      </c>
      <c r="G835" s="342" t="s">
        <v>300</v>
      </c>
      <c r="H835" s="342"/>
      <c r="I835" s="342"/>
      <c r="J835" s="343"/>
      <c r="K835" s="343"/>
      <c r="L835" s="407">
        <v>1</v>
      </c>
      <c r="M835" s="344">
        <f t="shared" ref="M835:M898" si="13">D835*60*10^3*B835*5.18*10^-7</f>
        <v>6.0922719903761511</v>
      </c>
      <c r="N835" s="337"/>
      <c r="T835" s="169" t="s">
        <v>300</v>
      </c>
    </row>
    <row r="836" spans="1:20">
      <c r="A836" s="339">
        <v>45326.708333333299</v>
      </c>
      <c r="B836" s="340">
        <v>2.4466600000000001</v>
      </c>
      <c r="C836" s="340" t="s">
        <v>300</v>
      </c>
      <c r="D836" s="341">
        <v>68.245500000000007</v>
      </c>
      <c r="E836" s="342" t="s">
        <v>300</v>
      </c>
      <c r="F836" s="340">
        <v>5.1895499999999997</v>
      </c>
      <c r="G836" s="342" t="s">
        <v>300</v>
      </c>
      <c r="H836" s="342"/>
      <c r="I836" s="342"/>
      <c r="J836" s="343"/>
      <c r="K836" s="343"/>
      <c r="L836" s="407">
        <v>1</v>
      </c>
      <c r="M836" s="344">
        <f t="shared" si="13"/>
        <v>5.189537468732401</v>
      </c>
      <c r="N836" s="337"/>
      <c r="T836" s="169" t="s">
        <v>300</v>
      </c>
    </row>
    <row r="837" spans="1:20">
      <c r="A837" s="339">
        <v>45326.75</v>
      </c>
      <c r="B837" s="340">
        <v>0.70587</v>
      </c>
      <c r="C837" s="340" t="s">
        <v>300</v>
      </c>
      <c r="D837" s="341">
        <v>71.431640000000002</v>
      </c>
      <c r="E837" s="342" t="s">
        <v>300</v>
      </c>
      <c r="F837" s="340">
        <v>1.5670999999999999</v>
      </c>
      <c r="G837" s="342" t="s">
        <v>300</v>
      </c>
      <c r="H837" s="342"/>
      <c r="I837" s="342"/>
      <c r="J837" s="343"/>
      <c r="K837" s="343"/>
      <c r="L837" s="407">
        <v>1</v>
      </c>
      <c r="M837" s="344">
        <f t="shared" si="13"/>
        <v>1.5670987196689439</v>
      </c>
      <c r="N837" s="337"/>
      <c r="T837" s="169" t="s">
        <v>300</v>
      </c>
    </row>
    <row r="838" spans="1:20">
      <c r="A838" s="339">
        <v>45326.791666666701</v>
      </c>
      <c r="B838" s="340">
        <v>0.55223</v>
      </c>
      <c r="C838" s="340" t="s">
        <v>300</v>
      </c>
      <c r="D838" s="341">
        <v>72.131569999999996</v>
      </c>
      <c r="E838" s="342" t="s">
        <v>300</v>
      </c>
      <c r="F838" s="340">
        <v>1.23803</v>
      </c>
      <c r="G838" s="342" t="s">
        <v>300</v>
      </c>
      <c r="H838" s="342"/>
      <c r="I838" s="342"/>
      <c r="J838" s="343"/>
      <c r="K838" s="343"/>
      <c r="L838" s="407">
        <v>1</v>
      </c>
      <c r="M838" s="344">
        <f t="shared" si="13"/>
        <v>1.2380163812861877</v>
      </c>
      <c r="N838" s="337"/>
      <c r="T838" s="169" t="s">
        <v>300</v>
      </c>
    </row>
    <row r="839" spans="1:20">
      <c r="A839" s="339">
        <v>45326.833333333299</v>
      </c>
      <c r="B839" s="340">
        <v>0.33961999999999998</v>
      </c>
      <c r="C839" s="340" t="s">
        <v>300</v>
      </c>
      <c r="D839" s="341">
        <v>72.655259999999998</v>
      </c>
      <c r="E839" s="342" t="s">
        <v>300</v>
      </c>
      <c r="F839" s="340">
        <v>0.76690999999999998</v>
      </c>
      <c r="G839" s="342" t="s">
        <v>300</v>
      </c>
      <c r="H839" s="342"/>
      <c r="I839" s="342"/>
      <c r="J839" s="343"/>
      <c r="K839" s="343"/>
      <c r="L839" s="407">
        <v>1</v>
      </c>
      <c r="M839" s="344">
        <f t="shared" si="13"/>
        <v>0.76690457578929583</v>
      </c>
      <c r="N839" s="337"/>
      <c r="T839" s="169" t="s">
        <v>300</v>
      </c>
    </row>
    <row r="840" spans="1:20">
      <c r="A840" s="339">
        <v>45326.875</v>
      </c>
      <c r="B840" s="340">
        <v>0.30464999999999998</v>
      </c>
      <c r="C840" s="340" t="s">
        <v>300</v>
      </c>
      <c r="D840" s="341">
        <v>74.152180000000001</v>
      </c>
      <c r="E840" s="342" t="s">
        <v>300</v>
      </c>
      <c r="F840" s="340">
        <v>0.70209999999999995</v>
      </c>
      <c r="G840" s="342" t="s">
        <v>300</v>
      </c>
      <c r="H840" s="342"/>
      <c r="I840" s="342"/>
      <c r="J840" s="343"/>
      <c r="K840" s="343"/>
      <c r="L840" s="407">
        <v>1</v>
      </c>
      <c r="M840" s="344">
        <f t="shared" si="13"/>
        <v>0.7021115476779598</v>
      </c>
      <c r="N840" s="337"/>
      <c r="T840" s="169" t="s">
        <v>300</v>
      </c>
    </row>
    <row r="841" spans="1:20">
      <c r="A841" s="339">
        <v>45326.916666666701</v>
      </c>
      <c r="B841" s="340">
        <v>0.69742000000000004</v>
      </c>
      <c r="C841" s="340" t="s">
        <v>300</v>
      </c>
      <c r="D841" s="341">
        <v>73.697400000000002</v>
      </c>
      <c r="E841" s="342" t="s">
        <v>300</v>
      </c>
      <c r="F841" s="340">
        <v>1.5974600000000001</v>
      </c>
      <c r="G841" s="342" t="s">
        <v>300</v>
      </c>
      <c r="H841" s="342"/>
      <c r="I841" s="342"/>
      <c r="J841" s="343"/>
      <c r="K841" s="343"/>
      <c r="L841" s="407">
        <v>1</v>
      </c>
      <c r="M841" s="344">
        <f t="shared" si="13"/>
        <v>1.5974511052046398</v>
      </c>
      <c r="N841" s="337"/>
      <c r="T841" s="169" t="s">
        <v>300</v>
      </c>
    </row>
    <row r="842" spans="1:20">
      <c r="A842" s="339">
        <v>45326.958333333299</v>
      </c>
      <c r="B842" s="340">
        <v>0.51388</v>
      </c>
      <c r="C842" s="340" t="s">
        <v>300</v>
      </c>
      <c r="D842" s="341">
        <v>72.833500000000001</v>
      </c>
      <c r="E842" s="342" t="s">
        <v>300</v>
      </c>
      <c r="F842" s="340">
        <v>1.1632499999999999</v>
      </c>
      <c r="G842" s="342" t="s">
        <v>300</v>
      </c>
      <c r="H842" s="342"/>
      <c r="I842" s="342"/>
      <c r="J842" s="343"/>
      <c r="K842" s="343"/>
      <c r="L842" s="407">
        <v>1</v>
      </c>
      <c r="M842" s="344">
        <f t="shared" si="13"/>
        <v>1.1632522626983999</v>
      </c>
      <c r="N842" s="337"/>
      <c r="T842" s="169" t="s">
        <v>300</v>
      </c>
    </row>
    <row r="843" spans="1:20">
      <c r="A843" s="339">
        <v>45327</v>
      </c>
      <c r="B843" s="340">
        <v>0.73289000000000004</v>
      </c>
      <c r="C843" s="340" t="s">
        <v>300</v>
      </c>
      <c r="D843" s="341">
        <v>75.418279999999996</v>
      </c>
      <c r="E843" s="342" t="s">
        <v>300</v>
      </c>
      <c r="F843" s="340">
        <v>1.7178800000000001</v>
      </c>
      <c r="G843" s="342" t="s">
        <v>300</v>
      </c>
      <c r="H843" s="342"/>
      <c r="I843" s="342"/>
      <c r="J843" s="343"/>
      <c r="K843" s="343"/>
      <c r="L843" s="407">
        <v>1</v>
      </c>
      <c r="M843" s="344">
        <f t="shared" si="13"/>
        <v>1.7178942643635353</v>
      </c>
      <c r="N843" s="337"/>
      <c r="T843" s="169" t="s">
        <v>300</v>
      </c>
    </row>
    <row r="844" spans="1:20">
      <c r="A844" s="339">
        <v>45327.041666666701</v>
      </c>
      <c r="B844" s="340">
        <v>0.67649999999999999</v>
      </c>
      <c r="C844" s="340" t="s">
        <v>300</v>
      </c>
      <c r="D844" s="341">
        <v>76.198340000000002</v>
      </c>
      <c r="E844" s="342" t="s">
        <v>300</v>
      </c>
      <c r="F844" s="340">
        <v>1.60212</v>
      </c>
      <c r="G844" s="342" t="s">
        <v>300</v>
      </c>
      <c r="H844" s="342"/>
      <c r="I844" s="342"/>
      <c r="J844" s="343"/>
      <c r="K844" s="343"/>
      <c r="L844" s="407">
        <v>1</v>
      </c>
      <c r="M844" s="344">
        <f t="shared" si="13"/>
        <v>1.6021173414707999</v>
      </c>
      <c r="N844" s="337"/>
      <c r="T844" s="169" t="s">
        <v>300</v>
      </c>
    </row>
    <row r="845" spans="1:20">
      <c r="A845" s="339">
        <v>45327.083333333299</v>
      </c>
      <c r="B845" s="340">
        <v>1.84273</v>
      </c>
      <c r="C845" s="340" t="s">
        <v>300</v>
      </c>
      <c r="D845" s="341">
        <v>74.902169999999998</v>
      </c>
      <c r="E845" s="342" t="s">
        <v>300</v>
      </c>
      <c r="F845" s="340">
        <v>4.2897999999999996</v>
      </c>
      <c r="G845" s="342" t="s">
        <v>300</v>
      </c>
      <c r="H845" s="342"/>
      <c r="I845" s="342"/>
      <c r="J845" s="343"/>
      <c r="K845" s="343"/>
      <c r="L845" s="407">
        <v>1</v>
      </c>
      <c r="M845" s="344">
        <f t="shared" si="13"/>
        <v>4.2898007055050265</v>
      </c>
      <c r="N845" s="337"/>
      <c r="T845" s="169" t="s">
        <v>300</v>
      </c>
    </row>
    <row r="846" spans="1:20">
      <c r="A846" s="339">
        <v>45327.125</v>
      </c>
      <c r="B846" s="340">
        <v>0.97392000000000001</v>
      </c>
      <c r="C846" s="340" t="s">
        <v>300</v>
      </c>
      <c r="D846" s="341">
        <v>75.430629999999994</v>
      </c>
      <c r="E846" s="342" t="s">
        <v>300</v>
      </c>
      <c r="F846" s="340">
        <v>2.2832300000000001</v>
      </c>
      <c r="G846" s="342" t="s">
        <v>300</v>
      </c>
      <c r="H846" s="342"/>
      <c r="I846" s="342"/>
      <c r="J846" s="343"/>
      <c r="K846" s="343"/>
      <c r="L846" s="407">
        <v>1</v>
      </c>
      <c r="M846" s="344">
        <f t="shared" si="13"/>
        <v>2.2832424461911671</v>
      </c>
      <c r="N846" s="337"/>
      <c r="T846" s="169" t="s">
        <v>300</v>
      </c>
    </row>
    <row r="847" spans="1:20">
      <c r="A847" s="339">
        <v>45327.166666666701</v>
      </c>
      <c r="B847" s="340">
        <v>0.33104</v>
      </c>
      <c r="C847" s="340" t="s">
        <v>300</v>
      </c>
      <c r="D847" s="341">
        <v>74.267049999999998</v>
      </c>
      <c r="E847" s="342" t="s">
        <v>300</v>
      </c>
      <c r="F847" s="340">
        <v>0.76412000000000002</v>
      </c>
      <c r="G847" s="342" t="s">
        <v>300</v>
      </c>
      <c r="H847" s="342"/>
      <c r="I847" s="342"/>
      <c r="J847" s="343"/>
      <c r="K847" s="343"/>
      <c r="L847" s="407">
        <v>1</v>
      </c>
      <c r="M847" s="344">
        <f t="shared" si="13"/>
        <v>0.76411312033055989</v>
      </c>
      <c r="N847" s="337"/>
      <c r="T847" s="169" t="s">
        <v>300</v>
      </c>
    </row>
    <row r="848" spans="1:20">
      <c r="A848" s="339">
        <v>45327.208333333299</v>
      </c>
      <c r="B848" s="340">
        <v>0.47676000000000002</v>
      </c>
      <c r="C848" s="340" t="s">
        <v>300</v>
      </c>
      <c r="D848" s="341">
        <v>77.451689999999999</v>
      </c>
      <c r="E848" s="342" t="s">
        <v>300</v>
      </c>
      <c r="F848" s="340">
        <v>1.14767</v>
      </c>
      <c r="G848" s="342" t="s">
        <v>300</v>
      </c>
      <c r="H848" s="342"/>
      <c r="I848" s="342"/>
      <c r="J848" s="343"/>
      <c r="K848" s="343"/>
      <c r="L848" s="407">
        <v>1</v>
      </c>
      <c r="M848" s="344">
        <f t="shared" si="13"/>
        <v>1.1476559688743517</v>
      </c>
      <c r="N848" s="337"/>
      <c r="T848" s="169" t="s">
        <v>300</v>
      </c>
    </row>
    <row r="849" spans="1:20">
      <c r="A849" s="339">
        <v>45327.25</v>
      </c>
      <c r="B849" s="340">
        <v>0.76576999999999995</v>
      </c>
      <c r="C849" s="340" t="s">
        <v>300</v>
      </c>
      <c r="D849" s="341">
        <v>79.905680000000004</v>
      </c>
      <c r="E849" s="342" t="s">
        <v>300</v>
      </c>
      <c r="F849" s="340">
        <v>1.90177</v>
      </c>
      <c r="G849" s="342" t="s">
        <v>300</v>
      </c>
      <c r="H849" s="342"/>
      <c r="I849" s="342"/>
      <c r="J849" s="343"/>
      <c r="K849" s="343"/>
      <c r="L849" s="407">
        <v>1</v>
      </c>
      <c r="M849" s="344">
        <f t="shared" si="13"/>
        <v>1.9017656995874876</v>
      </c>
      <c r="N849" s="337"/>
      <c r="T849" s="169" t="s">
        <v>300</v>
      </c>
    </row>
    <row r="850" spans="1:20">
      <c r="A850" s="339">
        <v>45327.291666666701</v>
      </c>
      <c r="B850" s="340">
        <v>0.31209999999999999</v>
      </c>
      <c r="C850" s="340" t="s">
        <v>300</v>
      </c>
      <c r="D850" s="341">
        <v>76.293970000000002</v>
      </c>
      <c r="E850" s="345" t="s">
        <v>300</v>
      </c>
      <c r="F850" s="340">
        <v>0.74007000000000001</v>
      </c>
      <c r="G850" s="342" t="s">
        <v>300</v>
      </c>
      <c r="H850" s="342"/>
      <c r="I850" s="342"/>
      <c r="J850" s="343"/>
      <c r="K850" s="343"/>
      <c r="L850" s="407">
        <v>1</v>
      </c>
      <c r="M850" s="344">
        <f t="shared" si="13"/>
        <v>0.74005669698995991</v>
      </c>
      <c r="N850" s="337"/>
      <c r="T850" s="169" t="s">
        <v>300</v>
      </c>
    </row>
    <row r="851" spans="1:20">
      <c r="A851" s="339">
        <v>45327.333333333299</v>
      </c>
      <c r="B851" s="340">
        <v>0.24288000000000001</v>
      </c>
      <c r="C851" s="340" t="s">
        <v>300</v>
      </c>
      <c r="D851" s="341">
        <v>76.587620000000001</v>
      </c>
      <c r="E851" s="345" t="s">
        <v>300</v>
      </c>
      <c r="F851" s="340">
        <v>0.57813000000000003</v>
      </c>
      <c r="G851" s="342" t="s">
        <v>300</v>
      </c>
      <c r="H851" s="342"/>
      <c r="I851" s="342"/>
      <c r="J851" s="343"/>
      <c r="K851" s="343"/>
      <c r="L851" s="407">
        <v>1</v>
      </c>
      <c r="M851" s="344">
        <f t="shared" si="13"/>
        <v>0.57813776360524793</v>
      </c>
      <c r="N851" s="337"/>
      <c r="T851" s="169" t="s">
        <v>300</v>
      </c>
    </row>
    <row r="852" spans="1:20">
      <c r="A852" s="339">
        <v>45327.375</v>
      </c>
      <c r="B852" s="340">
        <v>0.41644999999999999</v>
      </c>
      <c r="C852" s="340" t="s">
        <v>300</v>
      </c>
      <c r="D852" s="341">
        <v>81.032210000000006</v>
      </c>
      <c r="E852" s="342" t="s">
        <v>300</v>
      </c>
      <c r="F852" s="340">
        <v>1.0488200000000001</v>
      </c>
      <c r="G852" s="342" t="s">
        <v>300</v>
      </c>
      <c r="H852" s="342"/>
      <c r="I852" s="342"/>
      <c r="J852" s="343"/>
      <c r="K852" s="343"/>
      <c r="L852" s="407">
        <v>1</v>
      </c>
      <c r="M852" s="344">
        <f t="shared" si="13"/>
        <v>1.0488214485978598</v>
      </c>
      <c r="N852" s="337"/>
      <c r="T852" s="169" t="s">
        <v>300</v>
      </c>
    </row>
    <row r="853" spans="1:20">
      <c r="A853" s="339">
        <v>45327.416666666701</v>
      </c>
      <c r="B853" s="340">
        <v>1.36748</v>
      </c>
      <c r="C853" s="340" t="s">
        <v>300</v>
      </c>
      <c r="D853" s="341">
        <v>80.461380000000005</v>
      </c>
      <c r="E853" s="342" t="s">
        <v>300</v>
      </c>
      <c r="F853" s="340">
        <v>3.4197099999999998</v>
      </c>
      <c r="G853" s="342" t="s">
        <v>300</v>
      </c>
      <c r="H853" s="342"/>
      <c r="I853" s="342"/>
      <c r="J853" s="343"/>
      <c r="K853" s="343"/>
      <c r="L853" s="407">
        <v>1</v>
      </c>
      <c r="M853" s="344">
        <f t="shared" si="13"/>
        <v>3.4197115118281922</v>
      </c>
      <c r="N853" s="337"/>
      <c r="T853" s="169" t="s">
        <v>300</v>
      </c>
    </row>
    <row r="854" spans="1:20">
      <c r="A854" s="339">
        <v>45327.458333333299</v>
      </c>
      <c r="B854" s="340">
        <v>1.46723</v>
      </c>
      <c r="C854" s="340" t="s">
        <v>300</v>
      </c>
      <c r="D854" s="341">
        <v>79.310180000000003</v>
      </c>
      <c r="E854" s="342" t="s">
        <v>300</v>
      </c>
      <c r="F854" s="340">
        <v>3.61666</v>
      </c>
      <c r="G854" s="342" t="s">
        <v>300</v>
      </c>
      <c r="H854" s="342"/>
      <c r="I854" s="342"/>
      <c r="J854" s="343"/>
      <c r="K854" s="343"/>
      <c r="L854" s="407">
        <v>1</v>
      </c>
      <c r="M854" s="344">
        <f t="shared" si="13"/>
        <v>3.6166638394755122</v>
      </c>
      <c r="N854" s="337"/>
      <c r="T854" s="169" t="s">
        <v>300</v>
      </c>
    </row>
    <row r="855" spans="1:20">
      <c r="A855" s="339">
        <v>45327.5</v>
      </c>
      <c r="B855" s="340">
        <v>0.52264999999999995</v>
      </c>
      <c r="C855" s="340" t="s">
        <v>300</v>
      </c>
      <c r="D855" s="341">
        <v>78.890990000000002</v>
      </c>
      <c r="E855" s="342" t="s">
        <v>300</v>
      </c>
      <c r="F855" s="340">
        <v>1.28149</v>
      </c>
      <c r="G855" s="342" t="s">
        <v>300</v>
      </c>
      <c r="H855" s="342"/>
      <c r="I855" s="342"/>
      <c r="J855" s="343"/>
      <c r="K855" s="343"/>
      <c r="L855" s="407">
        <v>1</v>
      </c>
      <c r="M855" s="344">
        <f t="shared" si="13"/>
        <v>1.2815022437023795</v>
      </c>
      <c r="N855" s="337"/>
      <c r="T855" s="169" t="s">
        <v>300</v>
      </c>
    </row>
    <row r="856" spans="1:20">
      <c r="A856" s="339">
        <v>45327.541666666701</v>
      </c>
      <c r="B856" s="340">
        <v>0.34356999999999999</v>
      </c>
      <c r="C856" s="340" t="s">
        <v>300</v>
      </c>
      <c r="D856" s="341">
        <v>80.722340000000003</v>
      </c>
      <c r="E856" s="342" t="s">
        <v>300</v>
      </c>
      <c r="F856" s="340">
        <v>0.86195999999999995</v>
      </c>
      <c r="G856" s="342" t="s">
        <v>300</v>
      </c>
      <c r="H856" s="342"/>
      <c r="I856" s="342"/>
      <c r="J856" s="343"/>
      <c r="K856" s="343"/>
      <c r="L856" s="407">
        <v>1</v>
      </c>
      <c r="M856" s="344">
        <f t="shared" si="13"/>
        <v>0.86196570691610386</v>
      </c>
      <c r="N856" s="337"/>
      <c r="T856" s="169" t="s">
        <v>300</v>
      </c>
    </row>
    <row r="857" spans="1:20">
      <c r="A857" s="339">
        <v>45327.583333333299</v>
      </c>
      <c r="B857" s="340">
        <v>0.28465000000000001</v>
      </c>
      <c r="C857" s="340" t="s">
        <v>300</v>
      </c>
      <c r="D857" s="341">
        <v>81.831059999999994</v>
      </c>
      <c r="E857" s="342" t="s">
        <v>300</v>
      </c>
      <c r="F857" s="340">
        <v>0.72394999999999998</v>
      </c>
      <c r="G857" s="342" t="s">
        <v>300</v>
      </c>
      <c r="H857" s="342"/>
      <c r="I857" s="342"/>
      <c r="J857" s="343"/>
      <c r="K857" s="343"/>
      <c r="L857" s="407">
        <v>1</v>
      </c>
      <c r="M857" s="344">
        <f t="shared" si="13"/>
        <v>0.72395300499731985</v>
      </c>
      <c r="N857" s="337"/>
      <c r="T857" s="169" t="s">
        <v>300</v>
      </c>
    </row>
    <row r="858" spans="1:20">
      <c r="A858" s="339">
        <v>45327.625</v>
      </c>
      <c r="B858" s="340">
        <v>0.23921999999999999</v>
      </c>
      <c r="C858" s="340" t="s">
        <v>300</v>
      </c>
      <c r="D858" s="341">
        <v>82.59205</v>
      </c>
      <c r="E858" s="342" t="s">
        <v>300</v>
      </c>
      <c r="F858" s="340">
        <v>0.61406000000000005</v>
      </c>
      <c r="G858" s="342" t="s">
        <v>300</v>
      </c>
      <c r="H858" s="342"/>
      <c r="I858" s="342"/>
      <c r="J858" s="343"/>
      <c r="K858" s="343"/>
      <c r="L858" s="407">
        <v>1</v>
      </c>
      <c r="M858" s="344">
        <f t="shared" si="13"/>
        <v>0.61406838984708001</v>
      </c>
      <c r="N858" s="337"/>
      <c r="T858" s="169" t="s">
        <v>300</v>
      </c>
    </row>
    <row r="859" spans="1:20">
      <c r="A859" s="339">
        <v>45327.666666666701</v>
      </c>
      <c r="B859" s="340">
        <v>0.22181000000000001</v>
      </c>
      <c r="C859" s="340" t="s">
        <v>300</v>
      </c>
      <c r="D859" s="341">
        <v>81.717169999999996</v>
      </c>
      <c r="E859" s="342" t="s">
        <v>300</v>
      </c>
      <c r="F859" s="340">
        <v>0.56333999999999995</v>
      </c>
      <c r="G859" s="342" t="s">
        <v>300</v>
      </c>
      <c r="H859" s="342"/>
      <c r="I859" s="342"/>
      <c r="J859" s="343"/>
      <c r="K859" s="343"/>
      <c r="L859" s="407">
        <v>1</v>
      </c>
      <c r="M859" s="344">
        <f t="shared" si="13"/>
        <v>0.56334630464691604</v>
      </c>
      <c r="N859" s="337"/>
      <c r="T859" s="169" t="s">
        <v>300</v>
      </c>
    </row>
    <row r="860" spans="1:20">
      <c r="A860" s="339">
        <v>45327.708333333299</v>
      </c>
      <c r="B860" s="340">
        <v>0.20521</v>
      </c>
      <c r="C860" s="340" t="s">
        <v>300</v>
      </c>
      <c r="D860" s="341">
        <v>80.923869999999994</v>
      </c>
      <c r="E860" s="342" t="s">
        <v>300</v>
      </c>
      <c r="F860" s="340">
        <v>0.51612999999999998</v>
      </c>
      <c r="G860" s="342" t="s">
        <v>300</v>
      </c>
      <c r="H860" s="342"/>
      <c r="I860" s="342"/>
      <c r="J860" s="343"/>
      <c r="K860" s="343"/>
      <c r="L860" s="407">
        <v>1</v>
      </c>
      <c r="M860" s="344">
        <f t="shared" si="13"/>
        <v>0.51612651923271591</v>
      </c>
      <c r="N860" s="337"/>
      <c r="T860" s="169" t="s">
        <v>300</v>
      </c>
    </row>
    <row r="861" spans="1:20">
      <c r="A861" s="339">
        <v>45327.75</v>
      </c>
      <c r="B861" s="340">
        <v>0.11487</v>
      </c>
      <c r="C861" s="340" t="s">
        <v>300</v>
      </c>
      <c r="D861" s="341">
        <v>82.548379999999995</v>
      </c>
      <c r="E861" s="342" t="s">
        <v>300</v>
      </c>
      <c r="F861" s="340">
        <v>0.29471000000000003</v>
      </c>
      <c r="G861" s="342" t="s">
        <v>300</v>
      </c>
      <c r="H861" s="342"/>
      <c r="I861" s="342"/>
      <c r="J861" s="343"/>
      <c r="K861" s="343"/>
      <c r="L861" s="407">
        <v>1</v>
      </c>
      <c r="M861" s="344">
        <f t="shared" si="13"/>
        <v>0.29471089132144795</v>
      </c>
      <c r="N861" s="337"/>
      <c r="T861" s="169" t="s">
        <v>300</v>
      </c>
    </row>
    <row r="862" spans="1:20">
      <c r="A862" s="339">
        <v>45327.791666666701</v>
      </c>
      <c r="B862" s="340">
        <v>0.1132</v>
      </c>
      <c r="C862" s="340" t="s">
        <v>300</v>
      </c>
      <c r="D862" s="341">
        <v>79.121480000000005</v>
      </c>
      <c r="E862" s="342" t="s">
        <v>300</v>
      </c>
      <c r="F862" s="340">
        <v>0.27837000000000001</v>
      </c>
      <c r="G862" s="342" t="s">
        <v>300</v>
      </c>
      <c r="H862" s="342"/>
      <c r="I862" s="342"/>
      <c r="J862" s="343"/>
      <c r="K862" s="343"/>
      <c r="L862" s="407">
        <v>1</v>
      </c>
      <c r="M862" s="344">
        <f t="shared" si="13"/>
        <v>0.27836962173887997</v>
      </c>
      <c r="N862" s="337"/>
      <c r="T862" s="169" t="s">
        <v>300</v>
      </c>
    </row>
    <row r="863" spans="1:20">
      <c r="A863" s="339">
        <v>45327.833333333299</v>
      </c>
      <c r="B863" s="340">
        <v>0.24365999999999999</v>
      </c>
      <c r="C863" s="340" t="s">
        <v>300</v>
      </c>
      <c r="D863" s="341">
        <v>84.307820000000007</v>
      </c>
      <c r="E863" s="342" t="s">
        <v>300</v>
      </c>
      <c r="F863" s="340">
        <v>0.63844999999999996</v>
      </c>
      <c r="G863" s="342" t="s">
        <v>300</v>
      </c>
      <c r="H863" s="342"/>
      <c r="I863" s="342"/>
      <c r="J863" s="343"/>
      <c r="K863" s="343"/>
      <c r="L863" s="407">
        <v>1</v>
      </c>
      <c r="M863" s="344">
        <f t="shared" si="13"/>
        <v>0.638459141530896</v>
      </c>
      <c r="N863" s="337"/>
      <c r="T863" s="169" t="s">
        <v>300</v>
      </c>
    </row>
    <row r="864" spans="1:20">
      <c r="A864" s="339">
        <v>45327.875</v>
      </c>
      <c r="B864" s="340">
        <v>0.23366999999999999</v>
      </c>
      <c r="C864" s="340" t="s">
        <v>300</v>
      </c>
      <c r="D864" s="341">
        <v>80.156189999999995</v>
      </c>
      <c r="E864" s="342" t="s">
        <v>300</v>
      </c>
      <c r="F864" s="340">
        <v>0.58211999999999997</v>
      </c>
      <c r="G864" s="342" t="s">
        <v>300</v>
      </c>
      <c r="H864" s="342"/>
      <c r="I864" s="342"/>
      <c r="J864" s="343"/>
      <c r="K864" s="343"/>
      <c r="L864" s="407">
        <v>1</v>
      </c>
      <c r="M864" s="344">
        <f t="shared" si="13"/>
        <v>0.58213141218968389</v>
      </c>
      <c r="N864" s="337"/>
      <c r="T864" s="169" t="s">
        <v>300</v>
      </c>
    </row>
    <row r="865" spans="1:20">
      <c r="A865" s="339">
        <v>45327.916666666701</v>
      </c>
      <c r="B865" s="340">
        <v>0.20877999999999999</v>
      </c>
      <c r="C865" s="340" t="s">
        <v>300</v>
      </c>
      <c r="D865" s="341">
        <v>71.208079999999995</v>
      </c>
      <c r="E865" s="342" t="s">
        <v>300</v>
      </c>
      <c r="F865" s="340">
        <v>0.46205000000000002</v>
      </c>
      <c r="G865" s="342" t="s">
        <v>300</v>
      </c>
      <c r="H865" s="342"/>
      <c r="I865" s="342"/>
      <c r="J865" s="343"/>
      <c r="K865" s="343"/>
      <c r="L865" s="407">
        <v>1</v>
      </c>
      <c r="M865" s="344">
        <f t="shared" si="13"/>
        <v>0.46206085704979188</v>
      </c>
      <c r="N865" s="337"/>
      <c r="T865" s="169" t="s">
        <v>300</v>
      </c>
    </row>
    <row r="866" spans="1:20">
      <c r="A866" s="339">
        <v>45327.958333333299</v>
      </c>
      <c r="B866" s="340">
        <v>0.17086999999999999</v>
      </c>
      <c r="C866" s="340" t="s">
        <v>300</v>
      </c>
      <c r="D866" s="341">
        <v>67.999030000000005</v>
      </c>
      <c r="E866" s="342" t="s">
        <v>300</v>
      </c>
      <c r="F866" s="340">
        <v>0.36112</v>
      </c>
      <c r="G866" s="342" t="s">
        <v>300</v>
      </c>
      <c r="H866" s="342"/>
      <c r="I866" s="342"/>
      <c r="J866" s="343"/>
      <c r="K866" s="343"/>
      <c r="L866" s="407">
        <v>1</v>
      </c>
      <c r="M866" s="344">
        <f t="shared" si="13"/>
        <v>0.36111834147958805</v>
      </c>
      <c r="N866" s="337"/>
      <c r="T866" s="169" t="s">
        <v>300</v>
      </c>
    </row>
    <row r="867" spans="1:20">
      <c r="A867" s="339">
        <v>45328</v>
      </c>
      <c r="B867" s="340">
        <v>0.20300000000000001</v>
      </c>
      <c r="C867" s="340" t="s">
        <v>300</v>
      </c>
      <c r="D867" s="341">
        <v>61.453949999999999</v>
      </c>
      <c r="E867" s="342" t="s">
        <v>300</v>
      </c>
      <c r="F867" s="340">
        <v>0.38773000000000002</v>
      </c>
      <c r="G867" s="342" t="s">
        <v>300</v>
      </c>
      <c r="H867" s="342"/>
      <c r="I867" s="342"/>
      <c r="J867" s="343"/>
      <c r="K867" s="343"/>
      <c r="L867" s="407">
        <v>1</v>
      </c>
      <c r="M867" s="344">
        <f t="shared" si="13"/>
        <v>0.387727719498</v>
      </c>
      <c r="N867" s="337"/>
      <c r="T867" s="169" t="s">
        <v>300</v>
      </c>
    </row>
    <row r="868" spans="1:20">
      <c r="A868" s="339">
        <v>45328.041666666701</v>
      </c>
      <c r="B868" s="340">
        <v>0.19198999999999999</v>
      </c>
      <c r="C868" s="340" t="s">
        <v>300</v>
      </c>
      <c r="D868" s="341">
        <v>63.052030000000002</v>
      </c>
      <c r="E868" s="342" t="s">
        <v>300</v>
      </c>
      <c r="F868" s="340">
        <v>0.37623000000000001</v>
      </c>
      <c r="G868" s="342" t="s">
        <v>300</v>
      </c>
      <c r="H868" s="342"/>
      <c r="I868" s="342"/>
      <c r="J868" s="343"/>
      <c r="K868" s="343"/>
      <c r="L868" s="407">
        <v>1</v>
      </c>
      <c r="M868" s="344">
        <f t="shared" si="13"/>
        <v>0.37623456516987591</v>
      </c>
      <c r="N868" s="337"/>
      <c r="T868" s="169" t="s">
        <v>300</v>
      </c>
    </row>
    <row r="869" spans="1:20">
      <c r="A869" s="339">
        <v>45328.083333333299</v>
      </c>
      <c r="B869" s="340">
        <v>0.24154</v>
      </c>
      <c r="C869" s="340" t="s">
        <v>300</v>
      </c>
      <c r="D869" s="341">
        <v>59.811999999999998</v>
      </c>
      <c r="E869" s="342" t="s">
        <v>300</v>
      </c>
      <c r="F869" s="340">
        <v>0.44901000000000002</v>
      </c>
      <c r="G869" s="342" t="s">
        <v>300</v>
      </c>
      <c r="H869" s="342"/>
      <c r="I869" s="342"/>
      <c r="J869" s="343"/>
      <c r="K869" s="343"/>
      <c r="L869" s="407">
        <v>1</v>
      </c>
      <c r="M869" s="344">
        <f t="shared" si="13"/>
        <v>0.4490124641183999</v>
      </c>
      <c r="N869" s="337"/>
      <c r="T869" s="169" t="s">
        <v>300</v>
      </c>
    </row>
    <row r="870" spans="1:20">
      <c r="A870" s="339">
        <v>45328.125</v>
      </c>
      <c r="B870" s="340">
        <v>0.21607999999999999</v>
      </c>
      <c r="C870" s="340" t="s">
        <v>300</v>
      </c>
      <c r="D870" s="341">
        <v>60.231020000000001</v>
      </c>
      <c r="E870" s="342" t="s">
        <v>300</v>
      </c>
      <c r="F870" s="340">
        <v>0.40450999999999998</v>
      </c>
      <c r="G870" s="342" t="s">
        <v>300</v>
      </c>
      <c r="H870" s="342"/>
      <c r="I870" s="342"/>
      <c r="J870" s="343"/>
      <c r="K870" s="343"/>
      <c r="L870" s="407">
        <v>1</v>
      </c>
      <c r="M870" s="344">
        <f t="shared" si="13"/>
        <v>0.40449746035372797</v>
      </c>
      <c r="N870" s="337"/>
      <c r="T870" s="169" t="s">
        <v>300</v>
      </c>
    </row>
    <row r="871" spans="1:20">
      <c r="A871" s="339">
        <v>45328.166666666701</v>
      </c>
      <c r="B871" s="340">
        <v>0.18285000000000001</v>
      </c>
      <c r="C871" s="340" t="s">
        <v>300</v>
      </c>
      <c r="D871" s="341">
        <v>63.839559999999999</v>
      </c>
      <c r="E871" s="342" t="s">
        <v>300</v>
      </c>
      <c r="F871" s="340">
        <v>0.36281000000000002</v>
      </c>
      <c r="G871" s="342" t="s">
        <v>300</v>
      </c>
      <c r="H871" s="342"/>
      <c r="I871" s="342"/>
      <c r="J871" s="343"/>
      <c r="K871" s="343"/>
      <c r="L871" s="407">
        <v>1</v>
      </c>
      <c r="M871" s="344">
        <f t="shared" si="13"/>
        <v>0.36279881500967998</v>
      </c>
      <c r="N871" s="337"/>
      <c r="T871" s="169" t="s">
        <v>300</v>
      </c>
    </row>
    <row r="872" spans="1:20">
      <c r="A872" s="339">
        <v>45328.208333333299</v>
      </c>
      <c r="B872" s="340">
        <v>0.20791999999999999</v>
      </c>
      <c r="C872" s="340" t="s">
        <v>300</v>
      </c>
      <c r="D872" s="341">
        <v>66.043760000000006</v>
      </c>
      <c r="E872" s="342" t="s">
        <v>300</v>
      </c>
      <c r="F872" s="340">
        <v>0.42679</v>
      </c>
      <c r="G872" s="342" t="s">
        <v>300</v>
      </c>
      <c r="H872" s="342"/>
      <c r="I872" s="342"/>
      <c r="J872" s="343"/>
      <c r="K872" s="343"/>
      <c r="L872" s="407">
        <v>1</v>
      </c>
      <c r="M872" s="344">
        <f t="shared" si="13"/>
        <v>0.4267849214415359</v>
      </c>
      <c r="N872" s="337"/>
      <c r="T872" s="169" t="s">
        <v>300</v>
      </c>
    </row>
    <row r="873" spans="1:20">
      <c r="A873" s="339">
        <v>45328.25</v>
      </c>
      <c r="B873" s="340">
        <v>0.19905999999999999</v>
      </c>
      <c r="C873" s="340" t="s">
        <v>300</v>
      </c>
      <c r="D873" s="341">
        <v>68.641869999999997</v>
      </c>
      <c r="E873" s="342" t="s">
        <v>300</v>
      </c>
      <c r="F873" s="340">
        <v>0.42466999999999999</v>
      </c>
      <c r="G873" s="342" t="s">
        <v>300</v>
      </c>
      <c r="H873" s="342"/>
      <c r="I873" s="342"/>
      <c r="J873" s="343"/>
      <c r="K873" s="343"/>
      <c r="L873" s="407">
        <v>1</v>
      </c>
      <c r="M873" s="344">
        <f t="shared" si="13"/>
        <v>0.42467247795957597</v>
      </c>
      <c r="N873" s="337"/>
      <c r="T873" s="169" t="s">
        <v>300</v>
      </c>
    </row>
    <row r="874" spans="1:20">
      <c r="A874" s="339">
        <v>45328.291666666701</v>
      </c>
      <c r="B874" s="340">
        <v>0.19191</v>
      </c>
      <c r="C874" s="340" t="s">
        <v>300</v>
      </c>
      <c r="D874" s="341">
        <v>80.019210000000001</v>
      </c>
      <c r="E874" s="342" t="s">
        <v>300</v>
      </c>
      <c r="F874" s="340">
        <v>0.47727999999999998</v>
      </c>
      <c r="G874" s="342" t="s">
        <v>300</v>
      </c>
      <c r="H874" s="342"/>
      <c r="I874" s="342"/>
      <c r="J874" s="343"/>
      <c r="K874" s="343"/>
      <c r="L874" s="407">
        <v>1</v>
      </c>
      <c r="M874" s="344">
        <f t="shared" si="13"/>
        <v>0.47727960325138802</v>
      </c>
      <c r="N874" s="337"/>
      <c r="T874" s="169" t="s">
        <v>300</v>
      </c>
    </row>
    <row r="875" spans="1:20">
      <c r="A875" s="339">
        <v>45328.333333333299</v>
      </c>
      <c r="B875" s="340">
        <v>0.19267000000000001</v>
      </c>
      <c r="C875" s="340" t="s">
        <v>300</v>
      </c>
      <c r="D875" s="341">
        <v>78.299289999999999</v>
      </c>
      <c r="E875" s="342" t="s">
        <v>300</v>
      </c>
      <c r="F875" s="340">
        <v>0.46886</v>
      </c>
      <c r="G875" s="342" t="s">
        <v>300</v>
      </c>
      <c r="H875" s="342"/>
      <c r="I875" s="342"/>
      <c r="J875" s="343"/>
      <c r="K875" s="343"/>
      <c r="L875" s="407">
        <v>1</v>
      </c>
      <c r="M875" s="344">
        <f t="shared" si="13"/>
        <v>0.46887052426964404</v>
      </c>
      <c r="N875" s="337"/>
      <c r="T875" s="169" t="s">
        <v>300</v>
      </c>
    </row>
    <row r="876" spans="1:20">
      <c r="A876" s="339">
        <v>45328.375</v>
      </c>
      <c r="B876" s="340">
        <v>0.18448999999999999</v>
      </c>
      <c r="C876" s="340" t="s">
        <v>300</v>
      </c>
      <c r="D876" s="341">
        <v>92.634690000000006</v>
      </c>
      <c r="E876" s="342" t="s">
        <v>300</v>
      </c>
      <c r="F876" s="340">
        <v>0.53115999999999997</v>
      </c>
      <c r="G876" s="342" t="s">
        <v>300</v>
      </c>
      <c r="H876" s="342"/>
      <c r="I876" s="342"/>
      <c r="J876" s="343"/>
      <c r="K876" s="343"/>
      <c r="L876" s="407">
        <v>1</v>
      </c>
      <c r="M876" s="344">
        <f t="shared" si="13"/>
        <v>0.53116260661774795</v>
      </c>
      <c r="N876" s="337"/>
      <c r="T876" s="169" t="s">
        <v>300</v>
      </c>
    </row>
    <row r="877" spans="1:20">
      <c r="A877" s="339">
        <v>45328.416666666701</v>
      </c>
      <c r="B877" s="340">
        <v>0.15023</v>
      </c>
      <c r="C877" s="340" t="s">
        <v>300</v>
      </c>
      <c r="D877" s="341">
        <v>93.493139999999997</v>
      </c>
      <c r="E877" s="342" t="s">
        <v>300</v>
      </c>
      <c r="F877" s="340">
        <v>0.43653999999999998</v>
      </c>
      <c r="G877" s="342" t="s">
        <v>300</v>
      </c>
      <c r="H877" s="342"/>
      <c r="I877" s="342"/>
      <c r="J877" s="343"/>
      <c r="K877" s="343"/>
      <c r="L877" s="407">
        <v>1</v>
      </c>
      <c r="M877" s="344">
        <f t="shared" si="13"/>
        <v>0.43653334504197594</v>
      </c>
      <c r="N877" s="337"/>
      <c r="T877" s="169" t="s">
        <v>300</v>
      </c>
    </row>
    <row r="878" spans="1:20">
      <c r="A878" s="339">
        <v>45328.458333333299</v>
      </c>
      <c r="B878" s="340">
        <v>0.15035000000000001</v>
      </c>
      <c r="C878" s="340" t="s">
        <v>300</v>
      </c>
      <c r="D878" s="341">
        <v>90.827089999999998</v>
      </c>
      <c r="E878" s="342" t="s">
        <v>300</v>
      </c>
      <c r="F878" s="340">
        <v>0.42441000000000001</v>
      </c>
      <c r="G878" s="342" t="s">
        <v>300</v>
      </c>
      <c r="H878" s="342"/>
      <c r="I878" s="342"/>
      <c r="J878" s="343"/>
      <c r="K878" s="343"/>
      <c r="L878" s="407">
        <v>1</v>
      </c>
      <c r="M878" s="344">
        <f t="shared" si="13"/>
        <v>0.42442391066501994</v>
      </c>
      <c r="N878" s="337"/>
      <c r="T878" s="169" t="s">
        <v>300</v>
      </c>
    </row>
    <row r="879" spans="1:20">
      <c r="A879" s="339">
        <v>45328.5</v>
      </c>
      <c r="B879" s="340">
        <v>0.25222</v>
      </c>
      <c r="C879" s="340" t="s">
        <v>300</v>
      </c>
      <c r="D879" s="341">
        <v>82.598399999999998</v>
      </c>
      <c r="E879" s="345" t="s">
        <v>300</v>
      </c>
      <c r="F879" s="340">
        <v>0.64749999999999996</v>
      </c>
      <c r="G879" s="342" t="s">
        <v>300</v>
      </c>
      <c r="H879" s="342"/>
      <c r="I879" s="342"/>
      <c r="J879" s="343"/>
      <c r="K879" s="343"/>
      <c r="L879" s="407">
        <v>1</v>
      </c>
      <c r="M879" s="344">
        <f t="shared" si="13"/>
        <v>0.64748865936384004</v>
      </c>
      <c r="N879" s="337"/>
      <c r="T879" s="169" t="s">
        <v>300</v>
      </c>
    </row>
    <row r="880" spans="1:20">
      <c r="A880" s="339">
        <v>45328.541666666701</v>
      </c>
      <c r="B880" s="340">
        <v>0.20931</v>
      </c>
      <c r="C880" s="340" t="s">
        <v>300</v>
      </c>
      <c r="D880" s="341">
        <v>84.575659999999999</v>
      </c>
      <c r="E880" s="345" t="s">
        <v>300</v>
      </c>
      <c r="F880" s="340">
        <v>0.55020000000000002</v>
      </c>
      <c r="G880" s="342" t="s">
        <v>300</v>
      </c>
      <c r="H880" s="342"/>
      <c r="I880" s="342"/>
      <c r="J880" s="343"/>
      <c r="K880" s="343"/>
      <c r="L880" s="407">
        <v>1</v>
      </c>
      <c r="M880" s="344">
        <f t="shared" si="13"/>
        <v>0.55019467574416792</v>
      </c>
      <c r="N880" s="337"/>
      <c r="T880" s="169" t="s">
        <v>300</v>
      </c>
    </row>
    <row r="881" spans="1:20">
      <c r="A881" s="339">
        <v>45328.583333333299</v>
      </c>
      <c r="B881" s="340">
        <v>0.18312</v>
      </c>
      <c r="C881" s="340" t="s">
        <v>300</v>
      </c>
      <c r="D881" s="341">
        <v>87.676180000000002</v>
      </c>
      <c r="E881" s="345" t="s">
        <v>300</v>
      </c>
      <c r="F881" s="340">
        <v>0.49901000000000001</v>
      </c>
      <c r="G881" s="342" t="s">
        <v>300</v>
      </c>
      <c r="H881" s="342"/>
      <c r="I881" s="342"/>
      <c r="J881" s="343"/>
      <c r="K881" s="343"/>
      <c r="L881" s="407">
        <v>1</v>
      </c>
      <c r="M881" s="344">
        <f t="shared" si="13"/>
        <v>0.49899754549612801</v>
      </c>
      <c r="N881" s="337"/>
      <c r="T881" s="169" t="s">
        <v>300</v>
      </c>
    </row>
    <row r="882" spans="1:20">
      <c r="A882" s="339">
        <v>45328.625</v>
      </c>
      <c r="B882" s="340">
        <v>0.18138000000000001</v>
      </c>
      <c r="C882" s="340" t="s">
        <v>300</v>
      </c>
      <c r="D882" s="341">
        <v>84.792599999999993</v>
      </c>
      <c r="E882" s="345" t="s">
        <v>300</v>
      </c>
      <c r="F882" s="340">
        <v>0.47799999999999998</v>
      </c>
      <c r="G882" s="342" t="s">
        <v>300</v>
      </c>
      <c r="H882" s="342"/>
      <c r="I882" s="342"/>
      <c r="J882" s="343"/>
      <c r="K882" s="343"/>
      <c r="L882" s="407">
        <v>1</v>
      </c>
      <c r="M882" s="344">
        <f t="shared" si="13"/>
        <v>0.47800050997103999</v>
      </c>
      <c r="N882" s="337"/>
      <c r="T882" s="169" t="s">
        <v>300</v>
      </c>
    </row>
    <row r="883" spans="1:20">
      <c r="A883" s="339">
        <v>45328.666666666701</v>
      </c>
      <c r="B883" s="340">
        <v>0.15667</v>
      </c>
      <c r="C883" s="340" t="s">
        <v>300</v>
      </c>
      <c r="D883" s="341">
        <v>87.974040000000002</v>
      </c>
      <c r="E883" s="345" t="s">
        <v>300</v>
      </c>
      <c r="F883" s="340">
        <v>0.42837999999999998</v>
      </c>
      <c r="G883" s="342" t="s">
        <v>300</v>
      </c>
      <c r="H883" s="342"/>
      <c r="I883" s="342"/>
      <c r="J883" s="343"/>
      <c r="K883" s="343"/>
      <c r="L883" s="407">
        <v>1</v>
      </c>
      <c r="M883" s="344">
        <f t="shared" si="13"/>
        <v>0.42837230967854401</v>
      </c>
      <c r="N883" s="337"/>
      <c r="T883" s="169" t="s">
        <v>300</v>
      </c>
    </row>
    <row r="884" spans="1:20">
      <c r="A884" s="339">
        <v>45328.708333333299</v>
      </c>
      <c r="B884" s="340">
        <v>0.13669000000000001</v>
      </c>
      <c r="C884" s="340" t="s">
        <v>300</v>
      </c>
      <c r="D884" s="341">
        <v>90.645439999999994</v>
      </c>
      <c r="E884" s="342" t="s">
        <v>300</v>
      </c>
      <c r="F884" s="340">
        <v>0.3851</v>
      </c>
      <c r="G884" s="342" t="s">
        <v>300</v>
      </c>
      <c r="H884" s="342"/>
      <c r="I884" s="342"/>
      <c r="J884" s="343"/>
      <c r="K884" s="343"/>
      <c r="L884" s="407">
        <v>1</v>
      </c>
      <c r="M884" s="344">
        <f t="shared" si="13"/>
        <v>0.38509130701708799</v>
      </c>
      <c r="N884" s="337"/>
      <c r="T884" s="169" t="s">
        <v>300</v>
      </c>
    </row>
    <row r="885" spans="1:20">
      <c r="A885" s="339">
        <v>45328.75</v>
      </c>
      <c r="B885" s="340">
        <v>0.14968000000000001</v>
      </c>
      <c r="C885" s="340" t="s">
        <v>300</v>
      </c>
      <c r="D885" s="341">
        <v>89.870440000000002</v>
      </c>
      <c r="E885" s="342" t="s">
        <v>300</v>
      </c>
      <c r="F885" s="340">
        <v>0.41809000000000002</v>
      </c>
      <c r="G885" s="342" t="s">
        <v>300</v>
      </c>
      <c r="H885" s="342"/>
      <c r="I885" s="342"/>
      <c r="J885" s="343"/>
      <c r="K885" s="343"/>
      <c r="L885" s="407">
        <v>1</v>
      </c>
      <c r="M885" s="344">
        <f t="shared" si="13"/>
        <v>0.41808217583193602</v>
      </c>
      <c r="N885" s="337"/>
      <c r="T885" s="169" t="s">
        <v>300</v>
      </c>
    </row>
    <row r="886" spans="1:20">
      <c r="A886" s="339">
        <v>45328.791666666701</v>
      </c>
      <c r="B886" s="340">
        <v>0.14396</v>
      </c>
      <c r="C886" s="340" t="s">
        <v>300</v>
      </c>
      <c r="D886" s="341">
        <v>91.073149999999998</v>
      </c>
      <c r="E886" s="342" t="s">
        <v>300</v>
      </c>
      <c r="F886" s="340">
        <v>0.40749999999999997</v>
      </c>
      <c r="G886" s="342" t="s">
        <v>300</v>
      </c>
      <c r="H886" s="342"/>
      <c r="I886" s="342"/>
      <c r="J886" s="343"/>
      <c r="K886" s="343"/>
      <c r="L886" s="407">
        <v>1</v>
      </c>
      <c r="M886" s="344">
        <f t="shared" si="13"/>
        <v>0.40748648214791999</v>
      </c>
      <c r="N886" s="337"/>
      <c r="T886" s="169" t="s">
        <v>300</v>
      </c>
    </row>
    <row r="887" spans="1:20">
      <c r="A887" s="339">
        <v>45328.833333333299</v>
      </c>
      <c r="B887" s="340">
        <v>0.13478999999999999</v>
      </c>
      <c r="C887" s="340" t="s">
        <v>300</v>
      </c>
      <c r="D887" s="341">
        <v>87.479839999999996</v>
      </c>
      <c r="E887" s="342" t="s">
        <v>300</v>
      </c>
      <c r="F887" s="340">
        <v>0.36647999999999997</v>
      </c>
      <c r="G887" s="342" t="s">
        <v>300</v>
      </c>
      <c r="H887" s="342"/>
      <c r="I887" s="342"/>
      <c r="J887" s="343"/>
      <c r="K887" s="343"/>
      <c r="L887" s="407">
        <v>1</v>
      </c>
      <c r="M887" s="344">
        <f t="shared" si="13"/>
        <v>0.36647694925228791</v>
      </c>
      <c r="N887" s="337"/>
      <c r="T887" s="169" t="s">
        <v>300</v>
      </c>
    </row>
    <row r="888" spans="1:20">
      <c r="A888" s="339">
        <v>45328.875</v>
      </c>
      <c r="B888" s="340">
        <v>0.14304</v>
      </c>
      <c r="C888" s="340" t="s">
        <v>300</v>
      </c>
      <c r="D888" s="341">
        <v>88.506280000000004</v>
      </c>
      <c r="E888" s="342" t="s">
        <v>300</v>
      </c>
      <c r="F888" s="340">
        <v>0.39348</v>
      </c>
      <c r="G888" s="342" t="s">
        <v>300</v>
      </c>
      <c r="H888" s="342"/>
      <c r="I888" s="342"/>
      <c r="J888" s="343"/>
      <c r="K888" s="343"/>
      <c r="L888" s="407">
        <v>1</v>
      </c>
      <c r="M888" s="344">
        <f t="shared" si="13"/>
        <v>0.39347088209049597</v>
      </c>
      <c r="N888" s="337"/>
      <c r="T888" s="169" t="s">
        <v>300</v>
      </c>
    </row>
    <row r="889" spans="1:20">
      <c r="A889" s="339">
        <v>45328.916666666701</v>
      </c>
      <c r="B889" s="340">
        <v>0.14888000000000001</v>
      </c>
      <c r="C889" s="340" t="s">
        <v>300</v>
      </c>
      <c r="D889" s="341">
        <v>87.935149999999993</v>
      </c>
      <c r="E889" s="342" t="s">
        <v>300</v>
      </c>
      <c r="F889" s="340">
        <v>0.40690999999999999</v>
      </c>
      <c r="G889" s="342" t="s">
        <v>300</v>
      </c>
      <c r="H889" s="342"/>
      <c r="I889" s="342"/>
      <c r="J889" s="343"/>
      <c r="K889" s="343"/>
      <c r="L889" s="407">
        <v>1</v>
      </c>
      <c r="M889" s="344">
        <f t="shared" si="13"/>
        <v>0.40689268190255995</v>
      </c>
      <c r="N889" s="337"/>
      <c r="T889" s="169" t="s">
        <v>300</v>
      </c>
    </row>
    <row r="890" spans="1:20">
      <c r="A890" s="339">
        <v>45328.958333333299</v>
      </c>
      <c r="B890" s="340">
        <v>0.15279999999999999</v>
      </c>
      <c r="C890" s="340" t="s">
        <v>300</v>
      </c>
      <c r="D890" s="341">
        <v>88.126130000000003</v>
      </c>
      <c r="E890" s="342" t="s">
        <v>300</v>
      </c>
      <c r="F890" s="340">
        <v>0.41852</v>
      </c>
      <c r="G890" s="342" t="s">
        <v>300</v>
      </c>
      <c r="H890" s="342"/>
      <c r="I890" s="342"/>
      <c r="J890" s="343"/>
      <c r="K890" s="343"/>
      <c r="L890" s="407">
        <v>1</v>
      </c>
      <c r="M890" s="344">
        <f t="shared" si="13"/>
        <v>0.41851310639711992</v>
      </c>
      <c r="N890" s="337"/>
      <c r="T890" s="169" t="s">
        <v>300</v>
      </c>
    </row>
    <row r="891" spans="1:20">
      <c r="A891" s="339">
        <v>45329</v>
      </c>
      <c r="B891" s="340">
        <v>0.14560999999999999</v>
      </c>
      <c r="C891" s="340" t="s">
        <v>300</v>
      </c>
      <c r="D891" s="341">
        <v>87.801479999999998</v>
      </c>
      <c r="E891" s="342" t="s">
        <v>300</v>
      </c>
      <c r="F891" s="340">
        <v>0.39734999999999998</v>
      </c>
      <c r="G891" s="342" t="s">
        <v>300</v>
      </c>
      <c r="H891" s="342"/>
      <c r="I891" s="342"/>
      <c r="J891" s="343"/>
      <c r="K891" s="343"/>
      <c r="L891" s="407">
        <v>1</v>
      </c>
      <c r="M891" s="344">
        <f t="shared" si="13"/>
        <v>0.39735076046702389</v>
      </c>
      <c r="N891" s="337"/>
      <c r="T891" s="169" t="s">
        <v>300</v>
      </c>
    </row>
    <row r="892" spans="1:20">
      <c r="A892" s="339">
        <v>45329.041666666701</v>
      </c>
      <c r="B892" s="340">
        <v>0.14879000000000001</v>
      </c>
      <c r="C892" s="340" t="s">
        <v>300</v>
      </c>
      <c r="D892" s="341">
        <v>88.607510000000005</v>
      </c>
      <c r="E892" s="342" t="s">
        <v>300</v>
      </c>
      <c r="F892" s="340">
        <v>0.40975</v>
      </c>
      <c r="G892" s="342" t="s">
        <v>300</v>
      </c>
      <c r="H892" s="342"/>
      <c r="I892" s="342"/>
      <c r="J892" s="343"/>
      <c r="K892" s="343"/>
      <c r="L892" s="407">
        <v>1</v>
      </c>
      <c r="M892" s="344">
        <f t="shared" si="13"/>
        <v>0.40975596671293202</v>
      </c>
      <c r="N892" s="337"/>
      <c r="T892" s="169" t="s">
        <v>300</v>
      </c>
    </row>
    <row r="893" spans="1:20">
      <c r="A893" s="339">
        <v>45329.083333333299</v>
      </c>
      <c r="B893" s="340">
        <v>0.13541</v>
      </c>
      <c r="C893" s="340" t="s">
        <v>300</v>
      </c>
      <c r="D893" s="341">
        <v>89.642030000000005</v>
      </c>
      <c r="E893" s="342" t="s">
        <v>300</v>
      </c>
      <c r="F893" s="340">
        <v>0.37724999999999997</v>
      </c>
      <c r="G893" s="342" t="s">
        <v>300</v>
      </c>
      <c r="H893" s="342"/>
      <c r="I893" s="342"/>
      <c r="J893" s="343"/>
      <c r="K893" s="343"/>
      <c r="L893" s="407">
        <v>1</v>
      </c>
      <c r="M893" s="344">
        <f t="shared" si="13"/>
        <v>0.37726231993388404</v>
      </c>
      <c r="N893" s="337"/>
      <c r="T893" s="169" t="s">
        <v>300</v>
      </c>
    </row>
    <row r="894" spans="1:20">
      <c r="A894" s="339">
        <v>45329.125</v>
      </c>
      <c r="B894" s="340">
        <v>0.11677999999999999</v>
      </c>
      <c r="C894" s="340" t="s">
        <v>300</v>
      </c>
      <c r="D894" s="341">
        <v>89.538319999999999</v>
      </c>
      <c r="E894" s="342" t="s">
        <v>300</v>
      </c>
      <c r="F894" s="340">
        <v>0.32496999999999998</v>
      </c>
      <c r="G894" s="342" t="s">
        <v>300</v>
      </c>
      <c r="H894" s="342"/>
      <c r="I894" s="342"/>
      <c r="J894" s="343"/>
      <c r="K894" s="343"/>
      <c r="L894" s="407">
        <v>1</v>
      </c>
      <c r="M894" s="344">
        <f t="shared" si="13"/>
        <v>0.32498133809836793</v>
      </c>
      <c r="N894" s="337"/>
    </row>
    <row r="895" spans="1:20">
      <c r="A895" s="339">
        <v>45329.166666666701</v>
      </c>
      <c r="B895" s="340">
        <v>0.15246000000000001</v>
      </c>
      <c r="C895" s="340" t="s">
        <v>300</v>
      </c>
      <c r="D895" s="341">
        <v>89.528469999999999</v>
      </c>
      <c r="E895" s="342" t="s">
        <v>300</v>
      </c>
      <c r="F895" s="340">
        <v>0.42423</v>
      </c>
      <c r="G895" s="342" t="s">
        <v>300</v>
      </c>
      <c r="H895" s="342"/>
      <c r="I895" s="342"/>
      <c r="J895" s="343"/>
      <c r="K895" s="343"/>
      <c r="L895" s="407">
        <v>1</v>
      </c>
      <c r="M895" s="344">
        <f t="shared" si="13"/>
        <v>0.42422678746509607</v>
      </c>
      <c r="N895" s="337"/>
      <c r="T895" s="169" t="s">
        <v>300</v>
      </c>
    </row>
    <row r="896" spans="1:20">
      <c r="A896" s="339">
        <v>45329.208333333299</v>
      </c>
      <c r="B896" s="340">
        <v>0.25197000000000003</v>
      </c>
      <c r="C896" s="340" t="s">
        <v>300</v>
      </c>
      <c r="D896" s="341">
        <v>89.503579999999999</v>
      </c>
      <c r="E896" s="342" t="s">
        <v>300</v>
      </c>
      <c r="F896" s="340">
        <v>0.70091000000000003</v>
      </c>
      <c r="G896" s="342" t="s">
        <v>300</v>
      </c>
      <c r="H896" s="342"/>
      <c r="I896" s="342"/>
      <c r="J896" s="343"/>
      <c r="K896" s="343"/>
      <c r="L896" s="407">
        <v>1</v>
      </c>
      <c r="M896" s="344">
        <f t="shared" si="13"/>
        <v>0.700922905994808</v>
      </c>
      <c r="N896" s="337"/>
      <c r="T896" s="169" t="s">
        <v>300</v>
      </c>
    </row>
    <row r="897" spans="1:20">
      <c r="A897" s="339">
        <v>45329.25</v>
      </c>
      <c r="B897" s="340">
        <v>0.20691000000000001</v>
      </c>
      <c r="C897" s="340" t="s">
        <v>300</v>
      </c>
      <c r="D897" s="341">
        <v>89.015609999999995</v>
      </c>
      <c r="E897" s="342" t="s">
        <v>300</v>
      </c>
      <c r="F897" s="340">
        <v>0.57243999999999995</v>
      </c>
      <c r="G897" s="342" t="s">
        <v>300</v>
      </c>
      <c r="H897" s="342"/>
      <c r="I897" s="342"/>
      <c r="J897" s="343"/>
      <c r="K897" s="343"/>
      <c r="L897" s="407">
        <v>1</v>
      </c>
      <c r="M897" s="344">
        <f t="shared" si="13"/>
        <v>0.57243827340730802</v>
      </c>
      <c r="N897" s="337"/>
      <c r="T897" s="169" t="s">
        <v>300</v>
      </c>
    </row>
    <row r="898" spans="1:20" ht="30">
      <c r="A898" s="339">
        <v>45329.291666666701</v>
      </c>
      <c r="B898" s="340">
        <v>0.18309</v>
      </c>
      <c r="C898" s="340" t="s">
        <v>300</v>
      </c>
      <c r="D898" s="341">
        <v>73.648910000000001</v>
      </c>
      <c r="E898" s="342" t="s">
        <v>367</v>
      </c>
      <c r="F898" s="340">
        <v>0.41909000000000002</v>
      </c>
      <c r="G898" s="342" t="s">
        <v>367</v>
      </c>
      <c r="H898" s="342"/>
      <c r="I898" s="342">
        <v>98.4</v>
      </c>
      <c r="J898" s="343"/>
      <c r="K898" s="343" t="s">
        <v>384</v>
      </c>
      <c r="L898" s="407">
        <v>1</v>
      </c>
      <c r="M898" s="344">
        <f t="shared" si="13"/>
        <v>0.41909449720345199</v>
      </c>
      <c r="N898" s="337"/>
      <c r="T898" s="169" t="s">
        <v>300</v>
      </c>
    </row>
    <row r="899" spans="1:20">
      <c r="A899" s="339">
        <v>45329.333333333299</v>
      </c>
      <c r="B899" s="340">
        <v>0.14571999999999999</v>
      </c>
      <c r="C899" s="340" t="s">
        <v>300</v>
      </c>
      <c r="D899" s="341">
        <v>70.644739999999999</v>
      </c>
      <c r="E899" s="342" t="s">
        <v>300</v>
      </c>
      <c r="F899" s="340">
        <v>0.31995000000000001</v>
      </c>
      <c r="G899" s="342" t="s">
        <v>300</v>
      </c>
      <c r="H899" s="342"/>
      <c r="I899" s="342"/>
      <c r="J899" s="343"/>
      <c r="K899" s="343"/>
      <c r="L899" s="407">
        <v>1</v>
      </c>
      <c r="M899" s="344">
        <f t="shared" ref="M899:M962" si="14">D899*60*10^3*B899*5.18*10^-7</f>
        <v>0.31994844501782399</v>
      </c>
      <c r="N899" s="337"/>
      <c r="T899" s="169" t="s">
        <v>300</v>
      </c>
    </row>
    <row r="900" spans="1:20">
      <c r="A900" s="339">
        <v>45329.375</v>
      </c>
      <c r="B900" s="340">
        <v>0.15977</v>
      </c>
      <c r="C900" s="340" t="s">
        <v>300</v>
      </c>
      <c r="D900" s="341">
        <v>84.594239999999999</v>
      </c>
      <c r="E900" s="342" t="s">
        <v>300</v>
      </c>
      <c r="F900" s="340">
        <v>0.42007</v>
      </c>
      <c r="G900" s="342" t="s">
        <v>300</v>
      </c>
      <c r="H900" s="342"/>
      <c r="I900" s="342"/>
      <c r="J900" s="343"/>
      <c r="K900" s="343"/>
      <c r="L900" s="407">
        <v>1</v>
      </c>
      <c r="M900" s="344">
        <f t="shared" si="14"/>
        <v>0.42006552320678398</v>
      </c>
      <c r="N900" s="337"/>
      <c r="T900" s="169" t="s">
        <v>300</v>
      </c>
    </row>
    <row r="901" spans="1:20">
      <c r="A901" s="339">
        <v>45329.416666666701</v>
      </c>
      <c r="B901" s="340">
        <v>0.11946</v>
      </c>
      <c r="C901" s="340" t="s">
        <v>300</v>
      </c>
      <c r="D901" s="341">
        <v>88.954149999999998</v>
      </c>
      <c r="E901" s="342" t="s">
        <v>300</v>
      </c>
      <c r="F901" s="340">
        <v>0.33028000000000002</v>
      </c>
      <c r="G901" s="342" t="s">
        <v>300</v>
      </c>
      <c r="H901" s="342"/>
      <c r="I901" s="342"/>
      <c r="J901" s="343"/>
      <c r="K901" s="343"/>
      <c r="L901" s="407">
        <v>1</v>
      </c>
      <c r="M901" s="344">
        <f t="shared" si="14"/>
        <v>0.33027046254971992</v>
      </c>
      <c r="N901" s="337"/>
      <c r="T901" s="169" t="s">
        <v>300</v>
      </c>
    </row>
    <row r="902" spans="1:20">
      <c r="A902" s="339">
        <v>45329.458333333299</v>
      </c>
      <c r="B902" s="340">
        <v>0.11383</v>
      </c>
      <c r="C902" s="340" t="s">
        <v>300</v>
      </c>
      <c r="D902" s="341">
        <v>84.589870000000005</v>
      </c>
      <c r="E902" s="342" t="s">
        <v>300</v>
      </c>
      <c r="F902" s="340">
        <v>0.29926999999999998</v>
      </c>
      <c r="G902" s="342" t="s">
        <v>300</v>
      </c>
      <c r="H902" s="342"/>
      <c r="I902" s="342"/>
      <c r="J902" s="343"/>
      <c r="K902" s="343"/>
      <c r="L902" s="407">
        <v>1</v>
      </c>
      <c r="M902" s="344">
        <f t="shared" si="14"/>
        <v>0.29926512115726794</v>
      </c>
      <c r="N902" s="337"/>
      <c r="T902" s="169" t="s">
        <v>300</v>
      </c>
    </row>
    <row r="903" spans="1:20">
      <c r="A903" s="339">
        <v>45329.5</v>
      </c>
      <c r="B903" s="340">
        <v>6.4570000000000002E-2</v>
      </c>
      <c r="C903" s="340" t="s">
        <v>300</v>
      </c>
      <c r="D903" s="341">
        <v>85.914689999999993</v>
      </c>
      <c r="E903" s="342" t="s">
        <v>300</v>
      </c>
      <c r="F903" s="340">
        <v>0.17241000000000001</v>
      </c>
      <c r="G903" s="342" t="s">
        <v>300</v>
      </c>
      <c r="H903" s="342"/>
      <c r="I903" s="342"/>
      <c r="J903" s="343"/>
      <c r="K903" s="343"/>
      <c r="L903" s="407">
        <v>1</v>
      </c>
      <c r="M903" s="344">
        <f t="shared" si="14"/>
        <v>0.17241665845496398</v>
      </c>
      <c r="N903" s="337"/>
      <c r="T903" s="169" t="s">
        <v>300</v>
      </c>
    </row>
    <row r="904" spans="1:20">
      <c r="A904" s="339">
        <v>45329.541666666701</v>
      </c>
      <c r="B904" s="340">
        <v>9.7919999999999993E-2</v>
      </c>
      <c r="C904" s="340" t="s">
        <v>300</v>
      </c>
      <c r="D904" s="341">
        <v>86.797070000000005</v>
      </c>
      <c r="E904" s="342" t="s">
        <v>300</v>
      </c>
      <c r="F904" s="340">
        <v>0.26413999999999999</v>
      </c>
      <c r="G904" s="342" t="s">
        <v>300</v>
      </c>
      <c r="H904" s="342"/>
      <c r="I904" s="342"/>
      <c r="J904" s="343"/>
      <c r="K904" s="343"/>
      <c r="L904" s="407">
        <v>1</v>
      </c>
      <c r="M904" s="344">
        <f t="shared" si="14"/>
        <v>0.26415417545395198</v>
      </c>
      <c r="N904" s="337"/>
      <c r="T904" s="169" t="s">
        <v>300</v>
      </c>
    </row>
    <row r="905" spans="1:20">
      <c r="A905" s="339">
        <v>45329.583333333299</v>
      </c>
      <c r="B905" s="340">
        <v>0.22</v>
      </c>
      <c r="C905" s="340" t="s">
        <v>300</v>
      </c>
      <c r="D905" s="341">
        <v>87.618070000000003</v>
      </c>
      <c r="E905" s="342" t="s">
        <v>300</v>
      </c>
      <c r="F905" s="340">
        <v>0.59911000000000003</v>
      </c>
      <c r="G905" s="342" t="s">
        <v>300</v>
      </c>
      <c r="H905" s="342"/>
      <c r="I905" s="342"/>
      <c r="J905" s="343"/>
      <c r="K905" s="343"/>
      <c r="L905" s="407">
        <v>1</v>
      </c>
      <c r="M905" s="344">
        <f t="shared" si="14"/>
        <v>0.59909731543199995</v>
      </c>
      <c r="N905" s="337"/>
      <c r="T905" s="169" t="s">
        <v>300</v>
      </c>
    </row>
    <row r="906" spans="1:20">
      <c r="A906" s="339">
        <v>45329.625</v>
      </c>
      <c r="B906" s="340">
        <v>0.21471000000000001</v>
      </c>
      <c r="C906" s="340" t="s">
        <v>300</v>
      </c>
      <c r="D906" s="341">
        <v>71.400009999999995</v>
      </c>
      <c r="E906" s="342" t="s">
        <v>300</v>
      </c>
      <c r="F906" s="340">
        <v>0.47645999999999999</v>
      </c>
      <c r="G906" s="342" t="s">
        <v>300</v>
      </c>
      <c r="H906" s="342"/>
      <c r="I906" s="342"/>
      <c r="J906" s="343"/>
      <c r="K906" s="343"/>
      <c r="L906" s="407">
        <v>1</v>
      </c>
      <c r="M906" s="344">
        <f t="shared" si="14"/>
        <v>0.4764656042518679</v>
      </c>
      <c r="N906" s="337"/>
      <c r="T906" s="169" t="s">
        <v>300</v>
      </c>
    </row>
    <row r="907" spans="1:20">
      <c r="A907" s="339">
        <v>45329.666666666701</v>
      </c>
      <c r="B907" s="340">
        <v>0.27956999999999999</v>
      </c>
      <c r="C907" s="340" t="s">
        <v>300</v>
      </c>
      <c r="D907" s="341">
        <v>67.698759999999993</v>
      </c>
      <c r="E907" s="342" t="s">
        <v>300</v>
      </c>
      <c r="F907" s="340">
        <v>0.58823999999999999</v>
      </c>
      <c r="G907" s="342" t="s">
        <v>300</v>
      </c>
      <c r="H907" s="342"/>
      <c r="I907" s="342"/>
      <c r="J907" s="343"/>
      <c r="K907" s="343"/>
      <c r="L907" s="407">
        <v>1</v>
      </c>
      <c r="M907" s="344">
        <f t="shared" si="14"/>
        <v>0.58823693571585578</v>
      </c>
      <c r="N907" s="337"/>
      <c r="T907" s="169" t="s">
        <v>300</v>
      </c>
    </row>
    <row r="908" spans="1:20">
      <c r="A908" s="339">
        <v>45329.708333333299</v>
      </c>
      <c r="B908" s="340">
        <v>0.24345</v>
      </c>
      <c r="C908" s="340" t="s">
        <v>300</v>
      </c>
      <c r="D908" s="341">
        <v>63.241459999999996</v>
      </c>
      <c r="E908" s="342" t="s">
        <v>300</v>
      </c>
      <c r="F908" s="340">
        <v>0.47850999999999999</v>
      </c>
      <c r="G908" s="342" t="s">
        <v>300</v>
      </c>
      <c r="H908" s="342"/>
      <c r="I908" s="342"/>
      <c r="J908" s="343"/>
      <c r="K908" s="343"/>
      <c r="L908" s="407">
        <v>1</v>
      </c>
      <c r="M908" s="344">
        <f t="shared" si="14"/>
        <v>0.4785118272219599</v>
      </c>
      <c r="N908" s="337"/>
      <c r="T908" s="169" t="s">
        <v>300</v>
      </c>
    </row>
    <row r="909" spans="1:20">
      <c r="A909" s="339">
        <v>45329.75</v>
      </c>
      <c r="B909" s="340">
        <v>0.2087</v>
      </c>
      <c r="C909" s="340" t="s">
        <v>300</v>
      </c>
      <c r="D909" s="341">
        <v>78.780810000000002</v>
      </c>
      <c r="E909" s="342" t="s">
        <v>300</v>
      </c>
      <c r="F909" s="340">
        <v>0.51100999999999996</v>
      </c>
      <c r="G909" s="342" t="s">
        <v>300</v>
      </c>
      <c r="H909" s="342"/>
      <c r="I909" s="342"/>
      <c r="J909" s="343"/>
      <c r="K909" s="343"/>
      <c r="L909" s="407">
        <v>1</v>
      </c>
      <c r="M909" s="344">
        <f t="shared" si="14"/>
        <v>0.51100353086076</v>
      </c>
      <c r="N909" s="337"/>
      <c r="T909" s="169" t="s">
        <v>300</v>
      </c>
    </row>
    <row r="910" spans="1:20">
      <c r="A910" s="339">
        <v>45329.791666666701</v>
      </c>
      <c r="B910" s="340">
        <v>0.22209000000000001</v>
      </c>
      <c r="C910" s="340" t="s">
        <v>300</v>
      </c>
      <c r="D910" s="341">
        <v>81.574969999999993</v>
      </c>
      <c r="E910" s="342" t="s">
        <v>300</v>
      </c>
      <c r="F910" s="340">
        <v>0.56306999999999996</v>
      </c>
      <c r="G910" s="342" t="s">
        <v>300</v>
      </c>
      <c r="H910" s="342"/>
      <c r="I910" s="342"/>
      <c r="J910" s="343"/>
      <c r="K910" s="343"/>
      <c r="L910" s="407">
        <v>1</v>
      </c>
      <c r="M910" s="344">
        <f t="shared" si="14"/>
        <v>0.56307589651328405</v>
      </c>
      <c r="N910" s="337"/>
      <c r="T910" s="169" t="s">
        <v>300</v>
      </c>
    </row>
    <row r="911" spans="1:20">
      <c r="A911" s="339">
        <v>45329.833333333299</v>
      </c>
      <c r="B911" s="340">
        <v>0.33218999999999999</v>
      </c>
      <c r="C911" s="340" t="s">
        <v>300</v>
      </c>
      <c r="D911" s="341">
        <v>85.725129999999993</v>
      </c>
      <c r="E911" s="342" t="s">
        <v>300</v>
      </c>
      <c r="F911" s="340">
        <v>0.88507000000000002</v>
      </c>
      <c r="G911" s="342" t="s">
        <v>300</v>
      </c>
      <c r="H911" s="342"/>
      <c r="I911" s="342"/>
      <c r="J911" s="343"/>
      <c r="K911" s="343"/>
      <c r="L911" s="407">
        <v>1</v>
      </c>
      <c r="M911" s="344">
        <f t="shared" si="14"/>
        <v>0.8850661214504757</v>
      </c>
      <c r="N911" s="337"/>
      <c r="T911" s="169" t="s">
        <v>300</v>
      </c>
    </row>
    <row r="912" spans="1:20">
      <c r="A912" s="339">
        <v>45329.875</v>
      </c>
      <c r="B912" s="340">
        <v>0.42564999999999997</v>
      </c>
      <c r="C912" s="340" t="s">
        <v>300</v>
      </c>
      <c r="D912" s="341">
        <v>81.738749999999996</v>
      </c>
      <c r="E912" s="342" t="s">
        <v>300</v>
      </c>
      <c r="F912" s="340">
        <v>1.08134</v>
      </c>
      <c r="G912" s="342" t="s">
        <v>300</v>
      </c>
      <c r="H912" s="342"/>
      <c r="I912" s="342"/>
      <c r="J912" s="343"/>
      <c r="K912" s="343"/>
      <c r="L912" s="407">
        <v>1</v>
      </c>
      <c r="M912" s="344">
        <f t="shared" si="14"/>
        <v>1.0813384349774997</v>
      </c>
      <c r="N912" s="337"/>
      <c r="T912" s="169" t="s">
        <v>300</v>
      </c>
    </row>
    <row r="913" spans="1:20">
      <c r="A913" s="339">
        <v>45329.916666666701</v>
      </c>
      <c r="B913" s="340">
        <v>0.51765000000000005</v>
      </c>
      <c r="C913" s="340" t="s">
        <v>300</v>
      </c>
      <c r="D913" s="341">
        <v>81.73648</v>
      </c>
      <c r="E913" s="342" t="s">
        <v>300</v>
      </c>
      <c r="F913" s="340">
        <v>1.3150299999999999</v>
      </c>
      <c r="G913" s="342" t="s">
        <v>300</v>
      </c>
      <c r="H913" s="342"/>
      <c r="I913" s="342"/>
      <c r="J913" s="343"/>
      <c r="K913" s="343"/>
      <c r="L913" s="407">
        <v>1</v>
      </c>
      <c r="M913" s="344">
        <f t="shared" si="14"/>
        <v>1.3150224261417598</v>
      </c>
      <c r="N913" s="337"/>
      <c r="T913" s="169" t="s">
        <v>300</v>
      </c>
    </row>
    <row r="914" spans="1:20">
      <c r="A914" s="339">
        <v>45329.958333333299</v>
      </c>
      <c r="B914" s="340">
        <v>1.4669700000000001</v>
      </c>
      <c r="C914" s="340" t="s">
        <v>300</v>
      </c>
      <c r="D914" s="341">
        <v>82.745159999999998</v>
      </c>
      <c r="E914" s="342" t="s">
        <v>300</v>
      </c>
      <c r="F914" s="340">
        <v>3.77264</v>
      </c>
      <c r="G914" s="342" t="s">
        <v>300</v>
      </c>
      <c r="H914" s="342"/>
      <c r="I914" s="342"/>
      <c r="J914" s="343"/>
      <c r="K914" s="343"/>
      <c r="L914" s="407">
        <v>1</v>
      </c>
      <c r="M914" s="344">
        <f t="shared" si="14"/>
        <v>3.7726354617104163</v>
      </c>
      <c r="N914" s="337"/>
      <c r="T914" s="169" t="s">
        <v>300</v>
      </c>
    </row>
    <row r="915" spans="1:20">
      <c r="A915" s="339">
        <v>45330</v>
      </c>
      <c r="B915" s="340">
        <v>1.8833599999999999</v>
      </c>
      <c r="C915" s="340" t="s">
        <v>300</v>
      </c>
      <c r="D915" s="341">
        <v>76.758250000000004</v>
      </c>
      <c r="E915" s="342" t="s">
        <v>300</v>
      </c>
      <c r="F915" s="340">
        <v>4.4930300000000001</v>
      </c>
      <c r="G915" s="342" t="s">
        <v>300</v>
      </c>
      <c r="H915" s="342"/>
      <c r="I915" s="342"/>
      <c r="J915" s="343"/>
      <c r="K915" s="343"/>
      <c r="L915" s="407">
        <v>1</v>
      </c>
      <c r="M915" s="344">
        <f t="shared" si="14"/>
        <v>4.4930310227375987</v>
      </c>
      <c r="N915" s="337"/>
      <c r="T915" s="169" t="s">
        <v>300</v>
      </c>
    </row>
    <row r="916" spans="1:20">
      <c r="A916" s="339">
        <v>45330.041666666701</v>
      </c>
      <c r="B916" s="340">
        <v>1.83779</v>
      </c>
      <c r="C916" s="340" t="s">
        <v>300</v>
      </c>
      <c r="D916" s="341">
        <v>71.785780000000003</v>
      </c>
      <c r="E916" s="342" t="s">
        <v>300</v>
      </c>
      <c r="F916" s="340">
        <v>4.1002900000000002</v>
      </c>
      <c r="G916" s="342" t="s">
        <v>300</v>
      </c>
      <c r="H916" s="342"/>
      <c r="I916" s="342"/>
      <c r="J916" s="343"/>
      <c r="K916" s="343"/>
      <c r="L916" s="407">
        <v>1</v>
      </c>
      <c r="M916" s="344">
        <f t="shared" si="14"/>
        <v>4.1002970225022963</v>
      </c>
      <c r="N916" s="337"/>
      <c r="T916" s="169" t="s">
        <v>300</v>
      </c>
    </row>
    <row r="917" spans="1:20">
      <c r="A917" s="339">
        <v>45330.083333333299</v>
      </c>
      <c r="B917" s="340">
        <v>1.8166500000000001</v>
      </c>
      <c r="C917" s="340" t="s">
        <v>300</v>
      </c>
      <c r="D917" s="341">
        <v>71.076580000000007</v>
      </c>
      <c r="E917" s="342" t="s">
        <v>300</v>
      </c>
      <c r="F917" s="340">
        <v>4.01309</v>
      </c>
      <c r="G917" s="342" t="s">
        <v>300</v>
      </c>
      <c r="H917" s="342"/>
      <c r="I917" s="342"/>
      <c r="J917" s="343"/>
      <c r="K917" s="343"/>
      <c r="L917" s="407">
        <v>1</v>
      </c>
      <c r="M917" s="344">
        <f t="shared" si="14"/>
        <v>4.0130890422915604</v>
      </c>
      <c r="N917" s="337"/>
      <c r="T917" s="169" t="s">
        <v>300</v>
      </c>
    </row>
    <row r="918" spans="1:20">
      <c r="A918" s="339">
        <v>45330.125</v>
      </c>
      <c r="B918" s="340">
        <v>1.8859300000000001</v>
      </c>
      <c r="C918" s="340" t="s">
        <v>300</v>
      </c>
      <c r="D918" s="341">
        <v>69.168490000000006</v>
      </c>
      <c r="E918" s="342" t="s">
        <v>300</v>
      </c>
      <c r="F918" s="340">
        <v>4.0542999999999996</v>
      </c>
      <c r="G918" s="342" t="s">
        <v>300</v>
      </c>
      <c r="H918" s="342"/>
      <c r="I918" s="342"/>
      <c r="J918" s="343"/>
      <c r="K918" s="343"/>
      <c r="L918" s="407">
        <v>1</v>
      </c>
      <c r="M918" s="344">
        <f t="shared" si="14"/>
        <v>4.054290595144356</v>
      </c>
      <c r="N918" s="337"/>
      <c r="T918" s="169" t="s">
        <v>300</v>
      </c>
    </row>
    <row r="919" spans="1:20">
      <c r="A919" s="339">
        <v>45330.166666666701</v>
      </c>
      <c r="B919" s="340">
        <v>1.31626</v>
      </c>
      <c r="C919" s="340" t="s">
        <v>300</v>
      </c>
      <c r="D919" s="341">
        <v>72.010940000000005</v>
      </c>
      <c r="E919" s="342" t="s">
        <v>300</v>
      </c>
      <c r="F919" s="340">
        <v>2.94591</v>
      </c>
      <c r="G919" s="342" t="s">
        <v>300</v>
      </c>
      <c r="H919" s="342"/>
      <c r="I919" s="342"/>
      <c r="J919" s="343"/>
      <c r="K919" s="343"/>
      <c r="L919" s="407">
        <v>1</v>
      </c>
      <c r="M919" s="344">
        <f t="shared" si="14"/>
        <v>2.9459215260071514</v>
      </c>
      <c r="N919" s="337"/>
      <c r="T919" s="169" t="s">
        <v>300</v>
      </c>
    </row>
    <row r="920" spans="1:20">
      <c r="A920" s="339">
        <v>45330.208333333299</v>
      </c>
      <c r="B920" s="340">
        <v>1.9499899999999999</v>
      </c>
      <c r="C920" s="340" t="s">
        <v>300</v>
      </c>
      <c r="D920" s="341">
        <v>70.5244</v>
      </c>
      <c r="E920" s="342" t="s">
        <v>300</v>
      </c>
      <c r="F920" s="340">
        <v>4.2741800000000003</v>
      </c>
      <c r="G920" s="342" t="s">
        <v>300</v>
      </c>
      <c r="H920" s="342"/>
      <c r="I920" s="342"/>
      <c r="J920" s="343"/>
      <c r="K920" s="343"/>
      <c r="L920" s="407">
        <v>1</v>
      </c>
      <c r="M920" s="344">
        <f t="shared" si="14"/>
        <v>4.2741798674164793</v>
      </c>
      <c r="N920" s="337"/>
      <c r="T920" s="169" t="s">
        <v>300</v>
      </c>
    </row>
    <row r="921" spans="1:20">
      <c r="A921" s="339">
        <v>45330.25</v>
      </c>
      <c r="B921" s="340">
        <v>2.15896</v>
      </c>
      <c r="C921" s="340" t="s">
        <v>300</v>
      </c>
      <c r="D921" s="341">
        <v>70.366460000000004</v>
      </c>
      <c r="E921" s="342" t="s">
        <v>300</v>
      </c>
      <c r="F921" s="340">
        <v>4.7216300000000002</v>
      </c>
      <c r="G921" s="342" t="s">
        <v>300</v>
      </c>
      <c r="H921" s="342"/>
      <c r="I921" s="342"/>
      <c r="J921" s="343"/>
      <c r="K921" s="343"/>
      <c r="L921" s="407">
        <v>1</v>
      </c>
      <c r="M921" s="344">
        <f t="shared" si="14"/>
        <v>4.7216230167281275</v>
      </c>
      <c r="N921" s="337"/>
      <c r="T921" s="169" t="s">
        <v>300</v>
      </c>
    </row>
    <row r="922" spans="1:20">
      <c r="A922" s="339">
        <v>45330.291666666701</v>
      </c>
      <c r="B922" s="340">
        <v>2.1734800000000001</v>
      </c>
      <c r="C922" s="340" t="s">
        <v>300</v>
      </c>
      <c r="D922" s="341">
        <v>80.177670000000006</v>
      </c>
      <c r="E922" s="342" t="s">
        <v>300</v>
      </c>
      <c r="F922" s="340">
        <v>5.4161400000000004</v>
      </c>
      <c r="G922" s="342" t="s">
        <v>300</v>
      </c>
      <c r="H922" s="342"/>
      <c r="I922" s="342"/>
      <c r="J922" s="343"/>
      <c r="K922" s="343"/>
      <c r="L922" s="407">
        <v>1</v>
      </c>
      <c r="M922" s="344">
        <f t="shared" si="14"/>
        <v>5.4161425929149276</v>
      </c>
      <c r="N922" s="337"/>
      <c r="T922" s="169" t="s">
        <v>300</v>
      </c>
    </row>
    <row r="923" spans="1:20">
      <c r="A923" s="339">
        <v>45330.333333333299</v>
      </c>
      <c r="B923" s="340">
        <v>1.9793700000000001</v>
      </c>
      <c r="C923" s="340" t="s">
        <v>300</v>
      </c>
      <c r="D923" s="341">
        <v>81.68817</v>
      </c>
      <c r="E923" s="342" t="s">
        <v>300</v>
      </c>
      <c r="F923" s="340">
        <v>5.02536</v>
      </c>
      <c r="G923" s="342" t="s">
        <v>300</v>
      </c>
      <c r="H923" s="342"/>
      <c r="I923" s="342"/>
      <c r="J923" s="343"/>
      <c r="K923" s="343"/>
      <c r="L923" s="407">
        <v>1</v>
      </c>
      <c r="M923" s="344">
        <f t="shared" si="14"/>
        <v>5.0253597936841325</v>
      </c>
      <c r="N923" s="337"/>
      <c r="T923" s="169" t="s">
        <v>300</v>
      </c>
    </row>
    <row r="924" spans="1:20">
      <c r="A924" s="339">
        <v>45330.375</v>
      </c>
      <c r="B924" s="340">
        <v>1.9912000000000001</v>
      </c>
      <c r="C924" s="340" t="s">
        <v>300</v>
      </c>
      <c r="D924" s="341">
        <v>81.145150000000001</v>
      </c>
      <c r="E924" s="342" t="s">
        <v>300</v>
      </c>
      <c r="F924" s="340">
        <v>5.0217799999999997</v>
      </c>
      <c r="G924" s="342" t="s">
        <v>300</v>
      </c>
      <c r="H924" s="342"/>
      <c r="I924" s="342"/>
      <c r="J924" s="343"/>
      <c r="K924" s="343"/>
      <c r="L924" s="407">
        <v>1</v>
      </c>
      <c r="M924" s="344">
        <f t="shared" si="14"/>
        <v>5.0217890008943993</v>
      </c>
      <c r="N924" s="337"/>
      <c r="T924" s="169" t="s">
        <v>300</v>
      </c>
    </row>
    <row r="925" spans="1:20">
      <c r="A925" s="339">
        <v>45330.416666666701</v>
      </c>
      <c r="B925" s="340">
        <v>0.42226999999999998</v>
      </c>
      <c r="C925" s="340" t="s">
        <v>300</v>
      </c>
      <c r="D925" s="341">
        <v>78.658460000000005</v>
      </c>
      <c r="E925" s="342" t="s">
        <v>300</v>
      </c>
      <c r="F925" s="340">
        <v>1.0323199999999999</v>
      </c>
      <c r="G925" s="342" t="s">
        <v>300</v>
      </c>
      <c r="H925" s="342"/>
      <c r="I925" s="342"/>
      <c r="J925" s="343"/>
      <c r="K925" s="343"/>
      <c r="L925" s="407">
        <v>1</v>
      </c>
      <c r="M925" s="344">
        <f t="shared" si="14"/>
        <v>1.0323255536625358</v>
      </c>
      <c r="N925" s="337"/>
      <c r="T925" s="169" t="s">
        <v>300</v>
      </c>
    </row>
    <row r="926" spans="1:20">
      <c r="A926" s="339">
        <v>45330.458333333299</v>
      </c>
      <c r="B926" s="340">
        <v>0.20279</v>
      </c>
      <c r="C926" s="340" t="s">
        <v>300</v>
      </c>
      <c r="D926" s="341">
        <v>72.934359999999998</v>
      </c>
      <c r="E926" s="342" t="s">
        <v>300</v>
      </c>
      <c r="F926" s="340">
        <v>0.45967999999999998</v>
      </c>
      <c r="G926" s="342" t="s">
        <v>300</v>
      </c>
      <c r="H926" s="342"/>
      <c r="I926" s="342"/>
      <c r="J926" s="343"/>
      <c r="K926" s="343"/>
      <c r="L926" s="407">
        <v>1</v>
      </c>
      <c r="M926" s="344">
        <f t="shared" si="14"/>
        <v>0.45968435350555187</v>
      </c>
      <c r="N926" s="337"/>
      <c r="T926" s="169" t="s">
        <v>300</v>
      </c>
    </row>
    <row r="927" spans="1:20">
      <c r="A927" s="339">
        <v>45330.5</v>
      </c>
      <c r="B927" s="340">
        <v>0.37409999999999999</v>
      </c>
      <c r="C927" s="340" t="s">
        <v>300</v>
      </c>
      <c r="D927" s="341">
        <v>77.023700000000005</v>
      </c>
      <c r="E927" s="342" t="s">
        <v>300</v>
      </c>
      <c r="F927" s="340">
        <v>0.89556999999999998</v>
      </c>
      <c r="G927" s="342" t="s">
        <v>300</v>
      </c>
      <c r="H927" s="342"/>
      <c r="I927" s="342"/>
      <c r="J927" s="343"/>
      <c r="K927" s="343"/>
      <c r="L927" s="407">
        <v>1</v>
      </c>
      <c r="M927" s="344">
        <f t="shared" si="14"/>
        <v>0.89555671656360003</v>
      </c>
      <c r="N927" s="337"/>
      <c r="T927" s="169" t="s">
        <v>300</v>
      </c>
    </row>
    <row r="928" spans="1:20">
      <c r="A928" s="339">
        <v>45330.541666666701</v>
      </c>
      <c r="B928" s="340">
        <v>1.6154999999999999</v>
      </c>
      <c r="C928" s="340" t="s">
        <v>300</v>
      </c>
      <c r="D928" s="341">
        <v>85.284989999999993</v>
      </c>
      <c r="E928" s="342" t="s">
        <v>300</v>
      </c>
      <c r="F928" s="340">
        <v>4.2821400000000001</v>
      </c>
      <c r="G928" s="342" t="s">
        <v>300</v>
      </c>
      <c r="H928" s="342"/>
      <c r="I928" s="342"/>
      <c r="J928" s="343"/>
      <c r="K928" s="343"/>
      <c r="L928" s="407">
        <v>1</v>
      </c>
      <c r="M928" s="344">
        <f t="shared" si="14"/>
        <v>4.2821371738025995</v>
      </c>
      <c r="N928" s="337"/>
      <c r="T928" s="169" t="s">
        <v>300</v>
      </c>
    </row>
    <row r="929" spans="1:20">
      <c r="A929" s="339">
        <v>45330.583333333299</v>
      </c>
      <c r="B929" s="340">
        <v>1.66693</v>
      </c>
      <c r="C929" s="340" t="s">
        <v>300</v>
      </c>
      <c r="D929" s="341">
        <v>81.814089999999993</v>
      </c>
      <c r="E929" s="342" t="s">
        <v>300</v>
      </c>
      <c r="F929" s="340">
        <v>4.2386400000000002</v>
      </c>
      <c r="G929" s="342" t="s">
        <v>300</v>
      </c>
      <c r="H929" s="342"/>
      <c r="I929" s="342"/>
      <c r="J929" s="343"/>
      <c r="K929" s="343"/>
      <c r="L929" s="407">
        <v>1</v>
      </c>
      <c r="M929" s="344">
        <f t="shared" si="14"/>
        <v>4.2386394612381952</v>
      </c>
      <c r="N929" s="337"/>
      <c r="T929" s="169" t="s">
        <v>300</v>
      </c>
    </row>
    <row r="930" spans="1:20">
      <c r="A930" s="339">
        <v>45330.625</v>
      </c>
      <c r="B930" s="340">
        <v>1.6360300000000001</v>
      </c>
      <c r="C930" s="340" t="s">
        <v>300</v>
      </c>
      <c r="D930" s="341">
        <v>83.507260000000002</v>
      </c>
      <c r="E930" s="342" t="s">
        <v>300</v>
      </c>
      <c r="F930" s="340">
        <v>4.2461599999999997</v>
      </c>
      <c r="G930" s="342" t="s">
        <v>300</v>
      </c>
      <c r="H930" s="342"/>
      <c r="I930" s="342"/>
      <c r="J930" s="343"/>
      <c r="K930" s="343"/>
      <c r="L930" s="407">
        <v>1</v>
      </c>
      <c r="M930" s="344">
        <f t="shared" si="14"/>
        <v>4.2461614905180234</v>
      </c>
      <c r="N930" s="337"/>
      <c r="T930" s="169" t="s">
        <v>300</v>
      </c>
    </row>
    <row r="931" spans="1:20">
      <c r="A931" s="339">
        <v>45330.666666666701</v>
      </c>
      <c r="B931" s="340">
        <v>2.00501</v>
      </c>
      <c r="C931" s="340" t="s">
        <v>300</v>
      </c>
      <c r="D931" s="341">
        <v>79.888080000000002</v>
      </c>
      <c r="E931" s="342" t="s">
        <v>300</v>
      </c>
      <c r="F931" s="340">
        <v>4.9782799999999998</v>
      </c>
      <c r="G931" s="342" t="s">
        <v>300</v>
      </c>
      <c r="H931" s="342"/>
      <c r="I931" s="342"/>
      <c r="J931" s="343"/>
      <c r="K931" s="343"/>
      <c r="L931" s="407">
        <v>1</v>
      </c>
      <c r="M931" s="344">
        <f t="shared" si="14"/>
        <v>4.9782824896472642</v>
      </c>
      <c r="N931" s="337"/>
      <c r="T931" s="169" t="s">
        <v>300</v>
      </c>
    </row>
    <row r="932" spans="1:20">
      <c r="A932" s="339">
        <v>45330.708333333299</v>
      </c>
      <c r="B932" s="340">
        <v>1.9118200000000001</v>
      </c>
      <c r="C932" s="340" t="s">
        <v>300</v>
      </c>
      <c r="D932" s="341">
        <v>80.111339999999998</v>
      </c>
      <c r="E932" s="345" t="s">
        <v>300</v>
      </c>
      <c r="F932" s="340">
        <v>4.7601599999999999</v>
      </c>
      <c r="G932" s="342" t="s">
        <v>300</v>
      </c>
      <c r="H932" s="342"/>
      <c r="I932" s="342"/>
      <c r="J932" s="343"/>
      <c r="K932" s="343"/>
      <c r="L932" s="407">
        <v>1</v>
      </c>
      <c r="M932" s="344">
        <f t="shared" si="14"/>
        <v>4.7601650001659044</v>
      </c>
      <c r="N932" s="337"/>
      <c r="T932" s="169" t="s">
        <v>300</v>
      </c>
    </row>
    <row r="933" spans="1:20">
      <c r="A933" s="339">
        <v>45330.75</v>
      </c>
      <c r="B933" s="340">
        <v>1.97662</v>
      </c>
      <c r="C933" s="340" t="s">
        <v>300</v>
      </c>
      <c r="D933" s="341">
        <v>79.9649</v>
      </c>
      <c r="E933" s="345" t="s">
        <v>300</v>
      </c>
      <c r="F933" s="340">
        <v>4.9125100000000002</v>
      </c>
      <c r="G933" s="342" t="s">
        <v>300</v>
      </c>
      <c r="H933" s="342"/>
      <c r="I933" s="342"/>
      <c r="J933" s="343"/>
      <c r="K933" s="343"/>
      <c r="L933" s="407">
        <v>1</v>
      </c>
      <c r="M933" s="344">
        <f t="shared" si="14"/>
        <v>4.9125116574290395</v>
      </c>
      <c r="N933" s="337"/>
      <c r="T933" s="169" t="s">
        <v>300</v>
      </c>
    </row>
    <row r="934" spans="1:20">
      <c r="A934" s="339">
        <v>45330.791666666701</v>
      </c>
      <c r="B934" s="340">
        <v>2.0308899999999999</v>
      </c>
      <c r="C934" s="340" t="s">
        <v>300</v>
      </c>
      <c r="D934" s="341">
        <v>79.147729999999996</v>
      </c>
      <c r="E934" s="345" t="s">
        <v>300</v>
      </c>
      <c r="F934" s="340">
        <v>4.9958</v>
      </c>
      <c r="G934" s="342" t="s">
        <v>300</v>
      </c>
      <c r="H934" s="342"/>
      <c r="I934" s="342"/>
      <c r="J934" s="343"/>
      <c r="K934" s="343"/>
      <c r="L934" s="407">
        <v>1</v>
      </c>
      <c r="M934" s="344">
        <f t="shared" si="14"/>
        <v>4.9958095614410745</v>
      </c>
      <c r="N934" s="337"/>
      <c r="T934" s="169" t="s">
        <v>300</v>
      </c>
    </row>
    <row r="935" spans="1:20">
      <c r="A935" s="339">
        <v>45330.833333333299</v>
      </c>
      <c r="B935" s="340">
        <v>2.06717</v>
      </c>
      <c r="C935" s="340" t="s">
        <v>300</v>
      </c>
      <c r="D935" s="341">
        <v>78.925889999999995</v>
      </c>
      <c r="E935" s="345" t="s">
        <v>300</v>
      </c>
      <c r="F935" s="340">
        <v>5.0708099999999998</v>
      </c>
      <c r="G935" s="342" t="s">
        <v>300</v>
      </c>
      <c r="H935" s="342"/>
      <c r="I935" s="342"/>
      <c r="J935" s="343"/>
      <c r="K935" s="343"/>
      <c r="L935" s="407">
        <v>1</v>
      </c>
      <c r="M935" s="344">
        <f t="shared" si="14"/>
        <v>5.0708024515328036</v>
      </c>
      <c r="N935" s="337"/>
      <c r="T935" s="169" t="s">
        <v>300</v>
      </c>
    </row>
    <row r="936" spans="1:20">
      <c r="A936" s="339">
        <v>45330.875</v>
      </c>
      <c r="B936" s="340">
        <v>2.1043599999999998</v>
      </c>
      <c r="C936" s="340" t="s">
        <v>300</v>
      </c>
      <c r="D936" s="341">
        <v>77.712850000000003</v>
      </c>
      <c r="E936" s="342" t="s">
        <v>300</v>
      </c>
      <c r="F936" s="340">
        <v>5.0827</v>
      </c>
      <c r="G936" s="342" t="s">
        <v>300</v>
      </c>
      <c r="H936" s="342"/>
      <c r="I936" s="342"/>
      <c r="J936" s="343"/>
      <c r="K936" s="343"/>
      <c r="L936" s="407">
        <v>1</v>
      </c>
      <c r="M936" s="344">
        <f t="shared" si="14"/>
        <v>5.0826930688480791</v>
      </c>
      <c r="N936" s="337"/>
      <c r="T936" s="169" t="s">
        <v>300</v>
      </c>
    </row>
    <row r="937" spans="1:20">
      <c r="A937" s="339">
        <v>45330.916666666701</v>
      </c>
      <c r="B937" s="340">
        <v>1.87242</v>
      </c>
      <c r="C937" s="340" t="s">
        <v>300</v>
      </c>
      <c r="D937" s="341">
        <v>78.269319999999993</v>
      </c>
      <c r="E937" s="342" t="s">
        <v>300</v>
      </c>
      <c r="F937" s="340">
        <v>4.5548700000000002</v>
      </c>
      <c r="G937" s="342" t="s">
        <v>300</v>
      </c>
      <c r="H937" s="342"/>
      <c r="I937" s="342"/>
      <c r="J937" s="343"/>
      <c r="K937" s="343"/>
      <c r="L937" s="407">
        <v>1</v>
      </c>
      <c r="M937" s="344">
        <f t="shared" si="14"/>
        <v>4.5548684879987515</v>
      </c>
      <c r="N937" s="337"/>
      <c r="T937" s="169" t="s">
        <v>300</v>
      </c>
    </row>
    <row r="938" spans="1:20">
      <c r="A938" s="339">
        <v>45330.958333333299</v>
      </c>
      <c r="B938" s="340">
        <v>2.1687400000000001</v>
      </c>
      <c r="C938" s="340" t="s">
        <v>300</v>
      </c>
      <c r="D938" s="341">
        <v>77.459549999999993</v>
      </c>
      <c r="E938" s="342" t="s">
        <v>300</v>
      </c>
      <c r="F938" s="340">
        <v>5.2211100000000004</v>
      </c>
      <c r="G938" s="342" t="s">
        <v>300</v>
      </c>
      <c r="H938" s="342"/>
      <c r="I938" s="342"/>
      <c r="J938" s="343"/>
      <c r="K938" s="343"/>
      <c r="L938" s="407">
        <v>1</v>
      </c>
      <c r="M938" s="344">
        <f t="shared" si="14"/>
        <v>5.2211175284343581</v>
      </c>
      <c r="N938" s="337"/>
      <c r="T938" s="169" t="s">
        <v>300</v>
      </c>
    </row>
    <row r="939" spans="1:20">
      <c r="A939" s="339">
        <v>45331</v>
      </c>
      <c r="B939" s="340">
        <v>2.0506700000000002</v>
      </c>
      <c r="C939" s="340" t="s">
        <v>300</v>
      </c>
      <c r="D939" s="341">
        <v>79.345079999999996</v>
      </c>
      <c r="E939" s="342" t="s">
        <v>300</v>
      </c>
      <c r="F939" s="340">
        <v>5.0570500000000003</v>
      </c>
      <c r="G939" s="342" t="s">
        <v>300</v>
      </c>
      <c r="H939" s="342"/>
      <c r="I939" s="342"/>
      <c r="J939" s="343"/>
      <c r="K939" s="343"/>
      <c r="L939" s="407">
        <v>1</v>
      </c>
      <c r="M939" s="344">
        <f t="shared" si="14"/>
        <v>5.0570446773278874</v>
      </c>
      <c r="N939" s="337"/>
      <c r="T939" s="169" t="s">
        <v>300</v>
      </c>
    </row>
    <row r="940" spans="1:20">
      <c r="A940" s="339">
        <v>45331.041666666701</v>
      </c>
      <c r="B940" s="340">
        <v>2.0539000000000001</v>
      </c>
      <c r="C940" s="340" t="s">
        <v>300</v>
      </c>
      <c r="D940" s="341">
        <v>77.971590000000006</v>
      </c>
      <c r="E940" s="342" t="s">
        <v>300</v>
      </c>
      <c r="F940" s="340">
        <v>4.9773399999999999</v>
      </c>
      <c r="G940" s="342" t="s">
        <v>300</v>
      </c>
      <c r="H940" s="342"/>
      <c r="I940" s="342"/>
      <c r="J940" s="343"/>
      <c r="K940" s="343"/>
      <c r="L940" s="407">
        <v>1</v>
      </c>
      <c r="M940" s="344">
        <f t="shared" si="14"/>
        <v>4.9773329776270803</v>
      </c>
      <c r="N940" s="337"/>
      <c r="T940" s="169" t="s">
        <v>300</v>
      </c>
    </row>
    <row r="941" spans="1:20">
      <c r="A941" s="339">
        <v>45331.083333333299</v>
      </c>
      <c r="B941" s="340">
        <v>2.0617999999999999</v>
      </c>
      <c r="C941" s="340" t="s">
        <v>300</v>
      </c>
      <c r="D941" s="341">
        <v>78.102400000000003</v>
      </c>
      <c r="E941" s="342" t="s">
        <v>300</v>
      </c>
      <c r="F941" s="340">
        <v>5.0048700000000004</v>
      </c>
      <c r="G941" s="342" t="s">
        <v>300</v>
      </c>
      <c r="H941" s="342"/>
      <c r="I941" s="342"/>
      <c r="J941" s="343"/>
      <c r="K941" s="343"/>
      <c r="L941" s="407">
        <v>1</v>
      </c>
      <c r="M941" s="344">
        <f t="shared" si="14"/>
        <v>5.0048599001855987</v>
      </c>
      <c r="N941" s="337"/>
      <c r="T941" s="169" t="s">
        <v>300</v>
      </c>
    </row>
    <row r="942" spans="1:20">
      <c r="A942" s="339">
        <v>45331.125</v>
      </c>
      <c r="B942" s="340">
        <v>2.0113500000000002</v>
      </c>
      <c r="C942" s="340" t="s">
        <v>300</v>
      </c>
      <c r="D942" s="341">
        <v>78.354259999999996</v>
      </c>
      <c r="E942" s="342" t="s">
        <v>300</v>
      </c>
      <c r="F942" s="340">
        <v>4.8981399999999997</v>
      </c>
      <c r="G942" s="342" t="s">
        <v>300</v>
      </c>
      <c r="H942" s="342"/>
      <c r="I942" s="342"/>
      <c r="J942" s="343"/>
      <c r="K942" s="343"/>
      <c r="L942" s="407">
        <v>1</v>
      </c>
      <c r="M942" s="344">
        <f t="shared" si="14"/>
        <v>4.8981408936490798</v>
      </c>
      <c r="N942" s="337"/>
      <c r="T942" s="169" t="s">
        <v>300</v>
      </c>
    </row>
    <row r="943" spans="1:20">
      <c r="A943" s="339">
        <v>45331.166666666701</v>
      </c>
      <c r="B943" s="340">
        <v>1.81948</v>
      </c>
      <c r="C943" s="340" t="s">
        <v>300</v>
      </c>
      <c r="D943" s="341">
        <v>79.538690000000003</v>
      </c>
      <c r="E943" s="342" t="s">
        <v>300</v>
      </c>
      <c r="F943" s="340">
        <v>4.4978800000000003</v>
      </c>
      <c r="G943" s="342" t="s">
        <v>300</v>
      </c>
      <c r="H943" s="342"/>
      <c r="I943" s="342"/>
      <c r="J943" s="343"/>
      <c r="K943" s="343"/>
      <c r="L943" s="407">
        <v>1</v>
      </c>
      <c r="M943" s="344">
        <f t="shared" si="14"/>
        <v>4.4978682505716945</v>
      </c>
      <c r="N943" s="337"/>
      <c r="T943" s="169" t="s">
        <v>300</v>
      </c>
    </row>
    <row r="944" spans="1:20">
      <c r="A944" s="339">
        <v>45331.208333333299</v>
      </c>
      <c r="B944" s="340">
        <v>2.2695599999999998</v>
      </c>
      <c r="C944" s="340" t="s">
        <v>300</v>
      </c>
      <c r="D944" s="341">
        <v>78.404359999999997</v>
      </c>
      <c r="E944" s="342" t="s">
        <v>300</v>
      </c>
      <c r="F944" s="340">
        <v>5.5304700000000002</v>
      </c>
      <c r="G944" s="342" t="s">
        <v>300</v>
      </c>
      <c r="H944" s="342"/>
      <c r="I944" s="342"/>
      <c r="J944" s="343"/>
      <c r="K944" s="343"/>
      <c r="L944" s="407">
        <v>1</v>
      </c>
      <c r="M944" s="344">
        <f t="shared" si="14"/>
        <v>5.5304808496721263</v>
      </c>
      <c r="N944" s="337"/>
      <c r="T944" s="169" t="s">
        <v>300</v>
      </c>
    </row>
    <row r="945" spans="1:20">
      <c r="A945" s="339">
        <v>45331.25</v>
      </c>
      <c r="B945" s="340">
        <v>2.1176499999999998</v>
      </c>
      <c r="C945" s="340" t="s">
        <v>300</v>
      </c>
      <c r="D945" s="341">
        <v>78.958560000000006</v>
      </c>
      <c r="E945" s="342" t="s">
        <v>300</v>
      </c>
      <c r="F945" s="340">
        <v>5.1967699999999999</v>
      </c>
      <c r="G945" s="342" t="s">
        <v>300</v>
      </c>
      <c r="H945" s="342"/>
      <c r="I945" s="342"/>
      <c r="J945" s="343"/>
      <c r="K945" s="343"/>
      <c r="L945" s="407">
        <v>1</v>
      </c>
      <c r="M945" s="344">
        <f t="shared" si="14"/>
        <v>5.1967809596707202</v>
      </c>
      <c r="N945" s="337"/>
      <c r="T945" s="169" t="s">
        <v>300</v>
      </c>
    </row>
    <row r="946" spans="1:20">
      <c r="A946" s="339">
        <v>45331.291666666701</v>
      </c>
      <c r="B946" s="340">
        <v>1.9655499999999999</v>
      </c>
      <c r="C946" s="340" t="s">
        <v>300</v>
      </c>
      <c r="D946" s="341">
        <v>79.917619999999999</v>
      </c>
      <c r="E946" s="342" t="s">
        <v>300</v>
      </c>
      <c r="F946" s="340">
        <v>4.8821000000000003</v>
      </c>
      <c r="G946" s="342" t="s">
        <v>300</v>
      </c>
      <c r="H946" s="342"/>
      <c r="I946" s="342"/>
      <c r="J946" s="343"/>
      <c r="K946" s="343"/>
      <c r="L946" s="407">
        <v>1</v>
      </c>
      <c r="M946" s="344">
        <f t="shared" si="14"/>
        <v>4.8821109839602794</v>
      </c>
      <c r="N946" s="337"/>
      <c r="T946" s="169" t="s">
        <v>300</v>
      </c>
    </row>
    <row r="947" spans="1:20">
      <c r="A947" s="339">
        <v>45331.333333333299</v>
      </c>
      <c r="B947" s="340">
        <v>1.95441</v>
      </c>
      <c r="C947" s="340" t="s">
        <v>300</v>
      </c>
      <c r="D947" s="341">
        <v>79.254710000000003</v>
      </c>
      <c r="E947" s="342" t="s">
        <v>300</v>
      </c>
      <c r="F947" s="340">
        <v>4.8141800000000003</v>
      </c>
      <c r="G947" s="342" t="s">
        <v>300</v>
      </c>
      <c r="H947" s="342"/>
      <c r="I947" s="342"/>
      <c r="J947" s="343"/>
      <c r="K947" s="343"/>
      <c r="L947" s="407">
        <v>1</v>
      </c>
      <c r="M947" s="344">
        <f t="shared" si="14"/>
        <v>4.8141738267257885</v>
      </c>
      <c r="N947" s="337"/>
      <c r="T947" s="169" t="s">
        <v>300</v>
      </c>
    </row>
    <row r="948" spans="1:20">
      <c r="A948" s="339">
        <v>45331.375</v>
      </c>
      <c r="B948" s="340">
        <v>1.7667900000000001</v>
      </c>
      <c r="C948" s="340" t="s">
        <v>300</v>
      </c>
      <c r="D948" s="341">
        <v>77.990560000000002</v>
      </c>
      <c r="E948" s="342" t="s">
        <v>300</v>
      </c>
      <c r="F948" s="340">
        <v>4.28261</v>
      </c>
      <c r="G948" s="342" t="s">
        <v>300</v>
      </c>
      <c r="H948" s="342"/>
      <c r="I948" s="342"/>
      <c r="J948" s="343"/>
      <c r="K948" s="343"/>
      <c r="L948" s="407">
        <v>1</v>
      </c>
      <c r="M948" s="344">
        <f t="shared" si="14"/>
        <v>4.2826046218945928</v>
      </c>
      <c r="N948" s="337"/>
      <c r="T948" s="169" t="s">
        <v>300</v>
      </c>
    </row>
    <row r="949" spans="1:20">
      <c r="A949" s="339">
        <v>45331.416666666701</v>
      </c>
      <c r="B949" s="340">
        <v>0.47078999999999999</v>
      </c>
      <c r="C949" s="340" t="s">
        <v>300</v>
      </c>
      <c r="D949" s="341">
        <v>84.013409999999993</v>
      </c>
      <c r="E949" s="342" t="s">
        <v>300</v>
      </c>
      <c r="F949" s="340">
        <v>1.2293000000000001</v>
      </c>
      <c r="G949" s="342" t="s">
        <v>300</v>
      </c>
      <c r="H949" s="342"/>
      <c r="I949" s="342"/>
      <c r="J949" s="343"/>
      <c r="K949" s="343"/>
      <c r="L949" s="407">
        <v>1</v>
      </c>
      <c r="M949" s="344">
        <f t="shared" si="14"/>
        <v>1.2292970859744117</v>
      </c>
      <c r="N949" s="337"/>
      <c r="T949" s="169" t="s">
        <v>300</v>
      </c>
    </row>
    <row r="950" spans="1:20">
      <c r="A950" s="339">
        <v>45331.458333333299</v>
      </c>
      <c r="B950" s="340">
        <v>0.31374000000000002</v>
      </c>
      <c r="C950" s="340" t="s">
        <v>300</v>
      </c>
      <c r="D950" s="341">
        <v>69.199179999999998</v>
      </c>
      <c r="E950" s="342" t="s">
        <v>300</v>
      </c>
      <c r="F950" s="340">
        <v>0.67476000000000003</v>
      </c>
      <c r="G950" s="342" t="s">
        <v>300</v>
      </c>
      <c r="H950" s="342"/>
      <c r="I950" s="342"/>
      <c r="J950" s="343"/>
      <c r="K950" s="343"/>
      <c r="L950" s="407">
        <v>1</v>
      </c>
      <c r="M950" s="344">
        <f t="shared" si="14"/>
        <v>0.67476391678785586</v>
      </c>
      <c r="N950" s="337"/>
      <c r="T950" s="169" t="s">
        <v>300</v>
      </c>
    </row>
    <row r="951" spans="1:20">
      <c r="A951" s="339">
        <v>45331.5</v>
      </c>
      <c r="B951" s="340">
        <v>0.41175</v>
      </c>
      <c r="C951" s="340" t="s">
        <v>300</v>
      </c>
      <c r="D951" s="341">
        <v>76.122450000000001</v>
      </c>
      <c r="E951" s="342" t="s">
        <v>300</v>
      </c>
      <c r="F951" s="340">
        <v>0.97414999999999996</v>
      </c>
      <c r="G951" s="342" t="s">
        <v>300</v>
      </c>
      <c r="H951" s="342"/>
      <c r="I951" s="342"/>
      <c r="J951" s="343"/>
      <c r="K951" s="343"/>
      <c r="L951" s="407">
        <v>1</v>
      </c>
      <c r="M951" s="344">
        <f t="shared" si="14"/>
        <v>0.97415345591549996</v>
      </c>
      <c r="N951" s="337"/>
      <c r="T951" s="169" t="s">
        <v>300</v>
      </c>
    </row>
    <row r="952" spans="1:20">
      <c r="A952" s="339">
        <v>45331.541666666701</v>
      </c>
      <c r="B952" s="340">
        <v>1.4147799999999999</v>
      </c>
      <c r="C952" s="340" t="s">
        <v>300</v>
      </c>
      <c r="D952" s="341">
        <v>84.395650000000003</v>
      </c>
      <c r="E952" s="342" t="s">
        <v>300</v>
      </c>
      <c r="F952" s="340">
        <v>3.7109800000000002</v>
      </c>
      <c r="G952" s="342" t="s">
        <v>300</v>
      </c>
      <c r="H952" s="342"/>
      <c r="I952" s="342"/>
      <c r="J952" s="343"/>
      <c r="K952" s="343"/>
      <c r="L952" s="407">
        <v>1</v>
      </c>
      <c r="M952" s="344">
        <f t="shared" si="14"/>
        <v>3.7109917111335604</v>
      </c>
      <c r="N952" s="337"/>
      <c r="T952" s="169" t="s">
        <v>300</v>
      </c>
    </row>
    <row r="953" spans="1:20">
      <c r="A953" s="339">
        <v>45331.583333333299</v>
      </c>
      <c r="B953" s="340">
        <v>1.7322299999999999</v>
      </c>
      <c r="C953" s="340" t="s">
        <v>300</v>
      </c>
      <c r="D953" s="341">
        <v>81.853759999999994</v>
      </c>
      <c r="E953" s="342" t="s">
        <v>300</v>
      </c>
      <c r="F953" s="340">
        <v>4.4068300000000002</v>
      </c>
      <c r="G953" s="342" t="s">
        <v>300</v>
      </c>
      <c r="H953" s="342"/>
      <c r="I953" s="342"/>
      <c r="J953" s="343"/>
      <c r="K953" s="343"/>
      <c r="L953" s="407">
        <v>1</v>
      </c>
      <c r="M953" s="344">
        <f t="shared" si="14"/>
        <v>4.4068188623235836</v>
      </c>
      <c r="N953" s="337"/>
      <c r="T953" s="169" t="s">
        <v>300</v>
      </c>
    </row>
    <row r="954" spans="1:20">
      <c r="A954" s="339">
        <v>45331.625</v>
      </c>
      <c r="B954" s="340">
        <v>1.76346</v>
      </c>
      <c r="C954" s="340" t="s">
        <v>300</v>
      </c>
      <c r="D954" s="341">
        <v>80.363489999999999</v>
      </c>
      <c r="E954" s="342" t="s">
        <v>300</v>
      </c>
      <c r="F954" s="340">
        <v>4.4045899999999998</v>
      </c>
      <c r="G954" s="342" t="s">
        <v>300</v>
      </c>
      <c r="H954" s="342"/>
      <c r="I954" s="342"/>
      <c r="J954" s="343"/>
      <c r="K954" s="343"/>
      <c r="L954" s="407">
        <v>1</v>
      </c>
      <c r="M954" s="344">
        <f t="shared" si="14"/>
        <v>4.4045892263434316</v>
      </c>
      <c r="N954" s="337"/>
      <c r="T954" s="169" t="s">
        <v>300</v>
      </c>
    </row>
    <row r="955" spans="1:20">
      <c r="A955" s="339">
        <v>45331.666666666701</v>
      </c>
      <c r="B955" s="340">
        <v>2.0447000000000002</v>
      </c>
      <c r="C955" s="340" t="s">
        <v>300</v>
      </c>
      <c r="D955" s="341">
        <v>79.646469999999994</v>
      </c>
      <c r="E955" s="342" t="s">
        <v>300</v>
      </c>
      <c r="F955" s="340">
        <v>5.0614699999999999</v>
      </c>
      <c r="G955" s="342" t="s">
        <v>300</v>
      </c>
      <c r="H955" s="342"/>
      <c r="I955" s="342"/>
      <c r="J955" s="343"/>
      <c r="K955" s="343"/>
      <c r="L955" s="407">
        <v>1</v>
      </c>
      <c r="M955" s="344">
        <f t="shared" si="14"/>
        <v>5.0614755044557205</v>
      </c>
      <c r="N955" s="337"/>
      <c r="T955" s="169" t="s">
        <v>300</v>
      </c>
    </row>
    <row r="956" spans="1:20">
      <c r="A956" s="339">
        <v>45331.708333333299</v>
      </c>
      <c r="B956" s="340">
        <v>2.1738499999999998</v>
      </c>
      <c r="C956" s="340" t="s">
        <v>300</v>
      </c>
      <c r="D956" s="341">
        <v>79.746539999999996</v>
      </c>
      <c r="E956" s="342" t="s">
        <v>300</v>
      </c>
      <c r="F956" s="340">
        <v>5.3879299999999999</v>
      </c>
      <c r="G956" s="342" t="s">
        <v>300</v>
      </c>
      <c r="H956" s="342"/>
      <c r="I956" s="342"/>
      <c r="J956" s="343"/>
      <c r="K956" s="343"/>
      <c r="L956" s="407">
        <v>1</v>
      </c>
      <c r="M956" s="344">
        <f t="shared" si="14"/>
        <v>5.3879360566273178</v>
      </c>
      <c r="N956" s="337"/>
      <c r="T956" s="169" t="s">
        <v>300</v>
      </c>
    </row>
    <row r="957" spans="1:20">
      <c r="A957" s="339">
        <v>45331.75</v>
      </c>
      <c r="B957" s="340">
        <v>2.2397399999999998</v>
      </c>
      <c r="C957" s="340" t="s">
        <v>300</v>
      </c>
      <c r="D957" s="341">
        <v>79.80986</v>
      </c>
      <c r="E957" s="342" t="s">
        <v>300</v>
      </c>
      <c r="F957" s="340">
        <v>5.5556700000000001</v>
      </c>
      <c r="G957" s="342" t="s">
        <v>300</v>
      </c>
      <c r="H957" s="342"/>
      <c r="I957" s="342"/>
      <c r="J957" s="343"/>
      <c r="K957" s="343"/>
      <c r="L957" s="407">
        <v>1</v>
      </c>
      <c r="M957" s="344">
        <f t="shared" si="14"/>
        <v>5.5556536777953101</v>
      </c>
      <c r="N957" s="337"/>
      <c r="T957" s="169" t="s">
        <v>300</v>
      </c>
    </row>
    <row r="958" spans="1:20">
      <c r="A958" s="339">
        <v>45331.791666666701</v>
      </c>
      <c r="B958" s="340">
        <v>2.3025600000000002</v>
      </c>
      <c r="C958" s="340" t="s">
        <v>300</v>
      </c>
      <c r="D958" s="341">
        <v>79.692499999999995</v>
      </c>
      <c r="E958" s="342" t="s">
        <v>300</v>
      </c>
      <c r="F958" s="340">
        <v>5.7030700000000003</v>
      </c>
      <c r="G958" s="342" t="s">
        <v>300</v>
      </c>
      <c r="H958" s="342"/>
      <c r="I958" s="342"/>
      <c r="J958" s="343"/>
      <c r="K958" s="343"/>
      <c r="L958" s="407">
        <v>1</v>
      </c>
      <c r="M958" s="344">
        <f t="shared" si="14"/>
        <v>5.7030793878239985</v>
      </c>
      <c r="N958" s="337"/>
      <c r="T958" s="169" t="s">
        <v>300</v>
      </c>
    </row>
    <row r="959" spans="1:20">
      <c r="A959" s="339">
        <v>45331.833333333299</v>
      </c>
      <c r="B959" s="340">
        <v>1.9819100000000001</v>
      </c>
      <c r="C959" s="340" t="s">
        <v>300</v>
      </c>
      <c r="D959" s="341">
        <v>81.373410000000007</v>
      </c>
      <c r="E959" s="342" t="s">
        <v>300</v>
      </c>
      <c r="F959" s="340">
        <v>5.0124199999999997</v>
      </c>
      <c r="G959" s="342" t="s">
        <v>300</v>
      </c>
      <c r="H959" s="342"/>
      <c r="I959" s="342"/>
      <c r="J959" s="343"/>
      <c r="K959" s="343"/>
      <c r="L959" s="407">
        <v>1</v>
      </c>
      <c r="M959" s="344">
        <f t="shared" si="14"/>
        <v>5.0124200074071483</v>
      </c>
      <c r="N959" s="337"/>
      <c r="T959" s="169" t="s">
        <v>300</v>
      </c>
    </row>
    <row r="960" spans="1:20">
      <c r="A960" s="339">
        <v>45331.875</v>
      </c>
      <c r="B960" s="340">
        <v>2.1087699999999998</v>
      </c>
      <c r="C960" s="340" t="s">
        <v>300</v>
      </c>
      <c r="D960" s="341">
        <v>78.65737</v>
      </c>
      <c r="E960" s="342" t="s">
        <v>300</v>
      </c>
      <c r="F960" s="340">
        <v>5.1552499999999997</v>
      </c>
      <c r="G960" s="342" t="s">
        <v>300</v>
      </c>
      <c r="H960" s="342"/>
      <c r="I960" s="342"/>
      <c r="J960" s="343"/>
      <c r="K960" s="343"/>
      <c r="L960" s="407">
        <v>1</v>
      </c>
      <c r="M960" s="344">
        <f t="shared" si="14"/>
        <v>5.1552489903526908</v>
      </c>
      <c r="N960" s="337"/>
      <c r="T960" s="169" t="s">
        <v>300</v>
      </c>
    </row>
    <row r="961" spans="1:20">
      <c r="A961" s="339">
        <v>45331.916666666701</v>
      </c>
      <c r="B961" s="340">
        <v>2.0333600000000001</v>
      </c>
      <c r="C961" s="340" t="s">
        <v>300</v>
      </c>
      <c r="D961" s="341">
        <v>79.539349999999999</v>
      </c>
      <c r="E961" s="342" t="s">
        <v>300</v>
      </c>
      <c r="F961" s="340">
        <v>5.0266299999999999</v>
      </c>
      <c r="G961" s="342" t="s">
        <v>300</v>
      </c>
      <c r="H961" s="342"/>
      <c r="I961" s="342"/>
      <c r="J961" s="343"/>
      <c r="K961" s="343"/>
      <c r="L961" s="407">
        <v>1</v>
      </c>
      <c r="M961" s="344">
        <f t="shared" si="14"/>
        <v>5.0266346848132804</v>
      </c>
      <c r="N961" s="337"/>
      <c r="T961" s="169" t="s">
        <v>300</v>
      </c>
    </row>
    <row r="962" spans="1:20">
      <c r="A962" s="339">
        <v>45331.958333333299</v>
      </c>
      <c r="B962" s="340">
        <v>2.06772</v>
      </c>
      <c r="C962" s="340" t="s">
        <v>300</v>
      </c>
      <c r="D962" s="341">
        <v>79.604510000000005</v>
      </c>
      <c r="E962" s="342" t="s">
        <v>300</v>
      </c>
      <c r="F962" s="340">
        <v>5.1157700000000004</v>
      </c>
      <c r="G962" s="342" t="s">
        <v>300</v>
      </c>
      <c r="H962" s="342"/>
      <c r="I962" s="342"/>
      <c r="J962" s="343"/>
      <c r="K962" s="343"/>
      <c r="L962" s="407">
        <v>1</v>
      </c>
      <c r="M962" s="344">
        <f t="shared" si="14"/>
        <v>5.1157629469265746</v>
      </c>
      <c r="N962" s="337"/>
      <c r="T962" s="169" t="s">
        <v>300</v>
      </c>
    </row>
    <row r="963" spans="1:20">
      <c r="A963" s="339">
        <v>45332</v>
      </c>
      <c r="B963" s="340">
        <v>1.7659199999999999</v>
      </c>
      <c r="C963" s="340" t="s">
        <v>300</v>
      </c>
      <c r="D963" s="341">
        <v>83.178749999999994</v>
      </c>
      <c r="E963" s="342" t="s">
        <v>300</v>
      </c>
      <c r="F963" s="340">
        <v>4.5652400000000002</v>
      </c>
      <c r="G963" s="342" t="s">
        <v>300</v>
      </c>
      <c r="H963" s="342"/>
      <c r="I963" s="342"/>
      <c r="J963" s="343"/>
      <c r="K963" s="343"/>
      <c r="L963" s="407">
        <v>1</v>
      </c>
      <c r="M963" s="344">
        <f t="shared" ref="M963:M1026" si="15">D963*60*10^3*B963*5.18*10^-7</f>
        <v>4.5652485256559991</v>
      </c>
      <c r="N963" s="337"/>
      <c r="T963" s="169" t="s">
        <v>300</v>
      </c>
    </row>
    <row r="964" spans="1:20">
      <c r="A964" s="339">
        <v>45332.041666666701</v>
      </c>
      <c r="B964" s="340">
        <v>2.1259100000000002</v>
      </c>
      <c r="C964" s="340" t="s">
        <v>300</v>
      </c>
      <c r="D964" s="341">
        <v>80.883709999999994</v>
      </c>
      <c r="E964" s="342" t="s">
        <v>300</v>
      </c>
      <c r="F964" s="340">
        <v>5.3442499999999997</v>
      </c>
      <c r="G964" s="342" t="s">
        <v>300</v>
      </c>
      <c r="H964" s="342"/>
      <c r="I964" s="342"/>
      <c r="J964" s="343"/>
      <c r="K964" s="343"/>
      <c r="L964" s="407">
        <v>1</v>
      </c>
      <c r="M964" s="344">
        <f t="shared" si="15"/>
        <v>5.3442522447431875</v>
      </c>
      <c r="N964" s="337"/>
      <c r="T964" s="169" t="s">
        <v>300</v>
      </c>
    </row>
    <row r="965" spans="1:20">
      <c r="A965" s="339">
        <v>45332.083333333299</v>
      </c>
      <c r="B965" s="340">
        <v>2.2210399999999999</v>
      </c>
      <c r="C965" s="340" t="s">
        <v>300</v>
      </c>
      <c r="D965" s="341">
        <v>79.937629999999999</v>
      </c>
      <c r="E965" s="342" t="s">
        <v>300</v>
      </c>
      <c r="F965" s="340">
        <v>5.5180800000000003</v>
      </c>
      <c r="G965" s="342" t="s">
        <v>300</v>
      </c>
      <c r="H965" s="342"/>
      <c r="I965" s="342"/>
      <c r="J965" s="343"/>
      <c r="K965" s="343"/>
      <c r="L965" s="407">
        <v>1</v>
      </c>
      <c r="M965" s="344">
        <f t="shared" si="15"/>
        <v>5.5180884596900164</v>
      </c>
      <c r="N965" s="337"/>
      <c r="T965" s="169" t="s">
        <v>300</v>
      </c>
    </row>
    <row r="966" spans="1:20">
      <c r="A966" s="339">
        <v>45332.125</v>
      </c>
      <c r="B966" s="340">
        <v>2.1608299999999998</v>
      </c>
      <c r="C966" s="340" t="s">
        <v>300</v>
      </c>
      <c r="D966" s="341">
        <v>80.025649999999999</v>
      </c>
      <c r="E966" s="342" t="s">
        <v>300</v>
      </c>
      <c r="F966" s="340">
        <v>5.3744100000000001</v>
      </c>
      <c r="G966" s="342" t="s">
        <v>300</v>
      </c>
      <c r="H966" s="342"/>
      <c r="I966" s="342"/>
      <c r="J966" s="343"/>
      <c r="K966" s="343"/>
      <c r="L966" s="407">
        <v>1</v>
      </c>
      <c r="M966" s="344">
        <f t="shared" si="15"/>
        <v>5.3744103299976587</v>
      </c>
      <c r="N966" s="337"/>
      <c r="T966" s="169" t="s">
        <v>300</v>
      </c>
    </row>
    <row r="967" spans="1:20">
      <c r="A967" s="339">
        <v>45332.166666666701</v>
      </c>
      <c r="B967" s="340">
        <v>2.04068</v>
      </c>
      <c r="C967" s="340" t="s">
        <v>300</v>
      </c>
      <c r="D967" s="341">
        <v>81.186719999999994</v>
      </c>
      <c r="E967" s="342" t="s">
        <v>300</v>
      </c>
      <c r="F967" s="340">
        <v>5.1492000000000004</v>
      </c>
      <c r="G967" s="342" t="s">
        <v>300</v>
      </c>
      <c r="H967" s="342"/>
      <c r="I967" s="342"/>
      <c r="J967" s="343"/>
      <c r="K967" s="343"/>
      <c r="L967" s="407">
        <v>1</v>
      </c>
      <c r="M967" s="344">
        <f t="shared" si="15"/>
        <v>5.1492136781191675</v>
      </c>
      <c r="N967" s="337"/>
      <c r="T967" s="169" t="s">
        <v>300</v>
      </c>
    </row>
    <row r="968" spans="1:20">
      <c r="A968" s="339">
        <v>45332.208333333299</v>
      </c>
      <c r="B968" s="340">
        <v>2.15856</v>
      </c>
      <c r="C968" s="340" t="s">
        <v>300</v>
      </c>
      <c r="D968" s="341">
        <v>81.173760000000001</v>
      </c>
      <c r="E968" s="342" t="s">
        <v>300</v>
      </c>
      <c r="F968" s="340">
        <v>5.4457899999999997</v>
      </c>
      <c r="G968" s="342" t="s">
        <v>300</v>
      </c>
      <c r="H968" s="342"/>
      <c r="I968" s="342"/>
      <c r="J968" s="343"/>
      <c r="K968" s="343"/>
      <c r="L968" s="407">
        <v>1</v>
      </c>
      <c r="M968" s="344">
        <f t="shared" si="15"/>
        <v>5.4457888474644482</v>
      </c>
      <c r="N968" s="337"/>
      <c r="T968" s="169" t="s">
        <v>300</v>
      </c>
    </row>
    <row r="969" spans="1:20">
      <c r="A969" s="339">
        <v>45332.25</v>
      </c>
      <c r="B969" s="340">
        <v>2.2617600000000002</v>
      </c>
      <c r="C969" s="340" t="s">
        <v>300</v>
      </c>
      <c r="D969" s="341">
        <v>80.400829999999999</v>
      </c>
      <c r="E969" s="342" t="s">
        <v>300</v>
      </c>
      <c r="F969" s="340">
        <v>5.6517999999999997</v>
      </c>
      <c r="G969" s="342" t="s">
        <v>300</v>
      </c>
      <c r="H969" s="342"/>
      <c r="I969" s="342"/>
      <c r="J969" s="343"/>
      <c r="K969" s="343"/>
      <c r="L969" s="407">
        <v>1</v>
      </c>
      <c r="M969" s="344">
        <f t="shared" si="15"/>
        <v>5.6518166095856639</v>
      </c>
      <c r="N969" s="337"/>
      <c r="T969" s="169" t="s">
        <v>300</v>
      </c>
    </row>
    <row r="970" spans="1:20">
      <c r="A970" s="339">
        <v>45332.291666666701</v>
      </c>
      <c r="B970" s="340">
        <v>2.1669800000000001</v>
      </c>
      <c r="C970" s="340" t="s">
        <v>300</v>
      </c>
      <c r="D970" s="341">
        <v>80.537689999999998</v>
      </c>
      <c r="E970" s="342" t="s">
        <v>300</v>
      </c>
      <c r="F970" s="340">
        <v>5.4241999999999999</v>
      </c>
      <c r="G970" s="342" t="s">
        <v>300</v>
      </c>
      <c r="H970" s="342"/>
      <c r="I970" s="342"/>
      <c r="J970" s="343"/>
      <c r="K970" s="343"/>
      <c r="L970" s="407">
        <v>1</v>
      </c>
      <c r="M970" s="344">
        <f t="shared" si="15"/>
        <v>5.4241923528402953</v>
      </c>
      <c r="N970" s="337"/>
      <c r="T970" s="169" t="s">
        <v>300</v>
      </c>
    </row>
    <row r="971" spans="1:20">
      <c r="A971" s="339">
        <v>45332.333333333299</v>
      </c>
      <c r="B971" s="340">
        <v>2.1946099999999999</v>
      </c>
      <c r="C971" s="340" t="s">
        <v>300</v>
      </c>
      <c r="D971" s="341">
        <v>80.114440000000002</v>
      </c>
      <c r="E971" s="342" t="s">
        <v>300</v>
      </c>
      <c r="F971" s="340">
        <v>5.4644700000000004</v>
      </c>
      <c r="G971" s="342" t="s">
        <v>300</v>
      </c>
      <c r="H971" s="342"/>
      <c r="I971" s="342"/>
      <c r="J971" s="343"/>
      <c r="K971" s="343"/>
      <c r="L971" s="407">
        <v>1</v>
      </c>
      <c r="M971" s="344">
        <f t="shared" si="15"/>
        <v>5.4644840823138709</v>
      </c>
      <c r="N971" s="337"/>
      <c r="T971" s="169" t="s">
        <v>300</v>
      </c>
    </row>
    <row r="972" spans="1:20">
      <c r="A972" s="339">
        <v>45332.375</v>
      </c>
      <c r="B972" s="340">
        <v>1.7838499999999999</v>
      </c>
      <c r="C972" s="340" t="s">
        <v>300</v>
      </c>
      <c r="D972" s="341">
        <v>81.547309999999996</v>
      </c>
      <c r="E972" s="342" t="s">
        <v>300</v>
      </c>
      <c r="F972" s="340">
        <v>4.5211600000000001</v>
      </c>
      <c r="G972" s="342" t="s">
        <v>300</v>
      </c>
      <c r="H972" s="342"/>
      <c r="I972" s="342"/>
      <c r="J972" s="343"/>
      <c r="K972" s="343"/>
      <c r="L972" s="407">
        <v>1</v>
      </c>
      <c r="M972" s="344">
        <f t="shared" si="15"/>
        <v>4.5211506907639789</v>
      </c>
      <c r="N972" s="337"/>
      <c r="T972" s="169" t="s">
        <v>300</v>
      </c>
    </row>
    <row r="973" spans="1:20">
      <c r="A973" s="339">
        <v>45332.416666666701</v>
      </c>
      <c r="B973" s="340">
        <v>1.93466</v>
      </c>
      <c r="C973" s="340" t="s">
        <v>300</v>
      </c>
      <c r="D973" s="341">
        <v>81.118290000000002</v>
      </c>
      <c r="E973" s="342" t="s">
        <v>300</v>
      </c>
      <c r="F973" s="340">
        <v>4.8775700000000004</v>
      </c>
      <c r="G973" s="342" t="s">
        <v>300</v>
      </c>
      <c r="H973" s="342"/>
      <c r="I973" s="342"/>
      <c r="J973" s="343"/>
      <c r="K973" s="343"/>
      <c r="L973" s="407">
        <v>1</v>
      </c>
      <c r="M973" s="344">
        <f t="shared" si="15"/>
        <v>4.8775805437479125</v>
      </c>
      <c r="N973" s="337"/>
      <c r="T973" s="169" t="s">
        <v>300</v>
      </c>
    </row>
    <row r="974" spans="1:20">
      <c r="A974" s="339">
        <v>45332.458333333299</v>
      </c>
      <c r="B974" s="340">
        <v>2.35724</v>
      </c>
      <c r="C974" s="340" t="s">
        <v>300</v>
      </c>
      <c r="D974" s="341">
        <v>78.388369999999995</v>
      </c>
      <c r="E974" s="342" t="s">
        <v>300</v>
      </c>
      <c r="F974" s="340">
        <v>5.7429600000000001</v>
      </c>
      <c r="G974" s="342" t="s">
        <v>300</v>
      </c>
      <c r="H974" s="342"/>
      <c r="I974" s="342"/>
      <c r="J974" s="343"/>
      <c r="K974" s="343"/>
      <c r="L974" s="407">
        <v>1</v>
      </c>
      <c r="M974" s="344">
        <f t="shared" si="15"/>
        <v>5.7429686563667044</v>
      </c>
      <c r="N974" s="337"/>
      <c r="T974" s="169" t="s">
        <v>300</v>
      </c>
    </row>
    <row r="975" spans="1:20">
      <c r="A975" s="339">
        <v>45332.5</v>
      </c>
      <c r="B975" s="340">
        <v>0.74189000000000005</v>
      </c>
      <c r="C975" s="340" t="s">
        <v>300</v>
      </c>
      <c r="D975" s="341">
        <v>82.119810000000001</v>
      </c>
      <c r="E975" s="342" t="s">
        <v>300</v>
      </c>
      <c r="F975" s="340">
        <v>1.89351</v>
      </c>
      <c r="G975" s="342" t="s">
        <v>300</v>
      </c>
      <c r="H975" s="342"/>
      <c r="I975" s="342"/>
      <c r="J975" s="343"/>
      <c r="K975" s="343"/>
      <c r="L975" s="407">
        <v>1</v>
      </c>
      <c r="M975" s="344">
        <f t="shared" si="15"/>
        <v>1.893513750335172</v>
      </c>
      <c r="N975" s="337"/>
      <c r="T975" s="169" t="s">
        <v>300</v>
      </c>
    </row>
    <row r="976" spans="1:20">
      <c r="A976" s="339">
        <v>45332.541666666701</v>
      </c>
      <c r="B976" s="340">
        <v>0.21476999999999999</v>
      </c>
      <c r="C976" s="340" t="s">
        <v>300</v>
      </c>
      <c r="D976" s="341">
        <v>84.719149999999999</v>
      </c>
      <c r="E976" s="342" t="s">
        <v>300</v>
      </c>
      <c r="F976" s="340">
        <v>0.56549000000000005</v>
      </c>
      <c r="G976" s="342" t="s">
        <v>300</v>
      </c>
      <c r="H976" s="342"/>
      <c r="I976" s="342"/>
      <c r="J976" s="343"/>
      <c r="K976" s="343"/>
      <c r="L976" s="407">
        <v>1</v>
      </c>
      <c r="M976" s="344">
        <f t="shared" si="15"/>
        <v>0.56550469775813994</v>
      </c>
      <c r="N976" s="337"/>
      <c r="T976" s="169" t="s">
        <v>300</v>
      </c>
    </row>
    <row r="977" spans="1:20">
      <c r="A977" s="339">
        <v>45332.583333333299</v>
      </c>
      <c r="B977" s="340">
        <v>0.24779000000000001</v>
      </c>
      <c r="C977" s="340" t="s">
        <v>300</v>
      </c>
      <c r="D977" s="341">
        <v>87.166439999999994</v>
      </c>
      <c r="E977" s="342" t="s">
        <v>300</v>
      </c>
      <c r="F977" s="340">
        <v>0.67129000000000005</v>
      </c>
      <c r="G977" s="342" t="s">
        <v>300</v>
      </c>
      <c r="H977" s="342"/>
      <c r="I977" s="342"/>
      <c r="J977" s="343"/>
      <c r="K977" s="343"/>
      <c r="L977" s="407">
        <v>1</v>
      </c>
      <c r="M977" s="344">
        <f t="shared" si="15"/>
        <v>0.6712960549690079</v>
      </c>
      <c r="N977" s="337"/>
      <c r="T977" s="169" t="s">
        <v>300</v>
      </c>
    </row>
    <row r="978" spans="1:20">
      <c r="A978" s="339">
        <v>45332.625</v>
      </c>
      <c r="B978" s="340">
        <v>0.21953</v>
      </c>
      <c r="C978" s="340" t="s">
        <v>300</v>
      </c>
      <c r="D978" s="341">
        <v>87.361919999999998</v>
      </c>
      <c r="E978" s="342" t="s">
        <v>300</v>
      </c>
      <c r="F978" s="340">
        <v>0.59606000000000003</v>
      </c>
      <c r="G978" s="342" t="s">
        <v>300</v>
      </c>
      <c r="H978" s="342"/>
      <c r="I978" s="342"/>
      <c r="J978" s="343"/>
      <c r="K978" s="343"/>
      <c r="L978" s="407">
        <v>1</v>
      </c>
      <c r="M978" s="344">
        <f t="shared" si="15"/>
        <v>0.59606971620940796</v>
      </c>
      <c r="N978" s="337"/>
      <c r="T978" s="169" t="s">
        <v>300</v>
      </c>
    </row>
    <row r="979" spans="1:20">
      <c r="A979" s="339">
        <v>45332.666666666701</v>
      </c>
      <c r="B979" s="340">
        <v>0.25257000000000002</v>
      </c>
      <c r="C979" s="340" t="s">
        <v>300</v>
      </c>
      <c r="D979" s="341">
        <v>88.000249999999994</v>
      </c>
      <c r="E979" s="342" t="s">
        <v>300</v>
      </c>
      <c r="F979" s="340">
        <v>0.69079999999999997</v>
      </c>
      <c r="G979" s="342" t="s">
        <v>300</v>
      </c>
      <c r="H979" s="342"/>
      <c r="I979" s="342"/>
      <c r="J979" s="343"/>
      <c r="K979" s="343"/>
      <c r="L979" s="407">
        <v>1</v>
      </c>
      <c r="M979" s="344">
        <f t="shared" si="15"/>
        <v>0.69079101526889986</v>
      </c>
      <c r="N979" s="337"/>
      <c r="T979" s="169" t="s">
        <v>300</v>
      </c>
    </row>
    <row r="980" spans="1:20">
      <c r="A980" s="339">
        <v>45332.708333333299</v>
      </c>
      <c r="B980" s="340">
        <v>0.35088000000000003</v>
      </c>
      <c r="C980" s="340" t="s">
        <v>300</v>
      </c>
      <c r="D980" s="341">
        <v>86.136719999999997</v>
      </c>
      <c r="E980" s="342" t="s">
        <v>300</v>
      </c>
      <c r="F980" s="340">
        <v>0.93933999999999995</v>
      </c>
      <c r="G980" s="342" t="s">
        <v>300</v>
      </c>
      <c r="H980" s="342"/>
      <c r="I980" s="342"/>
      <c r="J980" s="343"/>
      <c r="K980" s="343"/>
      <c r="L980" s="407">
        <v>1</v>
      </c>
      <c r="M980" s="344">
        <f t="shared" si="15"/>
        <v>0.93935111390668802</v>
      </c>
      <c r="N980" s="337"/>
      <c r="T980" s="169" t="s">
        <v>300</v>
      </c>
    </row>
    <row r="981" spans="1:20">
      <c r="A981" s="339">
        <v>45332.75</v>
      </c>
      <c r="B981" s="340">
        <v>0.53534999999999999</v>
      </c>
      <c r="C981" s="340" t="s">
        <v>300</v>
      </c>
      <c r="D981" s="341">
        <v>84.451800000000006</v>
      </c>
      <c r="E981" s="342" t="s">
        <v>300</v>
      </c>
      <c r="F981" s="340">
        <v>1.4051800000000001</v>
      </c>
      <c r="G981" s="342" t="s">
        <v>300</v>
      </c>
      <c r="H981" s="342"/>
      <c r="I981" s="342"/>
      <c r="J981" s="343"/>
      <c r="K981" s="343"/>
      <c r="L981" s="407">
        <v>1</v>
      </c>
      <c r="M981" s="344">
        <f t="shared" si="15"/>
        <v>1.4051663067203999</v>
      </c>
      <c r="N981" s="337"/>
      <c r="T981" s="169" t="s">
        <v>300</v>
      </c>
    </row>
    <row r="982" spans="1:20">
      <c r="A982" s="339">
        <v>45332.791666666701</v>
      </c>
      <c r="B982" s="340">
        <v>1.0064500000000001</v>
      </c>
      <c r="C982" s="340" t="s">
        <v>300</v>
      </c>
      <c r="D982" s="341">
        <v>85.464470000000006</v>
      </c>
      <c r="E982" s="342" t="s">
        <v>300</v>
      </c>
      <c r="F982" s="340">
        <v>2.6733799999999999</v>
      </c>
      <c r="G982" s="342" t="s">
        <v>300</v>
      </c>
      <c r="H982" s="342"/>
      <c r="I982" s="342"/>
      <c r="J982" s="343"/>
      <c r="K982" s="343"/>
      <c r="L982" s="407">
        <v>1</v>
      </c>
      <c r="M982" s="344">
        <f t="shared" si="15"/>
        <v>2.6733684480430209</v>
      </c>
      <c r="N982" s="337"/>
      <c r="T982" s="169" t="s">
        <v>300</v>
      </c>
    </row>
    <row r="983" spans="1:20">
      <c r="A983" s="339">
        <v>45332.833333333299</v>
      </c>
      <c r="B983" s="340">
        <v>1.8131699999999999</v>
      </c>
      <c r="C983" s="340" t="s">
        <v>300</v>
      </c>
      <c r="D983" s="341">
        <v>82.949070000000006</v>
      </c>
      <c r="E983" s="342" t="s">
        <v>300</v>
      </c>
      <c r="F983" s="340">
        <v>4.6744500000000002</v>
      </c>
      <c r="G983" s="342" t="s">
        <v>300</v>
      </c>
      <c r="H983" s="342"/>
      <c r="I983" s="342"/>
      <c r="J983" s="343"/>
      <c r="K983" s="343"/>
      <c r="L983" s="407">
        <v>1</v>
      </c>
      <c r="M983" s="344">
        <f t="shared" si="15"/>
        <v>4.6744557840290515</v>
      </c>
      <c r="N983" s="337"/>
      <c r="T983" s="169" t="s">
        <v>300</v>
      </c>
    </row>
    <row r="984" spans="1:20">
      <c r="A984" s="339">
        <v>45332.875</v>
      </c>
      <c r="B984" s="340">
        <v>2.2305700000000002</v>
      </c>
      <c r="C984" s="340" t="s">
        <v>300</v>
      </c>
      <c r="D984" s="341">
        <v>79.339460000000003</v>
      </c>
      <c r="E984" s="342" t="s">
        <v>300</v>
      </c>
      <c r="F984" s="340">
        <v>5.5002899999999997</v>
      </c>
      <c r="G984" s="342" t="s">
        <v>300</v>
      </c>
      <c r="H984" s="342"/>
      <c r="I984" s="342"/>
      <c r="J984" s="343"/>
      <c r="K984" s="343"/>
      <c r="L984" s="407">
        <v>1</v>
      </c>
      <c r="M984" s="344">
        <f t="shared" si="15"/>
        <v>5.5002965756015767</v>
      </c>
      <c r="N984" s="337"/>
      <c r="T984" s="169" t="s">
        <v>300</v>
      </c>
    </row>
    <row r="985" spans="1:20">
      <c r="A985" s="339">
        <v>45332.916666666701</v>
      </c>
      <c r="B985" s="340">
        <v>2.3579300000000001</v>
      </c>
      <c r="C985" s="340" t="s">
        <v>300</v>
      </c>
      <c r="D985" s="341">
        <v>78.076769999999996</v>
      </c>
      <c r="E985" s="342" t="s">
        <v>300</v>
      </c>
      <c r="F985" s="340">
        <v>5.7218099999999996</v>
      </c>
      <c r="G985" s="342" t="s">
        <v>300</v>
      </c>
      <c r="H985" s="342"/>
      <c r="I985" s="342"/>
      <c r="J985" s="343"/>
      <c r="K985" s="343"/>
      <c r="L985" s="407">
        <v>1</v>
      </c>
      <c r="M985" s="344">
        <f t="shared" si="15"/>
        <v>5.7218142715319873</v>
      </c>
      <c r="N985" s="337"/>
      <c r="T985" s="169" t="s">
        <v>300</v>
      </c>
    </row>
    <row r="986" spans="1:20">
      <c r="A986" s="339">
        <v>45332.958333333299</v>
      </c>
      <c r="B986" s="340">
        <v>2.2914300000000001</v>
      </c>
      <c r="C986" s="340" t="s">
        <v>300</v>
      </c>
      <c r="D986" s="341">
        <v>79.758120000000005</v>
      </c>
      <c r="E986" s="342" t="s">
        <v>300</v>
      </c>
      <c r="F986" s="340">
        <v>5.6801899999999996</v>
      </c>
      <c r="G986" s="342" t="s">
        <v>300</v>
      </c>
      <c r="H986" s="342"/>
      <c r="I986" s="342"/>
      <c r="J986" s="343"/>
      <c r="K986" s="343"/>
      <c r="L986" s="407">
        <v>1</v>
      </c>
      <c r="M986" s="344">
        <f t="shared" si="15"/>
        <v>5.6801854281725275</v>
      </c>
      <c r="N986" s="337"/>
      <c r="T986" s="169" t="s">
        <v>300</v>
      </c>
    </row>
    <row r="987" spans="1:20">
      <c r="A987" s="339">
        <v>45333</v>
      </c>
      <c r="B987" s="340">
        <v>2.2105999999999999</v>
      </c>
      <c r="C987" s="340" t="s">
        <v>300</v>
      </c>
      <c r="D987" s="341">
        <v>79.159400000000005</v>
      </c>
      <c r="E987" s="342" t="s">
        <v>300</v>
      </c>
      <c r="F987" s="340">
        <v>5.4386900000000002</v>
      </c>
      <c r="G987" s="342" t="s">
        <v>300</v>
      </c>
      <c r="H987" s="342"/>
      <c r="I987" s="342"/>
      <c r="J987" s="343"/>
      <c r="K987" s="343"/>
      <c r="L987" s="407">
        <v>1</v>
      </c>
      <c r="M987" s="344">
        <f t="shared" si="15"/>
        <v>5.4386820404111988</v>
      </c>
      <c r="N987" s="337"/>
      <c r="T987" s="169" t="s">
        <v>300</v>
      </c>
    </row>
    <row r="988" spans="1:20">
      <c r="A988" s="339">
        <v>45333.041666666701</v>
      </c>
      <c r="B988" s="340">
        <v>2.4758</v>
      </c>
      <c r="C988" s="340" t="s">
        <v>300</v>
      </c>
      <c r="D988" s="341">
        <v>79.307900000000004</v>
      </c>
      <c r="E988" s="342" t="s">
        <v>300</v>
      </c>
      <c r="F988" s="340">
        <v>6.1025700000000001</v>
      </c>
      <c r="G988" s="342" t="s">
        <v>300</v>
      </c>
      <c r="H988" s="342"/>
      <c r="I988" s="342"/>
      <c r="J988" s="343"/>
      <c r="K988" s="343"/>
      <c r="L988" s="407">
        <v>1</v>
      </c>
      <c r="M988" s="344">
        <f t="shared" si="15"/>
        <v>6.1025735033255994</v>
      </c>
      <c r="N988" s="337"/>
      <c r="T988" s="169" t="s">
        <v>300</v>
      </c>
    </row>
    <row r="989" spans="1:20">
      <c r="A989" s="339">
        <v>45333.083333333299</v>
      </c>
      <c r="B989" s="340">
        <v>2.3367800000000001</v>
      </c>
      <c r="C989" s="340" t="s">
        <v>300</v>
      </c>
      <c r="D989" s="341">
        <v>79.564130000000006</v>
      </c>
      <c r="E989" s="342" t="s">
        <v>300</v>
      </c>
      <c r="F989" s="340">
        <v>5.7785200000000003</v>
      </c>
      <c r="G989" s="342" t="s">
        <v>300</v>
      </c>
      <c r="H989" s="342"/>
      <c r="I989" s="342"/>
      <c r="J989" s="343"/>
      <c r="K989" s="343"/>
      <c r="L989" s="407">
        <v>1</v>
      </c>
      <c r="M989" s="344">
        <f t="shared" si="15"/>
        <v>5.7785138081595129</v>
      </c>
      <c r="N989" s="337"/>
      <c r="T989" s="169" t="s">
        <v>300</v>
      </c>
    </row>
    <row r="990" spans="1:20">
      <c r="A990" s="339">
        <v>45333.125</v>
      </c>
      <c r="B990" s="340">
        <v>2.3485299999999998</v>
      </c>
      <c r="C990" s="340" t="s">
        <v>300</v>
      </c>
      <c r="D990" s="341">
        <v>79.869230000000002</v>
      </c>
      <c r="E990" s="342" t="s">
        <v>300</v>
      </c>
      <c r="F990" s="340">
        <v>5.8298399999999999</v>
      </c>
      <c r="G990" s="342" t="s">
        <v>300</v>
      </c>
      <c r="H990" s="342"/>
      <c r="I990" s="342"/>
      <c r="J990" s="343"/>
      <c r="K990" s="343"/>
      <c r="L990" s="407">
        <v>1</v>
      </c>
      <c r="M990" s="344">
        <f t="shared" si="15"/>
        <v>5.8298397873074501</v>
      </c>
      <c r="N990" s="337"/>
      <c r="T990" s="169" t="s">
        <v>300</v>
      </c>
    </row>
    <row r="991" spans="1:20">
      <c r="A991" s="339">
        <v>45333.166666666701</v>
      </c>
      <c r="B991" s="340">
        <v>2.2877800000000001</v>
      </c>
      <c r="C991" s="340" t="s">
        <v>300</v>
      </c>
      <c r="D991" s="341">
        <v>82.88015</v>
      </c>
      <c r="E991" s="342" t="s">
        <v>300</v>
      </c>
      <c r="F991" s="340">
        <v>5.8931199999999997</v>
      </c>
      <c r="G991" s="342" t="s">
        <v>300</v>
      </c>
      <c r="H991" s="342"/>
      <c r="I991" s="342"/>
      <c r="J991" s="343"/>
      <c r="K991" s="343"/>
      <c r="L991" s="407">
        <v>1</v>
      </c>
      <c r="M991" s="344">
        <f t="shared" si="15"/>
        <v>5.89312696054236</v>
      </c>
      <c r="N991" s="337"/>
      <c r="T991" s="169" t="s">
        <v>300</v>
      </c>
    </row>
    <row r="992" spans="1:20">
      <c r="A992" s="339">
        <v>45333.208333333299</v>
      </c>
      <c r="B992" s="340">
        <v>2.1322899999999998</v>
      </c>
      <c r="C992" s="340" t="s">
        <v>300</v>
      </c>
      <c r="D992" s="341">
        <v>82.416390000000007</v>
      </c>
      <c r="E992" s="342" t="s">
        <v>300</v>
      </c>
      <c r="F992" s="340">
        <v>5.4618799999999998</v>
      </c>
      <c r="G992" s="342" t="s">
        <v>300</v>
      </c>
      <c r="H992" s="342"/>
      <c r="I992" s="342"/>
      <c r="J992" s="343"/>
      <c r="K992" s="343"/>
      <c r="L992" s="407">
        <v>1</v>
      </c>
      <c r="M992" s="344">
        <f t="shared" si="15"/>
        <v>5.4618638227647471</v>
      </c>
      <c r="N992" s="337"/>
      <c r="T992" s="169" t="s">
        <v>300</v>
      </c>
    </row>
    <row r="993" spans="1:20">
      <c r="A993" s="339">
        <v>45333.25</v>
      </c>
      <c r="B993" s="340">
        <v>2.0839799999999999</v>
      </c>
      <c r="C993" s="340" t="s">
        <v>300</v>
      </c>
      <c r="D993" s="341">
        <v>83.241860000000003</v>
      </c>
      <c r="E993" s="342" t="s">
        <v>300</v>
      </c>
      <c r="F993" s="340">
        <v>5.3915800000000003</v>
      </c>
      <c r="G993" s="342" t="s">
        <v>300</v>
      </c>
      <c r="H993" s="342"/>
      <c r="I993" s="342"/>
      <c r="J993" s="343"/>
      <c r="K993" s="343"/>
      <c r="L993" s="407">
        <v>1</v>
      </c>
      <c r="M993" s="344">
        <f t="shared" si="15"/>
        <v>5.3915834631990229</v>
      </c>
      <c r="N993" s="337"/>
      <c r="T993" s="169" t="s">
        <v>300</v>
      </c>
    </row>
    <row r="994" spans="1:20">
      <c r="A994" s="339">
        <v>45333.291666666701</v>
      </c>
      <c r="B994" s="340">
        <v>2.41845</v>
      </c>
      <c r="C994" s="340" t="s">
        <v>300</v>
      </c>
      <c r="D994" s="341">
        <v>81.962890000000002</v>
      </c>
      <c r="E994" s="342" t="s">
        <v>300</v>
      </c>
      <c r="F994" s="340">
        <v>6.1607799999999999</v>
      </c>
      <c r="G994" s="342" t="s">
        <v>300</v>
      </c>
      <c r="H994" s="342"/>
      <c r="I994" s="342"/>
      <c r="J994" s="343"/>
      <c r="K994" s="343"/>
      <c r="L994" s="407">
        <v>1</v>
      </c>
      <c r="M994" s="344">
        <f t="shared" si="15"/>
        <v>6.1607755430411402</v>
      </c>
      <c r="N994" s="337"/>
      <c r="T994" s="169" t="s">
        <v>300</v>
      </c>
    </row>
    <row r="995" spans="1:20">
      <c r="A995" s="339">
        <v>45333.333333333299</v>
      </c>
      <c r="B995" s="340">
        <v>2.4016700000000002</v>
      </c>
      <c r="C995" s="340" t="s">
        <v>300</v>
      </c>
      <c r="D995" s="341">
        <v>81.118639999999999</v>
      </c>
      <c r="E995" s="342" t="s">
        <v>300</v>
      </c>
      <c r="F995" s="340">
        <v>6.0550100000000002</v>
      </c>
      <c r="G995" s="342" t="s">
        <v>300</v>
      </c>
      <c r="H995" s="342"/>
      <c r="I995" s="342"/>
      <c r="J995" s="343"/>
      <c r="K995" s="343"/>
      <c r="L995" s="407">
        <v>1</v>
      </c>
      <c r="M995" s="344">
        <f t="shared" si="15"/>
        <v>6.0550119443231045</v>
      </c>
      <c r="N995" s="337"/>
      <c r="T995" s="169" t="s">
        <v>300</v>
      </c>
    </row>
    <row r="996" spans="1:20">
      <c r="A996" s="339">
        <v>45333.375</v>
      </c>
      <c r="B996" s="340">
        <v>2.4533100000000001</v>
      </c>
      <c r="C996" s="340" t="s">
        <v>300</v>
      </c>
      <c r="D996" s="341">
        <v>78.863140000000001</v>
      </c>
      <c r="E996" s="342" t="s">
        <v>300</v>
      </c>
      <c r="F996" s="340">
        <v>6.0132199999999996</v>
      </c>
      <c r="G996" s="342" t="s">
        <v>300</v>
      </c>
      <c r="H996" s="342"/>
      <c r="I996" s="342"/>
      <c r="J996" s="343"/>
      <c r="K996" s="343"/>
      <c r="L996" s="407">
        <v>1</v>
      </c>
      <c r="M996" s="344">
        <f t="shared" si="15"/>
        <v>6.0132256881948711</v>
      </c>
      <c r="N996" s="337"/>
      <c r="T996" s="169" t="s">
        <v>300</v>
      </c>
    </row>
    <row r="997" spans="1:20">
      <c r="A997" s="339">
        <v>45333.416666666701</v>
      </c>
      <c r="B997" s="340">
        <v>2.2213500000000002</v>
      </c>
      <c r="C997" s="340" t="s">
        <v>300</v>
      </c>
      <c r="D997" s="341">
        <v>79.24427</v>
      </c>
      <c r="E997" s="342" t="s">
        <v>300</v>
      </c>
      <c r="F997" s="340">
        <v>5.4709899999999996</v>
      </c>
      <c r="G997" s="342" t="s">
        <v>300</v>
      </c>
      <c r="H997" s="342"/>
      <c r="I997" s="342"/>
      <c r="J997" s="343"/>
      <c r="K997" s="343"/>
      <c r="L997" s="407">
        <v>1</v>
      </c>
      <c r="M997" s="344">
        <f t="shared" si="15"/>
        <v>5.4709893748326595</v>
      </c>
      <c r="N997" s="337"/>
      <c r="T997" s="169" t="s">
        <v>300</v>
      </c>
    </row>
    <row r="998" spans="1:20">
      <c r="A998" s="339">
        <v>45333.458333333299</v>
      </c>
      <c r="B998" s="340">
        <v>2.1012</v>
      </c>
      <c r="C998" s="340" t="s">
        <v>300</v>
      </c>
      <c r="D998" s="341">
        <v>79.81953</v>
      </c>
      <c r="E998" s="342" t="s">
        <v>300</v>
      </c>
      <c r="F998" s="340">
        <v>5.21265</v>
      </c>
      <c r="G998" s="342" t="s">
        <v>300</v>
      </c>
      <c r="H998" s="342"/>
      <c r="I998" s="342"/>
      <c r="J998" s="343"/>
      <c r="K998" s="343"/>
      <c r="L998" s="407">
        <v>1</v>
      </c>
      <c r="M998" s="344">
        <f t="shared" si="15"/>
        <v>5.2126380332308795</v>
      </c>
      <c r="N998" s="337"/>
      <c r="T998" s="169" t="s">
        <v>300</v>
      </c>
    </row>
    <row r="999" spans="1:20">
      <c r="A999" s="339">
        <v>45333.5</v>
      </c>
      <c r="B999" s="340">
        <v>2.02982</v>
      </c>
      <c r="C999" s="340" t="s">
        <v>300</v>
      </c>
      <c r="D999" s="341">
        <v>79.119730000000004</v>
      </c>
      <c r="E999" s="342" t="s">
        <v>300</v>
      </c>
      <c r="F999" s="340">
        <v>4.9914100000000001</v>
      </c>
      <c r="G999" s="342" t="s">
        <v>300</v>
      </c>
      <c r="H999" s="342"/>
      <c r="I999" s="342"/>
      <c r="J999" s="343"/>
      <c r="K999" s="343"/>
      <c r="L999" s="407">
        <v>1</v>
      </c>
      <c r="M999" s="344">
        <f t="shared" si="15"/>
        <v>4.9914110256344886</v>
      </c>
      <c r="N999" s="337"/>
      <c r="T999" s="169" t="s">
        <v>300</v>
      </c>
    </row>
    <row r="1000" spans="1:20">
      <c r="A1000" s="339">
        <v>45333.541666666701</v>
      </c>
      <c r="B1000" s="340">
        <v>2.0271599999999999</v>
      </c>
      <c r="C1000" s="340" t="s">
        <v>300</v>
      </c>
      <c r="D1000" s="341">
        <v>77.67295</v>
      </c>
      <c r="E1000" s="345" t="s">
        <v>300</v>
      </c>
      <c r="F1000" s="340">
        <v>4.8937099999999996</v>
      </c>
      <c r="G1000" s="342" t="s">
        <v>300</v>
      </c>
      <c r="H1000" s="342"/>
      <c r="I1000" s="342"/>
      <c r="J1000" s="343"/>
      <c r="K1000" s="343"/>
      <c r="L1000" s="407">
        <v>1</v>
      </c>
      <c r="M1000" s="344">
        <f t="shared" si="15"/>
        <v>4.8937168567677585</v>
      </c>
      <c r="N1000" s="337"/>
      <c r="T1000" s="169" t="s">
        <v>300</v>
      </c>
    </row>
    <row r="1001" spans="1:20">
      <c r="A1001" s="339">
        <v>45333.583333333299</v>
      </c>
      <c r="B1001" s="340">
        <v>1.50726</v>
      </c>
      <c r="C1001" s="340" t="s">
        <v>300</v>
      </c>
      <c r="D1001" s="341">
        <v>81.093590000000006</v>
      </c>
      <c r="E1001" s="345" t="s">
        <v>300</v>
      </c>
      <c r="F1001" s="340">
        <v>3.79887</v>
      </c>
      <c r="G1001" s="342" t="s">
        <v>300</v>
      </c>
      <c r="H1001" s="342"/>
      <c r="I1001" s="342"/>
      <c r="J1001" s="343"/>
      <c r="K1001" s="343"/>
      <c r="L1001" s="407">
        <v>1</v>
      </c>
      <c r="M1001" s="344">
        <f t="shared" si="15"/>
        <v>3.7988811883224716</v>
      </c>
      <c r="N1001" s="337"/>
      <c r="T1001" s="169" t="s">
        <v>300</v>
      </c>
    </row>
    <row r="1002" spans="1:20">
      <c r="A1002" s="339">
        <v>45333.625</v>
      </c>
      <c r="B1002" s="340">
        <v>2.1398899999999998</v>
      </c>
      <c r="C1002" s="340" t="s">
        <v>300</v>
      </c>
      <c r="D1002" s="341">
        <v>78.229129999999998</v>
      </c>
      <c r="E1002" s="345" t="s">
        <v>300</v>
      </c>
      <c r="F1002" s="340">
        <v>5.2028499999999998</v>
      </c>
      <c r="G1002" s="342" t="s">
        <v>300</v>
      </c>
      <c r="H1002" s="342"/>
      <c r="I1002" s="342"/>
      <c r="J1002" s="343"/>
      <c r="K1002" s="343"/>
      <c r="L1002" s="407">
        <v>1</v>
      </c>
      <c r="M1002" s="344">
        <f t="shared" si="15"/>
        <v>5.2028458615063542</v>
      </c>
      <c r="N1002" s="337"/>
      <c r="T1002" s="169" t="s">
        <v>300</v>
      </c>
    </row>
    <row r="1003" spans="1:20">
      <c r="A1003" s="339">
        <v>45333.666666666701</v>
      </c>
      <c r="B1003" s="340">
        <v>2.1255899999999999</v>
      </c>
      <c r="C1003" s="340" t="s">
        <v>300</v>
      </c>
      <c r="D1003" s="341">
        <v>78.715890000000002</v>
      </c>
      <c r="E1003" s="345" t="s">
        <v>300</v>
      </c>
      <c r="F1003" s="340">
        <v>5.20024</v>
      </c>
      <c r="G1003" s="342" t="s">
        <v>300</v>
      </c>
      <c r="H1003" s="342"/>
      <c r="I1003" s="342"/>
      <c r="J1003" s="343"/>
      <c r="K1003" s="343"/>
      <c r="L1003" s="407">
        <v>1</v>
      </c>
      <c r="M1003" s="344">
        <f t="shared" si="15"/>
        <v>5.2002343840681071</v>
      </c>
      <c r="N1003" s="337"/>
      <c r="T1003" s="169" t="s">
        <v>300</v>
      </c>
    </row>
    <row r="1004" spans="1:20">
      <c r="A1004" s="339">
        <v>45333.708333333299</v>
      </c>
      <c r="B1004" s="340">
        <v>2.2391999999999999</v>
      </c>
      <c r="C1004" s="340" t="s">
        <v>300</v>
      </c>
      <c r="D1004" s="341">
        <v>78.556039999999996</v>
      </c>
      <c r="E1004" s="342" t="s">
        <v>300</v>
      </c>
      <c r="F1004" s="340">
        <v>5.4670699999999997</v>
      </c>
      <c r="G1004" s="342" t="s">
        <v>300</v>
      </c>
      <c r="H1004" s="342"/>
      <c r="I1004" s="342"/>
      <c r="J1004" s="343"/>
      <c r="K1004" s="343"/>
      <c r="L1004" s="407">
        <v>1</v>
      </c>
      <c r="M1004" s="344">
        <f t="shared" si="15"/>
        <v>5.4670554425894391</v>
      </c>
      <c r="N1004" s="337"/>
      <c r="T1004" s="169" t="s">
        <v>300</v>
      </c>
    </row>
    <row r="1005" spans="1:20">
      <c r="A1005" s="339">
        <v>45333.75</v>
      </c>
      <c r="B1005" s="340">
        <v>2.2691699999999999</v>
      </c>
      <c r="C1005" s="340" t="s">
        <v>300</v>
      </c>
      <c r="D1005" s="341">
        <v>77.962469999999996</v>
      </c>
      <c r="E1005" s="342" t="s">
        <v>300</v>
      </c>
      <c r="F1005" s="340">
        <v>5.4983599999999999</v>
      </c>
      <c r="G1005" s="342" t="s">
        <v>300</v>
      </c>
      <c r="H1005" s="342"/>
      <c r="I1005" s="342"/>
      <c r="J1005" s="343"/>
      <c r="K1005" s="343"/>
      <c r="L1005" s="407">
        <v>1</v>
      </c>
      <c r="M1005" s="344">
        <f t="shared" si="15"/>
        <v>5.4983658473908914</v>
      </c>
      <c r="N1005" s="337"/>
      <c r="T1005" s="169" t="s">
        <v>300</v>
      </c>
    </row>
    <row r="1006" spans="1:20">
      <c r="A1006" s="339">
        <v>45333.791666666701</v>
      </c>
      <c r="B1006" s="340">
        <v>2.1676600000000001</v>
      </c>
      <c r="C1006" s="340" t="s">
        <v>300</v>
      </c>
      <c r="D1006" s="341">
        <v>79.676329999999993</v>
      </c>
      <c r="E1006" s="342" t="s">
        <v>300</v>
      </c>
      <c r="F1006" s="340">
        <v>5.3678699999999999</v>
      </c>
      <c r="G1006" s="342" t="s">
        <v>300</v>
      </c>
      <c r="H1006" s="342"/>
      <c r="I1006" s="342"/>
      <c r="J1006" s="343"/>
      <c r="K1006" s="343"/>
      <c r="L1006" s="407">
        <v>1</v>
      </c>
      <c r="M1006" s="344">
        <f t="shared" si="15"/>
        <v>5.3678638936008234</v>
      </c>
      <c r="N1006" s="337"/>
      <c r="T1006" s="169" t="s">
        <v>300</v>
      </c>
    </row>
    <row r="1007" spans="1:20">
      <c r="A1007" s="339">
        <v>45333.833333333299</v>
      </c>
      <c r="B1007" s="340">
        <v>2.3887999999999998</v>
      </c>
      <c r="C1007" s="340" t="s">
        <v>300</v>
      </c>
      <c r="D1007" s="341">
        <v>77.223849999999999</v>
      </c>
      <c r="E1007" s="342" t="s">
        <v>300</v>
      </c>
      <c r="F1007" s="340">
        <v>5.73339</v>
      </c>
      <c r="G1007" s="342" t="s">
        <v>300</v>
      </c>
      <c r="H1007" s="342"/>
      <c r="I1007" s="342"/>
      <c r="J1007" s="343"/>
      <c r="K1007" s="343"/>
      <c r="L1007" s="407">
        <v>1</v>
      </c>
      <c r="M1007" s="344">
        <f t="shared" si="15"/>
        <v>5.7334001059103992</v>
      </c>
      <c r="N1007" s="337"/>
      <c r="T1007" s="169" t="s">
        <v>300</v>
      </c>
    </row>
    <row r="1008" spans="1:20">
      <c r="A1008" s="339">
        <v>45333.875</v>
      </c>
      <c r="B1008" s="340">
        <v>2.3031999999999999</v>
      </c>
      <c r="C1008" s="340" t="s">
        <v>300</v>
      </c>
      <c r="D1008" s="341">
        <v>77.839929999999995</v>
      </c>
      <c r="E1008" s="342" t="s">
        <v>300</v>
      </c>
      <c r="F1008" s="340">
        <v>5.5720499999999999</v>
      </c>
      <c r="G1008" s="342" t="s">
        <v>300</v>
      </c>
      <c r="H1008" s="342"/>
      <c r="I1008" s="342"/>
      <c r="J1008" s="343"/>
      <c r="K1008" s="343"/>
      <c r="L1008" s="407">
        <v>1</v>
      </c>
      <c r="M1008" s="344">
        <f t="shared" si="15"/>
        <v>5.5720512041980781</v>
      </c>
      <c r="N1008" s="337"/>
      <c r="T1008" s="169" t="s">
        <v>300</v>
      </c>
    </row>
    <row r="1009" spans="1:20">
      <c r="A1009" s="339">
        <v>45333.916666666701</v>
      </c>
      <c r="B1009" s="340">
        <v>2.3206899999999999</v>
      </c>
      <c r="C1009" s="340" t="s">
        <v>300</v>
      </c>
      <c r="D1009" s="341">
        <v>77.939639999999997</v>
      </c>
      <c r="E1009" s="342" t="s">
        <v>300</v>
      </c>
      <c r="F1009" s="340">
        <v>5.6215599999999997</v>
      </c>
      <c r="G1009" s="342" t="s">
        <v>300</v>
      </c>
      <c r="H1009" s="342"/>
      <c r="I1009" s="342"/>
      <c r="J1009" s="343"/>
      <c r="K1009" s="343"/>
      <c r="L1009" s="407">
        <v>1</v>
      </c>
      <c r="M1009" s="344">
        <f t="shared" si="15"/>
        <v>5.6215559371517267</v>
      </c>
      <c r="N1009" s="337"/>
      <c r="T1009" s="169" t="s">
        <v>300</v>
      </c>
    </row>
    <row r="1010" spans="1:20">
      <c r="A1010" s="339">
        <v>45333.958333333299</v>
      </c>
      <c r="B1010" s="340">
        <v>2.3487800000000001</v>
      </c>
      <c r="C1010" s="340" t="s">
        <v>300</v>
      </c>
      <c r="D1010" s="341">
        <v>77.473349999999996</v>
      </c>
      <c r="E1010" s="342" t="s">
        <v>300</v>
      </c>
      <c r="F1010" s="340">
        <v>5.6555600000000004</v>
      </c>
      <c r="G1010" s="342" t="s">
        <v>300</v>
      </c>
      <c r="H1010" s="342"/>
      <c r="I1010" s="342"/>
      <c r="J1010" s="343"/>
      <c r="K1010" s="343"/>
      <c r="L1010" s="407">
        <v>1</v>
      </c>
      <c r="M1010" s="344">
        <f t="shared" si="15"/>
        <v>5.6555609338040398</v>
      </c>
      <c r="N1010" s="337"/>
      <c r="T1010" s="169" t="s">
        <v>300</v>
      </c>
    </row>
    <row r="1011" spans="1:20">
      <c r="A1011" s="339">
        <v>45334</v>
      </c>
      <c r="B1011" s="340">
        <v>1.4158999999999999</v>
      </c>
      <c r="C1011" s="340" t="s">
        <v>300</v>
      </c>
      <c r="D1011" s="341">
        <v>82.353930000000005</v>
      </c>
      <c r="E1011" s="342" t="s">
        <v>300</v>
      </c>
      <c r="F1011" s="340">
        <v>3.6240700000000001</v>
      </c>
      <c r="G1011" s="342" t="s">
        <v>300</v>
      </c>
      <c r="H1011" s="342"/>
      <c r="I1011" s="342"/>
      <c r="J1011" s="343"/>
      <c r="K1011" s="343"/>
      <c r="L1011" s="407">
        <v>1</v>
      </c>
      <c r="M1011" s="344">
        <f t="shared" si="15"/>
        <v>3.6240812084559604</v>
      </c>
      <c r="N1011" s="337"/>
      <c r="T1011" s="169" t="s">
        <v>300</v>
      </c>
    </row>
    <row r="1012" spans="1:20">
      <c r="A1012" s="339">
        <v>45334.041666666701</v>
      </c>
      <c r="B1012" s="340">
        <v>2.2534000000000001</v>
      </c>
      <c r="C1012" s="340" t="s">
        <v>300</v>
      </c>
      <c r="D1012" s="341">
        <v>80.620140000000006</v>
      </c>
      <c r="E1012" s="342" t="s">
        <v>300</v>
      </c>
      <c r="F1012" s="340">
        <v>5.6462700000000003</v>
      </c>
      <c r="G1012" s="342" t="s">
        <v>300</v>
      </c>
      <c r="H1012" s="342"/>
      <c r="I1012" s="342"/>
      <c r="J1012" s="343"/>
      <c r="K1012" s="343"/>
      <c r="L1012" s="407">
        <v>1</v>
      </c>
      <c r="M1012" s="344">
        <f t="shared" si="15"/>
        <v>5.6462856816340796</v>
      </c>
      <c r="N1012" s="337"/>
      <c r="T1012" s="169" t="s">
        <v>300</v>
      </c>
    </row>
    <row r="1013" spans="1:20">
      <c r="A1013" s="339">
        <v>45334.083333333299</v>
      </c>
      <c r="B1013" s="340">
        <v>2.4664000000000001</v>
      </c>
      <c r="C1013" s="340" t="s">
        <v>300</v>
      </c>
      <c r="D1013" s="341">
        <v>76.571470000000005</v>
      </c>
      <c r="E1013" s="342" t="s">
        <v>300</v>
      </c>
      <c r="F1013" s="340">
        <v>5.8696400000000004</v>
      </c>
      <c r="G1013" s="342" t="s">
        <v>300</v>
      </c>
      <c r="H1013" s="342"/>
      <c r="I1013" s="342"/>
      <c r="J1013" s="343"/>
      <c r="K1013" s="343"/>
      <c r="L1013" s="407">
        <v>1</v>
      </c>
      <c r="M1013" s="344">
        <f t="shared" si="15"/>
        <v>5.8696405517366399</v>
      </c>
      <c r="N1013" s="337"/>
      <c r="T1013" s="169" t="s">
        <v>300</v>
      </c>
    </row>
    <row r="1014" spans="1:20">
      <c r="A1014" s="339">
        <v>45334.125</v>
      </c>
      <c r="B1014" s="340">
        <v>2.5399400000000001</v>
      </c>
      <c r="C1014" s="340" t="s">
        <v>300</v>
      </c>
      <c r="D1014" s="341">
        <v>75.247510000000005</v>
      </c>
      <c r="E1014" s="342" t="s">
        <v>300</v>
      </c>
      <c r="F1014" s="340">
        <v>5.9401299999999999</v>
      </c>
      <c r="G1014" s="342" t="s">
        <v>300</v>
      </c>
      <c r="H1014" s="342"/>
      <c r="I1014" s="342"/>
      <c r="J1014" s="343"/>
      <c r="K1014" s="343"/>
      <c r="L1014" s="407">
        <v>1</v>
      </c>
      <c r="M1014" s="344">
        <f t="shared" si="15"/>
        <v>5.9401389098753521</v>
      </c>
      <c r="N1014" s="337"/>
      <c r="T1014" s="169" t="s">
        <v>300</v>
      </c>
    </row>
    <row r="1015" spans="1:20">
      <c r="A1015" s="339">
        <v>45334.166666666701</v>
      </c>
      <c r="B1015" s="340">
        <v>2.7507899999999998</v>
      </c>
      <c r="C1015" s="340" t="s">
        <v>300</v>
      </c>
      <c r="D1015" s="341">
        <v>74.421139999999994</v>
      </c>
      <c r="E1015" s="342" t="s">
        <v>300</v>
      </c>
      <c r="F1015" s="340">
        <v>6.3626100000000001</v>
      </c>
      <c r="G1015" s="342" t="s">
        <v>300</v>
      </c>
      <c r="H1015" s="342"/>
      <c r="I1015" s="342"/>
      <c r="J1015" s="343"/>
      <c r="K1015" s="343"/>
      <c r="L1015" s="407">
        <v>1</v>
      </c>
      <c r="M1015" s="344">
        <f t="shared" si="15"/>
        <v>6.3626021129346473</v>
      </c>
      <c r="N1015" s="337"/>
      <c r="T1015" s="169" t="s">
        <v>300</v>
      </c>
    </row>
    <row r="1016" spans="1:20">
      <c r="A1016" s="339">
        <v>45334.208333333299</v>
      </c>
      <c r="B1016" s="340">
        <v>2.5945200000000002</v>
      </c>
      <c r="C1016" s="340" t="s">
        <v>300</v>
      </c>
      <c r="D1016" s="341">
        <v>76.1387</v>
      </c>
      <c r="E1016" s="342" t="s">
        <v>300</v>
      </c>
      <c r="F1016" s="340">
        <v>6.13964</v>
      </c>
      <c r="G1016" s="342" t="s">
        <v>300</v>
      </c>
      <c r="H1016" s="342"/>
      <c r="I1016" s="342"/>
      <c r="J1016" s="343"/>
      <c r="K1016" s="343"/>
      <c r="L1016" s="407">
        <v>1</v>
      </c>
      <c r="M1016" s="344">
        <f t="shared" si="15"/>
        <v>6.1396482480379202</v>
      </c>
      <c r="N1016" s="337"/>
      <c r="T1016" s="169" t="s">
        <v>300</v>
      </c>
    </row>
    <row r="1017" spans="1:20">
      <c r="A1017" s="339">
        <v>45334.25</v>
      </c>
      <c r="B1017" s="340">
        <v>2.29603</v>
      </c>
      <c r="C1017" s="340" t="s">
        <v>300</v>
      </c>
      <c r="D1017" s="341">
        <v>77.372349999999997</v>
      </c>
      <c r="E1017" s="342" t="s">
        <v>300</v>
      </c>
      <c r="F1017" s="340">
        <v>5.5213299999999998</v>
      </c>
      <c r="G1017" s="342" t="s">
        <v>300</v>
      </c>
      <c r="H1017" s="342"/>
      <c r="I1017" s="342"/>
      <c r="J1017" s="343"/>
      <c r="K1017" s="343"/>
      <c r="L1017" s="407">
        <v>1</v>
      </c>
      <c r="M1017" s="344">
        <f t="shared" si="15"/>
        <v>5.5213382788271383</v>
      </c>
      <c r="N1017" s="337"/>
      <c r="T1017" s="169" t="s">
        <v>300</v>
      </c>
    </row>
    <row r="1018" spans="1:20">
      <c r="A1018" s="339">
        <v>45334.291666666701</v>
      </c>
      <c r="B1018" s="340">
        <v>2.5876600000000001</v>
      </c>
      <c r="C1018" s="340" t="s">
        <v>300</v>
      </c>
      <c r="D1018" s="341">
        <v>76.769210000000001</v>
      </c>
      <c r="E1018" s="342" t="s">
        <v>300</v>
      </c>
      <c r="F1018" s="340">
        <v>6.1741299999999999</v>
      </c>
      <c r="G1018" s="342" t="s">
        <v>300</v>
      </c>
      <c r="H1018" s="342"/>
      <c r="I1018" s="342"/>
      <c r="J1018" s="343"/>
      <c r="K1018" s="343"/>
      <c r="L1018" s="407">
        <v>1</v>
      </c>
      <c r="M1018" s="344">
        <f t="shared" si="15"/>
        <v>6.174123241522488</v>
      </c>
      <c r="N1018" s="337"/>
      <c r="T1018" s="169" t="s">
        <v>300</v>
      </c>
    </row>
    <row r="1019" spans="1:20">
      <c r="A1019" s="339">
        <v>45334.333333333299</v>
      </c>
      <c r="B1019" s="340">
        <v>2.5920999999999998</v>
      </c>
      <c r="C1019" s="340" t="s">
        <v>300</v>
      </c>
      <c r="D1019" s="341">
        <v>75.939850000000007</v>
      </c>
      <c r="E1019" s="342" t="s">
        <v>300</v>
      </c>
      <c r="F1019" s="340">
        <v>6.1178999999999997</v>
      </c>
      <c r="G1019" s="342" t="s">
        <v>300</v>
      </c>
      <c r="H1019" s="342"/>
      <c r="I1019" s="342"/>
      <c r="J1019" s="343"/>
      <c r="K1019" s="343"/>
      <c r="L1019" s="407">
        <v>1</v>
      </c>
      <c r="M1019" s="344">
        <f t="shared" si="15"/>
        <v>6.1179017355497995</v>
      </c>
      <c r="N1019" s="337"/>
      <c r="T1019" s="169" t="s">
        <v>300</v>
      </c>
    </row>
    <row r="1020" spans="1:20">
      <c r="A1020" s="339">
        <v>45334.375</v>
      </c>
      <c r="B1020" s="340">
        <v>2.48522</v>
      </c>
      <c r="C1020" s="340" t="s">
        <v>300</v>
      </c>
      <c r="D1020" s="341">
        <v>68.312470000000005</v>
      </c>
      <c r="E1020" s="342" t="s">
        <v>300</v>
      </c>
      <c r="F1020" s="340">
        <v>5.2765000000000004</v>
      </c>
      <c r="G1020" s="342" t="s">
        <v>300</v>
      </c>
      <c r="H1020" s="342"/>
      <c r="I1020" s="342"/>
      <c r="J1020" s="343"/>
      <c r="K1020" s="343"/>
      <c r="L1020" s="407">
        <v>1</v>
      </c>
      <c r="M1020" s="344">
        <f t="shared" si="15"/>
        <v>5.2764987388308713</v>
      </c>
      <c r="N1020" s="337"/>
      <c r="T1020" s="169" t="s">
        <v>300</v>
      </c>
    </row>
    <row r="1021" spans="1:20">
      <c r="A1021" s="339">
        <v>45334.416666666701</v>
      </c>
      <c r="B1021" s="340">
        <v>2.26267</v>
      </c>
      <c r="C1021" s="340" t="s">
        <v>300</v>
      </c>
      <c r="D1021" s="341">
        <v>74.961449999999999</v>
      </c>
      <c r="E1021" s="342" t="s">
        <v>300</v>
      </c>
      <c r="F1021" s="340">
        <v>5.2715800000000002</v>
      </c>
      <c r="G1021" s="342" t="s">
        <v>300</v>
      </c>
      <c r="H1021" s="342"/>
      <c r="I1021" s="342"/>
      <c r="J1021" s="343"/>
      <c r="K1021" s="343"/>
      <c r="L1021" s="407">
        <v>1</v>
      </c>
      <c r="M1021" s="344">
        <f t="shared" si="15"/>
        <v>5.271572788142219</v>
      </c>
      <c r="N1021" s="337"/>
      <c r="T1021" s="169" t="s">
        <v>300</v>
      </c>
    </row>
    <row r="1022" spans="1:20">
      <c r="A1022" s="339">
        <v>45334.458333333299</v>
      </c>
      <c r="B1022" s="340">
        <v>2.4958499999999999</v>
      </c>
      <c r="C1022" s="340" t="s">
        <v>300</v>
      </c>
      <c r="D1022" s="341">
        <v>73.472440000000006</v>
      </c>
      <c r="E1022" s="342" t="s">
        <v>300</v>
      </c>
      <c r="F1022" s="340">
        <v>5.6993400000000003</v>
      </c>
      <c r="G1022" s="342" t="s">
        <v>300</v>
      </c>
      <c r="H1022" s="342"/>
      <c r="I1022" s="342"/>
      <c r="J1022" s="343"/>
      <c r="K1022" s="343"/>
      <c r="L1022" s="407">
        <v>1</v>
      </c>
      <c r="M1022" s="344">
        <f t="shared" si="15"/>
        <v>5.6993319657439203</v>
      </c>
      <c r="N1022" s="337"/>
      <c r="T1022" s="169" t="s">
        <v>300</v>
      </c>
    </row>
    <row r="1023" spans="1:20">
      <c r="A1023" s="339">
        <v>45334.5</v>
      </c>
      <c r="B1023" s="340">
        <v>1.42465</v>
      </c>
      <c r="C1023" s="340" t="s">
        <v>300</v>
      </c>
      <c r="D1023" s="341">
        <v>78.959860000000006</v>
      </c>
      <c r="E1023" s="342" t="s">
        <v>300</v>
      </c>
      <c r="F1023" s="340">
        <v>3.4962</v>
      </c>
      <c r="G1023" s="342" t="s">
        <v>300</v>
      </c>
      <c r="H1023" s="342"/>
      <c r="I1023" s="342"/>
      <c r="J1023" s="343"/>
      <c r="K1023" s="343"/>
      <c r="L1023" s="407">
        <v>1</v>
      </c>
      <c r="M1023" s="344">
        <f t="shared" si="15"/>
        <v>3.4961943141829197</v>
      </c>
      <c r="N1023" s="337"/>
      <c r="T1023" s="169" t="s">
        <v>300</v>
      </c>
    </row>
    <row r="1024" spans="1:20">
      <c r="A1024" s="339">
        <v>45334.541666666701</v>
      </c>
      <c r="B1024" s="340">
        <v>2.4843600000000001</v>
      </c>
      <c r="C1024" s="340" t="s">
        <v>300</v>
      </c>
      <c r="D1024" s="341">
        <v>69.434470000000005</v>
      </c>
      <c r="E1024" s="342" t="s">
        <v>300</v>
      </c>
      <c r="F1024" s="340">
        <v>5.3613099999999996</v>
      </c>
      <c r="G1024" s="342" t="s">
        <v>300</v>
      </c>
      <c r="H1024" s="342"/>
      <c r="I1024" s="342"/>
      <c r="J1024" s="343"/>
      <c r="K1024" s="343"/>
      <c r="L1024" s="407">
        <v>1</v>
      </c>
      <c r="M1024" s="344">
        <f t="shared" si="15"/>
        <v>5.3613068341563368</v>
      </c>
      <c r="N1024" s="337"/>
      <c r="T1024" s="169" t="s">
        <v>300</v>
      </c>
    </row>
    <row r="1025" spans="1:20">
      <c r="A1025" s="339">
        <v>45334.583333333299</v>
      </c>
      <c r="B1025" s="340">
        <v>2.0802999999999998</v>
      </c>
      <c r="C1025" s="340" t="s">
        <v>300</v>
      </c>
      <c r="D1025" s="341">
        <v>77.085859999999997</v>
      </c>
      <c r="E1025" s="342" t="s">
        <v>300</v>
      </c>
      <c r="F1025" s="340">
        <v>4.9840499999999999</v>
      </c>
      <c r="G1025" s="342" t="s">
        <v>300</v>
      </c>
      <c r="H1025" s="342"/>
      <c r="I1025" s="342"/>
      <c r="J1025" s="343"/>
      <c r="K1025" s="343"/>
      <c r="L1025" s="407">
        <v>1</v>
      </c>
      <c r="M1025" s="344">
        <f t="shared" si="15"/>
        <v>4.9840420884626395</v>
      </c>
      <c r="N1025" s="337"/>
      <c r="T1025" s="169" t="s">
        <v>300</v>
      </c>
    </row>
    <row r="1026" spans="1:20">
      <c r="A1026" s="339">
        <v>45334.625</v>
      </c>
      <c r="B1026" s="340">
        <v>1.9297800000000001</v>
      </c>
      <c r="C1026" s="340" t="s">
        <v>300</v>
      </c>
      <c r="D1026" s="341">
        <v>78.153040000000004</v>
      </c>
      <c r="E1026" s="342" t="s">
        <v>300</v>
      </c>
      <c r="F1026" s="340">
        <v>4.6874200000000004</v>
      </c>
      <c r="G1026" s="342" t="s">
        <v>300</v>
      </c>
      <c r="H1026" s="342"/>
      <c r="I1026" s="342"/>
      <c r="J1026" s="343"/>
      <c r="K1026" s="343"/>
      <c r="L1026" s="407">
        <v>1</v>
      </c>
      <c r="M1026" s="344">
        <f t="shared" si="15"/>
        <v>4.6874288333496965</v>
      </c>
      <c r="N1026" s="337"/>
      <c r="T1026" s="169" t="s">
        <v>300</v>
      </c>
    </row>
    <row r="1027" spans="1:20">
      <c r="A1027" s="339">
        <v>45334.666666666701</v>
      </c>
      <c r="B1027" s="340">
        <v>1.9392</v>
      </c>
      <c r="C1027" s="340" t="s">
        <v>300</v>
      </c>
      <c r="D1027" s="341">
        <v>77.89725</v>
      </c>
      <c r="E1027" s="342" t="s">
        <v>300</v>
      </c>
      <c r="F1027" s="340">
        <v>4.6948999999999996</v>
      </c>
      <c r="G1027" s="342" t="s">
        <v>300</v>
      </c>
      <c r="H1027" s="342"/>
      <c r="I1027" s="342"/>
      <c r="J1027" s="343"/>
      <c r="K1027" s="343"/>
      <c r="L1027" s="407">
        <v>1</v>
      </c>
      <c r="M1027" s="344">
        <f t="shared" ref="M1027:M1090" si="16">D1027*60*10^3*B1027*5.18*10^-7</f>
        <v>4.6948934309759993</v>
      </c>
      <c r="N1027" s="337"/>
      <c r="T1027" s="169" t="s">
        <v>300</v>
      </c>
    </row>
    <row r="1028" spans="1:20">
      <c r="A1028" s="339">
        <v>45334.708333333299</v>
      </c>
      <c r="B1028" s="340">
        <v>2.3883899999999998</v>
      </c>
      <c r="C1028" s="340" t="s">
        <v>300</v>
      </c>
      <c r="D1028" s="341">
        <v>76.203630000000004</v>
      </c>
      <c r="E1028" s="342" t="s">
        <v>300</v>
      </c>
      <c r="F1028" s="340">
        <v>5.6566700000000001</v>
      </c>
      <c r="G1028" s="342" t="s">
        <v>300</v>
      </c>
      <c r="H1028" s="342"/>
      <c r="I1028" s="342"/>
      <c r="J1028" s="343"/>
      <c r="K1028" s="343"/>
      <c r="L1028" s="407">
        <v>1</v>
      </c>
      <c r="M1028" s="344">
        <f t="shared" si="16"/>
        <v>5.6566839425551549</v>
      </c>
      <c r="N1028" s="337"/>
      <c r="T1028" s="169" t="s">
        <v>300</v>
      </c>
    </row>
    <row r="1029" spans="1:20">
      <c r="A1029" s="339">
        <v>45334.75</v>
      </c>
      <c r="B1029" s="340">
        <v>2.3688099999999999</v>
      </c>
      <c r="C1029" s="340" t="s">
        <v>300</v>
      </c>
      <c r="D1029" s="341">
        <v>76.540530000000004</v>
      </c>
      <c r="E1029" s="342" t="s">
        <v>300</v>
      </c>
      <c r="F1029" s="340">
        <v>5.6351199999999997</v>
      </c>
      <c r="G1029" s="342" t="s">
        <v>300</v>
      </c>
      <c r="H1029" s="342"/>
      <c r="I1029" s="342"/>
      <c r="J1029" s="343"/>
      <c r="K1029" s="343"/>
      <c r="L1029" s="407">
        <v>1</v>
      </c>
      <c r="M1029" s="344">
        <f t="shared" si="16"/>
        <v>5.6351139567778432</v>
      </c>
      <c r="N1029" s="337"/>
      <c r="T1029" s="169" t="s">
        <v>300</v>
      </c>
    </row>
    <row r="1030" spans="1:20">
      <c r="A1030" s="339">
        <v>45334.791666666701</v>
      </c>
      <c r="B1030" s="340">
        <v>2.7539199999999999</v>
      </c>
      <c r="C1030" s="340" t="s">
        <v>300</v>
      </c>
      <c r="D1030" s="341">
        <v>74.259609999999995</v>
      </c>
      <c r="E1030" s="342" t="s">
        <v>300</v>
      </c>
      <c r="F1030" s="340">
        <v>6.3560100000000004</v>
      </c>
      <c r="G1030" s="342" t="s">
        <v>300</v>
      </c>
      <c r="H1030" s="342"/>
      <c r="I1030" s="342"/>
      <c r="J1030" s="343"/>
      <c r="K1030" s="343"/>
      <c r="L1030" s="407">
        <v>1</v>
      </c>
      <c r="M1030" s="344">
        <f t="shared" si="16"/>
        <v>6.3560161823208947</v>
      </c>
      <c r="N1030" s="337"/>
      <c r="T1030" s="169" t="s">
        <v>300</v>
      </c>
    </row>
    <row r="1031" spans="1:20">
      <c r="A1031" s="339">
        <v>45334.833333333299</v>
      </c>
      <c r="B1031" s="340">
        <v>2.9087200000000002</v>
      </c>
      <c r="C1031" s="340" t="s">
        <v>300</v>
      </c>
      <c r="D1031" s="341">
        <v>73.631309999999999</v>
      </c>
      <c r="E1031" s="342" t="s">
        <v>300</v>
      </c>
      <c r="F1031" s="340">
        <v>6.6565000000000003</v>
      </c>
      <c r="G1031" s="342" t="s">
        <v>300</v>
      </c>
      <c r="H1031" s="342"/>
      <c r="I1031" s="342"/>
      <c r="J1031" s="343"/>
      <c r="K1031" s="343"/>
      <c r="L1031" s="407">
        <v>1</v>
      </c>
      <c r="M1031" s="344">
        <f t="shared" si="16"/>
        <v>6.6564926138410554</v>
      </c>
      <c r="N1031" s="337"/>
      <c r="T1031" s="169" t="s">
        <v>300</v>
      </c>
    </row>
    <row r="1032" spans="1:20">
      <c r="A1032" s="339">
        <v>45334.875</v>
      </c>
      <c r="B1032" s="340">
        <v>2.79738</v>
      </c>
      <c r="C1032" s="340" t="s">
        <v>300</v>
      </c>
      <c r="D1032" s="341">
        <v>74.396429999999995</v>
      </c>
      <c r="E1032" s="342" t="s">
        <v>300</v>
      </c>
      <c r="F1032" s="340">
        <v>6.4682199999999996</v>
      </c>
      <c r="G1032" s="342" t="s">
        <v>300</v>
      </c>
      <c r="H1032" s="342"/>
      <c r="I1032" s="342"/>
      <c r="J1032" s="343"/>
      <c r="K1032" s="343"/>
      <c r="L1032" s="407">
        <v>1</v>
      </c>
      <c r="M1032" s="344">
        <f t="shared" si="16"/>
        <v>6.4682168527836712</v>
      </c>
      <c r="N1032" s="337"/>
      <c r="T1032" s="169" t="s">
        <v>300</v>
      </c>
    </row>
    <row r="1033" spans="1:20">
      <c r="A1033" s="339">
        <v>45334.916666666701</v>
      </c>
      <c r="B1033" s="340">
        <v>2.6915</v>
      </c>
      <c r="C1033" s="340" t="s">
        <v>300</v>
      </c>
      <c r="D1033" s="341">
        <v>74.342259999999996</v>
      </c>
      <c r="E1033" s="342" t="s">
        <v>300</v>
      </c>
      <c r="F1033" s="340">
        <v>6.2188499999999998</v>
      </c>
      <c r="G1033" s="342" t="s">
        <v>300</v>
      </c>
      <c r="H1033" s="342"/>
      <c r="I1033" s="342"/>
      <c r="J1033" s="343"/>
      <c r="K1033" s="343"/>
      <c r="L1033" s="407">
        <v>1</v>
      </c>
      <c r="M1033" s="344">
        <f t="shared" si="16"/>
        <v>6.2188653519132</v>
      </c>
      <c r="N1033" s="337"/>
      <c r="T1033" s="169" t="s">
        <v>300</v>
      </c>
    </row>
    <row r="1034" spans="1:20">
      <c r="A1034" s="339">
        <v>45334.958333333299</v>
      </c>
      <c r="B1034" s="340">
        <v>2.38293</v>
      </c>
      <c r="C1034" s="340" t="s">
        <v>300</v>
      </c>
      <c r="D1034" s="341">
        <v>77.056939999999997</v>
      </c>
      <c r="E1034" s="342" t="s">
        <v>300</v>
      </c>
      <c r="F1034" s="340">
        <v>5.7069400000000003</v>
      </c>
      <c r="G1034" s="342" t="s">
        <v>300</v>
      </c>
      <c r="H1034" s="342"/>
      <c r="I1034" s="342"/>
      <c r="J1034" s="343"/>
      <c r="K1034" s="343"/>
      <c r="L1034" s="407">
        <v>1</v>
      </c>
      <c r="M1034" s="344">
        <f t="shared" si="16"/>
        <v>5.7069498185829355</v>
      </c>
      <c r="N1034" s="337"/>
      <c r="T1034" s="169" t="s">
        <v>300</v>
      </c>
    </row>
    <row r="1035" spans="1:20">
      <c r="A1035" s="339">
        <v>45335</v>
      </c>
      <c r="B1035" s="340">
        <v>2.4659900000000001</v>
      </c>
      <c r="C1035" s="340" t="s">
        <v>300</v>
      </c>
      <c r="D1035" s="341">
        <v>78.088310000000007</v>
      </c>
      <c r="E1035" s="342" t="s">
        <v>300</v>
      </c>
      <c r="F1035" s="340">
        <v>5.9849300000000003</v>
      </c>
      <c r="G1035" s="342" t="s">
        <v>300</v>
      </c>
      <c r="H1035" s="342"/>
      <c r="I1035" s="342"/>
      <c r="J1035" s="343"/>
      <c r="K1035" s="343"/>
      <c r="L1035" s="407">
        <v>1</v>
      </c>
      <c r="M1035" s="344">
        <f t="shared" si="16"/>
        <v>5.9849199382100515</v>
      </c>
      <c r="N1035" s="337"/>
      <c r="T1035" s="169" t="s">
        <v>300</v>
      </c>
    </row>
    <row r="1036" spans="1:20">
      <c r="A1036" s="339">
        <v>45335.041666666701</v>
      </c>
      <c r="B1036" s="340">
        <v>2.4565700000000001</v>
      </c>
      <c r="C1036" s="340" t="s">
        <v>300</v>
      </c>
      <c r="D1036" s="341">
        <v>76.59836</v>
      </c>
      <c r="E1036" s="342" t="s">
        <v>300</v>
      </c>
      <c r="F1036" s="340">
        <v>5.8482900000000004</v>
      </c>
      <c r="G1036" s="342" t="s">
        <v>300</v>
      </c>
      <c r="H1036" s="342"/>
      <c r="I1036" s="342"/>
      <c r="J1036" s="343"/>
      <c r="K1036" s="343"/>
      <c r="L1036" s="407">
        <v>1</v>
      </c>
      <c r="M1036" s="344">
        <f t="shared" si="16"/>
        <v>5.8482997686392171</v>
      </c>
      <c r="N1036" s="337"/>
      <c r="T1036" s="169" t="s">
        <v>300</v>
      </c>
    </row>
    <row r="1037" spans="1:20">
      <c r="A1037" s="339">
        <v>45335.083333333299</v>
      </c>
      <c r="B1037" s="340">
        <v>2.38036</v>
      </c>
      <c r="C1037" s="340" t="s">
        <v>300</v>
      </c>
      <c r="D1037" s="341">
        <v>77.120270000000005</v>
      </c>
      <c r="E1037" s="342" t="s">
        <v>300</v>
      </c>
      <c r="F1037" s="340">
        <v>5.7054900000000002</v>
      </c>
      <c r="G1037" s="342" t="s">
        <v>300</v>
      </c>
      <c r="H1037" s="342"/>
      <c r="I1037" s="342"/>
      <c r="J1037" s="343"/>
      <c r="K1037" s="343"/>
      <c r="L1037" s="407">
        <v>1</v>
      </c>
      <c r="M1037" s="344">
        <f t="shared" si="16"/>
        <v>5.7054801032849767</v>
      </c>
      <c r="N1037" s="337"/>
      <c r="T1037" s="169" t="s">
        <v>300</v>
      </c>
    </row>
    <row r="1038" spans="1:20">
      <c r="A1038" s="339">
        <v>45335.125</v>
      </c>
      <c r="B1038" s="340">
        <v>2.15062</v>
      </c>
      <c r="C1038" s="340" t="s">
        <v>300</v>
      </c>
      <c r="D1038" s="341">
        <v>79.436000000000007</v>
      </c>
      <c r="E1038" s="342" t="s">
        <v>300</v>
      </c>
      <c r="F1038" s="340">
        <v>5.3095999999999997</v>
      </c>
      <c r="G1038" s="342" t="s">
        <v>300</v>
      </c>
      <c r="H1038" s="342"/>
      <c r="I1038" s="342"/>
      <c r="J1038" s="343"/>
      <c r="K1038" s="343"/>
      <c r="L1038" s="407">
        <v>1</v>
      </c>
      <c r="M1038" s="344">
        <f t="shared" si="16"/>
        <v>5.3096030919456014</v>
      </c>
      <c r="N1038" s="337"/>
      <c r="T1038" s="169" t="s">
        <v>300</v>
      </c>
    </row>
    <row r="1039" spans="1:20">
      <c r="A1039" s="339">
        <v>45335.166666666701</v>
      </c>
      <c r="B1039" s="340">
        <v>2.4659499999999999</v>
      </c>
      <c r="C1039" s="340" t="s">
        <v>300</v>
      </c>
      <c r="D1039" s="341">
        <v>76.973740000000006</v>
      </c>
      <c r="E1039" s="342" t="s">
        <v>300</v>
      </c>
      <c r="F1039" s="340">
        <v>5.8993900000000004</v>
      </c>
      <c r="G1039" s="342" t="s">
        <v>300</v>
      </c>
      <c r="H1039" s="342"/>
      <c r="I1039" s="342"/>
      <c r="J1039" s="343"/>
      <c r="K1039" s="343"/>
      <c r="L1039" s="407">
        <v>1</v>
      </c>
      <c r="M1039" s="344">
        <f t="shared" si="16"/>
        <v>5.8994002902752394</v>
      </c>
      <c r="N1039" s="337"/>
      <c r="T1039" s="169" t="s">
        <v>300</v>
      </c>
    </row>
    <row r="1040" spans="1:20">
      <c r="A1040" s="339">
        <v>45335.208333333299</v>
      </c>
      <c r="B1040" s="340">
        <v>2.2837900000000002</v>
      </c>
      <c r="C1040" s="340" t="s">
        <v>300</v>
      </c>
      <c r="D1040" s="341">
        <v>77.635080000000002</v>
      </c>
      <c r="E1040" s="342" t="s">
        <v>300</v>
      </c>
      <c r="F1040" s="340">
        <v>5.5105500000000003</v>
      </c>
      <c r="G1040" s="342" t="s">
        <v>300</v>
      </c>
      <c r="H1040" s="342"/>
      <c r="I1040" s="342"/>
      <c r="J1040" s="343"/>
      <c r="K1040" s="343"/>
      <c r="L1040" s="407">
        <v>1</v>
      </c>
      <c r="M1040" s="344">
        <f t="shared" si="16"/>
        <v>5.5105529774974551</v>
      </c>
      <c r="N1040" s="337"/>
      <c r="T1040" s="169" t="s">
        <v>300</v>
      </c>
    </row>
    <row r="1041" spans="1:20">
      <c r="A1041" s="339">
        <v>45335.25</v>
      </c>
      <c r="B1041" s="340">
        <v>2.25379</v>
      </c>
      <c r="C1041" s="340" t="s">
        <v>300</v>
      </c>
      <c r="D1041" s="341">
        <v>77.22533</v>
      </c>
      <c r="E1041" s="342" t="s">
        <v>300</v>
      </c>
      <c r="F1041" s="340">
        <v>5.4094699999999998</v>
      </c>
      <c r="G1041" s="342" t="s">
        <v>300</v>
      </c>
      <c r="H1041" s="342"/>
      <c r="I1041" s="342"/>
      <c r="J1041" s="343"/>
      <c r="K1041" s="343"/>
      <c r="L1041" s="407">
        <v>1</v>
      </c>
      <c r="M1041" s="344">
        <f t="shared" si="16"/>
        <v>5.4094639456417548</v>
      </c>
      <c r="N1041" s="337"/>
      <c r="T1041" s="169" t="s">
        <v>300</v>
      </c>
    </row>
    <row r="1042" spans="1:20">
      <c r="A1042" s="339">
        <v>45335.291666666701</v>
      </c>
      <c r="B1042" s="340">
        <v>2.3503799999999999</v>
      </c>
      <c r="C1042" s="340" t="s">
        <v>300</v>
      </c>
      <c r="D1042" s="341">
        <v>72.700829999999996</v>
      </c>
      <c r="E1042" s="342" t="s">
        <v>300</v>
      </c>
      <c r="F1042" s="340">
        <v>5.3107800000000003</v>
      </c>
      <c r="G1042" s="342" t="s">
        <v>300</v>
      </c>
      <c r="H1042" s="342"/>
      <c r="I1042" s="342"/>
      <c r="J1042" s="343"/>
      <c r="K1042" s="343"/>
      <c r="L1042" s="407">
        <v>1</v>
      </c>
      <c r="M1042" s="344">
        <f t="shared" si="16"/>
        <v>5.3107818474226312</v>
      </c>
      <c r="N1042" s="337"/>
      <c r="T1042" s="169" t="s">
        <v>300</v>
      </c>
    </row>
    <row r="1043" spans="1:20">
      <c r="A1043" s="339">
        <v>45335.333333333299</v>
      </c>
      <c r="B1043" s="340">
        <v>2.2021500000000001</v>
      </c>
      <c r="C1043" s="340" t="s">
        <v>300</v>
      </c>
      <c r="D1043" s="341">
        <v>74.228380000000001</v>
      </c>
      <c r="E1043" s="342" t="s">
        <v>300</v>
      </c>
      <c r="F1043" s="340">
        <v>5.0804</v>
      </c>
      <c r="G1043" s="342" t="s">
        <v>300</v>
      </c>
      <c r="H1043" s="342"/>
      <c r="I1043" s="342"/>
      <c r="J1043" s="343"/>
      <c r="K1043" s="343"/>
      <c r="L1043" s="407">
        <v>1</v>
      </c>
      <c r="M1043" s="344">
        <f t="shared" si="16"/>
        <v>5.0803997996883599</v>
      </c>
      <c r="N1043" s="337"/>
      <c r="T1043" s="169" t="s">
        <v>300</v>
      </c>
    </row>
    <row r="1044" spans="1:20">
      <c r="A1044" s="339">
        <v>45335.375</v>
      </c>
      <c r="B1044" s="340">
        <v>2.44937</v>
      </c>
      <c r="C1044" s="340" t="s">
        <v>300</v>
      </c>
      <c r="D1044" s="341">
        <v>72.281540000000007</v>
      </c>
      <c r="E1044" s="342" t="s">
        <v>300</v>
      </c>
      <c r="F1044" s="340">
        <v>5.5025199999999996</v>
      </c>
      <c r="G1044" s="342" t="s">
        <v>300</v>
      </c>
      <c r="H1044" s="342"/>
      <c r="I1044" s="342"/>
      <c r="J1044" s="343"/>
      <c r="K1044" s="343"/>
      <c r="L1044" s="407">
        <v>1</v>
      </c>
      <c r="M1044" s="344">
        <f t="shared" si="16"/>
        <v>5.5025348433741845</v>
      </c>
      <c r="N1044" s="337"/>
      <c r="T1044" s="169" t="s">
        <v>300</v>
      </c>
    </row>
    <row r="1045" spans="1:20">
      <c r="A1045" s="339">
        <v>45335.416666666701</v>
      </c>
      <c r="B1045" s="340">
        <v>2.31697</v>
      </c>
      <c r="C1045" s="340" t="s">
        <v>300</v>
      </c>
      <c r="D1045" s="341">
        <v>72.862089999999995</v>
      </c>
      <c r="E1045" s="342" t="s">
        <v>300</v>
      </c>
      <c r="F1045" s="340">
        <v>5.2469099999999997</v>
      </c>
      <c r="G1045" s="342" t="s">
        <v>300</v>
      </c>
      <c r="H1045" s="342"/>
      <c r="I1045" s="342"/>
      <c r="J1045" s="343"/>
      <c r="K1045" s="343"/>
      <c r="L1045" s="407">
        <v>1</v>
      </c>
      <c r="M1045" s="344">
        <f t="shared" si="16"/>
        <v>5.2469031188196835</v>
      </c>
      <c r="N1045" s="337"/>
      <c r="T1045" s="169" t="s">
        <v>300</v>
      </c>
    </row>
    <row r="1046" spans="1:20">
      <c r="A1046" s="339">
        <v>45335.458333333299</v>
      </c>
      <c r="B1046" s="340">
        <v>2.1975600000000002</v>
      </c>
      <c r="C1046" s="340" t="s">
        <v>300</v>
      </c>
      <c r="D1046" s="341">
        <v>73.139660000000006</v>
      </c>
      <c r="E1046" s="342" t="s">
        <v>300</v>
      </c>
      <c r="F1046" s="340">
        <v>4.9954400000000003</v>
      </c>
      <c r="G1046" s="342" t="s">
        <v>300</v>
      </c>
      <c r="H1046" s="342"/>
      <c r="I1046" s="342"/>
      <c r="J1046" s="343"/>
      <c r="K1046" s="343"/>
      <c r="L1046" s="407">
        <v>1</v>
      </c>
      <c r="M1046" s="344">
        <f t="shared" si="16"/>
        <v>4.995450831415968</v>
      </c>
      <c r="N1046" s="337"/>
      <c r="T1046" s="169" t="s">
        <v>300</v>
      </c>
    </row>
    <row r="1047" spans="1:20">
      <c r="A1047" s="339">
        <v>45335.5</v>
      </c>
      <c r="B1047" s="340">
        <v>1.81257</v>
      </c>
      <c r="C1047" s="340" t="s">
        <v>300</v>
      </c>
      <c r="D1047" s="341">
        <v>73.771249999999995</v>
      </c>
      <c r="E1047" s="342" t="s">
        <v>300</v>
      </c>
      <c r="F1047" s="340">
        <v>4.1558900000000003</v>
      </c>
      <c r="G1047" s="342" t="s">
        <v>300</v>
      </c>
      <c r="H1047" s="342"/>
      <c r="I1047" s="342"/>
      <c r="J1047" s="343"/>
      <c r="K1047" s="343"/>
      <c r="L1047" s="407">
        <v>1</v>
      </c>
      <c r="M1047" s="344">
        <f t="shared" si="16"/>
        <v>4.1558794373564991</v>
      </c>
      <c r="N1047" s="337"/>
      <c r="T1047" s="169" t="s">
        <v>300</v>
      </c>
    </row>
    <row r="1048" spans="1:20">
      <c r="A1048" s="339">
        <v>45335.541666666701</v>
      </c>
      <c r="B1048" s="340">
        <v>2.1645500000000002</v>
      </c>
      <c r="C1048" s="340" t="s">
        <v>300</v>
      </c>
      <c r="D1048" s="341">
        <v>72.939509999999999</v>
      </c>
      <c r="E1048" s="342" t="s">
        <v>300</v>
      </c>
      <c r="F1048" s="340">
        <v>4.9069500000000001</v>
      </c>
      <c r="G1048" s="342" t="s">
        <v>300</v>
      </c>
      <c r="H1048" s="342"/>
      <c r="I1048" s="342"/>
      <c r="J1048" s="343"/>
      <c r="K1048" s="343"/>
      <c r="L1048" s="407">
        <v>1</v>
      </c>
      <c r="M1048" s="344">
        <f t="shared" si="16"/>
        <v>4.9069482047951407</v>
      </c>
      <c r="N1048" s="337"/>
      <c r="T1048" s="169" t="s">
        <v>300</v>
      </c>
    </row>
    <row r="1049" spans="1:20">
      <c r="A1049" s="339">
        <v>45335.583333333299</v>
      </c>
      <c r="B1049" s="340">
        <v>1.8849</v>
      </c>
      <c r="C1049" s="340" t="s">
        <v>300</v>
      </c>
      <c r="D1049" s="341">
        <v>72.854619999999997</v>
      </c>
      <c r="E1049" s="342" t="s">
        <v>300</v>
      </c>
      <c r="F1049" s="340">
        <v>4.2680199999999999</v>
      </c>
      <c r="G1049" s="342" t="s">
        <v>300</v>
      </c>
      <c r="H1049" s="342"/>
      <c r="I1049" s="342"/>
      <c r="J1049" s="343"/>
      <c r="K1049" s="343"/>
      <c r="L1049" s="407">
        <v>1</v>
      </c>
      <c r="M1049" s="344">
        <f t="shared" si="16"/>
        <v>4.2680197642370388</v>
      </c>
      <c r="N1049" s="337"/>
      <c r="T1049" s="169" t="s">
        <v>300</v>
      </c>
    </row>
    <row r="1050" spans="1:20">
      <c r="A1050" s="339">
        <v>45335.625</v>
      </c>
      <c r="B1050" s="340">
        <v>2.4819399999999998</v>
      </c>
      <c r="C1050" s="340" t="s">
        <v>300</v>
      </c>
      <c r="D1050" s="341">
        <v>70.745590000000007</v>
      </c>
      <c r="E1050" s="342" t="s">
        <v>300</v>
      </c>
      <c r="F1050" s="340">
        <v>5.4572200000000004</v>
      </c>
      <c r="G1050" s="342" t="s">
        <v>300</v>
      </c>
      <c r="H1050" s="342"/>
      <c r="I1050" s="342"/>
      <c r="J1050" s="343"/>
      <c r="K1050" s="343"/>
      <c r="L1050" s="407">
        <v>1</v>
      </c>
      <c r="M1050" s="344">
        <f t="shared" si="16"/>
        <v>5.457222503754168</v>
      </c>
      <c r="N1050" s="337"/>
      <c r="T1050" s="169" t="s">
        <v>300</v>
      </c>
    </row>
    <row r="1051" spans="1:20">
      <c r="A1051" s="339">
        <v>45335.666666666701</v>
      </c>
      <c r="B1051" s="340">
        <v>2.54549</v>
      </c>
      <c r="C1051" s="340" t="s">
        <v>300</v>
      </c>
      <c r="D1051" s="341">
        <v>71.998679999999993</v>
      </c>
      <c r="E1051" s="342" t="s">
        <v>300</v>
      </c>
      <c r="F1051" s="340">
        <v>5.6961000000000004</v>
      </c>
      <c r="G1051" s="342" t="s">
        <v>300</v>
      </c>
      <c r="H1051" s="342"/>
      <c r="I1051" s="342"/>
      <c r="J1051" s="343"/>
      <c r="K1051" s="343"/>
      <c r="L1051" s="407">
        <v>1</v>
      </c>
      <c r="M1051" s="344">
        <f t="shared" si="16"/>
        <v>5.6960912721454555</v>
      </c>
      <c r="N1051" s="337"/>
      <c r="T1051" s="169" t="s">
        <v>300</v>
      </c>
    </row>
    <row r="1052" spans="1:20">
      <c r="A1052" s="339">
        <v>45335.708333333299</v>
      </c>
      <c r="B1052" s="340">
        <v>2.5376099999999999</v>
      </c>
      <c r="C1052" s="340" t="s">
        <v>300</v>
      </c>
      <c r="D1052" s="341">
        <v>71.160110000000003</v>
      </c>
      <c r="E1052" s="342" t="s">
        <v>300</v>
      </c>
      <c r="F1052" s="340">
        <v>5.6123200000000004</v>
      </c>
      <c r="G1052" s="342" t="s">
        <v>300</v>
      </c>
      <c r="H1052" s="342"/>
      <c r="I1052" s="342"/>
      <c r="J1052" s="343"/>
      <c r="K1052" s="343"/>
      <c r="L1052" s="407">
        <v>1</v>
      </c>
      <c r="M1052" s="344">
        <f t="shared" si="16"/>
        <v>5.6123209373890672</v>
      </c>
      <c r="N1052" s="337"/>
      <c r="T1052" s="169" t="s">
        <v>300</v>
      </c>
    </row>
    <row r="1053" spans="1:20">
      <c r="A1053" s="339">
        <v>45335.75</v>
      </c>
      <c r="B1053" s="340">
        <v>2.6296900000000001</v>
      </c>
      <c r="C1053" s="340" t="s">
        <v>300</v>
      </c>
      <c r="D1053" s="341">
        <v>71.408429999999996</v>
      </c>
      <c r="E1053" s="342" t="s">
        <v>300</v>
      </c>
      <c r="F1053" s="340">
        <v>5.8362699999999998</v>
      </c>
      <c r="G1053" s="342" t="s">
        <v>300</v>
      </c>
      <c r="H1053" s="342"/>
      <c r="I1053" s="342"/>
      <c r="J1053" s="343"/>
      <c r="K1053" s="343"/>
      <c r="L1053" s="407">
        <v>1</v>
      </c>
      <c r="M1053" s="344">
        <f t="shared" si="16"/>
        <v>5.8362656256306353</v>
      </c>
      <c r="N1053" s="337"/>
      <c r="T1053" s="169" t="s">
        <v>300</v>
      </c>
    </row>
    <row r="1054" spans="1:20">
      <c r="A1054" s="339">
        <v>45335.791666666701</v>
      </c>
      <c r="B1054" s="340">
        <v>2.6370300000000002</v>
      </c>
      <c r="C1054" s="340" t="s">
        <v>300</v>
      </c>
      <c r="D1054" s="341">
        <v>71.96378</v>
      </c>
      <c r="E1054" s="342" t="s">
        <v>300</v>
      </c>
      <c r="F1054" s="340">
        <v>5.8980600000000001</v>
      </c>
      <c r="G1054" s="342" t="s">
        <v>300</v>
      </c>
      <c r="H1054" s="342"/>
      <c r="I1054" s="342"/>
      <c r="J1054" s="343"/>
      <c r="K1054" s="343"/>
      <c r="L1054" s="407">
        <v>1</v>
      </c>
      <c r="M1054" s="344">
        <f t="shared" si="16"/>
        <v>5.8980717017172717</v>
      </c>
      <c r="N1054" s="337"/>
      <c r="T1054" s="169" t="s">
        <v>300</v>
      </c>
    </row>
    <row r="1055" spans="1:20">
      <c r="A1055" s="339">
        <v>45335.833333333299</v>
      </c>
      <c r="B1055" s="340">
        <v>2.37324</v>
      </c>
      <c r="C1055" s="340" t="s">
        <v>300</v>
      </c>
      <c r="D1055" s="341">
        <v>71.081959999999995</v>
      </c>
      <c r="E1055" s="342" t="s">
        <v>300</v>
      </c>
      <c r="F1055" s="340">
        <v>5.2430199999999996</v>
      </c>
      <c r="G1055" s="342" t="s">
        <v>300</v>
      </c>
      <c r="H1055" s="342"/>
      <c r="I1055" s="342"/>
      <c r="J1055" s="343"/>
      <c r="K1055" s="343"/>
      <c r="L1055" s="407">
        <v>1</v>
      </c>
      <c r="M1055" s="344">
        <f t="shared" si="16"/>
        <v>5.2430266373224317</v>
      </c>
      <c r="N1055" s="337"/>
      <c r="T1055" s="169" t="s">
        <v>300</v>
      </c>
    </row>
    <row r="1056" spans="1:20">
      <c r="A1056" s="339">
        <v>45335.875</v>
      </c>
      <c r="B1056" s="340">
        <v>2.2770000000000001</v>
      </c>
      <c r="C1056" s="340" t="s">
        <v>300</v>
      </c>
      <c r="D1056" s="341">
        <v>72.198480000000004</v>
      </c>
      <c r="E1056" s="342" t="s">
        <v>300</v>
      </c>
      <c r="F1056" s="340">
        <v>5.1094200000000001</v>
      </c>
      <c r="G1056" s="342" t="s">
        <v>300</v>
      </c>
      <c r="H1056" s="342"/>
      <c r="I1056" s="342"/>
      <c r="J1056" s="343"/>
      <c r="K1056" s="343"/>
      <c r="L1056" s="407">
        <v>1</v>
      </c>
      <c r="M1056" s="344">
        <f t="shared" si="16"/>
        <v>5.1094257828767997</v>
      </c>
      <c r="N1056" s="337"/>
      <c r="T1056" s="169" t="s">
        <v>300</v>
      </c>
    </row>
    <row r="1057" spans="1:20">
      <c r="A1057" s="339">
        <v>45335.916666666701</v>
      </c>
      <c r="B1057" s="340">
        <v>2.5926</v>
      </c>
      <c r="C1057" s="340" t="s">
        <v>300</v>
      </c>
      <c r="D1057" s="341">
        <v>71.612300000000005</v>
      </c>
      <c r="E1057" s="342" t="s">
        <v>300</v>
      </c>
      <c r="F1057" s="340">
        <v>5.7703699999999998</v>
      </c>
      <c r="G1057" s="342" t="s">
        <v>300</v>
      </c>
      <c r="H1057" s="342"/>
      <c r="I1057" s="342"/>
      <c r="J1057" s="343"/>
      <c r="K1057" s="343"/>
      <c r="L1057" s="407">
        <v>1</v>
      </c>
      <c r="M1057" s="344">
        <f t="shared" si="16"/>
        <v>5.7703764822983992</v>
      </c>
      <c r="N1057" s="337"/>
      <c r="T1057" s="169" t="s">
        <v>300</v>
      </c>
    </row>
    <row r="1058" spans="1:20">
      <c r="A1058" s="339">
        <v>45335.958333333299</v>
      </c>
      <c r="B1058" s="340">
        <v>2.6975199999999999</v>
      </c>
      <c r="C1058" s="340" t="s">
        <v>300</v>
      </c>
      <c r="D1058" s="341">
        <v>71.705430000000007</v>
      </c>
      <c r="E1058" s="342" t="s">
        <v>300</v>
      </c>
      <c r="F1058" s="340">
        <v>6.0117000000000003</v>
      </c>
      <c r="G1058" s="342" t="s">
        <v>300</v>
      </c>
      <c r="H1058" s="342"/>
      <c r="I1058" s="342"/>
      <c r="J1058" s="343"/>
      <c r="K1058" s="343"/>
      <c r="L1058" s="407">
        <v>1</v>
      </c>
      <c r="M1058" s="344">
        <f t="shared" si="16"/>
        <v>6.0117059240642883</v>
      </c>
      <c r="N1058" s="337"/>
      <c r="T1058" s="169" t="s">
        <v>300</v>
      </c>
    </row>
    <row r="1059" spans="1:20">
      <c r="A1059" s="339">
        <v>45336</v>
      </c>
      <c r="B1059" s="340">
        <v>2.3451</v>
      </c>
      <c r="C1059" s="340" t="s">
        <v>300</v>
      </c>
      <c r="D1059" s="341">
        <v>75.255350000000007</v>
      </c>
      <c r="E1059" s="342" t="s">
        <v>300</v>
      </c>
      <c r="F1059" s="340">
        <v>5.4850399999999997</v>
      </c>
      <c r="G1059" s="342" t="s">
        <v>300</v>
      </c>
      <c r="H1059" s="342"/>
      <c r="I1059" s="342"/>
      <c r="J1059" s="343"/>
      <c r="K1059" s="343"/>
      <c r="L1059" s="407">
        <v>1</v>
      </c>
      <c r="M1059" s="344">
        <f t="shared" si="16"/>
        <v>5.4850394655378008</v>
      </c>
      <c r="N1059" s="337"/>
      <c r="T1059" s="169" t="s">
        <v>300</v>
      </c>
    </row>
    <row r="1060" spans="1:20">
      <c r="A1060" s="339">
        <v>45336.041666666701</v>
      </c>
      <c r="B1060" s="340">
        <v>2.2199399999999998</v>
      </c>
      <c r="C1060" s="340" t="s">
        <v>300</v>
      </c>
      <c r="D1060" s="341">
        <v>77.234560000000002</v>
      </c>
      <c r="E1060" s="342" t="s">
        <v>300</v>
      </c>
      <c r="F1060" s="340">
        <v>5.3288500000000001</v>
      </c>
      <c r="G1060" s="342" t="s">
        <v>300</v>
      </c>
      <c r="H1060" s="342"/>
      <c r="I1060" s="342"/>
      <c r="J1060" s="343"/>
      <c r="K1060" s="343"/>
      <c r="L1060" s="407">
        <v>1</v>
      </c>
      <c r="M1060" s="344">
        <f t="shared" si="16"/>
        <v>5.3288552500485107</v>
      </c>
      <c r="N1060" s="337"/>
      <c r="T1060" s="169" t="s">
        <v>300</v>
      </c>
    </row>
    <row r="1061" spans="1:20">
      <c r="A1061" s="339">
        <v>45336.083333333299</v>
      </c>
      <c r="B1061" s="340">
        <v>2.2001200000000001</v>
      </c>
      <c r="C1061" s="340" t="s">
        <v>300</v>
      </c>
      <c r="D1061" s="341">
        <v>77.709130000000002</v>
      </c>
      <c r="E1061" s="342" t="s">
        <v>300</v>
      </c>
      <c r="F1061" s="340">
        <v>5.3137400000000001</v>
      </c>
      <c r="G1061" s="342" t="s">
        <v>300</v>
      </c>
      <c r="H1061" s="342"/>
      <c r="I1061" s="342"/>
      <c r="J1061" s="343"/>
      <c r="K1061" s="343"/>
      <c r="L1061" s="407">
        <v>1</v>
      </c>
      <c r="M1061" s="344">
        <f t="shared" si="16"/>
        <v>5.3137292968512488</v>
      </c>
      <c r="N1061" s="337"/>
      <c r="T1061" s="169" t="s">
        <v>300</v>
      </c>
    </row>
    <row r="1062" spans="1:20">
      <c r="A1062" s="339">
        <v>45336.125</v>
      </c>
      <c r="B1062" s="340">
        <v>1.9484600000000001</v>
      </c>
      <c r="C1062" s="340" t="s">
        <v>300</v>
      </c>
      <c r="D1062" s="341">
        <v>77.995980000000003</v>
      </c>
      <c r="E1062" s="342" t="s">
        <v>300</v>
      </c>
      <c r="F1062" s="340">
        <v>4.7233000000000001</v>
      </c>
      <c r="G1062" s="342" t="s">
        <v>300</v>
      </c>
      <c r="H1062" s="342"/>
      <c r="I1062" s="342"/>
      <c r="J1062" s="343"/>
      <c r="K1062" s="343"/>
      <c r="L1062" s="407">
        <v>1</v>
      </c>
      <c r="M1062" s="344">
        <f t="shared" si="16"/>
        <v>4.7232912266900637</v>
      </c>
      <c r="N1062" s="337"/>
      <c r="T1062" s="169" t="s">
        <v>300</v>
      </c>
    </row>
    <row r="1063" spans="1:20">
      <c r="A1063" s="339">
        <v>45336.166666666701</v>
      </c>
      <c r="B1063" s="340">
        <v>2.3833299999999999</v>
      </c>
      <c r="C1063" s="340" t="s">
        <v>300</v>
      </c>
      <c r="D1063" s="341">
        <v>75.863420000000005</v>
      </c>
      <c r="E1063" s="342" t="s">
        <v>300</v>
      </c>
      <c r="F1063" s="340">
        <v>5.6195000000000004</v>
      </c>
      <c r="G1063" s="342" t="s">
        <v>300</v>
      </c>
      <c r="H1063" s="342"/>
      <c r="I1063" s="342"/>
      <c r="J1063" s="343"/>
      <c r="K1063" s="343"/>
      <c r="L1063" s="407">
        <v>1</v>
      </c>
      <c r="M1063" s="344">
        <f t="shared" si="16"/>
        <v>5.6194991136296881</v>
      </c>
      <c r="N1063" s="337"/>
      <c r="T1063" s="169" t="s">
        <v>300</v>
      </c>
    </row>
    <row r="1064" spans="1:20">
      <c r="A1064" s="339">
        <v>45336.208333333299</v>
      </c>
      <c r="B1064" s="340">
        <v>2.2625999999999999</v>
      </c>
      <c r="C1064" s="340" t="s">
        <v>300</v>
      </c>
      <c r="D1064" s="341">
        <v>75.295330000000007</v>
      </c>
      <c r="E1064" s="342" t="s">
        <v>300</v>
      </c>
      <c r="F1064" s="340">
        <v>5.2948899999999997</v>
      </c>
      <c r="G1064" s="342" t="s">
        <v>300</v>
      </c>
      <c r="H1064" s="342"/>
      <c r="I1064" s="342"/>
      <c r="J1064" s="343"/>
      <c r="K1064" s="343"/>
      <c r="L1064" s="407">
        <v>1</v>
      </c>
      <c r="M1064" s="344">
        <f t="shared" si="16"/>
        <v>5.2948886804906401</v>
      </c>
      <c r="N1064" s="337"/>
      <c r="T1064" s="169" t="s">
        <v>300</v>
      </c>
    </row>
    <row r="1065" spans="1:20">
      <c r="A1065" s="339">
        <v>45336.25</v>
      </c>
      <c r="B1065" s="340">
        <v>2.5543399999999998</v>
      </c>
      <c r="C1065" s="340" t="s">
        <v>300</v>
      </c>
      <c r="D1065" s="341">
        <v>72.44426</v>
      </c>
      <c r="E1065" s="342" t="s">
        <v>300</v>
      </c>
      <c r="F1065" s="340">
        <v>5.7512800000000004</v>
      </c>
      <c r="G1065" s="342" t="s">
        <v>300</v>
      </c>
      <c r="H1065" s="342"/>
      <c r="I1065" s="342"/>
      <c r="J1065" s="343"/>
      <c r="K1065" s="343"/>
      <c r="L1065" s="407">
        <v>1</v>
      </c>
      <c r="M1065" s="344">
        <f t="shared" si="16"/>
        <v>5.7512691854274713</v>
      </c>
      <c r="N1065" s="337"/>
      <c r="T1065" s="169" t="s">
        <v>300</v>
      </c>
    </row>
    <row r="1066" spans="1:20">
      <c r="A1066" s="339">
        <v>45336.291666666701</v>
      </c>
      <c r="B1066" s="340">
        <v>2.3248500000000001</v>
      </c>
      <c r="C1066" s="340" t="s">
        <v>300</v>
      </c>
      <c r="D1066" s="341">
        <v>72.831040000000002</v>
      </c>
      <c r="E1066" s="345" t="s">
        <v>300</v>
      </c>
      <c r="F1066" s="340">
        <v>5.2625099999999998</v>
      </c>
      <c r="G1066" s="342" t="s">
        <v>300</v>
      </c>
      <c r="H1066" s="342"/>
      <c r="I1066" s="342"/>
      <c r="J1066" s="343"/>
      <c r="K1066" s="343"/>
      <c r="L1066" s="407">
        <v>1</v>
      </c>
      <c r="M1066" s="344">
        <f t="shared" si="16"/>
        <v>5.2625042431315192</v>
      </c>
      <c r="N1066" s="337"/>
      <c r="T1066" s="169" t="s">
        <v>300</v>
      </c>
    </row>
    <row r="1067" spans="1:20">
      <c r="A1067" s="339">
        <v>45336.333333333299</v>
      </c>
      <c r="B1067" s="340">
        <v>2.12391</v>
      </c>
      <c r="C1067" s="340" t="s">
        <v>300</v>
      </c>
      <c r="D1067" s="341">
        <v>72.625900000000001</v>
      </c>
      <c r="E1067" s="345" t="s">
        <v>300</v>
      </c>
      <c r="F1067" s="340">
        <v>4.7941200000000004</v>
      </c>
      <c r="G1067" s="342" t="s">
        <v>300</v>
      </c>
      <c r="H1067" s="342"/>
      <c r="I1067" s="342"/>
      <c r="J1067" s="343"/>
      <c r="K1067" s="343"/>
      <c r="L1067" s="407">
        <v>1</v>
      </c>
      <c r="M1067" s="344">
        <f t="shared" si="16"/>
        <v>4.7941172033605195</v>
      </c>
      <c r="N1067" s="337"/>
      <c r="T1067" s="169" t="s">
        <v>300</v>
      </c>
    </row>
    <row r="1068" spans="1:20">
      <c r="A1068" s="339">
        <v>45336.375</v>
      </c>
      <c r="B1068" s="340">
        <v>2.33487</v>
      </c>
      <c r="C1068" s="340" t="s">
        <v>300</v>
      </c>
      <c r="D1068" s="341">
        <v>72.020380000000003</v>
      </c>
      <c r="E1068" s="345" t="s">
        <v>300</v>
      </c>
      <c r="F1068" s="340">
        <v>5.2263599999999997</v>
      </c>
      <c r="G1068" s="342" t="s">
        <v>300</v>
      </c>
      <c r="H1068" s="342"/>
      <c r="I1068" s="342"/>
      <c r="J1068" s="343"/>
      <c r="K1068" s="343"/>
      <c r="L1068" s="407">
        <v>1</v>
      </c>
      <c r="M1068" s="344">
        <f t="shared" si="16"/>
        <v>5.2263576221406476</v>
      </c>
      <c r="N1068" s="337"/>
      <c r="T1068" s="169" t="s">
        <v>300</v>
      </c>
    </row>
    <row r="1069" spans="1:20">
      <c r="A1069" s="339">
        <v>45336.416666666701</v>
      </c>
      <c r="B1069" s="340">
        <v>2.24857</v>
      </c>
      <c r="C1069" s="340" t="s">
        <v>300</v>
      </c>
      <c r="D1069" s="341">
        <v>72.325040000000001</v>
      </c>
      <c r="E1069" s="342" t="s">
        <v>300</v>
      </c>
      <c r="F1069" s="340">
        <v>5.0544799999999999</v>
      </c>
      <c r="G1069" s="342" t="s">
        <v>300</v>
      </c>
      <c r="H1069" s="342"/>
      <c r="I1069" s="342"/>
      <c r="J1069" s="343"/>
      <c r="K1069" s="343"/>
      <c r="L1069" s="407">
        <v>1</v>
      </c>
      <c r="M1069" s="344">
        <f t="shared" si="16"/>
        <v>5.0544756041922243</v>
      </c>
      <c r="N1069" s="337"/>
      <c r="T1069" s="169" t="s">
        <v>300</v>
      </c>
    </row>
    <row r="1070" spans="1:20">
      <c r="A1070" s="339">
        <v>45336.458333333299</v>
      </c>
      <c r="B1070" s="340">
        <v>1.09541</v>
      </c>
      <c r="C1070" s="340" t="s">
        <v>300</v>
      </c>
      <c r="D1070" s="341">
        <v>76.217960000000005</v>
      </c>
      <c r="E1070" s="342" t="s">
        <v>300</v>
      </c>
      <c r="F1070" s="340">
        <v>2.5948600000000002</v>
      </c>
      <c r="G1070" s="342" t="s">
        <v>300</v>
      </c>
      <c r="H1070" s="342"/>
      <c r="I1070" s="342"/>
      <c r="J1070" s="343"/>
      <c r="K1070" s="343"/>
      <c r="L1070" s="407">
        <v>1</v>
      </c>
      <c r="M1070" s="344">
        <f t="shared" si="16"/>
        <v>2.5948665757166878</v>
      </c>
      <c r="N1070" s="337"/>
      <c r="T1070" s="169" t="s">
        <v>300</v>
      </c>
    </row>
    <row r="1071" spans="1:20">
      <c r="A1071" s="339">
        <v>45336.5</v>
      </c>
      <c r="B1071" s="340">
        <v>0.58967999999999998</v>
      </c>
      <c r="C1071" s="340" t="s">
        <v>300</v>
      </c>
      <c r="D1071" s="341">
        <v>69.181709999999995</v>
      </c>
      <c r="E1071" s="342" t="s">
        <v>300</v>
      </c>
      <c r="F1071" s="340">
        <v>1.2679100000000001</v>
      </c>
      <c r="G1071" s="342" t="s">
        <v>300</v>
      </c>
      <c r="H1071" s="342"/>
      <c r="I1071" s="342"/>
      <c r="J1071" s="343"/>
      <c r="K1071" s="343"/>
      <c r="L1071" s="407">
        <v>1</v>
      </c>
      <c r="M1071" s="344">
        <f t="shared" si="16"/>
        <v>1.2679107989970237</v>
      </c>
      <c r="N1071" s="337"/>
      <c r="T1071" s="169" t="s">
        <v>300</v>
      </c>
    </row>
    <row r="1072" spans="1:20">
      <c r="A1072" s="339">
        <v>45336.541666666701</v>
      </c>
      <c r="B1072" s="340">
        <v>2.25515</v>
      </c>
      <c r="C1072" s="340" t="s">
        <v>300</v>
      </c>
      <c r="D1072" s="341">
        <v>72.124719999999996</v>
      </c>
      <c r="E1072" s="342" t="s">
        <v>300</v>
      </c>
      <c r="F1072" s="340">
        <v>5.0552200000000003</v>
      </c>
      <c r="G1072" s="342" t="s">
        <v>300</v>
      </c>
      <c r="H1072" s="342"/>
      <c r="I1072" s="342"/>
      <c r="J1072" s="343"/>
      <c r="K1072" s="343"/>
      <c r="L1072" s="407">
        <v>1</v>
      </c>
      <c r="M1072" s="344">
        <f t="shared" si="16"/>
        <v>5.0552260965326381</v>
      </c>
      <c r="N1072" s="337"/>
      <c r="T1072" s="169" t="s">
        <v>300</v>
      </c>
    </row>
    <row r="1073" spans="1:20">
      <c r="A1073" s="339">
        <v>45336.583333333299</v>
      </c>
      <c r="B1073" s="340">
        <v>2.4222199999999998</v>
      </c>
      <c r="C1073" s="340" t="s">
        <v>300</v>
      </c>
      <c r="D1073" s="341">
        <v>71.580550000000002</v>
      </c>
      <c r="E1073" s="342" t="s">
        <v>300</v>
      </c>
      <c r="F1073" s="340">
        <v>5.3887799999999997</v>
      </c>
      <c r="G1073" s="342" t="s">
        <v>300</v>
      </c>
      <c r="H1073" s="342"/>
      <c r="I1073" s="342"/>
      <c r="J1073" s="343"/>
      <c r="K1073" s="343"/>
      <c r="L1073" s="407">
        <v>1</v>
      </c>
      <c r="M1073" s="344">
        <f t="shared" si="16"/>
        <v>5.3887697416366809</v>
      </c>
      <c r="N1073" s="337"/>
      <c r="T1073" s="169" t="s">
        <v>300</v>
      </c>
    </row>
    <row r="1074" spans="1:20">
      <c r="A1074" s="339">
        <v>45336.625</v>
      </c>
      <c r="B1074" s="340">
        <v>2.5843099999999999</v>
      </c>
      <c r="C1074" s="340" t="s">
        <v>300</v>
      </c>
      <c r="D1074" s="341">
        <v>70.291889999999995</v>
      </c>
      <c r="E1074" s="342" t="s">
        <v>300</v>
      </c>
      <c r="F1074" s="340">
        <v>5.64588</v>
      </c>
      <c r="G1074" s="342" t="s">
        <v>300</v>
      </c>
      <c r="H1074" s="342"/>
      <c r="I1074" s="342"/>
      <c r="J1074" s="343"/>
      <c r="K1074" s="343"/>
      <c r="L1074" s="407">
        <v>1</v>
      </c>
      <c r="M1074" s="344">
        <f t="shared" si="16"/>
        <v>5.6458695443625713</v>
      </c>
      <c r="N1074" s="337"/>
      <c r="T1074" s="169" t="s">
        <v>300</v>
      </c>
    </row>
    <row r="1075" spans="1:20">
      <c r="A1075" s="339">
        <v>45336.666666666701</v>
      </c>
      <c r="B1075" s="340">
        <v>2.7077300000000002</v>
      </c>
      <c r="C1075" s="340" t="s">
        <v>300</v>
      </c>
      <c r="D1075" s="341">
        <v>69.179069999999996</v>
      </c>
      <c r="E1075" s="342" t="s">
        <v>300</v>
      </c>
      <c r="F1075" s="340">
        <v>5.8218500000000004</v>
      </c>
      <c r="G1075" s="342" t="s">
        <v>300</v>
      </c>
      <c r="H1075" s="342"/>
      <c r="I1075" s="342"/>
      <c r="J1075" s="343"/>
      <c r="K1075" s="343"/>
      <c r="L1075" s="407">
        <v>1</v>
      </c>
      <c r="M1075" s="344">
        <f t="shared" si="16"/>
        <v>5.821850999000989</v>
      </c>
      <c r="N1075" s="337"/>
      <c r="T1075" s="169" t="s">
        <v>300</v>
      </c>
    </row>
    <row r="1076" spans="1:20">
      <c r="A1076" s="339">
        <v>45336.708333333299</v>
      </c>
      <c r="B1076" s="340">
        <v>2.7487900000000001</v>
      </c>
      <c r="C1076" s="340" t="s">
        <v>300</v>
      </c>
      <c r="D1076" s="341">
        <v>69.228579999999994</v>
      </c>
      <c r="E1076" s="342" t="s">
        <v>300</v>
      </c>
      <c r="F1076" s="340">
        <v>5.9143499999999998</v>
      </c>
      <c r="G1076" s="342" t="s">
        <v>300</v>
      </c>
      <c r="H1076" s="342"/>
      <c r="I1076" s="342"/>
      <c r="J1076" s="343"/>
      <c r="K1076" s="343"/>
      <c r="L1076" s="407">
        <v>1</v>
      </c>
      <c r="M1076" s="344">
        <f t="shared" si="16"/>
        <v>5.9143632672376558</v>
      </c>
      <c r="N1076" s="337"/>
    </row>
    <row r="1077" spans="1:20">
      <c r="A1077" s="339">
        <v>45336.75</v>
      </c>
      <c r="B1077" s="340">
        <v>2.7309999999999999</v>
      </c>
      <c r="C1077" s="340" t="s">
        <v>300</v>
      </c>
      <c r="D1077" s="341">
        <v>69.069220000000001</v>
      </c>
      <c r="E1077" s="342" t="s">
        <v>300</v>
      </c>
      <c r="F1077" s="340">
        <v>5.8625600000000002</v>
      </c>
      <c r="G1077" s="342" t="s">
        <v>300</v>
      </c>
      <c r="H1077" s="342"/>
      <c r="I1077" s="342"/>
      <c r="J1077" s="343"/>
      <c r="K1077" s="343"/>
      <c r="L1077" s="407">
        <v>1</v>
      </c>
      <c r="M1077" s="344">
        <f t="shared" si="16"/>
        <v>5.8625594776055978</v>
      </c>
      <c r="N1077" s="337"/>
      <c r="T1077" s="169" t="s">
        <v>300</v>
      </c>
    </row>
    <row r="1078" spans="1:20">
      <c r="A1078" s="339">
        <v>45336.791666666701</v>
      </c>
      <c r="B1078" s="340">
        <v>2.70669</v>
      </c>
      <c r="C1078" s="340" t="s">
        <v>300</v>
      </c>
      <c r="D1078" s="341">
        <v>69.192120000000003</v>
      </c>
      <c r="E1078" s="342" t="s">
        <v>300</v>
      </c>
      <c r="F1078" s="340">
        <v>5.8207199999999997</v>
      </c>
      <c r="G1078" s="342" t="s">
        <v>300</v>
      </c>
      <c r="H1078" s="342"/>
      <c r="I1078" s="342"/>
      <c r="J1078" s="343"/>
      <c r="K1078" s="343"/>
      <c r="L1078" s="407">
        <v>1</v>
      </c>
      <c r="M1078" s="344">
        <f t="shared" si="16"/>
        <v>5.8207127273094246</v>
      </c>
      <c r="N1078" s="337"/>
      <c r="T1078" s="169" t="s">
        <v>300</v>
      </c>
    </row>
    <row r="1079" spans="1:20">
      <c r="A1079" s="339">
        <v>45336.833333333299</v>
      </c>
      <c r="B1079" s="340">
        <v>2.2541899999999999</v>
      </c>
      <c r="C1079" s="340" t="s">
        <v>300</v>
      </c>
      <c r="D1079" s="341">
        <v>70.477599999999995</v>
      </c>
      <c r="E1079" s="342" t="s">
        <v>300</v>
      </c>
      <c r="F1079" s="340">
        <v>4.9376699999999998</v>
      </c>
      <c r="G1079" s="342" t="s">
        <v>300</v>
      </c>
      <c r="H1079" s="342"/>
      <c r="I1079" s="342"/>
      <c r="J1079" s="343"/>
      <c r="K1079" s="343"/>
      <c r="L1079" s="407">
        <v>1</v>
      </c>
      <c r="M1079" s="344">
        <f t="shared" si="16"/>
        <v>4.937676527555519</v>
      </c>
      <c r="N1079" s="337"/>
      <c r="T1079" s="169" t="s">
        <v>300</v>
      </c>
    </row>
    <row r="1080" spans="1:20">
      <c r="A1080" s="339">
        <v>45336.875</v>
      </c>
      <c r="B1080" s="340">
        <v>2.4497499999999999</v>
      </c>
      <c r="C1080" s="340" t="s">
        <v>300</v>
      </c>
      <c r="D1080" s="341">
        <v>70.716589999999997</v>
      </c>
      <c r="E1080" s="342" t="s">
        <v>300</v>
      </c>
      <c r="F1080" s="340">
        <v>5.3842499999999998</v>
      </c>
      <c r="G1080" s="342" t="s">
        <v>300</v>
      </c>
      <c r="H1080" s="342"/>
      <c r="I1080" s="342"/>
      <c r="J1080" s="343"/>
      <c r="K1080" s="343"/>
      <c r="L1080" s="407">
        <v>1</v>
      </c>
      <c r="M1080" s="344">
        <f t="shared" si="16"/>
        <v>5.3842359942356977</v>
      </c>
      <c r="N1080" s="337"/>
      <c r="T1080" s="169" t="s">
        <v>300</v>
      </c>
    </row>
    <row r="1081" spans="1:20">
      <c r="A1081" s="339">
        <v>45336.916666666701</v>
      </c>
      <c r="B1081" s="340">
        <v>2.5323199999999999</v>
      </c>
      <c r="C1081" s="340" t="s">
        <v>300</v>
      </c>
      <c r="D1081" s="341">
        <v>69.592060000000004</v>
      </c>
      <c r="E1081" s="342" t="s">
        <v>300</v>
      </c>
      <c r="F1081" s="340">
        <v>5.47722</v>
      </c>
      <c r="G1081" s="342" t="s">
        <v>300</v>
      </c>
      <c r="H1081" s="342"/>
      <c r="I1081" s="342"/>
      <c r="J1081" s="343"/>
      <c r="K1081" s="343"/>
      <c r="L1081" s="407">
        <v>1</v>
      </c>
      <c r="M1081" s="344">
        <f t="shared" si="16"/>
        <v>5.4772086759855361</v>
      </c>
      <c r="N1081" s="337"/>
      <c r="T1081" s="169" t="s">
        <v>300</v>
      </c>
    </row>
    <row r="1082" spans="1:20">
      <c r="A1082" s="339">
        <v>45336.958333333299</v>
      </c>
      <c r="B1082" s="340">
        <v>2.5086900000000001</v>
      </c>
      <c r="C1082" s="340" t="s">
        <v>300</v>
      </c>
      <c r="D1082" s="341">
        <v>69.297370000000001</v>
      </c>
      <c r="E1082" s="342" t="s">
        <v>300</v>
      </c>
      <c r="F1082" s="340">
        <v>5.4031200000000004</v>
      </c>
      <c r="G1082" s="342" t="s">
        <v>300</v>
      </c>
      <c r="H1082" s="342"/>
      <c r="I1082" s="342"/>
      <c r="J1082" s="343"/>
      <c r="K1082" s="343"/>
      <c r="L1082" s="407">
        <v>1</v>
      </c>
      <c r="M1082" s="344">
        <f t="shared" si="16"/>
        <v>5.4031218430359242</v>
      </c>
      <c r="N1082" s="337"/>
      <c r="T1082" s="169" t="s">
        <v>300</v>
      </c>
    </row>
    <row r="1083" spans="1:20">
      <c r="A1083" s="339">
        <v>45337</v>
      </c>
      <c r="B1083" s="340">
        <v>2.41079</v>
      </c>
      <c r="C1083" s="340" t="s">
        <v>300</v>
      </c>
      <c r="D1083" s="341">
        <v>72.303269999999998</v>
      </c>
      <c r="E1083" s="342" t="s">
        <v>300</v>
      </c>
      <c r="F1083" s="340">
        <v>5.4174800000000003</v>
      </c>
      <c r="G1083" s="342" t="s">
        <v>300</v>
      </c>
      <c r="H1083" s="342"/>
      <c r="I1083" s="342"/>
      <c r="J1083" s="343"/>
      <c r="K1083" s="343"/>
      <c r="L1083" s="407">
        <v>1</v>
      </c>
      <c r="M1083" s="344">
        <f t="shared" si="16"/>
        <v>5.4174926488049637</v>
      </c>
      <c r="N1083" s="337"/>
      <c r="T1083" s="169" t="s">
        <v>300</v>
      </c>
    </row>
    <row r="1084" spans="1:20">
      <c r="A1084" s="339">
        <v>45337.041666666701</v>
      </c>
      <c r="B1084" s="340">
        <v>2.3527499999999999</v>
      </c>
      <c r="C1084" s="340" t="s">
        <v>300</v>
      </c>
      <c r="D1084" s="341">
        <v>71.745609999999999</v>
      </c>
      <c r="E1084" s="342" t="s">
        <v>300</v>
      </c>
      <c r="F1084" s="340">
        <v>5.2462900000000001</v>
      </c>
      <c r="G1084" s="342" t="s">
        <v>300</v>
      </c>
      <c r="H1084" s="342"/>
      <c r="I1084" s="342"/>
      <c r="J1084" s="343"/>
      <c r="K1084" s="343"/>
      <c r="L1084" s="407">
        <v>1</v>
      </c>
      <c r="M1084" s="344">
        <f t="shared" si="16"/>
        <v>5.2462879604666997</v>
      </c>
      <c r="N1084" s="337"/>
      <c r="T1084" s="169" t="s">
        <v>300</v>
      </c>
    </row>
    <row r="1085" spans="1:20">
      <c r="A1085" s="339">
        <v>45337.083333333299</v>
      </c>
      <c r="B1085" s="340">
        <v>2.4515699999999998</v>
      </c>
      <c r="C1085" s="340" t="s">
        <v>300</v>
      </c>
      <c r="D1085" s="341">
        <v>70.704999999999998</v>
      </c>
      <c r="E1085" s="342" t="s">
        <v>300</v>
      </c>
      <c r="F1085" s="340">
        <v>5.3873600000000001</v>
      </c>
      <c r="G1085" s="342" t="s">
        <v>300</v>
      </c>
      <c r="H1085" s="342"/>
      <c r="I1085" s="342"/>
      <c r="J1085" s="343"/>
      <c r="K1085" s="343"/>
      <c r="L1085" s="407">
        <v>1</v>
      </c>
      <c r="M1085" s="344">
        <f t="shared" si="16"/>
        <v>5.3873530228979991</v>
      </c>
      <c r="N1085" s="337"/>
      <c r="T1085" s="169" t="s">
        <v>300</v>
      </c>
    </row>
    <row r="1086" spans="1:20">
      <c r="A1086" s="339">
        <v>45337.125</v>
      </c>
      <c r="B1086" s="340">
        <v>2.4611999999999998</v>
      </c>
      <c r="C1086" s="340" t="s">
        <v>300</v>
      </c>
      <c r="D1086" s="341">
        <v>71.080179999999999</v>
      </c>
      <c r="E1086" s="342" t="s">
        <v>300</v>
      </c>
      <c r="F1086" s="340">
        <v>5.4372100000000003</v>
      </c>
      <c r="G1086" s="342" t="s">
        <v>300</v>
      </c>
      <c r="H1086" s="342"/>
      <c r="I1086" s="342"/>
      <c r="J1086" s="343"/>
      <c r="K1086" s="343"/>
      <c r="L1086" s="407">
        <v>1</v>
      </c>
      <c r="M1086" s="344">
        <f t="shared" si="16"/>
        <v>5.437214112617279</v>
      </c>
      <c r="N1086" s="337"/>
      <c r="T1086" s="169" t="s">
        <v>300</v>
      </c>
    </row>
    <row r="1087" spans="1:20">
      <c r="A1087" s="339">
        <v>45337.166666666701</v>
      </c>
      <c r="B1087" s="340">
        <v>2.51999</v>
      </c>
      <c r="C1087" s="340" t="s">
        <v>300</v>
      </c>
      <c r="D1087" s="341">
        <v>70.136840000000007</v>
      </c>
      <c r="E1087" s="342" t="s">
        <v>300</v>
      </c>
      <c r="F1087" s="340">
        <v>5.49322</v>
      </c>
      <c r="G1087" s="342" t="s">
        <v>300</v>
      </c>
      <c r="H1087" s="342"/>
      <c r="I1087" s="342"/>
      <c r="J1087" s="343"/>
      <c r="K1087" s="343"/>
      <c r="L1087" s="407">
        <v>1</v>
      </c>
      <c r="M1087" s="344">
        <f t="shared" si="16"/>
        <v>5.4932077292141281</v>
      </c>
      <c r="N1087" s="337"/>
      <c r="T1087" s="169" t="s">
        <v>300</v>
      </c>
    </row>
    <row r="1088" spans="1:20">
      <c r="A1088" s="339">
        <v>45337.208333333299</v>
      </c>
      <c r="B1088" s="340">
        <v>2.4417200000000001</v>
      </c>
      <c r="C1088" s="340" t="s">
        <v>300</v>
      </c>
      <c r="D1088" s="341">
        <v>71.792730000000006</v>
      </c>
      <c r="E1088" s="342" t="s">
        <v>300</v>
      </c>
      <c r="F1088" s="340">
        <v>5.4482499999999998</v>
      </c>
      <c r="G1088" s="342" t="s">
        <v>300</v>
      </c>
      <c r="H1088" s="342"/>
      <c r="I1088" s="342"/>
      <c r="J1088" s="343"/>
      <c r="K1088" s="343"/>
      <c r="L1088" s="407">
        <v>1</v>
      </c>
      <c r="M1088" s="344">
        <f t="shared" si="16"/>
        <v>5.4482539051392473</v>
      </c>
      <c r="N1088" s="337"/>
      <c r="T1088" s="169" t="s">
        <v>300</v>
      </c>
    </row>
    <row r="1089" spans="1:20">
      <c r="A1089" s="339">
        <v>45337.25</v>
      </c>
      <c r="B1089" s="340">
        <v>1.87734</v>
      </c>
      <c r="C1089" s="340" t="s">
        <v>300</v>
      </c>
      <c r="D1089" s="341">
        <v>73.015950000000004</v>
      </c>
      <c r="E1089" s="342" t="s">
        <v>300</v>
      </c>
      <c r="F1089" s="340">
        <v>4.2603099999999996</v>
      </c>
      <c r="G1089" s="342" t="s">
        <v>300</v>
      </c>
      <c r="H1089" s="342"/>
      <c r="I1089" s="342"/>
      <c r="J1089" s="343"/>
      <c r="K1089" s="343"/>
      <c r="L1089" s="407">
        <v>1</v>
      </c>
      <c r="M1089" s="344">
        <f t="shared" si="16"/>
        <v>4.2603147318488395</v>
      </c>
      <c r="N1089" s="337"/>
      <c r="T1089" s="169" t="s">
        <v>300</v>
      </c>
    </row>
    <row r="1090" spans="1:20">
      <c r="A1090" s="339">
        <v>45337.291666666701</v>
      </c>
      <c r="B1090" s="340">
        <v>2.6000399999999999</v>
      </c>
      <c r="C1090" s="340" t="s">
        <v>300</v>
      </c>
      <c r="D1090" s="341">
        <v>70.424030000000002</v>
      </c>
      <c r="E1090" s="342" t="s">
        <v>300</v>
      </c>
      <c r="F1090" s="340">
        <v>5.6909099999999997</v>
      </c>
      <c r="G1090" s="342" t="s">
        <v>300</v>
      </c>
      <c r="H1090" s="342"/>
      <c r="I1090" s="342"/>
      <c r="J1090" s="343"/>
      <c r="K1090" s="343"/>
      <c r="L1090" s="407">
        <v>1</v>
      </c>
      <c r="M1090" s="344">
        <f t="shared" si="16"/>
        <v>5.6909125673940961</v>
      </c>
      <c r="N1090" s="337"/>
      <c r="T1090" s="169" t="s">
        <v>300</v>
      </c>
    </row>
    <row r="1091" spans="1:20">
      <c r="A1091" s="339">
        <v>45337.333333333299</v>
      </c>
      <c r="B1091" s="340">
        <v>1.8448500000000001</v>
      </c>
      <c r="C1091" s="340" t="s">
        <v>300</v>
      </c>
      <c r="D1091" s="341">
        <v>74.364769999999993</v>
      </c>
      <c r="E1091" s="342" t="s">
        <v>300</v>
      </c>
      <c r="F1091" s="340">
        <v>4.2639300000000002</v>
      </c>
      <c r="G1091" s="342" t="s">
        <v>300</v>
      </c>
      <c r="H1091" s="342"/>
      <c r="I1091" s="342"/>
      <c r="J1091" s="343"/>
      <c r="K1091" s="343"/>
      <c r="L1091" s="407">
        <v>1</v>
      </c>
      <c r="M1091" s="344">
        <f t="shared" ref="M1091:M1154" si="17">D1091*60*10^3*B1091*5.18*10^-7</f>
        <v>4.2639225716442599</v>
      </c>
      <c r="N1091" s="337"/>
      <c r="T1091" s="169" t="s">
        <v>300</v>
      </c>
    </row>
    <row r="1092" spans="1:20">
      <c r="A1092" s="339">
        <v>45337.375</v>
      </c>
      <c r="B1092" s="340">
        <v>2.3012899999999998</v>
      </c>
      <c r="C1092" s="340" t="s">
        <v>300</v>
      </c>
      <c r="D1092" s="341">
        <v>71.711150000000004</v>
      </c>
      <c r="E1092" s="342" t="s">
        <v>300</v>
      </c>
      <c r="F1092" s="340">
        <v>5.1290699999999996</v>
      </c>
      <c r="G1092" s="342" t="s">
        <v>300</v>
      </c>
      <c r="H1092" s="342"/>
      <c r="I1092" s="342"/>
      <c r="J1092" s="343"/>
      <c r="K1092" s="343"/>
      <c r="L1092" s="407">
        <v>1</v>
      </c>
      <c r="M1092" s="344">
        <f t="shared" si="17"/>
        <v>5.1290749760791794</v>
      </c>
      <c r="N1092" s="337"/>
      <c r="T1092" s="169" t="s">
        <v>300</v>
      </c>
    </row>
    <row r="1093" spans="1:20">
      <c r="A1093" s="339">
        <v>45337.416666666701</v>
      </c>
      <c r="B1093" s="340">
        <v>2.3848500000000001</v>
      </c>
      <c r="C1093" s="340" t="s">
        <v>300</v>
      </c>
      <c r="D1093" s="341">
        <v>70.996449999999996</v>
      </c>
      <c r="E1093" s="342" t="s">
        <v>300</v>
      </c>
      <c r="F1093" s="340">
        <v>5.26234</v>
      </c>
      <c r="G1093" s="342" t="s">
        <v>300</v>
      </c>
      <c r="H1093" s="342"/>
      <c r="I1093" s="342"/>
      <c r="J1093" s="343"/>
      <c r="K1093" s="343"/>
      <c r="L1093" s="407">
        <v>1</v>
      </c>
      <c r="M1093" s="344">
        <f t="shared" si="17"/>
        <v>5.2623376679600984</v>
      </c>
      <c r="N1093" s="337"/>
      <c r="T1093" s="169" t="s">
        <v>300</v>
      </c>
    </row>
    <row r="1094" spans="1:20">
      <c r="A1094" s="339">
        <v>45337.458333333299</v>
      </c>
      <c r="B1094" s="340">
        <v>1.4037299999999999</v>
      </c>
      <c r="C1094" s="340" t="s">
        <v>300</v>
      </c>
      <c r="D1094" s="341">
        <v>74.402410000000003</v>
      </c>
      <c r="E1094" s="342" t="s">
        <v>300</v>
      </c>
      <c r="F1094" s="340">
        <v>3.2460300000000002</v>
      </c>
      <c r="G1094" s="342" t="s">
        <v>300</v>
      </c>
      <c r="H1094" s="342"/>
      <c r="I1094" s="342"/>
      <c r="J1094" s="343"/>
      <c r="K1094" s="343"/>
      <c r="L1094" s="407">
        <v>1</v>
      </c>
      <c r="M1094" s="344">
        <f t="shared" si="17"/>
        <v>3.2460230162674439</v>
      </c>
      <c r="N1094" s="337"/>
      <c r="T1094" s="169" t="s">
        <v>300</v>
      </c>
    </row>
    <row r="1095" spans="1:20">
      <c r="A1095" s="339">
        <v>45337.5</v>
      </c>
      <c r="B1095" s="340">
        <v>1.5652200000000001</v>
      </c>
      <c r="C1095" s="340" t="s">
        <v>300</v>
      </c>
      <c r="D1095" s="341">
        <v>69.786060000000006</v>
      </c>
      <c r="E1095" s="342" t="s">
        <v>300</v>
      </c>
      <c r="F1095" s="340">
        <v>3.3948800000000001</v>
      </c>
      <c r="G1095" s="342" t="s">
        <v>300</v>
      </c>
      <c r="H1095" s="342"/>
      <c r="I1095" s="342"/>
      <c r="J1095" s="343"/>
      <c r="K1095" s="343"/>
      <c r="L1095" s="407">
        <v>1</v>
      </c>
      <c r="M1095" s="344">
        <f t="shared" si="17"/>
        <v>3.394885084775856</v>
      </c>
      <c r="N1095" s="337"/>
      <c r="T1095" s="169" t="s">
        <v>300</v>
      </c>
    </row>
    <row r="1096" spans="1:20">
      <c r="A1096" s="339">
        <v>45337.541666666701</v>
      </c>
      <c r="B1096" s="340">
        <v>2.50657</v>
      </c>
      <c r="C1096" s="340" t="s">
        <v>300</v>
      </c>
      <c r="D1096" s="341">
        <v>69.363230000000001</v>
      </c>
      <c r="E1096" s="342" t="s">
        <v>300</v>
      </c>
      <c r="F1096" s="340">
        <v>5.4036799999999996</v>
      </c>
      <c r="G1096" s="342" t="s">
        <v>300</v>
      </c>
      <c r="H1096" s="342"/>
      <c r="I1096" s="342"/>
      <c r="J1096" s="343"/>
      <c r="K1096" s="343"/>
      <c r="L1096" s="407">
        <v>1</v>
      </c>
      <c r="M1096" s="344">
        <f t="shared" si="17"/>
        <v>5.4036866373677874</v>
      </c>
      <c r="N1096" s="337"/>
      <c r="T1096" s="169" t="s">
        <v>300</v>
      </c>
    </row>
    <row r="1097" spans="1:20">
      <c r="A1097" s="339">
        <v>45337.583333333299</v>
      </c>
      <c r="B1097" s="340">
        <v>2.2502900000000001</v>
      </c>
      <c r="C1097" s="340" t="s">
        <v>300</v>
      </c>
      <c r="D1097" s="341">
        <v>70.486009999999993</v>
      </c>
      <c r="E1097" s="342" t="s">
        <v>300</v>
      </c>
      <c r="F1097" s="340">
        <v>4.9297199999999997</v>
      </c>
      <c r="G1097" s="342" t="s">
        <v>300</v>
      </c>
      <c r="H1097" s="342"/>
      <c r="I1097" s="342"/>
      <c r="J1097" s="343"/>
      <c r="K1097" s="343"/>
      <c r="L1097" s="407">
        <v>1</v>
      </c>
      <c r="M1097" s="344">
        <f t="shared" si="17"/>
        <v>4.9297219838053312</v>
      </c>
      <c r="N1097" s="337"/>
      <c r="T1097" s="169" t="s">
        <v>300</v>
      </c>
    </row>
    <row r="1098" spans="1:20">
      <c r="A1098" s="339">
        <v>45337.625</v>
      </c>
      <c r="B1098" s="340">
        <v>1.91069</v>
      </c>
      <c r="C1098" s="340" t="s">
        <v>300</v>
      </c>
      <c r="D1098" s="341">
        <v>71.691140000000004</v>
      </c>
      <c r="E1098" s="342" t="s">
        <v>300</v>
      </c>
      <c r="F1098" s="340">
        <v>4.25732</v>
      </c>
      <c r="G1098" s="342" t="s">
        <v>300</v>
      </c>
      <c r="H1098" s="342"/>
      <c r="I1098" s="342"/>
      <c r="J1098" s="343"/>
      <c r="K1098" s="343"/>
      <c r="L1098" s="407">
        <v>1</v>
      </c>
      <c r="M1098" s="344">
        <f t="shared" si="17"/>
        <v>4.2573242364275279</v>
      </c>
      <c r="N1098" s="337"/>
      <c r="T1098" s="169" t="s">
        <v>300</v>
      </c>
    </row>
    <row r="1099" spans="1:20">
      <c r="A1099" s="339">
        <v>45337.666666666701</v>
      </c>
      <c r="B1099" s="340">
        <v>2.44957</v>
      </c>
      <c r="C1099" s="340" t="s">
        <v>300</v>
      </c>
      <c r="D1099" s="341">
        <v>68.970849999999999</v>
      </c>
      <c r="E1099" s="342" t="s">
        <v>300</v>
      </c>
      <c r="F1099" s="340">
        <v>5.2509300000000003</v>
      </c>
      <c r="G1099" s="342" t="s">
        <v>300</v>
      </c>
      <c r="H1099" s="342"/>
      <c r="I1099" s="342"/>
      <c r="J1099" s="343"/>
      <c r="K1099" s="343"/>
      <c r="L1099" s="407">
        <v>1</v>
      </c>
      <c r="M1099" s="344">
        <f t="shared" si="17"/>
        <v>5.2509325900722601</v>
      </c>
      <c r="N1099" s="337"/>
      <c r="T1099" s="169" t="s">
        <v>300</v>
      </c>
    </row>
    <row r="1100" spans="1:20">
      <c r="A1100" s="339">
        <v>45337.708333333299</v>
      </c>
      <c r="B1100" s="340">
        <v>2.8285200000000001</v>
      </c>
      <c r="C1100" s="340" t="s">
        <v>300</v>
      </c>
      <c r="D1100" s="341">
        <v>68.544780000000003</v>
      </c>
      <c r="E1100" s="342" t="s">
        <v>300</v>
      </c>
      <c r="F1100" s="340">
        <v>6.0257899999999998</v>
      </c>
      <c r="G1100" s="342" t="s">
        <v>300</v>
      </c>
      <c r="H1100" s="342"/>
      <c r="I1100" s="342"/>
      <c r="J1100" s="343"/>
      <c r="K1100" s="343"/>
      <c r="L1100" s="407">
        <v>1</v>
      </c>
      <c r="M1100" s="344">
        <f t="shared" si="17"/>
        <v>6.0257991373836477</v>
      </c>
      <c r="N1100" s="337"/>
      <c r="T1100" s="169" t="s">
        <v>300</v>
      </c>
    </row>
    <row r="1101" spans="1:20">
      <c r="A1101" s="339">
        <v>45337.75</v>
      </c>
      <c r="B1101" s="340">
        <v>2.5538599999999998</v>
      </c>
      <c r="C1101" s="340" t="s">
        <v>300</v>
      </c>
      <c r="D1101" s="341">
        <v>69.542580000000001</v>
      </c>
      <c r="E1101" s="342" t="s">
        <v>300</v>
      </c>
      <c r="F1101" s="340">
        <v>5.5198700000000001</v>
      </c>
      <c r="G1101" s="342" t="s">
        <v>300</v>
      </c>
      <c r="H1101" s="342"/>
      <c r="I1101" s="342"/>
      <c r="J1101" s="343"/>
      <c r="K1101" s="343"/>
      <c r="L1101" s="407">
        <v>1</v>
      </c>
      <c r="M1101" s="344">
        <f t="shared" si="17"/>
        <v>5.5198705751915025</v>
      </c>
      <c r="N1101" s="337"/>
      <c r="T1101" s="169" t="s">
        <v>300</v>
      </c>
    </row>
    <row r="1102" spans="1:20">
      <c r="A1102" s="339">
        <v>45337.791666666701</v>
      </c>
      <c r="B1102" s="340">
        <v>2.4928699999999999</v>
      </c>
      <c r="C1102" s="340" t="s">
        <v>300</v>
      </c>
      <c r="D1102" s="341">
        <v>69.432739999999995</v>
      </c>
      <c r="E1102" s="342" t="s">
        <v>300</v>
      </c>
      <c r="F1102" s="340">
        <v>5.3795400000000004</v>
      </c>
      <c r="G1102" s="342" t="s">
        <v>300</v>
      </c>
      <c r="H1102" s="342"/>
      <c r="I1102" s="342"/>
      <c r="J1102" s="343"/>
      <c r="K1102" s="343"/>
      <c r="L1102" s="407">
        <v>1</v>
      </c>
      <c r="M1102" s="344">
        <f t="shared" si="17"/>
        <v>5.379537575042904</v>
      </c>
      <c r="N1102" s="337"/>
      <c r="T1102" s="169" t="s">
        <v>300</v>
      </c>
    </row>
    <row r="1103" spans="1:20">
      <c r="A1103" s="339">
        <v>45337.833333333299</v>
      </c>
      <c r="B1103" s="340">
        <v>2.5264000000000002</v>
      </c>
      <c r="C1103" s="340" t="s">
        <v>300</v>
      </c>
      <c r="D1103" s="341">
        <v>70.481999999999999</v>
      </c>
      <c r="E1103" s="342" t="s">
        <v>300</v>
      </c>
      <c r="F1103" s="340">
        <v>5.5342799999999999</v>
      </c>
      <c r="G1103" s="342" t="s">
        <v>300</v>
      </c>
      <c r="H1103" s="342"/>
      <c r="I1103" s="342"/>
      <c r="J1103" s="343"/>
      <c r="K1103" s="343"/>
      <c r="L1103" s="407">
        <v>1</v>
      </c>
      <c r="M1103" s="344">
        <f t="shared" si="17"/>
        <v>5.5342827267840002</v>
      </c>
      <c r="N1103" s="337"/>
      <c r="T1103" s="169" t="s">
        <v>300</v>
      </c>
    </row>
    <row r="1104" spans="1:20">
      <c r="A1104" s="339">
        <v>45337.875</v>
      </c>
      <c r="B1104" s="340">
        <v>2.3267899999999999</v>
      </c>
      <c r="C1104" s="340" t="s">
        <v>300</v>
      </c>
      <c r="D1104" s="341">
        <v>69.56559</v>
      </c>
      <c r="E1104" s="342" t="s">
        <v>300</v>
      </c>
      <c r="F1104" s="340">
        <v>5.0307500000000003</v>
      </c>
      <c r="G1104" s="342" t="s">
        <v>300</v>
      </c>
      <c r="H1104" s="342"/>
      <c r="I1104" s="342"/>
      <c r="J1104" s="343"/>
      <c r="K1104" s="343"/>
      <c r="L1104" s="407">
        <v>1</v>
      </c>
      <c r="M1104" s="344">
        <f t="shared" si="17"/>
        <v>5.0307492553715871</v>
      </c>
      <c r="N1104" s="337"/>
      <c r="T1104" s="169" t="s">
        <v>300</v>
      </c>
    </row>
    <row r="1105" spans="1:20">
      <c r="A1105" s="339">
        <v>45337.916666666701</v>
      </c>
      <c r="B1105" s="340">
        <v>2.5225900000000001</v>
      </c>
      <c r="C1105" s="340" t="s">
        <v>300</v>
      </c>
      <c r="D1105" s="341">
        <v>69.073449999999994</v>
      </c>
      <c r="E1105" s="342" t="s">
        <v>300</v>
      </c>
      <c r="F1105" s="340">
        <v>5.4154999999999998</v>
      </c>
      <c r="G1105" s="342" t="s">
        <v>300</v>
      </c>
      <c r="H1105" s="342"/>
      <c r="I1105" s="342"/>
      <c r="J1105" s="343"/>
      <c r="K1105" s="343"/>
      <c r="L1105" s="407">
        <v>1</v>
      </c>
      <c r="M1105" s="344">
        <f t="shared" si="17"/>
        <v>5.4155033408393392</v>
      </c>
      <c r="N1105" s="337"/>
      <c r="T1105" s="169" t="s">
        <v>300</v>
      </c>
    </row>
    <row r="1106" spans="1:20">
      <c r="A1106" s="339">
        <v>45337.958333333299</v>
      </c>
      <c r="B1106" s="340">
        <v>2.5034800000000001</v>
      </c>
      <c r="C1106" s="340" t="s">
        <v>300</v>
      </c>
      <c r="D1106" s="341">
        <v>70.150130000000004</v>
      </c>
      <c r="E1106" s="342" t="s">
        <v>300</v>
      </c>
      <c r="F1106" s="340">
        <v>5.4582600000000001</v>
      </c>
      <c r="G1106" s="342" t="s">
        <v>300</v>
      </c>
      <c r="H1106" s="342"/>
      <c r="I1106" s="342"/>
      <c r="J1106" s="343"/>
      <c r="K1106" s="343"/>
      <c r="L1106" s="407">
        <v>1</v>
      </c>
      <c r="M1106" s="344">
        <f t="shared" si="17"/>
        <v>5.4582524268205921</v>
      </c>
      <c r="N1106" s="337"/>
      <c r="T1106" s="169" t="s">
        <v>300</v>
      </c>
    </row>
    <row r="1107" spans="1:20">
      <c r="A1107" s="339">
        <v>45338</v>
      </c>
      <c r="B1107" s="340">
        <v>2.2167599999999998</v>
      </c>
      <c r="C1107" s="340" t="s">
        <v>300</v>
      </c>
      <c r="D1107" s="341">
        <v>70.491910000000004</v>
      </c>
      <c r="E1107" s="342" t="s">
        <v>300</v>
      </c>
      <c r="F1107" s="340">
        <v>4.8566700000000003</v>
      </c>
      <c r="G1107" s="342" t="s">
        <v>300</v>
      </c>
      <c r="H1107" s="342"/>
      <c r="I1107" s="342"/>
      <c r="J1107" s="343"/>
      <c r="K1107" s="343"/>
      <c r="L1107" s="407">
        <v>1</v>
      </c>
      <c r="M1107" s="344">
        <f t="shared" si="17"/>
        <v>4.8566741304725269</v>
      </c>
      <c r="N1107" s="337"/>
      <c r="T1107" s="169" t="s">
        <v>300</v>
      </c>
    </row>
    <row r="1108" spans="1:20">
      <c r="A1108" s="339">
        <v>45338.041666666701</v>
      </c>
      <c r="B1108" s="340">
        <v>2.5285899999999999</v>
      </c>
      <c r="C1108" s="340" t="s">
        <v>300</v>
      </c>
      <c r="D1108" s="341">
        <v>69.120829999999998</v>
      </c>
      <c r="E1108" s="342" t="s">
        <v>300</v>
      </c>
      <c r="F1108" s="340">
        <v>5.4321200000000003</v>
      </c>
      <c r="G1108" s="342" t="s">
        <v>300</v>
      </c>
      <c r="H1108" s="342"/>
      <c r="I1108" s="342"/>
      <c r="J1108" s="343"/>
      <c r="K1108" s="343"/>
      <c r="L1108" s="407">
        <v>1</v>
      </c>
      <c r="M1108" s="344">
        <f t="shared" si="17"/>
        <v>5.4321076845830749</v>
      </c>
      <c r="N1108" s="337"/>
      <c r="T1108" s="169" t="s">
        <v>300</v>
      </c>
    </row>
    <row r="1109" spans="1:20">
      <c r="A1109" s="339">
        <v>45338.083333333299</v>
      </c>
      <c r="B1109" s="340">
        <v>2.5556399999999999</v>
      </c>
      <c r="C1109" s="340" t="s">
        <v>300</v>
      </c>
      <c r="D1109" s="341">
        <v>68.844149999999999</v>
      </c>
      <c r="E1109" s="342" t="s">
        <v>300</v>
      </c>
      <c r="F1109" s="340">
        <v>5.4682300000000001</v>
      </c>
      <c r="G1109" s="342" t="s">
        <v>300</v>
      </c>
      <c r="H1109" s="342"/>
      <c r="I1109" s="342"/>
      <c r="J1109" s="343"/>
      <c r="K1109" s="343"/>
      <c r="L1109" s="407">
        <v>1</v>
      </c>
      <c r="M1109" s="344">
        <f t="shared" si="17"/>
        <v>5.4682420377664798</v>
      </c>
      <c r="N1109" s="337"/>
      <c r="T1109" s="169" t="s">
        <v>300</v>
      </c>
    </row>
    <row r="1110" spans="1:20">
      <c r="A1110" s="339">
        <v>45338.125</v>
      </c>
      <c r="B1110" s="340">
        <v>2.4517099999999998</v>
      </c>
      <c r="C1110" s="340" t="s">
        <v>300</v>
      </c>
      <c r="D1110" s="341">
        <v>69.741380000000007</v>
      </c>
      <c r="E1110" s="342" t="s">
        <v>300</v>
      </c>
      <c r="F1110" s="340">
        <v>5.3142300000000002</v>
      </c>
      <c r="G1110" s="342" t="s">
        <v>300</v>
      </c>
      <c r="H1110" s="342"/>
      <c r="I1110" s="342"/>
      <c r="J1110" s="343"/>
      <c r="K1110" s="343"/>
      <c r="L1110" s="407">
        <v>1</v>
      </c>
      <c r="M1110" s="344">
        <f t="shared" si="17"/>
        <v>5.3142336526545844</v>
      </c>
      <c r="N1110" s="337"/>
      <c r="T1110" s="169" t="s">
        <v>300</v>
      </c>
    </row>
    <row r="1111" spans="1:20">
      <c r="A1111" s="339">
        <v>45338.166666666701</v>
      </c>
      <c r="B1111" s="340">
        <v>2.6766299999999998</v>
      </c>
      <c r="C1111" s="340" t="s">
        <v>300</v>
      </c>
      <c r="D1111" s="341">
        <v>69.893069999999994</v>
      </c>
      <c r="E1111" s="342" t="s">
        <v>300</v>
      </c>
      <c r="F1111" s="340">
        <v>5.8143799999999999</v>
      </c>
      <c r="G1111" s="342" t="s">
        <v>300</v>
      </c>
      <c r="H1111" s="342"/>
      <c r="I1111" s="342"/>
      <c r="J1111" s="343"/>
      <c r="K1111" s="343"/>
      <c r="L1111" s="407">
        <v>1</v>
      </c>
      <c r="M1111" s="344">
        <f t="shared" si="17"/>
        <v>5.8143807576134252</v>
      </c>
      <c r="N1111" s="337"/>
      <c r="T1111" s="169" t="s">
        <v>300</v>
      </c>
    </row>
    <row r="1112" spans="1:20">
      <c r="A1112" s="339">
        <v>45338.208333333299</v>
      </c>
      <c r="B1112" s="340">
        <v>2.5324399999999998</v>
      </c>
      <c r="C1112" s="340" t="s">
        <v>300</v>
      </c>
      <c r="D1112" s="341">
        <v>70.135409999999993</v>
      </c>
      <c r="E1112" s="342" t="s">
        <v>300</v>
      </c>
      <c r="F1112" s="340">
        <v>5.5202299999999997</v>
      </c>
      <c r="G1112" s="342" t="s">
        <v>300</v>
      </c>
      <c r="H1112" s="342"/>
      <c r="I1112" s="342"/>
      <c r="J1112" s="343"/>
      <c r="K1112" s="343"/>
      <c r="L1112" s="407">
        <v>1</v>
      </c>
      <c r="M1112" s="344">
        <f t="shared" si="17"/>
        <v>5.5202343461284302</v>
      </c>
      <c r="N1112" s="337"/>
      <c r="T1112" s="169" t="s">
        <v>300</v>
      </c>
    </row>
    <row r="1113" spans="1:20">
      <c r="A1113" s="339">
        <v>45338.25</v>
      </c>
      <c r="B1113" s="340">
        <v>2.6154500000000001</v>
      </c>
      <c r="C1113" s="340" t="s">
        <v>300</v>
      </c>
      <c r="D1113" s="341">
        <v>69.752440000000007</v>
      </c>
      <c r="E1113" s="342" t="s">
        <v>300</v>
      </c>
      <c r="F1113" s="340">
        <v>5.6700400000000002</v>
      </c>
      <c r="G1113" s="342" t="s">
        <v>300</v>
      </c>
      <c r="H1113" s="342"/>
      <c r="I1113" s="342"/>
      <c r="J1113" s="343"/>
      <c r="K1113" s="343"/>
      <c r="L1113" s="407">
        <v>1</v>
      </c>
      <c r="M1113" s="344">
        <f t="shared" si="17"/>
        <v>5.6700493166738406</v>
      </c>
      <c r="N1113" s="337"/>
      <c r="T1113" s="169" t="s">
        <v>300</v>
      </c>
    </row>
    <row r="1114" spans="1:20">
      <c r="A1114" s="339">
        <v>45338.291666666701</v>
      </c>
      <c r="B1114" s="340">
        <v>2.7138599999999999</v>
      </c>
      <c r="C1114" s="340" t="s">
        <v>300</v>
      </c>
      <c r="D1114" s="341">
        <v>68.724239999999995</v>
      </c>
      <c r="E1114" s="342" t="s">
        <v>300</v>
      </c>
      <c r="F1114" s="340">
        <v>5.7966699999999998</v>
      </c>
      <c r="G1114" s="342" t="s">
        <v>300</v>
      </c>
      <c r="H1114" s="342"/>
      <c r="I1114" s="342"/>
      <c r="J1114" s="343"/>
      <c r="K1114" s="343"/>
      <c r="L1114" s="407">
        <v>1</v>
      </c>
      <c r="M1114" s="344">
        <f t="shared" si="17"/>
        <v>5.7966675822357105</v>
      </c>
      <c r="N1114" s="337"/>
      <c r="T1114" s="169" t="s">
        <v>300</v>
      </c>
    </row>
    <row r="1115" spans="1:20">
      <c r="A1115" s="339">
        <v>45338.333333333299</v>
      </c>
      <c r="B1115" s="340">
        <v>2.7719499999999999</v>
      </c>
      <c r="C1115" s="340" t="s">
        <v>300</v>
      </c>
      <c r="D1115" s="341">
        <v>69.237070000000003</v>
      </c>
      <c r="E1115" s="342" t="s">
        <v>300</v>
      </c>
      <c r="F1115" s="340">
        <v>5.9649299999999998</v>
      </c>
      <c r="G1115" s="342" t="s">
        <v>300</v>
      </c>
      <c r="H1115" s="342"/>
      <c r="I1115" s="342"/>
      <c r="J1115" s="343"/>
      <c r="K1115" s="343"/>
      <c r="L1115" s="407">
        <v>1</v>
      </c>
      <c r="M1115" s="344">
        <f t="shared" si="17"/>
        <v>5.9649263174764195</v>
      </c>
      <c r="N1115" s="337"/>
      <c r="T1115" s="169" t="s">
        <v>300</v>
      </c>
    </row>
    <row r="1116" spans="1:20">
      <c r="A1116" s="339">
        <v>45338.375</v>
      </c>
      <c r="B1116" s="340">
        <v>2.5377700000000001</v>
      </c>
      <c r="C1116" s="340" t="s">
        <v>300</v>
      </c>
      <c r="D1116" s="341">
        <v>70.266019999999997</v>
      </c>
      <c r="E1116" s="342" t="s">
        <v>300</v>
      </c>
      <c r="F1116" s="340">
        <v>5.5421399999999998</v>
      </c>
      <c r="G1116" s="342" t="s">
        <v>300</v>
      </c>
      <c r="H1116" s="342"/>
      <c r="I1116" s="342"/>
      <c r="J1116" s="343"/>
      <c r="K1116" s="343"/>
      <c r="L1116" s="407">
        <v>1</v>
      </c>
      <c r="M1116" s="344">
        <f t="shared" si="17"/>
        <v>5.5421544446434323</v>
      </c>
      <c r="N1116" s="337"/>
      <c r="T1116" s="169" t="s">
        <v>300</v>
      </c>
    </row>
    <row r="1117" spans="1:20">
      <c r="A1117" s="339">
        <v>45338.416666666701</v>
      </c>
      <c r="B1117" s="340">
        <v>2.5135700000000001</v>
      </c>
      <c r="C1117" s="340" t="s">
        <v>300</v>
      </c>
      <c r="D1117" s="341">
        <v>69.098939999999999</v>
      </c>
      <c r="E1117" s="342" t="s">
        <v>300</v>
      </c>
      <c r="F1117" s="340">
        <v>5.3981399999999997</v>
      </c>
      <c r="G1117" s="342" t="s">
        <v>300</v>
      </c>
      <c r="H1117" s="342"/>
      <c r="I1117" s="342"/>
      <c r="J1117" s="343"/>
      <c r="K1117" s="343"/>
      <c r="L1117" s="407">
        <v>1</v>
      </c>
      <c r="M1117" s="344">
        <f t="shared" si="17"/>
        <v>5.3981305028990629</v>
      </c>
      <c r="N1117" s="337"/>
      <c r="T1117" s="169" t="s">
        <v>300</v>
      </c>
    </row>
    <row r="1118" spans="1:20">
      <c r="A1118" s="339">
        <v>45338.458333333299</v>
      </c>
      <c r="B1118" s="340">
        <v>2.3639299999999999</v>
      </c>
      <c r="C1118" s="340" t="s">
        <v>300</v>
      </c>
      <c r="D1118" s="341">
        <v>69.414510000000007</v>
      </c>
      <c r="E1118" s="342" t="s">
        <v>300</v>
      </c>
      <c r="F1118" s="340">
        <v>5.0999499999999998</v>
      </c>
      <c r="G1118" s="342" t="s">
        <v>300</v>
      </c>
      <c r="H1118" s="342"/>
      <c r="I1118" s="342"/>
      <c r="J1118" s="343"/>
      <c r="K1118" s="343"/>
      <c r="L1118" s="407">
        <v>1</v>
      </c>
      <c r="M1118" s="344">
        <f t="shared" si="17"/>
        <v>5.0999496047632435</v>
      </c>
      <c r="N1118" s="337"/>
      <c r="T1118" s="169" t="s">
        <v>300</v>
      </c>
    </row>
    <row r="1119" spans="1:20">
      <c r="A1119" s="339">
        <v>45338.5</v>
      </c>
      <c r="B1119" s="340">
        <v>0.46956999999999999</v>
      </c>
      <c r="C1119" s="340" t="s">
        <v>300</v>
      </c>
      <c r="D1119" s="341">
        <v>65.931250000000006</v>
      </c>
      <c r="E1119" s="342" t="s">
        <v>300</v>
      </c>
      <c r="F1119" s="340">
        <v>0.96221999999999996</v>
      </c>
      <c r="G1119" s="342" t="s">
        <v>300</v>
      </c>
      <c r="H1119" s="342"/>
      <c r="I1119" s="342"/>
      <c r="J1119" s="343"/>
      <c r="K1119" s="343"/>
      <c r="L1119" s="407">
        <v>1</v>
      </c>
      <c r="M1119" s="344">
        <f t="shared" si="17"/>
        <v>0.96221619590249985</v>
      </c>
      <c r="N1119" s="337"/>
      <c r="T1119" s="169" t="s">
        <v>300</v>
      </c>
    </row>
    <row r="1120" spans="1:20">
      <c r="A1120" s="339">
        <v>45338.541666666701</v>
      </c>
      <c r="B1120" s="340">
        <v>0.36957000000000001</v>
      </c>
      <c r="C1120" s="340" t="s">
        <v>300</v>
      </c>
      <c r="D1120" s="341">
        <v>63.43262</v>
      </c>
      <c r="E1120" s="342" t="s">
        <v>300</v>
      </c>
      <c r="F1120" s="340">
        <v>0.72860000000000003</v>
      </c>
      <c r="G1120" s="342" t="s">
        <v>300</v>
      </c>
      <c r="H1120" s="342"/>
      <c r="I1120" s="342"/>
      <c r="J1120" s="343"/>
      <c r="K1120" s="343"/>
      <c r="L1120" s="407">
        <v>1</v>
      </c>
      <c r="M1120" s="344">
        <f t="shared" si="17"/>
        <v>0.72860201804527192</v>
      </c>
      <c r="N1120" s="337"/>
      <c r="T1120" s="169" t="s">
        <v>300</v>
      </c>
    </row>
    <row r="1121" spans="1:20">
      <c r="A1121" s="339">
        <v>45338.583333333299</v>
      </c>
      <c r="B1121" s="340">
        <v>1.08148</v>
      </c>
      <c r="C1121" s="340" t="s">
        <v>300</v>
      </c>
      <c r="D1121" s="341">
        <v>66.456000000000003</v>
      </c>
      <c r="E1121" s="342" t="s">
        <v>300</v>
      </c>
      <c r="F1121" s="340">
        <v>2.2337500000000001</v>
      </c>
      <c r="G1121" s="342" t="s">
        <v>300</v>
      </c>
      <c r="H1121" s="342"/>
      <c r="I1121" s="342"/>
      <c r="J1121" s="343"/>
      <c r="K1121" s="343"/>
      <c r="L1121" s="407">
        <v>1</v>
      </c>
      <c r="M1121" s="344">
        <f t="shared" si="17"/>
        <v>2.2337455480703996</v>
      </c>
      <c r="N1121" s="337"/>
      <c r="T1121" s="169" t="s">
        <v>300</v>
      </c>
    </row>
    <row r="1122" spans="1:20">
      <c r="A1122" s="339">
        <v>45338.625</v>
      </c>
      <c r="B1122" s="340">
        <v>2.0722700000000001</v>
      </c>
      <c r="C1122" s="340" t="s">
        <v>300</v>
      </c>
      <c r="D1122" s="341">
        <v>69.820589999999996</v>
      </c>
      <c r="E1122" s="342" t="s">
        <v>300</v>
      </c>
      <c r="F1122" s="340">
        <v>4.49688</v>
      </c>
      <c r="G1122" s="342" t="s">
        <v>300</v>
      </c>
      <c r="H1122" s="342"/>
      <c r="I1122" s="342"/>
      <c r="J1122" s="343"/>
      <c r="K1122" s="343"/>
      <c r="L1122" s="407">
        <v>1</v>
      </c>
      <c r="M1122" s="344">
        <f t="shared" si="17"/>
        <v>4.4968755043414426</v>
      </c>
      <c r="N1122" s="337"/>
      <c r="T1122" s="169" t="s">
        <v>300</v>
      </c>
    </row>
    <row r="1123" spans="1:20">
      <c r="A1123" s="339">
        <v>45338.666666666701</v>
      </c>
      <c r="B1123" s="340">
        <v>2.5806</v>
      </c>
      <c r="C1123" s="340" t="s">
        <v>300</v>
      </c>
      <c r="D1123" s="341">
        <v>69.474670000000003</v>
      </c>
      <c r="E1123" s="342" t="s">
        <v>300</v>
      </c>
      <c r="F1123" s="340">
        <v>5.5722300000000002</v>
      </c>
      <c r="G1123" s="342" t="s">
        <v>300</v>
      </c>
      <c r="H1123" s="342"/>
      <c r="I1123" s="342"/>
      <c r="J1123" s="343"/>
      <c r="K1123" s="343"/>
      <c r="L1123" s="407">
        <v>1</v>
      </c>
      <c r="M1123" s="344">
        <f t="shared" si="17"/>
        <v>5.5722192421341594</v>
      </c>
      <c r="N1123" s="337"/>
      <c r="T1123" s="169" t="s">
        <v>300</v>
      </c>
    </row>
    <row r="1124" spans="1:20">
      <c r="A1124" s="339">
        <v>45338.708333333299</v>
      </c>
      <c r="B1124" s="340">
        <v>2.83717</v>
      </c>
      <c r="C1124" s="340" t="s">
        <v>300</v>
      </c>
      <c r="D1124" s="341">
        <v>69.095169999999996</v>
      </c>
      <c r="E1124" s="342" t="s">
        <v>300</v>
      </c>
      <c r="F1124" s="340">
        <v>6.0927600000000002</v>
      </c>
      <c r="G1124" s="342" t="s">
        <v>300</v>
      </c>
      <c r="H1124" s="342"/>
      <c r="I1124" s="342"/>
      <c r="J1124" s="343"/>
      <c r="K1124" s="343"/>
      <c r="L1124" s="407">
        <v>1</v>
      </c>
      <c r="M1124" s="344">
        <f t="shared" si="17"/>
        <v>6.0927598270134107</v>
      </c>
      <c r="N1124" s="337"/>
      <c r="T1124" s="169" t="s">
        <v>300</v>
      </c>
    </row>
    <row r="1125" spans="1:20">
      <c r="A1125" s="339">
        <v>45338.75</v>
      </c>
      <c r="B1125" s="340">
        <v>2.6861299999999999</v>
      </c>
      <c r="C1125" s="340" t="s">
        <v>300</v>
      </c>
      <c r="D1125" s="341">
        <v>69.316090000000003</v>
      </c>
      <c r="E1125" s="342" t="s">
        <v>300</v>
      </c>
      <c r="F1125" s="340">
        <v>5.7868500000000003</v>
      </c>
      <c r="G1125" s="342" t="s">
        <v>300</v>
      </c>
      <c r="H1125" s="342"/>
      <c r="I1125" s="342"/>
      <c r="J1125" s="343"/>
      <c r="K1125" s="343"/>
      <c r="L1125" s="407">
        <v>1</v>
      </c>
      <c r="M1125" s="344">
        <f t="shared" si="17"/>
        <v>5.7868482560892351</v>
      </c>
      <c r="N1125" s="337"/>
      <c r="T1125" s="169" t="s">
        <v>300</v>
      </c>
    </row>
    <row r="1126" spans="1:20">
      <c r="A1126" s="339">
        <v>45338.791666666701</v>
      </c>
      <c r="B1126" s="340">
        <v>2.88137</v>
      </c>
      <c r="C1126" s="340" t="s">
        <v>300</v>
      </c>
      <c r="D1126" s="341">
        <v>68.287049999999994</v>
      </c>
      <c r="E1126" s="342" t="s">
        <v>300</v>
      </c>
      <c r="F1126" s="340">
        <v>6.1153199999999996</v>
      </c>
      <c r="G1126" s="342" t="s">
        <v>300</v>
      </c>
      <c r="H1126" s="342"/>
      <c r="I1126" s="342"/>
      <c r="J1126" s="343"/>
      <c r="K1126" s="343"/>
      <c r="L1126" s="407">
        <v>1</v>
      </c>
      <c r="M1126" s="344">
        <f t="shared" si="17"/>
        <v>6.1153087955941796</v>
      </c>
      <c r="N1126" s="337"/>
      <c r="T1126" s="169" t="s">
        <v>300</v>
      </c>
    </row>
    <row r="1127" spans="1:20">
      <c r="A1127" s="339">
        <v>45338.833333333299</v>
      </c>
      <c r="B1127" s="340">
        <v>2.6773500000000001</v>
      </c>
      <c r="C1127" s="340" t="s">
        <v>300</v>
      </c>
      <c r="D1127" s="341">
        <v>68.146969999999996</v>
      </c>
      <c r="E1127" s="342" t="s">
        <v>300</v>
      </c>
      <c r="F1127" s="340">
        <v>5.6706500000000002</v>
      </c>
      <c r="G1127" s="342" t="s">
        <v>300</v>
      </c>
      <c r="H1127" s="342"/>
      <c r="I1127" s="342"/>
      <c r="J1127" s="343"/>
      <c r="K1127" s="343"/>
      <c r="L1127" s="407">
        <v>1</v>
      </c>
      <c r="M1127" s="344">
        <f t="shared" si="17"/>
        <v>5.67064825722486</v>
      </c>
      <c r="N1127" s="337"/>
      <c r="T1127" s="169" t="s">
        <v>300</v>
      </c>
    </row>
    <row r="1128" spans="1:20">
      <c r="A1128" s="339">
        <v>45338.875</v>
      </c>
      <c r="B1128" s="340">
        <v>2.6288</v>
      </c>
      <c r="C1128" s="340" t="s">
        <v>300</v>
      </c>
      <c r="D1128" s="341">
        <v>69.183509999999998</v>
      </c>
      <c r="E1128" s="342" t="s">
        <v>300</v>
      </c>
      <c r="F1128" s="340">
        <v>5.6525100000000004</v>
      </c>
      <c r="G1128" s="342" t="s">
        <v>300</v>
      </c>
      <c r="H1128" s="342"/>
      <c r="I1128" s="342"/>
      <c r="J1128" s="343"/>
      <c r="K1128" s="343"/>
      <c r="L1128" s="407">
        <v>1</v>
      </c>
      <c r="M1128" s="344">
        <f t="shared" si="17"/>
        <v>5.6525075126150393</v>
      </c>
      <c r="N1128" s="337"/>
      <c r="T1128" s="169" t="s">
        <v>300</v>
      </c>
    </row>
    <row r="1129" spans="1:20">
      <c r="A1129" s="339">
        <v>45338.916666666701</v>
      </c>
      <c r="B1129" s="340">
        <v>2.7214</v>
      </c>
      <c r="C1129" s="340" t="s">
        <v>300</v>
      </c>
      <c r="D1129" s="341">
        <v>68.442909999999998</v>
      </c>
      <c r="E1129" s="342" t="s">
        <v>300</v>
      </c>
      <c r="F1129" s="340">
        <v>5.7889799999999996</v>
      </c>
      <c r="G1129" s="342" t="s">
        <v>300</v>
      </c>
      <c r="H1129" s="342"/>
      <c r="I1129" s="342"/>
      <c r="J1129" s="343"/>
      <c r="K1129" s="343"/>
      <c r="L1129" s="407">
        <v>1</v>
      </c>
      <c r="M1129" s="344">
        <f t="shared" si="17"/>
        <v>5.7889774363159194</v>
      </c>
      <c r="N1129" s="337"/>
      <c r="T1129" s="169" t="s">
        <v>300</v>
      </c>
    </row>
    <row r="1130" spans="1:20">
      <c r="A1130" s="339">
        <v>45338.958333333299</v>
      </c>
      <c r="B1130" s="340">
        <v>2.6997100000000001</v>
      </c>
      <c r="C1130" s="340" t="s">
        <v>300</v>
      </c>
      <c r="D1130" s="341">
        <v>68.514529999999993</v>
      </c>
      <c r="E1130" s="342" t="s">
        <v>300</v>
      </c>
      <c r="F1130" s="340">
        <v>5.74885</v>
      </c>
      <c r="G1130" s="342" t="s">
        <v>300</v>
      </c>
      <c r="H1130" s="342"/>
      <c r="I1130" s="342"/>
      <c r="J1130" s="343"/>
      <c r="K1130" s="343"/>
      <c r="L1130" s="407">
        <v>1</v>
      </c>
      <c r="M1130" s="344">
        <f t="shared" si="17"/>
        <v>5.7488477643182039</v>
      </c>
      <c r="N1130" s="337"/>
      <c r="T1130" s="169" t="s">
        <v>300</v>
      </c>
    </row>
    <row r="1131" spans="1:20">
      <c r="A1131" s="339">
        <v>45339</v>
      </c>
      <c r="B1131" s="340">
        <v>2.5205299999999999</v>
      </c>
      <c r="C1131" s="340" t="s">
        <v>300</v>
      </c>
      <c r="D1131" s="341">
        <v>69.806420000000003</v>
      </c>
      <c r="E1131" s="342" t="s">
        <v>300</v>
      </c>
      <c r="F1131" s="340">
        <v>5.4684900000000001</v>
      </c>
      <c r="G1131" s="342" t="s">
        <v>300</v>
      </c>
      <c r="H1131" s="342"/>
      <c r="I1131" s="342"/>
      <c r="J1131" s="343"/>
      <c r="K1131" s="343"/>
      <c r="L1131" s="407">
        <v>1</v>
      </c>
      <c r="M1131" s="344">
        <f t="shared" si="17"/>
        <v>5.4685003839448081</v>
      </c>
      <c r="N1131" s="337"/>
      <c r="T1131" s="169" t="s">
        <v>300</v>
      </c>
    </row>
    <row r="1132" spans="1:20">
      <c r="A1132" s="339">
        <v>45339.041666666701</v>
      </c>
      <c r="B1132" s="340">
        <v>2.5103200000000001</v>
      </c>
      <c r="C1132" s="340" t="s">
        <v>300</v>
      </c>
      <c r="D1132" s="341">
        <v>68.913889999999995</v>
      </c>
      <c r="E1132" s="342" t="s">
        <v>300</v>
      </c>
      <c r="F1132" s="340">
        <v>5.3767100000000001</v>
      </c>
      <c r="G1132" s="342" t="s">
        <v>300</v>
      </c>
      <c r="H1132" s="342"/>
      <c r="I1132" s="342"/>
      <c r="J1132" s="343"/>
      <c r="K1132" s="343"/>
      <c r="L1132" s="407">
        <v>1</v>
      </c>
      <c r="M1132" s="344">
        <f t="shared" si="17"/>
        <v>5.3767130799963825</v>
      </c>
      <c r="N1132" s="337"/>
      <c r="T1132" s="169" t="s">
        <v>300</v>
      </c>
    </row>
    <row r="1133" spans="1:20">
      <c r="A1133" s="339">
        <v>45339.083333333299</v>
      </c>
      <c r="B1133" s="340">
        <v>2.6973099999999999</v>
      </c>
      <c r="C1133" s="340" t="s">
        <v>300</v>
      </c>
      <c r="D1133" s="341">
        <v>68.034000000000006</v>
      </c>
      <c r="E1133" s="342" t="s">
        <v>300</v>
      </c>
      <c r="F1133" s="340">
        <v>5.7034599999999998</v>
      </c>
      <c r="G1133" s="342" t="s">
        <v>300</v>
      </c>
      <c r="H1133" s="342"/>
      <c r="I1133" s="342"/>
      <c r="J1133" s="343"/>
      <c r="K1133" s="343"/>
      <c r="L1133" s="407">
        <v>1</v>
      </c>
      <c r="M1133" s="344">
        <f t="shared" si="17"/>
        <v>5.7034531478231996</v>
      </c>
      <c r="N1133" s="337"/>
      <c r="T1133" s="169" t="s">
        <v>300</v>
      </c>
    </row>
    <row r="1134" spans="1:20">
      <c r="A1134" s="339">
        <v>45339.125</v>
      </c>
      <c r="B1134" s="340">
        <v>2.6611699999999998</v>
      </c>
      <c r="C1134" s="340" t="s">
        <v>300</v>
      </c>
      <c r="D1134" s="341">
        <v>68.750590000000003</v>
      </c>
      <c r="E1134" s="342" t="s">
        <v>300</v>
      </c>
      <c r="F1134" s="340">
        <v>5.6863000000000001</v>
      </c>
      <c r="G1134" s="342" t="s">
        <v>300</v>
      </c>
      <c r="H1134" s="342"/>
      <c r="I1134" s="342"/>
      <c r="J1134" s="343"/>
      <c r="K1134" s="343"/>
      <c r="L1134" s="407">
        <v>1</v>
      </c>
      <c r="M1134" s="344">
        <f t="shared" si="17"/>
        <v>5.6863037959065226</v>
      </c>
      <c r="N1134" s="337"/>
      <c r="T1134" s="169" t="s">
        <v>300</v>
      </c>
    </row>
    <row r="1135" spans="1:20">
      <c r="A1135" s="339">
        <v>45339.166666666701</v>
      </c>
      <c r="B1135" s="340">
        <v>2.5684399999999998</v>
      </c>
      <c r="C1135" s="340" t="s">
        <v>300</v>
      </c>
      <c r="D1135" s="341">
        <v>69.611310000000003</v>
      </c>
      <c r="E1135" s="342" t="s">
        <v>300</v>
      </c>
      <c r="F1135" s="340">
        <v>5.5568600000000004</v>
      </c>
      <c r="G1135" s="342" t="s">
        <v>300</v>
      </c>
      <c r="H1135" s="342"/>
      <c r="I1135" s="342"/>
      <c r="J1135" s="343"/>
      <c r="K1135" s="343"/>
      <c r="L1135" s="407">
        <v>1</v>
      </c>
      <c r="M1135" s="344">
        <f t="shared" si="17"/>
        <v>5.5568700625929104</v>
      </c>
      <c r="N1135" s="337"/>
      <c r="T1135" s="169" t="s">
        <v>300</v>
      </c>
    </row>
    <row r="1136" spans="1:20">
      <c r="A1136" s="339">
        <v>45339.208333333299</v>
      </c>
      <c r="B1136" s="340">
        <v>2.3847299999999998</v>
      </c>
      <c r="C1136" s="340" t="s">
        <v>300</v>
      </c>
      <c r="D1136" s="341">
        <v>70.022149999999996</v>
      </c>
      <c r="E1136" s="342" t="s">
        <v>300</v>
      </c>
      <c r="F1136" s="340">
        <v>5.1898600000000004</v>
      </c>
      <c r="G1136" s="342" t="s">
        <v>300</v>
      </c>
      <c r="H1136" s="342"/>
      <c r="I1136" s="342"/>
      <c r="J1136" s="343"/>
      <c r="K1136" s="343"/>
      <c r="L1136" s="407">
        <v>1</v>
      </c>
      <c r="M1136" s="344">
        <f t="shared" si="17"/>
        <v>5.1898602885960594</v>
      </c>
      <c r="N1136" s="337"/>
      <c r="T1136" s="169" t="s">
        <v>300</v>
      </c>
    </row>
    <row r="1137" spans="1:20">
      <c r="A1137" s="339">
        <v>45339.25</v>
      </c>
      <c r="B1137" s="340">
        <v>2.4810099999999999</v>
      </c>
      <c r="C1137" s="340" t="s">
        <v>300</v>
      </c>
      <c r="D1137" s="341">
        <v>69.765249999999995</v>
      </c>
      <c r="E1137" s="342" t="s">
        <v>300</v>
      </c>
      <c r="F1137" s="340">
        <v>5.3795799999999998</v>
      </c>
      <c r="G1137" s="342" t="s">
        <v>300</v>
      </c>
      <c r="H1137" s="342"/>
      <c r="I1137" s="342"/>
      <c r="J1137" s="343"/>
      <c r="K1137" s="343"/>
      <c r="L1137" s="407">
        <v>1</v>
      </c>
      <c r="M1137" s="344">
        <f t="shared" si="17"/>
        <v>5.3795838326096996</v>
      </c>
      <c r="N1137" s="337"/>
      <c r="T1137" s="169" t="s">
        <v>300</v>
      </c>
    </row>
    <row r="1138" spans="1:20">
      <c r="A1138" s="339">
        <v>45339.291666666701</v>
      </c>
      <c r="B1138" s="340">
        <v>2.4292099999999999</v>
      </c>
      <c r="C1138" s="340" t="s">
        <v>300</v>
      </c>
      <c r="D1138" s="341">
        <v>70.065489999999997</v>
      </c>
      <c r="E1138" s="342" t="s">
        <v>300</v>
      </c>
      <c r="F1138" s="340">
        <v>5.28993</v>
      </c>
      <c r="G1138" s="342" t="s">
        <v>300</v>
      </c>
      <c r="H1138" s="342"/>
      <c r="I1138" s="342"/>
      <c r="J1138" s="343"/>
      <c r="K1138" s="343"/>
      <c r="L1138" s="407">
        <v>1</v>
      </c>
      <c r="M1138" s="344">
        <f t="shared" si="17"/>
        <v>5.2899337609669317</v>
      </c>
      <c r="N1138" s="337"/>
      <c r="T1138" s="169" t="s">
        <v>300</v>
      </c>
    </row>
    <row r="1139" spans="1:20">
      <c r="A1139" s="339">
        <v>45339.333333333299</v>
      </c>
      <c r="B1139" s="340">
        <v>2.6121400000000001</v>
      </c>
      <c r="C1139" s="340" t="s">
        <v>300</v>
      </c>
      <c r="D1139" s="341">
        <v>70.741249999999994</v>
      </c>
      <c r="E1139" s="342" t="s">
        <v>300</v>
      </c>
      <c r="F1139" s="340">
        <v>5.7431400000000004</v>
      </c>
      <c r="G1139" s="342" t="s">
        <v>300</v>
      </c>
      <c r="H1139" s="342"/>
      <c r="I1139" s="342"/>
      <c r="J1139" s="343"/>
      <c r="K1139" s="343"/>
      <c r="L1139" s="407">
        <v>1</v>
      </c>
      <c r="M1139" s="344">
        <f t="shared" si="17"/>
        <v>5.7431503959269987</v>
      </c>
      <c r="N1139" s="337"/>
      <c r="T1139" s="169" t="s">
        <v>300</v>
      </c>
    </row>
    <row r="1140" spans="1:20">
      <c r="A1140" s="339">
        <v>45339.375</v>
      </c>
      <c r="B1140" s="340">
        <v>1.76719</v>
      </c>
      <c r="C1140" s="340" t="s">
        <v>300</v>
      </c>
      <c r="D1140" s="341">
        <v>72.963179999999994</v>
      </c>
      <c r="E1140" s="342" t="s">
        <v>300</v>
      </c>
      <c r="F1140" s="340">
        <v>4.0074399999999999</v>
      </c>
      <c r="G1140" s="342" t="s">
        <v>300</v>
      </c>
      <c r="H1140" s="342"/>
      <c r="I1140" s="342"/>
      <c r="J1140" s="343"/>
      <c r="K1140" s="343"/>
      <c r="L1140" s="407">
        <v>1</v>
      </c>
      <c r="M1140" s="344">
        <f t="shared" si="17"/>
        <v>4.0074490481553351</v>
      </c>
      <c r="N1140" s="337"/>
      <c r="T1140" s="169" t="s">
        <v>300</v>
      </c>
    </row>
    <row r="1141" spans="1:20">
      <c r="A1141" s="339">
        <v>45339.416666666701</v>
      </c>
      <c r="B1141" s="340">
        <v>2.7705600000000001</v>
      </c>
      <c r="C1141" s="340" t="s">
        <v>300</v>
      </c>
      <c r="D1141" s="341">
        <v>70.308549999999997</v>
      </c>
      <c r="E1141" s="342" t="s">
        <v>300</v>
      </c>
      <c r="F1141" s="340">
        <v>6.0541900000000002</v>
      </c>
      <c r="G1141" s="342" t="s">
        <v>300</v>
      </c>
      <c r="H1141" s="342"/>
      <c r="I1141" s="342"/>
      <c r="J1141" s="343"/>
      <c r="K1141" s="343"/>
      <c r="L1141" s="407">
        <v>1</v>
      </c>
      <c r="M1141" s="344">
        <f t="shared" si="17"/>
        <v>6.0541992694310398</v>
      </c>
      <c r="N1141" s="337"/>
      <c r="T1141" s="169" t="s">
        <v>300</v>
      </c>
    </row>
    <row r="1142" spans="1:20">
      <c r="A1142" s="339">
        <v>45339.458333333299</v>
      </c>
      <c r="B1142" s="340">
        <v>2.8868</v>
      </c>
      <c r="C1142" s="340" t="s">
        <v>300</v>
      </c>
      <c r="D1142" s="341">
        <v>67.519909999999996</v>
      </c>
      <c r="E1142" s="342" t="s">
        <v>300</v>
      </c>
      <c r="F1142" s="340">
        <v>6.0579999999999998</v>
      </c>
      <c r="G1142" s="342" t="s">
        <v>300</v>
      </c>
      <c r="H1142" s="342"/>
      <c r="I1142" s="342"/>
      <c r="J1142" s="343"/>
      <c r="K1142" s="343"/>
      <c r="L1142" s="407">
        <v>1</v>
      </c>
      <c r="M1142" s="344">
        <f t="shared" si="17"/>
        <v>6.0580040799230384</v>
      </c>
      <c r="N1142" s="337"/>
      <c r="T1142" s="169" t="s">
        <v>300</v>
      </c>
    </row>
    <row r="1143" spans="1:20">
      <c r="A1143" s="339">
        <v>45339.5</v>
      </c>
      <c r="B1143" s="340">
        <v>2.7692800000000002</v>
      </c>
      <c r="C1143" s="340" t="s">
        <v>300</v>
      </c>
      <c r="D1143" s="341">
        <v>67.219819999999999</v>
      </c>
      <c r="E1143" s="342" t="s">
        <v>300</v>
      </c>
      <c r="F1143" s="340">
        <v>5.7855499999999997</v>
      </c>
      <c r="G1143" s="342" t="s">
        <v>300</v>
      </c>
      <c r="H1143" s="342"/>
      <c r="I1143" s="342"/>
      <c r="J1143" s="343"/>
      <c r="K1143" s="343"/>
      <c r="L1143" s="407">
        <v>1</v>
      </c>
      <c r="M1143" s="344">
        <f t="shared" si="17"/>
        <v>5.7855576372679671</v>
      </c>
      <c r="N1143" s="337"/>
      <c r="T1143" s="169" t="s">
        <v>300</v>
      </c>
    </row>
    <row r="1144" spans="1:20">
      <c r="A1144" s="339">
        <v>45339.541666666701</v>
      </c>
      <c r="B1144" s="340">
        <v>2.3824700000000001</v>
      </c>
      <c r="C1144" s="340" t="s">
        <v>300</v>
      </c>
      <c r="D1144" s="341">
        <v>70.6755</v>
      </c>
      <c r="E1144" s="342" t="s">
        <v>300</v>
      </c>
      <c r="F1144" s="340">
        <v>5.2333299999999996</v>
      </c>
      <c r="G1144" s="342" t="s">
        <v>300</v>
      </c>
      <c r="H1144" s="342"/>
      <c r="I1144" s="342"/>
      <c r="J1144" s="343"/>
      <c r="K1144" s="343"/>
      <c r="L1144" s="407">
        <v>1</v>
      </c>
      <c r="M1144" s="344">
        <f t="shared" si="17"/>
        <v>5.233320593713799</v>
      </c>
      <c r="N1144" s="337"/>
      <c r="T1144" s="169" t="s">
        <v>300</v>
      </c>
    </row>
    <row r="1145" spans="1:20">
      <c r="A1145" s="339">
        <v>45339.583333333299</v>
      </c>
      <c r="B1145" s="340">
        <v>2.59205</v>
      </c>
      <c r="C1145" s="340" t="s">
        <v>300</v>
      </c>
      <c r="D1145" s="341">
        <v>69.340630000000004</v>
      </c>
      <c r="E1145" s="342" t="s">
        <v>300</v>
      </c>
      <c r="F1145" s="340">
        <v>5.5861400000000003</v>
      </c>
      <c r="G1145" s="342" t="s">
        <v>300</v>
      </c>
      <c r="H1145" s="342"/>
      <c r="I1145" s="342"/>
      <c r="J1145" s="343"/>
      <c r="K1145" s="343"/>
      <c r="L1145" s="407">
        <v>1</v>
      </c>
      <c r="M1145" s="344">
        <f t="shared" si="17"/>
        <v>5.5861445301358197</v>
      </c>
      <c r="N1145" s="337"/>
      <c r="T1145" s="169" t="s">
        <v>300</v>
      </c>
    </row>
    <row r="1146" spans="1:20">
      <c r="A1146" s="339">
        <v>45339.625</v>
      </c>
      <c r="B1146" s="340">
        <v>2.50631</v>
      </c>
      <c r="C1146" s="340" t="s">
        <v>300</v>
      </c>
      <c r="D1146" s="341">
        <v>70.463930000000005</v>
      </c>
      <c r="E1146" s="342" t="s">
        <v>300</v>
      </c>
      <c r="F1146" s="340">
        <v>5.4888599999999999</v>
      </c>
      <c r="G1146" s="342" t="s">
        <v>300</v>
      </c>
      <c r="H1146" s="342"/>
      <c r="I1146" s="342"/>
      <c r="J1146" s="343"/>
      <c r="K1146" s="343"/>
      <c r="L1146" s="407">
        <v>1</v>
      </c>
      <c r="M1146" s="344">
        <f t="shared" si="17"/>
        <v>5.4888663805391653</v>
      </c>
      <c r="N1146" s="337"/>
      <c r="T1146" s="169" t="s">
        <v>300</v>
      </c>
    </row>
    <row r="1147" spans="1:20">
      <c r="A1147" s="339">
        <v>45339.666666666701</v>
      </c>
      <c r="B1147" s="340">
        <v>2.4986899999999999</v>
      </c>
      <c r="C1147" s="340" t="s">
        <v>300</v>
      </c>
      <c r="D1147" s="341">
        <v>71.021010000000004</v>
      </c>
      <c r="E1147" s="342" t="s">
        <v>300</v>
      </c>
      <c r="F1147" s="340">
        <v>5.5154500000000004</v>
      </c>
      <c r="G1147" s="342" t="s">
        <v>300</v>
      </c>
      <c r="H1147" s="342"/>
      <c r="I1147" s="342"/>
      <c r="J1147" s="343"/>
      <c r="K1147" s="343"/>
      <c r="L1147" s="407">
        <v>1</v>
      </c>
      <c r="M1147" s="344">
        <f t="shared" si="17"/>
        <v>5.5154408707820517</v>
      </c>
      <c r="N1147" s="337"/>
      <c r="T1147" s="169" t="s">
        <v>300</v>
      </c>
    </row>
    <row r="1148" spans="1:20">
      <c r="A1148" s="339">
        <v>45339.708333333299</v>
      </c>
      <c r="B1148" s="340">
        <v>2.59599</v>
      </c>
      <c r="C1148" s="340" t="s">
        <v>300</v>
      </c>
      <c r="D1148" s="341">
        <v>70.661360000000002</v>
      </c>
      <c r="E1148" s="342" t="s">
        <v>300</v>
      </c>
      <c r="F1148" s="340">
        <v>5.7011900000000004</v>
      </c>
      <c r="G1148" s="342" t="s">
        <v>300</v>
      </c>
      <c r="H1148" s="342"/>
      <c r="I1148" s="342"/>
      <c r="J1148" s="343"/>
      <c r="K1148" s="343"/>
      <c r="L1148" s="407">
        <v>1</v>
      </c>
      <c r="M1148" s="344">
        <f t="shared" si="17"/>
        <v>5.7011965970541105</v>
      </c>
      <c r="N1148" s="337"/>
      <c r="T1148" s="169" t="s">
        <v>300</v>
      </c>
    </row>
    <row r="1149" spans="1:20">
      <c r="A1149" s="339">
        <v>45339.75</v>
      </c>
      <c r="B1149" s="340">
        <v>2.5242</v>
      </c>
      <c r="C1149" s="340" t="s">
        <v>300</v>
      </c>
      <c r="D1149" s="341">
        <v>70.795429999999996</v>
      </c>
      <c r="E1149" s="342" t="s">
        <v>300</v>
      </c>
      <c r="F1149" s="340">
        <v>5.5540500000000002</v>
      </c>
      <c r="G1149" s="342" t="s">
        <v>300</v>
      </c>
      <c r="H1149" s="342"/>
      <c r="I1149" s="342"/>
      <c r="J1149" s="343"/>
      <c r="K1149" s="343"/>
      <c r="L1149" s="407">
        <v>1</v>
      </c>
      <c r="M1149" s="344">
        <f t="shared" si="17"/>
        <v>5.5540527025384785</v>
      </c>
      <c r="N1149" s="337"/>
      <c r="T1149" s="169" t="s">
        <v>300</v>
      </c>
    </row>
    <row r="1150" spans="1:20">
      <c r="A1150" s="339">
        <v>45339.791666666701</v>
      </c>
      <c r="B1150" s="340">
        <v>2.7359100000000001</v>
      </c>
      <c r="C1150" s="340" t="s">
        <v>300</v>
      </c>
      <c r="D1150" s="341">
        <v>69.815169999999995</v>
      </c>
      <c r="E1150" s="342" t="s">
        <v>300</v>
      </c>
      <c r="F1150" s="340">
        <v>5.9365199999999998</v>
      </c>
      <c r="G1150" s="342" t="s">
        <v>300</v>
      </c>
      <c r="H1150" s="342"/>
      <c r="I1150" s="342"/>
      <c r="J1150" s="343"/>
      <c r="K1150" s="343"/>
      <c r="L1150" s="407">
        <v>1</v>
      </c>
      <c r="M1150" s="344">
        <f t="shared" si="17"/>
        <v>5.9365293161360748</v>
      </c>
      <c r="N1150" s="337"/>
      <c r="T1150" s="169" t="s">
        <v>300</v>
      </c>
    </row>
    <row r="1151" spans="1:20">
      <c r="A1151" s="339">
        <v>45339.833333333299</v>
      </c>
      <c r="B1151" s="340">
        <v>2.3610099999999998</v>
      </c>
      <c r="C1151" s="340" t="s">
        <v>300</v>
      </c>
      <c r="D1151" s="341">
        <v>72.074219999999997</v>
      </c>
      <c r="E1151" s="342" t="s">
        <v>300</v>
      </c>
      <c r="F1151" s="340">
        <v>5.2888200000000003</v>
      </c>
      <c r="G1151" s="342" t="s">
        <v>300</v>
      </c>
      <c r="H1151" s="342"/>
      <c r="I1151" s="342"/>
      <c r="J1151" s="343"/>
      <c r="K1151" s="343"/>
      <c r="L1151" s="407">
        <v>1</v>
      </c>
      <c r="M1151" s="344">
        <f t="shared" si="17"/>
        <v>5.2888200153611749</v>
      </c>
      <c r="N1151" s="337"/>
      <c r="T1151" s="169" t="s">
        <v>300</v>
      </c>
    </row>
    <row r="1152" spans="1:20">
      <c r="A1152" s="339">
        <v>45339.875</v>
      </c>
      <c r="B1152" s="340">
        <v>2.7071700000000001</v>
      </c>
      <c r="C1152" s="340" t="s">
        <v>300</v>
      </c>
      <c r="D1152" s="341">
        <v>69.944540000000003</v>
      </c>
      <c r="E1152" s="342" t="s">
        <v>300</v>
      </c>
      <c r="F1152" s="340">
        <v>5.8850600000000002</v>
      </c>
      <c r="G1152" s="342" t="s">
        <v>300</v>
      </c>
      <c r="H1152" s="342"/>
      <c r="I1152" s="342"/>
      <c r="J1152" s="343"/>
      <c r="K1152" s="343"/>
      <c r="L1152" s="407">
        <v>1</v>
      </c>
      <c r="M1152" s="344">
        <f t="shared" si="17"/>
        <v>5.8850527117339437</v>
      </c>
      <c r="N1152" s="337"/>
      <c r="T1152" s="169" t="s">
        <v>300</v>
      </c>
    </row>
    <row r="1153" spans="1:20">
      <c r="A1153" s="339">
        <v>45339.916666666701</v>
      </c>
      <c r="B1153" s="340">
        <v>2.51871</v>
      </c>
      <c r="C1153" s="340" t="s">
        <v>300</v>
      </c>
      <c r="D1153" s="341">
        <v>70.434179999999998</v>
      </c>
      <c r="E1153" s="342" t="s">
        <v>300</v>
      </c>
      <c r="F1153" s="340">
        <v>5.5136900000000004</v>
      </c>
      <c r="G1153" s="342" t="s">
        <v>300</v>
      </c>
      <c r="H1153" s="342"/>
      <c r="I1153" s="342"/>
      <c r="J1153" s="343"/>
      <c r="K1153" s="343"/>
      <c r="L1153" s="407">
        <v>1</v>
      </c>
      <c r="M1153" s="344">
        <f t="shared" si="17"/>
        <v>5.5136937406224229</v>
      </c>
      <c r="N1153" s="337"/>
      <c r="T1153" s="169" t="s">
        <v>300</v>
      </c>
    </row>
    <row r="1154" spans="1:20">
      <c r="A1154" s="339">
        <v>45339.958333333299</v>
      </c>
      <c r="B1154" s="340">
        <v>2.7172200000000002</v>
      </c>
      <c r="C1154" s="340" t="s">
        <v>300</v>
      </c>
      <c r="D1154" s="341">
        <v>70.025210000000001</v>
      </c>
      <c r="E1154" s="342" t="s">
        <v>300</v>
      </c>
      <c r="F1154" s="340">
        <v>5.91371</v>
      </c>
      <c r="G1154" s="342" t="s">
        <v>300</v>
      </c>
      <c r="H1154" s="342"/>
      <c r="I1154" s="342"/>
      <c r="J1154" s="343"/>
      <c r="K1154" s="343"/>
      <c r="L1154" s="407">
        <v>1</v>
      </c>
      <c r="M1154" s="344">
        <f t="shared" si="17"/>
        <v>5.9137128466914959</v>
      </c>
      <c r="N1154" s="337"/>
      <c r="T1154" s="169" t="s">
        <v>300</v>
      </c>
    </row>
    <row r="1155" spans="1:20">
      <c r="A1155" s="339">
        <v>45340</v>
      </c>
      <c r="B1155" s="340">
        <v>2.6483099999999999</v>
      </c>
      <c r="C1155" s="340" t="s">
        <v>300</v>
      </c>
      <c r="D1155" s="341">
        <v>70.544870000000003</v>
      </c>
      <c r="E1155" s="342" t="s">
        <v>300</v>
      </c>
      <c r="F1155" s="340">
        <v>5.8065199999999999</v>
      </c>
      <c r="G1155" s="342" t="s">
        <v>300</v>
      </c>
      <c r="H1155" s="342"/>
      <c r="I1155" s="342"/>
      <c r="J1155" s="343"/>
      <c r="K1155" s="343"/>
      <c r="L1155" s="407">
        <v>1</v>
      </c>
      <c r="M1155" s="344">
        <f t="shared" ref="M1155:M1218" si="18">D1155*60*10^3*B1155*5.18*10^-7</f>
        <v>5.8065111995342757</v>
      </c>
      <c r="N1155" s="337"/>
      <c r="T1155" s="169" t="s">
        <v>300</v>
      </c>
    </row>
    <row r="1156" spans="1:20">
      <c r="A1156" s="339">
        <v>45340.041666666701</v>
      </c>
      <c r="B1156" s="340">
        <v>2.7201399999999998</v>
      </c>
      <c r="C1156" s="340" t="s">
        <v>300</v>
      </c>
      <c r="D1156" s="341">
        <v>68.722750000000005</v>
      </c>
      <c r="E1156" s="342" t="s">
        <v>300</v>
      </c>
      <c r="F1156" s="340">
        <v>5.8099499999999997</v>
      </c>
      <c r="G1156" s="342" t="s">
        <v>300</v>
      </c>
      <c r="H1156" s="342"/>
      <c r="I1156" s="342"/>
      <c r="J1156" s="343"/>
      <c r="K1156" s="343"/>
      <c r="L1156" s="407">
        <v>1</v>
      </c>
      <c r="M1156" s="344">
        <f t="shared" si="18"/>
        <v>5.8099553768297998</v>
      </c>
      <c r="N1156" s="337"/>
      <c r="T1156" s="169" t="s">
        <v>300</v>
      </c>
    </row>
    <row r="1157" spans="1:20">
      <c r="A1157" s="339">
        <v>45340.083333333299</v>
      </c>
      <c r="B1157" s="340">
        <v>2.5329299999999999</v>
      </c>
      <c r="C1157" s="340" t="s">
        <v>300</v>
      </c>
      <c r="D1157" s="341">
        <v>69.936000000000007</v>
      </c>
      <c r="E1157" s="342" t="s">
        <v>300</v>
      </c>
      <c r="F1157" s="340">
        <v>5.5056000000000003</v>
      </c>
      <c r="G1157" s="342" t="s">
        <v>300</v>
      </c>
      <c r="H1157" s="342"/>
      <c r="I1157" s="342"/>
      <c r="J1157" s="343"/>
      <c r="K1157" s="343"/>
      <c r="L1157" s="407">
        <v>1</v>
      </c>
      <c r="M1157" s="344">
        <f t="shared" si="18"/>
        <v>5.5056042062784005</v>
      </c>
      <c r="N1157" s="337"/>
      <c r="T1157" s="169" t="s">
        <v>300</v>
      </c>
    </row>
    <row r="1158" spans="1:20">
      <c r="A1158" s="339">
        <v>45340.125</v>
      </c>
      <c r="B1158" s="340">
        <v>2.5957400000000002</v>
      </c>
      <c r="C1158" s="340" t="s">
        <v>300</v>
      </c>
      <c r="D1158" s="341">
        <v>70.709670000000003</v>
      </c>
      <c r="E1158" s="342" t="s">
        <v>300</v>
      </c>
      <c r="F1158" s="340">
        <v>5.7045399999999997</v>
      </c>
      <c r="G1158" s="342" t="s">
        <v>300</v>
      </c>
      <c r="H1158" s="342"/>
      <c r="I1158" s="342"/>
      <c r="J1158" s="343"/>
      <c r="K1158" s="343"/>
      <c r="L1158" s="407">
        <v>1</v>
      </c>
      <c r="M1158" s="344">
        <f t="shared" si="18"/>
        <v>5.7045449964842634</v>
      </c>
      <c r="N1158" s="337"/>
      <c r="T1158" s="169" t="s">
        <v>300</v>
      </c>
    </row>
    <row r="1159" spans="1:20">
      <c r="A1159" s="339">
        <v>45340.166666666701</v>
      </c>
      <c r="B1159" s="340">
        <v>2.6374200000000001</v>
      </c>
      <c r="C1159" s="340" t="s">
        <v>300</v>
      </c>
      <c r="D1159" s="341">
        <v>69.976200000000006</v>
      </c>
      <c r="E1159" s="342" t="s">
        <v>300</v>
      </c>
      <c r="F1159" s="340">
        <v>5.7360199999999999</v>
      </c>
      <c r="G1159" s="342" t="s">
        <v>300</v>
      </c>
      <c r="H1159" s="342"/>
      <c r="I1159" s="342"/>
      <c r="J1159" s="343"/>
      <c r="K1159" s="343"/>
      <c r="L1159" s="407">
        <v>1</v>
      </c>
      <c r="M1159" s="344">
        <f t="shared" si="18"/>
        <v>5.7360200418763192</v>
      </c>
      <c r="N1159" s="337"/>
      <c r="T1159" s="169" t="s">
        <v>300</v>
      </c>
    </row>
    <row r="1160" spans="1:20">
      <c r="A1160" s="339">
        <v>45340.208333333299</v>
      </c>
      <c r="B1160" s="340">
        <v>2.5689099999999998</v>
      </c>
      <c r="C1160" s="340" t="s">
        <v>300</v>
      </c>
      <c r="D1160" s="341">
        <v>69.391800000000003</v>
      </c>
      <c r="E1160" s="342" t="s">
        <v>300</v>
      </c>
      <c r="F1160" s="340">
        <v>5.5403700000000002</v>
      </c>
      <c r="G1160" s="342" t="s">
        <v>300</v>
      </c>
      <c r="H1160" s="342"/>
      <c r="I1160" s="342"/>
      <c r="J1160" s="343"/>
      <c r="K1160" s="343"/>
      <c r="L1160" s="407">
        <v>1</v>
      </c>
      <c r="M1160" s="344">
        <f t="shared" si="18"/>
        <v>5.5403608601930392</v>
      </c>
      <c r="N1160" s="337"/>
      <c r="T1160" s="169" t="s">
        <v>300</v>
      </c>
    </row>
    <row r="1161" spans="1:20">
      <c r="A1161" s="339">
        <v>45340.25</v>
      </c>
      <c r="B1161" s="340">
        <v>2.7353399999999999</v>
      </c>
      <c r="C1161" s="340" t="s">
        <v>300</v>
      </c>
      <c r="D1161" s="341">
        <v>68.832589999999996</v>
      </c>
      <c r="E1161" s="342" t="s">
        <v>300</v>
      </c>
      <c r="F1161" s="340">
        <v>5.8517700000000001</v>
      </c>
      <c r="G1161" s="342" t="s">
        <v>300</v>
      </c>
      <c r="H1161" s="342"/>
      <c r="I1161" s="342"/>
      <c r="J1161" s="343"/>
      <c r="K1161" s="343"/>
      <c r="L1161" s="407">
        <v>1</v>
      </c>
      <c r="M1161" s="344">
        <f t="shared" si="18"/>
        <v>5.8517590815870468</v>
      </c>
      <c r="N1161" s="337"/>
      <c r="T1161" s="169" t="s">
        <v>300</v>
      </c>
    </row>
    <row r="1162" spans="1:20">
      <c r="A1162" s="339">
        <v>45340.291666666701</v>
      </c>
      <c r="B1162" s="340">
        <v>2.6855199999999999</v>
      </c>
      <c r="C1162" s="340" t="s">
        <v>300</v>
      </c>
      <c r="D1162" s="341">
        <v>68.550510000000003</v>
      </c>
      <c r="E1162" s="342" t="s">
        <v>300</v>
      </c>
      <c r="F1162" s="340">
        <v>5.7216199999999997</v>
      </c>
      <c r="G1162" s="342" t="s">
        <v>300</v>
      </c>
      <c r="H1162" s="342"/>
      <c r="I1162" s="342"/>
      <c r="J1162" s="343"/>
      <c r="K1162" s="343"/>
      <c r="L1162" s="407">
        <v>1</v>
      </c>
      <c r="M1162" s="344">
        <f t="shared" si="18"/>
        <v>5.7216342353204155</v>
      </c>
      <c r="N1162" s="337"/>
      <c r="T1162" s="169" t="s">
        <v>300</v>
      </c>
    </row>
    <row r="1163" spans="1:20">
      <c r="A1163" s="339">
        <v>45340.333333333299</v>
      </c>
      <c r="B1163" s="340">
        <v>2.4757500000000001</v>
      </c>
      <c r="C1163" s="340" t="s">
        <v>300</v>
      </c>
      <c r="D1163" s="341">
        <v>70.364890000000003</v>
      </c>
      <c r="E1163" s="342" t="s">
        <v>300</v>
      </c>
      <c r="F1163" s="340">
        <v>5.41432</v>
      </c>
      <c r="G1163" s="342" t="s">
        <v>300</v>
      </c>
      <c r="H1163" s="342"/>
      <c r="I1163" s="342"/>
      <c r="J1163" s="343"/>
      <c r="K1163" s="343"/>
      <c r="L1163" s="407">
        <v>1</v>
      </c>
      <c r="M1163" s="344">
        <f t="shared" si="18"/>
        <v>5.4143186390559004</v>
      </c>
      <c r="N1163" s="337"/>
      <c r="T1163" s="169" t="s">
        <v>300</v>
      </c>
    </row>
    <row r="1164" spans="1:20">
      <c r="A1164" s="339">
        <v>45340.375</v>
      </c>
      <c r="B1164" s="340">
        <v>0.53271000000000002</v>
      </c>
      <c r="C1164" s="340" t="s">
        <v>300</v>
      </c>
      <c r="D1164" s="341">
        <v>69.99109</v>
      </c>
      <c r="E1164" s="342" t="s">
        <v>300</v>
      </c>
      <c r="F1164" s="340">
        <v>1.15882</v>
      </c>
      <c r="G1164" s="342" t="s">
        <v>300</v>
      </c>
      <c r="H1164" s="342"/>
      <c r="I1164" s="342"/>
      <c r="J1164" s="343"/>
      <c r="K1164" s="343"/>
      <c r="L1164" s="407">
        <v>1</v>
      </c>
      <c r="M1164" s="344">
        <f t="shared" si="18"/>
        <v>1.1588163564552121</v>
      </c>
      <c r="N1164" s="337"/>
      <c r="T1164" s="169" t="s">
        <v>300</v>
      </c>
    </row>
    <row r="1165" spans="1:20">
      <c r="A1165" s="339">
        <v>45340.416666666701</v>
      </c>
      <c r="B1165" s="340">
        <v>0.45567000000000002</v>
      </c>
      <c r="C1165" s="340" t="s">
        <v>300</v>
      </c>
      <c r="D1165" s="341">
        <v>68.308639999999997</v>
      </c>
      <c r="E1165" s="342" t="s">
        <v>300</v>
      </c>
      <c r="F1165" s="340">
        <v>0.96740999999999999</v>
      </c>
      <c r="G1165" s="342" t="s">
        <v>300</v>
      </c>
      <c r="H1165" s="342"/>
      <c r="I1165" s="342"/>
      <c r="J1165" s="343"/>
      <c r="K1165" s="343"/>
      <c r="L1165" s="407">
        <v>1</v>
      </c>
      <c r="M1165" s="344">
        <f t="shared" si="18"/>
        <v>0.96740223349190402</v>
      </c>
      <c r="N1165" s="337"/>
      <c r="T1165" s="169" t="s">
        <v>300</v>
      </c>
    </row>
    <row r="1166" spans="1:20">
      <c r="A1166" s="339">
        <v>45340.458333333299</v>
      </c>
      <c r="B1166" s="340">
        <v>0.49284</v>
      </c>
      <c r="C1166" s="340" t="s">
        <v>300</v>
      </c>
      <c r="D1166" s="341">
        <v>65.232060000000004</v>
      </c>
      <c r="E1166" s="342" t="s">
        <v>300</v>
      </c>
      <c r="F1166" s="340">
        <v>0.99917999999999996</v>
      </c>
      <c r="G1166" s="342" t="s">
        <v>300</v>
      </c>
      <c r="H1166" s="342"/>
      <c r="I1166" s="342"/>
      <c r="J1166" s="343"/>
      <c r="K1166" s="343"/>
      <c r="L1166" s="407">
        <v>1</v>
      </c>
      <c r="M1166" s="344">
        <f t="shared" si="18"/>
        <v>0.99918993943843182</v>
      </c>
      <c r="N1166" s="337"/>
      <c r="T1166" s="169" t="s">
        <v>300</v>
      </c>
    </row>
    <row r="1167" spans="1:20">
      <c r="A1167" s="339">
        <v>45340.5</v>
      </c>
      <c r="B1167" s="340">
        <v>2.2515800000000001</v>
      </c>
      <c r="C1167" s="340" t="s">
        <v>300</v>
      </c>
      <c r="D1167" s="341">
        <v>71.13794</v>
      </c>
      <c r="E1167" s="342" t="s">
        <v>300</v>
      </c>
      <c r="F1167" s="340">
        <v>4.97818</v>
      </c>
      <c r="G1167" s="342" t="s">
        <v>300</v>
      </c>
      <c r="H1167" s="342"/>
      <c r="I1167" s="342"/>
      <c r="J1167" s="343"/>
      <c r="K1167" s="343"/>
      <c r="L1167" s="407">
        <v>1</v>
      </c>
      <c r="M1167" s="344">
        <f t="shared" si="18"/>
        <v>4.9781694723368153</v>
      </c>
      <c r="N1167" s="337"/>
      <c r="T1167" s="169" t="s">
        <v>300</v>
      </c>
    </row>
    <row r="1168" spans="1:20">
      <c r="A1168" s="339">
        <v>45340.541666666701</v>
      </c>
      <c r="B1168" s="340">
        <v>2.3959899999999998</v>
      </c>
      <c r="C1168" s="340" t="s">
        <v>300</v>
      </c>
      <c r="D1168" s="341">
        <v>69.523349999999994</v>
      </c>
      <c r="E1168" s="342" t="s">
        <v>300</v>
      </c>
      <c r="F1168" s="340">
        <v>5.1772200000000002</v>
      </c>
      <c r="G1168" s="342" t="s">
        <v>300</v>
      </c>
      <c r="H1168" s="342"/>
      <c r="I1168" s="342"/>
      <c r="J1168" s="343"/>
      <c r="K1168" s="343"/>
      <c r="L1168" s="407">
        <v>1</v>
      </c>
      <c r="M1168" s="344">
        <f t="shared" si="18"/>
        <v>5.1772209724708196</v>
      </c>
      <c r="N1168" s="337"/>
      <c r="T1168" s="169" t="s">
        <v>300</v>
      </c>
    </row>
    <row r="1169" spans="1:20">
      <c r="A1169" s="339">
        <v>45340.583333333299</v>
      </c>
      <c r="B1169" s="340">
        <v>2.4694199999999999</v>
      </c>
      <c r="C1169" s="340" t="s">
        <v>300</v>
      </c>
      <c r="D1169" s="341">
        <v>69.076449999999994</v>
      </c>
      <c r="E1169" s="342" t="s">
        <v>300</v>
      </c>
      <c r="F1169" s="340">
        <v>5.3015800000000004</v>
      </c>
      <c r="G1169" s="342" t="s">
        <v>300</v>
      </c>
      <c r="H1169" s="342"/>
      <c r="I1169" s="342"/>
      <c r="J1169" s="343"/>
      <c r="K1169" s="343"/>
      <c r="L1169" s="407">
        <v>1</v>
      </c>
      <c r="M1169" s="344">
        <f t="shared" si="18"/>
        <v>5.301588083301719</v>
      </c>
      <c r="N1169" s="337"/>
      <c r="T1169" s="169" t="s">
        <v>300</v>
      </c>
    </row>
    <row r="1170" spans="1:20">
      <c r="A1170" s="339">
        <v>45340.625</v>
      </c>
      <c r="B1170" s="340">
        <v>2.6347200000000002</v>
      </c>
      <c r="C1170" s="340" t="s">
        <v>300</v>
      </c>
      <c r="D1170" s="341">
        <v>68.454170000000005</v>
      </c>
      <c r="E1170" s="342" t="s">
        <v>300</v>
      </c>
      <c r="F1170" s="340">
        <v>5.6055099999999998</v>
      </c>
      <c r="G1170" s="342" t="s">
        <v>300</v>
      </c>
      <c r="H1170" s="342"/>
      <c r="I1170" s="342"/>
      <c r="J1170" s="343"/>
      <c r="K1170" s="343"/>
      <c r="L1170" s="407">
        <v>1</v>
      </c>
      <c r="M1170" s="344">
        <f t="shared" si="18"/>
        <v>5.6055132999169919</v>
      </c>
      <c r="N1170" s="337"/>
      <c r="T1170" s="169" t="s">
        <v>300</v>
      </c>
    </row>
    <row r="1171" spans="1:20">
      <c r="A1171" s="339">
        <v>45340.666666666701</v>
      </c>
      <c r="B1171" s="340">
        <v>2.48691</v>
      </c>
      <c r="C1171" s="340" t="s">
        <v>300</v>
      </c>
      <c r="D1171" s="341">
        <v>71.798490000000001</v>
      </c>
      <c r="E1171" s="342" t="s">
        <v>300</v>
      </c>
      <c r="F1171" s="340">
        <v>5.5495400000000004</v>
      </c>
      <c r="G1171" s="342" t="s">
        <v>300</v>
      </c>
      <c r="H1171" s="342"/>
      <c r="I1171" s="342"/>
      <c r="J1171" s="343"/>
      <c r="K1171" s="343"/>
      <c r="L1171" s="407">
        <v>1</v>
      </c>
      <c r="M1171" s="344">
        <f t="shared" si="18"/>
        <v>5.5495323763641711</v>
      </c>
      <c r="N1171" s="337"/>
      <c r="T1171" s="169" t="s">
        <v>300</v>
      </c>
    </row>
    <row r="1172" spans="1:20">
      <c r="A1172" s="339">
        <v>45340.708333333299</v>
      </c>
      <c r="B1172" s="340">
        <v>2.7952900000000001</v>
      </c>
      <c r="C1172" s="340" t="s">
        <v>300</v>
      </c>
      <c r="D1172" s="341">
        <v>68.966030000000003</v>
      </c>
      <c r="E1172" s="342" t="s">
        <v>300</v>
      </c>
      <c r="F1172" s="340">
        <v>5.9916</v>
      </c>
      <c r="G1172" s="342" t="s">
        <v>300</v>
      </c>
      <c r="H1172" s="342"/>
      <c r="I1172" s="342"/>
      <c r="J1172" s="343"/>
      <c r="K1172" s="343"/>
      <c r="L1172" s="407">
        <v>1</v>
      </c>
      <c r="M1172" s="344">
        <f t="shared" si="18"/>
        <v>5.9916040782795958</v>
      </c>
      <c r="N1172" s="337"/>
      <c r="T1172" s="169" t="s">
        <v>300</v>
      </c>
    </row>
    <row r="1173" spans="1:20">
      <c r="A1173" s="339">
        <v>45340.75</v>
      </c>
      <c r="B1173" s="340">
        <v>2.5504699999999998</v>
      </c>
      <c r="C1173" s="340" t="s">
        <v>300</v>
      </c>
      <c r="D1173" s="341">
        <v>69.374520000000004</v>
      </c>
      <c r="E1173" s="342" t="s">
        <v>300</v>
      </c>
      <c r="F1173" s="340">
        <v>5.4992299999999998</v>
      </c>
      <c r="G1173" s="342" t="s">
        <v>300</v>
      </c>
      <c r="H1173" s="342"/>
      <c r="I1173" s="342"/>
      <c r="J1173" s="343"/>
      <c r="K1173" s="343"/>
      <c r="L1173" s="407">
        <v>1</v>
      </c>
      <c r="M1173" s="344">
        <f t="shared" si="18"/>
        <v>5.4992216033183512</v>
      </c>
      <c r="N1173" s="337"/>
      <c r="T1173" s="169" t="s">
        <v>300</v>
      </c>
    </row>
    <row r="1174" spans="1:20">
      <c r="A1174" s="339">
        <v>45340.791666666701</v>
      </c>
      <c r="B1174" s="340">
        <v>2.5951</v>
      </c>
      <c r="C1174" s="340" t="s">
        <v>300</v>
      </c>
      <c r="D1174" s="341">
        <v>69.833969999999994</v>
      </c>
      <c r="E1174" s="342" t="s">
        <v>300</v>
      </c>
      <c r="F1174" s="340">
        <v>5.6325000000000003</v>
      </c>
      <c r="G1174" s="342" t="s">
        <v>300</v>
      </c>
      <c r="H1174" s="342"/>
      <c r="I1174" s="342"/>
      <c r="J1174" s="343"/>
      <c r="K1174" s="343"/>
      <c r="L1174" s="407">
        <v>1</v>
      </c>
      <c r="M1174" s="344">
        <f t="shared" si="18"/>
        <v>5.6325082928007602</v>
      </c>
      <c r="N1174" s="337"/>
      <c r="T1174" s="169" t="s">
        <v>300</v>
      </c>
    </row>
    <row r="1175" spans="1:20">
      <c r="A1175" s="339">
        <v>45340.833333333299</v>
      </c>
      <c r="B1175" s="340">
        <v>1.4920100000000001</v>
      </c>
      <c r="C1175" s="340" t="s">
        <v>300</v>
      </c>
      <c r="D1175" s="341">
        <v>71.143060000000006</v>
      </c>
      <c r="E1175" s="342" t="s">
        <v>300</v>
      </c>
      <c r="F1175" s="340">
        <v>3.29901</v>
      </c>
      <c r="G1175" s="342" t="s">
        <v>300</v>
      </c>
      <c r="H1175" s="342"/>
      <c r="I1175" s="342"/>
      <c r="J1175" s="343"/>
      <c r="K1175" s="343"/>
      <c r="L1175" s="407">
        <v>1</v>
      </c>
      <c r="M1175" s="344">
        <f t="shared" si="18"/>
        <v>3.2990225580246477</v>
      </c>
      <c r="N1175" s="337"/>
      <c r="T1175" s="169" t="s">
        <v>300</v>
      </c>
    </row>
    <row r="1176" spans="1:20">
      <c r="A1176" s="339">
        <v>45340.875</v>
      </c>
      <c r="B1176" s="340">
        <v>2.3323</v>
      </c>
      <c r="C1176" s="340" t="s">
        <v>300</v>
      </c>
      <c r="D1176" s="341">
        <v>69.600009999999997</v>
      </c>
      <c r="E1176" s="342" t="s">
        <v>300</v>
      </c>
      <c r="F1176" s="340">
        <v>5.0451600000000001</v>
      </c>
      <c r="G1176" s="342" t="s">
        <v>300</v>
      </c>
      <c r="H1176" s="342"/>
      <c r="I1176" s="342"/>
      <c r="J1176" s="343"/>
      <c r="K1176" s="343"/>
      <c r="L1176" s="407">
        <v>1</v>
      </c>
      <c r="M1176" s="344">
        <f t="shared" si="18"/>
        <v>5.0451574512788389</v>
      </c>
      <c r="N1176" s="337"/>
      <c r="T1176" s="169" t="s">
        <v>300</v>
      </c>
    </row>
    <row r="1177" spans="1:20">
      <c r="A1177" s="339">
        <v>45340.916666666701</v>
      </c>
      <c r="B1177" s="340">
        <v>2.4584800000000002</v>
      </c>
      <c r="C1177" s="340" t="s">
        <v>300</v>
      </c>
      <c r="D1177" s="341">
        <v>68.355270000000004</v>
      </c>
      <c r="E1177" s="342" t="s">
        <v>300</v>
      </c>
      <c r="F1177" s="340">
        <v>5.2229900000000002</v>
      </c>
      <c r="G1177" s="342" t="s">
        <v>300</v>
      </c>
      <c r="H1177" s="342"/>
      <c r="I1177" s="342"/>
      <c r="J1177" s="343"/>
      <c r="K1177" s="343"/>
      <c r="L1177" s="407">
        <v>1</v>
      </c>
      <c r="M1177" s="344">
        <f t="shared" si="18"/>
        <v>5.2229959950127682</v>
      </c>
      <c r="N1177" s="337"/>
      <c r="T1177" s="169" t="s">
        <v>300</v>
      </c>
    </row>
    <row r="1178" spans="1:20">
      <c r="A1178" s="339">
        <v>45340.958333333299</v>
      </c>
      <c r="B1178" s="340">
        <v>2.3951500000000001</v>
      </c>
      <c r="C1178" s="340" t="s">
        <v>300</v>
      </c>
      <c r="D1178" s="341">
        <v>68.541489999999996</v>
      </c>
      <c r="E1178" s="342" t="s">
        <v>300</v>
      </c>
      <c r="F1178" s="340">
        <v>5.1023300000000003</v>
      </c>
      <c r="G1178" s="342" t="s">
        <v>300</v>
      </c>
      <c r="H1178" s="342"/>
      <c r="I1178" s="342"/>
      <c r="J1178" s="343"/>
      <c r="K1178" s="343"/>
      <c r="L1178" s="407">
        <v>1</v>
      </c>
      <c r="M1178" s="344">
        <f t="shared" si="18"/>
        <v>5.1023150149603786</v>
      </c>
      <c r="N1178" s="337"/>
      <c r="T1178" s="169" t="s">
        <v>300</v>
      </c>
    </row>
    <row r="1179" spans="1:20">
      <c r="A1179" s="339">
        <v>45341</v>
      </c>
      <c r="B1179" s="340">
        <v>2.55769</v>
      </c>
      <c r="C1179" s="340" t="s">
        <v>300</v>
      </c>
      <c r="D1179" s="341">
        <v>68.914420000000007</v>
      </c>
      <c r="E1179" s="342" t="s">
        <v>300</v>
      </c>
      <c r="F1179" s="340">
        <v>5.4782099999999998</v>
      </c>
      <c r="G1179" s="342" t="s">
        <v>300</v>
      </c>
      <c r="H1179" s="342"/>
      <c r="I1179" s="342"/>
      <c r="J1179" s="343"/>
      <c r="K1179" s="343"/>
      <c r="L1179" s="407">
        <v>1</v>
      </c>
      <c r="M1179" s="344">
        <f t="shared" si="18"/>
        <v>5.4782143474149834</v>
      </c>
      <c r="N1179" s="337"/>
      <c r="T1179" s="169" t="s">
        <v>300</v>
      </c>
    </row>
    <row r="1180" spans="1:20">
      <c r="A1180" s="339">
        <v>45341.041666666701</v>
      </c>
      <c r="B1180" s="340">
        <v>2.4442599999999999</v>
      </c>
      <c r="C1180" s="340" t="s">
        <v>300</v>
      </c>
      <c r="D1180" s="341">
        <v>69.641679999999994</v>
      </c>
      <c r="E1180" s="342" t="s">
        <v>300</v>
      </c>
      <c r="F1180" s="340">
        <v>5.2905100000000003</v>
      </c>
      <c r="G1180" s="342" t="s">
        <v>300</v>
      </c>
      <c r="H1180" s="342"/>
      <c r="I1180" s="342"/>
      <c r="J1180" s="343"/>
      <c r="K1180" s="343"/>
      <c r="L1180" s="407">
        <v>1</v>
      </c>
      <c r="M1180" s="344">
        <f t="shared" si="18"/>
        <v>5.2905113452813426</v>
      </c>
      <c r="N1180" s="337"/>
      <c r="T1180" s="169" t="s">
        <v>300</v>
      </c>
    </row>
    <row r="1181" spans="1:20">
      <c r="A1181" s="339">
        <v>45341.083333333299</v>
      </c>
      <c r="B1181" s="340">
        <v>2.7556500000000002</v>
      </c>
      <c r="C1181" s="340" t="s">
        <v>300</v>
      </c>
      <c r="D1181" s="341">
        <v>67.743589999999998</v>
      </c>
      <c r="E1181" s="342" t="s">
        <v>300</v>
      </c>
      <c r="F1181" s="340">
        <v>5.8019400000000001</v>
      </c>
      <c r="G1181" s="342" t="s">
        <v>300</v>
      </c>
      <c r="H1181" s="342"/>
      <c r="I1181" s="342"/>
      <c r="J1181" s="343"/>
      <c r="K1181" s="343"/>
      <c r="L1181" s="407">
        <v>1</v>
      </c>
      <c r="M1181" s="344">
        <f t="shared" si="18"/>
        <v>5.8019405471911796</v>
      </c>
      <c r="N1181" s="337"/>
      <c r="T1181" s="169" t="s">
        <v>300</v>
      </c>
    </row>
    <row r="1182" spans="1:20">
      <c r="A1182" s="339">
        <v>45341.125</v>
      </c>
      <c r="B1182" s="340">
        <v>2.3672800000000001</v>
      </c>
      <c r="C1182" s="340" t="s">
        <v>300</v>
      </c>
      <c r="D1182" s="341">
        <v>69.876720000000006</v>
      </c>
      <c r="E1182" s="342" t="s">
        <v>300</v>
      </c>
      <c r="F1182" s="340">
        <v>5.1411800000000003</v>
      </c>
      <c r="G1182" s="342" t="s">
        <v>300</v>
      </c>
      <c r="H1182" s="342"/>
      <c r="I1182" s="342"/>
      <c r="J1182" s="343"/>
      <c r="K1182" s="343"/>
      <c r="L1182" s="407">
        <v>1</v>
      </c>
      <c r="M1182" s="344">
        <f t="shared" si="18"/>
        <v>5.1411840343073285</v>
      </c>
      <c r="N1182" s="337"/>
      <c r="T1182" s="169" t="s">
        <v>300</v>
      </c>
    </row>
    <row r="1183" spans="1:20">
      <c r="A1183" s="339">
        <v>45341.166666666701</v>
      </c>
      <c r="B1183" s="340">
        <v>2.5817800000000002</v>
      </c>
      <c r="C1183" s="340" t="s">
        <v>300</v>
      </c>
      <c r="D1183" s="341">
        <v>69.131739999999994</v>
      </c>
      <c r="E1183" s="342" t="s">
        <v>300</v>
      </c>
      <c r="F1183" s="340">
        <v>5.5472400000000004</v>
      </c>
      <c r="G1183" s="342" t="s">
        <v>300</v>
      </c>
      <c r="H1183" s="342"/>
      <c r="I1183" s="342"/>
      <c r="J1183" s="343"/>
      <c r="K1183" s="343"/>
      <c r="L1183" s="407">
        <v>1</v>
      </c>
      <c r="M1183" s="344">
        <f t="shared" si="18"/>
        <v>5.5472498901089757</v>
      </c>
      <c r="N1183" s="337"/>
      <c r="T1183" s="169" t="s">
        <v>300</v>
      </c>
    </row>
    <row r="1184" spans="1:20">
      <c r="A1184" s="339">
        <v>45341.208333333299</v>
      </c>
      <c r="B1184" s="340">
        <v>2.5144700000000002</v>
      </c>
      <c r="C1184" s="340" t="s">
        <v>300</v>
      </c>
      <c r="D1184" s="341">
        <v>69.768119999999996</v>
      </c>
      <c r="E1184" s="342" t="s">
        <v>300</v>
      </c>
      <c r="F1184" s="340">
        <v>5.4523700000000002</v>
      </c>
      <c r="G1184" s="342" t="s">
        <v>300</v>
      </c>
      <c r="H1184" s="342"/>
      <c r="I1184" s="342"/>
      <c r="J1184" s="343"/>
      <c r="K1184" s="343"/>
      <c r="L1184" s="407">
        <v>1</v>
      </c>
      <c r="M1184" s="344">
        <f t="shared" si="18"/>
        <v>5.4523595731641121</v>
      </c>
      <c r="N1184" s="337"/>
      <c r="T1184" s="169" t="s">
        <v>300</v>
      </c>
    </row>
    <row r="1185" spans="1:20">
      <c r="A1185" s="339">
        <v>45341.25</v>
      </c>
      <c r="B1185" s="340">
        <v>2.4729299999999999</v>
      </c>
      <c r="C1185" s="340" t="s">
        <v>300</v>
      </c>
      <c r="D1185" s="341">
        <v>69.647720000000007</v>
      </c>
      <c r="E1185" s="342" t="s">
        <v>300</v>
      </c>
      <c r="F1185" s="340">
        <v>5.35304</v>
      </c>
      <c r="G1185" s="342" t="s">
        <v>300</v>
      </c>
      <c r="H1185" s="342"/>
      <c r="I1185" s="342"/>
      <c r="J1185" s="343"/>
      <c r="K1185" s="343"/>
      <c r="L1185" s="407">
        <v>1</v>
      </c>
      <c r="M1185" s="344">
        <f t="shared" si="18"/>
        <v>5.3530307377051685</v>
      </c>
      <c r="N1185" s="337"/>
      <c r="T1185" s="169" t="s">
        <v>300</v>
      </c>
    </row>
    <row r="1186" spans="1:20">
      <c r="A1186" s="339">
        <v>45341.291666666701</v>
      </c>
      <c r="B1186" s="340">
        <v>2.5377399999999999</v>
      </c>
      <c r="C1186" s="340" t="s">
        <v>300</v>
      </c>
      <c r="D1186" s="341">
        <v>68.654989999999998</v>
      </c>
      <c r="E1186" s="342" t="s">
        <v>300</v>
      </c>
      <c r="F1186" s="340">
        <v>5.4150200000000002</v>
      </c>
      <c r="G1186" s="342" t="s">
        <v>300</v>
      </c>
      <c r="H1186" s="342"/>
      <c r="I1186" s="342"/>
      <c r="J1186" s="343"/>
      <c r="K1186" s="343"/>
      <c r="L1186" s="407">
        <v>1</v>
      </c>
      <c r="M1186" s="344">
        <f t="shared" si="18"/>
        <v>5.4150222251464077</v>
      </c>
      <c r="N1186" s="337"/>
      <c r="T1186" s="169" t="s">
        <v>300</v>
      </c>
    </row>
    <row r="1187" spans="1:20">
      <c r="A1187" s="339">
        <v>45341.333333333299</v>
      </c>
      <c r="B1187" s="340">
        <v>2.4910199999999998</v>
      </c>
      <c r="C1187" s="340" t="s">
        <v>300</v>
      </c>
      <c r="D1187" s="341">
        <v>69.095190000000002</v>
      </c>
      <c r="E1187" s="342" t="s">
        <v>300</v>
      </c>
      <c r="F1187" s="340">
        <v>5.3494000000000002</v>
      </c>
      <c r="G1187" s="342" t="s">
        <v>300</v>
      </c>
      <c r="H1187" s="342"/>
      <c r="I1187" s="342"/>
      <c r="J1187" s="343"/>
      <c r="K1187" s="343"/>
      <c r="L1187" s="407">
        <v>1</v>
      </c>
      <c r="M1187" s="344">
        <f t="shared" si="18"/>
        <v>5.3494119060233034</v>
      </c>
      <c r="N1187" s="337"/>
      <c r="T1187" s="169" t="s">
        <v>300</v>
      </c>
    </row>
    <row r="1188" spans="1:20">
      <c r="A1188" s="339">
        <v>45341.375</v>
      </c>
      <c r="B1188" s="340">
        <v>2.51756</v>
      </c>
      <c r="C1188" s="340" t="s">
        <v>300</v>
      </c>
      <c r="D1188" s="341">
        <v>69.957449999999994</v>
      </c>
      <c r="E1188" s="342" t="s">
        <v>300</v>
      </c>
      <c r="F1188" s="340">
        <v>5.4738800000000003</v>
      </c>
      <c r="G1188" s="342" t="s">
        <v>300</v>
      </c>
      <c r="H1188" s="342"/>
      <c r="I1188" s="342"/>
      <c r="J1188" s="343"/>
      <c r="K1188" s="343"/>
      <c r="L1188" s="407">
        <v>1</v>
      </c>
      <c r="M1188" s="344">
        <f t="shared" si="18"/>
        <v>5.4738741787077592</v>
      </c>
      <c r="N1188" s="337"/>
      <c r="T1188" s="169" t="s">
        <v>300</v>
      </c>
    </row>
    <row r="1189" spans="1:20">
      <c r="A1189" s="339">
        <v>45341.416666666701</v>
      </c>
      <c r="B1189" s="340">
        <v>2.5585300000000002</v>
      </c>
      <c r="C1189" s="340" t="s">
        <v>300</v>
      </c>
      <c r="D1189" s="341">
        <v>69.505139999999997</v>
      </c>
      <c r="E1189" s="342" t="s">
        <v>300</v>
      </c>
      <c r="F1189" s="340">
        <v>5.5269899999999996</v>
      </c>
      <c r="G1189" s="342" t="s">
        <v>300</v>
      </c>
      <c r="H1189" s="342"/>
      <c r="I1189" s="342"/>
      <c r="J1189" s="343"/>
      <c r="K1189" s="343"/>
      <c r="L1189" s="407">
        <v>1</v>
      </c>
      <c r="M1189" s="344">
        <f t="shared" si="18"/>
        <v>5.5269870400377359</v>
      </c>
      <c r="N1189" s="337"/>
      <c r="T1189" s="169" t="s">
        <v>300</v>
      </c>
    </row>
    <row r="1190" spans="1:20">
      <c r="A1190" s="339">
        <v>45341.458333333299</v>
      </c>
      <c r="B1190" s="340">
        <v>2.26762</v>
      </c>
      <c r="C1190" s="340" t="s">
        <v>300</v>
      </c>
      <c r="D1190" s="341">
        <v>70.105080000000001</v>
      </c>
      <c r="E1190" s="342" t="s">
        <v>300</v>
      </c>
      <c r="F1190" s="340">
        <v>4.9408399999999997</v>
      </c>
      <c r="G1190" s="342" t="s">
        <v>300</v>
      </c>
      <c r="H1190" s="342"/>
      <c r="I1190" s="342"/>
      <c r="J1190" s="343"/>
      <c r="K1190" s="343"/>
      <c r="L1190" s="407">
        <v>1</v>
      </c>
      <c r="M1190" s="344">
        <f t="shared" si="18"/>
        <v>4.9408398613183673</v>
      </c>
      <c r="N1190" s="337"/>
      <c r="T1190" s="169" t="s">
        <v>300</v>
      </c>
    </row>
    <row r="1191" spans="1:20">
      <c r="A1191" s="339">
        <v>45341.5</v>
      </c>
      <c r="B1191" s="340">
        <v>2.0149699999999999</v>
      </c>
      <c r="C1191" s="340" t="s">
        <v>300</v>
      </c>
      <c r="D1191" s="341">
        <v>72.400229999999993</v>
      </c>
      <c r="E1191" s="342" t="s">
        <v>300</v>
      </c>
      <c r="F1191" s="340">
        <v>4.5340800000000003</v>
      </c>
      <c r="G1191" s="342" t="s">
        <v>300</v>
      </c>
      <c r="H1191" s="342"/>
      <c r="I1191" s="342"/>
      <c r="J1191" s="343"/>
      <c r="K1191" s="343"/>
      <c r="L1191" s="407">
        <v>1</v>
      </c>
      <c r="M1191" s="344">
        <f t="shared" si="18"/>
        <v>4.5340837780515466</v>
      </c>
      <c r="N1191" s="337"/>
      <c r="T1191" s="169" t="s">
        <v>300</v>
      </c>
    </row>
    <row r="1192" spans="1:20">
      <c r="A1192" s="339">
        <v>45341.541666666701</v>
      </c>
      <c r="B1192" s="340">
        <v>2.3519700000000001</v>
      </c>
      <c r="C1192" s="340" t="s">
        <v>300</v>
      </c>
      <c r="D1192" s="341">
        <v>72.646709999999999</v>
      </c>
      <c r="E1192" s="342" t="s">
        <v>300</v>
      </c>
      <c r="F1192" s="340">
        <v>5.3104300000000002</v>
      </c>
      <c r="G1192" s="342" t="s">
        <v>300</v>
      </c>
      <c r="H1192" s="342"/>
      <c r="I1192" s="342"/>
      <c r="J1192" s="343"/>
      <c r="K1192" s="343"/>
      <c r="L1192" s="407">
        <v>1</v>
      </c>
      <c r="M1192" s="344">
        <f t="shared" si="18"/>
        <v>5.3104183886811951</v>
      </c>
      <c r="N1192" s="337"/>
      <c r="T1192" s="169" t="s">
        <v>300</v>
      </c>
    </row>
    <row r="1193" spans="1:20">
      <c r="A1193" s="339">
        <v>45341.583333333299</v>
      </c>
      <c r="B1193" s="340">
        <v>2.2346599999999999</v>
      </c>
      <c r="C1193" s="340" t="s">
        <v>300</v>
      </c>
      <c r="D1193" s="341">
        <v>72.473690000000005</v>
      </c>
      <c r="E1193" s="342" t="s">
        <v>300</v>
      </c>
      <c r="F1193" s="340">
        <v>5.0335200000000002</v>
      </c>
      <c r="G1193" s="342" t="s">
        <v>300</v>
      </c>
      <c r="H1193" s="342"/>
      <c r="I1193" s="342"/>
      <c r="J1193" s="343"/>
      <c r="K1193" s="343"/>
      <c r="L1193" s="407">
        <v>1</v>
      </c>
      <c r="M1193" s="344">
        <f t="shared" si="18"/>
        <v>5.0335320634450325</v>
      </c>
      <c r="N1193" s="337"/>
      <c r="T1193" s="169" t="s">
        <v>300</v>
      </c>
    </row>
    <row r="1194" spans="1:20">
      <c r="A1194" s="339">
        <v>45341.625</v>
      </c>
      <c r="B1194" s="340">
        <v>2.4937499999999999</v>
      </c>
      <c r="C1194" s="340" t="s">
        <v>300</v>
      </c>
      <c r="D1194" s="341">
        <v>69.280019999999993</v>
      </c>
      <c r="E1194" s="342" t="s">
        <v>300</v>
      </c>
      <c r="F1194" s="340">
        <v>5.3696000000000002</v>
      </c>
      <c r="G1194" s="342" t="s">
        <v>300</v>
      </c>
      <c r="H1194" s="342"/>
      <c r="I1194" s="342"/>
      <c r="J1194" s="343"/>
      <c r="K1194" s="343"/>
      <c r="L1194" s="407">
        <v>1</v>
      </c>
      <c r="M1194" s="344">
        <f t="shared" si="18"/>
        <v>5.3695999101149994</v>
      </c>
      <c r="N1194" s="337"/>
      <c r="T1194" s="169" t="s">
        <v>300</v>
      </c>
    </row>
    <row r="1195" spans="1:20">
      <c r="A1195" s="339">
        <v>45341.666666666701</v>
      </c>
      <c r="B1195" s="340">
        <v>2.71488</v>
      </c>
      <c r="C1195" s="340" t="s">
        <v>300</v>
      </c>
      <c r="D1195" s="341">
        <v>68.135779999999997</v>
      </c>
      <c r="E1195" s="342" t="s">
        <v>300</v>
      </c>
      <c r="F1195" s="340">
        <v>5.7491899999999996</v>
      </c>
      <c r="G1195" s="342" t="s">
        <v>300</v>
      </c>
      <c r="H1195" s="342"/>
      <c r="I1195" s="342"/>
      <c r="J1195" s="343"/>
      <c r="K1195" s="343"/>
      <c r="L1195" s="407">
        <v>1</v>
      </c>
      <c r="M1195" s="344">
        <f t="shared" si="18"/>
        <v>5.7491928959109107</v>
      </c>
      <c r="N1195" s="337"/>
      <c r="T1195" s="169" t="s">
        <v>300</v>
      </c>
    </row>
    <row r="1196" spans="1:20">
      <c r="A1196" s="339">
        <v>45341.708333333299</v>
      </c>
      <c r="B1196" s="340">
        <v>2.6307200000000002</v>
      </c>
      <c r="C1196" s="340" t="s">
        <v>300</v>
      </c>
      <c r="D1196" s="341">
        <v>69.780420000000007</v>
      </c>
      <c r="E1196" s="342" t="s">
        <v>300</v>
      </c>
      <c r="F1196" s="340">
        <v>5.7054400000000003</v>
      </c>
      <c r="G1196" s="342" t="s">
        <v>300</v>
      </c>
      <c r="H1196" s="342"/>
      <c r="I1196" s="342"/>
      <c r="J1196" s="343"/>
      <c r="K1196" s="343"/>
      <c r="L1196" s="407">
        <v>1</v>
      </c>
      <c r="M1196" s="344">
        <f t="shared" si="18"/>
        <v>5.7054409612945927</v>
      </c>
      <c r="N1196" s="337"/>
      <c r="T1196" s="169" t="s">
        <v>300</v>
      </c>
    </row>
    <row r="1197" spans="1:20">
      <c r="A1197" s="339">
        <v>45341.75</v>
      </c>
      <c r="B1197" s="340">
        <v>2.6406200000000002</v>
      </c>
      <c r="C1197" s="340" t="s">
        <v>300</v>
      </c>
      <c r="D1197" s="341">
        <v>68.168930000000003</v>
      </c>
      <c r="E1197" s="342" t="s">
        <v>300</v>
      </c>
      <c r="F1197" s="340">
        <v>5.5946600000000002</v>
      </c>
      <c r="G1197" s="342" t="s">
        <v>300</v>
      </c>
      <c r="H1197" s="342"/>
      <c r="I1197" s="342"/>
      <c r="J1197" s="343"/>
      <c r="K1197" s="343"/>
      <c r="L1197" s="407">
        <v>1</v>
      </c>
      <c r="M1197" s="344">
        <f t="shared" si="18"/>
        <v>5.5946560972295272</v>
      </c>
      <c r="N1197" s="337"/>
      <c r="T1197" s="169" t="s">
        <v>300</v>
      </c>
    </row>
    <row r="1198" spans="1:20">
      <c r="A1198" s="339">
        <v>45341.791666666701</v>
      </c>
      <c r="B1198" s="340">
        <v>2.3664999999999998</v>
      </c>
      <c r="C1198" s="340" t="s">
        <v>300</v>
      </c>
      <c r="D1198" s="341">
        <v>70.570970000000003</v>
      </c>
      <c r="E1198" s="342" t="s">
        <v>300</v>
      </c>
      <c r="F1198" s="340">
        <v>5.1905599999999996</v>
      </c>
      <c r="G1198" s="342" t="s">
        <v>300</v>
      </c>
      <c r="H1198" s="342"/>
      <c r="I1198" s="342"/>
      <c r="J1198" s="343"/>
      <c r="K1198" s="343"/>
      <c r="L1198" s="407">
        <v>1</v>
      </c>
      <c r="M1198" s="344">
        <f t="shared" si="18"/>
        <v>5.1905527116953989</v>
      </c>
      <c r="N1198" s="337"/>
      <c r="T1198" s="169" t="s">
        <v>300</v>
      </c>
    </row>
    <row r="1199" spans="1:20">
      <c r="A1199" s="339">
        <v>45341.833333333299</v>
      </c>
      <c r="B1199" s="340">
        <v>2.27942</v>
      </c>
      <c r="C1199" s="340" t="s">
        <v>300</v>
      </c>
      <c r="D1199" s="341">
        <v>70.473460000000003</v>
      </c>
      <c r="E1199" s="342" t="s">
        <v>300</v>
      </c>
      <c r="F1199" s="340">
        <v>4.9926500000000003</v>
      </c>
      <c r="G1199" s="342" t="s">
        <v>300</v>
      </c>
      <c r="H1199" s="342"/>
      <c r="I1199" s="342"/>
      <c r="J1199" s="343"/>
      <c r="K1199" s="343"/>
      <c r="L1199" s="407">
        <v>1</v>
      </c>
      <c r="M1199" s="344">
        <f t="shared" si="18"/>
        <v>4.9926481291246558</v>
      </c>
      <c r="N1199" s="337"/>
      <c r="T1199" s="169" t="s">
        <v>300</v>
      </c>
    </row>
    <row r="1200" spans="1:20">
      <c r="A1200" s="339">
        <v>45341.875</v>
      </c>
      <c r="B1200" s="340">
        <v>2.7385600000000001</v>
      </c>
      <c r="C1200" s="340" t="s">
        <v>300</v>
      </c>
      <c r="D1200" s="341">
        <v>68.589299999999994</v>
      </c>
      <c r="E1200" s="342" t="s">
        <v>300</v>
      </c>
      <c r="F1200" s="340">
        <v>5.8379500000000002</v>
      </c>
      <c r="G1200" s="342" t="s">
        <v>300</v>
      </c>
      <c r="H1200" s="342"/>
      <c r="I1200" s="342"/>
      <c r="J1200" s="343"/>
      <c r="K1200" s="343"/>
      <c r="L1200" s="407">
        <v>1</v>
      </c>
      <c r="M1200" s="344">
        <f t="shared" si="18"/>
        <v>5.8379401887206379</v>
      </c>
      <c r="N1200" s="337"/>
      <c r="T1200" s="169" t="s">
        <v>300</v>
      </c>
    </row>
    <row r="1201" spans="1:20">
      <c r="A1201" s="339">
        <v>45341.916666666701</v>
      </c>
      <c r="B1201" s="340">
        <v>2.72444</v>
      </c>
      <c r="C1201" s="340" t="s">
        <v>300</v>
      </c>
      <c r="D1201" s="341">
        <v>68.815460000000002</v>
      </c>
      <c r="E1201" s="342" t="s">
        <v>300</v>
      </c>
      <c r="F1201" s="340">
        <v>5.827</v>
      </c>
      <c r="G1201" s="342" t="s">
        <v>300</v>
      </c>
      <c r="H1201" s="342"/>
      <c r="I1201" s="342"/>
      <c r="J1201" s="343"/>
      <c r="K1201" s="343"/>
      <c r="L1201" s="407">
        <v>1</v>
      </c>
      <c r="M1201" s="344">
        <f t="shared" si="18"/>
        <v>5.826990034461792</v>
      </c>
      <c r="N1201" s="337"/>
      <c r="T1201" s="169" t="s">
        <v>300</v>
      </c>
    </row>
    <row r="1202" spans="1:20">
      <c r="A1202" s="339">
        <v>45341.958333333299</v>
      </c>
      <c r="B1202" s="340">
        <v>2.75807</v>
      </c>
      <c r="C1202" s="340" t="s">
        <v>300</v>
      </c>
      <c r="D1202" s="341">
        <v>68.140770000000003</v>
      </c>
      <c r="E1202" s="342" t="s">
        <v>300</v>
      </c>
      <c r="F1202" s="340">
        <v>5.8410799999999998</v>
      </c>
      <c r="G1202" s="342" t="s">
        <v>300</v>
      </c>
      <c r="H1202" s="342"/>
      <c r="I1202" s="342"/>
      <c r="J1202" s="343"/>
      <c r="K1202" s="343"/>
      <c r="L1202" s="407">
        <v>1</v>
      </c>
      <c r="M1202" s="344">
        <f t="shared" si="18"/>
        <v>5.8410823800120113</v>
      </c>
      <c r="N1202" s="337"/>
      <c r="T1202" s="169" t="s">
        <v>300</v>
      </c>
    </row>
    <row r="1203" spans="1:20">
      <c r="A1203" s="339">
        <v>45342</v>
      </c>
      <c r="B1203" s="340">
        <v>2.67821</v>
      </c>
      <c r="C1203" s="340" t="s">
        <v>300</v>
      </c>
      <c r="D1203" s="341">
        <v>69.393050000000002</v>
      </c>
      <c r="E1203" s="342" t="s">
        <v>300</v>
      </c>
      <c r="F1203" s="340">
        <v>5.7761899999999997</v>
      </c>
      <c r="G1203" s="342" t="s">
        <v>300</v>
      </c>
      <c r="H1203" s="342"/>
      <c r="I1203" s="342"/>
      <c r="J1203" s="343"/>
      <c r="K1203" s="343"/>
      <c r="L1203" s="407">
        <v>1</v>
      </c>
      <c r="M1203" s="344">
        <f t="shared" si="18"/>
        <v>5.7761919064907401</v>
      </c>
      <c r="N1203" s="337"/>
      <c r="T1203" s="169" t="s">
        <v>300</v>
      </c>
    </row>
    <row r="1204" spans="1:20">
      <c r="A1204" s="339">
        <v>45342.041666666701</v>
      </c>
      <c r="B1204" s="340">
        <v>2.6017299999999999</v>
      </c>
      <c r="C1204" s="340" t="s">
        <v>300</v>
      </c>
      <c r="D1204" s="341">
        <v>68.889560000000003</v>
      </c>
      <c r="E1204" s="342" t="s">
        <v>300</v>
      </c>
      <c r="F1204" s="340">
        <v>5.5705299999999998</v>
      </c>
      <c r="G1204" s="342" t="s">
        <v>300</v>
      </c>
      <c r="H1204" s="342"/>
      <c r="I1204" s="342"/>
      <c r="J1204" s="343"/>
      <c r="K1204" s="343"/>
      <c r="L1204" s="407">
        <v>1</v>
      </c>
      <c r="M1204" s="344">
        <f t="shared" si="18"/>
        <v>5.5705316458979031</v>
      </c>
      <c r="N1204" s="337"/>
      <c r="T1204" s="169" t="s">
        <v>300</v>
      </c>
    </row>
    <row r="1205" spans="1:20">
      <c r="A1205" s="339">
        <v>45342.083333333299</v>
      </c>
      <c r="B1205" s="340">
        <v>2.4928300000000001</v>
      </c>
      <c r="C1205" s="340" t="s">
        <v>300</v>
      </c>
      <c r="D1205" s="341">
        <v>68.804349999999999</v>
      </c>
      <c r="E1205" s="342" t="s">
        <v>300</v>
      </c>
      <c r="F1205" s="340">
        <v>5.3307700000000002</v>
      </c>
      <c r="G1205" s="342" t="s">
        <v>300</v>
      </c>
      <c r="H1205" s="342"/>
      <c r="I1205" s="342"/>
      <c r="J1205" s="343"/>
      <c r="K1205" s="343"/>
      <c r="L1205" s="407">
        <v>1</v>
      </c>
      <c r="M1205" s="344">
        <f t="shared" si="18"/>
        <v>5.3307653859503397</v>
      </c>
      <c r="N1205" s="337"/>
      <c r="T1205" s="169" t="s">
        <v>300</v>
      </c>
    </row>
    <row r="1206" spans="1:20">
      <c r="A1206" s="339">
        <v>45342.125</v>
      </c>
      <c r="B1206" s="340">
        <v>2.4625900000000001</v>
      </c>
      <c r="C1206" s="340" t="s">
        <v>300</v>
      </c>
      <c r="D1206" s="341">
        <v>69.908619999999999</v>
      </c>
      <c r="E1206" s="342" t="s">
        <v>300</v>
      </c>
      <c r="F1206" s="340">
        <v>5.3506099999999996</v>
      </c>
      <c r="G1206" s="342" t="s">
        <v>300</v>
      </c>
      <c r="H1206" s="342"/>
      <c r="I1206" s="342"/>
      <c r="J1206" s="343"/>
      <c r="K1206" s="343"/>
      <c r="L1206" s="407">
        <v>1</v>
      </c>
      <c r="M1206" s="344">
        <f t="shared" si="18"/>
        <v>5.3506168257818638</v>
      </c>
      <c r="N1206" s="337"/>
      <c r="T1206" s="169" t="s">
        <v>300</v>
      </c>
    </row>
    <row r="1207" spans="1:20">
      <c r="A1207" s="339">
        <v>45342.166666666701</v>
      </c>
      <c r="B1207" s="340">
        <v>2.5731899999999999</v>
      </c>
      <c r="C1207" s="340" t="s">
        <v>300</v>
      </c>
      <c r="D1207" s="341">
        <v>68.915469999999999</v>
      </c>
      <c r="E1207" s="342" t="s">
        <v>300</v>
      </c>
      <c r="F1207" s="340">
        <v>5.5114900000000002</v>
      </c>
      <c r="G1207" s="342" t="s">
        <v>300</v>
      </c>
      <c r="H1207" s="342"/>
      <c r="I1207" s="342"/>
      <c r="J1207" s="343"/>
      <c r="K1207" s="343"/>
      <c r="L1207" s="407">
        <v>1</v>
      </c>
      <c r="M1207" s="344">
        <f t="shared" si="18"/>
        <v>5.5114971535882438</v>
      </c>
      <c r="N1207" s="337"/>
      <c r="T1207" s="169" t="s">
        <v>300</v>
      </c>
    </row>
    <row r="1208" spans="1:20">
      <c r="A1208" s="339">
        <v>45342.208333333299</v>
      </c>
      <c r="B1208" s="340">
        <v>2.52915</v>
      </c>
      <c r="C1208" s="340" t="s">
        <v>300</v>
      </c>
      <c r="D1208" s="341">
        <v>68.675610000000006</v>
      </c>
      <c r="E1208" s="342" t="s">
        <v>300</v>
      </c>
      <c r="F1208" s="340">
        <v>5.39832</v>
      </c>
      <c r="G1208" s="342" t="s">
        <v>300</v>
      </c>
      <c r="H1208" s="342"/>
      <c r="I1208" s="342"/>
      <c r="J1208" s="343"/>
      <c r="K1208" s="343"/>
      <c r="L1208" s="407">
        <v>1</v>
      </c>
      <c r="M1208" s="344">
        <f t="shared" si="18"/>
        <v>5.3983137634990195</v>
      </c>
      <c r="N1208" s="337"/>
      <c r="T1208" s="169" t="s">
        <v>300</v>
      </c>
    </row>
    <row r="1209" spans="1:20">
      <c r="A1209" s="339">
        <v>45342.25</v>
      </c>
      <c r="B1209" s="340">
        <v>2.4977800000000001</v>
      </c>
      <c r="C1209" s="340" t="s">
        <v>300</v>
      </c>
      <c r="D1209" s="341">
        <v>68.748980000000003</v>
      </c>
      <c r="E1209" s="342" t="s">
        <v>300</v>
      </c>
      <c r="F1209" s="340">
        <v>5.3370499999999996</v>
      </c>
      <c r="G1209" s="342" t="s">
        <v>300</v>
      </c>
      <c r="H1209" s="342"/>
      <c r="I1209" s="342"/>
      <c r="J1209" s="343"/>
      <c r="K1209" s="343"/>
      <c r="L1209" s="407">
        <v>1</v>
      </c>
      <c r="M1209" s="344">
        <f t="shared" si="18"/>
        <v>5.3370522313775526</v>
      </c>
      <c r="N1209" s="337"/>
      <c r="T1209" s="169" t="s">
        <v>300</v>
      </c>
    </row>
    <row r="1210" spans="1:20">
      <c r="A1210" s="339">
        <v>45342.291666666701</v>
      </c>
      <c r="B1210" s="340">
        <v>2.4543400000000002</v>
      </c>
      <c r="C1210" s="340" t="s">
        <v>300</v>
      </c>
      <c r="D1210" s="341">
        <v>69.702200000000005</v>
      </c>
      <c r="E1210" s="342" t="s">
        <v>300</v>
      </c>
      <c r="F1210" s="340">
        <v>5.3169399999999998</v>
      </c>
      <c r="G1210" s="342" t="s">
        <v>300</v>
      </c>
      <c r="H1210" s="342"/>
      <c r="I1210" s="342"/>
      <c r="J1210" s="343"/>
      <c r="K1210" s="343"/>
      <c r="L1210" s="407">
        <v>1</v>
      </c>
      <c r="M1210" s="344">
        <f t="shared" si="18"/>
        <v>5.31694565579184</v>
      </c>
      <c r="N1210" s="337"/>
      <c r="T1210" s="169" t="s">
        <v>300</v>
      </c>
    </row>
    <row r="1211" spans="1:20">
      <c r="A1211" s="339">
        <v>45342.333333333299</v>
      </c>
      <c r="B1211" s="340">
        <v>2.4876100000000001</v>
      </c>
      <c r="C1211" s="340" t="s">
        <v>300</v>
      </c>
      <c r="D1211" s="341">
        <v>70.931799999999996</v>
      </c>
      <c r="E1211" s="342" t="s">
        <v>300</v>
      </c>
      <c r="F1211" s="340">
        <v>5.4840900000000001</v>
      </c>
      <c r="G1211" s="342" t="s">
        <v>300</v>
      </c>
      <c r="H1211" s="342"/>
      <c r="I1211" s="342"/>
      <c r="J1211" s="343"/>
      <c r="K1211" s="343"/>
      <c r="L1211" s="407">
        <v>1</v>
      </c>
      <c r="M1211" s="344">
        <f t="shared" si="18"/>
        <v>5.484086357337838</v>
      </c>
      <c r="N1211" s="337"/>
      <c r="T1211" s="169" t="s">
        <v>300</v>
      </c>
    </row>
    <row r="1212" spans="1:20">
      <c r="A1212" s="339">
        <v>45342.375</v>
      </c>
      <c r="B1212" s="340">
        <v>2.4733999999999998</v>
      </c>
      <c r="C1212" s="340" t="s">
        <v>300</v>
      </c>
      <c r="D1212" s="341">
        <v>70.420379999999994</v>
      </c>
      <c r="E1212" s="342" t="s">
        <v>300</v>
      </c>
      <c r="F1212" s="340">
        <v>5.4134399999999996</v>
      </c>
      <c r="G1212" s="342" t="s">
        <v>300</v>
      </c>
      <c r="H1212" s="342"/>
      <c r="I1212" s="342"/>
      <c r="J1212" s="343"/>
      <c r="K1212" s="343"/>
      <c r="L1212" s="407">
        <v>1</v>
      </c>
      <c r="M1212" s="344">
        <f t="shared" si="18"/>
        <v>5.4134450260833589</v>
      </c>
      <c r="N1212" s="337"/>
      <c r="T1212" s="169" t="s">
        <v>300</v>
      </c>
    </row>
    <row r="1213" spans="1:20">
      <c r="A1213" s="339">
        <v>45342.416666666701</v>
      </c>
      <c r="B1213" s="340">
        <v>2.4444900000000001</v>
      </c>
      <c r="C1213" s="340" t="s">
        <v>300</v>
      </c>
      <c r="D1213" s="341">
        <v>70.617959999999997</v>
      </c>
      <c r="E1213" s="342" t="s">
        <v>300</v>
      </c>
      <c r="F1213" s="340">
        <v>5.3651799999999996</v>
      </c>
      <c r="G1213" s="342" t="s">
        <v>300</v>
      </c>
      <c r="H1213" s="342"/>
      <c r="I1213" s="342"/>
      <c r="J1213" s="343"/>
      <c r="K1213" s="343"/>
      <c r="L1213" s="407">
        <v>1</v>
      </c>
      <c r="M1213" s="344">
        <f t="shared" si="18"/>
        <v>5.3651818000156322</v>
      </c>
      <c r="N1213" s="337"/>
      <c r="T1213" s="169" t="s">
        <v>300</v>
      </c>
    </row>
    <row r="1214" spans="1:20">
      <c r="A1214" s="339">
        <v>45342.458333333299</v>
      </c>
      <c r="B1214" s="340">
        <v>1.14629</v>
      </c>
      <c r="C1214" s="340" t="s">
        <v>300</v>
      </c>
      <c r="D1214" s="341">
        <v>68.081310000000002</v>
      </c>
      <c r="E1214" s="342" t="s">
        <v>300</v>
      </c>
      <c r="F1214" s="340">
        <v>2.4255100000000001</v>
      </c>
      <c r="G1214" s="342" t="s">
        <v>300</v>
      </c>
      <c r="H1214" s="342"/>
      <c r="I1214" s="342"/>
      <c r="J1214" s="343"/>
      <c r="K1214" s="343"/>
      <c r="L1214" s="407">
        <v>1</v>
      </c>
      <c r="M1214" s="344">
        <f t="shared" si="18"/>
        <v>2.425511944024092</v>
      </c>
      <c r="N1214" s="337"/>
      <c r="T1214" s="169" t="s">
        <v>300</v>
      </c>
    </row>
    <row r="1215" spans="1:20">
      <c r="A1215" s="339">
        <v>45342.5</v>
      </c>
      <c r="B1215" s="340">
        <v>1.28704</v>
      </c>
      <c r="C1215" s="340" t="s">
        <v>300</v>
      </c>
      <c r="D1215" s="341">
        <v>69.775989999999993</v>
      </c>
      <c r="E1215" s="342" t="s">
        <v>300</v>
      </c>
      <c r="F1215" s="340">
        <v>2.7911299999999999</v>
      </c>
      <c r="G1215" s="342" t="s">
        <v>300</v>
      </c>
      <c r="H1215" s="342"/>
      <c r="I1215" s="342"/>
      <c r="J1215" s="343"/>
      <c r="K1215" s="343"/>
      <c r="L1215" s="407">
        <v>1</v>
      </c>
      <c r="M1215" s="344">
        <f t="shared" si="18"/>
        <v>2.791123554471167</v>
      </c>
      <c r="N1215" s="337"/>
      <c r="T1215" s="169" t="s">
        <v>300</v>
      </c>
    </row>
    <row r="1216" spans="1:20">
      <c r="A1216" s="339">
        <v>45342.541666666701</v>
      </c>
      <c r="B1216" s="340">
        <v>2.1844999999999999</v>
      </c>
      <c r="C1216" s="340" t="s">
        <v>300</v>
      </c>
      <c r="D1216" s="341">
        <v>71.356710000000007</v>
      </c>
      <c r="E1216" s="342" t="s">
        <v>300</v>
      </c>
      <c r="F1216" s="340">
        <v>4.8447100000000001</v>
      </c>
      <c r="G1216" s="342" t="s">
        <v>300</v>
      </c>
      <c r="H1216" s="342"/>
      <c r="I1216" s="342"/>
      <c r="J1216" s="343"/>
      <c r="K1216" s="343"/>
      <c r="L1216" s="407">
        <v>1</v>
      </c>
      <c r="M1216" s="344">
        <f t="shared" si="18"/>
        <v>4.8447110214846001</v>
      </c>
      <c r="N1216" s="337"/>
      <c r="T1216" s="169" t="s">
        <v>300</v>
      </c>
    </row>
    <row r="1217" spans="1:20">
      <c r="A1217" s="339">
        <v>45342.583333333299</v>
      </c>
      <c r="B1217" s="340">
        <v>2.4180899999999999</v>
      </c>
      <c r="C1217" s="340" t="s">
        <v>300</v>
      </c>
      <c r="D1217" s="341">
        <v>70.423569999999998</v>
      </c>
      <c r="E1217" s="342" t="s">
        <v>300</v>
      </c>
      <c r="F1217" s="340">
        <v>5.2926299999999999</v>
      </c>
      <c r="G1217" s="342" t="s">
        <v>300</v>
      </c>
      <c r="H1217" s="342"/>
      <c r="I1217" s="342"/>
      <c r="J1217" s="343"/>
      <c r="K1217" s="343"/>
      <c r="L1217" s="407">
        <v>1</v>
      </c>
      <c r="M1217" s="344">
        <f t="shared" si="18"/>
        <v>5.2926296842508034</v>
      </c>
      <c r="N1217" s="337"/>
      <c r="T1217" s="169" t="s">
        <v>300</v>
      </c>
    </row>
    <row r="1218" spans="1:20">
      <c r="A1218" s="339">
        <v>45342.625</v>
      </c>
      <c r="B1218" s="340">
        <v>2.5079199999999999</v>
      </c>
      <c r="C1218" s="340" t="s">
        <v>300</v>
      </c>
      <c r="D1218" s="341">
        <v>70.082669999999993</v>
      </c>
      <c r="E1218" s="342" t="s">
        <v>300</v>
      </c>
      <c r="F1218" s="340">
        <v>5.4626700000000001</v>
      </c>
      <c r="G1218" s="342" t="s">
        <v>300</v>
      </c>
      <c r="H1218" s="342"/>
      <c r="I1218" s="342"/>
      <c r="J1218" s="343"/>
      <c r="K1218" s="343"/>
      <c r="L1218" s="407">
        <v>1</v>
      </c>
      <c r="M1218" s="344">
        <f t="shared" si="18"/>
        <v>5.4626745605181108</v>
      </c>
      <c r="N1218" s="337"/>
      <c r="T1218" s="169" t="s">
        <v>300</v>
      </c>
    </row>
    <row r="1219" spans="1:20">
      <c r="A1219" s="339">
        <v>45342.666666666701</v>
      </c>
      <c r="B1219" s="340">
        <v>2.2298900000000001</v>
      </c>
      <c r="C1219" s="340" t="s">
        <v>300</v>
      </c>
      <c r="D1219" s="341">
        <v>70.710769999999997</v>
      </c>
      <c r="E1219" s="342" t="s">
        <v>300</v>
      </c>
      <c r="F1219" s="340">
        <v>4.9006100000000004</v>
      </c>
      <c r="G1219" s="342" t="s">
        <v>300</v>
      </c>
      <c r="H1219" s="342"/>
      <c r="I1219" s="342"/>
      <c r="J1219" s="343"/>
      <c r="K1219" s="343"/>
      <c r="L1219" s="407">
        <v>1</v>
      </c>
      <c r="M1219" s="344">
        <f t="shared" ref="M1219:M1282" si="19">D1219*60*10^3*B1219*5.18*10^-7</f>
        <v>4.9006085854875243</v>
      </c>
      <c r="N1219" s="337"/>
      <c r="T1219" s="169" t="s">
        <v>300</v>
      </c>
    </row>
    <row r="1220" spans="1:20">
      <c r="A1220" s="339">
        <v>45342.708333333299</v>
      </c>
      <c r="B1220" s="340">
        <v>2.6489400000000001</v>
      </c>
      <c r="C1220" s="340" t="s">
        <v>300</v>
      </c>
      <c r="D1220" s="341">
        <v>69.961519999999993</v>
      </c>
      <c r="E1220" s="342" t="s">
        <v>300</v>
      </c>
      <c r="F1220" s="340">
        <v>5.7598599999999998</v>
      </c>
      <c r="G1220" s="342" t="s">
        <v>300</v>
      </c>
      <c r="H1220" s="342"/>
      <c r="I1220" s="342"/>
      <c r="J1220" s="343"/>
      <c r="K1220" s="343"/>
      <c r="L1220" s="407">
        <v>1</v>
      </c>
      <c r="M1220" s="344">
        <f t="shared" si="19"/>
        <v>5.7598658419559028</v>
      </c>
      <c r="N1220" s="337"/>
      <c r="T1220" s="169" t="s">
        <v>300</v>
      </c>
    </row>
    <row r="1221" spans="1:20">
      <c r="A1221" s="339">
        <v>45342.75</v>
      </c>
      <c r="B1221" s="340">
        <v>2.36049</v>
      </c>
      <c r="C1221" s="340" t="s">
        <v>300</v>
      </c>
      <c r="D1221" s="341">
        <v>70.116249999999994</v>
      </c>
      <c r="E1221" s="342" t="s">
        <v>300</v>
      </c>
      <c r="F1221" s="340">
        <v>5.1440200000000003</v>
      </c>
      <c r="G1221" s="342" t="s">
        <v>300</v>
      </c>
      <c r="H1221" s="342"/>
      <c r="I1221" s="342"/>
      <c r="J1221" s="343"/>
      <c r="K1221" s="343"/>
      <c r="L1221" s="407">
        <v>1</v>
      </c>
      <c r="M1221" s="344">
        <f t="shared" si="19"/>
        <v>5.1440106123944984</v>
      </c>
      <c r="N1221" s="337"/>
      <c r="T1221" s="169" t="s">
        <v>300</v>
      </c>
    </row>
    <row r="1222" spans="1:20">
      <c r="A1222" s="339">
        <v>45342.791666666701</v>
      </c>
      <c r="B1222" s="340">
        <v>2.60703</v>
      </c>
      <c r="C1222" s="340" t="s">
        <v>300</v>
      </c>
      <c r="D1222" s="341">
        <v>68.412469999999999</v>
      </c>
      <c r="E1222" s="342" t="s">
        <v>300</v>
      </c>
      <c r="F1222" s="340">
        <v>5.5432300000000003</v>
      </c>
      <c r="G1222" s="342" t="s">
        <v>300</v>
      </c>
      <c r="H1222" s="342"/>
      <c r="I1222" s="342"/>
      <c r="J1222" s="343"/>
      <c r="K1222" s="343"/>
      <c r="L1222" s="407">
        <v>1</v>
      </c>
      <c r="M1222" s="344">
        <f t="shared" si="19"/>
        <v>5.5432224805202273</v>
      </c>
      <c r="N1222" s="337"/>
      <c r="T1222" s="169" t="s">
        <v>300</v>
      </c>
    </row>
    <row r="1223" spans="1:20">
      <c r="A1223" s="339">
        <v>45342.833333333299</v>
      </c>
      <c r="B1223" s="340">
        <v>2.4398599999999999</v>
      </c>
      <c r="C1223" s="340" t="s">
        <v>300</v>
      </c>
      <c r="D1223" s="341">
        <v>68.538259999999994</v>
      </c>
      <c r="E1223" s="342" t="s">
        <v>300</v>
      </c>
      <c r="F1223" s="340">
        <v>5.1973099999999999</v>
      </c>
      <c r="G1223" s="342" t="s">
        <v>300</v>
      </c>
      <c r="H1223" s="342"/>
      <c r="I1223" s="342"/>
      <c r="J1223" s="343"/>
      <c r="K1223" s="343"/>
      <c r="L1223" s="407">
        <v>1</v>
      </c>
      <c r="M1223" s="344">
        <f t="shared" si="19"/>
        <v>5.1973144310750872</v>
      </c>
      <c r="N1223" s="337"/>
      <c r="T1223" s="169" t="s">
        <v>300</v>
      </c>
    </row>
    <row r="1224" spans="1:20">
      <c r="A1224" s="339">
        <v>45342.875</v>
      </c>
      <c r="B1224" s="340">
        <v>2.44198</v>
      </c>
      <c r="C1224" s="340" t="s">
        <v>300</v>
      </c>
      <c r="D1224" s="341">
        <v>68.574010000000001</v>
      </c>
      <c r="E1224" s="342" t="s">
        <v>300</v>
      </c>
      <c r="F1224" s="340">
        <v>5.2045399999999997</v>
      </c>
      <c r="G1224" s="342" t="s">
        <v>300</v>
      </c>
      <c r="H1224" s="342"/>
      <c r="I1224" s="342"/>
      <c r="J1224" s="343"/>
      <c r="K1224" s="343"/>
      <c r="L1224" s="407">
        <v>1</v>
      </c>
      <c r="M1224" s="344">
        <f t="shared" si="19"/>
        <v>5.2045436980089832</v>
      </c>
      <c r="N1224" s="337"/>
      <c r="T1224" s="169" t="s">
        <v>300</v>
      </c>
    </row>
    <row r="1225" spans="1:20">
      <c r="A1225" s="339">
        <v>45342.916666666701</v>
      </c>
      <c r="B1225" s="340">
        <v>2.5421499999999999</v>
      </c>
      <c r="C1225" s="340" t="s">
        <v>300</v>
      </c>
      <c r="D1225" s="341">
        <v>68.372529999999998</v>
      </c>
      <c r="E1225" s="342" t="s">
        <v>300</v>
      </c>
      <c r="F1225" s="340">
        <v>5.4021100000000004</v>
      </c>
      <c r="G1225" s="342" t="s">
        <v>300</v>
      </c>
      <c r="H1225" s="342"/>
      <c r="I1225" s="342"/>
      <c r="J1225" s="343"/>
      <c r="K1225" s="343"/>
      <c r="L1225" s="407">
        <v>1</v>
      </c>
      <c r="M1225" s="344">
        <f t="shared" si="19"/>
        <v>5.402115099495659</v>
      </c>
      <c r="N1225" s="337"/>
      <c r="T1225" s="169" t="s">
        <v>300</v>
      </c>
    </row>
    <row r="1226" spans="1:20">
      <c r="A1226" s="339">
        <v>45342.958333333299</v>
      </c>
      <c r="B1226" s="340">
        <v>2.78234</v>
      </c>
      <c r="C1226" s="340" t="s">
        <v>300</v>
      </c>
      <c r="D1226" s="341">
        <v>68.076449999999994</v>
      </c>
      <c r="E1226" s="342" t="s">
        <v>300</v>
      </c>
      <c r="F1226" s="340">
        <v>5.8869300000000004</v>
      </c>
      <c r="G1226" s="342" t="s">
        <v>300</v>
      </c>
      <c r="H1226" s="342"/>
      <c r="I1226" s="342"/>
      <c r="J1226" s="343"/>
      <c r="K1226" s="343"/>
      <c r="L1226" s="407">
        <v>1</v>
      </c>
      <c r="M1226" s="344">
        <f t="shared" si="19"/>
        <v>5.8869196730744386</v>
      </c>
      <c r="N1226" s="337"/>
      <c r="T1226" s="169" t="s">
        <v>300</v>
      </c>
    </row>
    <row r="1227" spans="1:20">
      <c r="A1227" s="339">
        <v>45343</v>
      </c>
      <c r="B1227" s="340">
        <v>2.7184499999999998</v>
      </c>
      <c r="C1227" s="340" t="s">
        <v>300</v>
      </c>
      <c r="D1227" s="341">
        <v>67.884609999999995</v>
      </c>
      <c r="E1227" s="342" t="s">
        <v>300</v>
      </c>
      <c r="F1227" s="340">
        <v>5.7355299999999998</v>
      </c>
      <c r="G1227" s="342" t="s">
        <v>300</v>
      </c>
      <c r="H1227" s="342"/>
      <c r="I1227" s="342"/>
      <c r="J1227" s="343"/>
      <c r="K1227" s="343"/>
      <c r="L1227" s="407">
        <v>1</v>
      </c>
      <c r="M1227" s="344">
        <f t="shared" si="19"/>
        <v>5.7355317331338593</v>
      </c>
      <c r="N1227" s="337"/>
      <c r="T1227" s="169" t="s">
        <v>300</v>
      </c>
    </row>
    <row r="1228" spans="1:20">
      <c r="A1228" s="339">
        <v>45343.041666666701</v>
      </c>
      <c r="B1228" s="340">
        <v>2.7624200000000001</v>
      </c>
      <c r="C1228" s="340" t="s">
        <v>300</v>
      </c>
      <c r="D1228" s="341">
        <v>67.464600000000004</v>
      </c>
      <c r="E1228" s="342" t="s">
        <v>300</v>
      </c>
      <c r="F1228" s="340">
        <v>5.7922500000000001</v>
      </c>
      <c r="G1228" s="342" t="s">
        <v>300</v>
      </c>
      <c r="H1228" s="342"/>
      <c r="I1228" s="342"/>
      <c r="J1228" s="343"/>
      <c r="K1228" s="343"/>
      <c r="L1228" s="407">
        <v>1</v>
      </c>
      <c r="M1228" s="344">
        <f t="shared" si="19"/>
        <v>5.7922416151185603</v>
      </c>
      <c r="N1228" s="337"/>
      <c r="T1228" s="169" t="s">
        <v>300</v>
      </c>
    </row>
    <row r="1229" spans="1:20">
      <c r="A1229" s="339">
        <v>45343.083333333299</v>
      </c>
      <c r="B1229" s="340">
        <v>2.8465500000000001</v>
      </c>
      <c r="C1229" s="340" t="s">
        <v>300</v>
      </c>
      <c r="D1229" s="341">
        <v>67.972700000000003</v>
      </c>
      <c r="E1229" s="342" t="s">
        <v>300</v>
      </c>
      <c r="F1229" s="340">
        <v>6.0135899999999998</v>
      </c>
      <c r="G1229" s="342" t="s">
        <v>300</v>
      </c>
      <c r="H1229" s="342"/>
      <c r="I1229" s="342"/>
      <c r="J1229" s="343"/>
      <c r="K1229" s="343"/>
      <c r="L1229" s="407">
        <v>1</v>
      </c>
      <c r="M1229" s="344">
        <f t="shared" si="19"/>
        <v>6.0135973798698004</v>
      </c>
      <c r="N1229" s="337"/>
      <c r="T1229" s="169" t="s">
        <v>300</v>
      </c>
    </row>
    <row r="1230" spans="1:20">
      <c r="A1230" s="339">
        <v>45343.125</v>
      </c>
      <c r="B1230" s="340">
        <v>2.3263600000000002</v>
      </c>
      <c r="C1230" s="340" t="s">
        <v>300</v>
      </c>
      <c r="D1230" s="341">
        <v>70.973910000000004</v>
      </c>
      <c r="E1230" s="342" t="s">
        <v>300</v>
      </c>
      <c r="F1230" s="340">
        <v>5.13164</v>
      </c>
      <c r="G1230" s="342" t="s">
        <v>300</v>
      </c>
      <c r="H1230" s="342"/>
      <c r="I1230" s="342"/>
      <c r="J1230" s="343"/>
      <c r="K1230" s="343"/>
      <c r="L1230" s="407">
        <v>1</v>
      </c>
      <c r="M1230" s="344">
        <f t="shared" si="19"/>
        <v>5.131645692517008</v>
      </c>
      <c r="N1230" s="337"/>
      <c r="T1230" s="169" t="s">
        <v>300</v>
      </c>
    </row>
    <row r="1231" spans="1:20">
      <c r="A1231" s="339">
        <v>45343.166666666701</v>
      </c>
      <c r="B1231" s="340">
        <v>2.5234700000000001</v>
      </c>
      <c r="C1231" s="340" t="s">
        <v>300</v>
      </c>
      <c r="D1231" s="341">
        <v>69.521659999999997</v>
      </c>
      <c r="E1231" s="342" t="s">
        <v>300</v>
      </c>
      <c r="F1231" s="340">
        <v>5.4525399999999999</v>
      </c>
      <c r="G1231" s="342" t="s">
        <v>300</v>
      </c>
      <c r="H1231" s="342"/>
      <c r="I1231" s="342"/>
      <c r="J1231" s="343"/>
      <c r="K1231" s="343"/>
      <c r="L1231" s="407">
        <v>1</v>
      </c>
      <c r="M1231" s="344">
        <f t="shared" si="19"/>
        <v>5.4525453900350156</v>
      </c>
      <c r="N1231" s="337"/>
      <c r="T1231" s="169" t="s">
        <v>300</v>
      </c>
    </row>
    <row r="1232" spans="1:20">
      <c r="A1232" s="339">
        <v>45343.208333333299</v>
      </c>
      <c r="B1232" s="340">
        <v>2.5966399999999998</v>
      </c>
      <c r="C1232" s="340" t="s">
        <v>300</v>
      </c>
      <c r="D1232" s="341">
        <v>69.025710000000004</v>
      </c>
      <c r="E1232" s="342" t="s">
        <v>300</v>
      </c>
      <c r="F1232" s="340">
        <v>5.5706300000000004</v>
      </c>
      <c r="G1232" s="342" t="s">
        <v>300</v>
      </c>
      <c r="H1232" s="342"/>
      <c r="I1232" s="342"/>
      <c r="J1232" s="343"/>
      <c r="K1232" s="343"/>
      <c r="L1232" s="407">
        <v>1</v>
      </c>
      <c r="M1232" s="344">
        <f t="shared" si="19"/>
        <v>5.5706213016155512</v>
      </c>
      <c r="N1232" s="337"/>
      <c r="T1232" s="169" t="s">
        <v>300</v>
      </c>
    </row>
    <row r="1233" spans="1:20">
      <c r="A1233" s="339">
        <v>45343.25</v>
      </c>
      <c r="B1233" s="340">
        <v>2.4973299999999998</v>
      </c>
      <c r="C1233" s="340" t="s">
        <v>300</v>
      </c>
      <c r="D1233" s="341">
        <v>69.380809999999997</v>
      </c>
      <c r="E1233" s="342" t="s">
        <v>300</v>
      </c>
      <c r="F1233" s="340">
        <v>5.3851399999999998</v>
      </c>
      <c r="G1233" s="342" t="s">
        <v>300</v>
      </c>
      <c r="H1233" s="342"/>
      <c r="I1233" s="342"/>
      <c r="J1233" s="343"/>
      <c r="K1233" s="343"/>
      <c r="L1233" s="407">
        <v>1</v>
      </c>
      <c r="M1233" s="344">
        <f t="shared" si="19"/>
        <v>5.3851314676152819</v>
      </c>
      <c r="N1233" s="337"/>
      <c r="T1233" s="169" t="s">
        <v>300</v>
      </c>
    </row>
    <row r="1234" spans="1:20">
      <c r="A1234" s="339">
        <v>45343.291666666701</v>
      </c>
      <c r="B1234" s="340">
        <v>1.8551599999999999</v>
      </c>
      <c r="C1234" s="340" t="s">
        <v>300</v>
      </c>
      <c r="D1234" s="341">
        <v>71.538560000000004</v>
      </c>
      <c r="E1234" s="342" t="s">
        <v>300</v>
      </c>
      <c r="F1234" s="340">
        <v>4.1247999999999996</v>
      </c>
      <c r="G1234" s="342" t="s">
        <v>300</v>
      </c>
      <c r="H1234" s="342"/>
      <c r="I1234" s="342"/>
      <c r="J1234" s="343"/>
      <c r="K1234" s="343"/>
      <c r="L1234" s="407">
        <v>1</v>
      </c>
      <c r="M1234" s="344">
        <f t="shared" si="19"/>
        <v>4.1247969620551679</v>
      </c>
      <c r="N1234" s="337"/>
      <c r="T1234" s="169" t="s">
        <v>300</v>
      </c>
    </row>
    <row r="1235" spans="1:20">
      <c r="A1235" s="339">
        <v>45343.333333333299</v>
      </c>
      <c r="B1235" s="340">
        <v>1.90913</v>
      </c>
      <c r="C1235" s="340" t="s">
        <v>300</v>
      </c>
      <c r="D1235" s="341">
        <v>68.492580000000004</v>
      </c>
      <c r="E1235" s="342" t="s">
        <v>300</v>
      </c>
      <c r="F1235" s="340">
        <v>4.0640499999999999</v>
      </c>
      <c r="G1235" s="342" t="s">
        <v>300</v>
      </c>
      <c r="H1235" s="342"/>
      <c r="I1235" s="342"/>
      <c r="J1235" s="343"/>
      <c r="K1235" s="343"/>
      <c r="L1235" s="407">
        <v>1</v>
      </c>
      <c r="M1235" s="344">
        <f t="shared" si="19"/>
        <v>4.0640593160578309</v>
      </c>
      <c r="N1235" s="337"/>
      <c r="T1235" s="169" t="s">
        <v>300</v>
      </c>
    </row>
    <row r="1236" spans="1:20">
      <c r="A1236" s="339">
        <v>45343.375</v>
      </c>
      <c r="B1236" s="340">
        <v>2.3055699999999999</v>
      </c>
      <c r="C1236" s="340" t="s">
        <v>300</v>
      </c>
      <c r="D1236" s="341">
        <v>68.477419999999995</v>
      </c>
      <c r="E1236" s="342" t="s">
        <v>300</v>
      </c>
      <c r="F1236" s="340">
        <v>4.9068899999999998</v>
      </c>
      <c r="G1236" s="342" t="s">
        <v>300</v>
      </c>
      <c r="H1236" s="342"/>
      <c r="I1236" s="342"/>
      <c r="J1236" s="343"/>
      <c r="K1236" s="343"/>
      <c r="L1236" s="407">
        <v>1</v>
      </c>
      <c r="M1236" s="344">
        <f t="shared" si="19"/>
        <v>4.906894400929751</v>
      </c>
      <c r="N1236" s="337"/>
      <c r="T1236" s="169" t="s">
        <v>300</v>
      </c>
    </row>
    <row r="1237" spans="1:20">
      <c r="A1237" s="339">
        <v>45343.416666666701</v>
      </c>
      <c r="B1237" s="340">
        <v>1.9810700000000001</v>
      </c>
      <c r="C1237" s="340" t="s">
        <v>300</v>
      </c>
      <c r="D1237" s="341">
        <v>69.705799999999996</v>
      </c>
      <c r="E1237" s="342" t="s">
        <v>300</v>
      </c>
      <c r="F1237" s="340">
        <v>4.2919099999999997</v>
      </c>
      <c r="G1237" s="342" t="s">
        <v>300</v>
      </c>
      <c r="H1237" s="342"/>
      <c r="I1237" s="342"/>
      <c r="J1237" s="343"/>
      <c r="K1237" s="343"/>
      <c r="L1237" s="407">
        <v>1</v>
      </c>
      <c r="M1237" s="344">
        <f t="shared" si="19"/>
        <v>4.2919015109224805</v>
      </c>
      <c r="N1237" s="337"/>
      <c r="T1237" s="169" t="s">
        <v>300</v>
      </c>
    </row>
    <row r="1238" spans="1:20">
      <c r="A1238" s="339">
        <v>45343.458333333299</v>
      </c>
      <c r="B1238" s="340">
        <v>2.0359099999999999</v>
      </c>
      <c r="C1238" s="340" t="s">
        <v>300</v>
      </c>
      <c r="D1238" s="341">
        <v>70.466629999999995</v>
      </c>
      <c r="E1238" s="342" t="s">
        <v>300</v>
      </c>
      <c r="F1238" s="340">
        <v>4.4588599999999996</v>
      </c>
      <c r="G1238" s="342" t="s">
        <v>300</v>
      </c>
      <c r="H1238" s="342"/>
      <c r="I1238" s="342"/>
      <c r="J1238" s="343"/>
      <c r="K1238" s="343"/>
      <c r="L1238" s="407">
        <v>1</v>
      </c>
      <c r="M1238" s="344">
        <f t="shared" si="19"/>
        <v>4.4588523145169638</v>
      </c>
      <c r="N1238" s="337"/>
      <c r="T1238" s="169" t="s">
        <v>300</v>
      </c>
    </row>
    <row r="1239" spans="1:20">
      <c r="A1239" s="339">
        <v>45343.5</v>
      </c>
      <c r="B1239" s="340">
        <v>2.3894899999999999</v>
      </c>
      <c r="C1239" s="340" t="s">
        <v>300</v>
      </c>
      <c r="D1239" s="341">
        <v>70.925610000000006</v>
      </c>
      <c r="E1239" s="342" t="s">
        <v>300</v>
      </c>
      <c r="F1239" s="340">
        <v>5.2673100000000002</v>
      </c>
      <c r="G1239" s="342" t="s">
        <v>300</v>
      </c>
      <c r="H1239" s="342"/>
      <c r="I1239" s="342"/>
      <c r="J1239" s="343"/>
      <c r="K1239" s="343"/>
      <c r="L1239" s="407">
        <v>1</v>
      </c>
      <c r="M1239" s="344">
        <f t="shared" si="19"/>
        <v>5.2673151938730118</v>
      </c>
      <c r="N1239" s="337"/>
      <c r="T1239" s="169" t="s">
        <v>300</v>
      </c>
    </row>
    <row r="1240" spans="1:20">
      <c r="A1240" s="339">
        <v>45343.541666666701</v>
      </c>
      <c r="B1240" s="340">
        <v>2.30688</v>
      </c>
      <c r="C1240" s="340" t="s">
        <v>300</v>
      </c>
      <c r="D1240" s="341">
        <v>71.396280000000004</v>
      </c>
      <c r="E1240" s="342" t="s">
        <v>300</v>
      </c>
      <c r="F1240" s="340">
        <v>5.1189600000000004</v>
      </c>
      <c r="G1240" s="342" t="s">
        <v>300</v>
      </c>
      <c r="H1240" s="342"/>
      <c r="I1240" s="342"/>
      <c r="J1240" s="343"/>
      <c r="K1240" s="343"/>
      <c r="L1240" s="407">
        <v>1</v>
      </c>
      <c r="M1240" s="344">
        <f t="shared" si="19"/>
        <v>5.1189583746309122</v>
      </c>
      <c r="N1240" s="337"/>
      <c r="T1240" s="169" t="s">
        <v>300</v>
      </c>
    </row>
    <row r="1241" spans="1:20">
      <c r="A1241" s="339">
        <v>45343.583333333299</v>
      </c>
      <c r="B1241" s="340">
        <v>2.2120500000000001</v>
      </c>
      <c r="C1241" s="340" t="s">
        <v>300</v>
      </c>
      <c r="D1241" s="341">
        <v>71.750240000000005</v>
      </c>
      <c r="E1241" s="342" t="s">
        <v>300</v>
      </c>
      <c r="F1241" s="340">
        <v>4.9328599999999998</v>
      </c>
      <c r="G1241" s="342" t="s">
        <v>300</v>
      </c>
      <c r="H1241" s="342"/>
      <c r="I1241" s="342"/>
      <c r="J1241" s="343"/>
      <c r="K1241" s="343"/>
      <c r="L1241" s="407">
        <v>1</v>
      </c>
      <c r="M1241" s="344">
        <f t="shared" si="19"/>
        <v>4.9328658796233595</v>
      </c>
      <c r="N1241" s="337"/>
      <c r="T1241" s="169" t="s">
        <v>300</v>
      </c>
    </row>
    <row r="1242" spans="1:20">
      <c r="A1242" s="339">
        <v>45343.625</v>
      </c>
      <c r="B1242" s="340">
        <v>2.1540599999999999</v>
      </c>
      <c r="C1242" s="340" t="s">
        <v>300</v>
      </c>
      <c r="D1242" s="341">
        <v>74.354969999999994</v>
      </c>
      <c r="E1242" s="342" t="s">
        <v>300</v>
      </c>
      <c r="F1242" s="340">
        <v>4.9779400000000003</v>
      </c>
      <c r="G1242" s="342" t="s">
        <v>300</v>
      </c>
      <c r="H1242" s="342"/>
      <c r="I1242" s="342"/>
      <c r="J1242" s="343"/>
      <c r="K1242" s="343"/>
      <c r="L1242" s="407">
        <v>1</v>
      </c>
      <c r="M1242" s="344">
        <f t="shared" si="19"/>
        <v>4.9779302723584538</v>
      </c>
      <c r="N1242" s="337"/>
      <c r="T1242" s="169" t="s">
        <v>300</v>
      </c>
    </row>
    <row r="1243" spans="1:20">
      <c r="A1243" s="339">
        <v>45343.666666666701</v>
      </c>
      <c r="B1243" s="340">
        <v>2.4421400000000002</v>
      </c>
      <c r="C1243" s="340" t="s">
        <v>300</v>
      </c>
      <c r="D1243" s="341">
        <v>71.725809999999996</v>
      </c>
      <c r="E1243" s="342" t="s">
        <v>300</v>
      </c>
      <c r="F1243" s="340">
        <v>5.4441100000000002</v>
      </c>
      <c r="G1243" s="342" t="s">
        <v>300</v>
      </c>
      <c r="H1243" s="342"/>
      <c r="I1243" s="342"/>
      <c r="J1243" s="343"/>
      <c r="K1243" s="343"/>
      <c r="L1243" s="407">
        <v>1</v>
      </c>
      <c r="M1243" s="344">
        <f t="shared" si="19"/>
        <v>5.4441117162060717</v>
      </c>
      <c r="N1243" s="337"/>
      <c r="T1243" s="169" t="s">
        <v>300</v>
      </c>
    </row>
    <row r="1244" spans="1:20">
      <c r="A1244" s="339">
        <v>45343.708333333299</v>
      </c>
      <c r="B1244" s="340">
        <v>2.25352</v>
      </c>
      <c r="C1244" s="340" t="s">
        <v>300</v>
      </c>
      <c r="D1244" s="341">
        <v>73.140739999999994</v>
      </c>
      <c r="E1244" s="342" t="s">
        <v>300</v>
      </c>
      <c r="F1244" s="340">
        <v>5.1227299999999998</v>
      </c>
      <c r="G1244" s="342" t="s">
        <v>300</v>
      </c>
      <c r="H1244" s="342"/>
      <c r="I1244" s="342"/>
      <c r="J1244" s="343"/>
      <c r="K1244" s="343"/>
      <c r="L1244" s="407">
        <v>1</v>
      </c>
      <c r="M1244" s="344">
        <f t="shared" si="19"/>
        <v>5.122733662181183</v>
      </c>
      <c r="N1244" s="337"/>
      <c r="T1244" s="169" t="s">
        <v>300</v>
      </c>
    </row>
    <row r="1245" spans="1:20">
      <c r="A1245" s="339">
        <v>45343.75</v>
      </c>
      <c r="B1245" s="340">
        <v>2.20201</v>
      </c>
      <c r="C1245" s="340" t="s">
        <v>300</v>
      </c>
      <c r="D1245" s="341">
        <v>73.156989999999993</v>
      </c>
      <c r="E1245" s="342" t="s">
        <v>300</v>
      </c>
      <c r="F1245" s="340">
        <v>5.0067500000000003</v>
      </c>
      <c r="G1245" s="342" t="s">
        <v>300</v>
      </c>
      <c r="H1245" s="342"/>
      <c r="I1245" s="342"/>
      <c r="J1245" s="343"/>
      <c r="K1245" s="343"/>
      <c r="L1245" s="407">
        <v>1</v>
      </c>
      <c r="M1245" s="344">
        <f t="shared" si="19"/>
        <v>5.0067525239308912</v>
      </c>
      <c r="N1245" s="337"/>
      <c r="T1245" s="169" t="s">
        <v>300</v>
      </c>
    </row>
    <row r="1246" spans="1:20">
      <c r="A1246" s="339">
        <v>45343.791666666701</v>
      </c>
      <c r="B1246" s="340">
        <v>2.0834000000000001</v>
      </c>
      <c r="C1246" s="340" t="s">
        <v>300</v>
      </c>
      <c r="D1246" s="341">
        <v>73.353989999999996</v>
      </c>
      <c r="E1246" s="342" t="s">
        <v>300</v>
      </c>
      <c r="F1246" s="340">
        <v>4.7498100000000001</v>
      </c>
      <c r="G1246" s="342" t="s">
        <v>300</v>
      </c>
      <c r="H1246" s="342"/>
      <c r="I1246" s="342"/>
      <c r="J1246" s="343"/>
      <c r="K1246" s="343"/>
      <c r="L1246" s="407">
        <v>1</v>
      </c>
      <c r="M1246" s="344">
        <f t="shared" si="19"/>
        <v>4.749822841967279</v>
      </c>
      <c r="N1246" s="337"/>
      <c r="T1246" s="169" t="s">
        <v>300</v>
      </c>
    </row>
    <row r="1247" spans="1:20">
      <c r="A1247" s="339">
        <v>45343.833333333299</v>
      </c>
      <c r="B1247" s="340">
        <v>2.0255100000000001</v>
      </c>
      <c r="C1247" s="340" t="s">
        <v>300</v>
      </c>
      <c r="D1247" s="341">
        <v>72.626519999999999</v>
      </c>
      <c r="E1247" s="342" t="s">
        <v>300</v>
      </c>
      <c r="F1247" s="340">
        <v>4.5720499999999999</v>
      </c>
      <c r="G1247" s="342" t="s">
        <v>300</v>
      </c>
      <c r="H1247" s="342"/>
      <c r="I1247" s="342"/>
      <c r="J1247" s="343"/>
      <c r="K1247" s="343"/>
      <c r="L1247" s="407">
        <v>1</v>
      </c>
      <c r="M1247" s="344">
        <f t="shared" si="19"/>
        <v>4.5720464776832159</v>
      </c>
      <c r="N1247" s="337"/>
      <c r="T1247" s="169" t="s">
        <v>300</v>
      </c>
    </row>
    <row r="1248" spans="1:20">
      <c r="A1248" s="339">
        <v>45343.875</v>
      </c>
      <c r="B1248" s="340">
        <v>1.9836100000000001</v>
      </c>
      <c r="C1248" s="340" t="s">
        <v>300</v>
      </c>
      <c r="D1248" s="341">
        <v>72.209770000000006</v>
      </c>
      <c r="E1248" s="342" t="s">
        <v>300</v>
      </c>
      <c r="F1248" s="340">
        <v>4.4517699999999998</v>
      </c>
      <c r="G1248" s="342" t="s">
        <v>300</v>
      </c>
      <c r="H1248" s="342"/>
      <c r="I1248" s="342"/>
      <c r="J1248" s="343"/>
      <c r="K1248" s="343"/>
      <c r="L1248" s="407">
        <v>1</v>
      </c>
      <c r="M1248" s="344">
        <f t="shared" si="19"/>
        <v>4.4517755597102751</v>
      </c>
      <c r="N1248" s="337"/>
      <c r="T1248" s="169" t="s">
        <v>300</v>
      </c>
    </row>
    <row r="1249" spans="1:20">
      <c r="A1249" s="339">
        <v>45343.916666666701</v>
      </c>
      <c r="B1249" s="340">
        <v>2.54413</v>
      </c>
      <c r="C1249" s="340" t="s">
        <v>300</v>
      </c>
      <c r="D1249" s="341">
        <v>71.216740000000001</v>
      </c>
      <c r="E1249" s="342" t="s">
        <v>300</v>
      </c>
      <c r="F1249" s="340">
        <v>5.6312199999999999</v>
      </c>
      <c r="G1249" s="342" t="s">
        <v>300</v>
      </c>
      <c r="H1249" s="342"/>
      <c r="I1249" s="342"/>
      <c r="J1249" s="343"/>
      <c r="K1249" s="343"/>
      <c r="L1249" s="407">
        <v>1</v>
      </c>
      <c r="M1249" s="344">
        <f t="shared" si="19"/>
        <v>5.6312187584010944</v>
      </c>
      <c r="N1249" s="337"/>
      <c r="T1249" s="169" t="s">
        <v>300</v>
      </c>
    </row>
    <row r="1250" spans="1:20">
      <c r="A1250" s="339">
        <v>45343.958333333299</v>
      </c>
      <c r="B1250" s="340">
        <v>2.6588500000000002</v>
      </c>
      <c r="C1250" s="340" t="s">
        <v>300</v>
      </c>
      <c r="D1250" s="341">
        <v>71.422889999999995</v>
      </c>
      <c r="E1250" s="342" t="s">
        <v>300</v>
      </c>
      <c r="F1250" s="340">
        <v>5.90219</v>
      </c>
      <c r="G1250" s="342" t="s">
        <v>300</v>
      </c>
      <c r="H1250" s="342"/>
      <c r="I1250" s="342"/>
      <c r="J1250" s="343"/>
      <c r="K1250" s="343"/>
      <c r="L1250" s="407">
        <v>1</v>
      </c>
      <c r="M1250" s="344">
        <f t="shared" si="19"/>
        <v>5.9021775034576187</v>
      </c>
      <c r="N1250" s="337"/>
      <c r="T1250" s="169" t="s">
        <v>300</v>
      </c>
    </row>
    <row r="1251" spans="1:20">
      <c r="A1251" s="339">
        <v>45344</v>
      </c>
      <c r="B1251" s="340">
        <v>2.5759799999999999</v>
      </c>
      <c r="C1251" s="340" t="s">
        <v>300</v>
      </c>
      <c r="D1251" s="341">
        <v>71.489999999999995</v>
      </c>
      <c r="E1251" s="342" t="s">
        <v>300</v>
      </c>
      <c r="F1251" s="340">
        <v>5.7236000000000002</v>
      </c>
      <c r="G1251" s="342" t="s">
        <v>300</v>
      </c>
      <c r="H1251" s="342"/>
      <c r="I1251" s="342"/>
      <c r="J1251" s="343"/>
      <c r="K1251" s="343"/>
      <c r="L1251" s="407">
        <v>1</v>
      </c>
      <c r="M1251" s="344">
        <f t="shared" si="19"/>
        <v>5.7235936610159994</v>
      </c>
      <c r="N1251" s="337"/>
      <c r="T1251" s="169" t="s">
        <v>300</v>
      </c>
    </row>
    <row r="1252" spans="1:20">
      <c r="A1252" s="339">
        <v>45344.041666666701</v>
      </c>
      <c r="B1252" s="340">
        <v>2.4235899999999999</v>
      </c>
      <c r="C1252" s="340" t="s">
        <v>300</v>
      </c>
      <c r="D1252" s="341">
        <v>71.442210000000003</v>
      </c>
      <c r="E1252" s="342" t="s">
        <v>300</v>
      </c>
      <c r="F1252" s="340">
        <v>5.3814000000000002</v>
      </c>
      <c r="G1252" s="342" t="s">
        <v>300</v>
      </c>
      <c r="H1252" s="342"/>
      <c r="I1252" s="342"/>
      <c r="J1252" s="343"/>
      <c r="K1252" s="343"/>
      <c r="L1252" s="407">
        <v>1</v>
      </c>
      <c r="M1252" s="344">
        <f t="shared" si="19"/>
        <v>5.3813971278096115</v>
      </c>
      <c r="N1252" s="337"/>
      <c r="T1252" s="169" t="s">
        <v>300</v>
      </c>
    </row>
    <row r="1253" spans="1:20">
      <c r="A1253" s="339">
        <v>45344.083333333299</v>
      </c>
      <c r="B1253" s="340">
        <v>2.7029800000000002</v>
      </c>
      <c r="C1253" s="340" t="s">
        <v>300</v>
      </c>
      <c r="D1253" s="341">
        <v>69.242360000000005</v>
      </c>
      <c r="E1253" s="342" t="s">
        <v>300</v>
      </c>
      <c r="F1253" s="340">
        <v>5.8169599999999999</v>
      </c>
      <c r="G1253" s="342" t="s">
        <v>300</v>
      </c>
      <c r="H1253" s="342"/>
      <c r="I1253" s="342"/>
      <c r="J1253" s="343"/>
      <c r="K1253" s="343"/>
      <c r="L1253" s="407">
        <v>1</v>
      </c>
      <c r="M1253" s="344">
        <f t="shared" si="19"/>
        <v>5.8169549983554241</v>
      </c>
      <c r="N1253" s="337"/>
      <c r="T1253" s="169" t="s">
        <v>300</v>
      </c>
    </row>
    <row r="1254" spans="1:20">
      <c r="A1254" s="339">
        <v>45344.125</v>
      </c>
      <c r="B1254" s="340">
        <v>2.4447399999999999</v>
      </c>
      <c r="C1254" s="340" t="s">
        <v>300</v>
      </c>
      <c r="D1254" s="341">
        <v>70.570999999999998</v>
      </c>
      <c r="E1254" s="342" t="s">
        <v>300</v>
      </c>
      <c r="F1254" s="340">
        <v>5.3621600000000003</v>
      </c>
      <c r="G1254" s="342" t="s">
        <v>300</v>
      </c>
      <c r="H1254" s="342"/>
      <c r="I1254" s="342"/>
      <c r="J1254" s="343"/>
      <c r="K1254" s="343"/>
      <c r="L1254" s="407">
        <v>1</v>
      </c>
      <c r="M1254" s="344">
        <f t="shared" si="19"/>
        <v>5.3621623624631987</v>
      </c>
      <c r="N1254" s="337"/>
      <c r="T1254" s="169" t="s">
        <v>300</v>
      </c>
    </row>
    <row r="1255" spans="1:20">
      <c r="A1255" s="339">
        <v>45344.166666666701</v>
      </c>
      <c r="B1255" s="340">
        <v>2.5295399999999999</v>
      </c>
      <c r="C1255" s="340" t="s">
        <v>300</v>
      </c>
      <c r="D1255" s="341">
        <v>70.660269999999997</v>
      </c>
      <c r="E1255" s="342" t="s">
        <v>300</v>
      </c>
      <c r="F1255" s="340">
        <v>5.5551700000000004</v>
      </c>
      <c r="G1255" s="342" t="s">
        <v>300</v>
      </c>
      <c r="H1255" s="342"/>
      <c r="I1255" s="342"/>
      <c r="J1255" s="343"/>
      <c r="K1255" s="343"/>
      <c r="L1255" s="407">
        <v>1</v>
      </c>
      <c r="M1255" s="344">
        <f t="shared" si="19"/>
        <v>5.5551763989998619</v>
      </c>
      <c r="N1255" s="337"/>
      <c r="T1255" s="169" t="s">
        <v>300</v>
      </c>
    </row>
    <row r="1256" spans="1:20">
      <c r="A1256" s="339">
        <v>45344.208333333299</v>
      </c>
      <c r="B1256" s="340">
        <v>2.3592599999999999</v>
      </c>
      <c r="C1256" s="340" t="s">
        <v>300</v>
      </c>
      <c r="D1256" s="341">
        <v>69.119540000000001</v>
      </c>
      <c r="E1256" s="342" t="s">
        <v>300</v>
      </c>
      <c r="F1256" s="340">
        <v>5.0682499999999999</v>
      </c>
      <c r="G1256" s="342" t="s">
        <v>300</v>
      </c>
      <c r="H1256" s="342"/>
      <c r="I1256" s="342"/>
      <c r="J1256" s="343"/>
      <c r="K1256" s="343"/>
      <c r="L1256" s="407">
        <v>1</v>
      </c>
      <c r="M1256" s="344">
        <f t="shared" si="19"/>
        <v>5.0682456214276312</v>
      </c>
      <c r="N1256" s="337"/>
      <c r="T1256" s="169" t="s">
        <v>300</v>
      </c>
    </row>
    <row r="1257" spans="1:20">
      <c r="A1257" s="339">
        <v>45344.25</v>
      </c>
      <c r="B1257" s="340">
        <v>2.3156699999999999</v>
      </c>
      <c r="C1257" s="340" t="s">
        <v>300</v>
      </c>
      <c r="D1257" s="341">
        <v>69.628389999999996</v>
      </c>
      <c r="E1257" s="342" t="s">
        <v>300</v>
      </c>
      <c r="F1257" s="340">
        <v>5.0112300000000003</v>
      </c>
      <c r="G1257" s="342" t="s">
        <v>300</v>
      </c>
      <c r="H1257" s="342"/>
      <c r="I1257" s="342"/>
      <c r="J1257" s="343"/>
      <c r="K1257" s="343"/>
      <c r="L1257" s="407">
        <v>1</v>
      </c>
      <c r="M1257" s="344">
        <f t="shared" si="19"/>
        <v>5.011226499920002</v>
      </c>
      <c r="N1257" s="337"/>
      <c r="T1257" s="169" t="s">
        <v>300</v>
      </c>
    </row>
    <row r="1258" spans="1:20">
      <c r="A1258" s="339">
        <v>45344.291666666701</v>
      </c>
      <c r="B1258" s="340">
        <v>2.3052100000000002</v>
      </c>
      <c r="C1258" s="340" t="s">
        <v>300</v>
      </c>
      <c r="D1258" s="341">
        <v>71.290210000000002</v>
      </c>
      <c r="E1258" s="342" t="s">
        <v>300</v>
      </c>
      <c r="F1258" s="340">
        <v>5.1076499999999996</v>
      </c>
      <c r="G1258" s="342" t="s">
        <v>300</v>
      </c>
      <c r="H1258" s="342"/>
      <c r="I1258" s="342"/>
      <c r="J1258" s="343"/>
      <c r="K1258" s="343"/>
      <c r="L1258" s="407">
        <v>1</v>
      </c>
      <c r="M1258" s="344">
        <f t="shared" si="19"/>
        <v>5.1076531672166272</v>
      </c>
      <c r="N1258" s="337"/>
      <c r="T1258" s="169" t="s">
        <v>300</v>
      </c>
    </row>
    <row r="1259" spans="1:20">
      <c r="A1259" s="339">
        <v>45344.333333333299</v>
      </c>
      <c r="B1259" s="340">
        <v>2.4149400000000001</v>
      </c>
      <c r="C1259" s="340" t="s">
        <v>300</v>
      </c>
      <c r="D1259" s="341">
        <v>70.882779999999997</v>
      </c>
      <c r="E1259" s="342" t="s">
        <v>300</v>
      </c>
      <c r="F1259" s="340">
        <v>5.3202100000000003</v>
      </c>
      <c r="G1259" s="342" t="s">
        <v>300</v>
      </c>
      <c r="H1259" s="342"/>
      <c r="I1259" s="342"/>
      <c r="J1259" s="343"/>
      <c r="K1259" s="343"/>
      <c r="L1259" s="407">
        <v>1</v>
      </c>
      <c r="M1259" s="344">
        <f t="shared" si="19"/>
        <v>5.3202016955878557</v>
      </c>
      <c r="N1259" s="337"/>
      <c r="T1259" s="169" t="s">
        <v>300</v>
      </c>
    </row>
    <row r="1260" spans="1:20">
      <c r="A1260" s="339">
        <v>45344.375</v>
      </c>
      <c r="B1260" s="340">
        <v>2.4184999999999999</v>
      </c>
      <c r="C1260" s="340" t="s">
        <v>300</v>
      </c>
      <c r="D1260" s="341">
        <v>70.199119999999994</v>
      </c>
      <c r="E1260" s="342" t="s">
        <v>300</v>
      </c>
      <c r="F1260" s="340">
        <v>5.2766599999999997</v>
      </c>
      <c r="G1260" s="342" t="s">
        <v>300</v>
      </c>
      <c r="H1260" s="342"/>
      <c r="I1260" s="342"/>
      <c r="J1260" s="343"/>
      <c r="K1260" s="343"/>
      <c r="L1260" s="407">
        <v>1</v>
      </c>
      <c r="M1260" s="344">
        <f t="shared" si="19"/>
        <v>5.2766558490575983</v>
      </c>
      <c r="N1260" s="337"/>
      <c r="T1260" s="169" t="s">
        <v>300</v>
      </c>
    </row>
    <row r="1261" spans="1:20">
      <c r="A1261" s="339">
        <v>45344.416666666701</v>
      </c>
      <c r="B1261" s="340">
        <v>2.3377699999999999</v>
      </c>
      <c r="C1261" s="340" t="s">
        <v>300</v>
      </c>
      <c r="D1261" s="341">
        <v>71.119110000000006</v>
      </c>
      <c r="E1261" s="342" t="s">
        <v>300</v>
      </c>
      <c r="F1261" s="340">
        <v>5.1673600000000004</v>
      </c>
      <c r="G1261" s="342" t="s">
        <v>300</v>
      </c>
      <c r="H1261" s="342"/>
      <c r="I1261" s="342"/>
      <c r="J1261" s="343"/>
      <c r="K1261" s="343"/>
      <c r="L1261" s="407">
        <v>1</v>
      </c>
      <c r="M1261" s="344">
        <f t="shared" si="19"/>
        <v>5.1673645850684755</v>
      </c>
      <c r="N1261" s="337"/>
      <c r="T1261" s="169" t="s">
        <v>300</v>
      </c>
    </row>
    <row r="1262" spans="1:20">
      <c r="A1262" s="339">
        <v>45344.458333333299</v>
      </c>
      <c r="B1262" s="340">
        <v>2.67502</v>
      </c>
      <c r="C1262" s="340" t="s">
        <v>300</v>
      </c>
      <c r="D1262" s="341">
        <v>69.371989999999997</v>
      </c>
      <c r="E1262" s="342" t="s">
        <v>300</v>
      </c>
      <c r="F1262" s="340">
        <v>5.7675599999999996</v>
      </c>
      <c r="G1262" s="342" t="s">
        <v>300</v>
      </c>
      <c r="H1262" s="342"/>
      <c r="I1262" s="342"/>
      <c r="J1262" s="343"/>
      <c r="K1262" s="343"/>
      <c r="L1262" s="407">
        <v>1</v>
      </c>
      <c r="M1262" s="344">
        <f t="shared" si="19"/>
        <v>5.7675609982389826</v>
      </c>
      <c r="N1262" s="337"/>
      <c r="T1262" s="169" t="s">
        <v>300</v>
      </c>
    </row>
    <row r="1263" spans="1:20">
      <c r="A1263" s="339">
        <v>45344.5</v>
      </c>
      <c r="B1263" s="340">
        <v>0.80257000000000001</v>
      </c>
      <c r="C1263" s="340" t="s">
        <v>300</v>
      </c>
      <c r="D1263" s="341">
        <v>71.406360000000006</v>
      </c>
      <c r="E1263" s="342" t="s">
        <v>300</v>
      </c>
      <c r="F1263" s="340">
        <v>1.78115</v>
      </c>
      <c r="G1263" s="342" t="s">
        <v>300</v>
      </c>
      <c r="H1263" s="342"/>
      <c r="I1263" s="342"/>
      <c r="J1263" s="343"/>
      <c r="K1263" s="343"/>
      <c r="L1263" s="407">
        <v>1</v>
      </c>
      <c r="M1263" s="344">
        <f t="shared" si="19"/>
        <v>1.7811513608888159</v>
      </c>
      <c r="N1263" s="337"/>
      <c r="T1263" s="169" t="s">
        <v>300</v>
      </c>
    </row>
    <row r="1264" spans="1:20">
      <c r="A1264" s="339">
        <v>45344.541666666701</v>
      </c>
      <c r="B1264" s="340">
        <v>0.33256999999999998</v>
      </c>
      <c r="C1264" s="340" t="s">
        <v>300</v>
      </c>
      <c r="D1264" s="341">
        <v>60.094529999999999</v>
      </c>
      <c r="E1264" s="342" t="s">
        <v>300</v>
      </c>
      <c r="F1264" s="340">
        <v>0.62114999999999998</v>
      </c>
      <c r="G1264" s="342" t="s">
        <v>300</v>
      </c>
      <c r="H1264" s="342"/>
      <c r="I1264" s="342"/>
      <c r="J1264" s="343"/>
      <c r="K1264" s="343"/>
      <c r="L1264" s="407">
        <v>1</v>
      </c>
      <c r="M1264" s="344">
        <f t="shared" si="19"/>
        <v>0.621153624132468</v>
      </c>
      <c r="N1264" s="337"/>
      <c r="T1264" s="169" t="s">
        <v>300</v>
      </c>
    </row>
    <row r="1265" spans="1:20">
      <c r="A1265" s="339">
        <v>45344.583333333299</v>
      </c>
      <c r="B1265" s="340">
        <v>1.51383</v>
      </c>
      <c r="C1265" s="340" t="s">
        <v>300</v>
      </c>
      <c r="D1265" s="341">
        <v>72.882419999999996</v>
      </c>
      <c r="E1265" s="342" t="s">
        <v>300</v>
      </c>
      <c r="F1265" s="340">
        <v>3.4291100000000001</v>
      </c>
      <c r="G1265" s="342" t="s">
        <v>300</v>
      </c>
      <c r="H1265" s="342"/>
      <c r="I1265" s="342"/>
      <c r="J1265" s="343"/>
      <c r="K1265" s="343"/>
      <c r="L1265" s="407">
        <v>1</v>
      </c>
      <c r="M1265" s="344">
        <f t="shared" si="19"/>
        <v>3.4291059374360882</v>
      </c>
      <c r="N1265" s="337"/>
      <c r="T1265" s="169" t="s">
        <v>300</v>
      </c>
    </row>
    <row r="1266" spans="1:20">
      <c r="A1266" s="339">
        <v>45344.625</v>
      </c>
      <c r="B1266" s="340">
        <v>2.02617</v>
      </c>
      <c r="C1266" s="340" t="s">
        <v>300</v>
      </c>
      <c r="D1266" s="341">
        <v>73.400700000000001</v>
      </c>
      <c r="E1266" s="342" t="s">
        <v>300</v>
      </c>
      <c r="F1266" s="340">
        <v>4.6222899999999996</v>
      </c>
      <c r="G1266" s="342" t="s">
        <v>300</v>
      </c>
      <c r="H1266" s="342"/>
      <c r="I1266" s="342"/>
      <c r="J1266" s="343"/>
      <c r="K1266" s="343"/>
      <c r="L1266" s="407">
        <v>1</v>
      </c>
      <c r="M1266" s="344">
        <f t="shared" si="19"/>
        <v>4.6222889695945195</v>
      </c>
      <c r="N1266" s="337"/>
      <c r="T1266" s="169" t="s">
        <v>300</v>
      </c>
    </row>
    <row r="1267" spans="1:20">
      <c r="A1267" s="339">
        <v>45344.666666666701</v>
      </c>
      <c r="B1267" s="340">
        <v>0.74699000000000004</v>
      </c>
      <c r="C1267" s="340" t="s">
        <v>300</v>
      </c>
      <c r="D1267" s="341">
        <v>74.828909999999993</v>
      </c>
      <c r="E1267" s="342" t="s">
        <v>300</v>
      </c>
      <c r="F1267" s="340">
        <v>1.7372700000000001</v>
      </c>
      <c r="G1267" s="342" t="s">
        <v>300</v>
      </c>
      <c r="H1267" s="342"/>
      <c r="I1267" s="342"/>
      <c r="J1267" s="343"/>
      <c r="K1267" s="343"/>
      <c r="L1267" s="407">
        <v>1</v>
      </c>
      <c r="M1267" s="344">
        <f t="shared" si="19"/>
        <v>1.7372615877063717</v>
      </c>
      <c r="N1267" s="337"/>
      <c r="T1267" s="169" t="s">
        <v>300</v>
      </c>
    </row>
    <row r="1268" spans="1:20">
      <c r="A1268" s="339">
        <v>45344.708333333299</v>
      </c>
      <c r="B1268" s="340">
        <v>1.8268200000000001</v>
      </c>
      <c r="C1268" s="340" t="s">
        <v>300</v>
      </c>
      <c r="D1268" s="341">
        <v>74.816969999999998</v>
      </c>
      <c r="E1268" s="342" t="s">
        <v>300</v>
      </c>
      <c r="F1268" s="340">
        <v>4.2479300000000002</v>
      </c>
      <c r="G1268" s="342" t="s">
        <v>300</v>
      </c>
      <c r="H1268" s="342"/>
      <c r="I1268" s="342"/>
      <c r="J1268" s="343"/>
      <c r="K1268" s="343"/>
      <c r="L1268" s="407">
        <v>1</v>
      </c>
      <c r="M1268" s="344">
        <f t="shared" si="19"/>
        <v>4.2479254221682305</v>
      </c>
      <c r="N1268" s="337"/>
      <c r="T1268" s="169" t="s">
        <v>300</v>
      </c>
    </row>
    <row r="1269" spans="1:20">
      <c r="A1269" s="339">
        <v>45344.75</v>
      </c>
      <c r="B1269" s="340">
        <v>1.91994</v>
      </c>
      <c r="C1269" s="340" t="s">
        <v>300</v>
      </c>
      <c r="D1269" s="341">
        <v>74.297229999999999</v>
      </c>
      <c r="E1269" s="342" t="s">
        <v>300</v>
      </c>
      <c r="F1269" s="340">
        <v>4.43344</v>
      </c>
      <c r="G1269" s="342" t="s">
        <v>300</v>
      </c>
      <c r="H1269" s="342"/>
      <c r="I1269" s="342"/>
      <c r="J1269" s="343"/>
      <c r="K1269" s="343"/>
      <c r="L1269" s="407">
        <v>1</v>
      </c>
      <c r="M1269" s="344">
        <f t="shared" si="19"/>
        <v>4.4334446346534966</v>
      </c>
      <c r="N1269" s="337"/>
      <c r="T1269" s="169" t="s">
        <v>300</v>
      </c>
    </row>
    <row r="1270" spans="1:20">
      <c r="A1270" s="339">
        <v>45344.791666666701</v>
      </c>
      <c r="B1270" s="340">
        <v>1.9555</v>
      </c>
      <c r="C1270" s="340" t="s">
        <v>300</v>
      </c>
      <c r="D1270" s="341">
        <v>72.746690000000001</v>
      </c>
      <c r="E1270" s="342" t="s">
        <v>300</v>
      </c>
      <c r="F1270" s="340">
        <v>4.4213100000000001</v>
      </c>
      <c r="G1270" s="342" t="s">
        <v>300</v>
      </c>
      <c r="H1270" s="342"/>
      <c r="I1270" s="342"/>
      <c r="J1270" s="343"/>
      <c r="K1270" s="343"/>
      <c r="L1270" s="407">
        <v>1</v>
      </c>
      <c r="M1270" s="344">
        <f t="shared" si="19"/>
        <v>4.4213212133286</v>
      </c>
      <c r="N1270" s="337"/>
      <c r="T1270" s="169" t="s">
        <v>300</v>
      </c>
    </row>
    <row r="1271" spans="1:20">
      <c r="A1271" s="339">
        <v>45344.833333333299</v>
      </c>
      <c r="B1271" s="340">
        <v>1.7158100000000001</v>
      </c>
      <c r="C1271" s="340" t="s">
        <v>300</v>
      </c>
      <c r="D1271" s="341">
        <v>73.415509999999998</v>
      </c>
      <c r="E1271" s="342" t="s">
        <v>300</v>
      </c>
      <c r="F1271" s="340">
        <v>3.9150499999999999</v>
      </c>
      <c r="G1271" s="342" t="s">
        <v>300</v>
      </c>
      <c r="H1271" s="342"/>
      <c r="I1271" s="342"/>
      <c r="J1271" s="343"/>
      <c r="K1271" s="343"/>
      <c r="L1271" s="407">
        <v>1</v>
      </c>
      <c r="M1271" s="344">
        <f t="shared" si="19"/>
        <v>3.9150564179031475</v>
      </c>
      <c r="N1271" s="337"/>
      <c r="T1271" s="169" t="s">
        <v>300</v>
      </c>
    </row>
    <row r="1272" spans="1:20">
      <c r="A1272" s="339">
        <v>45344.875</v>
      </c>
      <c r="B1272" s="340">
        <v>2.0570400000000002</v>
      </c>
      <c r="C1272" s="340" t="s">
        <v>300</v>
      </c>
      <c r="D1272" s="341">
        <v>72.431070000000005</v>
      </c>
      <c r="E1272" s="342" t="s">
        <v>300</v>
      </c>
      <c r="F1272" s="340">
        <v>4.6307299999999998</v>
      </c>
      <c r="G1272" s="342" t="s">
        <v>300</v>
      </c>
      <c r="H1272" s="342"/>
      <c r="I1272" s="342"/>
      <c r="J1272" s="343"/>
      <c r="K1272" s="343"/>
      <c r="L1272" s="407">
        <v>1</v>
      </c>
      <c r="M1272" s="344">
        <f t="shared" si="19"/>
        <v>4.6307213438754236</v>
      </c>
      <c r="N1272" s="337"/>
      <c r="T1272" s="169" t="s">
        <v>300</v>
      </c>
    </row>
    <row r="1273" spans="1:20">
      <c r="A1273" s="339">
        <v>45344.916666666701</v>
      </c>
      <c r="B1273" s="340">
        <v>2.4073000000000002</v>
      </c>
      <c r="C1273" s="340" t="s">
        <v>300</v>
      </c>
      <c r="D1273" s="341">
        <v>71.667940000000002</v>
      </c>
      <c r="E1273" s="342" t="s">
        <v>300</v>
      </c>
      <c r="F1273" s="340">
        <v>5.3621100000000004</v>
      </c>
      <c r="G1273" s="342" t="s">
        <v>300</v>
      </c>
      <c r="H1273" s="342"/>
      <c r="I1273" s="342"/>
      <c r="J1273" s="343"/>
      <c r="K1273" s="343"/>
      <c r="L1273" s="407">
        <v>1</v>
      </c>
      <c r="M1273" s="344">
        <f t="shared" si="19"/>
        <v>5.3621152893789601</v>
      </c>
      <c r="N1273" s="337"/>
      <c r="T1273" s="169" t="s">
        <v>300</v>
      </c>
    </row>
    <row r="1274" spans="1:20">
      <c r="A1274" s="339">
        <v>45344.958333333299</v>
      </c>
      <c r="B1274" s="340">
        <v>2.3566600000000002</v>
      </c>
      <c r="C1274" s="340" t="s">
        <v>300</v>
      </c>
      <c r="D1274" s="341">
        <v>73.313599999999994</v>
      </c>
      <c r="E1274" s="342" t="s">
        <v>300</v>
      </c>
      <c r="F1274" s="340">
        <v>5.3698399999999999</v>
      </c>
      <c r="G1274" s="342" t="s">
        <v>300</v>
      </c>
      <c r="H1274" s="342"/>
      <c r="I1274" s="342"/>
      <c r="J1274" s="343"/>
      <c r="K1274" s="343"/>
      <c r="L1274" s="407">
        <v>1</v>
      </c>
      <c r="M1274" s="344">
        <f t="shared" si="19"/>
        <v>5.3698541041420791</v>
      </c>
      <c r="N1274" s="337"/>
      <c r="T1274" s="169" t="s">
        <v>300</v>
      </c>
    </row>
    <row r="1275" spans="1:20">
      <c r="A1275" s="339">
        <v>45345</v>
      </c>
      <c r="B1275" s="340">
        <v>2.3972699999999998</v>
      </c>
      <c r="C1275" s="340" t="s">
        <v>300</v>
      </c>
      <c r="D1275" s="341">
        <v>71.744630000000001</v>
      </c>
      <c r="E1275" s="342" t="s">
        <v>300</v>
      </c>
      <c r="F1275" s="340">
        <v>5.3454899999999999</v>
      </c>
      <c r="G1275" s="342" t="s">
        <v>300</v>
      </c>
      <c r="H1275" s="342"/>
      <c r="I1275" s="342"/>
      <c r="J1275" s="343"/>
      <c r="K1275" s="343"/>
      <c r="L1275" s="407">
        <v>1</v>
      </c>
      <c r="M1275" s="344">
        <f t="shared" si="19"/>
        <v>5.3454880238959079</v>
      </c>
      <c r="N1275" s="337"/>
      <c r="T1275" s="169" t="s">
        <v>300</v>
      </c>
    </row>
    <row r="1276" spans="1:20">
      <c r="A1276" s="339">
        <v>45345.041666666701</v>
      </c>
      <c r="B1276" s="340">
        <v>2.09937</v>
      </c>
      <c r="C1276" s="340" t="s">
        <v>300</v>
      </c>
      <c r="D1276" s="341">
        <v>72.978610000000003</v>
      </c>
      <c r="E1276" s="342" t="s">
        <v>300</v>
      </c>
      <c r="F1276" s="340">
        <v>4.76173</v>
      </c>
      <c r="G1276" s="342" t="s">
        <v>300</v>
      </c>
      <c r="H1276" s="342"/>
      <c r="I1276" s="342"/>
      <c r="J1276" s="343"/>
      <c r="K1276" s="343"/>
      <c r="L1276" s="407">
        <v>1</v>
      </c>
      <c r="M1276" s="344">
        <f t="shared" si="19"/>
        <v>4.7617389671047547</v>
      </c>
      <c r="N1276" s="337"/>
      <c r="T1276" s="169" t="s">
        <v>300</v>
      </c>
    </row>
    <row r="1277" spans="1:20">
      <c r="A1277" s="339">
        <v>45345.083333333299</v>
      </c>
      <c r="B1277" s="340">
        <v>2.3604799999999999</v>
      </c>
      <c r="C1277" s="340" t="s">
        <v>300</v>
      </c>
      <c r="D1277" s="341">
        <v>72.315640000000002</v>
      </c>
      <c r="E1277" s="342" t="s">
        <v>300</v>
      </c>
      <c r="F1277" s="340">
        <v>5.3053400000000002</v>
      </c>
      <c r="G1277" s="342" t="s">
        <v>300</v>
      </c>
      <c r="H1277" s="342"/>
      <c r="I1277" s="342"/>
      <c r="J1277" s="343"/>
      <c r="K1277" s="343"/>
      <c r="L1277" s="407">
        <v>1</v>
      </c>
      <c r="M1277" s="344">
        <f t="shared" si="19"/>
        <v>5.3053442488757758</v>
      </c>
      <c r="N1277" s="337"/>
      <c r="T1277" s="169" t="s">
        <v>300</v>
      </c>
    </row>
    <row r="1278" spans="1:20">
      <c r="A1278" s="339">
        <v>45345.125</v>
      </c>
      <c r="B1278" s="340">
        <v>2.4619499999999999</v>
      </c>
      <c r="C1278" s="340" t="s">
        <v>300</v>
      </c>
      <c r="D1278" s="341">
        <v>72.324299999999994</v>
      </c>
      <c r="E1278" s="342" t="s">
        <v>300</v>
      </c>
      <c r="F1278" s="340">
        <v>5.5340699999999998</v>
      </c>
      <c r="G1278" s="342" t="s">
        <v>300</v>
      </c>
      <c r="H1278" s="342"/>
      <c r="I1278" s="342"/>
      <c r="J1278" s="343"/>
      <c r="K1278" s="343"/>
      <c r="L1278" s="407">
        <v>1</v>
      </c>
      <c r="M1278" s="344">
        <f t="shared" si="19"/>
        <v>5.5340678267657992</v>
      </c>
      <c r="N1278" s="337"/>
      <c r="T1278" s="169" t="s">
        <v>300</v>
      </c>
    </row>
    <row r="1279" spans="1:20">
      <c r="A1279" s="339">
        <v>45345.166666666701</v>
      </c>
      <c r="B1279" s="340">
        <v>2.2219899999999999</v>
      </c>
      <c r="C1279" s="340" t="s">
        <v>300</v>
      </c>
      <c r="D1279" s="341">
        <v>74.499160000000003</v>
      </c>
      <c r="E1279" s="342" t="s">
        <v>300</v>
      </c>
      <c r="F1279" s="340">
        <v>5.1448799999999997</v>
      </c>
      <c r="G1279" s="342" t="s">
        <v>300</v>
      </c>
      <c r="H1279" s="342"/>
      <c r="I1279" s="342"/>
      <c r="J1279" s="343"/>
      <c r="K1279" s="343"/>
      <c r="L1279" s="407">
        <v>1</v>
      </c>
      <c r="M1279" s="344">
        <f t="shared" si="19"/>
        <v>5.1448709554626708</v>
      </c>
      <c r="N1279" s="337"/>
      <c r="T1279" s="169" t="s">
        <v>300</v>
      </c>
    </row>
    <row r="1280" spans="1:20">
      <c r="A1280" s="339">
        <v>45345.208333333299</v>
      </c>
      <c r="B1280" s="340">
        <v>3.7254700000000001</v>
      </c>
      <c r="C1280" s="340" t="s">
        <v>367</v>
      </c>
      <c r="D1280" s="341">
        <v>74.765919999999994</v>
      </c>
      <c r="E1280" s="342" t="s">
        <v>300</v>
      </c>
      <c r="F1280" s="340">
        <v>8.6569699999999994</v>
      </c>
      <c r="G1280" s="342" t="s">
        <v>367</v>
      </c>
      <c r="H1280" s="342">
        <v>92.9</v>
      </c>
      <c r="I1280" s="342"/>
      <c r="J1280" s="343" t="s">
        <v>741</v>
      </c>
      <c r="K1280" s="343"/>
      <c r="L1280" s="407">
        <v>1</v>
      </c>
      <c r="M1280" s="344">
        <f t="shared" si="19"/>
        <v>8.6569670068129891</v>
      </c>
      <c r="N1280" s="337"/>
      <c r="T1280" s="169" t="s">
        <v>300</v>
      </c>
    </row>
    <row r="1281" spans="1:20">
      <c r="A1281" s="339">
        <v>45345.25</v>
      </c>
      <c r="B1281" s="340">
        <v>3.7254700000000001</v>
      </c>
      <c r="C1281" s="340" t="s">
        <v>367</v>
      </c>
      <c r="D1281" s="341">
        <v>74.983099999999993</v>
      </c>
      <c r="E1281" s="342" t="s">
        <v>300</v>
      </c>
      <c r="F1281" s="340">
        <v>8.6821099999999998</v>
      </c>
      <c r="G1281" s="342" t="s">
        <v>367</v>
      </c>
      <c r="H1281" s="342">
        <v>92.9</v>
      </c>
      <c r="I1281" s="342"/>
      <c r="J1281" s="343" t="s">
        <v>741</v>
      </c>
      <c r="K1281" s="343"/>
      <c r="L1281" s="407">
        <v>1</v>
      </c>
      <c r="M1281" s="344">
        <f t="shared" si="19"/>
        <v>8.6821137594315587</v>
      </c>
      <c r="N1281" s="337"/>
      <c r="T1281" s="169" t="s">
        <v>300</v>
      </c>
    </row>
    <row r="1282" spans="1:20">
      <c r="A1282" s="339">
        <v>45345.291666666701</v>
      </c>
      <c r="B1282" s="340">
        <v>3.7254700000000001</v>
      </c>
      <c r="C1282" s="340" t="s">
        <v>367</v>
      </c>
      <c r="D1282" s="341">
        <v>73.349869999999996</v>
      </c>
      <c r="E1282" s="342" t="s">
        <v>300</v>
      </c>
      <c r="F1282" s="340">
        <v>8.4930099999999999</v>
      </c>
      <c r="G1282" s="342" t="s">
        <v>367</v>
      </c>
      <c r="H1282" s="342">
        <v>92.9</v>
      </c>
      <c r="I1282" s="342"/>
      <c r="J1282" s="343" t="s">
        <v>741</v>
      </c>
      <c r="K1282" s="343"/>
      <c r="L1282" s="407">
        <v>1</v>
      </c>
      <c r="M1282" s="344">
        <f t="shared" si="19"/>
        <v>8.4930059650710099</v>
      </c>
      <c r="N1282" s="337"/>
      <c r="T1282" s="169" t="s">
        <v>300</v>
      </c>
    </row>
    <row r="1283" spans="1:20">
      <c r="A1283" s="339">
        <v>45345.333333333299</v>
      </c>
      <c r="B1283" s="340">
        <v>3.7254700000000001</v>
      </c>
      <c r="C1283" s="340" t="s">
        <v>367</v>
      </c>
      <c r="D1283" s="341">
        <v>70.961510000000004</v>
      </c>
      <c r="E1283" s="342" t="s">
        <v>300</v>
      </c>
      <c r="F1283" s="340">
        <v>8.2164599999999997</v>
      </c>
      <c r="G1283" s="342" t="s">
        <v>367</v>
      </c>
      <c r="H1283" s="342">
        <v>92.9</v>
      </c>
      <c r="I1283" s="342"/>
      <c r="J1283" s="343" t="s">
        <v>741</v>
      </c>
      <c r="K1283" s="343"/>
      <c r="L1283" s="407">
        <v>1</v>
      </c>
      <c r="M1283" s="344">
        <f t="shared" ref="M1283:M1346" si="20">D1283*60*10^3*B1283*5.18*10^-7</f>
        <v>8.2164634745834757</v>
      </c>
      <c r="N1283" s="337"/>
      <c r="T1283" s="169" t="s">
        <v>300</v>
      </c>
    </row>
    <row r="1284" spans="1:20">
      <c r="A1284" s="339">
        <v>45345.375</v>
      </c>
      <c r="B1284" s="340">
        <v>3.7254700000000001</v>
      </c>
      <c r="C1284" s="340" t="s">
        <v>367</v>
      </c>
      <c r="D1284" s="341">
        <v>72.753770000000003</v>
      </c>
      <c r="E1284" s="342" t="s">
        <v>300</v>
      </c>
      <c r="F1284" s="340">
        <v>8.4239800000000002</v>
      </c>
      <c r="G1284" s="342" t="s">
        <v>367</v>
      </c>
      <c r="H1284" s="342">
        <v>92.9</v>
      </c>
      <c r="I1284" s="342"/>
      <c r="J1284" s="343" t="s">
        <v>741</v>
      </c>
      <c r="K1284" s="343"/>
      <c r="L1284" s="407">
        <v>1</v>
      </c>
      <c r="M1284" s="344">
        <f t="shared" si="20"/>
        <v>8.4239849721806515</v>
      </c>
      <c r="N1284" s="337"/>
      <c r="T1284" s="169" t="s">
        <v>300</v>
      </c>
    </row>
    <row r="1285" spans="1:20">
      <c r="A1285" s="339">
        <v>45345.416666666701</v>
      </c>
      <c r="B1285" s="340">
        <v>3.7254700000000001</v>
      </c>
      <c r="C1285" s="340" t="s">
        <v>367</v>
      </c>
      <c r="D1285" s="341">
        <v>70.816649999999996</v>
      </c>
      <c r="E1285" s="342" t="s">
        <v>300</v>
      </c>
      <c r="F1285" s="340">
        <v>8.1996900000000004</v>
      </c>
      <c r="G1285" s="342" t="s">
        <v>367</v>
      </c>
      <c r="H1285" s="342">
        <v>92.9</v>
      </c>
      <c r="I1285" s="342"/>
      <c r="J1285" s="343" t="s">
        <v>741</v>
      </c>
      <c r="K1285" s="343"/>
      <c r="L1285" s="407">
        <v>1</v>
      </c>
      <c r="M1285" s="344">
        <f t="shared" si="20"/>
        <v>8.1996904817465399</v>
      </c>
      <c r="N1285" s="337"/>
      <c r="T1285" s="169" t="s">
        <v>300</v>
      </c>
    </row>
    <row r="1286" spans="1:20">
      <c r="A1286" s="339">
        <v>45345.458333333299</v>
      </c>
      <c r="B1286" s="340">
        <v>3.7254700000000001</v>
      </c>
      <c r="C1286" s="340" t="s">
        <v>367</v>
      </c>
      <c r="D1286" s="341">
        <v>72.1006</v>
      </c>
      <c r="E1286" s="342" t="s">
        <v>300</v>
      </c>
      <c r="F1286" s="340">
        <v>8.3483599999999996</v>
      </c>
      <c r="G1286" s="342" t="s">
        <v>367</v>
      </c>
      <c r="H1286" s="342">
        <v>92.9</v>
      </c>
      <c r="I1286" s="342"/>
      <c r="J1286" s="343" t="s">
        <v>741</v>
      </c>
      <c r="K1286" s="343"/>
      <c r="L1286" s="407">
        <v>1</v>
      </c>
      <c r="M1286" s="344">
        <f t="shared" si="20"/>
        <v>8.3483559805245591</v>
      </c>
      <c r="N1286" s="337"/>
      <c r="T1286" s="169" t="s">
        <v>300</v>
      </c>
    </row>
    <row r="1287" spans="1:20">
      <c r="A1287" s="339">
        <v>45345.5</v>
      </c>
      <c r="B1287" s="340">
        <v>3.7254700000000001</v>
      </c>
      <c r="C1287" s="340" t="s">
        <v>367</v>
      </c>
      <c r="D1287" s="341">
        <v>75.691079999999999</v>
      </c>
      <c r="E1287" s="342" t="s">
        <v>300</v>
      </c>
      <c r="F1287" s="340">
        <v>8.7640899999999995</v>
      </c>
      <c r="G1287" s="342" t="s">
        <v>367</v>
      </c>
      <c r="H1287" s="342">
        <v>92.9</v>
      </c>
      <c r="I1287" s="342"/>
      <c r="J1287" s="343" t="s">
        <v>741</v>
      </c>
      <c r="K1287" s="343"/>
      <c r="L1287" s="407">
        <v>1</v>
      </c>
      <c r="M1287" s="344">
        <f t="shared" si="20"/>
        <v>8.7640890698602067</v>
      </c>
      <c r="N1287" s="337"/>
      <c r="T1287" s="169" t="s">
        <v>300</v>
      </c>
    </row>
    <row r="1288" spans="1:20">
      <c r="A1288" s="339">
        <v>45345.541666666701</v>
      </c>
      <c r="B1288" s="340">
        <v>3.7254700000000001</v>
      </c>
      <c r="C1288" s="340" t="s">
        <v>367</v>
      </c>
      <c r="D1288" s="341">
        <v>71.386629999999997</v>
      </c>
      <c r="E1288" s="342" t="s">
        <v>300</v>
      </c>
      <c r="F1288" s="340">
        <v>8.2656899999999993</v>
      </c>
      <c r="G1288" s="342" t="s">
        <v>367</v>
      </c>
      <c r="H1288" s="342">
        <v>92.9</v>
      </c>
      <c r="I1288" s="342"/>
      <c r="J1288" s="343" t="s">
        <v>741</v>
      </c>
      <c r="K1288" s="343"/>
      <c r="L1288" s="407">
        <v>1</v>
      </c>
      <c r="M1288" s="344">
        <f t="shared" si="20"/>
        <v>8.2656871023263871</v>
      </c>
      <c r="N1288" s="337"/>
      <c r="T1288" s="169" t="s">
        <v>300</v>
      </c>
    </row>
    <row r="1289" spans="1:20">
      <c r="A1289" s="339">
        <v>45345.583333333299</v>
      </c>
      <c r="B1289" s="340">
        <v>3.7254700000000001</v>
      </c>
      <c r="C1289" s="340" t="s">
        <v>367</v>
      </c>
      <c r="D1289" s="341">
        <v>75.507769999999994</v>
      </c>
      <c r="E1289" s="342" t="s">
        <v>300</v>
      </c>
      <c r="F1289" s="340">
        <v>8.7428600000000003</v>
      </c>
      <c r="G1289" s="342" t="s">
        <v>367</v>
      </c>
      <c r="H1289" s="342">
        <v>92.9</v>
      </c>
      <c r="I1289" s="342"/>
      <c r="J1289" s="343" t="s">
        <v>741</v>
      </c>
      <c r="K1289" s="343"/>
      <c r="L1289" s="407">
        <v>1</v>
      </c>
      <c r="M1289" s="344">
        <f t="shared" si="20"/>
        <v>8.7428640435110516</v>
      </c>
      <c r="N1289" s="337"/>
      <c r="T1289" s="169" t="s">
        <v>300</v>
      </c>
    </row>
    <row r="1290" spans="1:20">
      <c r="A1290" s="339">
        <v>45345.625</v>
      </c>
      <c r="B1290" s="340">
        <v>3.7254700000000001</v>
      </c>
      <c r="C1290" s="340" t="s">
        <v>367</v>
      </c>
      <c r="D1290" s="341">
        <v>76.519490000000005</v>
      </c>
      <c r="E1290" s="342" t="s">
        <v>300</v>
      </c>
      <c r="F1290" s="340">
        <v>8.8600100000000008</v>
      </c>
      <c r="G1290" s="342" t="s">
        <v>367</v>
      </c>
      <c r="H1290" s="342">
        <v>92.8</v>
      </c>
      <c r="I1290" s="342"/>
      <c r="J1290" s="343" t="s">
        <v>741</v>
      </c>
      <c r="K1290" s="343"/>
      <c r="L1290" s="407">
        <v>1</v>
      </c>
      <c r="M1290" s="344">
        <f t="shared" si="20"/>
        <v>8.8600086818721238</v>
      </c>
      <c r="N1290" s="337"/>
      <c r="T1290" s="169" t="s">
        <v>300</v>
      </c>
    </row>
    <row r="1291" spans="1:20">
      <c r="A1291" s="339">
        <v>45345.666666666701</v>
      </c>
      <c r="B1291" s="340">
        <v>3.7254700000000001</v>
      </c>
      <c r="C1291" s="340" t="s">
        <v>367</v>
      </c>
      <c r="D1291" s="341">
        <v>77.215620000000001</v>
      </c>
      <c r="E1291" s="342" t="s">
        <v>300</v>
      </c>
      <c r="F1291" s="340">
        <v>8.9406099999999995</v>
      </c>
      <c r="G1291" s="342" t="s">
        <v>367</v>
      </c>
      <c r="H1291" s="342">
        <v>92.8</v>
      </c>
      <c r="I1291" s="342"/>
      <c r="J1291" s="343" t="s">
        <v>741</v>
      </c>
      <c r="K1291" s="343"/>
      <c r="L1291" s="407">
        <v>1</v>
      </c>
      <c r="M1291" s="344">
        <f t="shared" si="20"/>
        <v>8.9406119091507126</v>
      </c>
      <c r="N1291" s="337"/>
      <c r="T1291" s="169" t="s">
        <v>300</v>
      </c>
    </row>
    <row r="1292" spans="1:20">
      <c r="A1292" s="339">
        <v>45345.708333333299</v>
      </c>
      <c r="B1292" s="340">
        <v>3.7254700000000001</v>
      </c>
      <c r="C1292" s="340" t="s">
        <v>367</v>
      </c>
      <c r="D1292" s="341">
        <v>75.041169999999994</v>
      </c>
      <c r="E1292" s="342" t="s">
        <v>300</v>
      </c>
      <c r="F1292" s="340">
        <v>8.6888400000000008</v>
      </c>
      <c r="G1292" s="342" t="s">
        <v>367</v>
      </c>
      <c r="H1292" s="342">
        <v>92.8</v>
      </c>
      <c r="I1292" s="342"/>
      <c r="J1292" s="343" t="s">
        <v>741</v>
      </c>
      <c r="K1292" s="343"/>
      <c r="L1292" s="407">
        <v>1</v>
      </c>
      <c r="M1292" s="344">
        <f t="shared" si="20"/>
        <v>8.6888375458048923</v>
      </c>
      <c r="N1292" s="337"/>
      <c r="T1292" s="169" t="s">
        <v>300</v>
      </c>
    </row>
    <row r="1293" spans="1:20">
      <c r="A1293" s="339">
        <v>45345.75</v>
      </c>
      <c r="B1293" s="340">
        <v>3.7254700000000001</v>
      </c>
      <c r="C1293" s="340" t="s">
        <v>367</v>
      </c>
      <c r="D1293" s="341">
        <v>77.394580000000005</v>
      </c>
      <c r="E1293" s="342" t="s">
        <v>300</v>
      </c>
      <c r="F1293" s="340">
        <v>8.9613300000000002</v>
      </c>
      <c r="G1293" s="342" t="s">
        <v>367</v>
      </c>
      <c r="H1293" s="342">
        <v>92.8</v>
      </c>
      <c r="I1293" s="342"/>
      <c r="J1293" s="343" t="s">
        <v>741</v>
      </c>
      <c r="K1293" s="343"/>
      <c r="L1293" s="407">
        <v>1</v>
      </c>
      <c r="M1293" s="344">
        <f t="shared" si="20"/>
        <v>8.9613332594068069</v>
      </c>
      <c r="N1293" s="337"/>
      <c r="T1293" s="169" t="s">
        <v>300</v>
      </c>
    </row>
    <row r="1294" spans="1:20">
      <c r="A1294" s="339">
        <v>45345.791666666701</v>
      </c>
      <c r="B1294" s="340">
        <v>3.7254700000000001</v>
      </c>
      <c r="C1294" s="340" t="s">
        <v>367</v>
      </c>
      <c r="D1294" s="341">
        <v>74.72878</v>
      </c>
      <c r="E1294" s="342" t="s">
        <v>300</v>
      </c>
      <c r="F1294" s="340">
        <v>8.6526700000000005</v>
      </c>
      <c r="G1294" s="342" t="s">
        <v>367</v>
      </c>
      <c r="H1294" s="342">
        <v>92.8</v>
      </c>
      <c r="I1294" s="342"/>
      <c r="J1294" s="343" t="s">
        <v>741</v>
      </c>
      <c r="K1294" s="343"/>
      <c r="L1294" s="407">
        <v>1</v>
      </c>
      <c r="M1294" s="344">
        <f t="shared" si="20"/>
        <v>8.6526666550667279</v>
      </c>
      <c r="N1294" s="337"/>
      <c r="T1294" s="169" t="s">
        <v>300</v>
      </c>
    </row>
    <row r="1295" spans="1:20">
      <c r="A1295" s="339">
        <v>45345.833333333299</v>
      </c>
      <c r="B1295" s="340">
        <v>3.7254700000000001</v>
      </c>
      <c r="C1295" s="340" t="s">
        <v>367</v>
      </c>
      <c r="D1295" s="341">
        <v>74.060969999999998</v>
      </c>
      <c r="E1295" s="342" t="s">
        <v>300</v>
      </c>
      <c r="F1295" s="340">
        <v>8.5753400000000006</v>
      </c>
      <c r="G1295" s="342" t="s">
        <v>367</v>
      </c>
      <c r="H1295" s="342">
        <v>92.8</v>
      </c>
      <c r="I1295" s="342"/>
      <c r="J1295" s="343" t="s">
        <v>741</v>
      </c>
      <c r="K1295" s="343"/>
      <c r="L1295" s="407">
        <v>1</v>
      </c>
      <c r="M1295" s="344">
        <f t="shared" si="20"/>
        <v>8.5753425328353714</v>
      </c>
      <c r="N1295" s="337"/>
      <c r="T1295" s="169" t="s">
        <v>300</v>
      </c>
    </row>
    <row r="1296" spans="1:20">
      <c r="A1296" s="339">
        <v>45345.875</v>
      </c>
      <c r="B1296" s="340">
        <v>3.7254700000000001</v>
      </c>
      <c r="C1296" s="340" t="s">
        <v>367</v>
      </c>
      <c r="D1296" s="341">
        <v>73.534689999999998</v>
      </c>
      <c r="E1296" s="342" t="s">
        <v>300</v>
      </c>
      <c r="F1296" s="340">
        <v>8.5144099999999998</v>
      </c>
      <c r="G1296" s="342" t="s">
        <v>367</v>
      </c>
      <c r="H1296" s="342">
        <v>92.8</v>
      </c>
      <c r="I1296" s="342"/>
      <c r="J1296" s="343" t="s">
        <v>741</v>
      </c>
      <c r="K1296" s="343"/>
      <c r="L1296" s="407">
        <v>1</v>
      </c>
      <c r="M1296" s="344">
        <f t="shared" si="20"/>
        <v>8.5144058307076431</v>
      </c>
      <c r="N1296" s="337"/>
      <c r="T1296" s="169" t="s">
        <v>300</v>
      </c>
    </row>
    <row r="1297" spans="1:20">
      <c r="A1297" s="339">
        <v>45345.916666666701</v>
      </c>
      <c r="B1297" s="340">
        <v>3.7254700000000001</v>
      </c>
      <c r="C1297" s="340" t="s">
        <v>367</v>
      </c>
      <c r="D1297" s="341">
        <v>72.568700000000007</v>
      </c>
      <c r="E1297" s="342" t="s">
        <v>300</v>
      </c>
      <c r="F1297" s="340">
        <v>8.4025599999999994</v>
      </c>
      <c r="G1297" s="342" t="s">
        <v>367</v>
      </c>
      <c r="H1297" s="342">
        <v>92.8</v>
      </c>
      <c r="I1297" s="342"/>
      <c r="J1297" s="343" t="s">
        <v>741</v>
      </c>
      <c r="K1297" s="343"/>
      <c r="L1297" s="407">
        <v>1</v>
      </c>
      <c r="M1297" s="344">
        <f t="shared" si="20"/>
        <v>8.4025561596421188</v>
      </c>
      <c r="N1297" s="337"/>
      <c r="T1297" s="169" t="s">
        <v>300</v>
      </c>
    </row>
    <row r="1298" spans="1:20">
      <c r="A1298" s="339">
        <v>45345.958333333299</v>
      </c>
      <c r="B1298" s="340">
        <v>3.7254700000000001</v>
      </c>
      <c r="C1298" s="340" t="s">
        <v>367</v>
      </c>
      <c r="D1298" s="341">
        <v>71.877420000000001</v>
      </c>
      <c r="E1298" s="342" t="s">
        <v>300</v>
      </c>
      <c r="F1298" s="340">
        <v>8.3225099999999994</v>
      </c>
      <c r="G1298" s="342" t="s">
        <v>367</v>
      </c>
      <c r="H1298" s="342">
        <v>92.8</v>
      </c>
      <c r="I1298" s="342"/>
      <c r="J1298" s="343" t="s">
        <v>741</v>
      </c>
      <c r="K1298" s="343"/>
      <c r="L1298" s="407">
        <v>1</v>
      </c>
      <c r="M1298" s="344">
        <f t="shared" si="20"/>
        <v>8.3225145022603915</v>
      </c>
      <c r="N1298" s="337"/>
      <c r="T1298" s="169" t="s">
        <v>300</v>
      </c>
    </row>
    <row r="1299" spans="1:20">
      <c r="A1299" s="339">
        <v>45346</v>
      </c>
      <c r="B1299" s="340">
        <v>3.7254700000000001</v>
      </c>
      <c r="C1299" s="340" t="s">
        <v>367</v>
      </c>
      <c r="D1299" s="341">
        <v>73.725939999999994</v>
      </c>
      <c r="E1299" s="342" t="s">
        <v>300</v>
      </c>
      <c r="F1299" s="340">
        <v>8.5365500000000001</v>
      </c>
      <c r="G1299" s="342" t="s">
        <v>367</v>
      </c>
      <c r="H1299" s="342">
        <v>92.7</v>
      </c>
      <c r="I1299" s="342"/>
      <c r="J1299" s="343" t="s">
        <v>741</v>
      </c>
      <c r="K1299" s="343"/>
      <c r="L1299" s="407">
        <v>1</v>
      </c>
      <c r="M1299" s="344">
        <f t="shared" si="20"/>
        <v>8.5365502106611419</v>
      </c>
      <c r="N1299" s="337"/>
      <c r="T1299" s="169" t="s">
        <v>300</v>
      </c>
    </row>
    <row r="1300" spans="1:20">
      <c r="A1300" s="339">
        <v>45346.041666666701</v>
      </c>
      <c r="B1300" s="340">
        <v>3.7254700000000001</v>
      </c>
      <c r="C1300" s="340" t="s">
        <v>367</v>
      </c>
      <c r="D1300" s="341">
        <v>72.97296</v>
      </c>
      <c r="E1300" s="342" t="s">
        <v>300</v>
      </c>
      <c r="F1300" s="340">
        <v>8.4493600000000004</v>
      </c>
      <c r="G1300" s="342" t="s">
        <v>367</v>
      </c>
      <c r="H1300" s="342">
        <v>92.7</v>
      </c>
      <c r="I1300" s="342"/>
      <c r="J1300" s="343" t="s">
        <v>741</v>
      </c>
      <c r="K1300" s="343"/>
      <c r="L1300" s="407">
        <v>1</v>
      </c>
      <c r="M1300" s="344">
        <f t="shared" si="20"/>
        <v>8.4493644578904945</v>
      </c>
      <c r="N1300" s="337"/>
      <c r="T1300" s="169" t="s">
        <v>300</v>
      </c>
    </row>
    <row r="1301" spans="1:20">
      <c r="A1301" s="339">
        <v>45346.083333333299</v>
      </c>
      <c r="B1301" s="340">
        <v>3.7254700000000001</v>
      </c>
      <c r="C1301" s="340" t="s">
        <v>367</v>
      </c>
      <c r="D1301" s="341">
        <v>73.825190000000006</v>
      </c>
      <c r="E1301" s="342" t="s">
        <v>300</v>
      </c>
      <c r="F1301" s="340">
        <v>8.5480400000000003</v>
      </c>
      <c r="G1301" s="342" t="s">
        <v>367</v>
      </c>
      <c r="H1301" s="342">
        <v>92.7</v>
      </c>
      <c r="I1301" s="342"/>
      <c r="J1301" s="343" t="s">
        <v>741</v>
      </c>
      <c r="K1301" s="343"/>
      <c r="L1301" s="407">
        <v>1</v>
      </c>
      <c r="M1301" s="344">
        <f t="shared" si="20"/>
        <v>8.5480421307154444</v>
      </c>
      <c r="N1301" s="337"/>
      <c r="T1301" s="169" t="s">
        <v>300</v>
      </c>
    </row>
    <row r="1302" spans="1:20">
      <c r="A1302" s="339">
        <v>45346.125</v>
      </c>
      <c r="B1302" s="340">
        <v>3.7254700000000001</v>
      </c>
      <c r="C1302" s="340" t="s">
        <v>367</v>
      </c>
      <c r="D1302" s="341">
        <v>74.395290000000003</v>
      </c>
      <c r="E1302" s="342" t="s">
        <v>300</v>
      </c>
      <c r="F1302" s="340">
        <v>8.6140500000000007</v>
      </c>
      <c r="G1302" s="342" t="s">
        <v>367</v>
      </c>
      <c r="H1302" s="342">
        <v>92.7</v>
      </c>
      <c r="I1302" s="342"/>
      <c r="J1302" s="343" t="s">
        <v>741</v>
      </c>
      <c r="K1302" s="343"/>
      <c r="L1302" s="407">
        <v>1</v>
      </c>
      <c r="M1302" s="344">
        <f t="shared" si="20"/>
        <v>8.6140526458082043</v>
      </c>
      <c r="N1302" s="337"/>
      <c r="T1302" s="169" t="s">
        <v>300</v>
      </c>
    </row>
    <row r="1303" spans="1:20">
      <c r="A1303" s="339">
        <v>45346.166666666701</v>
      </c>
      <c r="B1303" s="340">
        <v>3.7254700000000001</v>
      </c>
      <c r="C1303" s="340" t="s">
        <v>367</v>
      </c>
      <c r="D1303" s="341">
        <v>74.160150000000002</v>
      </c>
      <c r="E1303" s="342" t="s">
        <v>300</v>
      </c>
      <c r="F1303" s="340">
        <v>8.5868300000000009</v>
      </c>
      <c r="G1303" s="342" t="s">
        <v>367</v>
      </c>
      <c r="H1303" s="342">
        <v>92.7</v>
      </c>
      <c r="I1303" s="342"/>
      <c r="J1303" s="343" t="s">
        <v>741</v>
      </c>
      <c r="K1303" s="343"/>
      <c r="L1303" s="407">
        <v>1</v>
      </c>
      <c r="M1303" s="344">
        <f t="shared" si="20"/>
        <v>8.5868263477571389</v>
      </c>
      <c r="N1303" s="337"/>
      <c r="T1303" s="169" t="s">
        <v>300</v>
      </c>
    </row>
    <row r="1304" spans="1:20">
      <c r="A1304" s="339">
        <v>45346.208333333299</v>
      </c>
      <c r="B1304" s="340">
        <v>3.7254700000000001</v>
      </c>
      <c r="C1304" s="340" t="s">
        <v>367</v>
      </c>
      <c r="D1304" s="341">
        <v>74.23706</v>
      </c>
      <c r="E1304" s="342" t="s">
        <v>300</v>
      </c>
      <c r="F1304" s="340">
        <v>8.5957299999999996</v>
      </c>
      <c r="G1304" s="342" t="s">
        <v>367</v>
      </c>
      <c r="H1304" s="342">
        <v>92.7</v>
      </c>
      <c r="I1304" s="342"/>
      <c r="J1304" s="343" t="s">
        <v>741</v>
      </c>
      <c r="K1304" s="343"/>
      <c r="L1304" s="407">
        <v>1</v>
      </c>
      <c r="M1304" s="344">
        <f t="shared" si="20"/>
        <v>8.5957315726576571</v>
      </c>
      <c r="N1304" s="337"/>
      <c r="T1304" s="169" t="s">
        <v>300</v>
      </c>
    </row>
    <row r="1305" spans="1:20">
      <c r="A1305" s="339">
        <v>45346.25</v>
      </c>
      <c r="B1305" s="340">
        <v>3.7254700000000001</v>
      </c>
      <c r="C1305" s="340" t="s">
        <v>367</v>
      </c>
      <c r="D1305" s="341">
        <v>76.848140000000001</v>
      </c>
      <c r="E1305" s="342" t="s">
        <v>300</v>
      </c>
      <c r="F1305" s="340">
        <v>8.8980599999999992</v>
      </c>
      <c r="G1305" s="342" t="s">
        <v>367</v>
      </c>
      <c r="H1305" s="342">
        <v>92.7</v>
      </c>
      <c r="I1305" s="342"/>
      <c r="J1305" s="343" t="s">
        <v>741</v>
      </c>
      <c r="K1305" s="343"/>
      <c r="L1305" s="407">
        <v>1</v>
      </c>
      <c r="M1305" s="344">
        <f t="shared" si="20"/>
        <v>8.8980622791098618</v>
      </c>
      <c r="N1305" s="337"/>
      <c r="T1305" s="169" t="s">
        <v>300</v>
      </c>
    </row>
    <row r="1306" spans="1:20">
      <c r="A1306" s="339">
        <v>45346.291666666701</v>
      </c>
      <c r="B1306" s="340">
        <v>3.7254700000000001</v>
      </c>
      <c r="C1306" s="340" t="s">
        <v>367</v>
      </c>
      <c r="D1306" s="341">
        <v>75.344070000000002</v>
      </c>
      <c r="E1306" s="342" t="s">
        <v>300</v>
      </c>
      <c r="F1306" s="340">
        <v>8.7239100000000001</v>
      </c>
      <c r="G1306" s="342" t="s">
        <v>367</v>
      </c>
      <c r="H1306" s="342">
        <v>92.7</v>
      </c>
      <c r="I1306" s="342"/>
      <c r="J1306" s="343" t="s">
        <v>741</v>
      </c>
      <c r="K1306" s="343"/>
      <c r="L1306" s="407">
        <v>1</v>
      </c>
      <c r="M1306" s="344">
        <f t="shared" si="20"/>
        <v>8.7239096121469331</v>
      </c>
      <c r="N1306" s="337"/>
      <c r="T1306" s="169" t="s">
        <v>300</v>
      </c>
    </row>
    <row r="1307" spans="1:20">
      <c r="A1307" s="339">
        <v>45346.333333333299</v>
      </c>
      <c r="B1307" s="340">
        <v>3.7254700000000001</v>
      </c>
      <c r="C1307" s="340" t="s">
        <v>367</v>
      </c>
      <c r="D1307" s="341">
        <v>73.803309999999996</v>
      </c>
      <c r="E1307" s="342" t="s">
        <v>300</v>
      </c>
      <c r="F1307" s="340">
        <v>8.5455100000000002</v>
      </c>
      <c r="G1307" s="342" t="s">
        <v>367</v>
      </c>
      <c r="H1307" s="342">
        <v>92.6</v>
      </c>
      <c r="I1307" s="342"/>
      <c r="J1307" s="343" t="s">
        <v>741</v>
      </c>
      <c r="K1307" s="343"/>
      <c r="L1307" s="407">
        <v>1</v>
      </c>
      <c r="M1307" s="344">
        <f t="shared" si="20"/>
        <v>8.5455086978611536</v>
      </c>
      <c r="N1307" s="337"/>
      <c r="T1307" s="169" t="s">
        <v>300</v>
      </c>
    </row>
    <row r="1308" spans="1:20">
      <c r="A1308" s="339">
        <v>45346.375</v>
      </c>
      <c r="B1308" s="340">
        <v>3.7254700000000001</v>
      </c>
      <c r="C1308" s="340" t="s">
        <v>367</v>
      </c>
      <c r="D1308" s="341">
        <v>74.096010000000007</v>
      </c>
      <c r="E1308" s="342" t="s">
        <v>300</v>
      </c>
      <c r="F1308" s="340">
        <v>8.5793999999999997</v>
      </c>
      <c r="G1308" s="342" t="s">
        <v>367</v>
      </c>
      <c r="H1308" s="342">
        <v>92.6</v>
      </c>
      <c r="I1308" s="342"/>
      <c r="J1308" s="343" t="s">
        <v>741</v>
      </c>
      <c r="K1308" s="343"/>
      <c r="L1308" s="407">
        <v>1</v>
      </c>
      <c r="M1308" s="344">
        <f t="shared" si="20"/>
        <v>8.579399730605676</v>
      </c>
      <c r="N1308" s="337"/>
      <c r="T1308" s="169" t="s">
        <v>300</v>
      </c>
    </row>
    <row r="1309" spans="1:20">
      <c r="A1309" s="339">
        <v>45346.416666666701</v>
      </c>
      <c r="B1309" s="340">
        <v>3.7254700000000001</v>
      </c>
      <c r="C1309" s="340" t="s">
        <v>367</v>
      </c>
      <c r="D1309" s="341">
        <v>75.322800000000001</v>
      </c>
      <c r="E1309" s="342" t="s">
        <v>300</v>
      </c>
      <c r="F1309" s="340">
        <v>8.7214500000000008</v>
      </c>
      <c r="G1309" s="342" t="s">
        <v>367</v>
      </c>
      <c r="H1309" s="342">
        <v>92.6</v>
      </c>
      <c r="I1309" s="342"/>
      <c r="J1309" s="343" t="s">
        <v>741</v>
      </c>
      <c r="K1309" s="343"/>
      <c r="L1309" s="407">
        <v>1</v>
      </c>
      <c r="M1309" s="344">
        <f t="shared" si="20"/>
        <v>8.721446809733278</v>
      </c>
      <c r="N1309" s="337"/>
      <c r="T1309" s="169" t="s">
        <v>300</v>
      </c>
    </row>
    <row r="1310" spans="1:20">
      <c r="A1310" s="339">
        <v>45346.458333333299</v>
      </c>
      <c r="B1310" s="340">
        <v>3.7254700000000001</v>
      </c>
      <c r="C1310" s="340" t="s">
        <v>367</v>
      </c>
      <c r="D1310" s="341">
        <v>69.284329999999997</v>
      </c>
      <c r="E1310" s="342" t="s">
        <v>300</v>
      </c>
      <c r="F1310" s="340">
        <v>8.0222700000000007</v>
      </c>
      <c r="G1310" s="342" t="s">
        <v>367</v>
      </c>
      <c r="H1310" s="342">
        <v>92.6</v>
      </c>
      <c r="I1310" s="342"/>
      <c r="J1310" s="343" t="s">
        <v>741</v>
      </c>
      <c r="K1310" s="343"/>
      <c r="L1310" s="407">
        <v>1</v>
      </c>
      <c r="M1310" s="344">
        <f t="shared" si="20"/>
        <v>8.0222668148689067</v>
      </c>
      <c r="N1310" s="337"/>
      <c r="T1310" s="169" t="s">
        <v>300</v>
      </c>
    </row>
    <row r="1311" spans="1:20">
      <c r="A1311" s="339">
        <v>45346.5</v>
      </c>
      <c r="B1311" s="340">
        <v>3.7254700000000001</v>
      </c>
      <c r="C1311" s="340" t="s">
        <v>367</v>
      </c>
      <c r="D1311" s="341">
        <v>72.257149999999996</v>
      </c>
      <c r="E1311" s="342" t="s">
        <v>300</v>
      </c>
      <c r="F1311" s="340">
        <v>8.3664799999999993</v>
      </c>
      <c r="G1311" s="342" t="s">
        <v>367</v>
      </c>
      <c r="H1311" s="342">
        <v>92.6</v>
      </c>
      <c r="I1311" s="342"/>
      <c r="J1311" s="343" t="s">
        <v>741</v>
      </c>
      <c r="K1311" s="343"/>
      <c r="L1311" s="407">
        <v>1</v>
      </c>
      <c r="M1311" s="344">
        <f t="shared" si="20"/>
        <v>8.3664825304943395</v>
      </c>
      <c r="N1311" s="337"/>
      <c r="T1311" s="169" t="s">
        <v>300</v>
      </c>
    </row>
    <row r="1312" spans="1:20">
      <c r="A1312" s="339">
        <v>45346.541666666701</v>
      </c>
      <c r="B1312" s="340">
        <v>3.7254700000000001</v>
      </c>
      <c r="C1312" s="340" t="s">
        <v>367</v>
      </c>
      <c r="D1312" s="341">
        <v>72.821879999999993</v>
      </c>
      <c r="E1312" s="342" t="s">
        <v>300</v>
      </c>
      <c r="F1312" s="340">
        <v>8.43187</v>
      </c>
      <c r="G1312" s="342" t="s">
        <v>367</v>
      </c>
      <c r="H1312" s="342">
        <v>92.6</v>
      </c>
      <c r="I1312" s="342"/>
      <c r="J1312" s="343" t="s">
        <v>741</v>
      </c>
      <c r="K1312" s="343"/>
      <c r="L1312" s="407">
        <v>1</v>
      </c>
      <c r="M1312" s="344">
        <f t="shared" si="20"/>
        <v>8.4318712661342872</v>
      </c>
      <c r="N1312" s="337"/>
      <c r="T1312" s="169" t="s">
        <v>300</v>
      </c>
    </row>
    <row r="1313" spans="1:20">
      <c r="A1313" s="339">
        <v>45346.583333333299</v>
      </c>
      <c r="B1313" s="340">
        <v>3.7254700000000001</v>
      </c>
      <c r="C1313" s="340" t="s">
        <v>367</v>
      </c>
      <c r="D1313" s="341">
        <v>73.943460000000002</v>
      </c>
      <c r="E1313" s="342" t="s">
        <v>300</v>
      </c>
      <c r="F1313" s="340">
        <v>8.5617400000000004</v>
      </c>
      <c r="G1313" s="342" t="s">
        <v>367</v>
      </c>
      <c r="H1313" s="342">
        <v>92.6</v>
      </c>
      <c r="I1313" s="342"/>
      <c r="J1313" s="343" t="s">
        <v>741</v>
      </c>
      <c r="K1313" s="343"/>
      <c r="L1313" s="407">
        <v>1</v>
      </c>
      <c r="M1313" s="344">
        <f t="shared" si="20"/>
        <v>8.5617363310662959</v>
      </c>
      <c r="N1313" s="337"/>
      <c r="T1313" s="169" t="s">
        <v>300</v>
      </c>
    </row>
    <row r="1314" spans="1:20">
      <c r="A1314" s="339">
        <v>45346.625</v>
      </c>
      <c r="B1314" s="340">
        <v>3.7254700000000001</v>
      </c>
      <c r="C1314" s="340" t="s">
        <v>367</v>
      </c>
      <c r="D1314" s="341">
        <v>75.900710000000004</v>
      </c>
      <c r="E1314" s="342" t="s">
        <v>300</v>
      </c>
      <c r="F1314" s="340">
        <v>8.7883600000000008</v>
      </c>
      <c r="G1314" s="342" t="s">
        <v>367</v>
      </c>
      <c r="H1314" s="342">
        <v>92.6</v>
      </c>
      <c r="I1314" s="342"/>
      <c r="J1314" s="343" t="s">
        <v>741</v>
      </c>
      <c r="K1314" s="343"/>
      <c r="L1314" s="407">
        <v>1</v>
      </c>
      <c r="M1314" s="344">
        <f t="shared" si="20"/>
        <v>8.7883616260413966</v>
      </c>
      <c r="N1314" s="337"/>
      <c r="T1314" s="169" t="s">
        <v>300</v>
      </c>
    </row>
    <row r="1315" spans="1:20">
      <c r="A1315" s="339">
        <v>45346.666666666701</v>
      </c>
      <c r="B1315" s="340">
        <v>3.7254700000000001</v>
      </c>
      <c r="C1315" s="340" t="s">
        <v>367</v>
      </c>
      <c r="D1315" s="341">
        <v>70.151690000000002</v>
      </c>
      <c r="E1315" s="342" t="s">
        <v>300</v>
      </c>
      <c r="F1315" s="340">
        <v>8.1227</v>
      </c>
      <c r="G1315" s="342" t="s">
        <v>367</v>
      </c>
      <c r="H1315" s="342">
        <v>92.6</v>
      </c>
      <c r="I1315" s="342"/>
      <c r="J1315" s="343" t="s">
        <v>741</v>
      </c>
      <c r="K1315" s="343"/>
      <c r="L1315" s="407">
        <v>1</v>
      </c>
      <c r="M1315" s="344">
        <f t="shared" si="20"/>
        <v>8.1226963541968438</v>
      </c>
      <c r="N1315" s="337"/>
      <c r="T1315" s="169" t="s">
        <v>300</v>
      </c>
    </row>
    <row r="1316" spans="1:20">
      <c r="A1316" s="339">
        <v>45346.708333333299</v>
      </c>
      <c r="B1316" s="340">
        <v>3.7254700000000001</v>
      </c>
      <c r="C1316" s="340" t="s">
        <v>367</v>
      </c>
      <c r="D1316" s="341">
        <v>70.957819999999998</v>
      </c>
      <c r="E1316" s="342" t="s">
        <v>300</v>
      </c>
      <c r="F1316" s="340">
        <v>8.2160399999999996</v>
      </c>
      <c r="G1316" s="342" t="s">
        <v>367</v>
      </c>
      <c r="H1316" s="342">
        <v>92.5</v>
      </c>
      <c r="I1316" s="342"/>
      <c r="J1316" s="343" t="s">
        <v>741</v>
      </c>
      <c r="K1316" s="343"/>
      <c r="L1316" s="407">
        <v>1</v>
      </c>
      <c r="M1316" s="344">
        <f t="shared" si="20"/>
        <v>8.2160362183114302</v>
      </c>
      <c r="N1316" s="337"/>
      <c r="T1316" s="169" t="s">
        <v>300</v>
      </c>
    </row>
    <row r="1317" spans="1:20">
      <c r="A1317" s="339">
        <v>45346.75</v>
      </c>
      <c r="B1317" s="340">
        <v>3.7254700000000001</v>
      </c>
      <c r="C1317" s="340" t="s">
        <v>367</v>
      </c>
      <c r="D1317" s="341">
        <v>77.411659999999998</v>
      </c>
      <c r="E1317" s="342" t="s">
        <v>300</v>
      </c>
      <c r="F1317" s="340">
        <v>8.9633099999999999</v>
      </c>
      <c r="G1317" s="342" t="s">
        <v>367</v>
      </c>
      <c r="H1317" s="342">
        <v>92.5</v>
      </c>
      <c r="I1317" s="342"/>
      <c r="J1317" s="343" t="s">
        <v>741</v>
      </c>
      <c r="K1317" s="343"/>
      <c r="L1317" s="407">
        <v>1</v>
      </c>
      <c r="M1317" s="344">
        <f t="shared" si="20"/>
        <v>8.9633109117446139</v>
      </c>
      <c r="N1317" s="337"/>
      <c r="T1317" s="169" t="s">
        <v>300</v>
      </c>
    </row>
    <row r="1318" spans="1:20">
      <c r="A1318" s="339">
        <v>45346.791666666701</v>
      </c>
      <c r="B1318" s="340">
        <v>3.7254700000000001</v>
      </c>
      <c r="C1318" s="340" t="s">
        <v>367</v>
      </c>
      <c r="D1318" s="341">
        <v>76.773589999999999</v>
      </c>
      <c r="E1318" s="342" t="s">
        <v>300</v>
      </c>
      <c r="F1318" s="340">
        <v>8.8894300000000008</v>
      </c>
      <c r="G1318" s="342" t="s">
        <v>367</v>
      </c>
      <c r="H1318" s="342">
        <v>92.5</v>
      </c>
      <c r="I1318" s="342"/>
      <c r="J1318" s="343" t="s">
        <v>741</v>
      </c>
      <c r="K1318" s="343"/>
      <c r="L1318" s="407">
        <v>1</v>
      </c>
      <c r="M1318" s="344">
        <f t="shared" si="20"/>
        <v>8.889430312963281</v>
      </c>
      <c r="N1318" s="337"/>
      <c r="T1318" s="169" t="s">
        <v>300</v>
      </c>
    </row>
    <row r="1319" spans="1:20">
      <c r="A1319" s="339">
        <v>45346.833333333299</v>
      </c>
      <c r="B1319" s="340">
        <v>3.7254700000000001</v>
      </c>
      <c r="C1319" s="340" t="s">
        <v>367</v>
      </c>
      <c r="D1319" s="341">
        <v>74.529679999999999</v>
      </c>
      <c r="E1319" s="342" t="s">
        <v>300</v>
      </c>
      <c r="F1319" s="340">
        <v>8.6296099999999996</v>
      </c>
      <c r="G1319" s="342" t="s">
        <v>367</v>
      </c>
      <c r="H1319" s="342">
        <v>92.5</v>
      </c>
      <c r="I1319" s="342"/>
      <c r="J1319" s="343" t="s">
        <v>741</v>
      </c>
      <c r="K1319" s="343"/>
      <c r="L1319" s="407">
        <v>1</v>
      </c>
      <c r="M1319" s="344">
        <f t="shared" si="20"/>
        <v>8.6296133423935686</v>
      </c>
      <c r="N1319" s="337"/>
      <c r="T1319" s="169" t="s">
        <v>300</v>
      </c>
    </row>
    <row r="1320" spans="1:20">
      <c r="A1320" s="339">
        <v>45346.875</v>
      </c>
      <c r="B1320" s="340">
        <v>3.7254700000000001</v>
      </c>
      <c r="C1320" s="340" t="s">
        <v>367</v>
      </c>
      <c r="D1320" s="341">
        <v>74.428539999999998</v>
      </c>
      <c r="E1320" s="342" t="s">
        <v>300</v>
      </c>
      <c r="F1320" s="340">
        <v>8.6179000000000006</v>
      </c>
      <c r="G1320" s="342" t="s">
        <v>367</v>
      </c>
      <c r="H1320" s="342">
        <v>92.5</v>
      </c>
      <c r="I1320" s="342"/>
      <c r="J1320" s="343" t="s">
        <v>741</v>
      </c>
      <c r="K1320" s="343"/>
      <c r="L1320" s="407">
        <v>1</v>
      </c>
      <c r="M1320" s="344">
        <f t="shared" si="20"/>
        <v>8.6179025837609036</v>
      </c>
      <c r="N1320" s="337"/>
      <c r="T1320" s="169" t="s">
        <v>300</v>
      </c>
    </row>
    <row r="1321" spans="1:20">
      <c r="A1321" s="339">
        <v>45346.916666666701</v>
      </c>
      <c r="B1321" s="340">
        <v>3.7254700000000001</v>
      </c>
      <c r="C1321" s="340" t="s">
        <v>367</v>
      </c>
      <c r="D1321" s="341">
        <v>77.193629999999999</v>
      </c>
      <c r="E1321" s="342" t="s">
        <v>300</v>
      </c>
      <c r="F1321" s="340">
        <v>8.9380699999999997</v>
      </c>
      <c r="G1321" s="342" t="s">
        <v>367</v>
      </c>
      <c r="H1321" s="342">
        <v>92.5</v>
      </c>
      <c r="I1321" s="342"/>
      <c r="J1321" s="343" t="s">
        <v>741</v>
      </c>
      <c r="K1321" s="343"/>
      <c r="L1321" s="407">
        <v>1</v>
      </c>
      <c r="M1321" s="344">
        <f t="shared" si="20"/>
        <v>8.9380657396595868</v>
      </c>
      <c r="N1321" s="337"/>
      <c r="T1321" s="169" t="s">
        <v>300</v>
      </c>
    </row>
    <row r="1322" spans="1:20">
      <c r="A1322" s="339">
        <v>45346.958333333299</v>
      </c>
      <c r="B1322" s="340">
        <v>3.7254700000000001</v>
      </c>
      <c r="C1322" s="340" t="s">
        <v>367</v>
      </c>
      <c r="D1322" s="341">
        <v>76.453109999999995</v>
      </c>
      <c r="E1322" s="342" t="s">
        <v>300</v>
      </c>
      <c r="F1322" s="340">
        <v>8.8523200000000006</v>
      </c>
      <c r="G1322" s="342" t="s">
        <v>367</v>
      </c>
      <c r="H1322" s="342">
        <v>92.5</v>
      </c>
      <c r="I1322" s="342"/>
      <c r="J1322" s="343" t="s">
        <v>741</v>
      </c>
      <c r="K1322" s="343"/>
      <c r="L1322" s="407">
        <v>1</v>
      </c>
      <c r="M1322" s="344">
        <f t="shared" si="20"/>
        <v>8.8523227004796343</v>
      </c>
      <c r="N1322" s="337"/>
      <c r="T1322" s="169" t="s">
        <v>300</v>
      </c>
    </row>
    <row r="1323" spans="1:20">
      <c r="A1323" s="339">
        <v>45347</v>
      </c>
      <c r="B1323" s="340">
        <v>3.7254700000000001</v>
      </c>
      <c r="C1323" s="340" t="s">
        <v>367</v>
      </c>
      <c r="D1323" s="341">
        <v>76.869380000000007</v>
      </c>
      <c r="E1323" s="342" t="s">
        <v>300</v>
      </c>
      <c r="F1323" s="340">
        <v>8.9005200000000002</v>
      </c>
      <c r="G1323" s="342" t="s">
        <v>367</v>
      </c>
      <c r="H1323" s="342">
        <v>92.5</v>
      </c>
      <c r="I1323" s="342"/>
      <c r="J1323" s="343" t="s">
        <v>741</v>
      </c>
      <c r="K1323" s="343"/>
      <c r="L1323" s="407">
        <v>1</v>
      </c>
      <c r="M1323" s="344">
        <f t="shared" si="20"/>
        <v>8.9005216078952856</v>
      </c>
      <c r="N1323" s="337"/>
      <c r="T1323" s="169" t="s">
        <v>300</v>
      </c>
    </row>
    <row r="1324" spans="1:20">
      <c r="A1324" s="339">
        <v>45347.041666666701</v>
      </c>
      <c r="B1324" s="340">
        <v>3.7254700000000001</v>
      </c>
      <c r="C1324" s="340" t="s">
        <v>367</v>
      </c>
      <c r="D1324" s="341">
        <v>75.200500000000005</v>
      </c>
      <c r="E1324" s="342" t="s">
        <v>300</v>
      </c>
      <c r="F1324" s="340">
        <v>8.7072900000000004</v>
      </c>
      <c r="G1324" s="342" t="s">
        <v>367</v>
      </c>
      <c r="H1324" s="342">
        <v>92.5</v>
      </c>
      <c r="I1324" s="342"/>
      <c r="J1324" s="343" t="s">
        <v>741</v>
      </c>
      <c r="K1324" s="343"/>
      <c r="L1324" s="407">
        <v>1</v>
      </c>
      <c r="M1324" s="344">
        <f t="shared" si="20"/>
        <v>8.7072859853238018</v>
      </c>
      <c r="N1324" s="337"/>
      <c r="T1324" s="169" t="s">
        <v>300</v>
      </c>
    </row>
    <row r="1325" spans="1:20">
      <c r="A1325" s="339">
        <v>45347.083333333299</v>
      </c>
      <c r="B1325" s="340">
        <v>3.7254700000000001</v>
      </c>
      <c r="C1325" s="340" t="s">
        <v>367</v>
      </c>
      <c r="D1325" s="341">
        <v>74.513450000000006</v>
      </c>
      <c r="E1325" s="342" t="s">
        <v>300</v>
      </c>
      <c r="F1325" s="340">
        <v>8.6277299999999997</v>
      </c>
      <c r="G1325" s="342" t="s">
        <v>367</v>
      </c>
      <c r="H1325" s="342">
        <v>92.4</v>
      </c>
      <c r="I1325" s="342"/>
      <c r="J1325" s="343" t="s">
        <v>741</v>
      </c>
      <c r="K1325" s="343"/>
      <c r="L1325" s="407">
        <v>1</v>
      </c>
      <c r="M1325" s="344">
        <f t="shared" si="20"/>
        <v>8.6277341095222209</v>
      </c>
      <c r="N1325" s="337"/>
      <c r="T1325" s="169" t="s">
        <v>300</v>
      </c>
    </row>
    <row r="1326" spans="1:20">
      <c r="A1326" s="339">
        <v>45347.125</v>
      </c>
      <c r="B1326" s="340">
        <v>3.7254700000000001</v>
      </c>
      <c r="C1326" s="340" t="s">
        <v>367</v>
      </c>
      <c r="D1326" s="341">
        <v>72.769599999999997</v>
      </c>
      <c r="E1326" s="342" t="s">
        <v>300</v>
      </c>
      <c r="F1326" s="340">
        <v>8.4258199999999999</v>
      </c>
      <c r="G1326" s="342" t="s">
        <v>367</v>
      </c>
      <c r="H1326" s="342">
        <v>92.4</v>
      </c>
      <c r="I1326" s="342"/>
      <c r="J1326" s="343" t="s">
        <v>741</v>
      </c>
      <c r="K1326" s="343"/>
      <c r="L1326" s="407">
        <v>1</v>
      </c>
      <c r="M1326" s="344">
        <f t="shared" si="20"/>
        <v>8.4258178900089575</v>
      </c>
      <c r="N1326" s="337"/>
      <c r="T1326" s="169" t="s">
        <v>300</v>
      </c>
    </row>
    <row r="1327" spans="1:20">
      <c r="A1327" s="339">
        <v>45347.166666666701</v>
      </c>
      <c r="B1327" s="340">
        <v>3.7254700000000001</v>
      </c>
      <c r="C1327" s="340" t="s">
        <v>367</v>
      </c>
      <c r="D1327" s="341">
        <v>73.101050000000001</v>
      </c>
      <c r="E1327" s="342" t="s">
        <v>300</v>
      </c>
      <c r="F1327" s="340">
        <v>8.4641999999999999</v>
      </c>
      <c r="G1327" s="342" t="s">
        <v>367</v>
      </c>
      <c r="H1327" s="342">
        <v>92.4</v>
      </c>
      <c r="I1327" s="342"/>
      <c r="J1327" s="343" t="s">
        <v>741</v>
      </c>
      <c r="K1327" s="343"/>
      <c r="L1327" s="407">
        <v>1</v>
      </c>
      <c r="M1327" s="344">
        <f t="shared" si="20"/>
        <v>8.4641956925479782</v>
      </c>
      <c r="N1327" s="337"/>
      <c r="T1327" s="169" t="s">
        <v>300</v>
      </c>
    </row>
    <row r="1328" spans="1:20">
      <c r="A1328" s="339">
        <v>45347.208333333299</v>
      </c>
      <c r="B1328" s="340">
        <v>3.7254700000000001</v>
      </c>
      <c r="C1328" s="340" t="s">
        <v>367</v>
      </c>
      <c r="D1328" s="341">
        <v>73.347440000000006</v>
      </c>
      <c r="E1328" s="342" t="s">
        <v>300</v>
      </c>
      <c r="F1328" s="340">
        <v>8.4927200000000003</v>
      </c>
      <c r="G1328" s="342" t="s">
        <v>367</v>
      </c>
      <c r="H1328" s="342">
        <v>92.4</v>
      </c>
      <c r="I1328" s="342"/>
      <c r="J1328" s="343" t="s">
        <v>741</v>
      </c>
      <c r="K1328" s="343"/>
      <c r="L1328" s="407">
        <v>1</v>
      </c>
      <c r="M1328" s="344">
        <f t="shared" si="20"/>
        <v>8.492724601184543</v>
      </c>
      <c r="N1328" s="337"/>
      <c r="T1328" s="169" t="s">
        <v>300</v>
      </c>
    </row>
    <row r="1329" spans="1:20">
      <c r="A1329" s="339">
        <v>45347.25</v>
      </c>
      <c r="B1329" s="340">
        <v>3.7254700000000001</v>
      </c>
      <c r="C1329" s="340" t="s">
        <v>367</v>
      </c>
      <c r="D1329" s="341">
        <v>73.498530000000002</v>
      </c>
      <c r="E1329" s="342" t="s">
        <v>300</v>
      </c>
      <c r="F1329" s="340">
        <v>8.5102200000000003</v>
      </c>
      <c r="G1329" s="342" t="s">
        <v>367</v>
      </c>
      <c r="H1329" s="342">
        <v>92.4</v>
      </c>
      <c r="I1329" s="342"/>
      <c r="J1329" s="343" t="s">
        <v>741</v>
      </c>
      <c r="K1329" s="343"/>
      <c r="L1329" s="407">
        <v>1</v>
      </c>
      <c r="M1329" s="344">
        <f t="shared" si="20"/>
        <v>8.5102189508168262</v>
      </c>
      <c r="N1329" s="337"/>
      <c r="T1329" s="169" t="s">
        <v>300</v>
      </c>
    </row>
    <row r="1330" spans="1:20">
      <c r="A1330" s="339">
        <v>45347.291666666701</v>
      </c>
      <c r="B1330" s="340">
        <v>3.7254700000000001</v>
      </c>
      <c r="C1330" s="340" t="s">
        <v>367</v>
      </c>
      <c r="D1330" s="341">
        <v>70.801860000000005</v>
      </c>
      <c r="E1330" s="342" t="s">
        <v>300</v>
      </c>
      <c r="F1330" s="340">
        <v>8.1979799999999994</v>
      </c>
      <c r="G1330" s="342" t="s">
        <v>367</v>
      </c>
      <c r="H1330" s="342">
        <v>92.4</v>
      </c>
      <c r="I1330" s="342"/>
      <c r="J1330" s="343" t="s">
        <v>741</v>
      </c>
      <c r="K1330" s="343"/>
      <c r="L1330" s="407">
        <v>1</v>
      </c>
      <c r="M1330" s="344">
        <f t="shared" si="20"/>
        <v>8.1979779830301371</v>
      </c>
      <c r="N1330" s="337"/>
      <c r="T1330" s="169" t="s">
        <v>300</v>
      </c>
    </row>
    <row r="1331" spans="1:20">
      <c r="A1331" s="339">
        <v>45347.333333333299</v>
      </c>
      <c r="B1331" s="340">
        <v>3.7254700000000001</v>
      </c>
      <c r="C1331" s="340" t="s">
        <v>367</v>
      </c>
      <c r="D1331" s="341">
        <v>73.475070000000002</v>
      </c>
      <c r="E1331" s="342" t="s">
        <v>300</v>
      </c>
      <c r="F1331" s="340">
        <v>8.5075000000000003</v>
      </c>
      <c r="G1331" s="342" t="s">
        <v>367</v>
      </c>
      <c r="H1331" s="342">
        <v>92.4</v>
      </c>
      <c r="I1331" s="342"/>
      <c r="J1331" s="343" t="s">
        <v>741</v>
      </c>
      <c r="K1331" s="343"/>
      <c r="L1331" s="407">
        <v>1</v>
      </c>
      <c r="M1331" s="344">
        <f t="shared" si="20"/>
        <v>8.5075025735425314</v>
      </c>
      <c r="N1331" s="337"/>
      <c r="T1331" s="169" t="s">
        <v>300</v>
      </c>
    </row>
    <row r="1332" spans="1:20">
      <c r="A1332" s="339">
        <v>45347.375</v>
      </c>
      <c r="B1332" s="340">
        <v>3.7254700000000001</v>
      </c>
      <c r="C1332" s="340" t="s">
        <v>367</v>
      </c>
      <c r="D1332" s="341">
        <v>71.027299999999997</v>
      </c>
      <c r="E1332" s="342" t="s">
        <v>300</v>
      </c>
      <c r="F1332" s="340">
        <v>8.2240800000000007</v>
      </c>
      <c r="G1332" s="342" t="s">
        <v>367</v>
      </c>
      <c r="H1332" s="342">
        <v>92.4</v>
      </c>
      <c r="I1332" s="342"/>
      <c r="J1332" s="343" t="s">
        <v>741</v>
      </c>
      <c r="K1332" s="343"/>
      <c r="L1332" s="407">
        <v>1</v>
      </c>
      <c r="M1332" s="344">
        <f t="shared" si="20"/>
        <v>8.2240811412874777</v>
      </c>
      <c r="N1332" s="337"/>
      <c r="T1332" s="169" t="s">
        <v>300</v>
      </c>
    </row>
    <row r="1333" spans="1:20">
      <c r="A1333" s="339">
        <v>45347.416666666701</v>
      </c>
      <c r="B1333" s="340">
        <v>3.7254700000000001</v>
      </c>
      <c r="C1333" s="340" t="s">
        <v>367</v>
      </c>
      <c r="D1333" s="341">
        <v>72.149010000000004</v>
      </c>
      <c r="E1333" s="342" t="s">
        <v>300</v>
      </c>
      <c r="F1333" s="340">
        <v>8.3539600000000007</v>
      </c>
      <c r="G1333" s="342" t="s">
        <v>367</v>
      </c>
      <c r="H1333" s="342">
        <v>92.4</v>
      </c>
      <c r="I1333" s="342"/>
      <c r="J1333" s="343" t="s">
        <v>741</v>
      </c>
      <c r="K1333" s="343"/>
      <c r="L1333" s="407">
        <v>1</v>
      </c>
      <c r="M1333" s="344">
        <f t="shared" si="20"/>
        <v>8.353961258608475</v>
      </c>
      <c r="N1333" s="337"/>
      <c r="T1333" s="169" t="s">
        <v>300</v>
      </c>
    </row>
    <row r="1334" spans="1:20">
      <c r="A1334" s="339">
        <v>45347.458333333299</v>
      </c>
      <c r="B1334" s="340">
        <v>3.7254700000000001</v>
      </c>
      <c r="C1334" s="340" t="s">
        <v>367</v>
      </c>
      <c r="D1334" s="341">
        <v>73.7393</v>
      </c>
      <c r="E1334" s="342" t="s">
        <v>300</v>
      </c>
      <c r="F1334" s="340">
        <v>8.5381</v>
      </c>
      <c r="G1334" s="342" t="s">
        <v>367</v>
      </c>
      <c r="H1334" s="342">
        <v>92.3</v>
      </c>
      <c r="I1334" s="342"/>
      <c r="J1334" s="343" t="s">
        <v>741</v>
      </c>
      <c r="K1334" s="343"/>
      <c r="L1334" s="407">
        <v>1</v>
      </c>
      <c r="M1334" s="344">
        <f t="shared" si="20"/>
        <v>8.5380971330986792</v>
      </c>
      <c r="N1334" s="337"/>
      <c r="T1334" s="169" t="s">
        <v>300</v>
      </c>
    </row>
    <row r="1335" spans="1:20">
      <c r="A1335" s="339">
        <v>45347.5</v>
      </c>
      <c r="B1335" s="340">
        <v>3.7254700000000001</v>
      </c>
      <c r="C1335" s="340" t="s">
        <v>367</v>
      </c>
      <c r="D1335" s="341">
        <v>73.804760000000002</v>
      </c>
      <c r="E1335" s="342" t="s">
        <v>300</v>
      </c>
      <c r="F1335" s="340">
        <v>8.5456800000000008</v>
      </c>
      <c r="G1335" s="342" t="s">
        <v>367</v>
      </c>
      <c r="H1335" s="342">
        <v>92.3</v>
      </c>
      <c r="I1335" s="342"/>
      <c r="J1335" s="343" t="s">
        <v>741</v>
      </c>
      <c r="K1335" s="343"/>
      <c r="L1335" s="407">
        <v>1</v>
      </c>
      <c r="M1335" s="344">
        <f t="shared" si="20"/>
        <v>8.5456765898921763</v>
      </c>
      <c r="N1335" s="337"/>
      <c r="T1335" s="169" t="s">
        <v>300</v>
      </c>
    </row>
    <row r="1336" spans="1:20">
      <c r="A1336" s="339">
        <v>45347.541666666701</v>
      </c>
      <c r="B1336" s="340">
        <v>3.7254700000000001</v>
      </c>
      <c r="C1336" s="340" t="s">
        <v>367</v>
      </c>
      <c r="D1336" s="341">
        <v>67.911510000000007</v>
      </c>
      <c r="E1336" s="342" t="s">
        <v>300</v>
      </c>
      <c r="F1336" s="340">
        <v>7.8633100000000002</v>
      </c>
      <c r="G1336" s="342" t="s">
        <v>367</v>
      </c>
      <c r="H1336" s="342">
        <v>92.3</v>
      </c>
      <c r="I1336" s="342"/>
      <c r="J1336" s="343" t="s">
        <v>741</v>
      </c>
      <c r="K1336" s="343"/>
      <c r="L1336" s="407">
        <v>1</v>
      </c>
      <c r="M1336" s="344">
        <f t="shared" si="20"/>
        <v>7.8633112714034761</v>
      </c>
      <c r="N1336" s="337"/>
      <c r="T1336" s="169" t="s">
        <v>300</v>
      </c>
    </row>
    <row r="1337" spans="1:20">
      <c r="A1337" s="339">
        <v>45347.583333333299</v>
      </c>
      <c r="B1337" s="340">
        <v>3.7254700000000001</v>
      </c>
      <c r="C1337" s="340" t="s">
        <v>367</v>
      </c>
      <c r="D1337" s="341">
        <v>70.648880000000005</v>
      </c>
      <c r="E1337" s="342" t="s">
        <v>300</v>
      </c>
      <c r="F1337" s="340">
        <v>8.1802600000000005</v>
      </c>
      <c r="G1337" s="342" t="s">
        <v>367</v>
      </c>
      <c r="H1337" s="342">
        <v>92.3</v>
      </c>
      <c r="I1337" s="342"/>
      <c r="J1337" s="343" t="s">
        <v>741</v>
      </c>
      <c r="K1337" s="343"/>
      <c r="L1337" s="407">
        <v>1</v>
      </c>
      <c r="M1337" s="344">
        <f t="shared" si="20"/>
        <v>8.1802647948194895</v>
      </c>
      <c r="N1337" s="337"/>
      <c r="T1337" s="169" t="s">
        <v>300</v>
      </c>
    </row>
    <row r="1338" spans="1:20">
      <c r="A1338" s="339">
        <v>45347.625</v>
      </c>
      <c r="B1338" s="340">
        <v>3.7254700000000001</v>
      </c>
      <c r="C1338" s="340" t="s">
        <v>367</v>
      </c>
      <c r="D1338" s="341">
        <v>73.938590000000005</v>
      </c>
      <c r="E1338" s="342" t="s">
        <v>300</v>
      </c>
      <c r="F1338" s="340">
        <v>8.5611700000000006</v>
      </c>
      <c r="G1338" s="342" t="s">
        <v>367</v>
      </c>
      <c r="H1338" s="342">
        <v>92.3</v>
      </c>
      <c r="I1338" s="342"/>
      <c r="J1338" s="343" t="s">
        <v>741</v>
      </c>
      <c r="K1338" s="343"/>
      <c r="L1338" s="407">
        <v>1</v>
      </c>
      <c r="M1338" s="344">
        <f t="shared" si="20"/>
        <v>8.5611724454172844</v>
      </c>
      <c r="N1338" s="337"/>
      <c r="T1338" s="169" t="s">
        <v>300</v>
      </c>
    </row>
    <row r="1339" spans="1:20">
      <c r="A1339" s="339">
        <v>45347.666666666701</v>
      </c>
      <c r="B1339" s="340">
        <v>3.7254700000000001</v>
      </c>
      <c r="C1339" s="340" t="s">
        <v>367</v>
      </c>
      <c r="D1339" s="341">
        <v>72.080299999999994</v>
      </c>
      <c r="E1339" s="342" t="s">
        <v>300</v>
      </c>
      <c r="F1339" s="340">
        <v>8.3460099999999997</v>
      </c>
      <c r="G1339" s="342" t="s">
        <v>367</v>
      </c>
      <c r="H1339" s="342">
        <v>92.3</v>
      </c>
      <c r="I1339" s="342"/>
      <c r="J1339" s="343" t="s">
        <v>741</v>
      </c>
      <c r="K1339" s="343"/>
      <c r="L1339" s="407">
        <v>1</v>
      </c>
      <c r="M1339" s="344">
        <f t="shared" si="20"/>
        <v>8.3460054920902778</v>
      </c>
      <c r="N1339" s="337"/>
      <c r="T1339" s="169" t="s">
        <v>300</v>
      </c>
    </row>
    <row r="1340" spans="1:20">
      <c r="A1340" s="339">
        <v>45347.708333333299</v>
      </c>
      <c r="B1340" s="340">
        <v>3.7254700000000001</v>
      </c>
      <c r="C1340" s="340" t="s">
        <v>367</v>
      </c>
      <c r="D1340" s="341">
        <v>72.834400000000002</v>
      </c>
      <c r="E1340" s="342" t="s">
        <v>300</v>
      </c>
      <c r="F1340" s="340">
        <v>8.4333200000000001</v>
      </c>
      <c r="G1340" s="342" t="s">
        <v>367</v>
      </c>
      <c r="H1340" s="342">
        <v>92.3</v>
      </c>
      <c r="I1340" s="342"/>
      <c r="J1340" s="343" t="s">
        <v>741</v>
      </c>
      <c r="K1340" s="343"/>
      <c r="L1340" s="407">
        <v>1</v>
      </c>
      <c r="M1340" s="344">
        <f t="shared" si="20"/>
        <v>8.4333209269814393</v>
      </c>
      <c r="N1340" s="337"/>
      <c r="T1340" s="169" t="s">
        <v>300</v>
      </c>
    </row>
    <row r="1341" spans="1:20">
      <c r="A1341" s="339">
        <v>45347.75</v>
      </c>
      <c r="B1341" s="340">
        <v>3.7254700000000001</v>
      </c>
      <c r="C1341" s="340" t="s">
        <v>367</v>
      </c>
      <c r="D1341" s="341">
        <v>73.415199999999999</v>
      </c>
      <c r="E1341" s="342" t="s">
        <v>300</v>
      </c>
      <c r="F1341" s="340">
        <v>8.5005699999999997</v>
      </c>
      <c r="G1341" s="342" t="s">
        <v>367</v>
      </c>
      <c r="H1341" s="342">
        <v>92.3</v>
      </c>
      <c r="I1341" s="342"/>
      <c r="J1341" s="343" t="s">
        <v>741</v>
      </c>
      <c r="K1341" s="343"/>
      <c r="L1341" s="407">
        <v>1</v>
      </c>
      <c r="M1341" s="344">
        <f t="shared" si="20"/>
        <v>8.5005703694755201</v>
      </c>
      <c r="N1341" s="337"/>
      <c r="T1341" s="169" t="s">
        <v>300</v>
      </c>
    </row>
    <row r="1342" spans="1:20">
      <c r="A1342" s="339">
        <v>45347.791666666701</v>
      </c>
      <c r="B1342" s="340">
        <v>3.7254700000000001</v>
      </c>
      <c r="C1342" s="340" t="s">
        <v>367</v>
      </c>
      <c r="D1342" s="341">
        <v>72.902029999999996</v>
      </c>
      <c r="E1342" s="342" t="s">
        <v>300</v>
      </c>
      <c r="F1342" s="340">
        <v>8.4411500000000004</v>
      </c>
      <c r="G1342" s="342" t="s">
        <v>367</v>
      </c>
      <c r="H1342" s="342">
        <v>92.2</v>
      </c>
      <c r="I1342" s="342"/>
      <c r="J1342" s="343" t="s">
        <v>741</v>
      </c>
      <c r="K1342" s="343"/>
      <c r="L1342" s="407">
        <v>1</v>
      </c>
      <c r="M1342" s="344">
        <f t="shared" si="20"/>
        <v>8.4411516428834279</v>
      </c>
      <c r="N1342" s="337"/>
      <c r="T1342" s="169" t="s">
        <v>300</v>
      </c>
    </row>
    <row r="1343" spans="1:20">
      <c r="A1343" s="339">
        <v>45347.833333333299</v>
      </c>
      <c r="B1343" s="340">
        <v>3.7254700000000001</v>
      </c>
      <c r="C1343" s="340" t="s">
        <v>367</v>
      </c>
      <c r="D1343" s="341">
        <v>73.586420000000004</v>
      </c>
      <c r="E1343" s="342" t="s">
        <v>300</v>
      </c>
      <c r="F1343" s="340">
        <v>8.5204000000000004</v>
      </c>
      <c r="G1343" s="342" t="s">
        <v>367</v>
      </c>
      <c r="H1343" s="342">
        <v>92.2</v>
      </c>
      <c r="I1343" s="342"/>
      <c r="J1343" s="343" t="s">
        <v>741</v>
      </c>
      <c r="K1343" s="343"/>
      <c r="L1343" s="407">
        <v>1</v>
      </c>
      <c r="M1343" s="344">
        <f t="shared" si="20"/>
        <v>8.5203955236487925</v>
      </c>
      <c r="N1343" s="337"/>
      <c r="T1343" s="169" t="s">
        <v>300</v>
      </c>
    </row>
    <row r="1344" spans="1:20">
      <c r="A1344" s="339">
        <v>45347.875</v>
      </c>
      <c r="B1344" s="340">
        <v>3.7254700000000001</v>
      </c>
      <c r="C1344" s="340" t="s">
        <v>367</v>
      </c>
      <c r="D1344" s="341">
        <v>73.243510000000001</v>
      </c>
      <c r="E1344" s="342" t="s">
        <v>300</v>
      </c>
      <c r="F1344" s="340">
        <v>8.4806899999999992</v>
      </c>
      <c r="G1344" s="342" t="s">
        <v>367</v>
      </c>
      <c r="H1344" s="342">
        <v>92.2</v>
      </c>
      <c r="I1344" s="342"/>
      <c r="J1344" s="343" t="s">
        <v>741</v>
      </c>
      <c r="K1344" s="343"/>
      <c r="L1344" s="407">
        <v>1</v>
      </c>
      <c r="M1344" s="344">
        <f t="shared" si="20"/>
        <v>8.4806907951266748</v>
      </c>
      <c r="N1344" s="337"/>
      <c r="T1344" s="169" t="s">
        <v>300</v>
      </c>
    </row>
    <row r="1345" spans="1:20">
      <c r="A1345" s="339">
        <v>45347.916666666701</v>
      </c>
      <c r="B1345" s="340">
        <v>3.7254700000000001</v>
      </c>
      <c r="C1345" s="340" t="s">
        <v>367</v>
      </c>
      <c r="D1345" s="341">
        <v>75.136099999999999</v>
      </c>
      <c r="E1345" s="342" t="s">
        <v>300</v>
      </c>
      <c r="F1345" s="340">
        <v>8.6998300000000004</v>
      </c>
      <c r="G1345" s="342" t="s">
        <v>367</v>
      </c>
      <c r="H1345" s="342">
        <v>92.2</v>
      </c>
      <c r="I1345" s="342"/>
      <c r="J1345" s="343" t="s">
        <v>741</v>
      </c>
      <c r="K1345" s="343"/>
      <c r="L1345" s="407">
        <v>1</v>
      </c>
      <c r="M1345" s="344">
        <f t="shared" si="20"/>
        <v>8.6998292633943599</v>
      </c>
      <c r="N1345" s="337"/>
      <c r="T1345" s="169" t="s">
        <v>300</v>
      </c>
    </row>
    <row r="1346" spans="1:20">
      <c r="A1346" s="339">
        <v>45347.958333333299</v>
      </c>
      <c r="B1346" s="340">
        <v>3.7254700000000001</v>
      </c>
      <c r="C1346" s="340" t="s">
        <v>367</v>
      </c>
      <c r="D1346" s="341">
        <v>73.723209999999995</v>
      </c>
      <c r="E1346" s="342" t="s">
        <v>300</v>
      </c>
      <c r="F1346" s="340">
        <v>8.5362299999999998</v>
      </c>
      <c r="G1346" s="342" t="s">
        <v>367</v>
      </c>
      <c r="H1346" s="342">
        <v>92.2</v>
      </c>
      <c r="I1346" s="342"/>
      <c r="J1346" s="343" t="s">
        <v>741</v>
      </c>
      <c r="K1346" s="343"/>
      <c r="L1346" s="407">
        <v>1</v>
      </c>
      <c r="M1346" s="344">
        <f t="shared" si="20"/>
        <v>8.5362341104923942</v>
      </c>
      <c r="N1346" s="337"/>
      <c r="T1346" s="169" t="s">
        <v>300</v>
      </c>
    </row>
    <row r="1347" spans="1:20">
      <c r="A1347" s="339">
        <v>45348</v>
      </c>
      <c r="B1347" s="340">
        <v>3.7254700000000001</v>
      </c>
      <c r="C1347" s="340" t="s">
        <v>367</v>
      </c>
      <c r="D1347" s="341">
        <v>73.744770000000003</v>
      </c>
      <c r="E1347" s="342" t="s">
        <v>300</v>
      </c>
      <c r="F1347" s="340">
        <v>8.5387299999999993</v>
      </c>
      <c r="G1347" s="342" t="s">
        <v>367</v>
      </c>
      <c r="H1347" s="342">
        <v>92.2</v>
      </c>
      <c r="I1347" s="342"/>
      <c r="J1347" s="343" t="s">
        <v>741</v>
      </c>
      <c r="K1347" s="343"/>
      <c r="L1347" s="407">
        <v>1</v>
      </c>
      <c r="M1347" s="344">
        <f t="shared" ref="M1347:M1410" si="21">D1347*60*10^3*B1347*5.18*10^-7</f>
        <v>8.5387304913122524</v>
      </c>
      <c r="N1347" s="337"/>
      <c r="T1347" s="169" t="s">
        <v>300</v>
      </c>
    </row>
    <row r="1348" spans="1:20">
      <c r="A1348" s="339">
        <v>45348.041666666701</v>
      </c>
      <c r="B1348" s="340">
        <v>3.7254700000000001</v>
      </c>
      <c r="C1348" s="340" t="s">
        <v>367</v>
      </c>
      <c r="D1348" s="341">
        <v>72.405320000000003</v>
      </c>
      <c r="E1348" s="342" t="s">
        <v>300</v>
      </c>
      <c r="F1348" s="340">
        <v>8.3836399999999998</v>
      </c>
      <c r="G1348" s="342" t="s">
        <v>367</v>
      </c>
      <c r="H1348" s="342">
        <v>92.2</v>
      </c>
      <c r="I1348" s="342"/>
      <c r="J1348" s="343" t="s">
        <v>741</v>
      </c>
      <c r="K1348" s="343"/>
      <c r="L1348" s="407">
        <v>1</v>
      </c>
      <c r="M1348" s="344">
        <f t="shared" si="21"/>
        <v>8.3836387803124328</v>
      </c>
      <c r="N1348" s="337"/>
      <c r="T1348" s="169" t="s">
        <v>300</v>
      </c>
    </row>
    <row r="1349" spans="1:20">
      <c r="A1349" s="339">
        <v>45348.083333333299</v>
      </c>
      <c r="B1349" s="340">
        <v>3.7254700000000001</v>
      </c>
      <c r="C1349" s="340" t="s">
        <v>367</v>
      </c>
      <c r="D1349" s="341">
        <v>74.462580000000003</v>
      </c>
      <c r="E1349" s="342" t="s">
        <v>300</v>
      </c>
      <c r="F1349" s="340">
        <v>8.6218400000000006</v>
      </c>
      <c r="G1349" s="342" t="s">
        <v>367</v>
      </c>
      <c r="H1349" s="342">
        <v>92.2</v>
      </c>
      <c r="I1349" s="342"/>
      <c r="J1349" s="343" t="s">
        <v>741</v>
      </c>
      <c r="K1349" s="343"/>
      <c r="L1349" s="407">
        <v>1</v>
      </c>
      <c r="M1349" s="344">
        <f t="shared" si="21"/>
        <v>8.6218439939236085</v>
      </c>
      <c r="N1349" s="337"/>
      <c r="T1349" s="169" t="s">
        <v>300</v>
      </c>
    </row>
    <row r="1350" spans="1:20">
      <c r="A1350" s="339">
        <v>45348.125</v>
      </c>
      <c r="B1350" s="340">
        <v>3.7254700000000001</v>
      </c>
      <c r="C1350" s="340" t="s">
        <v>367</v>
      </c>
      <c r="D1350" s="341">
        <v>75.034149999999997</v>
      </c>
      <c r="E1350" s="342" t="s">
        <v>300</v>
      </c>
      <c r="F1350" s="340">
        <v>8.6880199999999999</v>
      </c>
      <c r="G1350" s="342" t="s">
        <v>367</v>
      </c>
      <c r="H1350" s="342">
        <v>92.2</v>
      </c>
      <c r="I1350" s="342"/>
      <c r="J1350" s="343" t="s">
        <v>741</v>
      </c>
      <c r="K1350" s="343"/>
      <c r="L1350" s="407">
        <v>1</v>
      </c>
      <c r="M1350" s="344">
        <f t="shared" si="21"/>
        <v>8.6880247167995392</v>
      </c>
      <c r="N1350" s="337"/>
      <c r="T1350" s="169" t="s">
        <v>300</v>
      </c>
    </row>
    <row r="1351" spans="1:20">
      <c r="A1351" s="339">
        <v>45348.166666666701</v>
      </c>
      <c r="B1351" s="340">
        <v>3.7254700000000001</v>
      </c>
      <c r="C1351" s="340" t="s">
        <v>367</v>
      </c>
      <c r="D1351" s="341">
        <v>74.998310000000004</v>
      </c>
      <c r="E1351" s="342" t="s">
        <v>300</v>
      </c>
      <c r="F1351" s="340">
        <v>8.6838700000000006</v>
      </c>
      <c r="G1351" s="342" t="s">
        <v>367</v>
      </c>
      <c r="H1351" s="342">
        <v>92.1</v>
      </c>
      <c r="I1351" s="342"/>
      <c r="J1351" s="343" t="s">
        <v>741</v>
      </c>
      <c r="K1351" s="343"/>
      <c r="L1351" s="407">
        <v>1</v>
      </c>
      <c r="M1351" s="344">
        <f t="shared" si="21"/>
        <v>8.6838748889431567</v>
      </c>
      <c r="N1351" s="337"/>
      <c r="T1351" s="169" t="s">
        <v>300</v>
      </c>
    </row>
    <row r="1352" spans="1:20">
      <c r="A1352" s="339">
        <v>45348.208333333299</v>
      </c>
      <c r="B1352" s="340">
        <v>3.7254700000000001</v>
      </c>
      <c r="C1352" s="340" t="s">
        <v>367</v>
      </c>
      <c r="D1352" s="341">
        <v>72.810959999999994</v>
      </c>
      <c r="E1352" s="342" t="s">
        <v>300</v>
      </c>
      <c r="F1352" s="340">
        <v>8.4306099999999997</v>
      </c>
      <c r="G1352" s="342" t="s">
        <v>367</v>
      </c>
      <c r="H1352" s="342">
        <v>92.1</v>
      </c>
      <c r="I1352" s="342"/>
      <c r="J1352" s="343" t="s">
        <v>741</v>
      </c>
      <c r="K1352" s="343"/>
      <c r="L1352" s="407">
        <v>1</v>
      </c>
      <c r="M1352" s="344">
        <f t="shared" si="21"/>
        <v>8.4306068654592945</v>
      </c>
      <c r="N1352" s="337"/>
      <c r="T1352" s="169" t="s">
        <v>300</v>
      </c>
    </row>
    <row r="1353" spans="1:20">
      <c r="A1353" s="339">
        <v>45348.25</v>
      </c>
      <c r="B1353" s="340">
        <v>3.7254700000000001</v>
      </c>
      <c r="C1353" s="340" t="s">
        <v>367</v>
      </c>
      <c r="D1353" s="341">
        <v>71.704999999999998</v>
      </c>
      <c r="E1353" s="342" t="s">
        <v>300</v>
      </c>
      <c r="F1353" s="340">
        <v>8.3025500000000001</v>
      </c>
      <c r="G1353" s="342" t="s">
        <v>367</v>
      </c>
      <c r="H1353" s="342">
        <v>92.1</v>
      </c>
      <c r="I1353" s="342"/>
      <c r="J1353" s="343" t="s">
        <v>741</v>
      </c>
      <c r="K1353" s="343"/>
      <c r="L1353" s="407">
        <v>1</v>
      </c>
      <c r="M1353" s="344">
        <f t="shared" si="21"/>
        <v>8.3025504029579995</v>
      </c>
      <c r="N1353" s="337"/>
      <c r="T1353" s="169" t="s">
        <v>300</v>
      </c>
    </row>
    <row r="1354" spans="1:20" ht="30">
      <c r="A1354" s="339">
        <v>45348.291666666701</v>
      </c>
      <c r="B1354" s="340">
        <v>3.7254700000000001</v>
      </c>
      <c r="C1354" s="340" t="s">
        <v>367</v>
      </c>
      <c r="D1354" s="341">
        <v>74.836259999999996</v>
      </c>
      <c r="E1354" s="342" t="s">
        <v>367</v>
      </c>
      <c r="F1354" s="340">
        <v>8.6651100000000003</v>
      </c>
      <c r="G1354" s="342" t="s">
        <v>367</v>
      </c>
      <c r="H1354" s="342">
        <v>92.1</v>
      </c>
      <c r="I1354" s="342">
        <v>98.4</v>
      </c>
      <c r="J1354" s="343" t="s">
        <v>741</v>
      </c>
      <c r="K1354" s="343" t="s">
        <v>384</v>
      </c>
      <c r="L1354" s="407">
        <v>1</v>
      </c>
      <c r="M1354" s="344">
        <f t="shared" si="21"/>
        <v>8.6651115071315754</v>
      </c>
      <c r="N1354" s="337"/>
      <c r="T1354" s="169" t="s">
        <v>300</v>
      </c>
    </row>
    <row r="1355" spans="1:20">
      <c r="A1355" s="339">
        <v>45348.333333333299</v>
      </c>
      <c r="B1355" s="340">
        <v>5.2289399999999997</v>
      </c>
      <c r="C1355" s="340" t="s">
        <v>300</v>
      </c>
      <c r="D1355" s="341">
        <v>75.834209999999999</v>
      </c>
      <c r="E1355" s="342" t="s">
        <v>300</v>
      </c>
      <c r="F1355" s="340">
        <v>12.32424</v>
      </c>
      <c r="G1355" s="342" t="s">
        <v>300</v>
      </c>
      <c r="H1355" s="342"/>
      <c r="I1355" s="342"/>
      <c r="J1355" s="343"/>
      <c r="K1355" s="343"/>
      <c r="L1355" s="407">
        <v>1</v>
      </c>
      <c r="M1355" s="344">
        <f t="shared" si="21"/>
        <v>12.324231157882391</v>
      </c>
      <c r="N1355" s="337"/>
      <c r="T1355" s="169" t="s">
        <v>300</v>
      </c>
    </row>
    <row r="1356" spans="1:20">
      <c r="A1356" s="339">
        <v>45348.375</v>
      </c>
      <c r="B1356" s="340">
        <v>5.3125</v>
      </c>
      <c r="C1356" s="340" t="s">
        <v>300</v>
      </c>
      <c r="D1356" s="341">
        <v>73.222579999999994</v>
      </c>
      <c r="E1356" s="342" t="s">
        <v>300</v>
      </c>
      <c r="F1356" s="340">
        <v>12.08996</v>
      </c>
      <c r="G1356" s="342" t="s">
        <v>300</v>
      </c>
      <c r="H1356" s="342"/>
      <c r="I1356" s="342"/>
      <c r="J1356" s="343"/>
      <c r="K1356" s="343"/>
      <c r="L1356" s="407">
        <v>1</v>
      </c>
      <c r="M1356" s="344">
        <f t="shared" si="21"/>
        <v>12.089963240249995</v>
      </c>
      <c r="N1356" s="337"/>
      <c r="T1356" s="169" t="s">
        <v>300</v>
      </c>
    </row>
    <row r="1357" spans="1:20">
      <c r="A1357" s="339">
        <v>45348.416666666701</v>
      </c>
      <c r="B1357" s="340">
        <v>5.3125</v>
      </c>
      <c r="C1357" s="340" t="s">
        <v>300</v>
      </c>
      <c r="D1357" s="341">
        <v>71.646789999999996</v>
      </c>
      <c r="E1357" s="342" t="s">
        <v>300</v>
      </c>
      <c r="F1357" s="340">
        <v>11.82978</v>
      </c>
      <c r="G1357" s="342" t="s">
        <v>300</v>
      </c>
      <c r="H1357" s="342"/>
      <c r="I1357" s="342"/>
      <c r="J1357" s="343"/>
      <c r="K1357" s="343"/>
      <c r="L1357" s="407">
        <v>1</v>
      </c>
      <c r="M1357" s="344">
        <f t="shared" si="21"/>
        <v>11.829780613874997</v>
      </c>
      <c r="N1357" s="337"/>
      <c r="T1357" s="169" t="s">
        <v>300</v>
      </c>
    </row>
    <row r="1358" spans="1:20">
      <c r="A1358" s="339">
        <v>45348.458333333299</v>
      </c>
      <c r="B1358" s="340">
        <v>5.3125</v>
      </c>
      <c r="C1358" s="340" t="s">
        <v>300</v>
      </c>
      <c r="D1358" s="341">
        <v>71.348339999999993</v>
      </c>
      <c r="E1358" s="342" t="s">
        <v>300</v>
      </c>
      <c r="F1358" s="340">
        <v>11.7805</v>
      </c>
      <c r="G1358" s="342" t="s">
        <v>300</v>
      </c>
      <c r="H1358" s="342"/>
      <c r="I1358" s="342"/>
      <c r="J1358" s="343"/>
      <c r="K1358" s="343"/>
      <c r="L1358" s="407">
        <v>1</v>
      </c>
      <c r="M1358" s="344">
        <f t="shared" si="21"/>
        <v>11.780502788249997</v>
      </c>
      <c r="N1358" s="337"/>
      <c r="T1358" s="169" t="s">
        <v>300</v>
      </c>
    </row>
    <row r="1359" spans="1:20">
      <c r="A1359" s="339">
        <v>45348.5</v>
      </c>
      <c r="B1359" s="340">
        <v>3.84016</v>
      </c>
      <c r="C1359" s="340" t="s">
        <v>300</v>
      </c>
      <c r="D1359" s="341">
        <v>74.459410000000005</v>
      </c>
      <c r="E1359" s="342" t="s">
        <v>300</v>
      </c>
      <c r="F1359" s="340">
        <v>8.8868799999999997</v>
      </c>
      <c r="G1359" s="342" t="s">
        <v>300</v>
      </c>
      <c r="H1359" s="342"/>
      <c r="I1359" s="342"/>
      <c r="J1359" s="343"/>
      <c r="K1359" s="343"/>
      <c r="L1359" s="407">
        <v>1</v>
      </c>
      <c r="M1359" s="344">
        <f t="shared" si="21"/>
        <v>8.8868923689060484</v>
      </c>
      <c r="N1359" s="337"/>
      <c r="T1359" s="169" t="s">
        <v>300</v>
      </c>
    </row>
    <row r="1360" spans="1:20">
      <c r="A1360" s="339">
        <v>45348.541666666701</v>
      </c>
      <c r="B1360" s="340">
        <v>5.3125</v>
      </c>
      <c r="C1360" s="340" t="s">
        <v>300</v>
      </c>
      <c r="D1360" s="341">
        <v>72.223489999999998</v>
      </c>
      <c r="E1360" s="342" t="s">
        <v>300</v>
      </c>
      <c r="F1360" s="340">
        <v>11.925000000000001</v>
      </c>
      <c r="G1360" s="342" t="s">
        <v>300</v>
      </c>
      <c r="H1360" s="342"/>
      <c r="I1360" s="342"/>
      <c r="J1360" s="343"/>
      <c r="K1360" s="343"/>
      <c r="L1360" s="407">
        <v>1</v>
      </c>
      <c r="M1360" s="344">
        <f t="shared" si="21"/>
        <v>11.925000992624998</v>
      </c>
      <c r="N1360" s="337"/>
      <c r="T1360" s="169" t="s">
        <v>300</v>
      </c>
    </row>
    <row r="1361" spans="1:20">
      <c r="A1361" s="339">
        <v>45348.583333333299</v>
      </c>
      <c r="B1361" s="340">
        <v>5.3125</v>
      </c>
      <c r="C1361" s="340" t="s">
        <v>300</v>
      </c>
      <c r="D1361" s="341">
        <v>70.912890000000004</v>
      </c>
      <c r="E1361" s="342" t="s">
        <v>300</v>
      </c>
      <c r="F1361" s="340">
        <v>11.70861</v>
      </c>
      <c r="G1361" s="342" t="s">
        <v>300</v>
      </c>
      <c r="H1361" s="342"/>
      <c r="I1361" s="342"/>
      <c r="J1361" s="343"/>
      <c r="K1361" s="343"/>
      <c r="L1361" s="407">
        <v>1</v>
      </c>
      <c r="M1361" s="344">
        <f t="shared" si="21"/>
        <v>11.708604550125001</v>
      </c>
      <c r="N1361" s="337"/>
      <c r="T1361" s="169" t="s">
        <v>300</v>
      </c>
    </row>
    <row r="1362" spans="1:20">
      <c r="A1362" s="339">
        <v>45348.625</v>
      </c>
      <c r="B1362" s="340">
        <v>5.3125</v>
      </c>
      <c r="C1362" s="340" t="s">
        <v>300</v>
      </c>
      <c r="D1362" s="341">
        <v>72.382099999999994</v>
      </c>
      <c r="E1362" s="342" t="s">
        <v>300</v>
      </c>
      <c r="F1362" s="340">
        <v>11.95119</v>
      </c>
      <c r="G1362" s="342" t="s">
        <v>300</v>
      </c>
      <c r="H1362" s="342"/>
      <c r="I1362" s="342"/>
      <c r="J1362" s="343"/>
      <c r="K1362" s="343"/>
      <c r="L1362" s="407">
        <v>1</v>
      </c>
      <c r="M1362" s="344">
        <f t="shared" si="21"/>
        <v>11.951189486249996</v>
      </c>
      <c r="N1362" s="337"/>
      <c r="T1362" s="169" t="s">
        <v>300</v>
      </c>
    </row>
    <row r="1363" spans="1:20">
      <c r="A1363" s="339">
        <v>45348.666666666701</v>
      </c>
      <c r="B1363" s="340">
        <v>5.3125</v>
      </c>
      <c r="C1363" s="340" t="s">
        <v>300</v>
      </c>
      <c r="D1363" s="341">
        <v>71.694280000000006</v>
      </c>
      <c r="E1363" s="342" t="s">
        <v>300</v>
      </c>
      <c r="F1363" s="340">
        <v>11.837619999999999</v>
      </c>
      <c r="G1363" s="342" t="s">
        <v>300</v>
      </c>
      <c r="H1363" s="342"/>
      <c r="I1363" s="342"/>
      <c r="J1363" s="343"/>
      <c r="K1363" s="343"/>
      <c r="L1363" s="407">
        <v>1</v>
      </c>
      <c r="M1363" s="344">
        <f t="shared" si="21"/>
        <v>11.837621806500001</v>
      </c>
      <c r="N1363" s="337"/>
      <c r="T1363" s="169" t="s">
        <v>300</v>
      </c>
    </row>
    <row r="1364" spans="1:20">
      <c r="A1364" s="339">
        <v>45348.708333333299</v>
      </c>
      <c r="B1364" s="340">
        <v>5.3125</v>
      </c>
      <c r="C1364" s="340" t="s">
        <v>300</v>
      </c>
      <c r="D1364" s="341">
        <v>72.039420000000007</v>
      </c>
      <c r="E1364" s="342" t="s">
        <v>300</v>
      </c>
      <c r="F1364" s="340">
        <v>11.89461</v>
      </c>
      <c r="G1364" s="342" t="s">
        <v>300</v>
      </c>
      <c r="H1364" s="342"/>
      <c r="I1364" s="342"/>
      <c r="J1364" s="343"/>
      <c r="K1364" s="343"/>
      <c r="L1364" s="407">
        <v>1</v>
      </c>
      <c r="M1364" s="344">
        <f t="shared" si="21"/>
        <v>11.894608734749999</v>
      </c>
      <c r="N1364" s="337"/>
      <c r="T1364" s="169" t="s">
        <v>300</v>
      </c>
    </row>
    <row r="1365" spans="1:20">
      <c r="A1365" s="339">
        <v>45348.75</v>
      </c>
      <c r="B1365" s="340">
        <v>5.3125</v>
      </c>
      <c r="C1365" s="340" t="s">
        <v>300</v>
      </c>
      <c r="D1365" s="341">
        <v>73.603099999999998</v>
      </c>
      <c r="E1365" s="342" t="s">
        <v>300</v>
      </c>
      <c r="F1365" s="340">
        <v>12.15279</v>
      </c>
      <c r="G1365" s="342" t="s">
        <v>300</v>
      </c>
      <c r="H1365" s="342"/>
      <c r="I1365" s="342"/>
      <c r="J1365" s="343"/>
      <c r="K1365" s="343"/>
      <c r="L1365" s="407">
        <v>1</v>
      </c>
      <c r="M1365" s="344">
        <f t="shared" si="21"/>
        <v>12.152791848749999</v>
      </c>
      <c r="N1365" s="337"/>
      <c r="T1365" s="169" t="s">
        <v>300</v>
      </c>
    </row>
    <row r="1366" spans="1:20">
      <c r="A1366" s="339">
        <v>45348.791666666701</v>
      </c>
      <c r="B1366" s="340">
        <v>5.3125</v>
      </c>
      <c r="C1366" s="340" t="s">
        <v>300</v>
      </c>
      <c r="D1366" s="341">
        <v>72.907520000000005</v>
      </c>
      <c r="E1366" s="342" t="s">
        <v>300</v>
      </c>
      <c r="F1366" s="340">
        <v>12.037940000000001</v>
      </c>
      <c r="G1366" s="342" t="s">
        <v>300</v>
      </c>
      <c r="H1366" s="342"/>
      <c r="I1366" s="342"/>
      <c r="J1366" s="343"/>
      <c r="K1366" s="343"/>
      <c r="L1366" s="407">
        <v>1</v>
      </c>
      <c r="M1366" s="344">
        <f t="shared" si="21"/>
        <v>12.037942895999999</v>
      </c>
      <c r="N1366" s="337"/>
      <c r="T1366" s="169" t="s">
        <v>300</v>
      </c>
    </row>
    <row r="1367" spans="1:20">
      <c r="A1367" s="339">
        <v>45348.833333333299</v>
      </c>
      <c r="B1367" s="340">
        <v>5.3125</v>
      </c>
      <c r="C1367" s="340" t="s">
        <v>300</v>
      </c>
      <c r="D1367" s="341">
        <v>71.316329999999994</v>
      </c>
      <c r="E1367" s="342" t="s">
        <v>300</v>
      </c>
      <c r="F1367" s="340">
        <v>11.775219999999999</v>
      </c>
      <c r="G1367" s="342" t="s">
        <v>300</v>
      </c>
      <c r="H1367" s="342"/>
      <c r="I1367" s="342"/>
      <c r="J1367" s="343"/>
      <c r="K1367" s="343"/>
      <c r="L1367" s="407">
        <v>1</v>
      </c>
      <c r="M1367" s="344">
        <f t="shared" si="21"/>
        <v>11.775217537124995</v>
      </c>
      <c r="N1367" s="337"/>
      <c r="T1367" s="169" t="s">
        <v>300</v>
      </c>
    </row>
    <row r="1368" spans="1:20">
      <c r="A1368" s="339">
        <v>45348.875</v>
      </c>
      <c r="B1368" s="340">
        <v>5.3125</v>
      </c>
      <c r="C1368" s="340" t="s">
        <v>300</v>
      </c>
      <c r="D1368" s="341">
        <v>71.444500000000005</v>
      </c>
      <c r="E1368" s="342" t="s">
        <v>300</v>
      </c>
      <c r="F1368" s="340">
        <v>11.796379999999999</v>
      </c>
      <c r="G1368" s="342" t="s">
        <v>300</v>
      </c>
      <c r="H1368" s="342"/>
      <c r="I1368" s="342"/>
      <c r="J1368" s="343"/>
      <c r="K1368" s="343"/>
      <c r="L1368" s="407">
        <v>1</v>
      </c>
      <c r="M1368" s="344">
        <f t="shared" si="21"/>
        <v>11.796380006249999</v>
      </c>
      <c r="N1368" s="337"/>
      <c r="T1368" s="169" t="s">
        <v>300</v>
      </c>
    </row>
    <row r="1369" spans="1:20">
      <c r="A1369" s="339">
        <v>45348.916666666701</v>
      </c>
      <c r="B1369" s="340">
        <v>5.3125</v>
      </c>
      <c r="C1369" s="340" t="s">
        <v>300</v>
      </c>
      <c r="D1369" s="341">
        <v>71.568619999999996</v>
      </c>
      <c r="E1369" s="342" t="s">
        <v>300</v>
      </c>
      <c r="F1369" s="340">
        <v>11.81687</v>
      </c>
      <c r="G1369" s="342" t="s">
        <v>300</v>
      </c>
      <c r="H1369" s="342"/>
      <c r="I1369" s="342"/>
      <c r="J1369" s="343"/>
      <c r="K1369" s="343"/>
      <c r="L1369" s="407">
        <v>1</v>
      </c>
      <c r="M1369" s="344">
        <f t="shared" si="21"/>
        <v>11.816873769749996</v>
      </c>
      <c r="N1369" s="337"/>
      <c r="T1369" s="169" t="s">
        <v>300</v>
      </c>
    </row>
    <row r="1370" spans="1:20">
      <c r="A1370" s="339">
        <v>45348.958333333299</v>
      </c>
      <c r="B1370" s="340">
        <v>5.3125</v>
      </c>
      <c r="C1370" s="340" t="s">
        <v>300</v>
      </c>
      <c r="D1370" s="341">
        <v>73.491439999999997</v>
      </c>
      <c r="E1370" s="342" t="s">
        <v>300</v>
      </c>
      <c r="F1370" s="340">
        <v>12.134359999999999</v>
      </c>
      <c r="G1370" s="342" t="s">
        <v>300</v>
      </c>
      <c r="H1370" s="342"/>
      <c r="I1370" s="342"/>
      <c r="J1370" s="343"/>
      <c r="K1370" s="343"/>
      <c r="L1370" s="407">
        <v>1</v>
      </c>
      <c r="M1370" s="344">
        <f t="shared" si="21"/>
        <v>12.134355386999998</v>
      </c>
      <c r="N1370" s="337"/>
      <c r="T1370" s="169" t="s">
        <v>300</v>
      </c>
    </row>
    <row r="1371" spans="1:20">
      <c r="A1371" s="339">
        <v>45349</v>
      </c>
      <c r="B1371" s="340">
        <v>5.3125</v>
      </c>
      <c r="C1371" s="340" t="s">
        <v>300</v>
      </c>
      <c r="D1371" s="341">
        <v>72.072450000000003</v>
      </c>
      <c r="E1371" s="342" t="s">
        <v>300</v>
      </c>
      <c r="F1371" s="340">
        <v>11.90006</v>
      </c>
      <c r="G1371" s="342" t="s">
        <v>300</v>
      </c>
      <c r="H1371" s="342"/>
      <c r="I1371" s="342"/>
      <c r="J1371" s="343"/>
      <c r="K1371" s="343"/>
      <c r="L1371" s="407">
        <v>1</v>
      </c>
      <c r="M1371" s="344">
        <f t="shared" si="21"/>
        <v>11.900062400624998</v>
      </c>
      <c r="N1371" s="337"/>
      <c r="T1371" s="169" t="s">
        <v>300</v>
      </c>
    </row>
    <row r="1372" spans="1:20">
      <c r="A1372" s="339">
        <v>45349.041666666701</v>
      </c>
      <c r="B1372" s="340">
        <v>5.3125</v>
      </c>
      <c r="C1372" s="340" t="s">
        <v>300</v>
      </c>
      <c r="D1372" s="341">
        <v>71.581460000000007</v>
      </c>
      <c r="E1372" s="342" t="s">
        <v>300</v>
      </c>
      <c r="F1372" s="340">
        <v>11.818989999999999</v>
      </c>
      <c r="G1372" s="342" t="s">
        <v>300</v>
      </c>
      <c r="H1372" s="342"/>
      <c r="I1372" s="342"/>
      <c r="J1372" s="343"/>
      <c r="K1372" s="343"/>
      <c r="L1372" s="407">
        <v>1</v>
      </c>
      <c r="M1372" s="344">
        <f t="shared" si="21"/>
        <v>11.818993814249996</v>
      </c>
      <c r="N1372" s="337"/>
      <c r="T1372" s="169" t="s">
        <v>300</v>
      </c>
    </row>
    <row r="1373" spans="1:20">
      <c r="A1373" s="339">
        <v>45349.083333333299</v>
      </c>
      <c r="B1373" s="340">
        <v>5.3125</v>
      </c>
      <c r="C1373" s="340" t="s">
        <v>300</v>
      </c>
      <c r="D1373" s="341">
        <v>71.703379999999996</v>
      </c>
      <c r="E1373" s="342" t="s">
        <v>300</v>
      </c>
      <c r="F1373" s="340">
        <v>11.839119999999999</v>
      </c>
      <c r="G1373" s="342" t="s">
        <v>300</v>
      </c>
      <c r="H1373" s="342"/>
      <c r="I1373" s="342"/>
      <c r="J1373" s="343"/>
      <c r="K1373" s="343"/>
      <c r="L1373" s="407">
        <v>1</v>
      </c>
      <c r="M1373" s="344">
        <f t="shared" si="21"/>
        <v>11.83912433025</v>
      </c>
      <c r="N1373" s="337"/>
      <c r="T1373" s="169" t="s">
        <v>300</v>
      </c>
    </row>
    <row r="1374" spans="1:20">
      <c r="A1374" s="339">
        <v>45349.125</v>
      </c>
      <c r="B1374" s="340">
        <v>5.3125</v>
      </c>
      <c r="C1374" s="340" t="s">
        <v>300</v>
      </c>
      <c r="D1374" s="341">
        <v>73.077240000000003</v>
      </c>
      <c r="E1374" s="342" t="s">
        <v>300</v>
      </c>
      <c r="F1374" s="340">
        <v>12.06597</v>
      </c>
      <c r="G1374" s="342" t="s">
        <v>300</v>
      </c>
      <c r="H1374" s="342"/>
      <c r="I1374" s="342"/>
      <c r="J1374" s="343"/>
      <c r="K1374" s="343"/>
      <c r="L1374" s="407">
        <v>1</v>
      </c>
      <c r="M1374" s="344">
        <f t="shared" si="21"/>
        <v>12.0659657895</v>
      </c>
      <c r="N1374" s="337"/>
      <c r="T1374" s="169" t="s">
        <v>300</v>
      </c>
    </row>
    <row r="1375" spans="1:20">
      <c r="A1375" s="339">
        <v>45349.166666666701</v>
      </c>
      <c r="B1375" s="340">
        <v>5.3125</v>
      </c>
      <c r="C1375" s="340" t="s">
        <v>300</v>
      </c>
      <c r="D1375" s="341">
        <v>74.456829999999997</v>
      </c>
      <c r="E1375" s="342" t="s">
        <v>300</v>
      </c>
      <c r="F1375" s="340">
        <v>12.293749999999999</v>
      </c>
      <c r="G1375" s="342" t="s">
        <v>300</v>
      </c>
      <c r="H1375" s="342"/>
      <c r="I1375" s="342"/>
      <c r="J1375" s="343"/>
      <c r="K1375" s="343"/>
      <c r="L1375" s="407">
        <v>1</v>
      </c>
      <c r="M1375" s="344">
        <f t="shared" si="21"/>
        <v>12.293753343374998</v>
      </c>
      <c r="N1375" s="337"/>
      <c r="T1375" s="169" t="s">
        <v>300</v>
      </c>
    </row>
    <row r="1376" spans="1:20">
      <c r="A1376" s="339">
        <v>45349.208333333299</v>
      </c>
      <c r="B1376" s="340">
        <v>5.3125</v>
      </c>
      <c r="C1376" s="340" t="s">
        <v>300</v>
      </c>
      <c r="D1376" s="341">
        <v>73.393690000000007</v>
      </c>
      <c r="E1376" s="342" t="s">
        <v>300</v>
      </c>
      <c r="F1376" s="340">
        <v>12.118220000000001</v>
      </c>
      <c r="G1376" s="342" t="s">
        <v>300</v>
      </c>
      <c r="H1376" s="342"/>
      <c r="I1376" s="342"/>
      <c r="J1376" s="343"/>
      <c r="K1376" s="343"/>
      <c r="L1376" s="407">
        <v>1</v>
      </c>
      <c r="M1376" s="344">
        <f t="shared" si="21"/>
        <v>12.118215640125001</v>
      </c>
      <c r="N1376" s="337"/>
      <c r="T1376" s="169" t="s">
        <v>300</v>
      </c>
    </row>
    <row r="1377" spans="1:20">
      <c r="A1377" s="339">
        <v>45349.25</v>
      </c>
      <c r="B1377" s="340">
        <v>5.3125</v>
      </c>
      <c r="C1377" s="340" t="s">
        <v>300</v>
      </c>
      <c r="D1377" s="341">
        <v>73.962389999999999</v>
      </c>
      <c r="E1377" s="342" t="s">
        <v>300</v>
      </c>
      <c r="F1377" s="340">
        <v>12.212120000000001</v>
      </c>
      <c r="G1377" s="342" t="s">
        <v>300</v>
      </c>
      <c r="H1377" s="342"/>
      <c r="I1377" s="342"/>
      <c r="J1377" s="343"/>
      <c r="K1377" s="343"/>
      <c r="L1377" s="407">
        <v>1</v>
      </c>
      <c r="M1377" s="344">
        <f t="shared" si="21"/>
        <v>12.212115118875001</v>
      </c>
      <c r="N1377" s="337"/>
      <c r="T1377" s="169" t="s">
        <v>300</v>
      </c>
    </row>
    <row r="1378" spans="1:20">
      <c r="A1378" s="339">
        <v>45349.291666666701</v>
      </c>
      <c r="B1378" s="340">
        <v>5.3125</v>
      </c>
      <c r="C1378" s="340" t="s">
        <v>300</v>
      </c>
      <c r="D1378" s="341">
        <v>73.024870000000007</v>
      </c>
      <c r="E1378" s="342" t="s">
        <v>300</v>
      </c>
      <c r="F1378" s="340">
        <v>12.057320000000001</v>
      </c>
      <c r="G1378" s="342" t="s">
        <v>300</v>
      </c>
      <c r="H1378" s="342"/>
      <c r="I1378" s="342"/>
      <c r="J1378" s="343"/>
      <c r="K1378" s="343"/>
      <c r="L1378" s="407">
        <v>1</v>
      </c>
      <c r="M1378" s="344">
        <f t="shared" si="21"/>
        <v>12.057318847874999</v>
      </c>
      <c r="N1378" s="337"/>
      <c r="T1378" s="169" t="s">
        <v>300</v>
      </c>
    </row>
    <row r="1379" spans="1:20">
      <c r="A1379" s="339">
        <v>45349.333333333299</v>
      </c>
      <c r="B1379" s="340">
        <v>5.3125</v>
      </c>
      <c r="C1379" s="340" t="s">
        <v>300</v>
      </c>
      <c r="D1379" s="341">
        <v>75.953950000000006</v>
      </c>
      <c r="E1379" s="342" t="s">
        <v>300</v>
      </c>
      <c r="F1379" s="340">
        <v>12.54095</v>
      </c>
      <c r="G1379" s="342" t="s">
        <v>300</v>
      </c>
      <c r="H1379" s="342"/>
      <c r="I1379" s="342"/>
      <c r="J1379" s="343"/>
      <c r="K1379" s="343"/>
      <c r="L1379" s="407">
        <v>1</v>
      </c>
      <c r="M1379" s="344">
        <f t="shared" si="21"/>
        <v>12.540946569374999</v>
      </c>
      <c r="N1379" s="337"/>
      <c r="T1379" s="169" t="s">
        <v>300</v>
      </c>
    </row>
    <row r="1380" spans="1:20">
      <c r="A1380" s="339">
        <v>45349.375</v>
      </c>
      <c r="B1380" s="340">
        <v>5.3125</v>
      </c>
      <c r="C1380" s="340" t="s">
        <v>300</v>
      </c>
      <c r="D1380" s="341">
        <v>72.660679999999999</v>
      </c>
      <c r="E1380" s="342" t="s">
        <v>300</v>
      </c>
      <c r="F1380" s="340">
        <v>11.99719</v>
      </c>
      <c r="G1380" s="342" t="s">
        <v>300</v>
      </c>
      <c r="H1380" s="342"/>
      <c r="I1380" s="342"/>
      <c r="J1380" s="343"/>
      <c r="K1380" s="343"/>
      <c r="L1380" s="407">
        <v>1</v>
      </c>
      <c r="M1380" s="344">
        <f t="shared" si="21"/>
        <v>11.9971865265</v>
      </c>
      <c r="N1380" s="337"/>
      <c r="T1380" s="169" t="s">
        <v>300</v>
      </c>
    </row>
    <row r="1381" spans="1:20">
      <c r="A1381" s="339">
        <v>45349.416666666701</v>
      </c>
      <c r="B1381" s="340">
        <v>5.3125</v>
      </c>
      <c r="C1381" s="340" t="s">
        <v>300</v>
      </c>
      <c r="D1381" s="341">
        <v>72.736080000000001</v>
      </c>
      <c r="E1381" s="342" t="s">
        <v>300</v>
      </c>
      <c r="F1381" s="340">
        <v>12.009639999999999</v>
      </c>
      <c r="G1381" s="342" t="s">
        <v>300</v>
      </c>
      <c r="H1381" s="342"/>
      <c r="I1381" s="342"/>
      <c r="J1381" s="343"/>
      <c r="K1381" s="343"/>
      <c r="L1381" s="407">
        <v>1</v>
      </c>
      <c r="M1381" s="344">
        <f t="shared" si="21"/>
        <v>12.009636009000001</v>
      </c>
      <c r="N1381" s="337"/>
      <c r="T1381" s="169" t="s">
        <v>300</v>
      </c>
    </row>
    <row r="1382" spans="1:20">
      <c r="A1382" s="339">
        <v>45349.458333333299</v>
      </c>
      <c r="B1382" s="340">
        <v>5.3079299999999998</v>
      </c>
      <c r="C1382" s="340" t="s">
        <v>300</v>
      </c>
      <c r="D1382" s="341">
        <v>72.769390000000001</v>
      </c>
      <c r="E1382" s="342" t="s">
        <v>300</v>
      </c>
      <c r="F1382" s="340">
        <v>12.00479</v>
      </c>
      <c r="G1382" s="342" t="s">
        <v>300</v>
      </c>
      <c r="H1382" s="342"/>
      <c r="I1382" s="342"/>
      <c r="J1382" s="343"/>
      <c r="K1382" s="343"/>
      <c r="L1382" s="407">
        <v>1</v>
      </c>
      <c r="M1382" s="344">
        <f t="shared" si="21"/>
        <v>12.004800062404716</v>
      </c>
      <c r="N1382" s="337"/>
      <c r="T1382" s="169" t="s">
        <v>300</v>
      </c>
    </row>
    <row r="1383" spans="1:20">
      <c r="A1383" s="339">
        <v>45349.5</v>
      </c>
      <c r="B1383" s="340">
        <v>5.06975</v>
      </c>
      <c r="C1383" s="340" t="s">
        <v>300</v>
      </c>
      <c r="D1383" s="341">
        <v>75.854060000000004</v>
      </c>
      <c r="E1383" s="342" t="s">
        <v>300</v>
      </c>
      <c r="F1383" s="340">
        <v>11.952159999999999</v>
      </c>
      <c r="G1383" s="342" t="s">
        <v>300</v>
      </c>
      <c r="H1383" s="342"/>
      <c r="I1383" s="342"/>
      <c r="J1383" s="343"/>
      <c r="K1383" s="343"/>
      <c r="L1383" s="407">
        <v>1</v>
      </c>
      <c r="M1383" s="344">
        <f t="shared" si="21"/>
        <v>11.952159630889799</v>
      </c>
      <c r="N1383" s="337"/>
      <c r="T1383" s="169" t="s">
        <v>300</v>
      </c>
    </row>
    <row r="1384" spans="1:20">
      <c r="A1384" s="339">
        <v>45349.541666666701</v>
      </c>
      <c r="B1384" s="340">
        <v>5.3125</v>
      </c>
      <c r="C1384" s="340" t="s">
        <v>300</v>
      </c>
      <c r="D1384" s="341">
        <v>73.362340000000003</v>
      </c>
      <c r="E1384" s="342" t="s">
        <v>300</v>
      </c>
      <c r="F1384" s="340">
        <v>12.11304</v>
      </c>
      <c r="G1384" s="342" t="s">
        <v>300</v>
      </c>
      <c r="H1384" s="342"/>
      <c r="I1384" s="342"/>
      <c r="J1384" s="343"/>
      <c r="K1384" s="343"/>
      <c r="L1384" s="407">
        <v>1</v>
      </c>
      <c r="M1384" s="344">
        <f t="shared" si="21"/>
        <v>12.11303936325</v>
      </c>
      <c r="N1384" s="337"/>
      <c r="T1384" s="169" t="s">
        <v>300</v>
      </c>
    </row>
    <row r="1385" spans="1:20">
      <c r="A1385" s="339">
        <v>45349.583333333299</v>
      </c>
      <c r="B1385" s="340">
        <v>5.3125</v>
      </c>
      <c r="C1385" s="340" t="s">
        <v>300</v>
      </c>
      <c r="D1385" s="341">
        <v>72.012919999999994</v>
      </c>
      <c r="E1385" s="342" t="s">
        <v>300</v>
      </c>
      <c r="F1385" s="340">
        <v>11.890230000000001</v>
      </c>
      <c r="G1385" s="342" t="s">
        <v>300</v>
      </c>
      <c r="H1385" s="342"/>
      <c r="I1385" s="342"/>
      <c r="J1385" s="343"/>
      <c r="K1385" s="343"/>
      <c r="L1385" s="407">
        <v>1</v>
      </c>
      <c r="M1385" s="344">
        <f t="shared" si="21"/>
        <v>11.8902332535</v>
      </c>
      <c r="N1385" s="337"/>
      <c r="T1385" s="169" t="s">
        <v>300</v>
      </c>
    </row>
    <row r="1386" spans="1:20">
      <c r="A1386" s="339">
        <v>45349.625</v>
      </c>
      <c r="B1386" s="340">
        <v>5.3125</v>
      </c>
      <c r="C1386" s="340" t="s">
        <v>300</v>
      </c>
      <c r="D1386" s="341">
        <v>72.906000000000006</v>
      </c>
      <c r="E1386" s="342" t="s">
        <v>300</v>
      </c>
      <c r="F1386" s="340">
        <v>12.03769</v>
      </c>
      <c r="G1386" s="342" t="s">
        <v>300</v>
      </c>
      <c r="H1386" s="342"/>
      <c r="I1386" s="342"/>
      <c r="J1386" s="343"/>
      <c r="K1386" s="343"/>
      <c r="L1386" s="407">
        <v>1</v>
      </c>
      <c r="M1386" s="344">
        <f t="shared" si="21"/>
        <v>12.037691925000001</v>
      </c>
      <c r="N1386" s="337"/>
      <c r="T1386" s="169" t="s">
        <v>300</v>
      </c>
    </row>
    <row r="1387" spans="1:20">
      <c r="A1387" s="339">
        <v>45349.666666666701</v>
      </c>
      <c r="B1387" s="340">
        <v>5.3125</v>
      </c>
      <c r="C1387" s="340" t="s">
        <v>300</v>
      </c>
      <c r="D1387" s="341">
        <v>72.991519999999994</v>
      </c>
      <c r="E1387" s="342" t="s">
        <v>300</v>
      </c>
      <c r="F1387" s="340">
        <v>12.05181</v>
      </c>
      <c r="G1387" s="342" t="s">
        <v>300</v>
      </c>
      <c r="H1387" s="342"/>
      <c r="I1387" s="342"/>
      <c r="J1387" s="343"/>
      <c r="K1387" s="343"/>
      <c r="L1387" s="407">
        <v>1</v>
      </c>
      <c r="M1387" s="344">
        <f t="shared" si="21"/>
        <v>12.051812345999997</v>
      </c>
      <c r="N1387" s="337"/>
      <c r="T1387" s="169" t="s">
        <v>300</v>
      </c>
    </row>
    <row r="1388" spans="1:20">
      <c r="A1388" s="339">
        <v>45349.708333333299</v>
      </c>
      <c r="B1388" s="340">
        <v>5.3125</v>
      </c>
      <c r="C1388" s="340" t="s">
        <v>300</v>
      </c>
      <c r="D1388" s="341">
        <v>71.83766</v>
      </c>
      <c r="E1388" s="342" t="s">
        <v>300</v>
      </c>
      <c r="F1388" s="340">
        <v>11.8613</v>
      </c>
      <c r="G1388" s="342" t="s">
        <v>300</v>
      </c>
      <c r="H1388" s="342"/>
      <c r="I1388" s="342"/>
      <c r="J1388" s="343"/>
      <c r="K1388" s="343"/>
      <c r="L1388" s="407">
        <v>1</v>
      </c>
      <c r="M1388" s="344">
        <f t="shared" si="21"/>
        <v>11.86129563675</v>
      </c>
      <c r="N1388" s="337"/>
      <c r="T1388" s="169" t="s">
        <v>300</v>
      </c>
    </row>
    <row r="1389" spans="1:20">
      <c r="A1389" s="339">
        <v>45349.75</v>
      </c>
      <c r="B1389" s="340">
        <v>5.3125</v>
      </c>
      <c r="C1389" s="340" t="s">
        <v>300</v>
      </c>
      <c r="D1389" s="341">
        <v>71.470200000000006</v>
      </c>
      <c r="E1389" s="342" t="s">
        <v>300</v>
      </c>
      <c r="F1389" s="340">
        <v>11.80062</v>
      </c>
      <c r="G1389" s="342" t="s">
        <v>300</v>
      </c>
      <c r="H1389" s="342"/>
      <c r="I1389" s="342"/>
      <c r="J1389" s="343"/>
      <c r="K1389" s="343"/>
      <c r="L1389" s="407">
        <v>1</v>
      </c>
      <c r="M1389" s="344">
        <f t="shared" si="21"/>
        <v>11.800623397499999</v>
      </c>
      <c r="N1389" s="337"/>
      <c r="T1389" s="169" t="s">
        <v>300</v>
      </c>
    </row>
    <row r="1390" spans="1:20">
      <c r="A1390" s="339">
        <v>45349.791666666701</v>
      </c>
      <c r="B1390" s="340">
        <v>5.3125</v>
      </c>
      <c r="C1390" s="340" t="s">
        <v>300</v>
      </c>
      <c r="D1390" s="341">
        <v>72.053349999999995</v>
      </c>
      <c r="E1390" s="342" t="s">
        <v>300</v>
      </c>
      <c r="F1390" s="340">
        <v>11.89691</v>
      </c>
      <c r="G1390" s="342" t="s">
        <v>300</v>
      </c>
      <c r="H1390" s="342"/>
      <c r="I1390" s="342"/>
      <c r="J1390" s="343"/>
      <c r="K1390" s="343"/>
      <c r="L1390" s="407">
        <v>1</v>
      </c>
      <c r="M1390" s="344">
        <f t="shared" si="21"/>
        <v>11.896908751874999</v>
      </c>
      <c r="N1390" s="337"/>
      <c r="T1390" s="169" t="s">
        <v>300</v>
      </c>
    </row>
    <row r="1391" spans="1:20">
      <c r="A1391" s="339">
        <v>45349.833333333299</v>
      </c>
      <c r="B1391" s="340">
        <v>5.3125</v>
      </c>
      <c r="C1391" s="340" t="s">
        <v>300</v>
      </c>
      <c r="D1391" s="341">
        <v>73.411749999999998</v>
      </c>
      <c r="E1391" s="342" t="s">
        <v>300</v>
      </c>
      <c r="F1391" s="340">
        <v>12.1212</v>
      </c>
      <c r="G1391" s="342" t="s">
        <v>300</v>
      </c>
      <c r="H1391" s="342"/>
      <c r="I1391" s="342"/>
      <c r="J1391" s="343"/>
      <c r="K1391" s="343"/>
      <c r="L1391" s="407">
        <v>1</v>
      </c>
      <c r="M1391" s="344">
        <f t="shared" si="21"/>
        <v>12.121197571874999</v>
      </c>
      <c r="N1391" s="337"/>
      <c r="T1391" s="169" t="s">
        <v>300</v>
      </c>
    </row>
    <row r="1392" spans="1:20">
      <c r="A1392" s="339">
        <v>45349.875</v>
      </c>
      <c r="B1392" s="340">
        <v>5.3122600000000002</v>
      </c>
      <c r="C1392" s="340" t="s">
        <v>300</v>
      </c>
      <c r="D1392" s="341">
        <v>71.236800000000002</v>
      </c>
      <c r="E1392" s="342" t="s">
        <v>300</v>
      </c>
      <c r="F1392" s="340">
        <v>11.76154</v>
      </c>
      <c r="G1392" s="342" t="s">
        <v>300</v>
      </c>
      <c r="H1392" s="342"/>
      <c r="I1392" s="342"/>
      <c r="J1392" s="343"/>
      <c r="K1392" s="343"/>
      <c r="L1392" s="407">
        <v>1</v>
      </c>
      <c r="M1392" s="344">
        <f t="shared" si="21"/>
        <v>11.761554770461441</v>
      </c>
      <c r="N1392" s="337"/>
      <c r="T1392" s="169" t="s">
        <v>300</v>
      </c>
    </row>
    <row r="1393" spans="1:20">
      <c r="A1393" s="339">
        <v>45349.916666666701</v>
      </c>
      <c r="B1393" s="340">
        <v>5.3125</v>
      </c>
      <c r="C1393" s="340" t="s">
        <v>300</v>
      </c>
      <c r="D1393" s="341">
        <v>73.291979999999995</v>
      </c>
      <c r="E1393" s="342" t="s">
        <v>300</v>
      </c>
      <c r="F1393" s="340">
        <v>12.101419999999999</v>
      </c>
      <c r="G1393" s="342" t="s">
        <v>300</v>
      </c>
      <c r="H1393" s="342"/>
      <c r="I1393" s="342"/>
      <c r="J1393" s="343"/>
      <c r="K1393" s="343"/>
      <c r="L1393" s="407">
        <v>1</v>
      </c>
      <c r="M1393" s="344">
        <f t="shared" si="21"/>
        <v>12.101422047749999</v>
      </c>
      <c r="N1393" s="337"/>
      <c r="T1393" s="169" t="s">
        <v>300</v>
      </c>
    </row>
    <row r="1394" spans="1:20">
      <c r="A1394" s="339">
        <v>45349.958333333299</v>
      </c>
      <c r="B1394" s="340">
        <v>5.3125</v>
      </c>
      <c r="C1394" s="340" t="s">
        <v>300</v>
      </c>
      <c r="D1394" s="341">
        <v>73.316749999999999</v>
      </c>
      <c r="E1394" s="342" t="s">
        <v>300</v>
      </c>
      <c r="F1394" s="340">
        <v>12.105510000000001</v>
      </c>
      <c r="G1394" s="342" t="s">
        <v>300</v>
      </c>
      <c r="H1394" s="342"/>
      <c r="I1394" s="342"/>
      <c r="J1394" s="343"/>
      <c r="K1394" s="343"/>
      <c r="L1394" s="407">
        <v>1</v>
      </c>
      <c r="M1394" s="344">
        <f t="shared" si="21"/>
        <v>12.105511884375</v>
      </c>
      <c r="N1394" s="337"/>
      <c r="T1394" s="169" t="s">
        <v>300</v>
      </c>
    </row>
    <row r="1395" spans="1:20">
      <c r="A1395" s="339">
        <v>45350</v>
      </c>
      <c r="B1395" s="340">
        <v>5.3125</v>
      </c>
      <c r="C1395" s="340" t="s">
        <v>300</v>
      </c>
      <c r="D1395" s="341">
        <v>74.605270000000004</v>
      </c>
      <c r="E1395" s="342" t="s">
        <v>300</v>
      </c>
      <c r="F1395" s="340">
        <v>12.31826</v>
      </c>
      <c r="G1395" s="342" t="s">
        <v>300</v>
      </c>
      <c r="H1395" s="342"/>
      <c r="I1395" s="342"/>
      <c r="J1395" s="343"/>
      <c r="K1395" s="343"/>
      <c r="L1395" s="407">
        <v>1</v>
      </c>
      <c r="M1395" s="344">
        <f t="shared" si="21"/>
        <v>12.318262642874998</v>
      </c>
      <c r="N1395" s="337"/>
      <c r="T1395" s="169" t="s">
        <v>300</v>
      </c>
    </row>
    <row r="1396" spans="1:20">
      <c r="A1396" s="339">
        <v>45350.041666666701</v>
      </c>
      <c r="B1396" s="340">
        <v>5.3125</v>
      </c>
      <c r="C1396" s="340" t="s">
        <v>300</v>
      </c>
      <c r="D1396" s="341">
        <v>75.326409999999996</v>
      </c>
      <c r="E1396" s="342" t="s">
        <v>300</v>
      </c>
      <c r="F1396" s="340">
        <v>12.437329999999999</v>
      </c>
      <c r="G1396" s="342" t="s">
        <v>300</v>
      </c>
      <c r="H1396" s="342"/>
      <c r="I1396" s="342"/>
      <c r="J1396" s="343"/>
      <c r="K1396" s="343"/>
      <c r="L1396" s="407">
        <v>1</v>
      </c>
      <c r="M1396" s="344">
        <f t="shared" si="21"/>
        <v>12.437331871125</v>
      </c>
      <c r="N1396" s="337"/>
      <c r="T1396" s="169" t="s">
        <v>300</v>
      </c>
    </row>
    <row r="1397" spans="1:20">
      <c r="A1397" s="339">
        <v>45350.083333333299</v>
      </c>
      <c r="B1397" s="340">
        <v>5.3125</v>
      </c>
      <c r="C1397" s="340" t="s">
        <v>300</v>
      </c>
      <c r="D1397" s="341">
        <v>75.159059999999997</v>
      </c>
      <c r="E1397" s="342" t="s">
        <v>300</v>
      </c>
      <c r="F1397" s="340">
        <v>12.409700000000001</v>
      </c>
      <c r="G1397" s="342" t="s">
        <v>300</v>
      </c>
      <c r="H1397" s="342"/>
      <c r="I1397" s="342"/>
      <c r="J1397" s="343"/>
      <c r="K1397" s="343"/>
      <c r="L1397" s="407">
        <v>1</v>
      </c>
      <c r="M1397" s="344">
        <f t="shared" si="21"/>
        <v>12.409700294249998</v>
      </c>
      <c r="N1397" s="337"/>
      <c r="T1397" s="169" t="s">
        <v>300</v>
      </c>
    </row>
    <row r="1398" spans="1:20">
      <c r="A1398" s="339">
        <v>45350.125</v>
      </c>
      <c r="B1398" s="340">
        <v>5.3125</v>
      </c>
      <c r="C1398" s="340" t="s">
        <v>300</v>
      </c>
      <c r="D1398" s="341">
        <v>75.802139999999994</v>
      </c>
      <c r="E1398" s="342" t="s">
        <v>300</v>
      </c>
      <c r="F1398" s="340">
        <v>12.515879999999999</v>
      </c>
      <c r="G1398" s="342" t="s">
        <v>300</v>
      </c>
      <c r="H1398" s="342"/>
      <c r="I1398" s="342"/>
      <c r="J1398" s="343"/>
      <c r="K1398" s="343"/>
      <c r="L1398" s="407">
        <v>1</v>
      </c>
      <c r="M1398" s="344">
        <f t="shared" si="21"/>
        <v>12.515880840749997</v>
      </c>
      <c r="N1398" s="337"/>
      <c r="T1398" s="169" t="s">
        <v>300</v>
      </c>
    </row>
    <row r="1399" spans="1:20">
      <c r="A1399" s="339">
        <v>45350.166666666701</v>
      </c>
      <c r="B1399" s="340">
        <v>5.3125</v>
      </c>
      <c r="C1399" s="340" t="s">
        <v>300</v>
      </c>
      <c r="D1399" s="341">
        <v>74.290670000000006</v>
      </c>
      <c r="E1399" s="342" t="s">
        <v>300</v>
      </c>
      <c r="F1399" s="340">
        <v>12.26632</v>
      </c>
      <c r="G1399" s="342" t="s">
        <v>300</v>
      </c>
      <c r="H1399" s="342"/>
      <c r="I1399" s="342"/>
      <c r="J1399" s="343"/>
      <c r="K1399" s="343"/>
      <c r="L1399" s="407">
        <v>1</v>
      </c>
      <c r="M1399" s="344">
        <f t="shared" si="21"/>
        <v>12.266318250374999</v>
      </c>
      <c r="N1399" s="337"/>
      <c r="T1399" s="169" t="s">
        <v>300</v>
      </c>
    </row>
    <row r="1400" spans="1:20">
      <c r="A1400" s="339">
        <v>45350.208333333299</v>
      </c>
      <c r="B1400" s="340">
        <v>5.3125</v>
      </c>
      <c r="C1400" s="340" t="s">
        <v>300</v>
      </c>
      <c r="D1400" s="341">
        <v>75.627179999999996</v>
      </c>
      <c r="E1400" s="342" t="s">
        <v>300</v>
      </c>
      <c r="F1400" s="340">
        <v>12.48699</v>
      </c>
      <c r="G1400" s="342" t="s">
        <v>300</v>
      </c>
      <c r="H1400" s="342"/>
      <c r="I1400" s="342"/>
      <c r="J1400" s="343"/>
      <c r="K1400" s="343"/>
      <c r="L1400" s="407">
        <v>1</v>
      </c>
      <c r="M1400" s="344">
        <f t="shared" si="21"/>
        <v>12.486992757749999</v>
      </c>
      <c r="N1400" s="337"/>
      <c r="T1400" s="169" t="s">
        <v>300</v>
      </c>
    </row>
    <row r="1401" spans="1:20">
      <c r="A1401" s="339">
        <v>45350.25</v>
      </c>
      <c r="B1401" s="340">
        <v>5.3125</v>
      </c>
      <c r="C1401" s="340" t="s">
        <v>300</v>
      </c>
      <c r="D1401" s="341">
        <v>75.901399999999995</v>
      </c>
      <c r="E1401" s="342" t="s">
        <v>300</v>
      </c>
      <c r="F1401" s="340">
        <v>12.53227</v>
      </c>
      <c r="G1401" s="342" t="s">
        <v>300</v>
      </c>
      <c r="H1401" s="342"/>
      <c r="I1401" s="342"/>
      <c r="J1401" s="343"/>
      <c r="K1401" s="343"/>
      <c r="L1401" s="407">
        <v>1</v>
      </c>
      <c r="M1401" s="344">
        <f t="shared" si="21"/>
        <v>12.532269907499998</v>
      </c>
      <c r="N1401" s="337"/>
      <c r="T1401" s="169" t="s">
        <v>300</v>
      </c>
    </row>
    <row r="1402" spans="1:20">
      <c r="A1402" s="339">
        <v>45350.291666666701</v>
      </c>
      <c r="B1402" s="340">
        <v>5.3125</v>
      </c>
      <c r="C1402" s="340" t="s">
        <v>300</v>
      </c>
      <c r="D1402" s="341">
        <v>74.019909999999996</v>
      </c>
      <c r="E1402" s="342" t="s">
        <v>300</v>
      </c>
      <c r="F1402" s="340">
        <v>12.22161</v>
      </c>
      <c r="G1402" s="342" t="s">
        <v>300</v>
      </c>
      <c r="H1402" s="342"/>
      <c r="I1402" s="342"/>
      <c r="J1402" s="343"/>
      <c r="K1402" s="343"/>
      <c r="L1402" s="407">
        <v>1</v>
      </c>
      <c r="M1402" s="344">
        <f t="shared" si="21"/>
        <v>12.221612389874997</v>
      </c>
      <c r="N1402" s="337"/>
      <c r="T1402" s="169" t="s">
        <v>300</v>
      </c>
    </row>
    <row r="1403" spans="1:20">
      <c r="A1403" s="339">
        <v>45350.333333333299</v>
      </c>
      <c r="B1403" s="340">
        <v>5.3125</v>
      </c>
      <c r="C1403" s="340" t="s">
        <v>300</v>
      </c>
      <c r="D1403" s="341">
        <v>73.924520000000001</v>
      </c>
      <c r="E1403" s="342" t="s">
        <v>300</v>
      </c>
      <c r="F1403" s="340">
        <v>12.205859999999999</v>
      </c>
      <c r="G1403" s="342" t="s">
        <v>300</v>
      </c>
      <c r="H1403" s="342"/>
      <c r="I1403" s="342"/>
      <c r="J1403" s="343"/>
      <c r="K1403" s="343"/>
      <c r="L1403" s="407">
        <v>1</v>
      </c>
      <c r="M1403" s="344">
        <f t="shared" si="21"/>
        <v>12.205862308499999</v>
      </c>
      <c r="N1403" s="337"/>
      <c r="T1403" s="169" t="s">
        <v>300</v>
      </c>
    </row>
    <row r="1404" spans="1:20">
      <c r="A1404" s="339">
        <v>45350.375</v>
      </c>
      <c r="B1404" s="340">
        <v>5.3125</v>
      </c>
      <c r="C1404" s="340" t="s">
        <v>300</v>
      </c>
      <c r="D1404" s="341">
        <v>72.454530000000005</v>
      </c>
      <c r="E1404" s="342" t="s">
        <v>300</v>
      </c>
      <c r="F1404" s="340">
        <v>11.963150000000001</v>
      </c>
      <c r="G1404" s="342" t="s">
        <v>300</v>
      </c>
      <c r="H1404" s="342"/>
      <c r="I1404" s="342"/>
      <c r="J1404" s="343"/>
      <c r="K1404" s="343"/>
      <c r="L1404" s="407">
        <v>1</v>
      </c>
      <c r="M1404" s="344">
        <f t="shared" si="21"/>
        <v>11.963148584625001</v>
      </c>
      <c r="N1404" s="337"/>
      <c r="T1404" s="169" t="s">
        <v>300</v>
      </c>
    </row>
    <row r="1405" spans="1:20">
      <c r="A1405" s="339">
        <v>45350.416666666701</v>
      </c>
      <c r="B1405" s="340">
        <v>5.3125</v>
      </c>
      <c r="C1405" s="340" t="s">
        <v>300</v>
      </c>
      <c r="D1405" s="341">
        <v>71.877129999999994</v>
      </c>
      <c r="E1405" s="342" t="s">
        <v>300</v>
      </c>
      <c r="F1405" s="340">
        <v>11.86781</v>
      </c>
      <c r="G1405" s="342" t="s">
        <v>300</v>
      </c>
      <c r="H1405" s="342"/>
      <c r="I1405" s="342"/>
      <c r="J1405" s="343"/>
      <c r="K1405" s="343"/>
      <c r="L1405" s="407">
        <v>1</v>
      </c>
      <c r="M1405" s="344">
        <f t="shared" si="21"/>
        <v>11.867812627124994</v>
      </c>
      <c r="N1405" s="337"/>
      <c r="T1405" s="169" t="s">
        <v>300</v>
      </c>
    </row>
    <row r="1406" spans="1:20">
      <c r="A1406" s="339">
        <v>45350.458333333299</v>
      </c>
      <c r="B1406" s="340">
        <v>5.3125</v>
      </c>
      <c r="C1406" s="340" t="s">
        <v>300</v>
      </c>
      <c r="D1406" s="341">
        <v>69.785480000000007</v>
      </c>
      <c r="E1406" s="342" t="s">
        <v>300</v>
      </c>
      <c r="F1406" s="340">
        <v>11.522449999999999</v>
      </c>
      <c r="G1406" s="342" t="s">
        <v>300</v>
      </c>
      <c r="H1406" s="342"/>
      <c r="I1406" s="342"/>
      <c r="J1406" s="343"/>
      <c r="K1406" s="343"/>
      <c r="L1406" s="407">
        <v>1</v>
      </c>
      <c r="M1406" s="344">
        <f t="shared" si="21"/>
        <v>11.522455066499999</v>
      </c>
      <c r="N1406" s="337"/>
      <c r="T1406" s="169" t="s">
        <v>300</v>
      </c>
    </row>
    <row r="1407" spans="1:20">
      <c r="A1407" s="339">
        <v>45350.5</v>
      </c>
      <c r="B1407" s="340">
        <v>5.3125</v>
      </c>
      <c r="C1407" s="340" t="s">
        <v>300</v>
      </c>
      <c r="D1407" s="341">
        <v>71.514470000000003</v>
      </c>
      <c r="E1407" s="342" t="s">
        <v>300</v>
      </c>
      <c r="F1407" s="340">
        <v>11.807930000000001</v>
      </c>
      <c r="G1407" s="342" t="s">
        <v>300</v>
      </c>
      <c r="H1407" s="342"/>
      <c r="I1407" s="342"/>
      <c r="J1407" s="343"/>
      <c r="K1407" s="343"/>
      <c r="L1407" s="407">
        <v>1</v>
      </c>
      <c r="M1407" s="344">
        <f t="shared" si="21"/>
        <v>11.807932927874997</v>
      </c>
      <c r="N1407" s="337"/>
      <c r="T1407" s="169" t="s">
        <v>300</v>
      </c>
    </row>
    <row r="1408" spans="1:20">
      <c r="A1408" s="339">
        <v>45350.541666666701</v>
      </c>
      <c r="B1408" s="340">
        <v>5.3125</v>
      </c>
      <c r="C1408" s="340" t="s">
        <v>300</v>
      </c>
      <c r="D1408" s="341">
        <v>71.548500000000004</v>
      </c>
      <c r="E1408" s="342" t="s">
        <v>300</v>
      </c>
      <c r="F1408" s="340">
        <v>11.813549999999999</v>
      </c>
      <c r="G1408" s="342" t="s">
        <v>300</v>
      </c>
      <c r="H1408" s="342"/>
      <c r="I1408" s="342"/>
      <c r="J1408" s="343"/>
      <c r="K1408" s="343"/>
      <c r="L1408" s="407">
        <v>1</v>
      </c>
      <c r="M1408" s="344">
        <f t="shared" si="21"/>
        <v>11.813551706249999</v>
      </c>
      <c r="N1408" s="337"/>
      <c r="T1408" s="169" t="s">
        <v>300</v>
      </c>
    </row>
    <row r="1409" spans="1:20">
      <c r="A1409" s="339">
        <v>45350.583333333299</v>
      </c>
      <c r="B1409" s="340">
        <v>5.3125</v>
      </c>
      <c r="C1409" s="340" t="s">
        <v>300</v>
      </c>
      <c r="D1409" s="341">
        <v>69.728409999999997</v>
      </c>
      <c r="E1409" s="342" t="s">
        <v>300</v>
      </c>
      <c r="F1409" s="340">
        <v>11.513030000000001</v>
      </c>
      <c r="G1409" s="342" t="s">
        <v>300</v>
      </c>
      <c r="H1409" s="342"/>
      <c r="I1409" s="342"/>
      <c r="J1409" s="343"/>
      <c r="K1409" s="343"/>
      <c r="L1409" s="407">
        <v>1</v>
      </c>
      <c r="M1409" s="344">
        <f t="shared" si="21"/>
        <v>11.513032096124999</v>
      </c>
      <c r="N1409" s="337"/>
      <c r="T1409" s="169" t="s">
        <v>300</v>
      </c>
    </row>
    <row r="1410" spans="1:20">
      <c r="A1410" s="339">
        <v>45350.625</v>
      </c>
      <c r="B1410" s="340">
        <v>5.3125</v>
      </c>
      <c r="C1410" s="340" t="s">
        <v>300</v>
      </c>
      <c r="D1410" s="341">
        <v>69.235309999999998</v>
      </c>
      <c r="E1410" s="342" t="s">
        <v>300</v>
      </c>
      <c r="F1410" s="340">
        <v>11.431609999999999</v>
      </c>
      <c r="G1410" s="342" t="s">
        <v>300</v>
      </c>
      <c r="H1410" s="342"/>
      <c r="I1410" s="342"/>
      <c r="J1410" s="343"/>
      <c r="K1410" s="343"/>
      <c r="L1410" s="407">
        <v>1</v>
      </c>
      <c r="M1410" s="344">
        <f t="shared" si="21"/>
        <v>11.431615122374998</v>
      </c>
      <c r="N1410" s="337"/>
      <c r="T1410" s="169" t="s">
        <v>300</v>
      </c>
    </row>
    <row r="1411" spans="1:20">
      <c r="A1411" s="339">
        <v>45350.666666666701</v>
      </c>
      <c r="B1411" s="340">
        <v>5.3125</v>
      </c>
      <c r="C1411" s="340" t="s">
        <v>300</v>
      </c>
      <c r="D1411" s="341">
        <v>70.417760000000001</v>
      </c>
      <c r="E1411" s="342" t="s">
        <v>300</v>
      </c>
      <c r="F1411" s="340">
        <v>11.626849999999999</v>
      </c>
      <c r="G1411" s="342" t="s">
        <v>300</v>
      </c>
      <c r="H1411" s="342"/>
      <c r="I1411" s="342"/>
      <c r="J1411" s="343"/>
      <c r="K1411" s="343"/>
      <c r="L1411" s="407">
        <v>1</v>
      </c>
      <c r="M1411" s="344">
        <f t="shared" ref="M1411:M1474" si="22">D1411*60*10^3*B1411*5.18*10^-7</f>
        <v>11.626852397999997</v>
      </c>
      <c r="N1411" s="337"/>
      <c r="T1411" s="169" t="s">
        <v>300</v>
      </c>
    </row>
    <row r="1412" spans="1:20">
      <c r="A1412" s="339">
        <v>45350.708333333299</v>
      </c>
      <c r="B1412" s="340">
        <v>5.3125</v>
      </c>
      <c r="C1412" s="340" t="s">
        <v>300</v>
      </c>
      <c r="D1412" s="341">
        <v>70.807860000000005</v>
      </c>
      <c r="E1412" s="342" t="s">
        <v>300</v>
      </c>
      <c r="F1412" s="340">
        <v>11.69126</v>
      </c>
      <c r="G1412" s="342" t="s">
        <v>300</v>
      </c>
      <c r="H1412" s="342"/>
      <c r="I1412" s="342"/>
      <c r="J1412" s="343"/>
      <c r="K1412" s="343"/>
      <c r="L1412" s="407">
        <v>1</v>
      </c>
      <c r="M1412" s="344">
        <f t="shared" si="22"/>
        <v>11.691262784250002</v>
      </c>
      <c r="N1412" s="337"/>
      <c r="T1412" s="169" t="s">
        <v>300</v>
      </c>
    </row>
    <row r="1413" spans="1:20">
      <c r="A1413" s="339">
        <v>45350.75</v>
      </c>
      <c r="B1413" s="340">
        <v>5.3125</v>
      </c>
      <c r="C1413" s="340" t="s">
        <v>300</v>
      </c>
      <c r="D1413" s="341">
        <v>72.117679999999993</v>
      </c>
      <c r="E1413" s="342" t="s">
        <v>300</v>
      </c>
      <c r="F1413" s="340">
        <v>11.90753</v>
      </c>
      <c r="G1413" s="342" t="s">
        <v>300</v>
      </c>
      <c r="H1413" s="342"/>
      <c r="I1413" s="342"/>
      <c r="J1413" s="343"/>
      <c r="K1413" s="343"/>
      <c r="L1413" s="407">
        <v>1</v>
      </c>
      <c r="M1413" s="344">
        <f t="shared" si="22"/>
        <v>11.907530438999995</v>
      </c>
      <c r="N1413" s="337"/>
      <c r="T1413" s="169" t="s">
        <v>300</v>
      </c>
    </row>
    <row r="1414" spans="1:20">
      <c r="A1414" s="339">
        <v>45350.791666666701</v>
      </c>
      <c r="B1414" s="340">
        <v>5.3125</v>
      </c>
      <c r="C1414" s="340" t="s">
        <v>300</v>
      </c>
      <c r="D1414" s="341">
        <v>73.222570000000005</v>
      </c>
      <c r="E1414" s="342" t="s">
        <v>300</v>
      </c>
      <c r="F1414" s="340">
        <v>12.08996</v>
      </c>
      <c r="G1414" s="342" t="s">
        <v>300</v>
      </c>
      <c r="H1414" s="342"/>
      <c r="I1414" s="342"/>
      <c r="J1414" s="343"/>
      <c r="K1414" s="343"/>
      <c r="L1414" s="407">
        <v>1</v>
      </c>
      <c r="M1414" s="344">
        <f t="shared" si="22"/>
        <v>12.089961589125002</v>
      </c>
      <c r="N1414" s="337"/>
      <c r="T1414" s="169" t="s">
        <v>300</v>
      </c>
    </row>
    <row r="1415" spans="1:20">
      <c r="A1415" s="339">
        <v>45350.833333333299</v>
      </c>
      <c r="B1415" s="340">
        <v>5.3125</v>
      </c>
      <c r="C1415" s="340" t="s">
        <v>300</v>
      </c>
      <c r="D1415" s="341">
        <v>71.267229999999998</v>
      </c>
      <c r="E1415" s="342" t="s">
        <v>300</v>
      </c>
      <c r="F1415" s="340">
        <v>11.767110000000001</v>
      </c>
      <c r="G1415" s="342" t="s">
        <v>300</v>
      </c>
      <c r="H1415" s="342"/>
      <c r="I1415" s="342"/>
      <c r="J1415" s="343"/>
      <c r="K1415" s="343"/>
      <c r="L1415" s="407">
        <v>1</v>
      </c>
      <c r="M1415" s="344">
        <f t="shared" si="22"/>
        <v>11.767110513374998</v>
      </c>
      <c r="N1415" s="337"/>
      <c r="T1415" s="169" t="s">
        <v>300</v>
      </c>
    </row>
    <row r="1416" spans="1:20">
      <c r="A1416" s="339">
        <v>45350.875</v>
      </c>
      <c r="B1416" s="340">
        <v>5.3125</v>
      </c>
      <c r="C1416" s="340" t="s">
        <v>300</v>
      </c>
      <c r="D1416" s="341">
        <v>71.257480000000001</v>
      </c>
      <c r="E1416" s="342" t="s">
        <v>300</v>
      </c>
      <c r="F1416" s="340">
        <v>11.765499999999999</v>
      </c>
      <c r="G1416" s="342" t="s">
        <v>300</v>
      </c>
      <c r="H1416" s="342"/>
      <c r="I1416" s="342"/>
      <c r="J1416" s="343"/>
      <c r="K1416" s="343"/>
      <c r="L1416" s="407">
        <v>1</v>
      </c>
      <c r="M1416" s="344">
        <f t="shared" si="22"/>
        <v>11.765500666499999</v>
      </c>
      <c r="N1416" s="337"/>
      <c r="T1416" s="169" t="s">
        <v>300</v>
      </c>
    </row>
    <row r="1417" spans="1:20">
      <c r="A1417" s="339">
        <v>45350.916666666701</v>
      </c>
      <c r="B1417" s="340">
        <v>5.3125</v>
      </c>
      <c r="C1417" s="340" t="s">
        <v>300</v>
      </c>
      <c r="D1417" s="341">
        <v>70.983559999999997</v>
      </c>
      <c r="E1417" s="342" t="s">
        <v>300</v>
      </c>
      <c r="F1417" s="340">
        <v>11.720269999999999</v>
      </c>
      <c r="G1417" s="342" t="s">
        <v>300</v>
      </c>
      <c r="H1417" s="342"/>
      <c r="I1417" s="342"/>
      <c r="J1417" s="343"/>
      <c r="K1417" s="343"/>
      <c r="L1417" s="407">
        <v>1</v>
      </c>
      <c r="M1417" s="344">
        <f t="shared" si="22"/>
        <v>11.720273050500001</v>
      </c>
      <c r="N1417" s="337"/>
      <c r="T1417" s="169" t="s">
        <v>300</v>
      </c>
    </row>
    <row r="1418" spans="1:20">
      <c r="A1418" s="339">
        <v>45350.958333333299</v>
      </c>
      <c r="B1418" s="340">
        <v>5.3125</v>
      </c>
      <c r="C1418" s="340" t="s">
        <v>300</v>
      </c>
      <c r="D1418" s="341">
        <v>70.408709999999999</v>
      </c>
      <c r="E1418" s="342" t="s">
        <v>300</v>
      </c>
      <c r="F1418" s="340">
        <v>11.625360000000001</v>
      </c>
      <c r="G1418" s="342" t="s">
        <v>300</v>
      </c>
      <c r="H1418" s="342"/>
      <c r="I1418" s="342"/>
      <c r="J1418" s="343"/>
      <c r="K1418" s="343"/>
      <c r="L1418" s="407">
        <v>1</v>
      </c>
      <c r="M1418" s="344">
        <f t="shared" si="22"/>
        <v>11.625358129875</v>
      </c>
      <c r="N1418" s="337"/>
      <c r="T1418" s="169" t="s">
        <v>300</v>
      </c>
    </row>
    <row r="1419" spans="1:20">
      <c r="A1419" s="339">
        <v>45351</v>
      </c>
      <c r="B1419" s="340">
        <v>5.3125</v>
      </c>
      <c r="C1419" s="340" t="s">
        <v>300</v>
      </c>
      <c r="D1419" s="341">
        <v>71.456670000000003</v>
      </c>
      <c r="E1419" s="342" t="s">
        <v>300</v>
      </c>
      <c r="F1419" s="340">
        <v>11.798389999999999</v>
      </c>
      <c r="G1419" s="342" t="s">
        <v>300</v>
      </c>
      <c r="H1419" s="342"/>
      <c r="I1419" s="342"/>
      <c r="J1419" s="343"/>
      <c r="K1419" s="343"/>
      <c r="L1419" s="407">
        <v>1</v>
      </c>
      <c r="M1419" s="344">
        <f t="shared" si="22"/>
        <v>11.798389425374999</v>
      </c>
      <c r="N1419" s="337"/>
      <c r="T1419" s="169" t="s">
        <v>300</v>
      </c>
    </row>
    <row r="1420" spans="1:20">
      <c r="A1420" s="339">
        <v>45351.041666666701</v>
      </c>
      <c r="B1420" s="340">
        <v>5.3125</v>
      </c>
      <c r="C1420" s="340" t="s">
        <v>300</v>
      </c>
      <c r="D1420" s="341">
        <v>70.878950000000003</v>
      </c>
      <c r="E1420" s="342" t="s">
        <v>300</v>
      </c>
      <c r="F1420" s="340">
        <v>11.702999999999999</v>
      </c>
      <c r="G1420" s="342" t="s">
        <v>300</v>
      </c>
      <c r="H1420" s="342"/>
      <c r="I1420" s="342"/>
      <c r="J1420" s="343"/>
      <c r="K1420" s="343"/>
      <c r="L1420" s="407">
        <v>1</v>
      </c>
      <c r="M1420" s="344">
        <f t="shared" si="22"/>
        <v>11.703000631875</v>
      </c>
      <c r="N1420" s="337"/>
      <c r="T1420" s="169" t="s">
        <v>300</v>
      </c>
    </row>
    <row r="1421" spans="1:20">
      <c r="A1421" s="339">
        <v>45351.083333333299</v>
      </c>
      <c r="B1421" s="340">
        <v>5.3125</v>
      </c>
      <c r="C1421" s="340" t="s">
        <v>300</v>
      </c>
      <c r="D1421" s="341">
        <v>70.863780000000006</v>
      </c>
      <c r="E1421" s="342" t="s">
        <v>300</v>
      </c>
      <c r="F1421" s="340">
        <v>11.7005</v>
      </c>
      <c r="G1421" s="342" t="s">
        <v>300</v>
      </c>
      <c r="H1421" s="342"/>
      <c r="I1421" s="342"/>
      <c r="J1421" s="343"/>
      <c r="K1421" s="343"/>
      <c r="L1421" s="407">
        <v>1</v>
      </c>
      <c r="M1421" s="344">
        <f t="shared" si="22"/>
        <v>11.700495875250001</v>
      </c>
      <c r="N1421" s="337"/>
      <c r="T1421" s="169" t="s">
        <v>300</v>
      </c>
    </row>
    <row r="1422" spans="1:20">
      <c r="A1422" s="339">
        <v>45351.125</v>
      </c>
      <c r="B1422" s="340">
        <v>5.3125</v>
      </c>
      <c r="C1422" s="340" t="s">
        <v>300</v>
      </c>
      <c r="D1422" s="341">
        <v>71.345240000000004</v>
      </c>
      <c r="E1422" s="342" t="s">
        <v>300</v>
      </c>
      <c r="F1422" s="340">
        <v>11.77999</v>
      </c>
      <c r="G1422" s="342" t="s">
        <v>300</v>
      </c>
      <c r="H1422" s="342"/>
      <c r="I1422" s="342"/>
      <c r="J1422" s="343"/>
      <c r="K1422" s="343"/>
      <c r="L1422" s="407">
        <v>1</v>
      </c>
      <c r="M1422" s="344">
        <f t="shared" si="22"/>
        <v>11.779990939499998</v>
      </c>
      <c r="N1422" s="337"/>
      <c r="T1422" s="169" t="s">
        <v>300</v>
      </c>
    </row>
    <row r="1423" spans="1:20">
      <c r="A1423" s="339">
        <v>45351.166666666701</v>
      </c>
      <c r="B1423" s="340">
        <v>5.3125</v>
      </c>
      <c r="C1423" s="340" t="s">
        <v>300</v>
      </c>
      <c r="D1423" s="341">
        <v>70.099199999999996</v>
      </c>
      <c r="E1423" s="342" t="s">
        <v>300</v>
      </c>
      <c r="F1423" s="340">
        <v>11.574249999999999</v>
      </c>
      <c r="G1423" s="342" t="s">
        <v>300</v>
      </c>
      <c r="H1423" s="342"/>
      <c r="I1423" s="342"/>
      <c r="J1423" s="343"/>
      <c r="K1423" s="343"/>
      <c r="L1423" s="407">
        <v>1</v>
      </c>
      <c r="M1423" s="344">
        <f t="shared" si="22"/>
        <v>11.574254159999997</v>
      </c>
      <c r="N1423" s="337"/>
      <c r="T1423" s="169" t="s">
        <v>300</v>
      </c>
    </row>
    <row r="1424" spans="1:20">
      <c r="A1424" s="339">
        <v>45351.208333333299</v>
      </c>
      <c r="B1424" s="340">
        <v>5.3125</v>
      </c>
      <c r="C1424" s="340" t="s">
        <v>300</v>
      </c>
      <c r="D1424" s="341">
        <v>69.690389999999994</v>
      </c>
      <c r="E1424" s="342" t="s">
        <v>300</v>
      </c>
      <c r="F1424" s="340">
        <v>11.50675</v>
      </c>
      <c r="G1424" s="342" t="s">
        <v>300</v>
      </c>
      <c r="H1424" s="342"/>
      <c r="I1424" s="342"/>
      <c r="J1424" s="343"/>
      <c r="K1424" s="343"/>
      <c r="L1424" s="407">
        <v>1</v>
      </c>
      <c r="M1424" s="344">
        <f t="shared" si="22"/>
        <v>11.506754518874997</v>
      </c>
      <c r="N1424" s="337"/>
      <c r="T1424" s="169" t="s">
        <v>300</v>
      </c>
    </row>
    <row r="1425" spans="1:20">
      <c r="A1425" s="339">
        <v>45351.25</v>
      </c>
      <c r="B1425" s="340">
        <v>5.3125</v>
      </c>
      <c r="C1425" s="340" t="s">
        <v>300</v>
      </c>
      <c r="D1425" s="341">
        <v>69.08108</v>
      </c>
      <c r="E1425" s="342" t="s">
        <v>300</v>
      </c>
      <c r="F1425" s="340">
        <v>11.40615</v>
      </c>
      <c r="G1425" s="342" t="s">
        <v>300</v>
      </c>
      <c r="H1425" s="342"/>
      <c r="I1425" s="342"/>
      <c r="J1425" s="343"/>
      <c r="K1425" s="343"/>
      <c r="L1425" s="407">
        <v>1</v>
      </c>
      <c r="M1425" s="344">
        <f t="shared" si="22"/>
        <v>11.406149821499998</v>
      </c>
      <c r="N1425" s="337"/>
      <c r="T1425" s="169" t="s">
        <v>300</v>
      </c>
    </row>
    <row r="1426" spans="1:20">
      <c r="A1426" s="339">
        <v>45351.291666666701</v>
      </c>
      <c r="B1426" s="340">
        <v>5.3125</v>
      </c>
      <c r="C1426" s="340" t="s">
        <v>300</v>
      </c>
      <c r="D1426" s="341">
        <v>70.37106</v>
      </c>
      <c r="E1426" s="342" t="s">
        <v>300</v>
      </c>
      <c r="F1426" s="340">
        <v>11.61914</v>
      </c>
      <c r="G1426" s="342" t="s">
        <v>300</v>
      </c>
      <c r="H1426" s="342"/>
      <c r="I1426" s="342"/>
      <c r="J1426" s="343"/>
      <c r="K1426" s="343"/>
      <c r="L1426" s="407">
        <v>1</v>
      </c>
      <c r="M1426" s="344">
        <f t="shared" si="22"/>
        <v>11.61914164425</v>
      </c>
      <c r="N1426" s="337"/>
      <c r="T1426" s="169" t="s">
        <v>300</v>
      </c>
    </row>
    <row r="1427" spans="1:20">
      <c r="A1427" s="339">
        <v>45351.333333333299</v>
      </c>
      <c r="B1427" s="340">
        <v>5.3125</v>
      </c>
      <c r="C1427" s="340" t="s">
        <v>300</v>
      </c>
      <c r="D1427" s="341">
        <v>71.571280000000002</v>
      </c>
      <c r="E1427" s="342" t="s">
        <v>300</v>
      </c>
      <c r="F1427" s="340">
        <v>11.817310000000001</v>
      </c>
      <c r="G1427" s="342" t="s">
        <v>300</v>
      </c>
      <c r="H1427" s="342"/>
      <c r="I1427" s="342"/>
      <c r="J1427" s="343"/>
      <c r="K1427" s="343"/>
      <c r="L1427" s="407">
        <v>1</v>
      </c>
      <c r="M1427" s="344">
        <f t="shared" si="22"/>
        <v>11.817312969</v>
      </c>
      <c r="N1427" s="337"/>
      <c r="T1427" s="169" t="s">
        <v>300</v>
      </c>
    </row>
    <row r="1428" spans="1:20">
      <c r="A1428" s="339">
        <v>45351.375</v>
      </c>
      <c r="B1428" s="340">
        <v>5.3125</v>
      </c>
      <c r="C1428" s="340" t="s">
        <v>300</v>
      </c>
      <c r="D1428" s="341">
        <v>69.972740000000002</v>
      </c>
      <c r="E1428" s="342" t="s">
        <v>300</v>
      </c>
      <c r="F1428" s="340">
        <v>11.553369999999999</v>
      </c>
      <c r="G1428" s="342" t="s">
        <v>300</v>
      </c>
      <c r="H1428" s="342"/>
      <c r="I1428" s="342"/>
      <c r="J1428" s="343"/>
      <c r="K1428" s="343"/>
      <c r="L1428" s="407">
        <v>1</v>
      </c>
      <c r="M1428" s="344">
        <f t="shared" si="22"/>
        <v>11.55337403325</v>
      </c>
      <c r="N1428" s="337"/>
      <c r="T1428" s="169" t="s">
        <v>300</v>
      </c>
    </row>
    <row r="1429" spans="1:20">
      <c r="A1429" s="339">
        <v>45351.416666666701</v>
      </c>
      <c r="B1429" s="340">
        <v>5.3125</v>
      </c>
      <c r="C1429" s="340" t="s">
        <v>300</v>
      </c>
      <c r="D1429" s="341">
        <v>69.910510000000002</v>
      </c>
      <c r="E1429" s="342" t="s">
        <v>300</v>
      </c>
      <c r="F1429" s="340">
        <v>11.543100000000001</v>
      </c>
      <c r="G1429" s="342" t="s">
        <v>300</v>
      </c>
      <c r="H1429" s="342"/>
      <c r="I1429" s="342"/>
      <c r="J1429" s="343"/>
      <c r="K1429" s="343"/>
      <c r="L1429" s="407">
        <v>1</v>
      </c>
      <c r="M1429" s="344">
        <f t="shared" si="22"/>
        <v>11.543099082375001</v>
      </c>
      <c r="N1429" s="337"/>
      <c r="T1429" s="169" t="s">
        <v>300</v>
      </c>
    </row>
    <row r="1430" spans="1:20">
      <c r="A1430" s="339">
        <v>45351.458333333299</v>
      </c>
      <c r="B1430" s="340">
        <v>2.91079</v>
      </c>
      <c r="C1430" s="340" t="s">
        <v>300</v>
      </c>
      <c r="D1430" s="341">
        <v>71.912520000000001</v>
      </c>
      <c r="E1430" s="342" t="s">
        <v>300</v>
      </c>
      <c r="F1430" s="340">
        <v>6.5057299999999998</v>
      </c>
      <c r="G1430" s="342" t="s">
        <v>300</v>
      </c>
      <c r="H1430" s="342"/>
      <c r="I1430" s="342"/>
      <c r="J1430" s="343"/>
      <c r="K1430" s="343"/>
      <c r="L1430" s="407">
        <v>1</v>
      </c>
      <c r="M1430" s="344">
        <f t="shared" si="22"/>
        <v>6.5057353463420622</v>
      </c>
      <c r="N1430" s="337"/>
      <c r="T1430" s="169" t="s">
        <v>300</v>
      </c>
    </row>
    <row r="1431" spans="1:20">
      <c r="A1431" s="339">
        <v>45351.5</v>
      </c>
      <c r="B1431" s="340">
        <v>1.0773299999999999</v>
      </c>
      <c r="C1431" s="340" t="s">
        <v>300</v>
      </c>
      <c r="D1431" s="341">
        <v>62.01444</v>
      </c>
      <c r="E1431" s="342" t="s">
        <v>300</v>
      </c>
      <c r="F1431" s="340">
        <v>2.0764499999999999</v>
      </c>
      <c r="G1431" s="342" t="s">
        <v>300</v>
      </c>
      <c r="H1431" s="342"/>
      <c r="I1431" s="342"/>
      <c r="J1431" s="343"/>
      <c r="K1431" s="343"/>
      <c r="L1431" s="407">
        <v>1</v>
      </c>
      <c r="M1431" s="344">
        <f t="shared" si="22"/>
        <v>2.0764553173328157</v>
      </c>
      <c r="N1431" s="337"/>
      <c r="T1431" s="169" t="s">
        <v>300</v>
      </c>
    </row>
    <row r="1432" spans="1:20">
      <c r="A1432" s="339">
        <v>45351.541666666701</v>
      </c>
      <c r="B1432" s="340">
        <v>1.84846</v>
      </c>
      <c r="C1432" s="340" t="s">
        <v>300</v>
      </c>
      <c r="D1432" s="341">
        <v>60.743040000000001</v>
      </c>
      <c r="E1432" s="342" t="s">
        <v>300</v>
      </c>
      <c r="F1432" s="340">
        <v>3.48969</v>
      </c>
      <c r="G1432" s="342" t="s">
        <v>300</v>
      </c>
      <c r="H1432" s="342"/>
      <c r="I1432" s="342"/>
      <c r="J1432" s="343"/>
      <c r="K1432" s="343"/>
      <c r="L1432" s="407">
        <v>1</v>
      </c>
      <c r="M1432" s="344">
        <f t="shared" si="22"/>
        <v>3.4896959576478719</v>
      </c>
      <c r="N1432" s="337"/>
      <c r="T1432" s="169" t="s">
        <v>300</v>
      </c>
    </row>
    <row r="1433" spans="1:20">
      <c r="A1433" s="339">
        <v>45351.583333333299</v>
      </c>
      <c r="B1433" s="340">
        <v>1.43235</v>
      </c>
      <c r="C1433" s="340" t="s">
        <v>300</v>
      </c>
      <c r="D1433" s="341">
        <v>67.17662</v>
      </c>
      <c r="E1433" s="342" t="s">
        <v>300</v>
      </c>
      <c r="F1433" s="340">
        <v>2.9905200000000001</v>
      </c>
      <c r="G1433" s="342" t="s">
        <v>300</v>
      </c>
      <c r="H1433" s="342"/>
      <c r="I1433" s="342"/>
      <c r="J1433" s="343"/>
      <c r="K1433" s="343"/>
      <c r="L1433" s="407">
        <v>1</v>
      </c>
      <c r="M1433" s="344">
        <f t="shared" si="22"/>
        <v>2.9905310158995602</v>
      </c>
      <c r="N1433" s="337"/>
      <c r="T1433" s="169" t="s">
        <v>300</v>
      </c>
    </row>
    <row r="1434" spans="1:20">
      <c r="A1434" s="339">
        <v>45351.625</v>
      </c>
      <c r="B1434" s="340">
        <v>0.59604000000000001</v>
      </c>
      <c r="C1434" s="340" t="s">
        <v>300</v>
      </c>
      <c r="D1434" s="341">
        <v>78.267529999999994</v>
      </c>
      <c r="E1434" s="342" t="s">
        <v>300</v>
      </c>
      <c r="F1434" s="340">
        <v>1.4498899999999999</v>
      </c>
      <c r="G1434" s="342" t="s">
        <v>300</v>
      </c>
      <c r="H1434" s="342"/>
      <c r="I1434" s="342"/>
      <c r="J1434" s="343"/>
      <c r="K1434" s="343"/>
      <c r="L1434" s="407">
        <v>1</v>
      </c>
      <c r="M1434" s="344">
        <f t="shared" si="22"/>
        <v>1.4498999823036955</v>
      </c>
      <c r="N1434" s="337"/>
      <c r="T1434" s="169" t="s">
        <v>300</v>
      </c>
    </row>
    <row r="1435" spans="1:20">
      <c r="A1435" s="339">
        <v>45351.666666666701</v>
      </c>
      <c r="B1435" s="340">
        <v>3.7025199999999998</v>
      </c>
      <c r="C1435" s="340" t="s">
        <v>300</v>
      </c>
      <c r="D1435" s="341">
        <v>80.542910000000006</v>
      </c>
      <c r="E1435" s="342" t="s">
        <v>300</v>
      </c>
      <c r="F1435" s="340">
        <v>9.2684200000000008</v>
      </c>
      <c r="G1435" s="342" t="s">
        <v>300</v>
      </c>
      <c r="H1435" s="342"/>
      <c r="I1435" s="342"/>
      <c r="J1435" s="343"/>
      <c r="K1435" s="343"/>
      <c r="L1435" s="407">
        <v>1</v>
      </c>
      <c r="M1435" s="344">
        <f t="shared" si="22"/>
        <v>9.2684207279398549</v>
      </c>
      <c r="N1435" s="337"/>
      <c r="T1435" s="169" t="s">
        <v>300</v>
      </c>
    </row>
    <row r="1436" spans="1:20">
      <c r="A1436" s="339">
        <v>45351.708333333299</v>
      </c>
      <c r="B1436" s="340">
        <v>5.3125</v>
      </c>
      <c r="C1436" s="340" t="s">
        <v>300</v>
      </c>
      <c r="D1436" s="341">
        <v>76.469430000000003</v>
      </c>
      <c r="E1436" s="342" t="s">
        <v>300</v>
      </c>
      <c r="F1436" s="340">
        <v>12.626060000000001</v>
      </c>
      <c r="G1436" s="342" t="s">
        <v>300</v>
      </c>
      <c r="H1436" s="342"/>
      <c r="I1436" s="342"/>
      <c r="J1436" s="343"/>
      <c r="K1436" s="343"/>
      <c r="L1436" s="407">
        <v>1</v>
      </c>
      <c r="M1436" s="344">
        <f t="shared" si="22"/>
        <v>12.626058760874997</v>
      </c>
      <c r="N1436" s="337"/>
      <c r="T1436" s="169" t="s">
        <v>300</v>
      </c>
    </row>
    <row r="1437" spans="1:20">
      <c r="A1437" s="339">
        <v>45351.75</v>
      </c>
      <c r="B1437" s="340">
        <v>5.3125</v>
      </c>
      <c r="C1437" s="340" t="s">
        <v>300</v>
      </c>
      <c r="D1437" s="341">
        <v>73.828230000000005</v>
      </c>
      <c r="E1437" s="342" t="s">
        <v>300</v>
      </c>
      <c r="F1437" s="340">
        <v>12.189959999999999</v>
      </c>
      <c r="G1437" s="342" t="s">
        <v>300</v>
      </c>
      <c r="H1437" s="342"/>
      <c r="I1437" s="342"/>
      <c r="J1437" s="343"/>
      <c r="K1437" s="343"/>
      <c r="L1437" s="407">
        <v>1</v>
      </c>
      <c r="M1437" s="344">
        <f t="shared" si="22"/>
        <v>12.189963625874999</v>
      </c>
      <c r="N1437" s="337"/>
      <c r="T1437" s="169" t="s">
        <v>300</v>
      </c>
    </row>
    <row r="1438" spans="1:20">
      <c r="A1438" s="339">
        <v>45351.791666666701</v>
      </c>
      <c r="B1438" s="340">
        <v>5.3125</v>
      </c>
      <c r="C1438" s="340" t="s">
        <v>300</v>
      </c>
      <c r="D1438" s="341">
        <v>74.321950000000001</v>
      </c>
      <c r="E1438" s="342" t="s">
        <v>300</v>
      </c>
      <c r="F1438" s="340">
        <v>12.27148</v>
      </c>
      <c r="G1438" s="342" t="s">
        <v>300</v>
      </c>
      <c r="H1438" s="342"/>
      <c r="I1438" s="342"/>
      <c r="J1438" s="343"/>
      <c r="K1438" s="343"/>
      <c r="L1438" s="407">
        <v>1</v>
      </c>
      <c r="M1438" s="344">
        <f t="shared" si="22"/>
        <v>12.271482969374999</v>
      </c>
      <c r="N1438" s="337"/>
      <c r="T1438" s="169" t="s">
        <v>300</v>
      </c>
    </row>
    <row r="1439" spans="1:20">
      <c r="A1439" s="339">
        <v>45351.833333333299</v>
      </c>
      <c r="B1439" s="340">
        <v>5.3125</v>
      </c>
      <c r="C1439" s="340" t="s">
        <v>300</v>
      </c>
      <c r="D1439" s="341">
        <v>75.512559999999993</v>
      </c>
      <c r="E1439" s="342" t="s">
        <v>300</v>
      </c>
      <c r="F1439" s="340">
        <v>12.468070000000001</v>
      </c>
      <c r="G1439" s="342" t="s">
        <v>300</v>
      </c>
      <c r="H1439" s="342"/>
      <c r="I1439" s="342"/>
      <c r="J1439" s="343"/>
      <c r="K1439" s="343"/>
      <c r="L1439" s="407">
        <v>1</v>
      </c>
      <c r="M1439" s="344">
        <f t="shared" si="22"/>
        <v>12.468067562999998</v>
      </c>
      <c r="N1439" s="337"/>
      <c r="T1439" s="169" t="s">
        <v>300</v>
      </c>
    </row>
    <row r="1440" spans="1:20">
      <c r="A1440" s="339">
        <v>45351.875</v>
      </c>
      <c r="B1440" s="340">
        <v>5.3125</v>
      </c>
      <c r="C1440" s="340" t="s">
        <v>300</v>
      </c>
      <c r="D1440" s="341">
        <v>76.006299999999996</v>
      </c>
      <c r="E1440" s="342" t="s">
        <v>300</v>
      </c>
      <c r="F1440" s="340">
        <v>12.54959</v>
      </c>
      <c r="G1440" s="342" t="s">
        <v>300</v>
      </c>
      <c r="H1440" s="342"/>
      <c r="I1440" s="342"/>
      <c r="J1440" s="343"/>
      <c r="K1440" s="343"/>
      <c r="L1440" s="407">
        <v>1</v>
      </c>
      <c r="M1440" s="344">
        <f t="shared" si="22"/>
        <v>12.549590208749999</v>
      </c>
      <c r="N1440" s="337"/>
      <c r="T1440" s="169" t="s">
        <v>300</v>
      </c>
    </row>
    <row r="1441" spans="1:20">
      <c r="A1441" s="339">
        <v>45351.916666666701</v>
      </c>
      <c r="B1441" s="340">
        <v>5.3125</v>
      </c>
      <c r="C1441" s="340" t="s">
        <v>300</v>
      </c>
      <c r="D1441" s="341">
        <v>73.660489999999996</v>
      </c>
      <c r="E1441" s="342" t="s">
        <v>300</v>
      </c>
      <c r="F1441" s="340">
        <v>12.162269999999999</v>
      </c>
      <c r="G1441" s="342" t="s">
        <v>300</v>
      </c>
      <c r="H1441" s="342"/>
      <c r="I1441" s="342"/>
      <c r="J1441" s="343"/>
      <c r="K1441" s="343"/>
      <c r="L1441" s="407">
        <v>1</v>
      </c>
      <c r="M1441" s="344">
        <f t="shared" si="22"/>
        <v>12.162267655124998</v>
      </c>
      <c r="N1441" s="337"/>
      <c r="T1441" s="169" t="s">
        <v>300</v>
      </c>
    </row>
    <row r="1442" spans="1:20">
      <c r="A1442" s="339">
        <v>45351.958333333299</v>
      </c>
      <c r="B1442" s="340">
        <v>5.3125</v>
      </c>
      <c r="C1442" s="340" t="s">
        <v>300</v>
      </c>
      <c r="D1442" s="341">
        <v>74.522130000000004</v>
      </c>
      <c r="E1442" s="342" t="s">
        <v>300</v>
      </c>
      <c r="F1442" s="340">
        <v>12.304539999999999</v>
      </c>
      <c r="G1442" s="342" t="s">
        <v>300</v>
      </c>
      <c r="H1442" s="342"/>
      <c r="I1442" s="342"/>
      <c r="J1442" s="343"/>
      <c r="K1442" s="343"/>
      <c r="L1442" s="407">
        <v>1</v>
      </c>
      <c r="M1442" s="344">
        <f t="shared" si="22"/>
        <v>12.304535189625</v>
      </c>
      <c r="N1442" s="337"/>
      <c r="T1442" s="169" t="s">
        <v>300</v>
      </c>
    </row>
    <row r="1443" spans="1:20">
      <c r="A1443" s="339">
        <v>45352</v>
      </c>
      <c r="B1443" s="340">
        <v>5.3125</v>
      </c>
      <c r="C1443" s="340" t="s">
        <v>300</v>
      </c>
      <c r="D1443" s="341">
        <v>76.20384</v>
      </c>
      <c r="E1443" s="342" t="s">
        <v>300</v>
      </c>
      <c r="F1443" s="340">
        <v>12.58221</v>
      </c>
      <c r="G1443" s="342" t="s">
        <v>300</v>
      </c>
      <c r="H1443" s="342"/>
      <c r="I1443" s="342"/>
      <c r="J1443" s="343"/>
      <c r="K1443" s="343"/>
      <c r="L1443" s="407">
        <v>1</v>
      </c>
      <c r="M1443" s="344">
        <f t="shared" si="22"/>
        <v>12.582206532000001</v>
      </c>
      <c r="N1443" s="337"/>
      <c r="T1443" s="169" t="s">
        <v>300</v>
      </c>
    </row>
    <row r="1444" spans="1:20">
      <c r="A1444" s="339">
        <v>45352.041666666701</v>
      </c>
      <c r="B1444" s="340">
        <v>5.3125</v>
      </c>
      <c r="C1444" s="340" t="s">
        <v>300</v>
      </c>
      <c r="D1444" s="341">
        <v>73.928340000000006</v>
      </c>
      <c r="E1444" s="342" t="s">
        <v>300</v>
      </c>
      <c r="F1444" s="340">
        <v>12.206490000000001</v>
      </c>
      <c r="G1444" s="342" t="s">
        <v>300</v>
      </c>
      <c r="H1444" s="342"/>
      <c r="I1444" s="342"/>
      <c r="J1444" s="343"/>
      <c r="K1444" s="343"/>
      <c r="L1444" s="407">
        <v>1</v>
      </c>
      <c r="M1444" s="344">
        <f t="shared" si="22"/>
        <v>12.206493038250001</v>
      </c>
      <c r="N1444" s="337"/>
      <c r="T1444" s="169" t="s">
        <v>300</v>
      </c>
    </row>
    <row r="1445" spans="1:20">
      <c r="A1445" s="339">
        <v>45352.083333333299</v>
      </c>
      <c r="B1445" s="340">
        <v>5.3125</v>
      </c>
      <c r="C1445" s="340" t="s">
        <v>300</v>
      </c>
      <c r="D1445" s="341">
        <v>73.485470000000007</v>
      </c>
      <c r="E1445" s="342" t="s">
        <v>300</v>
      </c>
      <c r="F1445" s="340">
        <v>12.133369999999999</v>
      </c>
      <c r="G1445" s="342" t="s">
        <v>300</v>
      </c>
      <c r="H1445" s="342"/>
      <c r="I1445" s="342"/>
      <c r="J1445" s="343"/>
      <c r="K1445" s="343"/>
      <c r="L1445" s="407">
        <v>1</v>
      </c>
      <c r="M1445" s="344">
        <f t="shared" si="22"/>
        <v>12.133369665374998</v>
      </c>
      <c r="N1445" s="337"/>
      <c r="T1445" s="169" t="s">
        <v>300</v>
      </c>
    </row>
    <row r="1446" spans="1:20">
      <c r="A1446" s="339">
        <v>45352.125</v>
      </c>
      <c r="B1446" s="340">
        <v>5.3125</v>
      </c>
      <c r="C1446" s="340" t="s">
        <v>300</v>
      </c>
      <c r="D1446" s="341">
        <v>73.405090000000001</v>
      </c>
      <c r="E1446" s="342" t="s">
        <v>300</v>
      </c>
      <c r="F1446" s="340">
        <v>12.120100000000001</v>
      </c>
      <c r="G1446" s="342" t="s">
        <v>300</v>
      </c>
      <c r="H1446" s="342"/>
      <c r="I1446" s="342"/>
      <c r="J1446" s="343"/>
      <c r="K1446" s="343"/>
      <c r="L1446" s="407">
        <v>1</v>
      </c>
      <c r="M1446" s="344">
        <f t="shared" si="22"/>
        <v>12.120097922625</v>
      </c>
      <c r="N1446" s="337"/>
      <c r="T1446" s="169" t="s">
        <v>300</v>
      </c>
    </row>
    <row r="1447" spans="1:20">
      <c r="A1447" s="339">
        <v>45352.166666666701</v>
      </c>
      <c r="B1447" s="340">
        <v>5.3125</v>
      </c>
      <c r="C1447" s="340" t="s">
        <v>300</v>
      </c>
      <c r="D1447" s="341">
        <v>73.394319999999993</v>
      </c>
      <c r="E1447" s="342" t="s">
        <v>300</v>
      </c>
      <c r="F1447" s="340">
        <v>12.118320000000001</v>
      </c>
      <c r="G1447" s="342" t="s">
        <v>300</v>
      </c>
      <c r="H1447" s="342"/>
      <c r="I1447" s="342"/>
      <c r="J1447" s="343"/>
      <c r="K1447" s="343"/>
      <c r="L1447" s="407">
        <v>1</v>
      </c>
      <c r="M1447" s="344">
        <f t="shared" si="22"/>
        <v>12.118319660999999</v>
      </c>
      <c r="N1447" s="337"/>
      <c r="T1447" s="169" t="s">
        <v>300</v>
      </c>
    </row>
    <row r="1448" spans="1:20">
      <c r="A1448" s="339">
        <v>45352.208333333299</v>
      </c>
      <c r="B1448" s="340">
        <v>5.3125</v>
      </c>
      <c r="C1448" s="340" t="s">
        <v>300</v>
      </c>
      <c r="D1448" s="341">
        <v>74.037109999999998</v>
      </c>
      <c r="E1448" s="342" t="s">
        <v>300</v>
      </c>
      <c r="F1448" s="340">
        <v>12.224449999999999</v>
      </c>
      <c r="G1448" s="342" t="s">
        <v>300</v>
      </c>
      <c r="H1448" s="342"/>
      <c r="I1448" s="342"/>
      <c r="J1448" s="343"/>
      <c r="K1448" s="343"/>
      <c r="L1448" s="407">
        <v>1</v>
      </c>
      <c r="M1448" s="344">
        <f t="shared" si="22"/>
        <v>12.224452324874997</v>
      </c>
      <c r="N1448" s="337"/>
      <c r="T1448" s="169" t="s">
        <v>300</v>
      </c>
    </row>
    <row r="1449" spans="1:20">
      <c r="A1449" s="339">
        <v>45352.25</v>
      </c>
      <c r="B1449" s="340">
        <v>5.3125</v>
      </c>
      <c r="C1449" s="340" t="s">
        <v>300</v>
      </c>
      <c r="D1449" s="341">
        <v>74.382670000000005</v>
      </c>
      <c r="E1449" s="342" t="s">
        <v>300</v>
      </c>
      <c r="F1449" s="340">
        <v>12.281510000000001</v>
      </c>
      <c r="G1449" s="342" t="s">
        <v>300</v>
      </c>
      <c r="H1449" s="342"/>
      <c r="I1449" s="342"/>
      <c r="J1449" s="343"/>
      <c r="K1449" s="343"/>
      <c r="L1449" s="407">
        <v>1</v>
      </c>
      <c r="M1449" s="344">
        <f t="shared" si="22"/>
        <v>12.281508600374998</v>
      </c>
      <c r="N1449" s="337"/>
      <c r="T1449" s="169" t="s">
        <v>300</v>
      </c>
    </row>
    <row r="1450" spans="1:20">
      <c r="A1450" s="339">
        <v>45352.291666666701</v>
      </c>
      <c r="B1450" s="340">
        <v>5.3125</v>
      </c>
      <c r="C1450" s="340" t="s">
        <v>300</v>
      </c>
      <c r="D1450" s="341">
        <v>74.137200000000007</v>
      </c>
      <c r="E1450" s="342" t="s">
        <v>300</v>
      </c>
      <c r="F1450" s="340">
        <v>12.24098</v>
      </c>
      <c r="G1450" s="342" t="s">
        <v>300</v>
      </c>
      <c r="H1450" s="342"/>
      <c r="I1450" s="342"/>
      <c r="J1450" s="343"/>
      <c r="K1450" s="343"/>
      <c r="L1450" s="407">
        <v>1</v>
      </c>
      <c r="M1450" s="344">
        <f t="shared" si="22"/>
        <v>12.240978434999999</v>
      </c>
      <c r="N1450" s="337"/>
      <c r="T1450" s="169" t="s">
        <v>300</v>
      </c>
    </row>
    <row r="1451" spans="1:20">
      <c r="A1451" s="339">
        <v>45352.333333333299</v>
      </c>
      <c r="B1451" s="340">
        <v>5.3125</v>
      </c>
      <c r="C1451" s="340" t="s">
        <v>300</v>
      </c>
      <c r="D1451" s="341">
        <v>74.889219999999995</v>
      </c>
      <c r="E1451" s="342" t="s">
        <v>300</v>
      </c>
      <c r="F1451" s="340">
        <v>12.36515</v>
      </c>
      <c r="G1451" s="342" t="s">
        <v>300</v>
      </c>
      <c r="H1451" s="342"/>
      <c r="I1451" s="342"/>
      <c r="J1451" s="343"/>
      <c r="K1451" s="343"/>
      <c r="L1451" s="407">
        <v>1</v>
      </c>
      <c r="M1451" s="344">
        <f t="shared" si="22"/>
        <v>12.365146337249996</v>
      </c>
      <c r="N1451" s="337"/>
      <c r="T1451" s="169" t="s">
        <v>300</v>
      </c>
    </row>
    <row r="1452" spans="1:20">
      <c r="A1452" s="339">
        <v>45352.375</v>
      </c>
      <c r="B1452" s="340">
        <v>5.3125</v>
      </c>
      <c r="C1452" s="340" t="s">
        <v>300</v>
      </c>
      <c r="D1452" s="341">
        <v>75.284210000000002</v>
      </c>
      <c r="E1452" s="342" t="s">
        <v>300</v>
      </c>
      <c r="F1452" s="340">
        <v>12.43036</v>
      </c>
      <c r="G1452" s="342" t="s">
        <v>300</v>
      </c>
      <c r="H1452" s="342"/>
      <c r="I1452" s="342"/>
      <c r="J1452" s="343"/>
      <c r="K1452" s="343"/>
      <c r="L1452" s="407">
        <v>1</v>
      </c>
      <c r="M1452" s="344">
        <f t="shared" si="22"/>
        <v>12.430364123624996</v>
      </c>
      <c r="N1452" s="337"/>
      <c r="T1452" s="169" t="s">
        <v>300</v>
      </c>
    </row>
    <row r="1453" spans="1:20">
      <c r="A1453" s="339">
        <v>45352.416666666701</v>
      </c>
      <c r="B1453" s="340">
        <v>5.3125</v>
      </c>
      <c r="C1453" s="340" t="s">
        <v>300</v>
      </c>
      <c r="D1453" s="341">
        <v>73.277050000000003</v>
      </c>
      <c r="E1453" s="342" t="s">
        <v>300</v>
      </c>
      <c r="F1453" s="340">
        <v>12.09896</v>
      </c>
      <c r="G1453" s="342" t="s">
        <v>300</v>
      </c>
      <c r="H1453" s="342"/>
      <c r="I1453" s="342"/>
      <c r="J1453" s="343"/>
      <c r="K1453" s="343"/>
      <c r="L1453" s="407">
        <v>1</v>
      </c>
      <c r="M1453" s="344">
        <f t="shared" si="22"/>
        <v>12.098956918124999</v>
      </c>
      <c r="N1453" s="337"/>
      <c r="T1453" s="169" t="s">
        <v>300</v>
      </c>
    </row>
    <row r="1454" spans="1:20">
      <c r="A1454" s="339">
        <v>45352.458333333299</v>
      </c>
      <c r="B1454" s="340">
        <v>5.3125</v>
      </c>
      <c r="C1454" s="340" t="s">
        <v>300</v>
      </c>
      <c r="D1454" s="341">
        <v>73.000900000000001</v>
      </c>
      <c r="E1454" s="342" t="s">
        <v>300</v>
      </c>
      <c r="F1454" s="340">
        <v>12.05336</v>
      </c>
      <c r="G1454" s="342" t="s">
        <v>300</v>
      </c>
      <c r="H1454" s="342"/>
      <c r="I1454" s="342"/>
      <c r="J1454" s="343"/>
      <c r="K1454" s="343"/>
      <c r="L1454" s="407">
        <v>1</v>
      </c>
      <c r="M1454" s="344">
        <f t="shared" si="22"/>
        <v>12.053361101249997</v>
      </c>
      <c r="N1454" s="337"/>
      <c r="T1454" s="169" t="s">
        <v>300</v>
      </c>
    </row>
    <row r="1455" spans="1:20">
      <c r="A1455" s="339">
        <v>45352.5</v>
      </c>
      <c r="B1455" s="340">
        <v>5.07904</v>
      </c>
      <c r="C1455" s="340" t="s">
        <v>300</v>
      </c>
      <c r="D1455" s="341">
        <v>76.548310000000001</v>
      </c>
      <c r="E1455" s="342" t="s">
        <v>300</v>
      </c>
      <c r="F1455" s="340">
        <v>12.083640000000001</v>
      </c>
      <c r="G1455" s="342" t="s">
        <v>300</v>
      </c>
      <c r="H1455" s="342"/>
      <c r="I1455" s="342"/>
      <c r="J1455" s="343"/>
      <c r="K1455" s="343"/>
      <c r="L1455" s="407">
        <v>1</v>
      </c>
      <c r="M1455" s="344">
        <f t="shared" si="22"/>
        <v>12.083653135368191</v>
      </c>
      <c r="N1455" s="337"/>
      <c r="T1455" s="169" t="s">
        <v>300</v>
      </c>
    </row>
    <row r="1456" spans="1:20">
      <c r="A1456" s="339">
        <v>45352.541666666701</v>
      </c>
      <c r="B1456" s="340">
        <v>5.3125</v>
      </c>
      <c r="C1456" s="340" t="s">
        <v>300</v>
      </c>
      <c r="D1456" s="341">
        <v>75.920919999999995</v>
      </c>
      <c r="E1456" s="342" t="s">
        <v>300</v>
      </c>
      <c r="F1456" s="340">
        <v>12.535489999999999</v>
      </c>
      <c r="G1456" s="342" t="s">
        <v>300</v>
      </c>
      <c r="H1456" s="342"/>
      <c r="I1456" s="342"/>
      <c r="J1456" s="343"/>
      <c r="K1456" s="343"/>
      <c r="L1456" s="407">
        <v>1</v>
      </c>
      <c r="M1456" s="344">
        <f t="shared" si="22"/>
        <v>12.535492903499996</v>
      </c>
      <c r="N1456" s="337"/>
      <c r="T1456" s="169" t="s">
        <v>300</v>
      </c>
    </row>
    <row r="1457" spans="1:20">
      <c r="A1457" s="339">
        <v>45352.583333333299</v>
      </c>
      <c r="B1457" s="340">
        <v>5.3125</v>
      </c>
      <c r="C1457" s="340" t="s">
        <v>300</v>
      </c>
      <c r="D1457" s="341">
        <v>74.409469999999999</v>
      </c>
      <c r="E1457" s="342" t="s">
        <v>300</v>
      </c>
      <c r="F1457" s="340">
        <v>12.28593</v>
      </c>
      <c r="G1457" s="342" t="s">
        <v>300</v>
      </c>
      <c r="H1457" s="342"/>
      <c r="I1457" s="342"/>
      <c r="J1457" s="343"/>
      <c r="K1457" s="343"/>
      <c r="L1457" s="407">
        <v>1</v>
      </c>
      <c r="M1457" s="344">
        <f t="shared" si="22"/>
        <v>12.285933615374997</v>
      </c>
      <c r="N1457" s="337"/>
      <c r="T1457" s="169" t="s">
        <v>300</v>
      </c>
    </row>
    <row r="1458" spans="1:20">
      <c r="A1458" s="339">
        <v>45352.625</v>
      </c>
      <c r="B1458" s="340">
        <v>5.3125</v>
      </c>
      <c r="C1458" s="340" t="s">
        <v>300</v>
      </c>
      <c r="D1458" s="341">
        <v>76.055139999999994</v>
      </c>
      <c r="E1458" s="342" t="s">
        <v>300</v>
      </c>
      <c r="F1458" s="340">
        <v>12.557650000000001</v>
      </c>
      <c r="G1458" s="342" t="s">
        <v>300</v>
      </c>
      <c r="H1458" s="342"/>
      <c r="I1458" s="342"/>
      <c r="J1458" s="343"/>
      <c r="K1458" s="343"/>
      <c r="L1458" s="407">
        <v>1</v>
      </c>
      <c r="M1458" s="344">
        <f t="shared" si="22"/>
        <v>12.557654303249997</v>
      </c>
      <c r="N1458" s="337"/>
      <c r="T1458" s="169" t="s">
        <v>300</v>
      </c>
    </row>
    <row r="1459" spans="1:20">
      <c r="A1459" s="339">
        <v>45352.666666666701</v>
      </c>
      <c r="B1459" s="340">
        <v>5.3125</v>
      </c>
      <c r="C1459" s="340" t="s">
        <v>300</v>
      </c>
      <c r="D1459" s="341">
        <v>72.828209999999999</v>
      </c>
      <c r="E1459" s="342" t="s">
        <v>300</v>
      </c>
      <c r="F1459" s="340">
        <v>12.024850000000001</v>
      </c>
      <c r="G1459" s="342" t="s">
        <v>300</v>
      </c>
      <c r="H1459" s="342"/>
      <c r="I1459" s="342"/>
      <c r="J1459" s="343"/>
      <c r="K1459" s="343"/>
      <c r="L1459" s="407">
        <v>1</v>
      </c>
      <c r="M1459" s="344">
        <f t="shared" si="22"/>
        <v>12.024847823625</v>
      </c>
      <c r="N1459" s="337"/>
      <c r="T1459" s="169" t="s">
        <v>300</v>
      </c>
    </row>
    <row r="1460" spans="1:20">
      <c r="A1460" s="339">
        <v>45352.708333333299</v>
      </c>
      <c r="B1460" s="340">
        <v>5.3125</v>
      </c>
      <c r="C1460" s="340" t="s">
        <v>300</v>
      </c>
      <c r="D1460" s="341">
        <v>75.296289999999999</v>
      </c>
      <c r="E1460" s="342" t="s">
        <v>300</v>
      </c>
      <c r="F1460" s="340">
        <v>12.432359999999999</v>
      </c>
      <c r="G1460" s="342" t="s">
        <v>300</v>
      </c>
      <c r="H1460" s="342"/>
      <c r="I1460" s="342"/>
      <c r="J1460" s="343"/>
      <c r="K1460" s="343"/>
      <c r="L1460" s="407">
        <v>1</v>
      </c>
      <c r="M1460" s="344">
        <f t="shared" si="22"/>
        <v>12.432358682625001</v>
      </c>
      <c r="N1460" s="337"/>
      <c r="T1460" s="169" t="s">
        <v>300</v>
      </c>
    </row>
    <row r="1461" spans="1:20">
      <c r="A1461" s="339">
        <v>45352.75</v>
      </c>
      <c r="B1461" s="340">
        <v>5.3125</v>
      </c>
      <c r="C1461" s="340" t="s">
        <v>300</v>
      </c>
      <c r="D1461" s="341">
        <v>75.024559999999994</v>
      </c>
      <c r="E1461" s="342" t="s">
        <v>300</v>
      </c>
      <c r="F1461" s="340">
        <v>12.38749</v>
      </c>
      <c r="G1461" s="342" t="s">
        <v>300</v>
      </c>
      <c r="H1461" s="342"/>
      <c r="I1461" s="342"/>
      <c r="J1461" s="343"/>
      <c r="K1461" s="343"/>
      <c r="L1461" s="407">
        <v>1</v>
      </c>
      <c r="M1461" s="344">
        <f t="shared" si="22"/>
        <v>12.387492662999998</v>
      </c>
      <c r="N1461" s="337"/>
      <c r="T1461" s="169" t="s">
        <v>300</v>
      </c>
    </row>
    <row r="1462" spans="1:20">
      <c r="A1462" s="339">
        <v>45352.791666666701</v>
      </c>
      <c r="B1462" s="340">
        <v>5.3125</v>
      </c>
      <c r="C1462" s="340" t="s">
        <v>300</v>
      </c>
      <c r="D1462" s="341">
        <v>73.632720000000006</v>
      </c>
      <c r="E1462" s="342" t="s">
        <v>300</v>
      </c>
      <c r="F1462" s="340">
        <v>12.157679999999999</v>
      </c>
      <c r="G1462" s="342" t="s">
        <v>300</v>
      </c>
      <c r="H1462" s="342"/>
      <c r="I1462" s="342"/>
      <c r="J1462" s="343"/>
      <c r="K1462" s="343"/>
      <c r="L1462" s="407">
        <v>1</v>
      </c>
      <c r="M1462" s="344">
        <f t="shared" si="22"/>
        <v>12.157682480999998</v>
      </c>
      <c r="N1462" s="337"/>
      <c r="T1462" s="169" t="s">
        <v>300</v>
      </c>
    </row>
    <row r="1463" spans="1:20">
      <c r="A1463" s="339">
        <v>45352.833333333299</v>
      </c>
      <c r="B1463" s="340">
        <v>5.0995699999999999</v>
      </c>
      <c r="C1463" s="340" t="s">
        <v>300</v>
      </c>
      <c r="D1463" s="341">
        <v>75.577960000000004</v>
      </c>
      <c r="E1463" s="342" t="s">
        <v>300</v>
      </c>
      <c r="F1463" s="340">
        <v>11.9787</v>
      </c>
      <c r="G1463" s="342" t="s">
        <v>300</v>
      </c>
      <c r="H1463" s="342"/>
      <c r="I1463" s="342"/>
      <c r="J1463" s="343"/>
      <c r="K1463" s="343"/>
      <c r="L1463" s="407">
        <v>1</v>
      </c>
      <c r="M1463" s="344">
        <f t="shared" si="22"/>
        <v>11.978701229591374</v>
      </c>
      <c r="N1463" s="337"/>
      <c r="T1463" s="169" t="s">
        <v>300</v>
      </c>
    </row>
    <row r="1464" spans="1:20">
      <c r="A1464" s="339">
        <v>45352.875</v>
      </c>
      <c r="B1464" s="340">
        <v>5.3125</v>
      </c>
      <c r="C1464" s="340" t="s">
        <v>300</v>
      </c>
      <c r="D1464" s="341">
        <v>74.00479</v>
      </c>
      <c r="E1464" s="342" t="s">
        <v>300</v>
      </c>
      <c r="F1464" s="340">
        <v>12.21912</v>
      </c>
      <c r="G1464" s="342" t="s">
        <v>300</v>
      </c>
      <c r="H1464" s="342"/>
      <c r="I1464" s="342"/>
      <c r="J1464" s="343"/>
      <c r="K1464" s="343"/>
      <c r="L1464" s="407">
        <v>1</v>
      </c>
      <c r="M1464" s="344">
        <f t="shared" si="22"/>
        <v>12.219115888875001</v>
      </c>
      <c r="N1464" s="337"/>
      <c r="T1464" s="169" t="s">
        <v>300</v>
      </c>
    </row>
    <row r="1465" spans="1:20">
      <c r="A1465" s="339">
        <v>45352.916666666701</v>
      </c>
      <c r="B1465" s="340">
        <v>5.3125</v>
      </c>
      <c r="C1465" s="340" t="s">
        <v>300</v>
      </c>
      <c r="D1465" s="341">
        <v>73.286659999999998</v>
      </c>
      <c r="E1465" s="342" t="s">
        <v>300</v>
      </c>
      <c r="F1465" s="340">
        <v>12.100540000000001</v>
      </c>
      <c r="G1465" s="342" t="s">
        <v>300</v>
      </c>
      <c r="H1465" s="342"/>
      <c r="I1465" s="342"/>
      <c r="J1465" s="343"/>
      <c r="K1465" s="343"/>
      <c r="L1465" s="407">
        <v>1</v>
      </c>
      <c r="M1465" s="344">
        <f t="shared" si="22"/>
        <v>12.100543649249998</v>
      </c>
      <c r="N1465" s="337"/>
      <c r="T1465" s="169" t="s">
        <v>300</v>
      </c>
    </row>
    <row r="1466" spans="1:20">
      <c r="A1466" s="339">
        <v>45352.958333333299</v>
      </c>
      <c r="B1466" s="340">
        <v>5.3125</v>
      </c>
      <c r="C1466" s="340" t="s">
        <v>300</v>
      </c>
      <c r="D1466" s="341">
        <v>73.743399999999994</v>
      </c>
      <c r="E1466" s="342" t="s">
        <v>300</v>
      </c>
      <c r="F1466" s="340">
        <v>12.17596</v>
      </c>
      <c r="G1466" s="342" t="s">
        <v>300</v>
      </c>
      <c r="H1466" s="342"/>
      <c r="I1466" s="342"/>
      <c r="J1466" s="343"/>
      <c r="K1466" s="343"/>
      <c r="L1466" s="407">
        <v>1</v>
      </c>
      <c r="M1466" s="344">
        <f t="shared" si="22"/>
        <v>12.175957132499997</v>
      </c>
      <c r="N1466" s="337"/>
      <c r="T1466" s="169" t="s">
        <v>300</v>
      </c>
    </row>
    <row r="1467" spans="1:20">
      <c r="A1467" s="339">
        <v>45353</v>
      </c>
      <c r="B1467" s="340">
        <v>5.3110400000000002</v>
      </c>
      <c r="C1467" s="340" t="s">
        <v>300</v>
      </c>
      <c r="D1467" s="341">
        <v>75.360519999999994</v>
      </c>
      <c r="E1467" s="342" t="s">
        <v>300</v>
      </c>
      <c r="F1467" s="340">
        <v>12.439550000000001</v>
      </c>
      <c r="G1467" s="342" t="s">
        <v>300</v>
      </c>
      <c r="H1467" s="342"/>
      <c r="I1467" s="342"/>
      <c r="J1467" s="343"/>
      <c r="K1467" s="343"/>
      <c r="L1467" s="407">
        <v>1</v>
      </c>
      <c r="M1467" s="344">
        <f t="shared" si="22"/>
        <v>12.439544239256064</v>
      </c>
      <c r="N1467" s="337"/>
      <c r="T1467" s="169" t="s">
        <v>300</v>
      </c>
    </row>
    <row r="1468" spans="1:20">
      <c r="A1468" s="339">
        <v>45353.041666666701</v>
      </c>
      <c r="B1468" s="340">
        <v>5.3125</v>
      </c>
      <c r="C1468" s="340" t="s">
        <v>300</v>
      </c>
      <c r="D1468" s="341">
        <v>74.421710000000004</v>
      </c>
      <c r="E1468" s="342" t="s">
        <v>300</v>
      </c>
      <c r="F1468" s="340">
        <v>12.28795</v>
      </c>
      <c r="G1468" s="342" t="s">
        <v>300</v>
      </c>
      <c r="H1468" s="342"/>
      <c r="I1468" s="342"/>
      <c r="J1468" s="343"/>
      <c r="K1468" s="343"/>
      <c r="L1468" s="407">
        <v>1</v>
      </c>
      <c r="M1468" s="344">
        <f t="shared" si="22"/>
        <v>12.287954592374996</v>
      </c>
      <c r="N1468" s="337"/>
      <c r="T1468" s="169" t="s">
        <v>300</v>
      </c>
    </row>
    <row r="1469" spans="1:20">
      <c r="A1469" s="339">
        <v>45353.083333333299</v>
      </c>
      <c r="B1469" s="340">
        <v>5.3125</v>
      </c>
      <c r="C1469" s="340" t="s">
        <v>300</v>
      </c>
      <c r="D1469" s="341">
        <v>73.819999999999993</v>
      </c>
      <c r="E1469" s="342" t="s">
        <v>300</v>
      </c>
      <c r="F1469" s="340">
        <v>12.188599999999999</v>
      </c>
      <c r="G1469" s="342" t="s">
        <v>300</v>
      </c>
      <c r="H1469" s="342"/>
      <c r="I1469" s="342"/>
      <c r="J1469" s="343"/>
      <c r="K1469" s="343"/>
      <c r="L1469" s="407">
        <v>1</v>
      </c>
      <c r="M1469" s="344">
        <f t="shared" si="22"/>
        <v>12.18860475</v>
      </c>
      <c r="N1469" s="337"/>
      <c r="T1469" s="169" t="s">
        <v>300</v>
      </c>
    </row>
    <row r="1470" spans="1:20">
      <c r="A1470" s="339">
        <v>45353.125</v>
      </c>
      <c r="B1470" s="340">
        <v>5.3125</v>
      </c>
      <c r="C1470" s="340" t="s">
        <v>300</v>
      </c>
      <c r="D1470" s="341">
        <v>74.941649999999996</v>
      </c>
      <c r="E1470" s="342" t="s">
        <v>300</v>
      </c>
      <c r="F1470" s="340">
        <v>12.373799999999999</v>
      </c>
      <c r="G1470" s="342" t="s">
        <v>300</v>
      </c>
      <c r="H1470" s="342"/>
      <c r="I1470" s="342"/>
      <c r="J1470" s="343"/>
      <c r="K1470" s="343"/>
      <c r="L1470" s="407">
        <v>1</v>
      </c>
      <c r="M1470" s="344">
        <f t="shared" si="22"/>
        <v>12.373803185624999</v>
      </c>
      <c r="N1470" s="337"/>
      <c r="T1470" s="169" t="s">
        <v>300</v>
      </c>
    </row>
    <row r="1471" spans="1:20">
      <c r="A1471" s="339">
        <v>45353.166666666701</v>
      </c>
      <c r="B1471" s="340">
        <v>5.3125</v>
      </c>
      <c r="C1471" s="340" t="s">
        <v>300</v>
      </c>
      <c r="D1471" s="341">
        <v>76.157740000000004</v>
      </c>
      <c r="E1471" s="342" t="s">
        <v>300</v>
      </c>
      <c r="F1471" s="340">
        <v>12.574590000000001</v>
      </c>
      <c r="G1471" s="342" t="s">
        <v>300</v>
      </c>
      <c r="H1471" s="342"/>
      <c r="I1471" s="342"/>
      <c r="J1471" s="343"/>
      <c r="K1471" s="343"/>
      <c r="L1471" s="407">
        <v>1</v>
      </c>
      <c r="M1471" s="344">
        <f t="shared" si="22"/>
        <v>12.574594845749997</v>
      </c>
      <c r="N1471" s="337"/>
      <c r="T1471" s="169" t="s">
        <v>300</v>
      </c>
    </row>
    <row r="1472" spans="1:20">
      <c r="A1472" s="339">
        <v>45353.208333333299</v>
      </c>
      <c r="B1472" s="340">
        <v>5.3125</v>
      </c>
      <c r="C1472" s="340" t="s">
        <v>300</v>
      </c>
      <c r="D1472" s="341">
        <v>77.285139999999998</v>
      </c>
      <c r="E1472" s="342" t="s">
        <v>300</v>
      </c>
      <c r="F1472" s="340">
        <v>12.76074</v>
      </c>
      <c r="G1472" s="342" t="s">
        <v>300</v>
      </c>
      <c r="H1472" s="342"/>
      <c r="I1472" s="342"/>
      <c r="J1472" s="343"/>
      <c r="K1472" s="343"/>
      <c r="L1472" s="407">
        <v>1</v>
      </c>
      <c r="M1472" s="344">
        <f t="shared" si="22"/>
        <v>12.760742678250001</v>
      </c>
      <c r="N1472" s="337"/>
      <c r="T1472" s="169" t="s">
        <v>300</v>
      </c>
    </row>
    <row r="1473" spans="1:20">
      <c r="A1473" s="339">
        <v>45353.25</v>
      </c>
      <c r="B1473" s="340">
        <v>5.1850199999999997</v>
      </c>
      <c r="C1473" s="340" t="s">
        <v>300</v>
      </c>
      <c r="D1473" s="341">
        <v>79.699110000000005</v>
      </c>
      <c r="E1473" s="342" t="s">
        <v>300</v>
      </c>
      <c r="F1473" s="340">
        <v>12.84355</v>
      </c>
      <c r="G1473" s="342" t="s">
        <v>300</v>
      </c>
      <c r="H1473" s="342"/>
      <c r="I1473" s="342"/>
      <c r="J1473" s="343"/>
      <c r="K1473" s="343"/>
      <c r="L1473" s="407">
        <v>1</v>
      </c>
      <c r="M1473" s="344">
        <f t="shared" si="22"/>
        <v>12.843545177644776</v>
      </c>
      <c r="N1473" s="337"/>
      <c r="T1473" s="169" t="s">
        <v>300</v>
      </c>
    </row>
    <row r="1474" spans="1:20">
      <c r="A1474" s="339">
        <v>45353.291666666701</v>
      </c>
      <c r="B1474" s="340">
        <v>5.3125</v>
      </c>
      <c r="C1474" s="340" t="s">
        <v>300</v>
      </c>
      <c r="D1474" s="341">
        <v>77.651769999999999</v>
      </c>
      <c r="E1474" s="342" t="s">
        <v>300</v>
      </c>
      <c r="F1474" s="340">
        <v>12.82128</v>
      </c>
      <c r="G1474" s="342" t="s">
        <v>300</v>
      </c>
      <c r="H1474" s="342"/>
      <c r="I1474" s="342"/>
      <c r="J1474" s="343"/>
      <c r="K1474" s="343"/>
      <c r="L1474" s="407">
        <v>1</v>
      </c>
      <c r="M1474" s="344">
        <f t="shared" si="22"/>
        <v>12.821277874124998</v>
      </c>
      <c r="N1474" s="337"/>
      <c r="T1474" s="169" t="s">
        <v>300</v>
      </c>
    </row>
    <row r="1475" spans="1:20">
      <c r="A1475" s="339">
        <v>45353.333333333299</v>
      </c>
      <c r="B1475" s="340">
        <v>5.3074199999999996</v>
      </c>
      <c r="C1475" s="340" t="s">
        <v>300</v>
      </c>
      <c r="D1475" s="341">
        <v>74.311300000000003</v>
      </c>
      <c r="E1475" s="342" t="s">
        <v>300</v>
      </c>
      <c r="F1475" s="340">
        <v>12.25798</v>
      </c>
      <c r="G1475" s="342" t="s">
        <v>300</v>
      </c>
      <c r="H1475" s="342"/>
      <c r="I1475" s="342"/>
      <c r="J1475" s="343"/>
      <c r="K1475" s="343"/>
      <c r="L1475" s="407">
        <v>1</v>
      </c>
      <c r="M1475" s="344">
        <f t="shared" ref="M1475:M1538" si="23">D1475*60*10^3*B1475*5.18*10^-7</f>
        <v>12.257991777613679</v>
      </c>
      <c r="N1475" s="337"/>
      <c r="T1475" s="169" t="s">
        <v>300</v>
      </c>
    </row>
    <row r="1476" spans="1:20">
      <c r="A1476" s="339">
        <v>45353.375</v>
      </c>
      <c r="B1476" s="340">
        <v>5.3125</v>
      </c>
      <c r="C1476" s="340" t="s">
        <v>300</v>
      </c>
      <c r="D1476" s="341">
        <v>72.479420000000005</v>
      </c>
      <c r="E1476" s="342" t="s">
        <v>300</v>
      </c>
      <c r="F1476" s="340">
        <v>11.96726</v>
      </c>
      <c r="G1476" s="342" t="s">
        <v>300</v>
      </c>
      <c r="H1476" s="342"/>
      <c r="I1476" s="342"/>
      <c r="J1476" s="343"/>
      <c r="K1476" s="343"/>
      <c r="L1476" s="407">
        <v>1</v>
      </c>
      <c r="M1476" s="344">
        <f t="shared" si="23"/>
        <v>11.967258234749998</v>
      </c>
      <c r="N1476" s="337"/>
      <c r="T1476" s="169" t="s">
        <v>300</v>
      </c>
    </row>
    <row r="1477" spans="1:20">
      <c r="A1477" s="339">
        <v>45353.416666666701</v>
      </c>
      <c r="B1477" s="340">
        <v>5.3125</v>
      </c>
      <c r="C1477" s="340" t="s">
        <v>300</v>
      </c>
      <c r="D1477" s="341">
        <v>73.247429999999994</v>
      </c>
      <c r="E1477" s="342" t="s">
        <v>300</v>
      </c>
      <c r="F1477" s="340">
        <v>12.09407</v>
      </c>
      <c r="G1477" s="342" t="s">
        <v>300</v>
      </c>
      <c r="H1477" s="342"/>
      <c r="I1477" s="342"/>
      <c r="J1477" s="343"/>
      <c r="K1477" s="343"/>
      <c r="L1477" s="407">
        <v>1</v>
      </c>
      <c r="M1477" s="344">
        <f t="shared" si="23"/>
        <v>12.094066285875</v>
      </c>
      <c r="N1477" s="337"/>
      <c r="T1477" s="169" t="s">
        <v>300</v>
      </c>
    </row>
    <row r="1478" spans="1:20">
      <c r="A1478" s="339">
        <v>45353.458333333299</v>
      </c>
      <c r="B1478" s="340">
        <v>5.3125</v>
      </c>
      <c r="C1478" s="340" t="s">
        <v>300</v>
      </c>
      <c r="D1478" s="341">
        <v>75.052750000000003</v>
      </c>
      <c r="E1478" s="342" t="s">
        <v>300</v>
      </c>
      <c r="F1478" s="340">
        <v>12.392150000000001</v>
      </c>
      <c r="G1478" s="342" t="s">
        <v>300</v>
      </c>
      <c r="H1478" s="342"/>
      <c r="I1478" s="342"/>
      <c r="J1478" s="343"/>
      <c r="K1478" s="343"/>
      <c r="L1478" s="407">
        <v>1</v>
      </c>
      <c r="M1478" s="344">
        <f t="shared" si="23"/>
        <v>12.392147184375</v>
      </c>
      <c r="N1478" s="337"/>
      <c r="T1478" s="169" t="s">
        <v>300</v>
      </c>
    </row>
    <row r="1479" spans="1:20">
      <c r="A1479" s="339">
        <v>45353.5</v>
      </c>
      <c r="B1479" s="340">
        <v>5.1932200000000002</v>
      </c>
      <c r="C1479" s="340" t="s">
        <v>300</v>
      </c>
      <c r="D1479" s="341">
        <v>78.115549999999999</v>
      </c>
      <c r="E1479" s="342" t="s">
        <v>300</v>
      </c>
      <c r="F1479" s="340">
        <v>12.608269999999999</v>
      </c>
      <c r="G1479" s="342" t="s">
        <v>300</v>
      </c>
      <c r="H1479" s="342"/>
      <c r="I1479" s="342"/>
      <c r="J1479" s="343"/>
      <c r="K1479" s="343"/>
      <c r="L1479" s="407">
        <v>1</v>
      </c>
      <c r="M1479" s="344">
        <f t="shared" si="23"/>
        <v>12.608262032626678</v>
      </c>
      <c r="N1479" s="337"/>
      <c r="T1479" s="169" t="s">
        <v>300</v>
      </c>
    </row>
    <row r="1480" spans="1:20">
      <c r="A1480" s="339">
        <v>45353.541666666701</v>
      </c>
      <c r="B1480" s="340">
        <v>5.3125</v>
      </c>
      <c r="C1480" s="340" t="s">
        <v>300</v>
      </c>
      <c r="D1480" s="341">
        <v>75.459720000000004</v>
      </c>
      <c r="E1480" s="342" t="s">
        <v>300</v>
      </c>
      <c r="F1480" s="340">
        <v>12.459339999999999</v>
      </c>
      <c r="G1480" s="342" t="s">
        <v>300</v>
      </c>
      <c r="H1480" s="342"/>
      <c r="I1480" s="342"/>
      <c r="J1480" s="343"/>
      <c r="K1480" s="343"/>
      <c r="L1480" s="407">
        <v>1</v>
      </c>
      <c r="M1480" s="344">
        <f t="shared" si="23"/>
        <v>12.459343018499998</v>
      </c>
      <c r="N1480" s="337"/>
      <c r="T1480" s="169" t="s">
        <v>300</v>
      </c>
    </row>
    <row r="1481" spans="1:20">
      <c r="A1481" s="339">
        <v>45353.583333333299</v>
      </c>
      <c r="B1481" s="340">
        <v>5.3125</v>
      </c>
      <c r="C1481" s="340" t="s">
        <v>300</v>
      </c>
      <c r="D1481" s="341">
        <v>74.181079999999994</v>
      </c>
      <c r="E1481" s="342" t="s">
        <v>300</v>
      </c>
      <c r="F1481" s="340">
        <v>12.24822</v>
      </c>
      <c r="G1481" s="342" t="s">
        <v>300</v>
      </c>
      <c r="H1481" s="342"/>
      <c r="I1481" s="342"/>
      <c r="J1481" s="343"/>
      <c r="K1481" s="343"/>
      <c r="L1481" s="407">
        <v>1</v>
      </c>
      <c r="M1481" s="344">
        <f t="shared" si="23"/>
        <v>12.248223571499999</v>
      </c>
      <c r="N1481" s="337"/>
      <c r="T1481" s="169" t="s">
        <v>300</v>
      </c>
    </row>
    <row r="1482" spans="1:20">
      <c r="A1482" s="339">
        <v>45353.625</v>
      </c>
      <c r="B1482" s="340">
        <v>5.3125</v>
      </c>
      <c r="C1482" s="340" t="s">
        <v>300</v>
      </c>
      <c r="D1482" s="341">
        <v>75.042590000000004</v>
      </c>
      <c r="E1482" s="342" t="s">
        <v>300</v>
      </c>
      <c r="F1482" s="340">
        <v>12.390470000000001</v>
      </c>
      <c r="G1482" s="342" t="s">
        <v>300</v>
      </c>
      <c r="H1482" s="342"/>
      <c r="I1482" s="342"/>
      <c r="J1482" s="343"/>
      <c r="K1482" s="343"/>
      <c r="L1482" s="407">
        <v>1</v>
      </c>
      <c r="M1482" s="344">
        <f t="shared" si="23"/>
        <v>12.390469641375001</v>
      </c>
      <c r="N1482" s="337"/>
      <c r="T1482" s="169" t="s">
        <v>300</v>
      </c>
    </row>
    <row r="1483" spans="1:20">
      <c r="A1483" s="339">
        <v>45353.666666666701</v>
      </c>
      <c r="B1483" s="340">
        <v>5.3125</v>
      </c>
      <c r="C1483" s="340" t="s">
        <v>300</v>
      </c>
      <c r="D1483" s="341">
        <v>75.048119999999997</v>
      </c>
      <c r="E1483" s="342" t="s">
        <v>300</v>
      </c>
      <c r="F1483" s="340">
        <v>12.39138</v>
      </c>
      <c r="G1483" s="342" t="s">
        <v>300</v>
      </c>
      <c r="H1483" s="342"/>
      <c r="I1483" s="342"/>
      <c r="J1483" s="343"/>
      <c r="K1483" s="343"/>
      <c r="L1483" s="407">
        <v>1</v>
      </c>
      <c r="M1483" s="344">
        <f t="shared" si="23"/>
        <v>12.391382713499999</v>
      </c>
      <c r="N1483" s="337"/>
      <c r="T1483" s="169" t="s">
        <v>300</v>
      </c>
    </row>
    <row r="1484" spans="1:20">
      <c r="A1484" s="339">
        <v>45353.708333333299</v>
      </c>
      <c r="B1484" s="340">
        <v>5.3125</v>
      </c>
      <c r="C1484" s="340" t="s">
        <v>300</v>
      </c>
      <c r="D1484" s="341">
        <v>73.407300000000006</v>
      </c>
      <c r="E1484" s="342" t="s">
        <v>300</v>
      </c>
      <c r="F1484" s="340">
        <v>12.12046</v>
      </c>
      <c r="G1484" s="342" t="s">
        <v>300</v>
      </c>
      <c r="H1484" s="342"/>
      <c r="I1484" s="342"/>
      <c r="J1484" s="343"/>
      <c r="K1484" s="343"/>
      <c r="L1484" s="407">
        <v>1</v>
      </c>
      <c r="M1484" s="344">
        <f t="shared" si="23"/>
        <v>12.120462821249999</v>
      </c>
      <c r="N1484" s="337"/>
      <c r="T1484" s="169" t="s">
        <v>300</v>
      </c>
    </row>
    <row r="1485" spans="1:20">
      <c r="A1485" s="339">
        <v>45353.75</v>
      </c>
      <c r="B1485" s="340">
        <v>5.3125</v>
      </c>
      <c r="C1485" s="340" t="s">
        <v>300</v>
      </c>
      <c r="D1485" s="341">
        <v>73.582329999999999</v>
      </c>
      <c r="E1485" s="342" t="s">
        <v>300</v>
      </c>
      <c r="F1485" s="340">
        <v>12.14936</v>
      </c>
      <c r="G1485" s="342" t="s">
        <v>300</v>
      </c>
      <c r="H1485" s="342"/>
      <c r="I1485" s="342"/>
      <c r="J1485" s="343"/>
      <c r="K1485" s="343"/>
      <c r="L1485" s="407">
        <v>1</v>
      </c>
      <c r="M1485" s="344">
        <f t="shared" si="23"/>
        <v>12.149362462124998</v>
      </c>
      <c r="N1485" s="337"/>
      <c r="T1485" s="169" t="s">
        <v>300</v>
      </c>
    </row>
    <row r="1486" spans="1:20">
      <c r="A1486" s="339">
        <v>45353.791666666701</v>
      </c>
      <c r="B1486" s="340">
        <v>5.3125</v>
      </c>
      <c r="C1486" s="340" t="s">
        <v>300</v>
      </c>
      <c r="D1486" s="341">
        <v>74.611760000000004</v>
      </c>
      <c r="E1486" s="342" t="s">
        <v>300</v>
      </c>
      <c r="F1486" s="340">
        <v>12.319330000000001</v>
      </c>
      <c r="G1486" s="342" t="s">
        <v>300</v>
      </c>
      <c r="H1486" s="342"/>
      <c r="I1486" s="342"/>
      <c r="J1486" s="343"/>
      <c r="K1486" s="343"/>
      <c r="L1486" s="407">
        <v>1</v>
      </c>
      <c r="M1486" s="344">
        <f t="shared" si="23"/>
        <v>12.319334223000002</v>
      </c>
      <c r="N1486" s="337"/>
      <c r="T1486" s="169" t="s">
        <v>300</v>
      </c>
    </row>
    <row r="1487" spans="1:20">
      <c r="A1487" s="339">
        <v>45353.833333333299</v>
      </c>
      <c r="B1487" s="340">
        <v>5.2374200000000002</v>
      </c>
      <c r="C1487" s="340" t="s">
        <v>300</v>
      </c>
      <c r="D1487" s="341">
        <v>76.845110000000005</v>
      </c>
      <c r="E1487" s="342" t="s">
        <v>300</v>
      </c>
      <c r="F1487" s="340">
        <v>12.50878</v>
      </c>
      <c r="G1487" s="342" t="s">
        <v>300</v>
      </c>
      <c r="H1487" s="342"/>
      <c r="I1487" s="342"/>
      <c r="J1487" s="343"/>
      <c r="K1487" s="343"/>
      <c r="L1487" s="407">
        <v>1</v>
      </c>
      <c r="M1487" s="344">
        <f t="shared" si="23"/>
        <v>12.508771205783496</v>
      </c>
      <c r="N1487" s="337"/>
      <c r="T1487" s="169" t="s">
        <v>300</v>
      </c>
    </row>
    <row r="1488" spans="1:20">
      <c r="A1488" s="339">
        <v>45353.875</v>
      </c>
      <c r="B1488" s="340">
        <v>5.0225900000000001</v>
      </c>
      <c r="C1488" s="340" t="s">
        <v>300</v>
      </c>
      <c r="D1488" s="341">
        <v>75.790880000000001</v>
      </c>
      <c r="E1488" s="342" t="s">
        <v>300</v>
      </c>
      <c r="F1488" s="340">
        <v>11.831110000000001</v>
      </c>
      <c r="G1488" s="342" t="s">
        <v>300</v>
      </c>
      <c r="H1488" s="342"/>
      <c r="I1488" s="342"/>
      <c r="J1488" s="343"/>
      <c r="K1488" s="343"/>
      <c r="L1488" s="407">
        <v>1</v>
      </c>
      <c r="M1488" s="344">
        <f t="shared" si="23"/>
        <v>11.831115316633534</v>
      </c>
      <c r="N1488" s="337"/>
      <c r="T1488" s="169" t="s">
        <v>300</v>
      </c>
    </row>
    <row r="1489" spans="1:20">
      <c r="A1489" s="339">
        <v>45353.916666666701</v>
      </c>
      <c r="B1489" s="340">
        <v>5.3125</v>
      </c>
      <c r="C1489" s="340" t="s">
        <v>300</v>
      </c>
      <c r="D1489" s="341">
        <v>72.201059999999998</v>
      </c>
      <c r="E1489" s="342" t="s">
        <v>300</v>
      </c>
      <c r="F1489" s="340">
        <v>11.9213</v>
      </c>
      <c r="G1489" s="342" t="s">
        <v>300</v>
      </c>
      <c r="H1489" s="342"/>
      <c r="I1489" s="342"/>
      <c r="J1489" s="343"/>
      <c r="K1489" s="343"/>
      <c r="L1489" s="407">
        <v>1</v>
      </c>
      <c r="M1489" s="344">
        <f t="shared" si="23"/>
        <v>11.921297519249997</v>
      </c>
      <c r="N1489" s="337"/>
      <c r="T1489" s="169" t="s">
        <v>300</v>
      </c>
    </row>
    <row r="1490" spans="1:20">
      <c r="A1490" s="339">
        <v>45353.958333333299</v>
      </c>
      <c r="B1490" s="340">
        <v>5.3125</v>
      </c>
      <c r="C1490" s="340" t="s">
        <v>300</v>
      </c>
      <c r="D1490" s="341">
        <v>72.853380000000001</v>
      </c>
      <c r="E1490" s="342" t="s">
        <v>300</v>
      </c>
      <c r="F1490" s="340">
        <v>12.029</v>
      </c>
      <c r="G1490" s="342" t="s">
        <v>300</v>
      </c>
      <c r="H1490" s="342"/>
      <c r="I1490" s="342"/>
      <c r="J1490" s="343"/>
      <c r="K1490" s="343"/>
      <c r="L1490" s="407">
        <v>1</v>
      </c>
      <c r="M1490" s="344">
        <f t="shared" si="23"/>
        <v>12.029003705249998</v>
      </c>
      <c r="N1490" s="337"/>
      <c r="T1490" s="169" t="s">
        <v>300</v>
      </c>
    </row>
    <row r="1491" spans="1:20">
      <c r="A1491" s="339">
        <v>45354</v>
      </c>
      <c r="B1491" s="340">
        <v>5.3125</v>
      </c>
      <c r="C1491" s="340" t="s">
        <v>300</v>
      </c>
      <c r="D1491" s="341">
        <v>74.32347</v>
      </c>
      <c r="E1491" s="342" t="s">
        <v>300</v>
      </c>
      <c r="F1491" s="340">
        <v>12.27173</v>
      </c>
      <c r="G1491" s="342" t="s">
        <v>300</v>
      </c>
      <c r="H1491" s="342"/>
      <c r="I1491" s="342"/>
      <c r="J1491" s="343"/>
      <c r="K1491" s="343"/>
      <c r="L1491" s="407">
        <v>1</v>
      </c>
      <c r="M1491" s="344">
        <f t="shared" si="23"/>
        <v>12.271733940374999</v>
      </c>
      <c r="N1491" s="337"/>
      <c r="T1491" s="169" t="s">
        <v>300</v>
      </c>
    </row>
    <row r="1492" spans="1:20">
      <c r="A1492" s="339">
        <v>45354.041666666701</v>
      </c>
      <c r="B1492" s="340">
        <v>5.3125</v>
      </c>
      <c r="C1492" s="340" t="s">
        <v>300</v>
      </c>
      <c r="D1492" s="341">
        <v>74.399990000000003</v>
      </c>
      <c r="E1492" s="342" t="s">
        <v>300</v>
      </c>
      <c r="F1492" s="340">
        <v>12.284369999999999</v>
      </c>
      <c r="G1492" s="342" t="s">
        <v>300</v>
      </c>
      <c r="H1492" s="342"/>
      <c r="I1492" s="342"/>
      <c r="J1492" s="343"/>
      <c r="K1492" s="343"/>
      <c r="L1492" s="407">
        <v>1</v>
      </c>
      <c r="M1492" s="344">
        <f t="shared" si="23"/>
        <v>12.284368348875001</v>
      </c>
      <c r="N1492" s="337"/>
      <c r="T1492" s="169" t="s">
        <v>300</v>
      </c>
    </row>
    <row r="1493" spans="1:20">
      <c r="A1493" s="339">
        <v>45354.083333333299</v>
      </c>
      <c r="B1493" s="340">
        <v>5.3125</v>
      </c>
      <c r="C1493" s="340" t="s">
        <v>300</v>
      </c>
      <c r="D1493" s="341">
        <v>74.192160000000001</v>
      </c>
      <c r="E1493" s="342" t="s">
        <v>300</v>
      </c>
      <c r="F1493" s="340">
        <v>12.25005</v>
      </c>
      <c r="G1493" s="342" t="s">
        <v>300</v>
      </c>
      <c r="H1493" s="342"/>
      <c r="I1493" s="342"/>
      <c r="J1493" s="343"/>
      <c r="K1493" s="343"/>
      <c r="L1493" s="407">
        <v>1</v>
      </c>
      <c r="M1493" s="344">
        <f t="shared" si="23"/>
        <v>12.250053017999997</v>
      </c>
      <c r="N1493" s="337"/>
      <c r="T1493" s="169" t="s">
        <v>300</v>
      </c>
    </row>
    <row r="1494" spans="1:20">
      <c r="A1494" s="339">
        <v>45354.125</v>
      </c>
      <c r="B1494" s="340">
        <v>5.3125</v>
      </c>
      <c r="C1494" s="340" t="s">
        <v>300</v>
      </c>
      <c r="D1494" s="341">
        <v>74.658540000000002</v>
      </c>
      <c r="E1494" s="342" t="s">
        <v>300</v>
      </c>
      <c r="F1494" s="340">
        <v>12.327059999999999</v>
      </c>
      <c r="G1494" s="342" t="s">
        <v>300</v>
      </c>
      <c r="H1494" s="342"/>
      <c r="I1494" s="342"/>
      <c r="J1494" s="343"/>
      <c r="K1494" s="343"/>
      <c r="L1494" s="407">
        <v>1</v>
      </c>
      <c r="M1494" s="344">
        <f t="shared" si="23"/>
        <v>12.327058185750001</v>
      </c>
      <c r="N1494" s="337"/>
      <c r="T1494" s="169" t="s">
        <v>300</v>
      </c>
    </row>
    <row r="1495" spans="1:20">
      <c r="A1495" s="339">
        <v>45354.166666666701</v>
      </c>
      <c r="B1495" s="340">
        <v>5.3125</v>
      </c>
      <c r="C1495" s="340" t="s">
        <v>300</v>
      </c>
      <c r="D1495" s="341">
        <v>76.259469999999993</v>
      </c>
      <c r="E1495" s="342" t="s">
        <v>300</v>
      </c>
      <c r="F1495" s="340">
        <v>12.591390000000001</v>
      </c>
      <c r="G1495" s="342" t="s">
        <v>300</v>
      </c>
      <c r="H1495" s="342"/>
      <c r="I1495" s="342"/>
      <c r="J1495" s="343"/>
      <c r="K1495" s="343"/>
      <c r="L1495" s="407">
        <v>1</v>
      </c>
      <c r="M1495" s="344">
        <f t="shared" si="23"/>
        <v>12.591391740374997</v>
      </c>
      <c r="N1495" s="337"/>
      <c r="T1495" s="169" t="s">
        <v>300</v>
      </c>
    </row>
    <row r="1496" spans="1:20">
      <c r="A1496" s="339">
        <v>45354.208333333299</v>
      </c>
      <c r="B1496" s="340">
        <v>5.3125</v>
      </c>
      <c r="C1496" s="340" t="s">
        <v>300</v>
      </c>
      <c r="D1496" s="341">
        <v>74.672740000000005</v>
      </c>
      <c r="E1496" s="342" t="s">
        <v>300</v>
      </c>
      <c r="F1496" s="340">
        <v>12.3294</v>
      </c>
      <c r="G1496" s="342" t="s">
        <v>300</v>
      </c>
      <c r="H1496" s="342"/>
      <c r="I1496" s="342"/>
      <c r="J1496" s="343"/>
      <c r="K1496" s="343"/>
      <c r="L1496" s="407">
        <v>1</v>
      </c>
      <c r="M1496" s="344">
        <f t="shared" si="23"/>
        <v>12.32940278325</v>
      </c>
      <c r="N1496" s="337"/>
      <c r="T1496" s="169" t="s">
        <v>300</v>
      </c>
    </row>
    <row r="1497" spans="1:20">
      <c r="A1497" s="339">
        <v>45354.25</v>
      </c>
      <c r="B1497" s="340">
        <v>5.3125</v>
      </c>
      <c r="C1497" s="340" t="s">
        <v>300</v>
      </c>
      <c r="D1497" s="341">
        <v>74.992670000000004</v>
      </c>
      <c r="E1497" s="342" t="s">
        <v>300</v>
      </c>
      <c r="F1497" s="340">
        <v>12.38223</v>
      </c>
      <c r="G1497" s="342" t="s">
        <v>300</v>
      </c>
      <c r="H1497" s="342"/>
      <c r="I1497" s="342"/>
      <c r="J1497" s="343"/>
      <c r="K1497" s="343"/>
      <c r="L1497" s="407">
        <v>1</v>
      </c>
      <c r="M1497" s="344">
        <f t="shared" si="23"/>
        <v>12.382227225374999</v>
      </c>
      <c r="N1497" s="337"/>
      <c r="T1497" s="169" t="s">
        <v>300</v>
      </c>
    </row>
    <row r="1498" spans="1:20">
      <c r="A1498" s="339">
        <v>45354.291666666701</v>
      </c>
      <c r="B1498" s="340">
        <v>5.3125</v>
      </c>
      <c r="C1498" s="340" t="s">
        <v>300</v>
      </c>
      <c r="D1498" s="341">
        <v>74.556610000000006</v>
      </c>
      <c r="E1498" s="342" t="s">
        <v>300</v>
      </c>
      <c r="F1498" s="340">
        <v>12.310230000000001</v>
      </c>
      <c r="G1498" s="342" t="s">
        <v>300</v>
      </c>
      <c r="H1498" s="342"/>
      <c r="I1498" s="342"/>
      <c r="J1498" s="343"/>
      <c r="K1498" s="343"/>
      <c r="L1498" s="407">
        <v>1</v>
      </c>
      <c r="M1498" s="344">
        <f t="shared" si="23"/>
        <v>12.310228268624996</v>
      </c>
      <c r="N1498" s="337"/>
      <c r="T1498" s="169" t="s">
        <v>300</v>
      </c>
    </row>
    <row r="1499" spans="1:20">
      <c r="A1499" s="339">
        <v>45354.333333333299</v>
      </c>
      <c r="B1499" s="340">
        <v>5.3125</v>
      </c>
      <c r="C1499" s="340" t="s">
        <v>300</v>
      </c>
      <c r="D1499" s="341">
        <v>73.177620000000005</v>
      </c>
      <c r="E1499" s="342" t="s">
        <v>300</v>
      </c>
      <c r="F1499" s="340">
        <v>12.08254</v>
      </c>
      <c r="G1499" s="342" t="s">
        <v>300</v>
      </c>
      <c r="H1499" s="342"/>
      <c r="I1499" s="342"/>
      <c r="J1499" s="343"/>
      <c r="K1499" s="343"/>
      <c r="L1499" s="407">
        <v>1</v>
      </c>
      <c r="M1499" s="344">
        <f t="shared" si="23"/>
        <v>12.082539782249999</v>
      </c>
      <c r="N1499" s="337"/>
      <c r="T1499" s="169" t="s">
        <v>300</v>
      </c>
    </row>
    <row r="1500" spans="1:20">
      <c r="A1500" s="339">
        <v>45354.375</v>
      </c>
      <c r="B1500" s="340">
        <v>5.3125</v>
      </c>
      <c r="C1500" s="340" t="s">
        <v>300</v>
      </c>
      <c r="D1500" s="341">
        <v>71.923919999999995</v>
      </c>
      <c r="E1500" s="342" t="s">
        <v>300</v>
      </c>
      <c r="F1500" s="340">
        <v>11.875540000000001</v>
      </c>
      <c r="G1500" s="342" t="s">
        <v>300</v>
      </c>
      <c r="H1500" s="342"/>
      <c r="I1500" s="342"/>
      <c r="J1500" s="343"/>
      <c r="K1500" s="343"/>
      <c r="L1500" s="407">
        <v>1</v>
      </c>
      <c r="M1500" s="344">
        <f t="shared" si="23"/>
        <v>11.875538240999999</v>
      </c>
      <c r="N1500" s="337"/>
      <c r="T1500" s="169" t="s">
        <v>300</v>
      </c>
    </row>
    <row r="1501" spans="1:20">
      <c r="A1501" s="339">
        <v>45354.416666666701</v>
      </c>
      <c r="B1501" s="340">
        <v>5.3125</v>
      </c>
      <c r="C1501" s="340" t="s">
        <v>300</v>
      </c>
      <c r="D1501" s="341">
        <v>73.390860000000004</v>
      </c>
      <c r="E1501" s="342" t="s">
        <v>300</v>
      </c>
      <c r="F1501" s="340">
        <v>12.117749999999999</v>
      </c>
      <c r="G1501" s="342" t="s">
        <v>300</v>
      </c>
      <c r="H1501" s="342"/>
      <c r="I1501" s="342"/>
      <c r="J1501" s="343"/>
      <c r="K1501" s="343"/>
      <c r="L1501" s="407">
        <v>1</v>
      </c>
      <c r="M1501" s="344">
        <f t="shared" si="23"/>
        <v>12.11774837175</v>
      </c>
      <c r="N1501" s="337"/>
      <c r="T1501" s="169" t="s">
        <v>300</v>
      </c>
    </row>
    <row r="1502" spans="1:20">
      <c r="A1502" s="339">
        <v>45354.458333333299</v>
      </c>
      <c r="B1502" s="340">
        <v>5.3125</v>
      </c>
      <c r="C1502" s="340" t="s">
        <v>300</v>
      </c>
      <c r="D1502" s="341">
        <v>74.040170000000003</v>
      </c>
      <c r="E1502" s="342" t="s">
        <v>300</v>
      </c>
      <c r="F1502" s="340">
        <v>12.224959999999999</v>
      </c>
      <c r="G1502" s="342" t="s">
        <v>300</v>
      </c>
      <c r="H1502" s="342"/>
      <c r="I1502" s="342"/>
      <c r="J1502" s="343"/>
      <c r="K1502" s="343"/>
      <c r="L1502" s="407">
        <v>1</v>
      </c>
      <c r="M1502" s="344">
        <f t="shared" si="23"/>
        <v>12.224957569124999</v>
      </c>
      <c r="N1502" s="337"/>
      <c r="T1502" s="169" t="s">
        <v>300</v>
      </c>
    </row>
    <row r="1503" spans="1:20">
      <c r="A1503" s="339">
        <v>45354.5</v>
      </c>
      <c r="B1503" s="340">
        <v>5.1819699999999997</v>
      </c>
      <c r="C1503" s="340" t="s">
        <v>300</v>
      </c>
      <c r="D1503" s="341">
        <v>77.43768</v>
      </c>
      <c r="E1503" s="342" t="s">
        <v>300</v>
      </c>
      <c r="F1503" s="340">
        <v>12.471780000000001</v>
      </c>
      <c r="G1503" s="342" t="s">
        <v>300</v>
      </c>
      <c r="H1503" s="342"/>
      <c r="I1503" s="342"/>
      <c r="J1503" s="343"/>
      <c r="K1503" s="343"/>
      <c r="L1503" s="407">
        <v>1</v>
      </c>
      <c r="M1503" s="344">
        <f t="shared" si="23"/>
        <v>12.471774152287965</v>
      </c>
      <c r="N1503" s="337"/>
      <c r="T1503" s="169" t="s">
        <v>300</v>
      </c>
    </row>
    <row r="1504" spans="1:20">
      <c r="A1504" s="339">
        <v>45354.541666666701</v>
      </c>
      <c r="B1504" s="340">
        <v>5.3125</v>
      </c>
      <c r="C1504" s="340" t="s">
        <v>300</v>
      </c>
      <c r="D1504" s="341">
        <v>74.523269999999997</v>
      </c>
      <c r="E1504" s="342" t="s">
        <v>300</v>
      </c>
      <c r="F1504" s="340">
        <v>12.30472</v>
      </c>
      <c r="G1504" s="342" t="s">
        <v>300</v>
      </c>
      <c r="H1504" s="342"/>
      <c r="I1504" s="342"/>
      <c r="J1504" s="343"/>
      <c r="K1504" s="343"/>
      <c r="L1504" s="407">
        <v>1</v>
      </c>
      <c r="M1504" s="344">
        <f t="shared" si="23"/>
        <v>12.304723417875</v>
      </c>
      <c r="N1504" s="337"/>
      <c r="T1504" s="169" t="s">
        <v>300</v>
      </c>
    </row>
    <row r="1505" spans="1:20">
      <c r="A1505" s="339">
        <v>45354.583333333299</v>
      </c>
      <c r="B1505" s="340">
        <v>5.3125</v>
      </c>
      <c r="C1505" s="340" t="s">
        <v>300</v>
      </c>
      <c r="D1505" s="341">
        <v>74.309690000000003</v>
      </c>
      <c r="E1505" s="342" t="s">
        <v>300</v>
      </c>
      <c r="F1505" s="340">
        <v>12.26946</v>
      </c>
      <c r="G1505" s="342" t="s">
        <v>300</v>
      </c>
      <c r="H1505" s="342"/>
      <c r="I1505" s="342"/>
      <c r="J1505" s="343"/>
      <c r="K1505" s="343"/>
      <c r="L1505" s="407">
        <v>1</v>
      </c>
      <c r="M1505" s="344">
        <f t="shared" si="23"/>
        <v>12.269458690125001</v>
      </c>
      <c r="N1505" s="337"/>
      <c r="T1505" s="169" t="s">
        <v>300</v>
      </c>
    </row>
    <row r="1506" spans="1:20">
      <c r="A1506" s="339">
        <v>45354.625</v>
      </c>
      <c r="B1506" s="340">
        <v>5.3125</v>
      </c>
      <c r="C1506" s="340" t="s">
        <v>300</v>
      </c>
      <c r="D1506" s="341">
        <v>74.573670000000007</v>
      </c>
      <c r="E1506" s="342" t="s">
        <v>300</v>
      </c>
      <c r="F1506" s="340">
        <v>12.313040000000001</v>
      </c>
      <c r="G1506" s="342" t="s">
        <v>300</v>
      </c>
      <c r="H1506" s="342"/>
      <c r="I1506" s="342"/>
      <c r="J1506" s="343"/>
      <c r="K1506" s="343"/>
      <c r="L1506" s="407">
        <v>1</v>
      </c>
      <c r="M1506" s="344">
        <f t="shared" si="23"/>
        <v>12.313045087874999</v>
      </c>
      <c r="N1506" s="337"/>
      <c r="T1506" s="169" t="s">
        <v>300</v>
      </c>
    </row>
    <row r="1507" spans="1:20">
      <c r="A1507" s="339">
        <v>45354.666666666701</v>
      </c>
      <c r="B1507" s="340">
        <v>5.3125</v>
      </c>
      <c r="C1507" s="340" t="s">
        <v>300</v>
      </c>
      <c r="D1507" s="341">
        <v>76.036000000000001</v>
      </c>
      <c r="E1507" s="342" t="s">
        <v>300</v>
      </c>
      <c r="F1507" s="340">
        <v>12.554489999999999</v>
      </c>
      <c r="G1507" s="342" t="s">
        <v>300</v>
      </c>
      <c r="H1507" s="342"/>
      <c r="I1507" s="342"/>
      <c r="J1507" s="343"/>
      <c r="K1507" s="343"/>
      <c r="L1507" s="407">
        <v>1</v>
      </c>
      <c r="M1507" s="344">
        <f t="shared" si="23"/>
        <v>12.554494049999999</v>
      </c>
      <c r="N1507" s="337"/>
      <c r="T1507" s="169" t="s">
        <v>300</v>
      </c>
    </row>
    <row r="1508" spans="1:20">
      <c r="A1508" s="339">
        <v>45354.708333333299</v>
      </c>
      <c r="B1508" s="340">
        <v>5.3125</v>
      </c>
      <c r="C1508" s="340" t="s">
        <v>300</v>
      </c>
      <c r="D1508" s="341">
        <v>75.851399999999998</v>
      </c>
      <c r="E1508" s="342" t="s">
        <v>300</v>
      </c>
      <c r="F1508" s="340">
        <v>12.524010000000001</v>
      </c>
      <c r="G1508" s="342" t="s">
        <v>300</v>
      </c>
      <c r="H1508" s="342"/>
      <c r="I1508" s="342"/>
      <c r="J1508" s="343"/>
      <c r="K1508" s="343"/>
      <c r="L1508" s="407">
        <v>1</v>
      </c>
      <c r="M1508" s="344">
        <f t="shared" si="23"/>
        <v>12.524014282499998</v>
      </c>
      <c r="N1508" s="337"/>
      <c r="T1508" s="169" t="s">
        <v>300</v>
      </c>
    </row>
    <row r="1509" spans="1:20">
      <c r="A1509" s="339">
        <v>45354.75</v>
      </c>
      <c r="B1509" s="340">
        <v>5.3125</v>
      </c>
      <c r="C1509" s="340" t="s">
        <v>300</v>
      </c>
      <c r="D1509" s="341">
        <v>74.337410000000006</v>
      </c>
      <c r="E1509" s="342" t="s">
        <v>300</v>
      </c>
      <c r="F1509" s="340">
        <v>12.274039999999999</v>
      </c>
      <c r="G1509" s="342" t="s">
        <v>300</v>
      </c>
      <c r="H1509" s="342"/>
      <c r="I1509" s="342"/>
      <c r="J1509" s="343"/>
      <c r="K1509" s="343"/>
      <c r="L1509" s="407">
        <v>1</v>
      </c>
      <c r="M1509" s="344">
        <f t="shared" si="23"/>
        <v>12.274035608624997</v>
      </c>
      <c r="N1509" s="337"/>
      <c r="T1509" s="169" t="s">
        <v>300</v>
      </c>
    </row>
    <row r="1510" spans="1:20">
      <c r="A1510" s="339">
        <v>45354.791666666701</v>
      </c>
      <c r="B1510" s="340">
        <v>5.3125</v>
      </c>
      <c r="C1510" s="340" t="s">
        <v>300</v>
      </c>
      <c r="D1510" s="341">
        <v>75.130989999999997</v>
      </c>
      <c r="E1510" s="342" t="s">
        <v>300</v>
      </c>
      <c r="F1510" s="340">
        <v>12.40507</v>
      </c>
      <c r="G1510" s="342" t="s">
        <v>300</v>
      </c>
      <c r="H1510" s="342"/>
      <c r="I1510" s="342"/>
      <c r="J1510" s="343"/>
      <c r="K1510" s="343"/>
      <c r="L1510" s="407">
        <v>1</v>
      </c>
      <c r="M1510" s="344">
        <f t="shared" si="23"/>
        <v>12.405065586374997</v>
      </c>
      <c r="N1510" s="337"/>
      <c r="T1510" s="169" t="s">
        <v>300</v>
      </c>
    </row>
    <row r="1511" spans="1:20">
      <c r="A1511" s="339">
        <v>45354.833333333299</v>
      </c>
      <c r="B1511" s="340">
        <v>5.3125</v>
      </c>
      <c r="C1511" s="340" t="s">
        <v>300</v>
      </c>
      <c r="D1511" s="341">
        <v>74.585989999999995</v>
      </c>
      <c r="E1511" s="342" t="s">
        <v>300</v>
      </c>
      <c r="F1511" s="340">
        <v>12.31508</v>
      </c>
      <c r="G1511" s="342" t="s">
        <v>300</v>
      </c>
      <c r="H1511" s="342"/>
      <c r="I1511" s="342"/>
      <c r="J1511" s="343"/>
      <c r="K1511" s="343"/>
      <c r="L1511" s="407">
        <v>1</v>
      </c>
      <c r="M1511" s="344">
        <f t="shared" si="23"/>
        <v>12.315079273874998</v>
      </c>
      <c r="N1511" s="337"/>
      <c r="T1511" s="169" t="s">
        <v>300</v>
      </c>
    </row>
    <row r="1512" spans="1:20">
      <c r="A1512" s="339">
        <v>45354.875</v>
      </c>
      <c r="B1512" s="340">
        <v>5.3125</v>
      </c>
      <c r="C1512" s="340" t="s">
        <v>300</v>
      </c>
      <c r="D1512" s="341">
        <v>74.859930000000006</v>
      </c>
      <c r="E1512" s="342" t="s">
        <v>300</v>
      </c>
      <c r="F1512" s="340">
        <v>12.36031</v>
      </c>
      <c r="G1512" s="342" t="s">
        <v>300</v>
      </c>
      <c r="H1512" s="342"/>
      <c r="I1512" s="342"/>
      <c r="J1512" s="343"/>
      <c r="K1512" s="343"/>
      <c r="L1512" s="407">
        <v>1</v>
      </c>
      <c r="M1512" s="344">
        <f t="shared" si="23"/>
        <v>12.360310192124999</v>
      </c>
      <c r="N1512" s="337"/>
      <c r="T1512" s="169" t="s">
        <v>300</v>
      </c>
    </row>
    <row r="1513" spans="1:20">
      <c r="A1513" s="339">
        <v>45354.916666666701</v>
      </c>
      <c r="B1513" s="340">
        <v>5.3125</v>
      </c>
      <c r="C1513" s="340" t="s">
        <v>300</v>
      </c>
      <c r="D1513" s="341">
        <v>74.474289999999996</v>
      </c>
      <c r="E1513" s="342" t="s">
        <v>300</v>
      </c>
      <c r="F1513" s="340">
        <v>12.29664</v>
      </c>
      <c r="G1513" s="342" t="s">
        <v>300</v>
      </c>
      <c r="H1513" s="342"/>
      <c r="I1513" s="342"/>
      <c r="J1513" s="343"/>
      <c r="K1513" s="343"/>
      <c r="L1513" s="407">
        <v>1</v>
      </c>
      <c r="M1513" s="344">
        <f t="shared" si="23"/>
        <v>12.296636207624996</v>
      </c>
      <c r="N1513" s="337"/>
      <c r="T1513" s="169" t="s">
        <v>300</v>
      </c>
    </row>
    <row r="1514" spans="1:20">
      <c r="A1514" s="339">
        <v>45354.958333333299</v>
      </c>
      <c r="B1514" s="340">
        <v>5.3125</v>
      </c>
      <c r="C1514" s="340" t="s">
        <v>300</v>
      </c>
      <c r="D1514" s="341">
        <v>75.123320000000007</v>
      </c>
      <c r="E1514" s="342" t="s">
        <v>300</v>
      </c>
      <c r="F1514" s="340">
        <v>12.4038</v>
      </c>
      <c r="G1514" s="342" t="s">
        <v>300</v>
      </c>
      <c r="H1514" s="342"/>
      <c r="I1514" s="342"/>
      <c r="J1514" s="343"/>
      <c r="K1514" s="343"/>
      <c r="L1514" s="407">
        <v>1</v>
      </c>
      <c r="M1514" s="344">
        <f t="shared" si="23"/>
        <v>12.403799173500003</v>
      </c>
      <c r="N1514" s="337"/>
      <c r="T1514" s="169" t="s">
        <v>300</v>
      </c>
    </row>
    <row r="1515" spans="1:20">
      <c r="A1515" s="339">
        <v>45355</v>
      </c>
      <c r="B1515" s="340">
        <v>5.3125</v>
      </c>
      <c r="C1515" s="340" t="s">
        <v>300</v>
      </c>
      <c r="D1515" s="341">
        <v>75.713300000000004</v>
      </c>
      <c r="E1515" s="342" t="s">
        <v>300</v>
      </c>
      <c r="F1515" s="340">
        <v>12.50121</v>
      </c>
      <c r="G1515" s="342" t="s">
        <v>300</v>
      </c>
      <c r="H1515" s="342"/>
      <c r="I1515" s="342"/>
      <c r="J1515" s="343"/>
      <c r="K1515" s="343"/>
      <c r="L1515" s="407">
        <v>1</v>
      </c>
      <c r="M1515" s="344">
        <f t="shared" si="23"/>
        <v>12.501212246250001</v>
      </c>
      <c r="N1515" s="337"/>
      <c r="T1515" s="169" t="s">
        <v>300</v>
      </c>
    </row>
    <row r="1516" spans="1:20">
      <c r="A1516" s="339">
        <v>45355.041666666701</v>
      </c>
      <c r="B1516" s="340">
        <v>5.3125</v>
      </c>
      <c r="C1516" s="340" t="s">
        <v>300</v>
      </c>
      <c r="D1516" s="341">
        <v>75.967129999999997</v>
      </c>
      <c r="E1516" s="342" t="s">
        <v>300</v>
      </c>
      <c r="F1516" s="340">
        <v>12.54312</v>
      </c>
      <c r="G1516" s="342" t="s">
        <v>300</v>
      </c>
      <c r="H1516" s="342"/>
      <c r="I1516" s="342"/>
      <c r="J1516" s="343"/>
      <c r="K1516" s="343"/>
      <c r="L1516" s="407">
        <v>1</v>
      </c>
      <c r="M1516" s="344">
        <f t="shared" si="23"/>
        <v>12.543122752124999</v>
      </c>
      <c r="N1516" s="337"/>
      <c r="T1516" s="169" t="s">
        <v>300</v>
      </c>
    </row>
    <row r="1517" spans="1:20">
      <c r="A1517" s="339">
        <v>45355.083333333299</v>
      </c>
      <c r="B1517" s="340">
        <v>5.3125</v>
      </c>
      <c r="C1517" s="340" t="s">
        <v>300</v>
      </c>
      <c r="D1517" s="341">
        <v>77.052139999999994</v>
      </c>
      <c r="E1517" s="342" t="s">
        <v>300</v>
      </c>
      <c r="F1517" s="340">
        <v>12.72227</v>
      </c>
      <c r="G1517" s="342" t="s">
        <v>300</v>
      </c>
      <c r="H1517" s="342"/>
      <c r="I1517" s="342"/>
      <c r="J1517" s="343"/>
      <c r="K1517" s="343"/>
      <c r="L1517" s="407">
        <v>1</v>
      </c>
      <c r="M1517" s="344">
        <f t="shared" si="23"/>
        <v>12.722271465749996</v>
      </c>
      <c r="N1517" s="337"/>
      <c r="T1517" s="169" t="s">
        <v>300</v>
      </c>
    </row>
    <row r="1518" spans="1:20">
      <c r="A1518" s="339">
        <v>45355.125</v>
      </c>
      <c r="B1518" s="340">
        <v>5.3125</v>
      </c>
      <c r="C1518" s="340" t="s">
        <v>300</v>
      </c>
      <c r="D1518" s="341">
        <v>75.313199999999995</v>
      </c>
      <c r="E1518" s="342" t="s">
        <v>300</v>
      </c>
      <c r="F1518" s="340">
        <v>12.43515</v>
      </c>
      <c r="G1518" s="342" t="s">
        <v>300</v>
      </c>
      <c r="H1518" s="342"/>
      <c r="I1518" s="342"/>
      <c r="J1518" s="343"/>
      <c r="K1518" s="343"/>
      <c r="L1518" s="407">
        <v>1</v>
      </c>
      <c r="M1518" s="344">
        <f t="shared" si="23"/>
        <v>12.435150734999997</v>
      </c>
      <c r="N1518" s="337"/>
      <c r="T1518" s="169" t="s">
        <v>300</v>
      </c>
    </row>
    <row r="1519" spans="1:20">
      <c r="A1519" s="339">
        <v>45355.166666666701</v>
      </c>
      <c r="B1519" s="340">
        <v>5.3125</v>
      </c>
      <c r="C1519" s="340" t="s">
        <v>300</v>
      </c>
      <c r="D1519" s="341">
        <v>76.503609999999995</v>
      </c>
      <c r="E1519" s="342" t="s">
        <v>300</v>
      </c>
      <c r="F1519" s="340">
        <v>12.6317</v>
      </c>
      <c r="G1519" s="342" t="s">
        <v>300</v>
      </c>
      <c r="H1519" s="342"/>
      <c r="I1519" s="342"/>
      <c r="J1519" s="343"/>
      <c r="K1519" s="343"/>
      <c r="L1519" s="407">
        <v>1</v>
      </c>
      <c r="M1519" s="344">
        <f t="shared" si="23"/>
        <v>12.631702306124996</v>
      </c>
      <c r="N1519" s="337"/>
      <c r="T1519" s="169" t="s">
        <v>300</v>
      </c>
    </row>
    <row r="1520" spans="1:20">
      <c r="A1520" s="339">
        <v>45355.208333333299</v>
      </c>
      <c r="B1520" s="340">
        <v>5.3125</v>
      </c>
      <c r="C1520" s="340" t="s">
        <v>300</v>
      </c>
      <c r="D1520" s="341">
        <v>76.365530000000007</v>
      </c>
      <c r="E1520" s="342" t="s">
        <v>300</v>
      </c>
      <c r="F1520" s="340">
        <v>12.6089</v>
      </c>
      <c r="G1520" s="342" t="s">
        <v>300</v>
      </c>
      <c r="H1520" s="342"/>
      <c r="I1520" s="342"/>
      <c r="J1520" s="343"/>
      <c r="K1520" s="343"/>
      <c r="L1520" s="407">
        <v>1</v>
      </c>
      <c r="M1520" s="344">
        <f t="shared" si="23"/>
        <v>12.608903572125001</v>
      </c>
      <c r="N1520" s="337"/>
      <c r="T1520" s="169" t="s">
        <v>300</v>
      </c>
    </row>
    <row r="1521" spans="1:20">
      <c r="A1521" s="339">
        <v>45355.25</v>
      </c>
      <c r="B1521" s="340">
        <v>5.3125</v>
      </c>
      <c r="C1521" s="340" t="s">
        <v>300</v>
      </c>
      <c r="D1521" s="341">
        <v>75.275009999999995</v>
      </c>
      <c r="E1521" s="342" t="s">
        <v>300</v>
      </c>
      <c r="F1521" s="340">
        <v>12.428839999999999</v>
      </c>
      <c r="G1521" s="342" t="s">
        <v>300</v>
      </c>
      <c r="H1521" s="342"/>
      <c r="I1521" s="342"/>
      <c r="J1521" s="343"/>
      <c r="K1521" s="343"/>
      <c r="L1521" s="407">
        <v>1</v>
      </c>
      <c r="M1521" s="344">
        <f t="shared" si="23"/>
        <v>12.428845088624996</v>
      </c>
      <c r="N1521" s="337"/>
      <c r="T1521" s="169" t="s">
        <v>300</v>
      </c>
    </row>
    <row r="1522" spans="1:20">
      <c r="A1522" s="339">
        <v>45355.291666666701</v>
      </c>
      <c r="B1522" s="340">
        <v>5.3125</v>
      </c>
      <c r="C1522" s="340" t="s">
        <v>300</v>
      </c>
      <c r="D1522" s="341">
        <v>75.857129999999998</v>
      </c>
      <c r="E1522" s="342" t="s">
        <v>300</v>
      </c>
      <c r="F1522" s="340">
        <v>12.52496</v>
      </c>
      <c r="G1522" s="342" t="s">
        <v>300</v>
      </c>
      <c r="H1522" s="342"/>
      <c r="I1522" s="342"/>
      <c r="J1522" s="343"/>
      <c r="K1522" s="343"/>
      <c r="L1522" s="407">
        <v>1</v>
      </c>
      <c r="M1522" s="344">
        <f t="shared" si="23"/>
        <v>12.524960377125</v>
      </c>
      <c r="N1522" s="337"/>
      <c r="T1522" s="169" t="s">
        <v>300</v>
      </c>
    </row>
    <row r="1523" spans="1:20">
      <c r="A1523" s="339">
        <v>45355.333333333299</v>
      </c>
      <c r="B1523" s="340">
        <v>5.3125</v>
      </c>
      <c r="C1523" s="340" t="s">
        <v>300</v>
      </c>
      <c r="D1523" s="341">
        <v>75.349360000000004</v>
      </c>
      <c r="E1523" s="342" t="s">
        <v>300</v>
      </c>
      <c r="F1523" s="340">
        <v>12.44112</v>
      </c>
      <c r="G1523" s="342" t="s">
        <v>300</v>
      </c>
      <c r="H1523" s="342"/>
      <c r="I1523" s="342"/>
      <c r="J1523" s="343"/>
      <c r="K1523" s="343"/>
      <c r="L1523" s="407">
        <v>1</v>
      </c>
      <c r="M1523" s="344">
        <f t="shared" si="23"/>
        <v>12.441121203000002</v>
      </c>
      <c r="N1523" s="337"/>
      <c r="T1523" s="169" t="s">
        <v>300</v>
      </c>
    </row>
    <row r="1524" spans="1:20">
      <c r="A1524" s="339">
        <v>45355.375</v>
      </c>
      <c r="B1524" s="340">
        <v>5.3125</v>
      </c>
      <c r="C1524" s="340" t="s">
        <v>300</v>
      </c>
      <c r="D1524" s="341">
        <v>74.481999999999999</v>
      </c>
      <c r="E1524" s="342" t="s">
        <v>300</v>
      </c>
      <c r="F1524" s="340">
        <v>12.29791</v>
      </c>
      <c r="G1524" s="342" t="s">
        <v>300</v>
      </c>
      <c r="H1524" s="342"/>
      <c r="I1524" s="342"/>
      <c r="J1524" s="343"/>
      <c r="K1524" s="343"/>
      <c r="L1524" s="407">
        <v>1</v>
      </c>
      <c r="M1524" s="344">
        <f t="shared" si="23"/>
        <v>12.297909225</v>
      </c>
      <c r="N1524" s="337"/>
      <c r="T1524" s="169" t="s">
        <v>300</v>
      </c>
    </row>
    <row r="1525" spans="1:20">
      <c r="A1525" s="339">
        <v>45355.416666666701</v>
      </c>
      <c r="B1525" s="340">
        <v>5.3125</v>
      </c>
      <c r="C1525" s="340" t="s">
        <v>300</v>
      </c>
      <c r="D1525" s="341">
        <v>73.462810000000005</v>
      </c>
      <c r="E1525" s="342" t="s">
        <v>300</v>
      </c>
      <c r="F1525" s="340">
        <v>12.129630000000001</v>
      </c>
      <c r="G1525" s="342" t="s">
        <v>300</v>
      </c>
      <c r="H1525" s="342"/>
      <c r="I1525" s="342"/>
      <c r="J1525" s="343"/>
      <c r="K1525" s="343"/>
      <c r="L1525" s="407">
        <v>1</v>
      </c>
      <c r="M1525" s="344">
        <f t="shared" si="23"/>
        <v>12.129628216125001</v>
      </c>
      <c r="N1525" s="337"/>
      <c r="T1525" s="169" t="s">
        <v>300</v>
      </c>
    </row>
    <row r="1526" spans="1:20">
      <c r="A1526" s="339">
        <v>45355.458333333299</v>
      </c>
      <c r="B1526" s="340">
        <v>5.3125</v>
      </c>
      <c r="C1526" s="340" t="s">
        <v>300</v>
      </c>
      <c r="D1526" s="341">
        <v>73.324259999999995</v>
      </c>
      <c r="E1526" s="342" t="s">
        <v>300</v>
      </c>
      <c r="F1526" s="340">
        <v>12.10675</v>
      </c>
      <c r="G1526" s="342" t="s">
        <v>300</v>
      </c>
      <c r="H1526" s="342"/>
      <c r="I1526" s="342"/>
      <c r="J1526" s="343"/>
      <c r="K1526" s="343"/>
      <c r="L1526" s="407">
        <v>1</v>
      </c>
      <c r="M1526" s="344">
        <f t="shared" si="23"/>
        <v>12.106751879249996</v>
      </c>
      <c r="N1526" s="337"/>
      <c r="T1526" s="169" t="s">
        <v>300</v>
      </c>
    </row>
    <row r="1527" spans="1:20">
      <c r="A1527" s="339">
        <v>45355.5</v>
      </c>
      <c r="B1527" s="340">
        <v>5.1761799999999996</v>
      </c>
      <c r="C1527" s="340" t="s">
        <v>300</v>
      </c>
      <c r="D1527" s="341">
        <v>77.132009999999994</v>
      </c>
      <c r="E1527" s="342" t="s">
        <v>300</v>
      </c>
      <c r="F1527" s="340">
        <v>12.408670000000001</v>
      </c>
      <c r="G1527" s="342" t="s">
        <v>300</v>
      </c>
      <c r="H1527" s="342"/>
      <c r="I1527" s="342"/>
      <c r="J1527" s="343"/>
      <c r="K1527" s="343"/>
      <c r="L1527" s="407">
        <v>1</v>
      </c>
      <c r="M1527" s="344">
        <f t="shared" si="23"/>
        <v>12.408664126577541</v>
      </c>
      <c r="N1527" s="337"/>
      <c r="T1527" s="169" t="s">
        <v>300</v>
      </c>
    </row>
    <row r="1528" spans="1:20">
      <c r="A1528" s="339">
        <v>45355.541666666701</v>
      </c>
      <c r="B1528" s="340">
        <v>5.3125</v>
      </c>
      <c r="C1528" s="340" t="s">
        <v>300</v>
      </c>
      <c r="D1528" s="341">
        <v>74.473910000000004</v>
      </c>
      <c r="E1528" s="342" t="s">
        <v>300</v>
      </c>
      <c r="F1528" s="340">
        <v>12.296569999999999</v>
      </c>
      <c r="G1528" s="342" t="s">
        <v>300</v>
      </c>
      <c r="H1528" s="342"/>
      <c r="I1528" s="342"/>
      <c r="J1528" s="343"/>
      <c r="K1528" s="343"/>
      <c r="L1528" s="407">
        <v>1</v>
      </c>
      <c r="M1528" s="344">
        <f t="shared" si="23"/>
        <v>12.296573464874999</v>
      </c>
      <c r="N1528" s="337"/>
      <c r="T1528" s="169" t="s">
        <v>300</v>
      </c>
    </row>
    <row r="1529" spans="1:20">
      <c r="A1529" s="339">
        <v>45355.583333333299</v>
      </c>
      <c r="B1529" s="340">
        <v>5.3125</v>
      </c>
      <c r="C1529" s="340" t="s">
        <v>300</v>
      </c>
      <c r="D1529" s="341">
        <v>72.41722</v>
      </c>
      <c r="E1529" s="342" t="s">
        <v>300</v>
      </c>
      <c r="F1529" s="340">
        <v>11.956989999999999</v>
      </c>
      <c r="G1529" s="342" t="s">
        <v>300</v>
      </c>
      <c r="H1529" s="342"/>
      <c r="I1529" s="342"/>
      <c r="J1529" s="343"/>
      <c r="K1529" s="343"/>
      <c r="L1529" s="407">
        <v>1</v>
      </c>
      <c r="M1529" s="344">
        <f t="shared" si="23"/>
        <v>11.956988237249998</v>
      </c>
      <c r="N1529" s="337"/>
      <c r="T1529" s="169" t="s">
        <v>300</v>
      </c>
    </row>
    <row r="1530" spans="1:20">
      <c r="A1530" s="339">
        <v>45355.625</v>
      </c>
      <c r="B1530" s="340">
        <v>5.3125</v>
      </c>
      <c r="C1530" s="340" t="s">
        <v>300</v>
      </c>
      <c r="D1530" s="341">
        <v>73.020330000000001</v>
      </c>
      <c r="E1530" s="342" t="s">
        <v>300</v>
      </c>
      <c r="F1530" s="340">
        <v>12.056570000000001</v>
      </c>
      <c r="G1530" s="342" t="s">
        <v>300</v>
      </c>
      <c r="H1530" s="342"/>
      <c r="I1530" s="342"/>
      <c r="J1530" s="343"/>
      <c r="K1530" s="343"/>
      <c r="L1530" s="407">
        <v>1</v>
      </c>
      <c r="M1530" s="344">
        <f t="shared" si="23"/>
        <v>12.056569237124998</v>
      </c>
      <c r="N1530" s="337"/>
      <c r="T1530" s="169" t="s">
        <v>300</v>
      </c>
    </row>
    <row r="1531" spans="1:20">
      <c r="A1531" s="339">
        <v>45355.666666666701</v>
      </c>
      <c r="B1531" s="340">
        <v>5.3125</v>
      </c>
      <c r="C1531" s="340" t="s">
        <v>300</v>
      </c>
      <c r="D1531" s="341">
        <v>72.973730000000003</v>
      </c>
      <c r="E1531" s="342" t="s">
        <v>300</v>
      </c>
      <c r="F1531" s="340">
        <v>12.048870000000001</v>
      </c>
      <c r="G1531" s="342" t="s">
        <v>300</v>
      </c>
      <c r="H1531" s="342"/>
      <c r="I1531" s="342"/>
      <c r="J1531" s="343"/>
      <c r="K1531" s="343"/>
      <c r="L1531" s="407">
        <v>1</v>
      </c>
      <c r="M1531" s="344">
        <f t="shared" si="23"/>
        <v>12.048874994625001</v>
      </c>
      <c r="N1531" s="337"/>
      <c r="T1531" s="169" t="s">
        <v>300</v>
      </c>
    </row>
    <row r="1532" spans="1:20">
      <c r="A1532" s="339">
        <v>45355.708333333299</v>
      </c>
      <c r="B1532" s="340">
        <v>5.3125</v>
      </c>
      <c r="C1532" s="340" t="s">
        <v>300</v>
      </c>
      <c r="D1532" s="341">
        <v>74.204599999999999</v>
      </c>
      <c r="E1532" s="342" t="s">
        <v>300</v>
      </c>
      <c r="F1532" s="340">
        <v>12.25211</v>
      </c>
      <c r="G1532" s="342" t="s">
        <v>300</v>
      </c>
      <c r="H1532" s="342"/>
      <c r="I1532" s="342"/>
      <c r="J1532" s="343"/>
      <c r="K1532" s="343"/>
      <c r="L1532" s="407">
        <v>1</v>
      </c>
      <c r="M1532" s="344">
        <f t="shared" si="23"/>
        <v>12.252107017499998</v>
      </c>
      <c r="N1532" s="337"/>
      <c r="T1532" s="169" t="s">
        <v>300</v>
      </c>
    </row>
    <row r="1533" spans="1:20">
      <c r="A1533" s="339">
        <v>45355.75</v>
      </c>
      <c r="B1533" s="340">
        <v>5.3125</v>
      </c>
      <c r="C1533" s="340" t="s">
        <v>300</v>
      </c>
      <c r="D1533" s="341">
        <v>75.646559999999994</v>
      </c>
      <c r="E1533" s="342" t="s">
        <v>300</v>
      </c>
      <c r="F1533" s="340">
        <v>12.49019</v>
      </c>
      <c r="G1533" s="342" t="s">
        <v>300</v>
      </c>
      <c r="H1533" s="342"/>
      <c r="I1533" s="342"/>
      <c r="J1533" s="343"/>
      <c r="K1533" s="343"/>
      <c r="L1533" s="407">
        <v>1</v>
      </c>
      <c r="M1533" s="344">
        <f t="shared" si="23"/>
        <v>12.490192637999998</v>
      </c>
      <c r="N1533" s="337"/>
      <c r="T1533" s="169" t="s">
        <v>300</v>
      </c>
    </row>
    <row r="1534" spans="1:20">
      <c r="A1534" s="339">
        <v>45355.791666666701</v>
      </c>
      <c r="B1534" s="340">
        <v>5.3125</v>
      </c>
      <c r="C1534" s="340" t="s">
        <v>300</v>
      </c>
      <c r="D1534" s="341">
        <v>74.639200000000002</v>
      </c>
      <c r="E1534" s="342" t="s">
        <v>300</v>
      </c>
      <c r="F1534" s="340">
        <v>12.323869999999999</v>
      </c>
      <c r="G1534" s="342" t="s">
        <v>300</v>
      </c>
      <c r="H1534" s="342"/>
      <c r="I1534" s="342"/>
      <c r="J1534" s="343"/>
      <c r="K1534" s="343"/>
      <c r="L1534" s="407">
        <v>1</v>
      </c>
      <c r="M1534" s="344">
        <f t="shared" si="23"/>
        <v>12.323864909999999</v>
      </c>
      <c r="N1534" s="337"/>
      <c r="T1534" s="169" t="s">
        <v>300</v>
      </c>
    </row>
    <row r="1535" spans="1:20">
      <c r="A1535" s="339">
        <v>45355.833333333299</v>
      </c>
      <c r="B1535" s="340">
        <v>5.3125</v>
      </c>
      <c r="C1535" s="340" t="s">
        <v>300</v>
      </c>
      <c r="D1535" s="341">
        <v>74.868489999999994</v>
      </c>
      <c r="E1535" s="342" t="s">
        <v>300</v>
      </c>
      <c r="F1535" s="340">
        <v>12.36172</v>
      </c>
      <c r="G1535" s="342" t="s">
        <v>300</v>
      </c>
      <c r="H1535" s="342"/>
      <c r="I1535" s="342"/>
      <c r="J1535" s="343"/>
      <c r="K1535" s="343"/>
      <c r="L1535" s="407">
        <v>1</v>
      </c>
      <c r="M1535" s="344">
        <f t="shared" si="23"/>
        <v>12.361723555124998</v>
      </c>
      <c r="N1535" s="337"/>
      <c r="T1535" s="169" t="s">
        <v>300</v>
      </c>
    </row>
    <row r="1536" spans="1:20">
      <c r="A1536" s="339">
        <v>45355.875</v>
      </c>
      <c r="B1536" s="340">
        <v>5.3125</v>
      </c>
      <c r="C1536" s="340" t="s">
        <v>300</v>
      </c>
      <c r="D1536" s="341">
        <v>73.437299999999993</v>
      </c>
      <c r="E1536" s="342" t="s">
        <v>300</v>
      </c>
      <c r="F1536" s="340">
        <v>12.12542</v>
      </c>
      <c r="G1536" s="342" t="s">
        <v>300</v>
      </c>
      <c r="H1536" s="342"/>
      <c r="I1536" s="342"/>
      <c r="J1536" s="343"/>
      <c r="K1536" s="343"/>
      <c r="L1536" s="407">
        <v>1</v>
      </c>
      <c r="M1536" s="344">
        <f t="shared" si="23"/>
        <v>12.125416196249997</v>
      </c>
      <c r="N1536" s="337"/>
      <c r="T1536" s="169" t="s">
        <v>300</v>
      </c>
    </row>
    <row r="1537" spans="1:20">
      <c r="A1537" s="339">
        <v>45355.916666666701</v>
      </c>
      <c r="B1537" s="340">
        <v>5.3125</v>
      </c>
      <c r="C1537" s="340" t="s">
        <v>300</v>
      </c>
      <c r="D1537" s="341">
        <v>76.934160000000006</v>
      </c>
      <c r="E1537" s="342" t="s">
        <v>300</v>
      </c>
      <c r="F1537" s="340">
        <v>12.70279</v>
      </c>
      <c r="G1537" s="342" t="s">
        <v>300</v>
      </c>
      <c r="H1537" s="342"/>
      <c r="I1537" s="342"/>
      <c r="J1537" s="343"/>
      <c r="K1537" s="343"/>
      <c r="L1537" s="407">
        <v>1</v>
      </c>
      <c r="M1537" s="344">
        <f t="shared" si="23"/>
        <v>12.702791492999999</v>
      </c>
      <c r="N1537" s="337"/>
      <c r="T1537" s="169" t="s">
        <v>300</v>
      </c>
    </row>
    <row r="1538" spans="1:20">
      <c r="A1538" s="339">
        <v>45355.958333333299</v>
      </c>
      <c r="B1538" s="340">
        <v>5.3125</v>
      </c>
      <c r="C1538" s="340" t="s">
        <v>300</v>
      </c>
      <c r="D1538" s="341">
        <v>74.981290000000001</v>
      </c>
      <c r="E1538" s="342" t="s">
        <v>300</v>
      </c>
      <c r="F1538" s="340">
        <v>12.38035</v>
      </c>
      <c r="G1538" s="342" t="s">
        <v>300</v>
      </c>
      <c r="H1538" s="342"/>
      <c r="I1538" s="342"/>
      <c r="J1538" s="343"/>
      <c r="K1538" s="343"/>
      <c r="L1538" s="407">
        <v>1</v>
      </c>
      <c r="M1538" s="344">
        <f t="shared" si="23"/>
        <v>12.380348245125001</v>
      </c>
      <c r="N1538" s="337"/>
      <c r="T1538" s="169" t="s">
        <v>300</v>
      </c>
    </row>
    <row r="1539" spans="1:20">
      <c r="A1539" s="339">
        <v>45356</v>
      </c>
      <c r="B1539" s="340">
        <v>5.3125</v>
      </c>
      <c r="C1539" s="340" t="s">
        <v>300</v>
      </c>
      <c r="D1539" s="341">
        <v>75.835989999999995</v>
      </c>
      <c r="E1539" s="342" t="s">
        <v>300</v>
      </c>
      <c r="F1539" s="340">
        <v>12.521470000000001</v>
      </c>
      <c r="G1539" s="342" t="s">
        <v>300</v>
      </c>
      <c r="H1539" s="342"/>
      <c r="I1539" s="342"/>
      <c r="J1539" s="343"/>
      <c r="K1539" s="343"/>
      <c r="L1539" s="407">
        <v>1</v>
      </c>
      <c r="M1539" s="344">
        <f t="shared" ref="M1539:M1602" si="24">D1539*60*10^3*B1539*5.18*10^-7</f>
        <v>12.521469898874997</v>
      </c>
      <c r="N1539" s="337"/>
      <c r="T1539" s="169" t="s">
        <v>300</v>
      </c>
    </row>
    <row r="1540" spans="1:20">
      <c r="A1540" s="339">
        <v>45356.041666666701</v>
      </c>
      <c r="B1540" s="340">
        <v>5.3125</v>
      </c>
      <c r="C1540" s="340" t="s">
        <v>300</v>
      </c>
      <c r="D1540" s="341">
        <v>74.209590000000006</v>
      </c>
      <c r="E1540" s="342" t="s">
        <v>300</v>
      </c>
      <c r="F1540" s="340">
        <v>12.252929999999999</v>
      </c>
      <c r="G1540" s="342" t="s">
        <v>300</v>
      </c>
      <c r="H1540" s="342"/>
      <c r="I1540" s="342"/>
      <c r="J1540" s="343"/>
      <c r="K1540" s="343"/>
      <c r="L1540" s="407">
        <v>1</v>
      </c>
      <c r="M1540" s="344">
        <f t="shared" si="24"/>
        <v>12.252930928875001</v>
      </c>
      <c r="N1540" s="337"/>
      <c r="T1540" s="169" t="s">
        <v>300</v>
      </c>
    </row>
    <row r="1541" spans="1:20">
      <c r="A1541" s="339">
        <v>45356.083333333299</v>
      </c>
      <c r="B1541" s="340">
        <v>5.3125</v>
      </c>
      <c r="C1541" s="340" t="s">
        <v>300</v>
      </c>
      <c r="D1541" s="341">
        <v>74.168189999999996</v>
      </c>
      <c r="E1541" s="342" t="s">
        <v>300</v>
      </c>
      <c r="F1541" s="340">
        <v>12.2461</v>
      </c>
      <c r="G1541" s="342" t="s">
        <v>300</v>
      </c>
      <c r="H1541" s="342"/>
      <c r="I1541" s="342"/>
      <c r="J1541" s="343"/>
      <c r="K1541" s="343"/>
      <c r="L1541" s="407">
        <v>1</v>
      </c>
      <c r="M1541" s="344">
        <f t="shared" si="24"/>
        <v>12.246095271374998</v>
      </c>
      <c r="N1541" s="337"/>
      <c r="T1541" s="169" t="s">
        <v>300</v>
      </c>
    </row>
    <row r="1542" spans="1:20">
      <c r="A1542" s="339">
        <v>45356.125</v>
      </c>
      <c r="B1542" s="340">
        <v>5.3125</v>
      </c>
      <c r="C1542" s="340" t="s">
        <v>300</v>
      </c>
      <c r="D1542" s="341">
        <v>75.165970000000002</v>
      </c>
      <c r="E1542" s="342" t="s">
        <v>300</v>
      </c>
      <c r="F1542" s="340">
        <v>12.41084</v>
      </c>
      <c r="G1542" s="342" t="s">
        <v>300</v>
      </c>
      <c r="H1542" s="342"/>
      <c r="I1542" s="342"/>
      <c r="J1542" s="343"/>
      <c r="K1542" s="343"/>
      <c r="L1542" s="407">
        <v>1</v>
      </c>
      <c r="M1542" s="344">
        <f t="shared" si="24"/>
        <v>12.410841221624999</v>
      </c>
      <c r="N1542" s="337"/>
      <c r="T1542" s="169" t="s">
        <v>300</v>
      </c>
    </row>
    <row r="1543" spans="1:20">
      <c r="A1543" s="339">
        <v>45356.166666666701</v>
      </c>
      <c r="B1543" s="340">
        <v>4.7027999999999999</v>
      </c>
      <c r="C1543" s="340" t="s">
        <v>300</v>
      </c>
      <c r="D1543" s="341">
        <v>76.789689999999993</v>
      </c>
      <c r="E1543" s="342" t="s">
        <v>300</v>
      </c>
      <c r="F1543" s="340">
        <v>11.22382</v>
      </c>
      <c r="G1543" s="342" t="s">
        <v>300</v>
      </c>
      <c r="H1543" s="342"/>
      <c r="I1543" s="342"/>
      <c r="J1543" s="343"/>
      <c r="K1543" s="343"/>
      <c r="L1543" s="407">
        <v>1</v>
      </c>
      <c r="M1543" s="344">
        <f t="shared" si="24"/>
        <v>11.223813302422556</v>
      </c>
      <c r="N1543" s="337"/>
      <c r="T1543" s="169" t="s">
        <v>300</v>
      </c>
    </row>
    <row r="1544" spans="1:20">
      <c r="A1544" s="339">
        <v>45356.208333333299</v>
      </c>
      <c r="B1544" s="340">
        <v>5.3125</v>
      </c>
      <c r="C1544" s="340" t="s">
        <v>300</v>
      </c>
      <c r="D1544" s="341">
        <v>74.456299999999999</v>
      </c>
      <c r="E1544" s="342" t="s">
        <v>300</v>
      </c>
      <c r="F1544" s="340">
        <v>12.293670000000001</v>
      </c>
      <c r="G1544" s="342" t="s">
        <v>300</v>
      </c>
      <c r="H1544" s="342"/>
      <c r="I1544" s="342"/>
      <c r="J1544" s="343"/>
      <c r="K1544" s="343"/>
      <c r="L1544" s="407">
        <v>1</v>
      </c>
      <c r="M1544" s="344">
        <f t="shared" si="24"/>
        <v>12.293665833749998</v>
      </c>
      <c r="N1544" s="337"/>
      <c r="T1544" s="169" t="s">
        <v>300</v>
      </c>
    </row>
    <row r="1545" spans="1:20">
      <c r="A1545" s="339">
        <v>45356.25</v>
      </c>
      <c r="B1545" s="340">
        <v>5.3125</v>
      </c>
      <c r="C1545" s="340" t="s">
        <v>300</v>
      </c>
      <c r="D1545" s="341">
        <v>73.162689999999998</v>
      </c>
      <c r="E1545" s="342" t="s">
        <v>300</v>
      </c>
      <c r="F1545" s="340">
        <v>12.080080000000001</v>
      </c>
      <c r="G1545" s="342" t="s">
        <v>300</v>
      </c>
      <c r="H1545" s="342"/>
      <c r="I1545" s="342"/>
      <c r="J1545" s="343"/>
      <c r="K1545" s="343"/>
      <c r="L1545" s="407">
        <v>1</v>
      </c>
      <c r="M1545" s="344">
        <f t="shared" si="24"/>
        <v>12.080074652624997</v>
      </c>
      <c r="N1545" s="337"/>
      <c r="T1545" s="169" t="s">
        <v>300</v>
      </c>
    </row>
    <row r="1546" spans="1:20">
      <c r="A1546" s="339">
        <v>45356.291666666701</v>
      </c>
      <c r="B1546" s="340">
        <v>5.3125</v>
      </c>
      <c r="C1546" s="340" t="s">
        <v>300</v>
      </c>
      <c r="D1546" s="341">
        <v>73.792919999999995</v>
      </c>
      <c r="E1546" s="342" t="s">
        <v>300</v>
      </c>
      <c r="F1546" s="340">
        <v>12.18413</v>
      </c>
      <c r="G1546" s="342" t="s">
        <v>300</v>
      </c>
      <c r="H1546" s="342"/>
      <c r="I1546" s="342"/>
      <c r="J1546" s="343"/>
      <c r="K1546" s="343"/>
      <c r="L1546" s="407">
        <v>1</v>
      </c>
      <c r="M1546" s="344">
        <f t="shared" si="24"/>
        <v>12.184133503499996</v>
      </c>
      <c r="N1546" s="337"/>
      <c r="T1546" s="169" t="s">
        <v>300</v>
      </c>
    </row>
    <row r="1547" spans="1:20">
      <c r="A1547" s="339">
        <v>45356.333333333299</v>
      </c>
      <c r="B1547" s="340">
        <v>5.3125</v>
      </c>
      <c r="C1547" s="340" t="s">
        <v>300</v>
      </c>
      <c r="D1547" s="341">
        <v>73.754769999999994</v>
      </c>
      <c r="E1547" s="342" t="s">
        <v>300</v>
      </c>
      <c r="F1547" s="340">
        <v>12.17783</v>
      </c>
      <c r="G1547" s="342" t="s">
        <v>300</v>
      </c>
      <c r="H1547" s="342"/>
      <c r="I1547" s="342"/>
      <c r="J1547" s="343"/>
      <c r="K1547" s="343"/>
      <c r="L1547" s="407">
        <v>1</v>
      </c>
      <c r="M1547" s="344">
        <f t="shared" si="24"/>
        <v>12.177834461624997</v>
      </c>
      <c r="N1547" s="337"/>
      <c r="T1547" s="169" t="s">
        <v>300</v>
      </c>
    </row>
    <row r="1548" spans="1:20">
      <c r="A1548" s="339">
        <v>45356.375</v>
      </c>
      <c r="B1548" s="340">
        <v>4.4024299999999998</v>
      </c>
      <c r="C1548" s="340" t="s">
        <v>300</v>
      </c>
      <c r="D1548" s="341">
        <v>70.746939999999995</v>
      </c>
      <c r="E1548" s="342" t="s">
        <v>300</v>
      </c>
      <c r="F1548" s="340">
        <v>9.6801200000000005</v>
      </c>
      <c r="G1548" s="342" t="s">
        <v>300</v>
      </c>
      <c r="H1548" s="342"/>
      <c r="I1548" s="342"/>
      <c r="J1548" s="343"/>
      <c r="K1548" s="343"/>
      <c r="L1548" s="407">
        <v>1</v>
      </c>
      <c r="M1548" s="344">
        <f t="shared" si="24"/>
        <v>9.6801286590753346</v>
      </c>
      <c r="N1548" s="337"/>
      <c r="T1548" s="169" t="s">
        <v>300</v>
      </c>
    </row>
    <row r="1549" spans="1:20">
      <c r="A1549" s="339">
        <v>45356.416666666701</v>
      </c>
      <c r="B1549" s="340">
        <v>2.2320000000000002</v>
      </c>
      <c r="C1549" s="340" t="s">
        <v>300</v>
      </c>
      <c r="D1549" s="341">
        <v>72.338470000000001</v>
      </c>
      <c r="E1549" s="342" t="s">
        <v>300</v>
      </c>
      <c r="F1549" s="340">
        <v>5.0181500000000003</v>
      </c>
      <c r="G1549" s="342" t="s">
        <v>300</v>
      </c>
      <c r="H1549" s="342"/>
      <c r="I1549" s="342"/>
      <c r="J1549" s="343"/>
      <c r="K1549" s="343"/>
      <c r="L1549" s="407">
        <v>1</v>
      </c>
      <c r="M1549" s="344">
        <f t="shared" si="24"/>
        <v>5.0181601734432002</v>
      </c>
      <c r="N1549" s="337"/>
      <c r="T1549" s="169" t="s">
        <v>300</v>
      </c>
    </row>
    <row r="1550" spans="1:20">
      <c r="A1550" s="339">
        <v>45356.458333333299</v>
      </c>
      <c r="B1550" s="340">
        <v>2.0546799999999998</v>
      </c>
      <c r="C1550" s="340" t="s">
        <v>300</v>
      </c>
      <c r="D1550" s="341">
        <v>71.215549999999993</v>
      </c>
      <c r="E1550" s="342" t="s">
        <v>300</v>
      </c>
      <c r="F1550" s="340">
        <v>4.54779</v>
      </c>
      <c r="G1550" s="342" t="s">
        <v>300</v>
      </c>
      <c r="H1550" s="342"/>
      <c r="I1550" s="342"/>
      <c r="J1550" s="343"/>
      <c r="K1550" s="343"/>
      <c r="L1550" s="407">
        <v>1</v>
      </c>
      <c r="M1550" s="344">
        <f t="shared" si="24"/>
        <v>4.5477861677959197</v>
      </c>
      <c r="N1550" s="337"/>
      <c r="T1550" s="169" t="s">
        <v>300</v>
      </c>
    </row>
    <row r="1551" spans="1:20">
      <c r="A1551" s="339">
        <v>45356.5</v>
      </c>
      <c r="B1551" s="340">
        <v>0.87631999999999999</v>
      </c>
      <c r="C1551" s="340" t="s">
        <v>300</v>
      </c>
      <c r="D1551" s="341">
        <v>76.432739999999995</v>
      </c>
      <c r="E1551" s="342" t="s">
        <v>300</v>
      </c>
      <c r="F1551" s="340">
        <v>2.0817199999999998</v>
      </c>
      <c r="G1551" s="342" t="s">
        <v>300</v>
      </c>
      <c r="H1551" s="342"/>
      <c r="I1551" s="342"/>
      <c r="J1551" s="343"/>
      <c r="K1551" s="343"/>
      <c r="L1551" s="407">
        <v>1</v>
      </c>
      <c r="M1551" s="344">
        <f t="shared" si="24"/>
        <v>2.0817240633181435</v>
      </c>
      <c r="N1551" s="337"/>
      <c r="T1551" s="169" t="s">
        <v>300</v>
      </c>
    </row>
    <row r="1552" spans="1:20">
      <c r="A1552" s="339">
        <v>45356.541666666701</v>
      </c>
      <c r="B1552" s="340">
        <v>0.32718999999999998</v>
      </c>
      <c r="C1552" s="340" t="s">
        <v>300</v>
      </c>
      <c r="D1552" s="341">
        <v>76.793220000000005</v>
      </c>
      <c r="E1552" s="342" t="s">
        <v>300</v>
      </c>
      <c r="F1552" s="340">
        <v>0.78090999999999999</v>
      </c>
      <c r="G1552" s="342" t="s">
        <v>300</v>
      </c>
      <c r="H1552" s="342"/>
      <c r="I1552" s="342"/>
      <c r="J1552" s="343"/>
      <c r="K1552" s="343"/>
      <c r="L1552" s="407">
        <v>1</v>
      </c>
      <c r="M1552" s="344">
        <f t="shared" si="24"/>
        <v>0.78091526109794385</v>
      </c>
      <c r="N1552" s="337"/>
      <c r="T1552" s="169" t="s">
        <v>300</v>
      </c>
    </row>
    <row r="1553" spans="1:20">
      <c r="A1553" s="339">
        <v>45356.583333333299</v>
      </c>
      <c r="B1553" s="340">
        <v>0.57426999999999995</v>
      </c>
      <c r="C1553" s="340" t="s">
        <v>300</v>
      </c>
      <c r="D1553" s="341">
        <v>77.361959999999996</v>
      </c>
      <c r="E1553" s="342" t="s">
        <v>300</v>
      </c>
      <c r="F1553" s="340">
        <v>1.3807700000000001</v>
      </c>
      <c r="G1553" s="342" t="s">
        <v>300</v>
      </c>
      <c r="H1553" s="342"/>
      <c r="I1553" s="342"/>
      <c r="J1553" s="343"/>
      <c r="K1553" s="343"/>
      <c r="L1553" s="407">
        <v>1</v>
      </c>
      <c r="M1553" s="344">
        <f t="shared" si="24"/>
        <v>1.3807803680667357</v>
      </c>
      <c r="N1553" s="337"/>
      <c r="T1553" s="169" t="s">
        <v>300</v>
      </c>
    </row>
    <row r="1554" spans="1:20">
      <c r="A1554" s="339">
        <v>45356.625</v>
      </c>
      <c r="B1554" s="340">
        <v>1.4784999999999999</v>
      </c>
      <c r="C1554" s="340" t="s">
        <v>300</v>
      </c>
      <c r="D1554" s="341">
        <v>75.377409999999998</v>
      </c>
      <c r="E1554" s="342" t="s">
        <v>300</v>
      </c>
      <c r="F1554" s="340">
        <v>3.4637099999999998</v>
      </c>
      <c r="G1554" s="342" t="s">
        <v>300</v>
      </c>
      <c r="H1554" s="342"/>
      <c r="I1554" s="342"/>
      <c r="J1554" s="343"/>
      <c r="K1554" s="343"/>
      <c r="L1554" s="407">
        <v>1</v>
      </c>
      <c r="M1554" s="344">
        <f t="shared" si="24"/>
        <v>3.4637261612897992</v>
      </c>
      <c r="N1554" s="337"/>
      <c r="T1554" s="169" t="s">
        <v>300</v>
      </c>
    </row>
    <row r="1555" spans="1:20">
      <c r="A1555" s="339">
        <v>45356.666666666701</v>
      </c>
      <c r="B1555" s="340">
        <v>1.5196499999999999</v>
      </c>
      <c r="C1555" s="340" t="s">
        <v>300</v>
      </c>
      <c r="D1555" s="341">
        <v>73.802070000000001</v>
      </c>
      <c r="E1555" s="342" t="s">
        <v>300</v>
      </c>
      <c r="F1555" s="340">
        <v>3.4857300000000002</v>
      </c>
      <c r="G1555" s="342" t="s">
        <v>300</v>
      </c>
      <c r="H1555" s="342"/>
      <c r="I1555" s="342"/>
      <c r="J1555" s="343"/>
      <c r="K1555" s="343"/>
      <c r="L1555" s="407">
        <v>1</v>
      </c>
      <c r="M1555" s="344">
        <f t="shared" si="24"/>
        <v>3.4857250511945397</v>
      </c>
      <c r="N1555" s="337"/>
      <c r="T1555" s="169" t="s">
        <v>300</v>
      </c>
    </row>
    <row r="1556" spans="1:20">
      <c r="A1556" s="339">
        <v>45356.708333333299</v>
      </c>
      <c r="B1556" s="340">
        <v>1.14974</v>
      </c>
      <c r="C1556" s="340" t="s">
        <v>300</v>
      </c>
      <c r="D1556" s="341">
        <v>74.928030000000007</v>
      </c>
      <c r="E1556" s="342" t="s">
        <v>300</v>
      </c>
      <c r="F1556" s="340">
        <v>2.6774800000000001</v>
      </c>
      <c r="G1556" s="342" t="s">
        <v>300</v>
      </c>
      <c r="H1556" s="342"/>
      <c r="I1556" s="342"/>
      <c r="J1556" s="343"/>
      <c r="K1556" s="343"/>
      <c r="L1556" s="407">
        <v>1</v>
      </c>
      <c r="M1556" s="344">
        <f t="shared" si="24"/>
        <v>2.677472169835176</v>
      </c>
      <c r="N1556" s="337"/>
      <c r="T1556" s="169" t="s">
        <v>300</v>
      </c>
    </row>
    <row r="1557" spans="1:20">
      <c r="A1557" s="339">
        <v>45356.75</v>
      </c>
      <c r="B1557" s="340">
        <v>1.8464400000000001</v>
      </c>
      <c r="C1557" s="340" t="s">
        <v>300</v>
      </c>
      <c r="D1557" s="341">
        <v>73.713489999999993</v>
      </c>
      <c r="E1557" s="342" t="s">
        <v>300</v>
      </c>
      <c r="F1557" s="340">
        <v>4.2302299999999997</v>
      </c>
      <c r="G1557" s="342" t="s">
        <v>300</v>
      </c>
      <c r="H1557" s="342"/>
      <c r="I1557" s="342"/>
      <c r="J1557" s="343"/>
      <c r="K1557" s="343"/>
      <c r="L1557" s="407">
        <v>1</v>
      </c>
      <c r="M1557" s="344">
        <f t="shared" si="24"/>
        <v>4.2302222336616468</v>
      </c>
      <c r="N1557" s="337"/>
      <c r="T1557" s="169" t="s">
        <v>300</v>
      </c>
    </row>
    <row r="1558" spans="1:20">
      <c r="A1558" s="339">
        <v>45356.791666666701</v>
      </c>
      <c r="B1558" s="340">
        <v>1.67676</v>
      </c>
      <c r="C1558" s="340" t="s">
        <v>300</v>
      </c>
      <c r="D1558" s="341">
        <v>75.292509999999993</v>
      </c>
      <c r="E1558" s="342" t="s">
        <v>300</v>
      </c>
      <c r="F1558" s="340">
        <v>3.9237600000000001</v>
      </c>
      <c r="G1558" s="342" t="s">
        <v>300</v>
      </c>
      <c r="H1558" s="342"/>
      <c r="I1558" s="342"/>
      <c r="J1558" s="343"/>
      <c r="K1558" s="343"/>
      <c r="L1558" s="407">
        <v>1</v>
      </c>
      <c r="M1558" s="344">
        <f t="shared" si="24"/>
        <v>3.9237713386210076</v>
      </c>
      <c r="N1558" s="337"/>
      <c r="T1558" s="169" t="s">
        <v>300</v>
      </c>
    </row>
    <row r="1559" spans="1:20">
      <c r="A1559" s="339">
        <v>45356.833333333299</v>
      </c>
      <c r="B1559" s="340">
        <v>1.6515899999999999</v>
      </c>
      <c r="C1559" s="340" t="s">
        <v>300</v>
      </c>
      <c r="D1559" s="341">
        <v>74.656809999999993</v>
      </c>
      <c r="E1559" s="342" t="s">
        <v>300</v>
      </c>
      <c r="F1559" s="340">
        <v>3.8322500000000002</v>
      </c>
      <c r="G1559" s="342" t="s">
        <v>300</v>
      </c>
      <c r="H1559" s="342"/>
      <c r="I1559" s="342"/>
      <c r="J1559" s="343"/>
      <c r="K1559" s="343"/>
      <c r="L1559" s="407">
        <v>1</v>
      </c>
      <c r="M1559" s="344">
        <f t="shared" si="24"/>
        <v>3.8322398609311312</v>
      </c>
      <c r="N1559" s="337"/>
      <c r="T1559" s="169" t="s">
        <v>300</v>
      </c>
    </row>
    <row r="1560" spans="1:20">
      <c r="A1560" s="339">
        <v>45356.875</v>
      </c>
      <c r="B1560" s="340">
        <v>1.8439300000000001</v>
      </c>
      <c r="C1560" s="340" t="s">
        <v>300</v>
      </c>
      <c r="D1560" s="341">
        <v>72.386570000000006</v>
      </c>
      <c r="E1560" s="342" t="s">
        <v>300</v>
      </c>
      <c r="F1560" s="340">
        <v>4.1484199999999998</v>
      </c>
      <c r="G1560" s="342" t="s">
        <v>300</v>
      </c>
      <c r="H1560" s="342"/>
      <c r="I1560" s="342"/>
      <c r="J1560" s="343"/>
      <c r="K1560" s="343"/>
      <c r="L1560" s="407">
        <v>1</v>
      </c>
      <c r="M1560" s="344">
        <f t="shared" si="24"/>
        <v>4.148426870064708</v>
      </c>
      <c r="N1560" s="337"/>
      <c r="T1560" s="169" t="s">
        <v>300</v>
      </c>
    </row>
    <row r="1561" spans="1:20">
      <c r="A1561" s="339">
        <v>45356.916666666701</v>
      </c>
      <c r="B1561" s="340">
        <v>1.9470799999999999</v>
      </c>
      <c r="C1561" s="340" t="s">
        <v>300</v>
      </c>
      <c r="D1561" s="341">
        <v>71.924490000000006</v>
      </c>
      <c r="E1561" s="342" t="s">
        <v>300</v>
      </c>
      <c r="F1561" s="340">
        <v>4.3525200000000002</v>
      </c>
      <c r="G1561" s="342" t="s">
        <v>300</v>
      </c>
      <c r="H1561" s="342"/>
      <c r="I1561" s="342"/>
      <c r="J1561" s="343"/>
      <c r="K1561" s="343"/>
      <c r="L1561" s="407">
        <v>1</v>
      </c>
      <c r="M1561" s="344">
        <f t="shared" si="24"/>
        <v>4.3525282345443355</v>
      </c>
      <c r="N1561" s="337"/>
      <c r="T1561" s="169" t="s">
        <v>300</v>
      </c>
    </row>
    <row r="1562" spans="1:20">
      <c r="A1562" s="339">
        <v>45356.958333333299</v>
      </c>
      <c r="B1562" s="340">
        <v>1.87676</v>
      </c>
      <c r="C1562" s="340" t="s">
        <v>300</v>
      </c>
      <c r="D1562" s="341">
        <v>72.628169999999997</v>
      </c>
      <c r="E1562" s="342" t="s">
        <v>300</v>
      </c>
      <c r="F1562" s="340">
        <v>4.23637</v>
      </c>
      <c r="G1562" s="342" t="s">
        <v>300</v>
      </c>
      <c r="H1562" s="342"/>
      <c r="I1562" s="342"/>
      <c r="J1562" s="343"/>
      <c r="K1562" s="343"/>
      <c r="L1562" s="407">
        <v>1</v>
      </c>
      <c r="M1562" s="344">
        <f t="shared" si="24"/>
        <v>4.2363794257515357</v>
      </c>
      <c r="N1562" s="337"/>
      <c r="T1562" s="169" t="s">
        <v>300</v>
      </c>
    </row>
    <row r="1563" spans="1:20">
      <c r="A1563" s="339">
        <v>45357</v>
      </c>
      <c r="B1563" s="340">
        <v>2.00075</v>
      </c>
      <c r="C1563" s="340" t="s">
        <v>300</v>
      </c>
      <c r="D1563" s="341">
        <v>72.132739999999998</v>
      </c>
      <c r="E1563" s="342" t="s">
        <v>300</v>
      </c>
      <c r="F1563" s="340">
        <v>4.4854500000000002</v>
      </c>
      <c r="G1563" s="342" t="s">
        <v>300</v>
      </c>
      <c r="H1563" s="342"/>
      <c r="I1563" s="342"/>
      <c r="J1563" s="343"/>
      <c r="K1563" s="343"/>
      <c r="L1563" s="407">
        <v>1</v>
      </c>
      <c r="M1563" s="344">
        <f t="shared" si="24"/>
        <v>4.4854525325693997</v>
      </c>
      <c r="N1563" s="337"/>
      <c r="T1563" s="169" t="s">
        <v>300</v>
      </c>
    </row>
    <row r="1564" spans="1:20">
      <c r="A1564" s="339">
        <v>45357.041666666701</v>
      </c>
      <c r="B1564" s="340">
        <v>1.8580099999999999</v>
      </c>
      <c r="C1564" s="340" t="s">
        <v>300</v>
      </c>
      <c r="D1564" s="341">
        <v>72.449789999999993</v>
      </c>
      <c r="E1564" s="342" t="s">
        <v>300</v>
      </c>
      <c r="F1564" s="340">
        <v>4.1837400000000002</v>
      </c>
      <c r="G1564" s="342" t="s">
        <v>300</v>
      </c>
      <c r="H1564" s="342"/>
      <c r="I1564" s="342"/>
      <c r="J1564" s="343"/>
      <c r="K1564" s="343"/>
      <c r="L1564" s="407">
        <v>1</v>
      </c>
      <c r="M1564" s="344">
        <f t="shared" si="24"/>
        <v>4.1837544586003315</v>
      </c>
      <c r="N1564" s="337"/>
      <c r="T1564" s="169" t="s">
        <v>300</v>
      </c>
    </row>
    <row r="1565" spans="1:20">
      <c r="A1565" s="339">
        <v>45357.083333333299</v>
      </c>
      <c r="B1565" s="340">
        <v>1.93283</v>
      </c>
      <c r="C1565" s="340" t="s">
        <v>300</v>
      </c>
      <c r="D1565" s="341">
        <v>72.190330000000003</v>
      </c>
      <c r="E1565" s="342" t="s">
        <v>300</v>
      </c>
      <c r="F1565" s="340">
        <v>4.3366400000000001</v>
      </c>
      <c r="G1565" s="342" t="s">
        <v>300</v>
      </c>
      <c r="H1565" s="342"/>
      <c r="I1565" s="342"/>
      <c r="J1565" s="343"/>
      <c r="K1565" s="343"/>
      <c r="L1565" s="407">
        <v>1</v>
      </c>
      <c r="M1565" s="344">
        <f t="shared" si="24"/>
        <v>4.3366432323936124</v>
      </c>
      <c r="N1565" s="337"/>
      <c r="T1565" s="169" t="s">
        <v>300</v>
      </c>
    </row>
    <row r="1566" spans="1:20">
      <c r="A1566" s="339">
        <v>45357.125</v>
      </c>
      <c r="B1566" s="340">
        <v>1.96499</v>
      </c>
      <c r="C1566" s="340" t="s">
        <v>300</v>
      </c>
      <c r="D1566" s="341">
        <v>71.822140000000005</v>
      </c>
      <c r="E1566" s="342" t="s">
        <v>300</v>
      </c>
      <c r="F1566" s="340">
        <v>4.3863099999999999</v>
      </c>
      <c r="G1566" s="342" t="s">
        <v>300</v>
      </c>
      <c r="H1566" s="342"/>
      <c r="I1566" s="342"/>
      <c r="J1566" s="343"/>
      <c r="K1566" s="343"/>
      <c r="L1566" s="407">
        <v>1</v>
      </c>
      <c r="M1566" s="344">
        <f t="shared" si="24"/>
        <v>4.3863137761868876</v>
      </c>
      <c r="N1566" s="337"/>
      <c r="T1566" s="169" t="s">
        <v>300</v>
      </c>
    </row>
    <row r="1567" spans="1:20">
      <c r="A1567" s="339">
        <v>45357.166666666701</v>
      </c>
      <c r="B1567" s="340">
        <v>1.9053899999999999</v>
      </c>
      <c r="C1567" s="340" t="s">
        <v>300</v>
      </c>
      <c r="D1567" s="341">
        <v>72.981579999999994</v>
      </c>
      <c r="E1567" s="342" t="s">
        <v>300</v>
      </c>
      <c r="F1567" s="340">
        <v>4.3219399999999997</v>
      </c>
      <c r="G1567" s="342" t="s">
        <v>300</v>
      </c>
      <c r="H1567" s="342"/>
      <c r="I1567" s="342"/>
      <c r="J1567" s="343"/>
      <c r="K1567" s="343"/>
      <c r="L1567" s="407">
        <v>1</v>
      </c>
      <c r="M1567" s="344">
        <f t="shared" si="24"/>
        <v>4.3219342240194951</v>
      </c>
      <c r="N1567" s="337"/>
      <c r="T1567" s="169" t="s">
        <v>300</v>
      </c>
    </row>
    <row r="1568" spans="1:20">
      <c r="A1568" s="339">
        <v>45357.208333333299</v>
      </c>
      <c r="B1568" s="340">
        <v>1.7809200000000001</v>
      </c>
      <c r="C1568" s="340" t="s">
        <v>300</v>
      </c>
      <c r="D1568" s="341">
        <v>72.821089999999998</v>
      </c>
      <c r="E1568" s="342" t="s">
        <v>300</v>
      </c>
      <c r="F1568" s="340">
        <v>4.0307199999999996</v>
      </c>
      <c r="G1568" s="342" t="s">
        <v>300</v>
      </c>
      <c r="H1568" s="342"/>
      <c r="I1568" s="342"/>
      <c r="J1568" s="343"/>
      <c r="K1568" s="343"/>
      <c r="L1568" s="407">
        <v>1</v>
      </c>
      <c r="M1568" s="344">
        <f t="shared" si="24"/>
        <v>4.0307196865350248</v>
      </c>
      <c r="N1568" s="337"/>
      <c r="T1568" s="169" t="s">
        <v>300</v>
      </c>
    </row>
    <row r="1569" spans="1:20">
      <c r="A1569" s="339">
        <v>45357.25</v>
      </c>
      <c r="B1569" s="340">
        <v>1.8349299999999999</v>
      </c>
      <c r="C1569" s="340" t="s">
        <v>300</v>
      </c>
      <c r="D1569" s="341">
        <v>71.284440000000004</v>
      </c>
      <c r="E1569" s="342" t="s">
        <v>300</v>
      </c>
      <c r="F1569" s="340">
        <v>4.0653300000000003</v>
      </c>
      <c r="G1569" s="342" t="s">
        <v>300</v>
      </c>
      <c r="H1569" s="342"/>
      <c r="I1569" s="342"/>
      <c r="J1569" s="343"/>
      <c r="K1569" s="343"/>
      <c r="L1569" s="407">
        <v>1</v>
      </c>
      <c r="M1569" s="344">
        <f t="shared" si="24"/>
        <v>4.0653248387643357</v>
      </c>
      <c r="N1569" s="337"/>
      <c r="T1569" s="169" t="s">
        <v>300</v>
      </c>
    </row>
    <row r="1570" spans="1:20">
      <c r="A1570" s="339">
        <v>45357.291666666701</v>
      </c>
      <c r="B1570" s="340">
        <v>1.9835100000000001</v>
      </c>
      <c r="C1570" s="340" t="s">
        <v>300</v>
      </c>
      <c r="D1570" s="341">
        <v>71.010199999999998</v>
      </c>
      <c r="E1570" s="342" t="s">
        <v>300</v>
      </c>
      <c r="F1570" s="340">
        <v>4.3776000000000002</v>
      </c>
      <c r="G1570" s="342" t="s">
        <v>300</v>
      </c>
      <c r="H1570" s="342"/>
      <c r="I1570" s="342"/>
      <c r="J1570" s="343"/>
      <c r="K1570" s="343"/>
      <c r="L1570" s="407">
        <v>1</v>
      </c>
      <c r="M1570" s="344">
        <f t="shared" si="24"/>
        <v>4.3776006512061594</v>
      </c>
      <c r="N1570" s="337"/>
      <c r="T1570" s="169" t="s">
        <v>300</v>
      </c>
    </row>
    <row r="1571" spans="1:20">
      <c r="A1571" s="339">
        <v>45357.333333333299</v>
      </c>
      <c r="B1571" s="340">
        <v>1.9644299999999999</v>
      </c>
      <c r="C1571" s="340" t="s">
        <v>300</v>
      </c>
      <c r="D1571" s="341">
        <v>72.444919999999996</v>
      </c>
      <c r="E1571" s="342" t="s">
        <v>300</v>
      </c>
      <c r="F1571" s="340">
        <v>4.4230900000000002</v>
      </c>
      <c r="G1571" s="342" t="s">
        <v>300</v>
      </c>
      <c r="H1571" s="342"/>
      <c r="I1571" s="342"/>
      <c r="J1571" s="343"/>
      <c r="K1571" s="343"/>
      <c r="L1571" s="407">
        <v>1</v>
      </c>
      <c r="M1571" s="344">
        <f t="shared" si="24"/>
        <v>4.4230872379992476</v>
      </c>
      <c r="N1571" s="337"/>
      <c r="T1571" s="169" t="s">
        <v>300</v>
      </c>
    </row>
    <row r="1572" spans="1:20">
      <c r="A1572" s="339">
        <v>45357.375</v>
      </c>
      <c r="B1572" s="340">
        <v>1.9365399999999999</v>
      </c>
      <c r="C1572" s="340" t="s">
        <v>300</v>
      </c>
      <c r="D1572" s="341">
        <v>72.784419999999997</v>
      </c>
      <c r="E1572" s="342" t="s">
        <v>300</v>
      </c>
      <c r="F1572" s="340">
        <v>4.3807200000000002</v>
      </c>
      <c r="G1572" s="342" t="s">
        <v>300</v>
      </c>
      <c r="H1572" s="342"/>
      <c r="I1572" s="342"/>
      <c r="J1572" s="343"/>
      <c r="K1572" s="343"/>
      <c r="L1572" s="407">
        <v>1</v>
      </c>
      <c r="M1572" s="344">
        <f t="shared" si="24"/>
        <v>4.380724157167343</v>
      </c>
      <c r="N1572" s="337"/>
      <c r="T1572" s="169" t="s">
        <v>300</v>
      </c>
    </row>
    <row r="1573" spans="1:20">
      <c r="A1573" s="339">
        <v>45357.416666666701</v>
      </c>
      <c r="B1573" s="340">
        <v>1.41665</v>
      </c>
      <c r="C1573" s="340" t="s">
        <v>300</v>
      </c>
      <c r="D1573" s="341">
        <v>73.746390000000005</v>
      </c>
      <c r="E1573" s="342" t="s">
        <v>300</v>
      </c>
      <c r="F1573" s="340">
        <v>3.24701</v>
      </c>
      <c r="G1573" s="342" t="s">
        <v>300</v>
      </c>
      <c r="H1573" s="342"/>
      <c r="I1573" s="342"/>
      <c r="J1573" s="343"/>
      <c r="K1573" s="343"/>
      <c r="L1573" s="407">
        <v>1</v>
      </c>
      <c r="M1573" s="344">
        <f t="shared" si="24"/>
        <v>3.24701535106998</v>
      </c>
      <c r="N1573" s="337"/>
      <c r="T1573" s="169" t="s">
        <v>300</v>
      </c>
    </row>
    <row r="1574" spans="1:20">
      <c r="A1574" s="339">
        <v>45357.458333333299</v>
      </c>
      <c r="B1574" s="340">
        <v>0.89615</v>
      </c>
      <c r="C1574" s="340" t="s">
        <v>300</v>
      </c>
      <c r="D1574" s="341">
        <v>76.644829999999999</v>
      </c>
      <c r="E1574" s="342" t="s">
        <v>300</v>
      </c>
      <c r="F1574" s="340">
        <v>2.1347499999999999</v>
      </c>
      <c r="G1574" s="342" t="s">
        <v>300</v>
      </c>
      <c r="H1574" s="342"/>
      <c r="I1574" s="342"/>
      <c r="J1574" s="343"/>
      <c r="K1574" s="343"/>
      <c r="L1574" s="407">
        <v>1</v>
      </c>
      <c r="M1574" s="344">
        <f t="shared" si="24"/>
        <v>2.1347380176918596</v>
      </c>
      <c r="N1574" s="337"/>
      <c r="T1574" s="169" t="s">
        <v>300</v>
      </c>
    </row>
    <row r="1575" spans="1:20">
      <c r="A1575" s="339">
        <v>45357.5</v>
      </c>
      <c r="B1575" s="340">
        <v>1.6197299999999999</v>
      </c>
      <c r="C1575" s="340" t="s">
        <v>300</v>
      </c>
      <c r="D1575" s="341">
        <v>75.214479999999995</v>
      </c>
      <c r="E1575" s="345" t="s">
        <v>300</v>
      </c>
      <c r="F1575" s="340">
        <v>3.7863799999999999</v>
      </c>
      <c r="G1575" s="342" t="s">
        <v>300</v>
      </c>
      <c r="H1575" s="342"/>
      <c r="I1575" s="342"/>
      <c r="J1575" s="343"/>
      <c r="K1575" s="343"/>
      <c r="L1575" s="407">
        <v>1</v>
      </c>
      <c r="M1575" s="344">
        <f t="shared" si="24"/>
        <v>3.78638781237763</v>
      </c>
      <c r="N1575" s="337"/>
      <c r="T1575" s="169" t="s">
        <v>300</v>
      </c>
    </row>
    <row r="1576" spans="1:20">
      <c r="A1576" s="339">
        <v>45357.541666666701</v>
      </c>
      <c r="B1576" s="340">
        <v>1.6340699999999999</v>
      </c>
      <c r="C1576" s="340" t="s">
        <v>300</v>
      </c>
      <c r="D1576" s="341">
        <v>76.196309999999997</v>
      </c>
      <c r="E1576" s="345" t="s">
        <v>300</v>
      </c>
      <c r="F1576" s="340">
        <v>3.8697699999999999</v>
      </c>
      <c r="G1576" s="342" t="s">
        <v>300</v>
      </c>
      <c r="H1576" s="342"/>
      <c r="I1576" s="342"/>
      <c r="J1576" s="343"/>
      <c r="K1576" s="343"/>
      <c r="L1576" s="407">
        <v>1</v>
      </c>
      <c r="M1576" s="344">
        <f t="shared" si="24"/>
        <v>3.8697740410752353</v>
      </c>
      <c r="N1576" s="337"/>
      <c r="T1576" s="169" t="s">
        <v>300</v>
      </c>
    </row>
    <row r="1577" spans="1:20">
      <c r="A1577" s="339">
        <v>45357.583333333299</v>
      </c>
      <c r="B1577" s="340">
        <v>1.7169399999999999</v>
      </c>
      <c r="C1577" s="340" t="s">
        <v>300</v>
      </c>
      <c r="D1577" s="341">
        <v>75.263339999999999</v>
      </c>
      <c r="E1577" s="345" t="s">
        <v>300</v>
      </c>
      <c r="F1577" s="340">
        <v>4.0162399999999998</v>
      </c>
      <c r="G1577" s="342" t="s">
        <v>300</v>
      </c>
      <c r="H1577" s="342"/>
      <c r="I1577" s="342"/>
      <c r="J1577" s="343"/>
      <c r="K1577" s="343"/>
      <c r="L1577" s="407">
        <v>1</v>
      </c>
      <c r="M1577" s="344">
        <f t="shared" si="24"/>
        <v>4.0162396194859671</v>
      </c>
      <c r="N1577" s="337"/>
      <c r="T1577" s="169" t="s">
        <v>300</v>
      </c>
    </row>
    <row r="1578" spans="1:20">
      <c r="A1578" s="339">
        <v>45357.625</v>
      </c>
      <c r="B1578" s="340">
        <v>1.6556299999999999</v>
      </c>
      <c r="C1578" s="340" t="s">
        <v>300</v>
      </c>
      <c r="D1578" s="341">
        <v>76.519139999999993</v>
      </c>
      <c r="E1578" s="345" t="s">
        <v>300</v>
      </c>
      <c r="F1578" s="340">
        <v>3.93743</v>
      </c>
      <c r="G1578" s="342" t="s">
        <v>300</v>
      </c>
      <c r="H1578" s="342"/>
      <c r="I1578" s="342"/>
      <c r="J1578" s="343"/>
      <c r="K1578" s="343"/>
      <c r="L1578" s="407">
        <v>1</v>
      </c>
      <c r="M1578" s="344">
        <f t="shared" si="24"/>
        <v>3.9374438872048554</v>
      </c>
      <c r="N1578" s="337"/>
      <c r="T1578" s="169" t="s">
        <v>300</v>
      </c>
    </row>
    <row r="1579" spans="1:20">
      <c r="A1579" s="339">
        <v>45357.666666666701</v>
      </c>
      <c r="B1579" s="340">
        <v>1.65856</v>
      </c>
      <c r="C1579" s="340" t="s">
        <v>300</v>
      </c>
      <c r="D1579" s="341">
        <v>76.358279999999993</v>
      </c>
      <c r="E1579" s="345" t="s">
        <v>300</v>
      </c>
      <c r="F1579" s="340">
        <v>3.9361199999999998</v>
      </c>
      <c r="G1579" s="342" t="s">
        <v>300</v>
      </c>
      <c r="H1579" s="342"/>
      <c r="I1579" s="342"/>
      <c r="J1579" s="343"/>
      <c r="K1579" s="343"/>
      <c r="L1579" s="407">
        <v>1</v>
      </c>
      <c r="M1579" s="344">
        <f t="shared" si="24"/>
        <v>3.9361200382909431</v>
      </c>
      <c r="N1579" s="337"/>
      <c r="T1579" s="169" t="s">
        <v>300</v>
      </c>
    </row>
    <row r="1580" spans="1:20">
      <c r="A1580" s="339">
        <v>45357.708333333299</v>
      </c>
      <c r="B1580" s="340">
        <v>1.6309199999999999</v>
      </c>
      <c r="C1580" s="340" t="s">
        <v>300</v>
      </c>
      <c r="D1580" s="341">
        <v>76.191320000000005</v>
      </c>
      <c r="E1580" s="342" t="s">
        <v>300</v>
      </c>
      <c r="F1580" s="340">
        <v>3.86206</v>
      </c>
      <c r="G1580" s="342" t="s">
        <v>300</v>
      </c>
      <c r="H1580" s="342"/>
      <c r="I1580" s="342"/>
      <c r="J1580" s="343"/>
      <c r="K1580" s="343"/>
      <c r="L1580" s="407">
        <v>1</v>
      </c>
      <c r="M1580" s="344">
        <f t="shared" si="24"/>
        <v>3.8620613318555526</v>
      </c>
      <c r="N1580" s="337"/>
      <c r="T1580" s="169" t="s">
        <v>300</v>
      </c>
    </row>
    <row r="1581" spans="1:20">
      <c r="A1581" s="339">
        <v>45357.75</v>
      </c>
      <c r="B1581" s="340">
        <v>1.80769</v>
      </c>
      <c r="C1581" s="340" t="s">
        <v>300</v>
      </c>
      <c r="D1581" s="341">
        <v>74.077740000000006</v>
      </c>
      <c r="E1581" s="342" t="s">
        <v>300</v>
      </c>
      <c r="F1581" s="340">
        <v>4.1619200000000003</v>
      </c>
      <c r="G1581" s="342" t="s">
        <v>300</v>
      </c>
      <c r="H1581" s="342"/>
      <c r="I1581" s="342"/>
      <c r="J1581" s="343"/>
      <c r="K1581" s="343"/>
      <c r="L1581" s="407">
        <v>1</v>
      </c>
      <c r="M1581" s="344">
        <f t="shared" si="24"/>
        <v>4.1619100516242478</v>
      </c>
      <c r="N1581" s="337"/>
      <c r="T1581" s="169" t="s">
        <v>300</v>
      </c>
    </row>
    <row r="1582" spans="1:20">
      <c r="A1582" s="339">
        <v>45357.791666666701</v>
      </c>
      <c r="B1582" s="340">
        <v>1.70997</v>
      </c>
      <c r="C1582" s="340" t="s">
        <v>300</v>
      </c>
      <c r="D1582" s="341">
        <v>76.227620000000002</v>
      </c>
      <c r="E1582" s="342" t="s">
        <v>300</v>
      </c>
      <c r="F1582" s="340">
        <v>4.0511900000000001</v>
      </c>
      <c r="G1582" s="342" t="s">
        <v>300</v>
      </c>
      <c r="H1582" s="342"/>
      <c r="I1582" s="342"/>
      <c r="J1582" s="343"/>
      <c r="K1582" s="343"/>
      <c r="L1582" s="407">
        <v>1</v>
      </c>
      <c r="M1582" s="344">
        <f t="shared" si="24"/>
        <v>4.0511829999831113</v>
      </c>
      <c r="N1582" s="337"/>
      <c r="T1582" s="169" t="s">
        <v>300</v>
      </c>
    </row>
    <row r="1583" spans="1:20">
      <c r="A1583" s="339">
        <v>45357.833333333299</v>
      </c>
      <c r="B1583" s="340">
        <v>1.9712700000000001</v>
      </c>
      <c r="C1583" s="340" t="s">
        <v>300</v>
      </c>
      <c r="D1583" s="341">
        <v>74.139319999999998</v>
      </c>
      <c r="E1583" s="342" t="s">
        <v>300</v>
      </c>
      <c r="F1583" s="340">
        <v>4.5423</v>
      </c>
      <c r="G1583" s="342" t="s">
        <v>300</v>
      </c>
      <c r="H1583" s="342"/>
      <c r="I1583" s="342"/>
      <c r="J1583" s="343"/>
      <c r="K1583" s="343"/>
      <c r="L1583" s="407">
        <v>1</v>
      </c>
      <c r="M1583" s="344">
        <f t="shared" si="24"/>
        <v>4.5422990268153125</v>
      </c>
      <c r="N1583" s="337"/>
      <c r="T1583" s="169" t="s">
        <v>300</v>
      </c>
    </row>
    <row r="1584" spans="1:20">
      <c r="A1584" s="339">
        <v>45357.875</v>
      </c>
      <c r="B1584" s="340">
        <v>2.1122899999999998</v>
      </c>
      <c r="C1584" s="340" t="s">
        <v>300</v>
      </c>
      <c r="D1584" s="341">
        <v>73.232259999999997</v>
      </c>
      <c r="E1584" s="342" t="s">
        <v>300</v>
      </c>
      <c r="F1584" s="340">
        <v>4.80769</v>
      </c>
      <c r="G1584" s="342" t="s">
        <v>300</v>
      </c>
      <c r="H1584" s="342"/>
      <c r="I1584" s="342"/>
      <c r="J1584" s="343"/>
      <c r="K1584" s="343"/>
      <c r="L1584" s="407">
        <v>1</v>
      </c>
      <c r="M1584" s="344">
        <f t="shared" si="24"/>
        <v>4.8076959063754305</v>
      </c>
      <c r="N1584" s="337"/>
      <c r="T1584" s="169" t="s">
        <v>300</v>
      </c>
    </row>
    <row r="1585" spans="1:20">
      <c r="A1585" s="339">
        <v>45357.916666666701</v>
      </c>
      <c r="B1585" s="340">
        <v>2.1007699999999998</v>
      </c>
      <c r="C1585" s="340" t="s">
        <v>300</v>
      </c>
      <c r="D1585" s="341">
        <v>72.61627</v>
      </c>
      <c r="E1585" s="342" t="s">
        <v>300</v>
      </c>
      <c r="F1585" s="340">
        <v>4.7412599999999996</v>
      </c>
      <c r="G1585" s="342" t="s">
        <v>300</v>
      </c>
      <c r="H1585" s="342"/>
      <c r="I1585" s="342"/>
      <c r="J1585" s="343"/>
      <c r="K1585" s="343"/>
      <c r="L1585" s="407">
        <v>1</v>
      </c>
      <c r="M1585" s="344">
        <f t="shared" si="24"/>
        <v>4.7412565338871309</v>
      </c>
      <c r="N1585" s="337"/>
      <c r="T1585" s="169" t="s">
        <v>300</v>
      </c>
    </row>
    <row r="1586" spans="1:20">
      <c r="A1586" s="339">
        <v>45357.958333333299</v>
      </c>
      <c r="B1586" s="340">
        <v>1.88266</v>
      </c>
      <c r="C1586" s="340" t="s">
        <v>300</v>
      </c>
      <c r="D1586" s="341">
        <v>73.223759999999999</v>
      </c>
      <c r="E1586" s="342" t="s">
        <v>300</v>
      </c>
      <c r="F1586" s="340">
        <v>4.2845599999999999</v>
      </c>
      <c r="G1586" s="342" t="s">
        <v>300</v>
      </c>
      <c r="H1586" s="342"/>
      <c r="I1586" s="342"/>
      <c r="J1586" s="343"/>
      <c r="K1586" s="343"/>
      <c r="L1586" s="407">
        <v>1</v>
      </c>
      <c r="M1586" s="344">
        <f t="shared" si="24"/>
        <v>4.2845471995697268</v>
      </c>
      <c r="N1586" s="337"/>
      <c r="T1586" s="169" t="s">
        <v>300</v>
      </c>
    </row>
    <row r="1587" spans="1:20">
      <c r="A1587" s="339">
        <v>45358</v>
      </c>
      <c r="B1587" s="340">
        <v>1.5399400000000001</v>
      </c>
      <c r="C1587" s="340" t="s">
        <v>300</v>
      </c>
      <c r="D1587" s="341">
        <v>75.911860000000004</v>
      </c>
      <c r="E1587" s="342" t="s">
        <v>300</v>
      </c>
      <c r="F1587" s="340">
        <v>3.6332399999999998</v>
      </c>
      <c r="G1587" s="342" t="s">
        <v>300</v>
      </c>
      <c r="H1587" s="342"/>
      <c r="I1587" s="342"/>
      <c r="J1587" s="343"/>
      <c r="K1587" s="343"/>
      <c r="L1587" s="407">
        <v>1</v>
      </c>
      <c r="M1587" s="344">
        <f t="shared" si="24"/>
        <v>3.6332429771154722</v>
      </c>
      <c r="N1587" s="337"/>
      <c r="T1587" s="169" t="s">
        <v>300</v>
      </c>
    </row>
    <row r="1588" spans="1:20">
      <c r="A1588" s="339">
        <v>45358.041666666701</v>
      </c>
      <c r="B1588" s="340">
        <v>0.32085000000000002</v>
      </c>
      <c r="C1588" s="340" t="s">
        <v>300</v>
      </c>
      <c r="D1588" s="341">
        <v>70.428700000000006</v>
      </c>
      <c r="E1588" s="342" t="s">
        <v>300</v>
      </c>
      <c r="F1588" s="340">
        <v>0.70233000000000001</v>
      </c>
      <c r="G1588" s="342" t="s">
        <v>300</v>
      </c>
      <c r="H1588" s="342"/>
      <c r="I1588" s="342"/>
      <c r="J1588" s="343"/>
      <c r="K1588" s="343"/>
      <c r="L1588" s="407">
        <v>1</v>
      </c>
      <c r="M1588" s="344">
        <f t="shared" si="24"/>
        <v>0.70231626411660009</v>
      </c>
      <c r="N1588" s="337"/>
      <c r="T1588" s="169" t="s">
        <v>300</v>
      </c>
    </row>
    <row r="1589" spans="1:20">
      <c r="A1589" s="339">
        <v>45358.083333333299</v>
      </c>
      <c r="B1589" s="340">
        <v>0.40754000000000001</v>
      </c>
      <c r="C1589" s="340" t="s">
        <v>300</v>
      </c>
      <c r="D1589" s="341">
        <v>71.770600000000002</v>
      </c>
      <c r="E1589" s="342" t="s">
        <v>300</v>
      </c>
      <c r="F1589" s="340">
        <v>0.90907000000000004</v>
      </c>
      <c r="G1589" s="342" t="s">
        <v>300</v>
      </c>
      <c r="H1589" s="342"/>
      <c r="I1589" s="342"/>
      <c r="J1589" s="343"/>
      <c r="K1589" s="343"/>
      <c r="L1589" s="407">
        <v>1</v>
      </c>
      <c r="M1589" s="344">
        <f t="shared" si="24"/>
        <v>0.90907105126991994</v>
      </c>
      <c r="N1589" s="337"/>
      <c r="T1589" s="169" t="s">
        <v>300</v>
      </c>
    </row>
    <row r="1590" spans="1:20">
      <c r="A1590" s="339">
        <v>45358.125</v>
      </c>
      <c r="B1590" s="340">
        <v>1.4283399999999999</v>
      </c>
      <c r="C1590" s="340" t="s">
        <v>300</v>
      </c>
      <c r="D1590" s="341">
        <v>76.298119999999997</v>
      </c>
      <c r="E1590" s="342" t="s">
        <v>300</v>
      </c>
      <c r="F1590" s="340">
        <v>3.3870900000000002</v>
      </c>
      <c r="G1590" s="342" t="s">
        <v>300</v>
      </c>
      <c r="H1590" s="342"/>
      <c r="I1590" s="342"/>
      <c r="J1590" s="343"/>
      <c r="K1590" s="343"/>
      <c r="L1590" s="407">
        <v>1</v>
      </c>
      <c r="M1590" s="344">
        <f t="shared" si="24"/>
        <v>3.3870877308824636</v>
      </c>
      <c r="N1590" s="337"/>
      <c r="T1590" s="169" t="s">
        <v>300</v>
      </c>
    </row>
    <row r="1591" spans="1:20">
      <c r="A1591" s="339">
        <v>45358.166666666701</v>
      </c>
      <c r="B1591" s="340">
        <v>1.78877</v>
      </c>
      <c r="C1591" s="340" t="s">
        <v>300</v>
      </c>
      <c r="D1591" s="341">
        <v>73.074060000000003</v>
      </c>
      <c r="E1591" s="342" t="s">
        <v>300</v>
      </c>
      <c r="F1591" s="340">
        <v>4.0625499999999999</v>
      </c>
      <c r="G1591" s="342" t="s">
        <v>300</v>
      </c>
      <c r="H1591" s="342"/>
      <c r="I1591" s="342"/>
      <c r="J1591" s="343"/>
      <c r="K1591" s="343"/>
      <c r="L1591" s="407">
        <v>1</v>
      </c>
      <c r="M1591" s="344">
        <f t="shared" si="24"/>
        <v>4.0625502903966959</v>
      </c>
      <c r="N1591" s="337"/>
      <c r="T1591" s="169" t="s">
        <v>300</v>
      </c>
    </row>
    <row r="1592" spans="1:20">
      <c r="A1592" s="339">
        <v>45358.208333333299</v>
      </c>
      <c r="B1592" s="340">
        <v>1.6513199999999999</v>
      </c>
      <c r="C1592" s="340" t="s">
        <v>300</v>
      </c>
      <c r="D1592" s="341">
        <v>74.710719999999995</v>
      </c>
      <c r="E1592" s="342" t="s">
        <v>300</v>
      </c>
      <c r="F1592" s="340">
        <v>3.83439</v>
      </c>
      <c r="G1592" s="342" t="s">
        <v>300</v>
      </c>
      <c r="H1592" s="342"/>
      <c r="I1592" s="342"/>
      <c r="J1592" s="343"/>
      <c r="K1592" s="343"/>
      <c r="L1592" s="407">
        <v>1</v>
      </c>
      <c r="M1592" s="344">
        <f t="shared" si="24"/>
        <v>3.8343801951544307</v>
      </c>
      <c r="N1592" s="337"/>
      <c r="T1592" s="169" t="s">
        <v>300</v>
      </c>
    </row>
    <row r="1593" spans="1:20">
      <c r="A1593" s="339">
        <v>45358.25</v>
      </c>
      <c r="B1593" s="340">
        <v>1.6559200000000001</v>
      </c>
      <c r="C1593" s="340" t="s">
        <v>300</v>
      </c>
      <c r="D1593" s="341">
        <v>74.739260000000002</v>
      </c>
      <c r="E1593" s="342" t="s">
        <v>300</v>
      </c>
      <c r="F1593" s="340">
        <v>3.84653</v>
      </c>
      <c r="G1593" s="342" t="s">
        <v>300</v>
      </c>
      <c r="H1593" s="342"/>
      <c r="I1593" s="342"/>
      <c r="J1593" s="343"/>
      <c r="K1593" s="343"/>
      <c r="L1593" s="407">
        <v>1</v>
      </c>
      <c r="M1593" s="344">
        <f t="shared" si="24"/>
        <v>3.8465302768287351</v>
      </c>
      <c r="N1593" s="337"/>
      <c r="T1593" s="169" t="s">
        <v>300</v>
      </c>
    </row>
    <row r="1594" spans="1:20">
      <c r="A1594" s="339">
        <v>45358.291666666701</v>
      </c>
      <c r="B1594" s="340">
        <v>1.4959199999999999</v>
      </c>
      <c r="C1594" s="340" t="s">
        <v>300</v>
      </c>
      <c r="D1594" s="341">
        <v>76.318389999999994</v>
      </c>
      <c r="E1594" s="342" t="s">
        <v>300</v>
      </c>
      <c r="F1594" s="340">
        <v>3.5482800000000001</v>
      </c>
      <c r="G1594" s="342" t="s">
        <v>300</v>
      </c>
      <c r="H1594" s="342"/>
      <c r="I1594" s="342"/>
      <c r="J1594" s="343"/>
      <c r="K1594" s="343"/>
      <c r="L1594" s="407">
        <v>1</v>
      </c>
      <c r="M1594" s="344">
        <f t="shared" si="24"/>
        <v>3.5482856815103037</v>
      </c>
      <c r="N1594" s="337"/>
      <c r="T1594" s="169" t="s">
        <v>300</v>
      </c>
    </row>
    <row r="1595" spans="1:20">
      <c r="A1595" s="339">
        <v>45358.333333333299</v>
      </c>
      <c r="B1595" s="340">
        <v>1.4795700000000001</v>
      </c>
      <c r="C1595" s="340" t="s">
        <v>300</v>
      </c>
      <c r="D1595" s="341">
        <v>74.621690000000001</v>
      </c>
      <c r="E1595" s="342" t="s">
        <v>300</v>
      </c>
      <c r="F1595" s="340">
        <v>3.4314900000000002</v>
      </c>
      <c r="G1595" s="342" t="s">
        <v>300</v>
      </c>
      <c r="H1595" s="342"/>
      <c r="I1595" s="342"/>
      <c r="J1595" s="343"/>
      <c r="K1595" s="343"/>
      <c r="L1595" s="407">
        <v>1</v>
      </c>
      <c r="M1595" s="344">
        <f t="shared" si="24"/>
        <v>3.4314810711821644</v>
      </c>
      <c r="N1595" s="337"/>
      <c r="T1595" s="169" t="s">
        <v>300</v>
      </c>
    </row>
    <row r="1596" spans="1:20">
      <c r="A1596" s="339">
        <v>45358.375</v>
      </c>
      <c r="B1596" s="340">
        <v>1.72302</v>
      </c>
      <c r="C1596" s="340" t="s">
        <v>300</v>
      </c>
      <c r="D1596" s="341">
        <v>72.552250000000001</v>
      </c>
      <c r="E1596" s="342" t="s">
        <v>300</v>
      </c>
      <c r="F1596" s="340">
        <v>3.8852699999999998</v>
      </c>
      <c r="G1596" s="342" t="s">
        <v>300</v>
      </c>
      <c r="H1596" s="342"/>
      <c r="I1596" s="342"/>
      <c r="J1596" s="343"/>
      <c r="K1596" s="343"/>
      <c r="L1596" s="407">
        <v>1</v>
      </c>
      <c r="M1596" s="344">
        <f t="shared" si="24"/>
        <v>3.8852790298685997</v>
      </c>
      <c r="N1596" s="337"/>
      <c r="T1596" s="169" t="s">
        <v>300</v>
      </c>
    </row>
    <row r="1597" spans="1:20">
      <c r="A1597" s="339">
        <v>45358.416666666701</v>
      </c>
      <c r="B1597" s="340">
        <v>1.70035</v>
      </c>
      <c r="C1597" s="340" t="s">
        <v>300</v>
      </c>
      <c r="D1597" s="341">
        <v>74.550370000000001</v>
      </c>
      <c r="E1597" s="342" t="s">
        <v>300</v>
      </c>
      <c r="F1597" s="340">
        <v>3.9397600000000002</v>
      </c>
      <c r="G1597" s="342" t="s">
        <v>300</v>
      </c>
      <c r="H1597" s="342"/>
      <c r="I1597" s="342"/>
      <c r="J1597" s="343"/>
      <c r="K1597" s="343"/>
      <c r="L1597" s="407">
        <v>1</v>
      </c>
      <c r="M1597" s="344">
        <f t="shared" si="24"/>
        <v>3.9397543082448601</v>
      </c>
      <c r="N1597" s="337"/>
      <c r="T1597" s="169" t="s">
        <v>300</v>
      </c>
    </row>
    <row r="1598" spans="1:20">
      <c r="A1598" s="339">
        <v>45358.458333333299</v>
      </c>
      <c r="B1598" s="340">
        <v>1.76264</v>
      </c>
      <c r="C1598" s="340" t="s">
        <v>300</v>
      </c>
      <c r="D1598" s="341">
        <v>74.429580000000001</v>
      </c>
      <c r="E1598" s="342" t="s">
        <v>300</v>
      </c>
      <c r="F1598" s="340">
        <v>4.0774699999999999</v>
      </c>
      <c r="G1598" s="342" t="s">
        <v>300</v>
      </c>
      <c r="H1598" s="342"/>
      <c r="I1598" s="342"/>
      <c r="J1598" s="343"/>
      <c r="K1598" s="343"/>
      <c r="L1598" s="407">
        <v>1</v>
      </c>
      <c r="M1598" s="344">
        <f t="shared" si="24"/>
        <v>4.0774646060184958</v>
      </c>
      <c r="N1598" s="337"/>
      <c r="T1598" s="169" t="s">
        <v>300</v>
      </c>
    </row>
    <row r="1599" spans="1:20">
      <c r="A1599" s="339">
        <v>45358.5</v>
      </c>
      <c r="B1599" s="340">
        <v>0.54596</v>
      </c>
      <c r="C1599" s="340" t="s">
        <v>300</v>
      </c>
      <c r="D1599" s="341">
        <v>75.515879999999996</v>
      </c>
      <c r="E1599" s="342" t="s">
        <v>300</v>
      </c>
      <c r="F1599" s="340">
        <v>1.28138</v>
      </c>
      <c r="G1599" s="342" t="s">
        <v>300</v>
      </c>
      <c r="H1599" s="342"/>
      <c r="I1599" s="342"/>
      <c r="J1599" s="343"/>
      <c r="K1599" s="343"/>
      <c r="L1599" s="407">
        <v>1</v>
      </c>
      <c r="M1599" s="344">
        <f t="shared" si="24"/>
        <v>1.2813864371763839</v>
      </c>
      <c r="N1599" s="337"/>
      <c r="T1599" s="169" t="s">
        <v>300</v>
      </c>
    </row>
    <row r="1600" spans="1:20">
      <c r="A1600" s="339">
        <v>45358.541666666701</v>
      </c>
      <c r="B1600" s="340">
        <v>0.34688000000000002</v>
      </c>
      <c r="C1600" s="340" t="s">
        <v>300</v>
      </c>
      <c r="D1600" s="341">
        <v>73.184979999999996</v>
      </c>
      <c r="E1600" s="342" t="s">
        <v>300</v>
      </c>
      <c r="F1600" s="340">
        <v>0.78900999999999999</v>
      </c>
      <c r="G1600" s="342" t="s">
        <v>300</v>
      </c>
      <c r="H1600" s="342"/>
      <c r="I1600" s="342"/>
      <c r="J1600" s="343"/>
      <c r="K1600" s="343"/>
      <c r="L1600" s="407">
        <v>1</v>
      </c>
      <c r="M1600" s="344">
        <f t="shared" si="24"/>
        <v>0.78900949420339206</v>
      </c>
      <c r="N1600" s="337"/>
      <c r="T1600" s="169" t="s">
        <v>300</v>
      </c>
    </row>
    <row r="1601" spans="1:20">
      <c r="A1601" s="339">
        <v>45358.583333333299</v>
      </c>
      <c r="B1601" s="340">
        <v>1.66256</v>
      </c>
      <c r="C1601" s="340" t="s">
        <v>300</v>
      </c>
      <c r="D1601" s="341">
        <v>73.059030000000007</v>
      </c>
      <c r="E1601" s="342" t="s">
        <v>300</v>
      </c>
      <c r="F1601" s="340">
        <v>3.7751299999999999</v>
      </c>
      <c r="G1601" s="342" t="s">
        <v>300</v>
      </c>
      <c r="H1601" s="342"/>
      <c r="I1601" s="342"/>
      <c r="J1601" s="343"/>
      <c r="K1601" s="343"/>
      <c r="L1601" s="407">
        <v>1</v>
      </c>
      <c r="M1601" s="344">
        <f t="shared" si="24"/>
        <v>3.7751328500941446</v>
      </c>
      <c r="N1601" s="337"/>
      <c r="T1601" s="169" t="s">
        <v>300</v>
      </c>
    </row>
    <row r="1602" spans="1:20">
      <c r="A1602" s="339">
        <v>45358.625</v>
      </c>
      <c r="B1602" s="340">
        <v>1.7553000000000001</v>
      </c>
      <c r="C1602" s="340" t="s">
        <v>300</v>
      </c>
      <c r="D1602" s="341">
        <v>73.667190000000005</v>
      </c>
      <c r="E1602" s="342" t="s">
        <v>300</v>
      </c>
      <c r="F1602" s="340">
        <v>4.0188899999999999</v>
      </c>
      <c r="G1602" s="342" t="s">
        <v>300</v>
      </c>
      <c r="H1602" s="342"/>
      <c r="I1602" s="342"/>
      <c r="J1602" s="343"/>
      <c r="K1602" s="343"/>
      <c r="L1602" s="407">
        <v>1</v>
      </c>
      <c r="M1602" s="344">
        <f t="shared" si="24"/>
        <v>4.0188932183055597</v>
      </c>
      <c r="N1602" s="337"/>
      <c r="T1602" s="169" t="s">
        <v>300</v>
      </c>
    </row>
    <row r="1603" spans="1:20">
      <c r="A1603" s="339">
        <v>45358.666666666701</v>
      </c>
      <c r="B1603" s="340">
        <v>1.8198000000000001</v>
      </c>
      <c r="C1603" s="340" t="s">
        <v>300</v>
      </c>
      <c r="D1603" s="341">
        <v>73.745220000000003</v>
      </c>
      <c r="E1603" s="342" t="s">
        <v>300</v>
      </c>
      <c r="F1603" s="340">
        <v>4.1709899999999998</v>
      </c>
      <c r="G1603" s="342" t="s">
        <v>300</v>
      </c>
      <c r="H1603" s="342"/>
      <c r="I1603" s="342"/>
      <c r="J1603" s="343"/>
      <c r="K1603" s="343"/>
      <c r="L1603" s="407">
        <v>1</v>
      </c>
      <c r="M1603" s="344">
        <f t="shared" ref="M1603:M1666" si="25">D1603*60*10^3*B1603*5.18*10^-7</f>
        <v>4.1709842161444808</v>
      </c>
      <c r="N1603" s="337"/>
      <c r="T1603" s="169" t="s">
        <v>300</v>
      </c>
    </row>
    <row r="1604" spans="1:20">
      <c r="A1604" s="339">
        <v>45358.708333333299</v>
      </c>
      <c r="B1604" s="340">
        <v>1.93798</v>
      </c>
      <c r="C1604" s="340" t="s">
        <v>300</v>
      </c>
      <c r="D1604" s="341">
        <v>73.553849999999997</v>
      </c>
      <c r="E1604" s="342" t="s">
        <v>300</v>
      </c>
      <c r="F1604" s="340">
        <v>4.43032</v>
      </c>
      <c r="G1604" s="342" t="s">
        <v>300</v>
      </c>
      <c r="H1604" s="342"/>
      <c r="I1604" s="342"/>
      <c r="J1604" s="343"/>
      <c r="K1604" s="343"/>
      <c r="L1604" s="407">
        <v>1</v>
      </c>
      <c r="M1604" s="344">
        <f t="shared" si="25"/>
        <v>4.4303262681308402</v>
      </c>
      <c r="N1604" s="337"/>
      <c r="T1604" s="169" t="s">
        <v>300</v>
      </c>
    </row>
    <row r="1605" spans="1:20">
      <c r="A1605" s="339">
        <v>45358.75</v>
      </c>
      <c r="B1605" s="340">
        <v>1.9567099999999999</v>
      </c>
      <c r="C1605" s="340" t="s">
        <v>300</v>
      </c>
      <c r="D1605" s="341">
        <v>74.622299999999996</v>
      </c>
      <c r="E1605" s="342" t="s">
        <v>300</v>
      </c>
      <c r="F1605" s="340">
        <v>4.5381299999999998</v>
      </c>
      <c r="G1605" s="342" t="s">
        <v>300</v>
      </c>
      <c r="H1605" s="342"/>
      <c r="I1605" s="342"/>
      <c r="J1605" s="343"/>
      <c r="K1605" s="343"/>
      <c r="L1605" s="407">
        <v>1</v>
      </c>
      <c r="M1605" s="344">
        <f t="shared" si="25"/>
        <v>4.5381213556736393</v>
      </c>
      <c r="N1605" s="337"/>
      <c r="T1605" s="169" t="s">
        <v>300</v>
      </c>
    </row>
    <row r="1606" spans="1:20">
      <c r="A1606" s="339">
        <v>45358.791666666701</v>
      </c>
      <c r="B1606" s="340">
        <v>1.9978800000000001</v>
      </c>
      <c r="C1606" s="340" t="s">
        <v>300</v>
      </c>
      <c r="D1606" s="341">
        <v>73.777060000000006</v>
      </c>
      <c r="E1606" s="342" t="s">
        <v>300</v>
      </c>
      <c r="F1606" s="340">
        <v>4.5811200000000003</v>
      </c>
      <c r="G1606" s="342" t="s">
        <v>300</v>
      </c>
      <c r="H1606" s="342"/>
      <c r="I1606" s="342"/>
      <c r="J1606" s="343"/>
      <c r="K1606" s="343"/>
      <c r="L1606" s="407">
        <v>1</v>
      </c>
      <c r="M1606" s="344">
        <f t="shared" si="25"/>
        <v>4.5811209086274243</v>
      </c>
      <c r="N1606" s="337"/>
      <c r="T1606" s="169" t="s">
        <v>300</v>
      </c>
    </row>
    <row r="1607" spans="1:20">
      <c r="A1607" s="339">
        <v>45358.833333333299</v>
      </c>
      <c r="B1607" s="340">
        <v>1.5645800000000001</v>
      </c>
      <c r="C1607" s="340" t="s">
        <v>300</v>
      </c>
      <c r="D1607" s="341">
        <v>75.499709999999993</v>
      </c>
      <c r="E1607" s="342" t="s">
        <v>300</v>
      </c>
      <c r="F1607" s="340">
        <v>3.6713399999999998</v>
      </c>
      <c r="G1607" s="342" t="s">
        <v>300</v>
      </c>
      <c r="H1607" s="342"/>
      <c r="I1607" s="342"/>
      <c r="J1607" s="343"/>
      <c r="K1607" s="343"/>
      <c r="L1607" s="407">
        <v>1</v>
      </c>
      <c r="M1607" s="344">
        <f t="shared" si="25"/>
        <v>3.6713354513275434</v>
      </c>
      <c r="N1607" s="337"/>
      <c r="T1607" s="169" t="s">
        <v>300</v>
      </c>
    </row>
    <row r="1608" spans="1:20">
      <c r="A1608" s="339">
        <v>45358.875</v>
      </c>
      <c r="B1608" s="340">
        <v>1.7336199999999999</v>
      </c>
      <c r="C1608" s="340" t="s">
        <v>300</v>
      </c>
      <c r="D1608" s="341">
        <v>73.724400000000003</v>
      </c>
      <c r="E1608" s="342" t="s">
        <v>300</v>
      </c>
      <c r="F1608" s="340">
        <v>3.97234</v>
      </c>
      <c r="G1608" s="342" t="s">
        <v>300</v>
      </c>
      <c r="H1608" s="342"/>
      <c r="I1608" s="342"/>
      <c r="J1608" s="343"/>
      <c r="K1608" s="343"/>
      <c r="L1608" s="407">
        <v>1</v>
      </c>
      <c r="M1608" s="344">
        <f t="shared" si="25"/>
        <v>3.9723377317142394</v>
      </c>
      <c r="N1608" s="337"/>
      <c r="T1608" s="169" t="s">
        <v>300</v>
      </c>
    </row>
    <row r="1609" spans="1:20">
      <c r="A1609" s="339">
        <v>45358.916666666701</v>
      </c>
      <c r="B1609" s="340">
        <v>1.9276</v>
      </c>
      <c r="C1609" s="340" t="s">
        <v>300</v>
      </c>
      <c r="D1609" s="341">
        <v>75.957250000000002</v>
      </c>
      <c r="E1609" s="342" t="s">
        <v>300</v>
      </c>
      <c r="F1609" s="340">
        <v>4.5505899999999997</v>
      </c>
      <c r="G1609" s="342" t="s">
        <v>300</v>
      </c>
      <c r="H1609" s="342"/>
      <c r="I1609" s="342"/>
      <c r="J1609" s="343"/>
      <c r="K1609" s="343"/>
      <c r="L1609" s="407">
        <v>1</v>
      </c>
      <c r="M1609" s="344">
        <f t="shared" si="25"/>
        <v>4.5505842637080001</v>
      </c>
      <c r="N1609" s="337"/>
      <c r="T1609" s="169" t="s">
        <v>300</v>
      </c>
    </row>
    <row r="1610" spans="1:20">
      <c r="A1610" s="339">
        <v>45358.958333333299</v>
      </c>
      <c r="B1610" s="340">
        <v>1.8648</v>
      </c>
      <c r="C1610" s="340" t="s">
        <v>300</v>
      </c>
      <c r="D1610" s="341">
        <v>75.37424</v>
      </c>
      <c r="E1610" s="342" t="s">
        <v>300</v>
      </c>
      <c r="F1610" s="340">
        <v>4.3685299999999998</v>
      </c>
      <c r="G1610" s="342" t="s">
        <v>300</v>
      </c>
      <c r="H1610" s="342"/>
      <c r="I1610" s="342"/>
      <c r="J1610" s="343"/>
      <c r="K1610" s="343"/>
      <c r="L1610" s="407">
        <v>1</v>
      </c>
      <c r="M1610" s="344">
        <f t="shared" si="25"/>
        <v>4.368538995932159</v>
      </c>
      <c r="N1610" s="337"/>
      <c r="T1610" s="169" t="s">
        <v>300</v>
      </c>
    </row>
    <row r="1611" spans="1:20">
      <c r="A1611" s="339">
        <v>45359</v>
      </c>
      <c r="B1611" s="340">
        <v>1.89785</v>
      </c>
      <c r="C1611" s="340" t="s">
        <v>300</v>
      </c>
      <c r="D1611" s="341">
        <v>74.416330000000002</v>
      </c>
      <c r="E1611" s="342" t="s">
        <v>300</v>
      </c>
      <c r="F1611" s="340">
        <v>4.3894700000000002</v>
      </c>
      <c r="G1611" s="342" t="s">
        <v>300</v>
      </c>
      <c r="H1611" s="342"/>
      <c r="I1611" s="342"/>
      <c r="J1611" s="343"/>
      <c r="K1611" s="343"/>
      <c r="L1611" s="407">
        <v>1</v>
      </c>
      <c r="M1611" s="344">
        <f t="shared" si="25"/>
        <v>4.3894604711567391</v>
      </c>
      <c r="N1611" s="337"/>
      <c r="T1611" s="169" t="s">
        <v>300</v>
      </c>
    </row>
    <row r="1612" spans="1:20">
      <c r="A1612" s="339">
        <v>45359.041666666701</v>
      </c>
      <c r="B1612" s="340">
        <v>2.0309900000000001</v>
      </c>
      <c r="C1612" s="340" t="s">
        <v>300</v>
      </c>
      <c r="D1612" s="341">
        <v>74.103520000000003</v>
      </c>
      <c r="E1612" s="342" t="s">
        <v>300</v>
      </c>
      <c r="F1612" s="340">
        <v>4.6776499999999999</v>
      </c>
      <c r="G1612" s="342" t="s">
        <v>300</v>
      </c>
      <c r="H1612" s="342"/>
      <c r="I1612" s="342"/>
      <c r="J1612" s="343"/>
      <c r="K1612" s="343"/>
      <c r="L1612" s="407">
        <v>1</v>
      </c>
      <c r="M1612" s="344">
        <f t="shared" si="25"/>
        <v>4.6776490312755836</v>
      </c>
      <c r="N1612" s="337"/>
      <c r="T1612" s="169" t="s">
        <v>300</v>
      </c>
    </row>
    <row r="1613" spans="1:20">
      <c r="A1613" s="339">
        <v>45359.083333333299</v>
      </c>
      <c r="B1613" s="340">
        <v>1.9966999999999999</v>
      </c>
      <c r="C1613" s="340" t="s">
        <v>300</v>
      </c>
      <c r="D1613" s="341">
        <v>72.854590000000002</v>
      </c>
      <c r="E1613" s="342" t="s">
        <v>300</v>
      </c>
      <c r="F1613" s="340">
        <v>4.5211699999999997</v>
      </c>
      <c r="G1613" s="342" t="s">
        <v>300</v>
      </c>
      <c r="H1613" s="342"/>
      <c r="I1613" s="342"/>
      <c r="J1613" s="343"/>
      <c r="K1613" s="343"/>
      <c r="L1613" s="407">
        <v>1</v>
      </c>
      <c r="M1613" s="344">
        <f t="shared" si="25"/>
        <v>4.5211690562312397</v>
      </c>
      <c r="N1613" s="337"/>
      <c r="T1613" s="169" t="s">
        <v>300</v>
      </c>
    </row>
    <row r="1614" spans="1:20">
      <c r="A1614" s="339">
        <v>45359.125</v>
      </c>
      <c r="B1614" s="340">
        <v>2.0280999999999998</v>
      </c>
      <c r="C1614" s="340" t="s">
        <v>300</v>
      </c>
      <c r="D1614" s="341">
        <v>73.535129999999995</v>
      </c>
      <c r="E1614" s="342" t="s">
        <v>300</v>
      </c>
      <c r="F1614" s="340">
        <v>4.6351599999999999</v>
      </c>
      <c r="G1614" s="342" t="s">
        <v>300</v>
      </c>
      <c r="H1614" s="342"/>
      <c r="I1614" s="342"/>
      <c r="J1614" s="343"/>
      <c r="K1614" s="343"/>
      <c r="L1614" s="407">
        <v>1</v>
      </c>
      <c r="M1614" s="344">
        <f t="shared" si="25"/>
        <v>4.6351654395152391</v>
      </c>
      <c r="N1614" s="337"/>
      <c r="T1614" s="169" t="s">
        <v>300</v>
      </c>
    </row>
    <row r="1615" spans="1:20">
      <c r="A1615" s="339">
        <v>45359.166666666701</v>
      </c>
      <c r="B1615" s="340">
        <v>1.4729300000000001</v>
      </c>
      <c r="C1615" s="340" t="s">
        <v>300</v>
      </c>
      <c r="D1615" s="341">
        <v>74.371719999999996</v>
      </c>
      <c r="E1615" s="342" t="s">
        <v>300</v>
      </c>
      <c r="F1615" s="340">
        <v>3.40463</v>
      </c>
      <c r="G1615" s="342" t="s">
        <v>300</v>
      </c>
      <c r="H1615" s="342"/>
      <c r="I1615" s="342"/>
      <c r="J1615" s="343"/>
      <c r="K1615" s="343"/>
      <c r="L1615" s="407">
        <v>1</v>
      </c>
      <c r="M1615" s="344">
        <f t="shared" si="25"/>
        <v>3.4046380107307672</v>
      </c>
      <c r="N1615" s="337"/>
      <c r="T1615" s="169" t="s">
        <v>300</v>
      </c>
    </row>
    <row r="1616" spans="1:20">
      <c r="A1616" s="339">
        <v>45359.208333333299</v>
      </c>
      <c r="B1616" s="340">
        <v>1.7503200000000001</v>
      </c>
      <c r="C1616" s="340" t="s">
        <v>300</v>
      </c>
      <c r="D1616" s="341">
        <v>73.368549999999999</v>
      </c>
      <c r="E1616" s="342" t="s">
        <v>300</v>
      </c>
      <c r="F1616" s="340">
        <v>3.99125</v>
      </c>
      <c r="G1616" s="342" t="s">
        <v>300</v>
      </c>
      <c r="H1616" s="342"/>
      <c r="I1616" s="342"/>
      <c r="J1616" s="343"/>
      <c r="K1616" s="343"/>
      <c r="L1616" s="407">
        <v>1</v>
      </c>
      <c r="M1616" s="344">
        <f t="shared" si="25"/>
        <v>3.9912451287508799</v>
      </c>
      <c r="N1616" s="337"/>
      <c r="T1616" s="169" t="s">
        <v>300</v>
      </c>
    </row>
    <row r="1617" spans="1:20">
      <c r="A1617" s="339">
        <v>45359.25</v>
      </c>
      <c r="B1617" s="340">
        <v>1.84249</v>
      </c>
      <c r="C1617" s="340" t="s">
        <v>300</v>
      </c>
      <c r="D1617" s="341">
        <v>73.047070000000005</v>
      </c>
      <c r="E1617" s="342" t="s">
        <v>300</v>
      </c>
      <c r="F1617" s="340">
        <v>4.1830100000000003</v>
      </c>
      <c r="G1617" s="342" t="s">
        <v>300</v>
      </c>
      <c r="H1617" s="342"/>
      <c r="I1617" s="342"/>
      <c r="J1617" s="343"/>
      <c r="K1617" s="343"/>
      <c r="L1617" s="407">
        <v>1</v>
      </c>
      <c r="M1617" s="344">
        <f t="shared" si="25"/>
        <v>4.1830104558136441</v>
      </c>
      <c r="N1617" s="337"/>
      <c r="T1617" s="169" t="s">
        <v>300</v>
      </c>
    </row>
    <row r="1618" spans="1:20">
      <c r="A1618" s="339">
        <v>45359.291666666701</v>
      </c>
      <c r="B1618" s="340">
        <v>1.2213499999999999</v>
      </c>
      <c r="C1618" s="340" t="s">
        <v>300</v>
      </c>
      <c r="D1618" s="341">
        <v>72.958089999999999</v>
      </c>
      <c r="E1618" s="342" t="s">
        <v>300</v>
      </c>
      <c r="F1618" s="340">
        <v>2.7694700000000001</v>
      </c>
      <c r="G1618" s="342" t="s">
        <v>300</v>
      </c>
      <c r="H1618" s="342"/>
      <c r="I1618" s="342"/>
      <c r="J1618" s="343"/>
      <c r="K1618" s="343"/>
      <c r="L1618" s="407">
        <v>1</v>
      </c>
      <c r="M1618" s="344">
        <f t="shared" si="25"/>
        <v>2.7694568489242193</v>
      </c>
      <c r="N1618" s="337"/>
      <c r="T1618" s="169" t="s">
        <v>300</v>
      </c>
    </row>
    <row r="1619" spans="1:20">
      <c r="A1619" s="339">
        <v>45359.333333333299</v>
      </c>
      <c r="B1619" s="340">
        <v>0.51685999999999999</v>
      </c>
      <c r="C1619" s="340" t="s">
        <v>300</v>
      </c>
      <c r="D1619" s="341">
        <v>73.619309999999999</v>
      </c>
      <c r="E1619" s="342" t="s">
        <v>300</v>
      </c>
      <c r="F1619" s="340">
        <v>1.1826300000000001</v>
      </c>
      <c r="G1619" s="342" t="s">
        <v>300</v>
      </c>
      <c r="H1619" s="342"/>
      <c r="I1619" s="342"/>
      <c r="J1619" s="343"/>
      <c r="K1619" s="343"/>
      <c r="L1619" s="407">
        <v>1</v>
      </c>
      <c r="M1619" s="344">
        <f t="shared" si="25"/>
        <v>1.1826212436899275</v>
      </c>
      <c r="N1619" s="337"/>
      <c r="T1619" s="169" t="s">
        <v>300</v>
      </c>
    </row>
    <row r="1620" spans="1:20">
      <c r="A1620" s="339">
        <v>45359.375</v>
      </c>
      <c r="B1620" s="340">
        <v>0.27614</v>
      </c>
      <c r="C1620" s="340" t="s">
        <v>300</v>
      </c>
      <c r="D1620" s="341">
        <v>74.331280000000007</v>
      </c>
      <c r="E1620" s="342" t="s">
        <v>300</v>
      </c>
      <c r="F1620" s="340">
        <v>0.63793999999999995</v>
      </c>
      <c r="G1620" s="342" t="s">
        <v>300</v>
      </c>
      <c r="H1620" s="342"/>
      <c r="I1620" s="342"/>
      <c r="J1620" s="343"/>
      <c r="K1620" s="343"/>
      <c r="L1620" s="407">
        <v>1</v>
      </c>
      <c r="M1620" s="344">
        <f t="shared" si="25"/>
        <v>0.63794309660793591</v>
      </c>
      <c r="N1620" s="337"/>
      <c r="T1620" s="169" t="s">
        <v>300</v>
      </c>
    </row>
    <row r="1621" spans="1:20">
      <c r="A1621" s="339">
        <v>45359.416666666701</v>
      </c>
      <c r="B1621" s="340">
        <v>0.27111000000000002</v>
      </c>
      <c r="C1621" s="340" t="s">
        <v>300</v>
      </c>
      <c r="D1621" s="341">
        <v>70.804379999999995</v>
      </c>
      <c r="E1621" s="342" t="s">
        <v>300</v>
      </c>
      <c r="F1621" s="340">
        <v>0.59660000000000002</v>
      </c>
      <c r="G1621" s="342" t="s">
        <v>300</v>
      </c>
      <c r="H1621" s="342"/>
      <c r="I1621" s="342"/>
      <c r="J1621" s="343"/>
      <c r="K1621" s="343"/>
      <c r="L1621" s="407">
        <v>1</v>
      </c>
      <c r="M1621" s="344">
        <f t="shared" si="25"/>
        <v>0.59660470135274402</v>
      </c>
      <c r="N1621" s="337"/>
      <c r="T1621" s="169" t="s">
        <v>300</v>
      </c>
    </row>
    <row r="1622" spans="1:20">
      <c r="A1622" s="339">
        <v>45359.458333333299</v>
      </c>
      <c r="B1622" s="340">
        <v>6.5170000000000006E-2</v>
      </c>
      <c r="C1622" s="340" t="s">
        <v>300</v>
      </c>
      <c r="D1622" s="341">
        <v>73.419380000000004</v>
      </c>
      <c r="E1622" s="342" t="s">
        <v>300</v>
      </c>
      <c r="F1622" s="340">
        <v>0.14871000000000001</v>
      </c>
      <c r="G1622" s="342" t="s">
        <v>300</v>
      </c>
      <c r="H1622" s="342"/>
      <c r="I1622" s="342"/>
      <c r="J1622" s="343"/>
      <c r="K1622" s="343"/>
      <c r="L1622" s="407">
        <v>1</v>
      </c>
      <c r="M1622" s="344">
        <f t="shared" si="25"/>
        <v>0.148709750112168</v>
      </c>
      <c r="N1622" s="337"/>
      <c r="T1622" s="169" t="s">
        <v>300</v>
      </c>
    </row>
    <row r="1623" spans="1:20">
      <c r="A1623" s="339">
        <v>45359.5</v>
      </c>
      <c r="B1623" s="340">
        <v>0.12467</v>
      </c>
      <c r="C1623" s="340" t="s">
        <v>300</v>
      </c>
      <c r="D1623" s="341">
        <v>72.412450000000007</v>
      </c>
      <c r="E1623" s="342" t="s">
        <v>300</v>
      </c>
      <c r="F1623" s="340">
        <v>0.28058</v>
      </c>
      <c r="G1623" s="342" t="s">
        <v>300</v>
      </c>
      <c r="H1623" s="342"/>
      <c r="I1623" s="342"/>
      <c r="J1623" s="343"/>
      <c r="K1623" s="343"/>
      <c r="L1623" s="407">
        <v>1</v>
      </c>
      <c r="M1623" s="344">
        <f t="shared" si="25"/>
        <v>0.28057967719781995</v>
      </c>
      <c r="N1623" s="337"/>
      <c r="T1623" s="169" t="s">
        <v>300</v>
      </c>
    </row>
    <row r="1624" spans="1:20">
      <c r="A1624" s="339">
        <v>45359.541666666701</v>
      </c>
      <c r="B1624" s="340">
        <v>8.8999999999999996E-2</v>
      </c>
      <c r="C1624" s="340" t="s">
        <v>300</v>
      </c>
      <c r="D1624" s="341">
        <v>71.263509999999997</v>
      </c>
      <c r="E1624" s="342" t="s">
        <v>300</v>
      </c>
      <c r="F1624" s="340">
        <v>0.19711000000000001</v>
      </c>
      <c r="G1624" s="342" t="s">
        <v>300</v>
      </c>
      <c r="H1624" s="342"/>
      <c r="I1624" s="342"/>
      <c r="J1624" s="343"/>
      <c r="K1624" s="343"/>
      <c r="L1624" s="407">
        <v>1</v>
      </c>
      <c r="M1624" s="344">
        <f t="shared" si="25"/>
        <v>0.19712342028119995</v>
      </c>
      <c r="N1624" s="337"/>
      <c r="T1624" s="169" t="s">
        <v>300</v>
      </c>
    </row>
    <row r="1625" spans="1:20">
      <c r="A1625" s="339">
        <v>45359.583333333299</v>
      </c>
      <c r="B1625" s="340">
        <v>0.44890000000000002</v>
      </c>
      <c r="C1625" s="340" t="s">
        <v>300</v>
      </c>
      <c r="D1625" s="341">
        <v>70.368729999999999</v>
      </c>
      <c r="E1625" s="342" t="s">
        <v>300</v>
      </c>
      <c r="F1625" s="340">
        <v>0.98177000000000003</v>
      </c>
      <c r="G1625" s="342" t="s">
        <v>300</v>
      </c>
      <c r="H1625" s="342"/>
      <c r="I1625" s="342"/>
      <c r="J1625" s="343"/>
      <c r="K1625" s="343"/>
      <c r="L1625" s="407">
        <v>1</v>
      </c>
      <c r="M1625" s="344">
        <f t="shared" si="25"/>
        <v>0.98177129163876009</v>
      </c>
      <c r="N1625" s="337"/>
      <c r="T1625" s="169" t="s">
        <v>300</v>
      </c>
    </row>
    <row r="1626" spans="1:20">
      <c r="A1626" s="339">
        <v>45359.625</v>
      </c>
      <c r="B1626" s="340">
        <v>0.12687000000000001</v>
      </c>
      <c r="C1626" s="340" t="s">
        <v>300</v>
      </c>
      <c r="D1626" s="341">
        <v>73.492530000000002</v>
      </c>
      <c r="E1626" s="342" t="s">
        <v>300</v>
      </c>
      <c r="F1626" s="340">
        <v>0.28977999999999998</v>
      </c>
      <c r="G1626" s="342" t="s">
        <v>300</v>
      </c>
      <c r="H1626" s="342"/>
      <c r="I1626" s="342"/>
      <c r="J1626" s="343"/>
      <c r="K1626" s="343"/>
      <c r="L1626" s="407">
        <v>1</v>
      </c>
      <c r="M1626" s="344">
        <f t="shared" si="25"/>
        <v>0.28978983549658793</v>
      </c>
      <c r="N1626" s="337"/>
      <c r="T1626" s="169" t="s">
        <v>300</v>
      </c>
    </row>
    <row r="1627" spans="1:20">
      <c r="A1627" s="339">
        <v>45359.666666666701</v>
      </c>
      <c r="B1627" s="340">
        <v>2.0029999999999999E-2</v>
      </c>
      <c r="C1627" s="340" t="s">
        <v>300</v>
      </c>
      <c r="D1627" s="341">
        <v>73.420150000000007</v>
      </c>
      <c r="E1627" s="342" t="s">
        <v>300</v>
      </c>
      <c r="F1627" s="340">
        <v>4.5710000000000001E-2</v>
      </c>
      <c r="G1627" s="342" t="s">
        <v>300</v>
      </c>
      <c r="H1627" s="342"/>
      <c r="I1627" s="342"/>
      <c r="J1627" s="343"/>
      <c r="K1627" s="343"/>
      <c r="L1627" s="407">
        <v>1</v>
      </c>
      <c r="M1627" s="344">
        <f t="shared" si="25"/>
        <v>4.5706422187860002E-2</v>
      </c>
      <c r="N1627" s="337"/>
      <c r="T1627" s="169" t="s">
        <v>300</v>
      </c>
    </row>
    <row r="1628" spans="1:20">
      <c r="A1628" s="339">
        <v>45359.708333333299</v>
      </c>
      <c r="B1628" s="340">
        <v>0.15623000000000001</v>
      </c>
      <c r="C1628" s="340" t="s">
        <v>300</v>
      </c>
      <c r="D1628" s="341">
        <v>73.184060000000002</v>
      </c>
      <c r="E1628" s="342" t="s">
        <v>300</v>
      </c>
      <c r="F1628" s="340">
        <v>0.35535</v>
      </c>
      <c r="G1628" s="342" t="s">
        <v>300</v>
      </c>
      <c r="H1628" s="342"/>
      <c r="I1628" s="342"/>
      <c r="J1628" s="343"/>
      <c r="K1628" s="343"/>
      <c r="L1628" s="407">
        <v>1</v>
      </c>
      <c r="M1628" s="344">
        <f t="shared" si="25"/>
        <v>0.35535460016330395</v>
      </c>
      <c r="N1628" s="337"/>
      <c r="T1628" s="169" t="s">
        <v>300</v>
      </c>
    </row>
    <row r="1629" spans="1:20">
      <c r="A1629" s="339">
        <v>45359.75</v>
      </c>
      <c r="B1629" s="340">
        <v>0.14541999999999999</v>
      </c>
      <c r="C1629" s="340" t="s">
        <v>300</v>
      </c>
      <c r="D1629" s="341">
        <v>72.186520000000002</v>
      </c>
      <c r="E1629" s="342" t="s">
        <v>300</v>
      </c>
      <c r="F1629" s="340">
        <v>0.32624999999999998</v>
      </c>
      <c r="G1629" s="342" t="s">
        <v>300</v>
      </c>
      <c r="H1629" s="342"/>
      <c r="I1629" s="342"/>
      <c r="J1629" s="343"/>
      <c r="K1629" s="343"/>
      <c r="L1629" s="407">
        <v>1</v>
      </c>
      <c r="M1629" s="344">
        <f t="shared" si="25"/>
        <v>0.32625806498947196</v>
      </c>
      <c r="N1629" s="337"/>
      <c r="T1629" s="169" t="s">
        <v>300</v>
      </c>
    </row>
    <row r="1630" spans="1:20">
      <c r="A1630" s="339">
        <v>45359.791666666701</v>
      </c>
      <c r="B1630" s="340">
        <v>9.4670000000000004E-2</v>
      </c>
      <c r="C1630" s="340" t="s">
        <v>300</v>
      </c>
      <c r="D1630" s="341">
        <v>71.564629999999994</v>
      </c>
      <c r="E1630" s="342" t="s">
        <v>300</v>
      </c>
      <c r="F1630" s="340">
        <v>0.21057000000000001</v>
      </c>
      <c r="G1630" s="342" t="s">
        <v>300</v>
      </c>
      <c r="H1630" s="342"/>
      <c r="I1630" s="342"/>
      <c r="J1630" s="343"/>
      <c r="K1630" s="343"/>
      <c r="L1630" s="407">
        <v>1</v>
      </c>
      <c r="M1630" s="344">
        <f t="shared" si="25"/>
        <v>0.21056773106686794</v>
      </c>
      <c r="N1630" s="337"/>
      <c r="T1630" s="169" t="s">
        <v>300</v>
      </c>
    </row>
    <row r="1631" spans="1:20">
      <c r="A1631" s="339">
        <v>45359.833333333299</v>
      </c>
      <c r="B1631" s="340">
        <v>7.9829999999999998E-2</v>
      </c>
      <c r="C1631" s="340" t="s">
        <v>300</v>
      </c>
      <c r="D1631" s="341">
        <v>72.599400000000003</v>
      </c>
      <c r="E1631" s="342" t="s">
        <v>300</v>
      </c>
      <c r="F1631" s="340">
        <v>0.18012</v>
      </c>
      <c r="G1631" s="342" t="s">
        <v>300</v>
      </c>
      <c r="H1631" s="342"/>
      <c r="I1631" s="342"/>
      <c r="J1631" s="343"/>
      <c r="K1631" s="343"/>
      <c r="L1631" s="407">
        <v>1</v>
      </c>
      <c r="M1631" s="344">
        <f t="shared" si="25"/>
        <v>0.18012756197015997</v>
      </c>
      <c r="N1631" s="337"/>
      <c r="T1631" s="169" t="s">
        <v>300</v>
      </c>
    </row>
    <row r="1632" spans="1:20">
      <c r="A1632" s="339">
        <v>45359.875</v>
      </c>
      <c r="B1632" s="340">
        <v>0.11700000000000001</v>
      </c>
      <c r="C1632" s="340" t="s">
        <v>300</v>
      </c>
      <c r="D1632" s="341">
        <v>73.611289999999997</v>
      </c>
      <c r="E1632" s="342" t="s">
        <v>300</v>
      </c>
      <c r="F1632" s="340">
        <v>0.26767999999999997</v>
      </c>
      <c r="G1632" s="342" t="s">
        <v>300</v>
      </c>
      <c r="H1632" s="342"/>
      <c r="I1632" s="342"/>
      <c r="J1632" s="343"/>
      <c r="K1632" s="343"/>
      <c r="L1632" s="407">
        <v>1</v>
      </c>
      <c r="M1632" s="344">
        <f t="shared" si="25"/>
        <v>0.26767715050439994</v>
      </c>
      <c r="N1632" s="337"/>
      <c r="T1632" s="169" t="s">
        <v>300</v>
      </c>
    </row>
    <row r="1633" spans="1:20">
      <c r="A1633" s="339">
        <v>45359.916666666701</v>
      </c>
      <c r="B1633" s="340">
        <v>0.15384</v>
      </c>
      <c r="C1633" s="340" t="s">
        <v>300</v>
      </c>
      <c r="D1633" s="341">
        <v>73.707660000000004</v>
      </c>
      <c r="E1633" s="342" t="s">
        <v>300</v>
      </c>
      <c r="F1633" s="340">
        <v>0.35243000000000002</v>
      </c>
      <c r="G1633" s="342" t="s">
        <v>300</v>
      </c>
      <c r="H1633" s="342"/>
      <c r="I1633" s="342"/>
      <c r="J1633" s="343"/>
      <c r="K1633" s="343"/>
      <c r="L1633" s="407">
        <v>1</v>
      </c>
      <c r="M1633" s="344">
        <f t="shared" si="25"/>
        <v>0.35242191375955201</v>
      </c>
      <c r="N1633" s="337"/>
      <c r="T1633" s="169" t="s">
        <v>300</v>
      </c>
    </row>
    <row r="1634" spans="1:20">
      <c r="A1634" s="339">
        <v>45359.958333333299</v>
      </c>
      <c r="B1634" s="340">
        <v>9.3780000000000002E-2</v>
      </c>
      <c r="C1634" s="340" t="s">
        <v>300</v>
      </c>
      <c r="D1634" s="341">
        <v>73.75282</v>
      </c>
      <c r="E1634" s="342" t="s">
        <v>300</v>
      </c>
      <c r="F1634" s="340">
        <v>0.21496000000000001</v>
      </c>
      <c r="G1634" s="342" t="s">
        <v>300</v>
      </c>
      <c r="H1634" s="342"/>
      <c r="I1634" s="342"/>
      <c r="J1634" s="343"/>
      <c r="K1634" s="343"/>
      <c r="L1634" s="407">
        <v>1</v>
      </c>
      <c r="M1634" s="344">
        <f t="shared" si="25"/>
        <v>0.21496604640436801</v>
      </c>
      <c r="N1634" s="337"/>
      <c r="T1634" s="169" t="s">
        <v>300</v>
      </c>
    </row>
    <row r="1635" spans="1:20">
      <c r="A1635" s="339">
        <v>45360</v>
      </c>
      <c r="B1635" s="340">
        <v>0.25627</v>
      </c>
      <c r="C1635" s="340" t="s">
        <v>300</v>
      </c>
      <c r="D1635" s="341">
        <v>73.881860000000003</v>
      </c>
      <c r="E1635" s="342" t="s">
        <v>300</v>
      </c>
      <c r="F1635" s="340">
        <v>0.58845000000000003</v>
      </c>
      <c r="G1635" s="342" t="s">
        <v>300</v>
      </c>
      <c r="H1635" s="342"/>
      <c r="I1635" s="342"/>
      <c r="J1635" s="343"/>
      <c r="K1635" s="343"/>
      <c r="L1635" s="407">
        <v>1</v>
      </c>
      <c r="M1635" s="344">
        <f t="shared" si="25"/>
        <v>0.58845952846917604</v>
      </c>
      <c r="N1635" s="337"/>
      <c r="T1635" s="169" t="s">
        <v>300</v>
      </c>
    </row>
    <row r="1636" spans="1:20">
      <c r="A1636" s="339">
        <v>45360.041666666701</v>
      </c>
      <c r="B1636" s="340">
        <v>0.16506999999999999</v>
      </c>
      <c r="C1636" s="340" t="s">
        <v>300</v>
      </c>
      <c r="D1636" s="341">
        <v>71.981120000000004</v>
      </c>
      <c r="E1636" s="342" t="s">
        <v>300</v>
      </c>
      <c r="F1636" s="340">
        <v>0.36928</v>
      </c>
      <c r="G1636" s="342" t="s">
        <v>300</v>
      </c>
      <c r="H1636" s="342"/>
      <c r="I1636" s="342"/>
      <c r="J1636" s="343"/>
      <c r="K1636" s="343"/>
      <c r="L1636" s="407">
        <v>1</v>
      </c>
      <c r="M1636" s="344">
        <f t="shared" si="25"/>
        <v>0.36929018170867195</v>
      </c>
      <c r="N1636" s="337"/>
      <c r="T1636" s="169" t="s">
        <v>300</v>
      </c>
    </row>
    <row r="1637" spans="1:20">
      <c r="A1637" s="339">
        <v>45360.083333333299</v>
      </c>
      <c r="B1637" s="340">
        <v>8.0180000000000001E-2</v>
      </c>
      <c r="C1637" s="340" t="s">
        <v>300</v>
      </c>
      <c r="D1637" s="341">
        <v>73.498189999999994</v>
      </c>
      <c r="E1637" s="342" t="s">
        <v>300</v>
      </c>
      <c r="F1637" s="340">
        <v>0.18315999999999999</v>
      </c>
      <c r="G1637" s="342" t="s">
        <v>300</v>
      </c>
      <c r="H1637" s="342"/>
      <c r="I1637" s="342"/>
      <c r="J1637" s="343"/>
      <c r="K1637" s="343"/>
      <c r="L1637" s="407">
        <v>1</v>
      </c>
      <c r="M1637" s="344">
        <f t="shared" si="25"/>
        <v>0.18315707789013597</v>
      </c>
      <c r="N1637" s="337"/>
      <c r="T1637" s="169" t="s">
        <v>300</v>
      </c>
    </row>
    <row r="1638" spans="1:20">
      <c r="A1638" s="339">
        <v>45360.125</v>
      </c>
      <c r="B1638" s="340">
        <v>4.1840000000000002E-2</v>
      </c>
      <c r="C1638" s="340" t="s">
        <v>300</v>
      </c>
      <c r="D1638" s="341">
        <v>74.001959999999997</v>
      </c>
      <c r="E1638" s="342" t="s">
        <v>300</v>
      </c>
      <c r="F1638" s="340">
        <v>9.6229999999999996E-2</v>
      </c>
      <c r="G1638" s="342" t="s">
        <v>300</v>
      </c>
      <c r="H1638" s="342"/>
      <c r="I1638" s="342"/>
      <c r="J1638" s="343"/>
      <c r="K1638" s="343"/>
      <c r="L1638" s="407">
        <v>1</v>
      </c>
      <c r="M1638" s="344">
        <f t="shared" si="25"/>
        <v>9.6231201558911988E-2</v>
      </c>
      <c r="N1638" s="337"/>
      <c r="T1638" s="169" t="s">
        <v>300</v>
      </c>
    </row>
    <row r="1639" spans="1:20">
      <c r="A1639" s="339">
        <v>45360.166666666701</v>
      </c>
      <c r="B1639" s="340">
        <v>8.5540000000000005E-2</v>
      </c>
      <c r="C1639" s="340" t="s">
        <v>300</v>
      </c>
      <c r="D1639" s="341">
        <v>72.613780000000006</v>
      </c>
      <c r="E1639" s="342" t="s">
        <v>300</v>
      </c>
      <c r="F1639" s="340">
        <v>0.19303999999999999</v>
      </c>
      <c r="G1639" s="342" t="s">
        <v>300</v>
      </c>
      <c r="H1639" s="342"/>
      <c r="I1639" s="342"/>
      <c r="J1639" s="343"/>
      <c r="K1639" s="343"/>
      <c r="L1639" s="407">
        <v>1</v>
      </c>
      <c r="M1639" s="344">
        <f t="shared" si="25"/>
        <v>0.193049775596496</v>
      </c>
      <c r="N1639" s="337"/>
      <c r="T1639" s="169" t="s">
        <v>300</v>
      </c>
    </row>
    <row r="1640" spans="1:20">
      <c r="A1640" s="339">
        <v>45360.208333333299</v>
      </c>
      <c r="B1640" s="340">
        <v>1.0334099999999999</v>
      </c>
      <c r="C1640" s="340" t="s">
        <v>300</v>
      </c>
      <c r="D1640" s="341">
        <v>73.048540000000003</v>
      </c>
      <c r="E1640" s="342" t="s">
        <v>300</v>
      </c>
      <c r="F1640" s="340">
        <v>2.3462100000000001</v>
      </c>
      <c r="G1640" s="342" t="s">
        <v>300</v>
      </c>
      <c r="H1640" s="342"/>
      <c r="I1640" s="342"/>
      <c r="J1640" s="343"/>
      <c r="K1640" s="343"/>
      <c r="L1640" s="407">
        <v>1</v>
      </c>
      <c r="M1640" s="344">
        <f t="shared" si="25"/>
        <v>2.3462009707011116</v>
      </c>
      <c r="N1640" s="337"/>
      <c r="T1640" s="169" t="s">
        <v>300</v>
      </c>
    </row>
    <row r="1641" spans="1:20">
      <c r="A1641" s="339">
        <v>45360.25</v>
      </c>
      <c r="B1641" s="340">
        <v>1.69967</v>
      </c>
      <c r="C1641" s="340" t="s">
        <v>300</v>
      </c>
      <c r="D1641" s="341">
        <v>73.259439999999998</v>
      </c>
      <c r="E1641" s="342" t="s">
        <v>300</v>
      </c>
      <c r="F1641" s="340">
        <v>3.86999</v>
      </c>
      <c r="G1641" s="342" t="s">
        <v>300</v>
      </c>
      <c r="H1641" s="342"/>
      <c r="I1641" s="342"/>
      <c r="J1641" s="343"/>
      <c r="K1641" s="343"/>
      <c r="L1641" s="407">
        <v>1</v>
      </c>
      <c r="M1641" s="344">
        <f t="shared" si="25"/>
        <v>3.8699843937195828</v>
      </c>
      <c r="N1641" s="337"/>
      <c r="T1641" s="169" t="s">
        <v>300</v>
      </c>
    </row>
    <row r="1642" spans="1:20">
      <c r="A1642" s="339">
        <v>45360.291666666701</v>
      </c>
      <c r="B1642" s="340">
        <v>1.7899</v>
      </c>
      <c r="C1642" s="340" t="s">
        <v>300</v>
      </c>
      <c r="D1642" s="341">
        <v>74.677419999999998</v>
      </c>
      <c r="E1642" s="342" t="s">
        <v>300</v>
      </c>
      <c r="F1642" s="340">
        <v>4.1543000000000001</v>
      </c>
      <c r="G1642" s="342" t="s">
        <v>300</v>
      </c>
      <c r="H1642" s="342"/>
      <c r="I1642" s="342"/>
      <c r="J1642" s="343"/>
      <c r="K1642" s="343"/>
      <c r="L1642" s="407">
        <v>1</v>
      </c>
      <c r="M1642" s="344">
        <f t="shared" si="25"/>
        <v>4.1543117449226399</v>
      </c>
      <c r="N1642" s="337"/>
      <c r="T1642" s="169" t="s">
        <v>300</v>
      </c>
    </row>
    <row r="1643" spans="1:20">
      <c r="A1643" s="339">
        <v>45360.333333333299</v>
      </c>
      <c r="B1643" s="340">
        <v>1.8873899999999999</v>
      </c>
      <c r="C1643" s="340" t="s">
        <v>300</v>
      </c>
      <c r="D1643" s="341">
        <v>73.246889999999993</v>
      </c>
      <c r="E1643" s="342" t="s">
        <v>300</v>
      </c>
      <c r="F1643" s="340">
        <v>4.2966699999999998</v>
      </c>
      <c r="G1643" s="342" t="s">
        <v>300</v>
      </c>
      <c r="H1643" s="342"/>
      <c r="I1643" s="342"/>
      <c r="J1643" s="343"/>
      <c r="K1643" s="343"/>
      <c r="L1643" s="407">
        <v>1</v>
      </c>
      <c r="M1643" s="344">
        <f t="shared" si="25"/>
        <v>4.2966685150474682</v>
      </c>
      <c r="N1643" s="337"/>
      <c r="T1643" s="169" t="s">
        <v>300</v>
      </c>
    </row>
    <row r="1644" spans="1:20">
      <c r="A1644" s="339">
        <v>45360.375</v>
      </c>
      <c r="B1644" s="340">
        <v>2.0612699999999999</v>
      </c>
      <c r="C1644" s="340" t="s">
        <v>300</v>
      </c>
      <c r="D1644" s="341">
        <v>71.707220000000007</v>
      </c>
      <c r="E1644" s="342" t="s">
        <v>300</v>
      </c>
      <c r="F1644" s="340">
        <v>4.5938699999999999</v>
      </c>
      <c r="G1644" s="342" t="s">
        <v>300</v>
      </c>
      <c r="H1644" s="342"/>
      <c r="I1644" s="342"/>
      <c r="J1644" s="343"/>
      <c r="K1644" s="343"/>
      <c r="L1644" s="407">
        <v>1</v>
      </c>
      <c r="M1644" s="344">
        <f t="shared" si="25"/>
        <v>4.5938708177609513</v>
      </c>
      <c r="N1644" s="337"/>
      <c r="T1644" s="169" t="s">
        <v>300</v>
      </c>
    </row>
    <row r="1645" spans="1:20">
      <c r="A1645" s="339">
        <v>45360.416666666701</v>
      </c>
      <c r="B1645" s="340">
        <v>1.4427399999999999</v>
      </c>
      <c r="C1645" s="340" t="s">
        <v>300</v>
      </c>
      <c r="D1645" s="341">
        <v>72.375439999999998</v>
      </c>
      <c r="E1645" s="342" t="s">
        <v>300</v>
      </c>
      <c r="F1645" s="340">
        <v>3.2453400000000001</v>
      </c>
      <c r="G1645" s="342" t="s">
        <v>300</v>
      </c>
      <c r="H1645" s="342"/>
      <c r="I1645" s="342"/>
      <c r="J1645" s="343"/>
      <c r="K1645" s="343"/>
      <c r="L1645" s="407">
        <v>1</v>
      </c>
      <c r="M1645" s="344">
        <f t="shared" si="25"/>
        <v>3.2453407268580468</v>
      </c>
      <c r="N1645" s="337"/>
      <c r="T1645" s="169" t="s">
        <v>300</v>
      </c>
    </row>
    <row r="1646" spans="1:20">
      <c r="A1646" s="339">
        <v>45360.458333333299</v>
      </c>
      <c r="B1646" s="340">
        <v>0.19597000000000001</v>
      </c>
      <c r="C1646" s="340" t="s">
        <v>300</v>
      </c>
      <c r="D1646" s="341">
        <v>68.125600000000006</v>
      </c>
      <c r="E1646" s="342" t="s">
        <v>300</v>
      </c>
      <c r="F1646" s="340">
        <v>0.41493999999999998</v>
      </c>
      <c r="G1646" s="342" t="s">
        <v>300</v>
      </c>
      <c r="H1646" s="342"/>
      <c r="I1646" s="342"/>
      <c r="J1646" s="343"/>
      <c r="K1646" s="343"/>
      <c r="L1646" s="407">
        <v>1</v>
      </c>
      <c r="M1646" s="344">
        <f t="shared" si="25"/>
        <v>0.41493583469856005</v>
      </c>
      <c r="N1646" s="337"/>
      <c r="T1646" s="169" t="s">
        <v>300</v>
      </c>
    </row>
    <row r="1647" spans="1:20">
      <c r="A1647" s="339">
        <v>45360.5</v>
      </c>
      <c r="B1647" s="340">
        <v>0.50065999999999999</v>
      </c>
      <c r="C1647" s="340" t="s">
        <v>300</v>
      </c>
      <c r="D1647" s="341">
        <v>69.513040000000004</v>
      </c>
      <c r="E1647" s="342" t="s">
        <v>300</v>
      </c>
      <c r="F1647" s="340">
        <v>1.0816600000000001</v>
      </c>
      <c r="G1647" s="342" t="s">
        <v>300</v>
      </c>
      <c r="H1647" s="342"/>
      <c r="I1647" s="342"/>
      <c r="J1647" s="343"/>
      <c r="K1647" s="343"/>
      <c r="L1647" s="407">
        <v>1</v>
      </c>
      <c r="M1647" s="344">
        <f t="shared" si="25"/>
        <v>1.0816585486869119</v>
      </c>
      <c r="N1647" s="337"/>
      <c r="T1647" s="169" t="s">
        <v>300</v>
      </c>
    </row>
    <row r="1648" spans="1:20">
      <c r="A1648" s="339">
        <v>45360.541666666701</v>
      </c>
      <c r="B1648" s="340">
        <v>2.1002700000000001</v>
      </c>
      <c r="C1648" s="340" t="s">
        <v>300</v>
      </c>
      <c r="D1648" s="341">
        <v>72.248540000000006</v>
      </c>
      <c r="E1648" s="342" t="s">
        <v>300</v>
      </c>
      <c r="F1648" s="340">
        <v>4.7161099999999996</v>
      </c>
      <c r="G1648" s="342" t="s">
        <v>300</v>
      </c>
      <c r="H1648" s="342"/>
      <c r="I1648" s="342"/>
      <c r="J1648" s="343"/>
      <c r="K1648" s="343"/>
      <c r="L1648" s="407">
        <v>1</v>
      </c>
      <c r="M1648" s="344">
        <f t="shared" si="25"/>
        <v>4.7161239895682643</v>
      </c>
      <c r="N1648" s="337"/>
      <c r="T1648" s="169" t="s">
        <v>300</v>
      </c>
    </row>
    <row r="1649" spans="1:20">
      <c r="A1649" s="339">
        <v>45360.583333333299</v>
      </c>
      <c r="B1649" s="340">
        <v>1.92577</v>
      </c>
      <c r="C1649" s="340" t="s">
        <v>300</v>
      </c>
      <c r="D1649" s="341">
        <v>71.255709999999993</v>
      </c>
      <c r="E1649" s="342" t="s">
        <v>300</v>
      </c>
      <c r="F1649" s="340">
        <v>4.2648700000000002</v>
      </c>
      <c r="G1649" s="342" t="s">
        <v>300</v>
      </c>
      <c r="H1649" s="342"/>
      <c r="I1649" s="342"/>
      <c r="J1649" s="343"/>
      <c r="K1649" s="343"/>
      <c r="L1649" s="407">
        <v>1</v>
      </c>
      <c r="M1649" s="344">
        <f t="shared" si="25"/>
        <v>4.264863136739435</v>
      </c>
      <c r="N1649" s="337"/>
      <c r="T1649" s="169" t="s">
        <v>300</v>
      </c>
    </row>
    <row r="1650" spans="1:20">
      <c r="A1650" s="339">
        <v>45360.625</v>
      </c>
      <c r="B1650" s="340">
        <v>1.9894099999999999</v>
      </c>
      <c r="C1650" s="340" t="s">
        <v>300</v>
      </c>
      <c r="D1650" s="341">
        <v>72.307829999999996</v>
      </c>
      <c r="E1650" s="342" t="s">
        <v>300</v>
      </c>
      <c r="F1650" s="340">
        <v>4.4708600000000001</v>
      </c>
      <c r="G1650" s="342" t="s">
        <v>300</v>
      </c>
      <c r="H1650" s="342"/>
      <c r="I1650" s="342"/>
      <c r="J1650" s="343"/>
      <c r="K1650" s="343"/>
      <c r="L1650" s="407">
        <v>1</v>
      </c>
      <c r="M1650" s="344">
        <f t="shared" si="25"/>
        <v>4.4708555160957228</v>
      </c>
      <c r="N1650" s="337"/>
      <c r="T1650" s="169" t="s">
        <v>300</v>
      </c>
    </row>
    <row r="1651" spans="1:20">
      <c r="A1651" s="339">
        <v>45360.666666666701</v>
      </c>
      <c r="B1651" s="340">
        <v>2.0954100000000002</v>
      </c>
      <c r="C1651" s="340" t="s">
        <v>300</v>
      </c>
      <c r="D1651" s="341">
        <v>71.039029999999997</v>
      </c>
      <c r="E1651" s="342" t="s">
        <v>300</v>
      </c>
      <c r="F1651" s="340">
        <v>4.6264500000000002</v>
      </c>
      <c r="G1651" s="342" t="s">
        <v>300</v>
      </c>
      <c r="H1651" s="342"/>
      <c r="I1651" s="342"/>
      <c r="J1651" s="343"/>
      <c r="K1651" s="343"/>
      <c r="L1651" s="407">
        <v>1</v>
      </c>
      <c r="M1651" s="344">
        <f t="shared" si="25"/>
        <v>4.6264411809294836</v>
      </c>
      <c r="N1651" s="337"/>
      <c r="T1651" s="169" t="s">
        <v>300</v>
      </c>
    </row>
    <row r="1652" spans="1:20">
      <c r="A1652" s="339">
        <v>45360.708333333299</v>
      </c>
      <c r="B1652" s="340">
        <v>1.9930300000000001</v>
      </c>
      <c r="C1652" s="340" t="s">
        <v>300</v>
      </c>
      <c r="D1652" s="341">
        <v>72.323499999999996</v>
      </c>
      <c r="E1652" s="342" t="s">
        <v>300</v>
      </c>
      <c r="F1652" s="340">
        <v>4.4799699999999998</v>
      </c>
      <c r="G1652" s="342" t="s">
        <v>300</v>
      </c>
      <c r="H1652" s="342"/>
      <c r="I1652" s="342"/>
      <c r="J1652" s="343"/>
      <c r="K1652" s="343"/>
      <c r="L1652" s="407">
        <v>1</v>
      </c>
      <c r="M1652" s="344">
        <f t="shared" si="25"/>
        <v>4.4799614937713992</v>
      </c>
      <c r="N1652" s="337"/>
      <c r="T1652" s="169" t="s">
        <v>300</v>
      </c>
    </row>
    <row r="1653" spans="1:20">
      <c r="A1653" s="339">
        <v>45360.75</v>
      </c>
      <c r="B1653" s="340">
        <v>1.7628600000000001</v>
      </c>
      <c r="C1653" s="340" t="s">
        <v>300</v>
      </c>
      <c r="D1653" s="341">
        <v>72.645070000000004</v>
      </c>
      <c r="E1653" s="342" t="s">
        <v>300</v>
      </c>
      <c r="F1653" s="340">
        <v>3.98021</v>
      </c>
      <c r="G1653" s="342" t="s">
        <v>300</v>
      </c>
      <c r="H1653" s="342"/>
      <c r="I1653" s="342"/>
      <c r="J1653" s="343"/>
      <c r="K1653" s="343"/>
      <c r="L1653" s="407">
        <v>1</v>
      </c>
      <c r="M1653" s="344">
        <f t="shared" si="25"/>
        <v>3.9802007781542157</v>
      </c>
      <c r="N1653" s="337"/>
      <c r="T1653" s="169" t="s">
        <v>300</v>
      </c>
    </row>
    <row r="1654" spans="1:20">
      <c r="A1654" s="339">
        <v>45360.791666666701</v>
      </c>
      <c r="B1654" s="340">
        <v>1.8522799999999999</v>
      </c>
      <c r="C1654" s="340" t="s">
        <v>300</v>
      </c>
      <c r="D1654" s="341">
        <v>72.711190000000002</v>
      </c>
      <c r="E1654" s="342" t="s">
        <v>300</v>
      </c>
      <c r="F1654" s="340">
        <v>4.1858899999999997</v>
      </c>
      <c r="G1654" s="342" t="s">
        <v>300</v>
      </c>
      <c r="H1654" s="342"/>
      <c r="I1654" s="342"/>
      <c r="J1654" s="343"/>
      <c r="K1654" s="343"/>
      <c r="L1654" s="407">
        <v>1</v>
      </c>
      <c r="M1654" s="344">
        <f t="shared" si="25"/>
        <v>4.1859004920502558</v>
      </c>
      <c r="N1654" s="337"/>
      <c r="T1654" s="169" t="s">
        <v>300</v>
      </c>
    </row>
    <row r="1655" spans="1:20">
      <c r="A1655" s="339">
        <v>45360.833333333299</v>
      </c>
      <c r="B1655" s="340">
        <v>1.86693</v>
      </c>
      <c r="C1655" s="340" t="s">
        <v>300</v>
      </c>
      <c r="D1655" s="341">
        <v>71.133660000000006</v>
      </c>
      <c r="E1655" s="342" t="s">
        <v>300</v>
      </c>
      <c r="F1655" s="340">
        <v>4.1274800000000003</v>
      </c>
      <c r="G1655" s="342" t="s">
        <v>300</v>
      </c>
      <c r="H1655" s="342"/>
      <c r="I1655" s="342"/>
      <c r="J1655" s="343"/>
      <c r="K1655" s="343"/>
      <c r="L1655" s="407">
        <v>1</v>
      </c>
      <c r="M1655" s="344">
        <f t="shared" si="25"/>
        <v>4.1274726048869042</v>
      </c>
      <c r="N1655" s="337"/>
      <c r="T1655" s="169" t="s">
        <v>300</v>
      </c>
    </row>
    <row r="1656" spans="1:20">
      <c r="A1656" s="339">
        <v>45360.875</v>
      </c>
      <c r="B1656" s="340">
        <v>1.0733600000000001</v>
      </c>
      <c r="C1656" s="340" t="s">
        <v>300</v>
      </c>
      <c r="D1656" s="341">
        <v>74.471149999999994</v>
      </c>
      <c r="E1656" s="342" t="s">
        <v>300</v>
      </c>
      <c r="F1656" s="340">
        <v>2.4843700000000002</v>
      </c>
      <c r="G1656" s="342" t="s">
        <v>300</v>
      </c>
      <c r="H1656" s="342"/>
      <c r="I1656" s="342"/>
      <c r="J1656" s="343"/>
      <c r="K1656" s="343"/>
      <c r="L1656" s="407">
        <v>1</v>
      </c>
      <c r="M1656" s="344">
        <f t="shared" si="25"/>
        <v>2.4843597087691194</v>
      </c>
      <c r="N1656" s="337"/>
      <c r="T1656" s="169" t="s">
        <v>300</v>
      </c>
    </row>
    <row r="1657" spans="1:20">
      <c r="A1657" s="339">
        <v>45360.916666666701</v>
      </c>
      <c r="B1657" s="340">
        <v>1.5088999999999999</v>
      </c>
      <c r="C1657" s="340" t="s">
        <v>300</v>
      </c>
      <c r="D1657" s="341">
        <v>74.561599999999999</v>
      </c>
      <c r="E1657" s="342" t="s">
        <v>300</v>
      </c>
      <c r="F1657" s="340">
        <v>3.49668</v>
      </c>
      <c r="G1657" s="342" t="s">
        <v>300</v>
      </c>
      <c r="H1657" s="342"/>
      <c r="I1657" s="342"/>
      <c r="J1657" s="343"/>
      <c r="K1657" s="343"/>
      <c r="L1657" s="407">
        <v>1</v>
      </c>
      <c r="M1657" s="344">
        <f t="shared" si="25"/>
        <v>3.4966864252991994</v>
      </c>
      <c r="N1657" s="337"/>
      <c r="T1657" s="169" t="s">
        <v>300</v>
      </c>
    </row>
    <row r="1658" spans="1:20">
      <c r="A1658" s="339">
        <v>45360.958333333299</v>
      </c>
      <c r="B1658" s="340">
        <v>1.7526999999999999</v>
      </c>
      <c r="C1658" s="340" t="s">
        <v>300</v>
      </c>
      <c r="D1658" s="341">
        <v>74.086550000000003</v>
      </c>
      <c r="E1658" s="342" t="s">
        <v>300</v>
      </c>
      <c r="F1658" s="340">
        <v>4.0357900000000004</v>
      </c>
      <c r="G1658" s="342" t="s">
        <v>300</v>
      </c>
      <c r="H1658" s="342"/>
      <c r="I1658" s="342"/>
      <c r="J1658" s="343"/>
      <c r="K1658" s="343"/>
      <c r="L1658" s="407">
        <v>1</v>
      </c>
      <c r="M1658" s="344">
        <f t="shared" si="25"/>
        <v>4.0357845014297986</v>
      </c>
      <c r="N1658" s="337"/>
      <c r="T1658" s="169" t="s">
        <v>300</v>
      </c>
    </row>
    <row r="1659" spans="1:20">
      <c r="A1659" s="339">
        <v>45361</v>
      </c>
      <c r="B1659" s="340">
        <v>1.8860699999999999</v>
      </c>
      <c r="C1659" s="340" t="s">
        <v>300</v>
      </c>
      <c r="D1659" s="341">
        <v>73.472499999999997</v>
      </c>
      <c r="E1659" s="342" t="s">
        <v>300</v>
      </c>
      <c r="F1659" s="340">
        <v>4.3068900000000001</v>
      </c>
      <c r="G1659" s="342" t="s">
        <v>300</v>
      </c>
      <c r="H1659" s="342"/>
      <c r="I1659" s="342"/>
      <c r="J1659" s="343"/>
      <c r="K1659" s="343"/>
      <c r="L1659" s="407">
        <v>1</v>
      </c>
      <c r="M1659" s="344">
        <f t="shared" si="25"/>
        <v>4.3068885625709985</v>
      </c>
      <c r="N1659" s="337"/>
      <c r="T1659" s="169" t="s">
        <v>300</v>
      </c>
    </row>
    <row r="1660" spans="1:20">
      <c r="A1660" s="339">
        <v>45361.041666666701</v>
      </c>
      <c r="B1660" s="340">
        <v>1.6953199999999999</v>
      </c>
      <c r="C1660" s="340" t="s">
        <v>300</v>
      </c>
      <c r="D1660" s="341">
        <v>71.948809999999995</v>
      </c>
      <c r="E1660" s="342" t="s">
        <v>300</v>
      </c>
      <c r="F1660" s="340">
        <v>3.7910300000000001</v>
      </c>
      <c r="G1660" s="342" t="s">
        <v>300</v>
      </c>
      <c r="H1660" s="342"/>
      <c r="I1660" s="342"/>
      <c r="J1660" s="343"/>
      <c r="K1660" s="343"/>
      <c r="L1660" s="407">
        <v>1</v>
      </c>
      <c r="M1660" s="344">
        <f t="shared" si="25"/>
        <v>3.7910220541707349</v>
      </c>
      <c r="N1660" s="337"/>
      <c r="T1660" s="169" t="s">
        <v>300</v>
      </c>
    </row>
    <row r="1661" spans="1:20" ht="30">
      <c r="A1661" s="339">
        <v>45361.083333333299</v>
      </c>
      <c r="B1661" s="340">
        <v>1.6869700000000001</v>
      </c>
      <c r="C1661" s="340" t="s">
        <v>367</v>
      </c>
      <c r="D1661" s="341">
        <v>74.523979999999995</v>
      </c>
      <c r="E1661" s="342" t="s">
        <v>367</v>
      </c>
      <c r="F1661" s="340">
        <v>3.9073699999999998</v>
      </c>
      <c r="G1661" s="342" t="s">
        <v>367</v>
      </c>
      <c r="H1661" s="342">
        <v>92.1</v>
      </c>
      <c r="I1661" s="342">
        <v>98.4</v>
      </c>
      <c r="J1661" s="343" t="s">
        <v>741</v>
      </c>
      <c r="K1661" s="343" t="s">
        <v>384</v>
      </c>
      <c r="L1661" s="407">
        <v>1</v>
      </c>
      <c r="M1661" s="344">
        <f t="shared" si="25"/>
        <v>3.9073688522418473</v>
      </c>
      <c r="N1661" s="337"/>
      <c r="T1661" s="169" t="s">
        <v>300</v>
      </c>
    </row>
    <row r="1662" spans="1:20">
      <c r="A1662" s="339">
        <v>45361.125</v>
      </c>
      <c r="B1662" s="340">
        <v>1.67862</v>
      </c>
      <c r="C1662" s="340" t="s">
        <v>300</v>
      </c>
      <c r="D1662" s="341">
        <v>72.63297</v>
      </c>
      <c r="E1662" s="342" t="s">
        <v>300</v>
      </c>
      <c r="F1662" s="340">
        <v>3.78938</v>
      </c>
      <c r="G1662" s="342" t="s">
        <v>300</v>
      </c>
      <c r="H1662" s="342"/>
      <c r="I1662" s="342"/>
      <c r="J1662" s="343"/>
      <c r="K1662" s="343"/>
      <c r="L1662" s="407">
        <v>1</v>
      </c>
      <c r="M1662" s="344">
        <f t="shared" si="25"/>
        <v>3.7893716916315112</v>
      </c>
      <c r="N1662" s="337"/>
      <c r="T1662" s="169" t="s">
        <v>300</v>
      </c>
    </row>
    <row r="1663" spans="1:20">
      <c r="A1663" s="339">
        <v>45361.166666666701</v>
      </c>
      <c r="B1663" s="340">
        <v>1.68912</v>
      </c>
      <c r="C1663" s="340" t="s">
        <v>300</v>
      </c>
      <c r="D1663" s="341">
        <v>74.259640000000005</v>
      </c>
      <c r="E1663" s="342" t="s">
        <v>300</v>
      </c>
      <c r="F1663" s="340">
        <v>3.8984700000000001</v>
      </c>
      <c r="G1663" s="342" t="s">
        <v>300</v>
      </c>
      <c r="H1663" s="342"/>
      <c r="I1663" s="342"/>
      <c r="J1663" s="343"/>
      <c r="K1663" s="343"/>
      <c r="L1663" s="407">
        <v>1</v>
      </c>
      <c r="M1663" s="344">
        <f t="shared" si="25"/>
        <v>3.8984714120701436</v>
      </c>
      <c r="N1663" s="337"/>
      <c r="T1663" s="169" t="s">
        <v>300</v>
      </c>
    </row>
    <row r="1664" spans="1:20">
      <c r="A1664" s="339">
        <v>45361.208333333299</v>
      </c>
      <c r="B1664" s="340">
        <v>1.9301600000000001</v>
      </c>
      <c r="C1664" s="340" t="s">
        <v>300</v>
      </c>
      <c r="D1664" s="341">
        <v>73.073779999999999</v>
      </c>
      <c r="E1664" s="342" t="s">
        <v>300</v>
      </c>
      <c r="F1664" s="340">
        <v>4.3836399999999998</v>
      </c>
      <c r="G1664" s="342" t="s">
        <v>300</v>
      </c>
      <c r="H1664" s="342"/>
      <c r="I1664" s="342"/>
      <c r="J1664" s="343"/>
      <c r="K1664" s="343"/>
      <c r="L1664" s="407">
        <v>1</v>
      </c>
      <c r="M1664" s="344">
        <f t="shared" si="25"/>
        <v>4.3836502303251832</v>
      </c>
      <c r="N1664" s="337"/>
      <c r="T1664" s="169" t="s">
        <v>300</v>
      </c>
    </row>
    <row r="1665" spans="1:20">
      <c r="A1665" s="339">
        <v>45361.25</v>
      </c>
      <c r="B1665" s="340">
        <v>1.9644600000000001</v>
      </c>
      <c r="C1665" s="340" t="s">
        <v>300</v>
      </c>
      <c r="D1665" s="341">
        <v>72.64913</v>
      </c>
      <c r="E1665" s="342" t="s">
        <v>300</v>
      </c>
      <c r="F1665" s="340">
        <v>4.4356200000000001</v>
      </c>
      <c r="G1665" s="342" t="s">
        <v>300</v>
      </c>
      <c r="H1665" s="342"/>
      <c r="I1665" s="342"/>
      <c r="J1665" s="343"/>
      <c r="K1665" s="343"/>
      <c r="L1665" s="407">
        <v>1</v>
      </c>
      <c r="M1665" s="344">
        <f t="shared" si="25"/>
        <v>4.4356229123073829</v>
      </c>
      <c r="N1665" s="337"/>
      <c r="T1665" s="169" t="s">
        <v>300</v>
      </c>
    </row>
    <row r="1666" spans="1:20">
      <c r="A1666" s="339">
        <v>45361.291666666701</v>
      </c>
      <c r="B1666" s="340">
        <v>2.0526300000000002</v>
      </c>
      <c r="C1666" s="340" t="s">
        <v>300</v>
      </c>
      <c r="D1666" s="341">
        <v>72.12182</v>
      </c>
      <c r="E1666" s="342" t="s">
        <v>300</v>
      </c>
      <c r="F1666" s="340">
        <v>4.6010799999999996</v>
      </c>
      <c r="G1666" s="342" t="s">
        <v>300</v>
      </c>
      <c r="H1666" s="342"/>
      <c r="I1666" s="342"/>
      <c r="J1666" s="343"/>
      <c r="K1666" s="343"/>
      <c r="L1666" s="407">
        <v>1</v>
      </c>
      <c r="M1666" s="344">
        <f t="shared" si="25"/>
        <v>4.6010649058955275</v>
      </c>
      <c r="N1666" s="337"/>
      <c r="T1666" s="169" t="s">
        <v>300</v>
      </c>
    </row>
    <row r="1667" spans="1:20">
      <c r="A1667" s="339">
        <v>45361.333333333299</v>
      </c>
      <c r="B1667" s="340">
        <v>1.90859</v>
      </c>
      <c r="C1667" s="340" t="s">
        <v>300</v>
      </c>
      <c r="D1667" s="341">
        <v>72.520229999999998</v>
      </c>
      <c r="E1667" s="342" t="s">
        <v>300</v>
      </c>
      <c r="F1667" s="340">
        <v>4.3018200000000002</v>
      </c>
      <c r="G1667" s="342" t="s">
        <v>300</v>
      </c>
      <c r="H1667" s="342"/>
      <c r="I1667" s="342"/>
      <c r="J1667" s="343"/>
      <c r="K1667" s="343"/>
      <c r="L1667" s="407">
        <v>1</v>
      </c>
      <c r="M1667" s="344">
        <f t="shared" ref="M1667:M1730" si="26">D1667*60*10^3*B1667*5.18*10^-7</f>
        <v>4.3018258699087548</v>
      </c>
      <c r="N1667" s="337"/>
      <c r="T1667" s="169" t="s">
        <v>300</v>
      </c>
    </row>
    <row r="1668" spans="1:20">
      <c r="A1668" s="339">
        <v>45361.375</v>
      </c>
      <c r="B1668" s="340">
        <v>1.0416099999999999</v>
      </c>
      <c r="C1668" s="340" t="s">
        <v>300</v>
      </c>
      <c r="D1668" s="341">
        <v>71.58614</v>
      </c>
      <c r="E1668" s="342" t="s">
        <v>300</v>
      </c>
      <c r="F1668" s="340">
        <v>2.3174899999999998</v>
      </c>
      <c r="G1668" s="342" t="s">
        <v>300</v>
      </c>
      <c r="H1668" s="342"/>
      <c r="I1668" s="342"/>
      <c r="J1668" s="343"/>
      <c r="K1668" s="343"/>
      <c r="L1668" s="407">
        <v>1</v>
      </c>
      <c r="M1668" s="344">
        <f t="shared" si="26"/>
        <v>2.3174752049902314</v>
      </c>
      <c r="N1668" s="337"/>
      <c r="T1668" s="169" t="s">
        <v>300</v>
      </c>
    </row>
    <row r="1669" spans="1:20">
      <c r="A1669" s="339">
        <v>45361.416666666701</v>
      </c>
      <c r="B1669" s="340">
        <v>1.7229000000000001</v>
      </c>
      <c r="C1669" s="340" t="s">
        <v>300</v>
      </c>
      <c r="D1669" s="341">
        <v>72.871579999999994</v>
      </c>
      <c r="E1669" s="342" t="s">
        <v>300</v>
      </c>
      <c r="F1669" s="340">
        <v>3.90211</v>
      </c>
      <c r="G1669" s="342" t="s">
        <v>300</v>
      </c>
      <c r="H1669" s="342"/>
      <c r="I1669" s="342"/>
      <c r="J1669" s="343"/>
      <c r="K1669" s="343"/>
      <c r="L1669" s="407">
        <v>1</v>
      </c>
      <c r="M1669" s="344">
        <f t="shared" si="26"/>
        <v>3.9021078362565595</v>
      </c>
      <c r="N1669" s="337"/>
      <c r="T1669" s="169" t="s">
        <v>300</v>
      </c>
    </row>
    <row r="1670" spans="1:20">
      <c r="A1670" s="339">
        <v>45361.458333333299</v>
      </c>
      <c r="B1670" s="340">
        <v>1.6661999999999999</v>
      </c>
      <c r="C1670" s="340" t="s">
        <v>300</v>
      </c>
      <c r="D1670" s="341">
        <v>71.811999999999998</v>
      </c>
      <c r="E1670" s="345" t="s">
        <v>300</v>
      </c>
      <c r="F1670" s="340">
        <v>3.7188300000000001</v>
      </c>
      <c r="G1670" s="342" t="s">
        <v>300</v>
      </c>
      <c r="H1670" s="342"/>
      <c r="I1670" s="342"/>
      <c r="J1670" s="343"/>
      <c r="K1670" s="343"/>
      <c r="L1670" s="407">
        <v>1</v>
      </c>
      <c r="M1670" s="344">
        <f t="shared" si="26"/>
        <v>3.718820038751999</v>
      </c>
      <c r="N1670" s="337"/>
      <c r="T1670" s="169" t="s">
        <v>300</v>
      </c>
    </row>
    <row r="1671" spans="1:20">
      <c r="A1671" s="339">
        <v>45361.5</v>
      </c>
      <c r="B1671" s="340">
        <v>2.0418500000000002</v>
      </c>
      <c r="C1671" s="340" t="s">
        <v>300</v>
      </c>
      <c r="D1671" s="341">
        <v>70.130960000000002</v>
      </c>
      <c r="E1671" s="342" t="s">
        <v>300</v>
      </c>
      <c r="F1671" s="340">
        <v>4.4505600000000003</v>
      </c>
      <c r="G1671" s="342" t="s">
        <v>300</v>
      </c>
      <c r="H1671" s="342"/>
      <c r="I1671" s="342"/>
      <c r="J1671" s="343"/>
      <c r="K1671" s="343"/>
      <c r="L1671" s="407">
        <v>1</v>
      </c>
      <c r="M1671" s="344">
        <f t="shared" si="26"/>
        <v>4.4505596730100798</v>
      </c>
      <c r="N1671" s="337"/>
      <c r="T1671" s="169" t="s">
        <v>300</v>
      </c>
    </row>
    <row r="1672" spans="1:20">
      <c r="A1672" s="339">
        <v>45361.541666666701</v>
      </c>
      <c r="B1672" s="340">
        <v>1.87808</v>
      </c>
      <c r="C1672" s="340" t="s">
        <v>300</v>
      </c>
      <c r="D1672" s="341">
        <v>70.147329999999997</v>
      </c>
      <c r="E1672" s="342" t="s">
        <v>300</v>
      </c>
      <c r="F1672" s="340">
        <v>4.0945499999999999</v>
      </c>
      <c r="G1672" s="342" t="s">
        <v>300</v>
      </c>
      <c r="H1672" s="342"/>
      <c r="I1672" s="342"/>
      <c r="J1672" s="343"/>
      <c r="K1672" s="343"/>
      <c r="L1672" s="407">
        <v>1</v>
      </c>
      <c r="M1672" s="344">
        <f t="shared" si="26"/>
        <v>4.0945506071205111</v>
      </c>
      <c r="N1672" s="337"/>
      <c r="T1672" s="169" t="s">
        <v>300</v>
      </c>
    </row>
    <row r="1673" spans="1:20">
      <c r="A1673" s="339">
        <v>45361.583333333299</v>
      </c>
      <c r="B1673" s="340">
        <v>1.9785299999999999</v>
      </c>
      <c r="C1673" s="340" t="s">
        <v>300</v>
      </c>
      <c r="D1673" s="341">
        <v>70.758939999999996</v>
      </c>
      <c r="E1673" s="342" t="s">
        <v>300</v>
      </c>
      <c r="F1673" s="340">
        <v>4.3511600000000001</v>
      </c>
      <c r="G1673" s="342" t="s">
        <v>300</v>
      </c>
      <c r="H1673" s="342"/>
      <c r="I1673" s="342"/>
      <c r="J1673" s="343"/>
      <c r="K1673" s="343"/>
      <c r="L1673" s="407">
        <v>1</v>
      </c>
      <c r="M1673" s="344">
        <f t="shared" si="26"/>
        <v>4.3511591471488558</v>
      </c>
      <c r="N1673" s="337"/>
      <c r="T1673" s="169" t="s">
        <v>300</v>
      </c>
    </row>
    <row r="1674" spans="1:20">
      <c r="A1674" s="339">
        <v>45361.625</v>
      </c>
      <c r="B1674" s="340">
        <v>2.0590000000000002</v>
      </c>
      <c r="C1674" s="340" t="s">
        <v>300</v>
      </c>
      <c r="D1674" s="341">
        <v>69.893640000000005</v>
      </c>
      <c r="E1674" s="342" t="s">
        <v>300</v>
      </c>
      <c r="F1674" s="340">
        <v>4.4727600000000001</v>
      </c>
      <c r="G1674" s="342" t="s">
        <v>300</v>
      </c>
      <c r="H1674" s="342"/>
      <c r="I1674" s="342"/>
      <c r="J1674" s="343"/>
      <c r="K1674" s="343"/>
      <c r="L1674" s="407">
        <v>1</v>
      </c>
      <c r="M1674" s="344">
        <f t="shared" si="26"/>
        <v>4.4727540279408</v>
      </c>
      <c r="N1674" s="337"/>
      <c r="T1674" s="169" t="s">
        <v>300</v>
      </c>
    </row>
    <row r="1675" spans="1:20">
      <c r="A1675" s="339">
        <v>45361.666666666701</v>
      </c>
      <c r="B1675" s="340">
        <v>1.4993799999999999</v>
      </c>
      <c r="C1675" s="340" t="s">
        <v>300</v>
      </c>
      <c r="D1675" s="341">
        <v>72.724289999999996</v>
      </c>
      <c r="E1675" s="342" t="s">
        <v>300</v>
      </c>
      <c r="F1675" s="340">
        <v>3.3889999999999998</v>
      </c>
      <c r="G1675" s="342" t="s">
        <v>300</v>
      </c>
      <c r="H1675" s="342"/>
      <c r="I1675" s="342"/>
      <c r="J1675" s="343"/>
      <c r="K1675" s="343"/>
      <c r="L1675" s="407">
        <v>1</v>
      </c>
      <c r="M1675" s="344">
        <f t="shared" si="26"/>
        <v>3.3890050318214149</v>
      </c>
      <c r="N1675" s="337"/>
      <c r="T1675" s="169" t="s">
        <v>300</v>
      </c>
    </row>
    <row r="1676" spans="1:20">
      <c r="A1676" s="339">
        <v>45361.708333333299</v>
      </c>
      <c r="B1676" s="340">
        <v>1.8341000000000001</v>
      </c>
      <c r="C1676" s="340" t="s">
        <v>300</v>
      </c>
      <c r="D1676" s="341">
        <v>70.778679999999994</v>
      </c>
      <c r="E1676" s="342" t="s">
        <v>300</v>
      </c>
      <c r="F1676" s="340">
        <v>4.0346599999999997</v>
      </c>
      <c r="G1676" s="342" t="s">
        <v>300</v>
      </c>
      <c r="H1676" s="342"/>
      <c r="I1676" s="342"/>
      <c r="J1676" s="343"/>
      <c r="K1676" s="343"/>
      <c r="L1676" s="407">
        <v>1</v>
      </c>
      <c r="M1676" s="344">
        <f t="shared" si="26"/>
        <v>4.0346557007870398</v>
      </c>
      <c r="N1676" s="337"/>
      <c r="T1676" s="169" t="s">
        <v>300</v>
      </c>
    </row>
    <row r="1677" spans="1:20">
      <c r="A1677" s="339">
        <v>45361.75</v>
      </c>
      <c r="B1677" s="340">
        <v>1.58369</v>
      </c>
      <c r="C1677" s="340" t="s">
        <v>300</v>
      </c>
      <c r="D1677" s="341">
        <v>70.92013</v>
      </c>
      <c r="E1677" s="342" t="s">
        <v>300</v>
      </c>
      <c r="F1677" s="340">
        <v>3.4907599999999999</v>
      </c>
      <c r="G1677" s="342" t="s">
        <v>300</v>
      </c>
      <c r="H1677" s="342"/>
      <c r="I1677" s="342"/>
      <c r="J1677" s="343"/>
      <c r="K1677" s="343"/>
      <c r="L1677" s="407">
        <v>1</v>
      </c>
      <c r="M1677" s="344">
        <f t="shared" si="26"/>
        <v>3.4907657611250755</v>
      </c>
      <c r="N1677" s="337"/>
      <c r="T1677" s="169" t="s">
        <v>300</v>
      </c>
    </row>
    <row r="1678" spans="1:20">
      <c r="A1678" s="339">
        <v>45361.791666666701</v>
      </c>
      <c r="B1678" s="340">
        <v>1.7821899999999999</v>
      </c>
      <c r="C1678" s="340" t="s">
        <v>300</v>
      </c>
      <c r="D1678" s="341">
        <v>72.489829999999998</v>
      </c>
      <c r="E1678" s="342" t="s">
        <v>300</v>
      </c>
      <c r="F1678" s="340">
        <v>4.01525</v>
      </c>
      <c r="G1678" s="342" t="s">
        <v>300</v>
      </c>
      <c r="H1678" s="342"/>
      <c r="I1678" s="342"/>
      <c r="J1678" s="343"/>
      <c r="K1678" s="343"/>
      <c r="L1678" s="407">
        <v>1</v>
      </c>
      <c r="M1678" s="344">
        <f t="shared" si="26"/>
        <v>4.0152454059689155</v>
      </c>
      <c r="N1678" s="337"/>
      <c r="T1678" s="169" t="s">
        <v>300</v>
      </c>
    </row>
    <row r="1679" spans="1:20">
      <c r="A1679" s="339">
        <v>45361.833333333299</v>
      </c>
      <c r="B1679" s="340">
        <v>1.67428</v>
      </c>
      <c r="C1679" s="340" t="s">
        <v>300</v>
      </c>
      <c r="D1679" s="341">
        <v>72.457679999999996</v>
      </c>
      <c r="E1679" s="342" t="s">
        <v>300</v>
      </c>
      <c r="F1679" s="340">
        <v>3.7704599999999999</v>
      </c>
      <c r="G1679" s="342" t="s">
        <v>300</v>
      </c>
      <c r="H1679" s="342"/>
      <c r="I1679" s="342"/>
      <c r="J1679" s="343"/>
      <c r="K1679" s="343"/>
      <c r="L1679" s="407">
        <v>1</v>
      </c>
      <c r="M1679" s="344">
        <f t="shared" si="26"/>
        <v>3.7704529341400317</v>
      </c>
      <c r="N1679" s="337"/>
      <c r="T1679" s="169" t="s">
        <v>300</v>
      </c>
    </row>
    <row r="1680" spans="1:20">
      <c r="A1680" s="339">
        <v>45361.875</v>
      </c>
      <c r="B1680" s="340">
        <v>1.66038</v>
      </c>
      <c r="C1680" s="340" t="s">
        <v>300</v>
      </c>
      <c r="D1680" s="341">
        <v>72.765860000000004</v>
      </c>
      <c r="E1680" s="342" t="s">
        <v>300</v>
      </c>
      <c r="F1680" s="340">
        <v>3.7550599999999998</v>
      </c>
      <c r="G1680" s="342" t="s">
        <v>300</v>
      </c>
      <c r="H1680" s="342"/>
      <c r="I1680" s="342"/>
      <c r="J1680" s="343"/>
      <c r="K1680" s="343"/>
      <c r="L1680" s="407">
        <v>1</v>
      </c>
      <c r="M1680" s="344">
        <f t="shared" si="26"/>
        <v>3.7550538557209445</v>
      </c>
      <c r="N1680" s="337"/>
      <c r="T1680" s="169" t="s">
        <v>300</v>
      </c>
    </row>
    <row r="1681" spans="1:20">
      <c r="A1681" s="339">
        <v>45361.916666666701</v>
      </c>
      <c r="B1681" s="340">
        <v>1.77081</v>
      </c>
      <c r="C1681" s="340" t="s">
        <v>300</v>
      </c>
      <c r="D1681" s="341">
        <v>71.425650000000005</v>
      </c>
      <c r="E1681" s="342" t="s">
        <v>300</v>
      </c>
      <c r="F1681" s="340">
        <v>3.9310299999999998</v>
      </c>
      <c r="G1681" s="342" t="s">
        <v>300</v>
      </c>
      <c r="H1681" s="342"/>
      <c r="I1681" s="342"/>
      <c r="J1681" s="343"/>
      <c r="K1681" s="343"/>
      <c r="L1681" s="407">
        <v>1</v>
      </c>
      <c r="M1681" s="344">
        <f t="shared" si="26"/>
        <v>3.9310374139936206</v>
      </c>
      <c r="N1681" s="337"/>
      <c r="T1681" s="169" t="s">
        <v>300</v>
      </c>
    </row>
    <row r="1682" spans="1:20">
      <c r="A1682" s="339">
        <v>45361.958333333299</v>
      </c>
      <c r="B1682" s="340">
        <v>1.80403</v>
      </c>
      <c r="C1682" s="340" t="s">
        <v>300</v>
      </c>
      <c r="D1682" s="341">
        <v>71.33578</v>
      </c>
      <c r="E1682" s="342" t="s">
        <v>300</v>
      </c>
      <c r="F1682" s="340">
        <v>3.99973</v>
      </c>
      <c r="G1682" s="342" t="s">
        <v>300</v>
      </c>
      <c r="H1682" s="342"/>
      <c r="I1682" s="342"/>
      <c r="J1682" s="343"/>
      <c r="K1682" s="343"/>
      <c r="L1682" s="407">
        <v>1</v>
      </c>
      <c r="M1682" s="344">
        <f t="shared" si="26"/>
        <v>3.9997438539708723</v>
      </c>
      <c r="N1682" s="337"/>
      <c r="T1682" s="169" t="s">
        <v>300</v>
      </c>
    </row>
    <row r="1683" spans="1:20">
      <c r="A1683" s="339">
        <v>45362</v>
      </c>
      <c r="B1683" s="340">
        <v>1.66604</v>
      </c>
      <c r="C1683" s="340" t="s">
        <v>300</v>
      </c>
      <c r="D1683" s="341">
        <v>72.723050000000001</v>
      </c>
      <c r="E1683" s="342" t="s">
        <v>300</v>
      </c>
      <c r="F1683" s="340">
        <v>3.7656299999999998</v>
      </c>
      <c r="G1683" s="342" t="s">
        <v>300</v>
      </c>
      <c r="H1683" s="342"/>
      <c r="I1683" s="342"/>
      <c r="J1683" s="343"/>
      <c r="K1683" s="343"/>
      <c r="L1683" s="407">
        <v>1</v>
      </c>
      <c r="M1683" s="344">
        <f t="shared" si="26"/>
        <v>3.7656375776997595</v>
      </c>
      <c r="N1683" s="337"/>
      <c r="T1683" s="169" t="s">
        <v>300</v>
      </c>
    </row>
    <row r="1684" spans="1:20">
      <c r="A1684" s="339">
        <v>45362.041666666701</v>
      </c>
      <c r="B1684" s="340">
        <v>1.55033</v>
      </c>
      <c r="C1684" s="340" t="s">
        <v>300</v>
      </c>
      <c r="D1684" s="341">
        <v>73.045569999999998</v>
      </c>
      <c r="E1684" s="342" t="s">
        <v>300</v>
      </c>
      <c r="F1684" s="340">
        <v>3.5196399999999999</v>
      </c>
      <c r="G1684" s="342" t="s">
        <v>300</v>
      </c>
      <c r="H1684" s="342"/>
      <c r="I1684" s="342"/>
      <c r="J1684" s="343"/>
      <c r="K1684" s="343"/>
      <c r="L1684" s="407">
        <v>1</v>
      </c>
      <c r="M1684" s="344">
        <f t="shared" si="26"/>
        <v>3.5196464737641473</v>
      </c>
      <c r="N1684" s="337"/>
      <c r="T1684" s="169" t="s">
        <v>300</v>
      </c>
    </row>
    <row r="1685" spans="1:20">
      <c r="A1685" s="339">
        <v>45362.083333333299</v>
      </c>
      <c r="B1685" s="340">
        <v>1.6450199999999999</v>
      </c>
      <c r="C1685" s="340" t="s">
        <v>300</v>
      </c>
      <c r="D1685" s="341">
        <v>72.228049999999996</v>
      </c>
      <c r="E1685" s="342" t="s">
        <v>300</v>
      </c>
      <c r="F1685" s="340">
        <v>3.6928100000000001</v>
      </c>
      <c r="G1685" s="342" t="s">
        <v>300</v>
      </c>
      <c r="H1685" s="342"/>
      <c r="I1685" s="342"/>
      <c r="J1685" s="343"/>
      <c r="K1685" s="343"/>
      <c r="L1685" s="407">
        <v>1</v>
      </c>
      <c r="M1685" s="344">
        <f t="shared" si="26"/>
        <v>3.6928195180858796</v>
      </c>
      <c r="N1685" s="337"/>
      <c r="T1685" s="169" t="s">
        <v>300</v>
      </c>
    </row>
    <row r="1686" spans="1:20">
      <c r="A1686" s="339">
        <v>45362.125</v>
      </c>
      <c r="B1686" s="340">
        <v>1.57525</v>
      </c>
      <c r="C1686" s="340" t="s">
        <v>300</v>
      </c>
      <c r="D1686" s="341">
        <v>71.573769999999996</v>
      </c>
      <c r="E1686" s="342" t="s">
        <v>300</v>
      </c>
      <c r="F1686" s="340">
        <v>3.5041600000000002</v>
      </c>
      <c r="G1686" s="342" t="s">
        <v>300</v>
      </c>
      <c r="H1686" s="342"/>
      <c r="I1686" s="342"/>
      <c r="J1686" s="343"/>
      <c r="K1686" s="343"/>
      <c r="L1686" s="407">
        <v>1</v>
      </c>
      <c r="M1686" s="344">
        <f t="shared" si="26"/>
        <v>3.5041637434628998</v>
      </c>
      <c r="N1686" s="337"/>
      <c r="T1686" s="169" t="s">
        <v>300</v>
      </c>
    </row>
    <row r="1687" spans="1:20">
      <c r="A1687" s="339">
        <v>45362.166666666701</v>
      </c>
      <c r="B1687" s="340">
        <v>0.79093000000000002</v>
      </c>
      <c r="C1687" s="340" t="s">
        <v>300</v>
      </c>
      <c r="D1687" s="341">
        <v>76.263959999999997</v>
      </c>
      <c r="E1687" s="342" t="s">
        <v>300</v>
      </c>
      <c r="F1687" s="340">
        <v>1.8747199999999999</v>
      </c>
      <c r="G1687" s="342" t="s">
        <v>300</v>
      </c>
      <c r="H1687" s="342"/>
      <c r="I1687" s="342"/>
      <c r="J1687" s="343"/>
      <c r="K1687" s="343"/>
      <c r="L1687" s="407">
        <v>1</v>
      </c>
      <c r="M1687" s="344">
        <f t="shared" si="26"/>
        <v>1.8747286266774237</v>
      </c>
      <c r="N1687" s="337"/>
      <c r="T1687" s="169" t="s">
        <v>300</v>
      </c>
    </row>
    <row r="1688" spans="1:20">
      <c r="A1688" s="339">
        <v>45362.208333333299</v>
      </c>
      <c r="B1688" s="340">
        <v>0.25689000000000001</v>
      </c>
      <c r="C1688" s="340" t="s">
        <v>300</v>
      </c>
      <c r="D1688" s="341">
        <v>75.580129999999997</v>
      </c>
      <c r="E1688" s="342" t="s">
        <v>300</v>
      </c>
      <c r="F1688" s="340">
        <v>0.60343000000000002</v>
      </c>
      <c r="G1688" s="342" t="s">
        <v>300</v>
      </c>
      <c r="H1688" s="342"/>
      <c r="I1688" s="342"/>
      <c r="J1688" s="343"/>
      <c r="K1688" s="343"/>
      <c r="L1688" s="407">
        <v>1</v>
      </c>
      <c r="M1688" s="344">
        <f t="shared" si="26"/>
        <v>0.60344242983435592</v>
      </c>
      <c r="N1688" s="337"/>
      <c r="T1688" s="169" t="s">
        <v>300</v>
      </c>
    </row>
    <row r="1689" spans="1:20">
      <c r="A1689" s="339">
        <v>45362.25</v>
      </c>
      <c r="B1689" s="340">
        <v>0.1069</v>
      </c>
      <c r="C1689" s="340" t="s">
        <v>300</v>
      </c>
      <c r="D1689" s="341">
        <v>79.844200000000001</v>
      </c>
      <c r="E1689" s="342" t="s">
        <v>300</v>
      </c>
      <c r="F1689" s="340">
        <v>0.26527000000000001</v>
      </c>
      <c r="G1689" s="342" t="s">
        <v>300</v>
      </c>
      <c r="H1689" s="342"/>
      <c r="I1689" s="342"/>
      <c r="J1689" s="343"/>
      <c r="K1689" s="343"/>
      <c r="L1689" s="407">
        <v>1</v>
      </c>
      <c r="M1689" s="344">
        <f t="shared" si="26"/>
        <v>0.26527852197839996</v>
      </c>
      <c r="N1689" s="337"/>
      <c r="T1689" s="169" t="s">
        <v>300</v>
      </c>
    </row>
    <row r="1690" spans="1:20">
      <c r="A1690" s="339">
        <v>45362.291666666701</v>
      </c>
      <c r="B1690" s="340">
        <v>5.4039999999999998E-2</v>
      </c>
      <c r="C1690" s="340" t="s">
        <v>300</v>
      </c>
      <c r="D1690" s="341">
        <v>81.0398</v>
      </c>
      <c r="E1690" s="342" t="s">
        <v>300</v>
      </c>
      <c r="F1690" s="340">
        <v>0.13611999999999999</v>
      </c>
      <c r="G1690" s="342" t="s">
        <v>300</v>
      </c>
      <c r="H1690" s="342"/>
      <c r="I1690" s="342"/>
      <c r="J1690" s="343"/>
      <c r="K1690" s="343"/>
      <c r="L1690" s="407">
        <v>1</v>
      </c>
      <c r="M1690" s="344">
        <f t="shared" si="26"/>
        <v>0.13611146581535999</v>
      </c>
      <c r="N1690" s="337"/>
      <c r="T1690" s="169" t="s">
        <v>300</v>
      </c>
    </row>
    <row r="1691" spans="1:20">
      <c r="A1691" s="339">
        <v>45362.333333333299</v>
      </c>
      <c r="B1691" s="340">
        <v>2.4910000000000002E-2</v>
      </c>
      <c r="C1691" s="340" t="s">
        <v>300</v>
      </c>
      <c r="D1691" s="341">
        <v>80.028540000000007</v>
      </c>
      <c r="E1691" s="342" t="s">
        <v>300</v>
      </c>
      <c r="F1691" s="340">
        <v>6.1949999999999998E-2</v>
      </c>
      <c r="G1691" s="342" t="s">
        <v>300</v>
      </c>
      <c r="H1691" s="342"/>
      <c r="I1691" s="342"/>
      <c r="J1691" s="343"/>
      <c r="K1691" s="343"/>
      <c r="L1691" s="407">
        <v>1</v>
      </c>
      <c r="M1691" s="344">
        <f t="shared" si="26"/>
        <v>6.1958319747912008E-2</v>
      </c>
      <c r="N1691" s="337"/>
      <c r="T1691" s="169" t="s">
        <v>300</v>
      </c>
    </row>
    <row r="1692" spans="1:20">
      <c r="A1692" s="339">
        <v>45362.375</v>
      </c>
      <c r="B1692" s="340">
        <v>2.5680000000000001E-2</v>
      </c>
      <c r="C1692" s="340" t="s">
        <v>300</v>
      </c>
      <c r="D1692" s="341">
        <v>80.195890000000006</v>
      </c>
      <c r="E1692" s="342" t="s">
        <v>300</v>
      </c>
      <c r="F1692" s="340">
        <v>6.4009999999999997E-2</v>
      </c>
      <c r="G1692" s="342" t="s">
        <v>300</v>
      </c>
      <c r="H1692" s="342"/>
      <c r="I1692" s="342"/>
      <c r="J1692" s="343"/>
      <c r="K1692" s="343"/>
      <c r="L1692" s="407">
        <v>1</v>
      </c>
      <c r="M1692" s="344">
        <f t="shared" si="26"/>
        <v>6.4007098547616006E-2</v>
      </c>
      <c r="N1692" s="337"/>
      <c r="T1692" s="169" t="s">
        <v>300</v>
      </c>
    </row>
    <row r="1693" spans="1:20">
      <c r="A1693" s="339">
        <v>45362.416666666701</v>
      </c>
      <c r="B1693" s="340">
        <v>7.6530000000000001E-2</v>
      </c>
      <c r="C1693" s="340" t="s">
        <v>300</v>
      </c>
      <c r="D1693" s="341">
        <v>79.967939999999999</v>
      </c>
      <c r="E1693" s="342" t="s">
        <v>300</v>
      </c>
      <c r="F1693" s="340">
        <v>0.19020999999999999</v>
      </c>
      <c r="G1693" s="342" t="s">
        <v>300</v>
      </c>
      <c r="H1693" s="342"/>
      <c r="I1693" s="342"/>
      <c r="J1693" s="343"/>
      <c r="K1693" s="343"/>
      <c r="L1693" s="407">
        <v>1</v>
      </c>
      <c r="M1693" s="344">
        <f t="shared" si="26"/>
        <v>0.19020793561005597</v>
      </c>
      <c r="N1693" s="337"/>
      <c r="T1693" s="169" t="s">
        <v>300</v>
      </c>
    </row>
    <row r="1694" spans="1:20">
      <c r="A1694" s="339">
        <v>45362.458333333299</v>
      </c>
      <c r="B1694" s="340">
        <v>0.10378999999999999</v>
      </c>
      <c r="C1694" s="340" t="s">
        <v>300</v>
      </c>
      <c r="D1694" s="341">
        <v>65.604600000000005</v>
      </c>
      <c r="E1694" s="342" t="s">
        <v>300</v>
      </c>
      <c r="F1694" s="340">
        <v>0.21162</v>
      </c>
      <c r="G1694" s="342" t="s">
        <v>300</v>
      </c>
      <c r="H1694" s="342"/>
      <c r="I1694" s="342"/>
      <c r="J1694" s="343"/>
      <c r="K1694" s="343"/>
      <c r="L1694" s="407">
        <v>1</v>
      </c>
      <c r="M1694" s="344">
        <f t="shared" si="26"/>
        <v>0.21162687256872001</v>
      </c>
      <c r="N1694" s="337"/>
      <c r="T1694" s="169" t="s">
        <v>300</v>
      </c>
    </row>
    <row r="1695" spans="1:20">
      <c r="A1695" s="339">
        <v>45362.5</v>
      </c>
      <c r="B1695" s="340">
        <v>2.4330000000000001E-2</v>
      </c>
      <c r="C1695" s="340" t="s">
        <v>300</v>
      </c>
      <c r="D1695" s="341">
        <v>55.212069999999997</v>
      </c>
      <c r="E1695" s="342" t="s">
        <v>300</v>
      </c>
      <c r="F1695" s="340">
        <v>4.1739999999999999E-2</v>
      </c>
      <c r="G1695" s="342" t="s">
        <v>300</v>
      </c>
      <c r="H1695" s="342"/>
      <c r="I1695" s="342"/>
      <c r="J1695" s="343"/>
      <c r="K1695" s="343"/>
      <c r="L1695" s="407">
        <v>1</v>
      </c>
      <c r="M1695" s="344">
        <f t="shared" si="26"/>
        <v>4.1750064329147997E-2</v>
      </c>
      <c r="N1695" s="337"/>
      <c r="T1695" s="169" t="s">
        <v>300</v>
      </c>
    </row>
    <row r="1696" spans="1:20">
      <c r="A1696" s="339">
        <v>45362.541666666701</v>
      </c>
      <c r="B1696" s="340">
        <v>6.2210000000000001E-2</v>
      </c>
      <c r="C1696" s="340" t="s">
        <v>300</v>
      </c>
      <c r="D1696" s="341">
        <v>55.981769999999997</v>
      </c>
      <c r="E1696" s="342" t="s">
        <v>300</v>
      </c>
      <c r="F1696" s="340">
        <v>0.10825</v>
      </c>
      <c r="G1696" s="342" t="s">
        <v>300</v>
      </c>
      <c r="H1696" s="342"/>
      <c r="I1696" s="342"/>
      <c r="J1696" s="343"/>
      <c r="K1696" s="343"/>
      <c r="L1696" s="407">
        <v>1</v>
      </c>
      <c r="M1696" s="344">
        <f t="shared" si="26"/>
        <v>0.108240013335636</v>
      </c>
      <c r="N1696" s="337"/>
      <c r="T1696" s="169" t="s">
        <v>300</v>
      </c>
    </row>
    <row r="1697" spans="1:20">
      <c r="A1697" s="339">
        <v>45362.583333333299</v>
      </c>
      <c r="B1697" s="340">
        <v>0.17990999999999999</v>
      </c>
      <c r="C1697" s="340" t="s">
        <v>300</v>
      </c>
      <c r="D1697" s="341">
        <v>56.111130000000003</v>
      </c>
      <c r="E1697" s="342" t="s">
        <v>300</v>
      </c>
      <c r="F1697" s="340">
        <v>0.31374999999999997</v>
      </c>
      <c r="G1697" s="342" t="s">
        <v>300</v>
      </c>
      <c r="H1697" s="342"/>
      <c r="I1697" s="342"/>
      <c r="J1697" s="343"/>
      <c r="K1697" s="343"/>
      <c r="L1697" s="407">
        <v>1</v>
      </c>
      <c r="M1697" s="344">
        <f t="shared" si="26"/>
        <v>0.31375115161916395</v>
      </c>
      <c r="N1697" s="337"/>
      <c r="T1697" s="169" t="s">
        <v>300</v>
      </c>
    </row>
    <row r="1698" spans="1:20">
      <c r="A1698" s="339">
        <v>45362.625</v>
      </c>
      <c r="B1698" s="340">
        <v>7.2770000000000001E-2</v>
      </c>
      <c r="C1698" s="340" t="s">
        <v>300</v>
      </c>
      <c r="D1698" s="341">
        <v>59.738439999999997</v>
      </c>
      <c r="E1698" s="342" t="s">
        <v>300</v>
      </c>
      <c r="F1698" s="340">
        <v>0.1351</v>
      </c>
      <c r="G1698" s="342" t="s">
        <v>300</v>
      </c>
      <c r="H1698" s="342"/>
      <c r="I1698" s="342"/>
      <c r="J1698" s="343"/>
      <c r="K1698" s="343"/>
      <c r="L1698" s="407">
        <v>1</v>
      </c>
      <c r="M1698" s="344">
        <f t="shared" si="26"/>
        <v>0.13510992794510401</v>
      </c>
      <c r="N1698" s="337"/>
      <c r="T1698" s="169" t="s">
        <v>300</v>
      </c>
    </row>
    <row r="1699" spans="1:20">
      <c r="A1699" s="339">
        <v>45362.666666666701</v>
      </c>
      <c r="B1699" s="340">
        <v>0.10073</v>
      </c>
      <c r="C1699" s="340" t="s">
        <v>300</v>
      </c>
      <c r="D1699" s="341">
        <v>53.91337</v>
      </c>
      <c r="E1699" s="342" t="s">
        <v>300</v>
      </c>
      <c r="F1699" s="340">
        <v>0.16878000000000001</v>
      </c>
      <c r="G1699" s="342" t="s">
        <v>300</v>
      </c>
      <c r="H1699" s="342"/>
      <c r="I1699" s="342"/>
      <c r="J1699" s="343"/>
      <c r="K1699" s="343"/>
      <c r="L1699" s="407">
        <v>1</v>
      </c>
      <c r="M1699" s="344">
        <f t="shared" si="26"/>
        <v>0.16878596206390797</v>
      </c>
      <c r="N1699" s="337"/>
      <c r="T1699" s="169" t="s">
        <v>300</v>
      </c>
    </row>
    <row r="1700" spans="1:20">
      <c r="A1700" s="339">
        <v>45362.708333333299</v>
      </c>
      <c r="B1700" s="340">
        <v>0.10328</v>
      </c>
      <c r="C1700" s="340" t="s">
        <v>300</v>
      </c>
      <c r="D1700" s="341">
        <v>55.037019999999998</v>
      </c>
      <c r="E1700" s="342" t="s">
        <v>300</v>
      </c>
      <c r="F1700" s="340">
        <v>0.17666000000000001</v>
      </c>
      <c r="G1700" s="342" t="s">
        <v>300</v>
      </c>
      <c r="H1700" s="342"/>
      <c r="I1700" s="342"/>
      <c r="J1700" s="343"/>
      <c r="K1700" s="343"/>
      <c r="L1700" s="407">
        <v>1</v>
      </c>
      <c r="M1700" s="344">
        <f t="shared" si="26"/>
        <v>0.176665664067648</v>
      </c>
      <c r="N1700" s="337"/>
      <c r="T1700" s="169" t="s">
        <v>300</v>
      </c>
    </row>
    <row r="1701" spans="1:20">
      <c r="A1701" s="339">
        <v>45362.75</v>
      </c>
      <c r="B1701" s="340">
        <v>0.10557999999999999</v>
      </c>
      <c r="C1701" s="340" t="s">
        <v>300</v>
      </c>
      <c r="D1701" s="341">
        <v>55.800559999999997</v>
      </c>
      <c r="E1701" s="342" t="s">
        <v>300</v>
      </c>
      <c r="F1701" s="340">
        <v>0.18310999999999999</v>
      </c>
      <c r="G1701" s="342" t="s">
        <v>300</v>
      </c>
      <c r="H1701" s="342"/>
      <c r="I1701" s="342"/>
      <c r="J1701" s="343"/>
      <c r="K1701" s="343"/>
      <c r="L1701" s="407">
        <v>1</v>
      </c>
      <c r="M1701" s="344">
        <f t="shared" si="26"/>
        <v>0.18310543071878393</v>
      </c>
      <c r="N1701" s="337"/>
      <c r="T1701" s="169" t="s">
        <v>300</v>
      </c>
    </row>
    <row r="1702" spans="1:20">
      <c r="A1702" s="339">
        <v>45362.791666666701</v>
      </c>
      <c r="B1702" s="340">
        <v>5.3499999999999999E-2</v>
      </c>
      <c r="C1702" s="340" t="s">
        <v>300</v>
      </c>
      <c r="D1702" s="341">
        <v>56.450449999999996</v>
      </c>
      <c r="E1702" s="342" t="s">
        <v>300</v>
      </c>
      <c r="F1702" s="340">
        <v>9.3869999999999995E-2</v>
      </c>
      <c r="G1702" s="342" t="s">
        <v>300</v>
      </c>
      <c r="H1702" s="342"/>
      <c r="I1702" s="342"/>
      <c r="J1702" s="343"/>
      <c r="K1702" s="343"/>
      <c r="L1702" s="407">
        <v>1</v>
      </c>
      <c r="M1702" s="344">
        <f t="shared" si="26"/>
        <v>9.3864679250999977E-2</v>
      </c>
      <c r="N1702" s="337"/>
      <c r="T1702" s="169" t="s">
        <v>300</v>
      </c>
    </row>
    <row r="1703" spans="1:20">
      <c r="A1703" s="339">
        <v>45362.833333333299</v>
      </c>
      <c r="B1703" s="340">
        <v>0.13206999999999999</v>
      </c>
      <c r="C1703" s="340" t="s">
        <v>300</v>
      </c>
      <c r="D1703" s="341">
        <v>56.183520000000001</v>
      </c>
      <c r="E1703" s="342" t="s">
        <v>300</v>
      </c>
      <c r="F1703" s="340">
        <v>0.23061999999999999</v>
      </c>
      <c r="G1703" s="342" t="s">
        <v>300</v>
      </c>
      <c r="H1703" s="342"/>
      <c r="I1703" s="342"/>
      <c r="J1703" s="343"/>
      <c r="K1703" s="343"/>
      <c r="L1703" s="407">
        <v>1</v>
      </c>
      <c r="M1703" s="344">
        <f t="shared" si="26"/>
        <v>0.23061849467731196</v>
      </c>
      <c r="N1703" s="337"/>
      <c r="T1703" s="169" t="s">
        <v>300</v>
      </c>
    </row>
    <row r="1704" spans="1:20">
      <c r="A1704" s="339">
        <v>45362.875</v>
      </c>
      <c r="B1704" s="340">
        <v>0.10113</v>
      </c>
      <c r="C1704" s="340" t="s">
        <v>300</v>
      </c>
      <c r="D1704" s="341">
        <v>59.069229999999997</v>
      </c>
      <c r="E1704" s="342" t="s">
        <v>300</v>
      </c>
      <c r="F1704" s="340">
        <v>0.18565999999999999</v>
      </c>
      <c r="G1704" s="342" t="s">
        <v>300</v>
      </c>
      <c r="H1704" s="342"/>
      <c r="I1704" s="342"/>
      <c r="J1704" s="343"/>
      <c r="K1704" s="343"/>
      <c r="L1704" s="407">
        <v>1</v>
      </c>
      <c r="M1704" s="344">
        <f t="shared" si="26"/>
        <v>0.18566170182529199</v>
      </c>
      <c r="N1704" s="337"/>
      <c r="T1704" s="169" t="s">
        <v>300</v>
      </c>
    </row>
    <row r="1705" spans="1:20">
      <c r="A1705" s="339">
        <v>45362.916666666701</v>
      </c>
      <c r="B1705" s="340">
        <v>0.10312</v>
      </c>
      <c r="C1705" s="340" t="s">
        <v>300</v>
      </c>
      <c r="D1705" s="341">
        <v>62.152729999999998</v>
      </c>
      <c r="E1705" s="342" t="s">
        <v>300</v>
      </c>
      <c r="F1705" s="340">
        <v>0.19919999999999999</v>
      </c>
      <c r="G1705" s="342" t="s">
        <v>300</v>
      </c>
      <c r="H1705" s="342"/>
      <c r="I1705" s="342"/>
      <c r="J1705" s="343"/>
      <c r="K1705" s="343"/>
      <c r="L1705" s="407">
        <v>1</v>
      </c>
      <c r="M1705" s="344">
        <f t="shared" si="26"/>
        <v>0.19919761020700799</v>
      </c>
      <c r="N1705" s="337"/>
      <c r="T1705" s="169" t="s">
        <v>300</v>
      </c>
    </row>
    <row r="1706" spans="1:20">
      <c r="A1706" s="339">
        <v>45362.958333333299</v>
      </c>
      <c r="B1706" s="340">
        <v>8.5449999999999998E-2</v>
      </c>
      <c r="C1706" s="340" t="s">
        <v>300</v>
      </c>
      <c r="D1706" s="341">
        <v>65.706980000000001</v>
      </c>
      <c r="E1706" s="342" t="s">
        <v>300</v>
      </c>
      <c r="F1706" s="340">
        <v>0.17451</v>
      </c>
      <c r="G1706" s="342" t="s">
        <v>300</v>
      </c>
      <c r="H1706" s="342"/>
      <c r="I1706" s="342"/>
      <c r="J1706" s="343"/>
      <c r="K1706" s="343"/>
      <c r="L1706" s="407">
        <v>1</v>
      </c>
      <c r="M1706" s="344">
        <f t="shared" si="26"/>
        <v>0.17450367758627999</v>
      </c>
      <c r="N1706" s="337"/>
      <c r="T1706" s="169" t="s">
        <v>300</v>
      </c>
    </row>
    <row r="1707" spans="1:20">
      <c r="A1707" s="339">
        <v>45363</v>
      </c>
      <c r="B1707" s="340">
        <v>4.3049999999999998E-2</v>
      </c>
      <c r="C1707" s="340" t="s">
        <v>300</v>
      </c>
      <c r="D1707" s="341">
        <v>62.035879999999999</v>
      </c>
      <c r="E1707" s="342" t="s">
        <v>300</v>
      </c>
      <c r="F1707" s="340">
        <v>8.301E-2</v>
      </c>
      <c r="G1707" s="342" t="s">
        <v>300</v>
      </c>
      <c r="H1707" s="342"/>
      <c r="I1707" s="342"/>
      <c r="J1707" s="343"/>
      <c r="K1707" s="343"/>
      <c r="L1707" s="407">
        <v>1</v>
      </c>
      <c r="M1707" s="344">
        <f t="shared" si="26"/>
        <v>8.3003635224719999E-2</v>
      </c>
      <c r="N1707" s="337"/>
      <c r="T1707" s="169" t="s">
        <v>300</v>
      </c>
    </row>
    <row r="1708" spans="1:20">
      <c r="A1708" s="339">
        <v>45363.041666666701</v>
      </c>
      <c r="B1708" s="340">
        <v>7.0099999999999996E-2</v>
      </c>
      <c r="C1708" s="340" t="s">
        <v>300</v>
      </c>
      <c r="D1708" s="341">
        <v>61.796489999999999</v>
      </c>
      <c r="E1708" s="342" t="s">
        <v>300</v>
      </c>
      <c r="F1708" s="340">
        <v>0.13463</v>
      </c>
      <c r="G1708" s="342" t="s">
        <v>300</v>
      </c>
      <c r="H1708" s="342"/>
      <c r="I1708" s="342"/>
      <c r="J1708" s="343"/>
      <c r="K1708" s="343"/>
      <c r="L1708" s="407">
        <v>1</v>
      </c>
      <c r="M1708" s="344">
        <f t="shared" si="26"/>
        <v>0.13463650713491998</v>
      </c>
      <c r="N1708" s="337"/>
      <c r="T1708" s="169" t="s">
        <v>300</v>
      </c>
    </row>
    <row r="1709" spans="1:20">
      <c r="A1709" s="339">
        <v>45363.083333333299</v>
      </c>
      <c r="B1709" s="340">
        <v>6.3189999999999996E-2</v>
      </c>
      <c r="C1709" s="340" t="s">
        <v>300</v>
      </c>
      <c r="D1709" s="341">
        <v>54.76238</v>
      </c>
      <c r="E1709" s="342" t="s">
        <v>300</v>
      </c>
      <c r="F1709" s="340">
        <v>0.10756</v>
      </c>
      <c r="G1709" s="342" t="s">
        <v>300</v>
      </c>
      <c r="H1709" s="342"/>
      <c r="I1709" s="342"/>
      <c r="J1709" s="343"/>
      <c r="K1709" s="343"/>
      <c r="L1709" s="407">
        <v>1</v>
      </c>
      <c r="M1709" s="344">
        <f t="shared" si="26"/>
        <v>0.10755031334157597</v>
      </c>
      <c r="N1709" s="337"/>
      <c r="T1709" s="169" t="s">
        <v>300</v>
      </c>
    </row>
    <row r="1710" spans="1:20">
      <c r="A1710" s="339">
        <v>45363.125</v>
      </c>
      <c r="B1710" s="340">
        <v>3.3610000000000001E-2</v>
      </c>
      <c r="C1710" s="340" t="s">
        <v>300</v>
      </c>
      <c r="D1710" s="341">
        <v>44.027639999999998</v>
      </c>
      <c r="E1710" s="342" t="s">
        <v>300</v>
      </c>
      <c r="F1710" s="340">
        <v>4.5990000000000003E-2</v>
      </c>
      <c r="G1710" s="342" t="s">
        <v>300</v>
      </c>
      <c r="H1710" s="342"/>
      <c r="I1710" s="342"/>
      <c r="J1710" s="343"/>
      <c r="K1710" s="343"/>
      <c r="L1710" s="407">
        <v>1</v>
      </c>
      <c r="M1710" s="344">
        <f t="shared" si="26"/>
        <v>4.5991219910831993E-2</v>
      </c>
      <c r="N1710" s="337"/>
      <c r="T1710" s="169" t="s">
        <v>300</v>
      </c>
    </row>
    <row r="1711" spans="1:20">
      <c r="A1711" s="339">
        <v>45363.166666666701</v>
      </c>
      <c r="B1711" s="340">
        <v>0.14577999999999999</v>
      </c>
      <c r="C1711" s="340" t="s">
        <v>300</v>
      </c>
      <c r="D1711" s="341">
        <v>44.705759999999998</v>
      </c>
      <c r="E1711" s="342" t="s">
        <v>300</v>
      </c>
      <c r="F1711" s="340">
        <v>0.20255999999999999</v>
      </c>
      <c r="G1711" s="342" t="s">
        <v>300</v>
      </c>
      <c r="H1711" s="342"/>
      <c r="I1711" s="342"/>
      <c r="J1711" s="343"/>
      <c r="K1711" s="343"/>
      <c r="L1711" s="407">
        <v>1</v>
      </c>
      <c r="M1711" s="344">
        <f t="shared" si="26"/>
        <v>0.20255475293222394</v>
      </c>
      <c r="N1711" s="337"/>
      <c r="T1711" s="169" t="s">
        <v>300</v>
      </c>
    </row>
    <row r="1712" spans="1:20">
      <c r="A1712" s="339">
        <v>45363.208333333299</v>
      </c>
      <c r="B1712" s="340">
        <v>5.5379999999999999E-2</v>
      </c>
      <c r="C1712" s="340" t="s">
        <v>300</v>
      </c>
      <c r="D1712" s="341">
        <v>45.24727</v>
      </c>
      <c r="E1712" s="342" t="s">
        <v>300</v>
      </c>
      <c r="F1712" s="340">
        <v>7.7880000000000005E-2</v>
      </c>
      <c r="G1712" s="342" t="s">
        <v>300</v>
      </c>
      <c r="H1712" s="342"/>
      <c r="I1712" s="342"/>
      <c r="J1712" s="343"/>
      <c r="K1712" s="343"/>
      <c r="L1712" s="407">
        <v>1</v>
      </c>
      <c r="M1712" s="344">
        <f t="shared" si="26"/>
        <v>7.7880071695607997E-2</v>
      </c>
      <c r="N1712" s="337"/>
      <c r="T1712" s="169" t="s">
        <v>300</v>
      </c>
    </row>
    <row r="1713" spans="1:20">
      <c r="A1713" s="339">
        <v>45363.25</v>
      </c>
      <c r="B1713" s="340">
        <v>3.7740000000000003E-2</v>
      </c>
      <c r="C1713" s="340" t="s">
        <v>300</v>
      </c>
      <c r="D1713" s="341">
        <v>49.503450000000001</v>
      </c>
      <c r="E1713" s="342" t="s">
        <v>300</v>
      </c>
      <c r="F1713" s="340">
        <v>5.806E-2</v>
      </c>
      <c r="G1713" s="342" t="s">
        <v>300</v>
      </c>
      <c r="H1713" s="342"/>
      <c r="I1713" s="342"/>
      <c r="J1713" s="343"/>
      <c r="K1713" s="343"/>
      <c r="L1713" s="407">
        <v>1</v>
      </c>
      <c r="M1713" s="344">
        <f t="shared" si="26"/>
        <v>5.8065527109240005E-2</v>
      </c>
      <c r="N1713" s="337"/>
      <c r="T1713" s="169" t="s">
        <v>300</v>
      </c>
    </row>
    <row r="1714" spans="1:20">
      <c r="A1714" s="339">
        <v>45363.291666666701</v>
      </c>
      <c r="B1714" s="340">
        <v>1.1429999999999999E-2</v>
      </c>
      <c r="C1714" s="340" t="s">
        <v>300</v>
      </c>
      <c r="D1714" s="341">
        <v>52.367460000000001</v>
      </c>
      <c r="E1714" s="342" t="s">
        <v>300</v>
      </c>
      <c r="F1714" s="340">
        <v>1.8599999999999998E-2</v>
      </c>
      <c r="G1714" s="342" t="s">
        <v>300</v>
      </c>
      <c r="H1714" s="342"/>
      <c r="I1714" s="342"/>
      <c r="J1714" s="343"/>
      <c r="K1714" s="343"/>
      <c r="L1714" s="407">
        <v>1</v>
      </c>
      <c r="M1714" s="344">
        <f t="shared" si="26"/>
        <v>1.8603246907223998E-2</v>
      </c>
      <c r="N1714" s="337"/>
      <c r="T1714" s="169" t="s">
        <v>300</v>
      </c>
    </row>
    <row r="1715" spans="1:20">
      <c r="A1715" s="339">
        <v>45363.333333333299</v>
      </c>
      <c r="B1715" s="340">
        <v>2.571E-2</v>
      </c>
      <c r="C1715" s="340" t="s">
        <v>300</v>
      </c>
      <c r="D1715" s="341">
        <v>45.836150000000004</v>
      </c>
      <c r="E1715" s="342" t="s">
        <v>300</v>
      </c>
      <c r="F1715" s="340">
        <v>3.662E-2</v>
      </c>
      <c r="G1715" s="342" t="s">
        <v>300</v>
      </c>
      <c r="H1715" s="342"/>
      <c r="I1715" s="342"/>
      <c r="J1715" s="343"/>
      <c r="K1715" s="343"/>
      <c r="L1715" s="407">
        <v>1</v>
      </c>
      <c r="M1715" s="344">
        <f t="shared" si="26"/>
        <v>3.6626145704820007E-2</v>
      </c>
      <c r="N1715" s="337"/>
      <c r="T1715" s="169" t="s">
        <v>300</v>
      </c>
    </row>
    <row r="1716" spans="1:20">
      <c r="A1716" s="339">
        <v>45363.375</v>
      </c>
      <c r="B1716" s="340">
        <v>4.2189999999999998E-2</v>
      </c>
      <c r="C1716" s="340" t="s">
        <v>300</v>
      </c>
      <c r="D1716" s="341">
        <v>47.914270000000002</v>
      </c>
      <c r="E1716" s="342" t="s">
        <v>300</v>
      </c>
      <c r="F1716" s="340">
        <v>6.2829999999999997E-2</v>
      </c>
      <c r="G1716" s="342" t="s">
        <v>300</v>
      </c>
      <c r="H1716" s="342"/>
      <c r="I1716" s="342"/>
      <c r="J1716" s="343"/>
      <c r="K1716" s="343"/>
      <c r="L1716" s="407">
        <v>1</v>
      </c>
      <c r="M1716" s="344">
        <f t="shared" si="26"/>
        <v>6.2828314834403987E-2</v>
      </c>
      <c r="N1716" s="337"/>
      <c r="T1716" s="169" t="s">
        <v>300</v>
      </c>
    </row>
    <row r="1717" spans="1:20">
      <c r="A1717" s="339">
        <v>45363.416666666701</v>
      </c>
      <c r="B1717" s="340">
        <v>8.0939999999999998E-2</v>
      </c>
      <c r="C1717" s="340" t="s">
        <v>300</v>
      </c>
      <c r="D1717" s="341">
        <v>47.973840000000003</v>
      </c>
      <c r="E1717" s="342" t="s">
        <v>300</v>
      </c>
      <c r="F1717" s="340">
        <v>0.12069000000000001</v>
      </c>
      <c r="G1717" s="342" t="s">
        <v>300</v>
      </c>
      <c r="H1717" s="342"/>
      <c r="I1717" s="342"/>
      <c r="J1717" s="343"/>
      <c r="K1717" s="343"/>
      <c r="L1717" s="407">
        <v>1</v>
      </c>
      <c r="M1717" s="344">
        <f t="shared" si="26"/>
        <v>0.12068372110636802</v>
      </c>
      <c r="N1717" s="337"/>
      <c r="T1717" s="169" t="s">
        <v>300</v>
      </c>
    </row>
    <row r="1718" spans="1:20">
      <c r="A1718" s="339">
        <v>45363.458333333299</v>
      </c>
      <c r="B1718" s="340">
        <v>4.3450000000000003E-2</v>
      </c>
      <c r="C1718" s="340" t="s">
        <v>300</v>
      </c>
      <c r="D1718" s="341">
        <v>47.727200000000003</v>
      </c>
      <c r="E1718" s="342" t="s">
        <v>300</v>
      </c>
      <c r="F1718" s="340">
        <v>6.4449999999999993E-2</v>
      </c>
      <c r="G1718" s="342" t="s">
        <v>300</v>
      </c>
      <c r="H1718" s="342"/>
      <c r="I1718" s="342"/>
      <c r="J1718" s="343"/>
      <c r="K1718" s="343"/>
      <c r="L1718" s="407">
        <v>1</v>
      </c>
      <c r="M1718" s="344">
        <f t="shared" si="26"/>
        <v>6.4452051787199996E-2</v>
      </c>
      <c r="N1718" s="337"/>
      <c r="T1718" s="169" t="s">
        <v>300</v>
      </c>
    </row>
    <row r="1719" spans="1:20">
      <c r="A1719" s="339">
        <v>45363.5</v>
      </c>
      <c r="B1719" s="340">
        <v>0</v>
      </c>
      <c r="C1719" s="340" t="s">
        <v>300</v>
      </c>
      <c r="D1719" s="341">
        <v>46.380890000000001</v>
      </c>
      <c r="E1719" s="342" t="s">
        <v>300</v>
      </c>
      <c r="F1719" s="340">
        <v>0</v>
      </c>
      <c r="G1719" s="342" t="s">
        <v>300</v>
      </c>
      <c r="H1719" s="342"/>
      <c r="I1719" s="342"/>
      <c r="J1719" s="343"/>
      <c r="K1719" s="343"/>
      <c r="L1719" s="407">
        <v>1</v>
      </c>
      <c r="M1719" s="344">
        <f t="shared" si="26"/>
        <v>0</v>
      </c>
      <c r="N1719" s="337"/>
      <c r="T1719" s="169" t="s">
        <v>300</v>
      </c>
    </row>
    <row r="1720" spans="1:20">
      <c r="A1720" s="339">
        <v>45363.541666666701</v>
      </c>
      <c r="B1720" s="340">
        <v>5.663E-2</v>
      </c>
      <c r="C1720" s="340" t="s">
        <v>300</v>
      </c>
      <c r="D1720" s="341">
        <v>45.985019999999999</v>
      </c>
      <c r="E1720" s="342" t="s">
        <v>300</v>
      </c>
      <c r="F1720" s="340">
        <v>8.0939999999999998E-2</v>
      </c>
      <c r="G1720" s="342" t="s">
        <v>300</v>
      </c>
      <c r="H1720" s="342"/>
      <c r="I1720" s="342"/>
      <c r="J1720" s="343"/>
      <c r="K1720" s="343"/>
      <c r="L1720" s="407">
        <v>1</v>
      </c>
      <c r="M1720" s="344">
        <f t="shared" si="26"/>
        <v>8.0936412695207988E-2</v>
      </c>
      <c r="N1720" s="337"/>
      <c r="T1720" s="169" t="s">
        <v>300</v>
      </c>
    </row>
    <row r="1721" spans="1:20">
      <c r="A1721" s="339">
        <v>45363.583333333299</v>
      </c>
      <c r="B1721" s="340">
        <v>1.7420000000000001E-2</v>
      </c>
      <c r="C1721" s="340" t="s">
        <v>300</v>
      </c>
      <c r="D1721" s="341">
        <v>45.684730000000002</v>
      </c>
      <c r="E1721" s="342" t="s">
        <v>300</v>
      </c>
      <c r="F1721" s="340">
        <v>2.4740000000000002E-2</v>
      </c>
      <c r="G1721" s="342" t="s">
        <v>300</v>
      </c>
      <c r="H1721" s="342"/>
      <c r="I1721" s="342"/>
      <c r="J1721" s="343"/>
      <c r="K1721" s="343"/>
      <c r="L1721" s="407">
        <v>1</v>
      </c>
      <c r="M1721" s="344">
        <f t="shared" si="26"/>
        <v>2.4734334134328004E-2</v>
      </c>
      <c r="N1721" s="337"/>
      <c r="T1721" s="169" t="s">
        <v>300</v>
      </c>
    </row>
    <row r="1722" spans="1:20">
      <c r="A1722" s="339">
        <v>45363.625</v>
      </c>
      <c r="B1722" s="340">
        <v>3.1199999999999999E-2</v>
      </c>
      <c r="C1722" s="340" t="s">
        <v>300</v>
      </c>
      <c r="D1722" s="341">
        <v>50.997720000000001</v>
      </c>
      <c r="E1722" s="342" t="s">
        <v>300</v>
      </c>
      <c r="F1722" s="340">
        <v>4.9450000000000001E-2</v>
      </c>
      <c r="G1722" s="342" t="s">
        <v>300</v>
      </c>
      <c r="H1722" s="342"/>
      <c r="I1722" s="342"/>
      <c r="J1722" s="343"/>
      <c r="K1722" s="343"/>
      <c r="L1722" s="407">
        <v>1</v>
      </c>
      <c r="M1722" s="344">
        <f t="shared" si="26"/>
        <v>4.9452285093120003E-2</v>
      </c>
      <c r="N1722" s="337"/>
      <c r="T1722" s="169" t="s">
        <v>300</v>
      </c>
    </row>
    <row r="1723" spans="1:20">
      <c r="A1723" s="339">
        <v>45363.666666666701</v>
      </c>
      <c r="B1723" s="340">
        <v>2.0580000000000001E-2</v>
      </c>
      <c r="C1723" s="340" t="s">
        <v>300</v>
      </c>
      <c r="D1723" s="341">
        <v>51.225009999999997</v>
      </c>
      <c r="E1723" s="342" t="s">
        <v>300</v>
      </c>
      <c r="F1723" s="340">
        <v>3.2770000000000001E-2</v>
      </c>
      <c r="G1723" s="342" t="s">
        <v>300</v>
      </c>
      <c r="H1723" s="342"/>
      <c r="I1723" s="342"/>
      <c r="J1723" s="343"/>
      <c r="K1723" s="343"/>
      <c r="L1723" s="407">
        <v>1</v>
      </c>
      <c r="M1723" s="344">
        <f t="shared" si="26"/>
        <v>3.276486873626399E-2</v>
      </c>
      <c r="N1723" s="337"/>
      <c r="T1723" s="169" t="s">
        <v>300</v>
      </c>
    </row>
    <row r="1724" spans="1:20">
      <c r="A1724" s="339">
        <v>45363.708333333299</v>
      </c>
      <c r="B1724" s="340">
        <v>2.469E-2</v>
      </c>
      <c r="C1724" s="340" t="s">
        <v>300</v>
      </c>
      <c r="D1724" s="341">
        <v>50.903579999999998</v>
      </c>
      <c r="E1724" s="342" t="s">
        <v>300</v>
      </c>
      <c r="F1724" s="340">
        <v>3.9070000000000001E-2</v>
      </c>
      <c r="G1724" s="342" t="s">
        <v>300</v>
      </c>
      <c r="H1724" s="342"/>
      <c r="I1724" s="342"/>
      <c r="J1724" s="343"/>
      <c r="K1724" s="343"/>
      <c r="L1724" s="407">
        <v>1</v>
      </c>
      <c r="M1724" s="344">
        <f t="shared" si="26"/>
        <v>3.9061635847415989E-2</v>
      </c>
      <c r="N1724" s="337"/>
      <c r="T1724" s="169" t="s">
        <v>300</v>
      </c>
    </row>
    <row r="1725" spans="1:20">
      <c r="A1725" s="339">
        <v>45363.75</v>
      </c>
      <c r="B1725" s="340">
        <v>1.468E-2</v>
      </c>
      <c r="C1725" s="340" t="s">
        <v>300</v>
      </c>
      <c r="D1725" s="341">
        <v>50.847799999999999</v>
      </c>
      <c r="E1725" s="342" t="s">
        <v>300</v>
      </c>
      <c r="F1725" s="340">
        <v>2.3199999999999998E-2</v>
      </c>
      <c r="G1725" s="342" t="s">
        <v>300</v>
      </c>
      <c r="H1725" s="342"/>
      <c r="I1725" s="342"/>
      <c r="J1725" s="343"/>
      <c r="K1725" s="343"/>
      <c r="L1725" s="407">
        <v>1</v>
      </c>
      <c r="M1725" s="344">
        <f t="shared" si="26"/>
        <v>2.3199532480319997E-2</v>
      </c>
      <c r="N1725" s="337"/>
      <c r="T1725" s="169" t="s">
        <v>300</v>
      </c>
    </row>
    <row r="1726" spans="1:20">
      <c r="A1726" s="339">
        <v>45363.791666666701</v>
      </c>
      <c r="B1726" s="340">
        <v>1.298E-2</v>
      </c>
      <c r="C1726" s="340" t="s">
        <v>300</v>
      </c>
      <c r="D1726" s="341">
        <v>50.223979999999997</v>
      </c>
      <c r="E1726" s="342" t="s">
        <v>300</v>
      </c>
      <c r="F1726" s="340">
        <v>2.026E-2</v>
      </c>
      <c r="G1726" s="342" t="s">
        <v>300</v>
      </c>
      <c r="H1726" s="342"/>
      <c r="I1726" s="342"/>
      <c r="J1726" s="343"/>
      <c r="K1726" s="343"/>
      <c r="L1726" s="407">
        <v>1</v>
      </c>
      <c r="M1726" s="344">
        <f t="shared" si="26"/>
        <v>2.0261277653231997E-2</v>
      </c>
      <c r="N1726" s="337"/>
      <c r="T1726" s="169" t="s">
        <v>300</v>
      </c>
    </row>
    <row r="1727" spans="1:20">
      <c r="A1727" s="339">
        <v>45363.833333333299</v>
      </c>
      <c r="B1727" s="340">
        <v>2.103E-2</v>
      </c>
      <c r="C1727" s="340" t="s">
        <v>300</v>
      </c>
      <c r="D1727" s="341">
        <v>50.159660000000002</v>
      </c>
      <c r="E1727" s="342" t="s">
        <v>300</v>
      </c>
      <c r="F1727" s="340">
        <v>3.2779999999999997E-2</v>
      </c>
      <c r="G1727" s="342" t="s">
        <v>300</v>
      </c>
      <c r="H1727" s="342"/>
      <c r="I1727" s="342"/>
      <c r="J1727" s="343"/>
      <c r="K1727" s="343"/>
      <c r="L1727" s="407">
        <v>1</v>
      </c>
      <c r="M1727" s="344">
        <f t="shared" si="26"/>
        <v>3.2784975755783999E-2</v>
      </c>
      <c r="N1727" s="337"/>
      <c r="T1727" s="169" t="s">
        <v>300</v>
      </c>
    </row>
    <row r="1728" spans="1:20">
      <c r="A1728" s="339">
        <v>45363.875</v>
      </c>
      <c r="B1728" s="340">
        <v>4.6000000000000001E-4</v>
      </c>
      <c r="C1728" s="340" t="s">
        <v>300</v>
      </c>
      <c r="D1728" s="341">
        <v>42.57244</v>
      </c>
      <c r="E1728" s="342" t="s">
        <v>300</v>
      </c>
      <c r="F1728" s="340">
        <v>6.0999999999999997E-4</v>
      </c>
      <c r="G1728" s="342" t="s">
        <v>300</v>
      </c>
      <c r="H1728" s="342"/>
      <c r="I1728" s="342"/>
      <c r="J1728" s="343"/>
      <c r="K1728" s="343"/>
      <c r="L1728" s="407">
        <v>1</v>
      </c>
      <c r="M1728" s="344">
        <f t="shared" si="26"/>
        <v>6.0864966019199998E-4</v>
      </c>
      <c r="N1728" s="337"/>
      <c r="T1728" s="169" t="s">
        <v>300</v>
      </c>
    </row>
    <row r="1729" spans="1:20">
      <c r="A1729" s="339">
        <v>45363.916666666701</v>
      </c>
      <c r="B1729" s="340">
        <v>0</v>
      </c>
      <c r="C1729" s="340" t="s">
        <v>300</v>
      </c>
      <c r="D1729" s="341">
        <v>6.8972100000000003</v>
      </c>
      <c r="E1729" s="342" t="s">
        <v>300</v>
      </c>
      <c r="F1729" s="340">
        <v>0</v>
      </c>
      <c r="G1729" s="342" t="s">
        <v>300</v>
      </c>
      <c r="H1729" s="342"/>
      <c r="I1729" s="342"/>
      <c r="J1729" s="343"/>
      <c r="K1729" s="343"/>
      <c r="L1729" s="407">
        <v>1</v>
      </c>
      <c r="M1729" s="344">
        <f t="shared" si="26"/>
        <v>0</v>
      </c>
      <c r="N1729" s="337"/>
      <c r="T1729" s="169" t="s">
        <v>300</v>
      </c>
    </row>
    <row r="1730" spans="1:20">
      <c r="A1730" s="339">
        <v>45363.958333333299</v>
      </c>
      <c r="B1730" s="340">
        <v>2.0000000000000002E-5</v>
      </c>
      <c r="C1730" s="340" t="s">
        <v>300</v>
      </c>
      <c r="D1730" s="341">
        <v>6.2599999999999999E-3</v>
      </c>
      <c r="E1730" s="342" t="s">
        <v>300</v>
      </c>
      <c r="F1730" s="340">
        <v>0</v>
      </c>
      <c r="G1730" s="342" t="s">
        <v>300</v>
      </c>
      <c r="H1730" s="342"/>
      <c r="I1730" s="342"/>
      <c r="J1730" s="343"/>
      <c r="K1730" s="343"/>
      <c r="L1730" s="407">
        <v>1</v>
      </c>
      <c r="M1730" s="344">
        <f t="shared" si="26"/>
        <v>3.8912159999999993E-9</v>
      </c>
      <c r="N1730" s="337"/>
      <c r="T1730" s="169" t="s">
        <v>300</v>
      </c>
    </row>
    <row r="1731" spans="1:20">
      <c r="A1731" s="339">
        <v>45364</v>
      </c>
      <c r="B1731" s="340">
        <v>0</v>
      </c>
      <c r="C1731" s="340" t="s">
        <v>300</v>
      </c>
      <c r="D1731" s="341">
        <v>4.2399999999999998E-3</v>
      </c>
      <c r="E1731" s="342" t="s">
        <v>300</v>
      </c>
      <c r="F1731" s="340">
        <v>0</v>
      </c>
      <c r="G1731" s="342" t="s">
        <v>300</v>
      </c>
      <c r="H1731" s="342"/>
      <c r="I1731" s="342"/>
      <c r="J1731" s="343"/>
      <c r="K1731" s="343"/>
      <c r="L1731" s="407">
        <v>1</v>
      </c>
      <c r="M1731" s="344">
        <f t="shared" ref="M1731:M1794" si="27">D1731*60*10^3*B1731*5.18*10^-7</f>
        <v>0</v>
      </c>
      <c r="N1731" s="337"/>
      <c r="T1731" s="169" t="s">
        <v>300</v>
      </c>
    </row>
    <row r="1732" spans="1:20">
      <c r="A1732" s="339">
        <v>45364.041666666701</v>
      </c>
      <c r="B1732" s="340">
        <v>0</v>
      </c>
      <c r="C1732" s="340" t="s">
        <v>300</v>
      </c>
      <c r="D1732" s="341">
        <v>5.1900000000000002E-3</v>
      </c>
      <c r="E1732" s="342" t="s">
        <v>300</v>
      </c>
      <c r="F1732" s="340">
        <v>0</v>
      </c>
      <c r="G1732" s="342" t="s">
        <v>300</v>
      </c>
      <c r="H1732" s="342"/>
      <c r="I1732" s="342"/>
      <c r="J1732" s="343"/>
      <c r="K1732" s="343"/>
      <c r="L1732" s="407">
        <v>1</v>
      </c>
      <c r="M1732" s="344">
        <f t="shared" si="27"/>
        <v>0</v>
      </c>
      <c r="N1732" s="337"/>
      <c r="T1732" s="169" t="s">
        <v>300</v>
      </c>
    </row>
    <row r="1733" spans="1:20">
      <c r="A1733" s="339">
        <v>45364.083333333299</v>
      </c>
      <c r="B1733" s="340">
        <v>0</v>
      </c>
      <c r="C1733" s="340" t="s">
        <v>300</v>
      </c>
      <c r="D1733" s="341">
        <v>4.0099999999999997E-3</v>
      </c>
      <c r="E1733" s="342" t="s">
        <v>300</v>
      </c>
      <c r="F1733" s="340">
        <v>0</v>
      </c>
      <c r="G1733" s="342" t="s">
        <v>300</v>
      </c>
      <c r="H1733" s="342"/>
      <c r="I1733" s="342"/>
      <c r="J1733" s="343"/>
      <c r="K1733" s="343"/>
      <c r="L1733" s="407">
        <v>1</v>
      </c>
      <c r="M1733" s="344">
        <f t="shared" si="27"/>
        <v>0</v>
      </c>
      <c r="N1733" s="337"/>
      <c r="T1733" s="169" t="s">
        <v>300</v>
      </c>
    </row>
    <row r="1734" spans="1:20">
      <c r="A1734" s="339">
        <v>45364.125</v>
      </c>
      <c r="B1734" s="340">
        <v>0</v>
      </c>
      <c r="C1734" s="340" t="s">
        <v>300</v>
      </c>
      <c r="D1734" s="341">
        <v>5.47E-3</v>
      </c>
      <c r="E1734" s="342" t="s">
        <v>300</v>
      </c>
      <c r="F1734" s="340">
        <v>0</v>
      </c>
      <c r="G1734" s="342" t="s">
        <v>300</v>
      </c>
      <c r="H1734" s="342"/>
      <c r="I1734" s="342"/>
      <c r="J1734" s="343"/>
      <c r="K1734" s="343"/>
      <c r="L1734" s="407">
        <v>1</v>
      </c>
      <c r="M1734" s="344">
        <f t="shared" si="27"/>
        <v>0</v>
      </c>
      <c r="N1734" s="337"/>
      <c r="T1734" s="169" t="s">
        <v>300</v>
      </c>
    </row>
    <row r="1735" spans="1:20">
      <c r="A1735" s="339">
        <v>45364.166666666701</v>
      </c>
      <c r="B1735" s="340">
        <v>0</v>
      </c>
      <c r="C1735" s="340" t="s">
        <v>300</v>
      </c>
      <c r="D1735" s="341">
        <v>4.7299999999999998E-3</v>
      </c>
      <c r="E1735" s="342" t="s">
        <v>300</v>
      </c>
      <c r="F1735" s="340">
        <v>0</v>
      </c>
      <c r="G1735" s="342" t="s">
        <v>300</v>
      </c>
      <c r="H1735" s="342"/>
      <c r="I1735" s="342"/>
      <c r="J1735" s="343"/>
      <c r="K1735" s="343"/>
      <c r="L1735" s="407">
        <v>1</v>
      </c>
      <c r="M1735" s="344">
        <f t="shared" si="27"/>
        <v>0</v>
      </c>
      <c r="N1735" s="337"/>
      <c r="T1735" s="169" t="s">
        <v>300</v>
      </c>
    </row>
    <row r="1736" spans="1:20">
      <c r="A1736" s="339">
        <v>45364.208333333299</v>
      </c>
      <c r="B1736" s="340">
        <v>0</v>
      </c>
      <c r="C1736" s="340" t="s">
        <v>300</v>
      </c>
      <c r="D1736" s="341">
        <v>6.28E-3</v>
      </c>
      <c r="E1736" s="342" t="s">
        <v>300</v>
      </c>
      <c r="F1736" s="340">
        <v>0</v>
      </c>
      <c r="G1736" s="342" t="s">
        <v>300</v>
      </c>
      <c r="H1736" s="342"/>
      <c r="I1736" s="342"/>
      <c r="J1736" s="343"/>
      <c r="K1736" s="343"/>
      <c r="L1736" s="407">
        <v>1</v>
      </c>
      <c r="M1736" s="344">
        <f t="shared" si="27"/>
        <v>0</v>
      </c>
      <c r="N1736" s="337"/>
      <c r="T1736" s="169" t="s">
        <v>300</v>
      </c>
    </row>
    <row r="1737" spans="1:20">
      <c r="A1737" s="339">
        <v>45364.25</v>
      </c>
      <c r="B1737" s="340">
        <v>0</v>
      </c>
      <c r="C1737" s="340" t="s">
        <v>300</v>
      </c>
      <c r="D1737" s="341">
        <v>5.0800000000000003E-3</v>
      </c>
      <c r="E1737" s="342" t="s">
        <v>300</v>
      </c>
      <c r="F1737" s="340">
        <v>0</v>
      </c>
      <c r="G1737" s="342" t="s">
        <v>300</v>
      </c>
      <c r="H1737" s="342"/>
      <c r="I1737" s="342"/>
      <c r="J1737" s="343"/>
      <c r="K1737" s="343"/>
      <c r="L1737" s="407">
        <v>1</v>
      </c>
      <c r="M1737" s="344">
        <f t="shared" si="27"/>
        <v>0</v>
      </c>
      <c r="N1737" s="337"/>
      <c r="T1737" s="169" t="s">
        <v>300</v>
      </c>
    </row>
    <row r="1738" spans="1:20">
      <c r="A1738" s="339">
        <v>45364.291666666701</v>
      </c>
      <c r="B1738" s="340">
        <v>3.0699999999999998E-3</v>
      </c>
      <c r="C1738" s="340" t="s">
        <v>300</v>
      </c>
      <c r="D1738" s="341">
        <v>10.35487</v>
      </c>
      <c r="E1738" s="342" t="s">
        <v>300</v>
      </c>
      <c r="F1738" s="340">
        <v>9.8999999999999999E-4</v>
      </c>
      <c r="G1738" s="342" t="s">
        <v>300</v>
      </c>
      <c r="H1738" s="342"/>
      <c r="I1738" s="342"/>
      <c r="J1738" s="343"/>
      <c r="K1738" s="343"/>
      <c r="L1738" s="407">
        <v>1</v>
      </c>
      <c r="M1738" s="344">
        <f t="shared" si="27"/>
        <v>9.8801613397199971E-4</v>
      </c>
      <c r="N1738" s="337"/>
      <c r="T1738" s="169" t="s">
        <v>300</v>
      </c>
    </row>
    <row r="1739" spans="1:20">
      <c r="A1739" s="339">
        <v>45364.333333333299</v>
      </c>
      <c r="B1739" s="340">
        <v>2.97E-3</v>
      </c>
      <c r="C1739" s="340" t="s">
        <v>300</v>
      </c>
      <c r="D1739" s="341">
        <v>7.8004100000000003</v>
      </c>
      <c r="E1739" s="342" t="s">
        <v>300</v>
      </c>
      <c r="F1739" s="340">
        <v>7.2000000000000005E-4</v>
      </c>
      <c r="G1739" s="342" t="s">
        <v>300</v>
      </c>
      <c r="H1739" s="342"/>
      <c r="I1739" s="342"/>
      <c r="J1739" s="343"/>
      <c r="K1739" s="343"/>
      <c r="L1739" s="407">
        <v>1</v>
      </c>
      <c r="M1739" s="344">
        <f t="shared" si="27"/>
        <v>7.20037126116E-4</v>
      </c>
      <c r="N1739" s="337"/>
      <c r="T1739" s="169" t="s">
        <v>300</v>
      </c>
    </row>
    <row r="1740" spans="1:20">
      <c r="A1740" s="339">
        <v>45364.375</v>
      </c>
      <c r="B1740" s="340">
        <v>0</v>
      </c>
      <c r="C1740" s="340" t="s">
        <v>300</v>
      </c>
      <c r="D1740" s="341">
        <v>7.8830400000000003</v>
      </c>
      <c r="E1740" s="342" t="s">
        <v>300</v>
      </c>
      <c r="F1740" s="340">
        <v>0</v>
      </c>
      <c r="G1740" s="342" t="s">
        <v>300</v>
      </c>
      <c r="H1740" s="342"/>
      <c r="I1740" s="342"/>
      <c r="J1740" s="343"/>
      <c r="K1740" s="343"/>
      <c r="L1740" s="407">
        <v>1</v>
      </c>
      <c r="M1740" s="344">
        <f t="shared" si="27"/>
        <v>0</v>
      </c>
      <c r="N1740" s="337"/>
      <c r="T1740" s="169" t="s">
        <v>300</v>
      </c>
    </row>
    <row r="1741" spans="1:20">
      <c r="A1741" s="339">
        <v>45364.416666666701</v>
      </c>
      <c r="B1741" s="340">
        <v>0</v>
      </c>
      <c r="C1741" s="340" t="s">
        <v>300</v>
      </c>
      <c r="D1741" s="341">
        <v>7.5968</v>
      </c>
      <c r="E1741" s="342" t="s">
        <v>300</v>
      </c>
      <c r="F1741" s="340">
        <v>0</v>
      </c>
      <c r="G1741" s="342" t="s">
        <v>300</v>
      </c>
      <c r="H1741" s="342"/>
      <c r="I1741" s="342"/>
      <c r="J1741" s="343"/>
      <c r="K1741" s="343"/>
      <c r="L1741" s="407">
        <v>1</v>
      </c>
      <c r="M1741" s="344">
        <f t="shared" si="27"/>
        <v>0</v>
      </c>
      <c r="N1741" s="337"/>
      <c r="T1741" s="169" t="s">
        <v>300</v>
      </c>
    </row>
    <row r="1742" spans="1:20">
      <c r="A1742" s="339">
        <v>45364.458333333299</v>
      </c>
      <c r="B1742" s="340">
        <v>0</v>
      </c>
      <c r="C1742" s="340" t="s">
        <v>300</v>
      </c>
      <c r="D1742" s="341">
        <v>7.8258700000000001</v>
      </c>
      <c r="E1742" s="342" t="s">
        <v>300</v>
      </c>
      <c r="F1742" s="340">
        <v>0</v>
      </c>
      <c r="G1742" s="342" t="s">
        <v>300</v>
      </c>
      <c r="H1742" s="342"/>
      <c r="I1742" s="342"/>
      <c r="J1742" s="343"/>
      <c r="K1742" s="343"/>
      <c r="L1742" s="407">
        <v>1</v>
      </c>
      <c r="M1742" s="344">
        <f t="shared" si="27"/>
        <v>0</v>
      </c>
      <c r="N1742" s="337"/>
      <c r="T1742" s="169" t="s">
        <v>300</v>
      </c>
    </row>
    <row r="1743" spans="1:20">
      <c r="A1743" s="339">
        <v>45364.5</v>
      </c>
      <c r="B1743" s="340">
        <v>1.98E-3</v>
      </c>
      <c r="C1743" s="340" t="s">
        <v>300</v>
      </c>
      <c r="D1743" s="341">
        <v>9.5627399999999998</v>
      </c>
      <c r="E1743" s="342" t="s">
        <v>300</v>
      </c>
      <c r="F1743" s="340">
        <v>5.9000000000000003E-4</v>
      </c>
      <c r="G1743" s="342" t="s">
        <v>300</v>
      </c>
      <c r="H1743" s="342"/>
      <c r="I1743" s="342"/>
      <c r="J1743" s="343"/>
      <c r="K1743" s="343"/>
      <c r="L1743" s="407">
        <v>1</v>
      </c>
      <c r="M1743" s="344">
        <f t="shared" si="27"/>
        <v>5.8847571921599989E-4</v>
      </c>
      <c r="N1743" s="337"/>
      <c r="T1743" s="169" t="s">
        <v>300</v>
      </c>
    </row>
    <row r="1744" spans="1:20">
      <c r="A1744" s="339">
        <v>45364.541666666701</v>
      </c>
      <c r="B1744" s="340">
        <v>0</v>
      </c>
      <c r="C1744" s="340" t="s">
        <v>300</v>
      </c>
      <c r="D1744" s="341">
        <v>16.27994</v>
      </c>
      <c r="E1744" s="342" t="s">
        <v>300</v>
      </c>
      <c r="F1744" s="340">
        <v>0</v>
      </c>
      <c r="G1744" s="342" t="s">
        <v>300</v>
      </c>
      <c r="H1744" s="342"/>
      <c r="I1744" s="342"/>
      <c r="J1744" s="343"/>
      <c r="K1744" s="343"/>
      <c r="L1744" s="407">
        <v>1</v>
      </c>
      <c r="M1744" s="344">
        <f t="shared" si="27"/>
        <v>0</v>
      </c>
      <c r="N1744" s="337"/>
      <c r="T1744" s="169" t="s">
        <v>300</v>
      </c>
    </row>
    <row r="1745" spans="1:20">
      <c r="A1745" s="339">
        <v>45364.583333333299</v>
      </c>
      <c r="B1745" s="340">
        <v>6.0000000000000002E-5</v>
      </c>
      <c r="C1745" s="340" t="s">
        <v>300</v>
      </c>
      <c r="D1745" s="341">
        <v>7.5287699999999997</v>
      </c>
      <c r="E1745" s="342" t="s">
        <v>300</v>
      </c>
      <c r="F1745" s="340">
        <v>1.0000000000000001E-5</v>
      </c>
      <c r="G1745" s="342" t="s">
        <v>300</v>
      </c>
      <c r="H1745" s="342"/>
      <c r="I1745" s="342"/>
      <c r="J1745" s="343"/>
      <c r="K1745" s="343"/>
      <c r="L1745" s="407">
        <v>1</v>
      </c>
      <c r="M1745" s="344">
        <f t="shared" si="27"/>
        <v>1.4039650295999999E-5</v>
      </c>
      <c r="N1745" s="337"/>
      <c r="T1745" s="169" t="s">
        <v>300</v>
      </c>
    </row>
    <row r="1746" spans="1:20">
      <c r="A1746" s="339">
        <v>45364.625</v>
      </c>
      <c r="B1746" s="340">
        <v>0</v>
      </c>
      <c r="C1746" s="340" t="s">
        <v>300</v>
      </c>
      <c r="D1746" s="341">
        <v>9.6035199999999996</v>
      </c>
      <c r="E1746" s="342" t="s">
        <v>300</v>
      </c>
      <c r="F1746" s="340">
        <v>0</v>
      </c>
      <c r="G1746" s="342" t="s">
        <v>300</v>
      </c>
      <c r="H1746" s="342"/>
      <c r="I1746" s="342"/>
      <c r="J1746" s="343"/>
      <c r="K1746" s="343"/>
      <c r="L1746" s="407">
        <v>1</v>
      </c>
      <c r="M1746" s="344">
        <f t="shared" si="27"/>
        <v>0</v>
      </c>
      <c r="N1746" s="337"/>
      <c r="T1746" s="169" t="s">
        <v>300</v>
      </c>
    </row>
    <row r="1747" spans="1:20">
      <c r="A1747" s="339">
        <v>45364.666666666701</v>
      </c>
      <c r="B1747" s="340">
        <v>0</v>
      </c>
      <c r="C1747" s="340" t="s">
        <v>300</v>
      </c>
      <c r="D1747" s="341">
        <v>9.0911100000000005</v>
      </c>
      <c r="E1747" s="342" t="s">
        <v>300</v>
      </c>
      <c r="F1747" s="340">
        <v>0</v>
      </c>
      <c r="G1747" s="342" t="s">
        <v>300</v>
      </c>
      <c r="H1747" s="342"/>
      <c r="I1747" s="342"/>
      <c r="J1747" s="343"/>
      <c r="K1747" s="343"/>
      <c r="L1747" s="407">
        <v>1</v>
      </c>
      <c r="M1747" s="344">
        <f t="shared" si="27"/>
        <v>0</v>
      </c>
      <c r="N1747" s="337"/>
      <c r="T1747" s="169" t="s">
        <v>300</v>
      </c>
    </row>
    <row r="1748" spans="1:20">
      <c r="A1748" s="339">
        <v>45364.708333333299</v>
      </c>
      <c r="B1748" s="340">
        <v>0</v>
      </c>
      <c r="C1748" s="340" t="s">
        <v>300</v>
      </c>
      <c r="D1748" s="341">
        <v>9.3268199999999997</v>
      </c>
      <c r="E1748" s="342" t="s">
        <v>300</v>
      </c>
      <c r="F1748" s="340">
        <v>0</v>
      </c>
      <c r="G1748" s="342" t="s">
        <v>300</v>
      </c>
      <c r="H1748" s="342"/>
      <c r="I1748" s="342"/>
      <c r="J1748" s="343"/>
      <c r="K1748" s="343"/>
      <c r="L1748" s="407">
        <v>1</v>
      </c>
      <c r="M1748" s="344">
        <f t="shared" si="27"/>
        <v>0</v>
      </c>
      <c r="N1748" s="337"/>
      <c r="T1748" s="169" t="s">
        <v>300</v>
      </c>
    </row>
    <row r="1749" spans="1:20">
      <c r="A1749" s="339">
        <v>45364.75</v>
      </c>
      <c r="B1749" s="340">
        <v>0</v>
      </c>
      <c r="C1749" s="340" t="s">
        <v>300</v>
      </c>
      <c r="D1749" s="341">
        <v>12.66968</v>
      </c>
      <c r="E1749" s="342" t="s">
        <v>300</v>
      </c>
      <c r="F1749" s="340">
        <v>0</v>
      </c>
      <c r="G1749" s="342" t="s">
        <v>300</v>
      </c>
      <c r="H1749" s="342"/>
      <c r="I1749" s="342"/>
      <c r="J1749" s="343"/>
      <c r="K1749" s="343"/>
      <c r="L1749" s="407">
        <v>1</v>
      </c>
      <c r="M1749" s="344">
        <f t="shared" si="27"/>
        <v>0</v>
      </c>
      <c r="N1749" s="337"/>
      <c r="T1749" s="169" t="s">
        <v>300</v>
      </c>
    </row>
    <row r="1750" spans="1:20">
      <c r="A1750" s="339">
        <v>45364.791666666701</v>
      </c>
      <c r="B1750" s="340">
        <v>0</v>
      </c>
      <c r="C1750" s="340" t="s">
        <v>300</v>
      </c>
      <c r="D1750" s="341">
        <v>20.373449999999998</v>
      </c>
      <c r="E1750" s="342" t="s">
        <v>300</v>
      </c>
      <c r="F1750" s="340">
        <v>0</v>
      </c>
      <c r="G1750" s="342" t="s">
        <v>300</v>
      </c>
      <c r="H1750" s="342"/>
      <c r="I1750" s="342"/>
      <c r="J1750" s="343"/>
      <c r="K1750" s="343"/>
      <c r="L1750" s="407">
        <v>1</v>
      </c>
      <c r="M1750" s="344">
        <f t="shared" si="27"/>
        <v>0</v>
      </c>
      <c r="N1750" s="337"/>
      <c r="T1750" s="169" t="s">
        <v>300</v>
      </c>
    </row>
    <row r="1751" spans="1:20">
      <c r="A1751" s="339">
        <v>45364.833333333299</v>
      </c>
      <c r="B1751" s="340">
        <v>2.2000000000000001E-4</v>
      </c>
      <c r="C1751" s="340" t="s">
        <v>300</v>
      </c>
      <c r="D1751" s="341">
        <v>18.600020000000001</v>
      </c>
      <c r="E1751" s="342" t="s">
        <v>300</v>
      </c>
      <c r="F1751" s="340">
        <v>1.2999999999999999E-4</v>
      </c>
      <c r="G1751" s="342" t="s">
        <v>300</v>
      </c>
      <c r="H1751" s="342"/>
      <c r="I1751" s="342"/>
      <c r="J1751" s="343"/>
      <c r="K1751" s="343"/>
      <c r="L1751" s="407">
        <v>1</v>
      </c>
      <c r="M1751" s="344">
        <f t="shared" si="27"/>
        <v>1.2717949675200002E-4</v>
      </c>
      <c r="N1751" s="337"/>
      <c r="T1751" s="169" t="s">
        <v>300</v>
      </c>
    </row>
    <row r="1752" spans="1:20">
      <c r="A1752" s="339">
        <v>45364.875</v>
      </c>
      <c r="B1752" s="340">
        <v>0</v>
      </c>
      <c r="C1752" s="340" t="s">
        <v>300</v>
      </c>
      <c r="D1752" s="341">
        <v>15.41507</v>
      </c>
      <c r="E1752" s="342" t="s">
        <v>300</v>
      </c>
      <c r="F1752" s="340">
        <v>0</v>
      </c>
      <c r="G1752" s="342" t="s">
        <v>300</v>
      </c>
      <c r="H1752" s="342"/>
      <c r="I1752" s="342"/>
      <c r="J1752" s="343"/>
      <c r="K1752" s="343"/>
      <c r="L1752" s="407">
        <v>1</v>
      </c>
      <c r="M1752" s="344">
        <f t="shared" si="27"/>
        <v>0</v>
      </c>
      <c r="N1752" s="337"/>
      <c r="T1752" s="169" t="s">
        <v>300</v>
      </c>
    </row>
    <row r="1753" spans="1:20">
      <c r="A1753" s="339">
        <v>45364.916666666701</v>
      </c>
      <c r="B1753" s="340">
        <v>0</v>
      </c>
      <c r="C1753" s="340" t="s">
        <v>300</v>
      </c>
      <c r="D1753" s="341">
        <v>13.17732</v>
      </c>
      <c r="E1753" s="342" t="s">
        <v>300</v>
      </c>
      <c r="F1753" s="340">
        <v>0</v>
      </c>
      <c r="G1753" s="342" t="s">
        <v>300</v>
      </c>
      <c r="H1753" s="342"/>
      <c r="I1753" s="342"/>
      <c r="J1753" s="343"/>
      <c r="K1753" s="343"/>
      <c r="L1753" s="407">
        <v>1</v>
      </c>
      <c r="M1753" s="344">
        <f t="shared" si="27"/>
        <v>0</v>
      </c>
      <c r="N1753" s="337"/>
      <c r="T1753" s="169" t="s">
        <v>300</v>
      </c>
    </row>
    <row r="1754" spans="1:20">
      <c r="A1754" s="339">
        <v>45364.958333333299</v>
      </c>
      <c r="B1754" s="340">
        <v>6.8000000000000005E-4</v>
      </c>
      <c r="C1754" s="340" t="s">
        <v>300</v>
      </c>
      <c r="D1754" s="341">
        <v>13.045059999999999</v>
      </c>
      <c r="E1754" s="342" t="s">
        <v>300</v>
      </c>
      <c r="F1754" s="340">
        <v>2.7999999999999998E-4</v>
      </c>
      <c r="G1754" s="342" t="s">
        <v>300</v>
      </c>
      <c r="H1754" s="342"/>
      <c r="I1754" s="342"/>
      <c r="J1754" s="343"/>
      <c r="K1754" s="343"/>
      <c r="L1754" s="407">
        <v>1</v>
      </c>
      <c r="M1754" s="344">
        <f t="shared" si="27"/>
        <v>2.7569951606399998E-4</v>
      </c>
      <c r="N1754" s="337"/>
      <c r="T1754" s="169" t="s">
        <v>300</v>
      </c>
    </row>
    <row r="1755" spans="1:20">
      <c r="A1755" s="339">
        <v>45365</v>
      </c>
      <c r="B1755" s="340">
        <v>1.2999999999999999E-4</v>
      </c>
      <c r="C1755" s="340" t="s">
        <v>300</v>
      </c>
      <c r="D1755" s="341">
        <v>12.93107</v>
      </c>
      <c r="E1755" s="342" t="s">
        <v>300</v>
      </c>
      <c r="F1755" s="340">
        <v>5.0000000000000002E-5</v>
      </c>
      <c r="G1755" s="342" t="s">
        <v>300</v>
      </c>
      <c r="H1755" s="342"/>
      <c r="I1755" s="342"/>
      <c r="J1755" s="343"/>
      <c r="K1755" s="343"/>
      <c r="L1755" s="407">
        <v>1</v>
      </c>
      <c r="M1755" s="344">
        <f t="shared" si="27"/>
        <v>5.2246695227999987E-5</v>
      </c>
      <c r="N1755" s="337"/>
      <c r="T1755" s="169" t="s">
        <v>300</v>
      </c>
    </row>
    <row r="1756" spans="1:20">
      <c r="A1756" s="339">
        <v>45365.041666666701</v>
      </c>
      <c r="B1756" s="340">
        <v>0</v>
      </c>
      <c r="C1756" s="340" t="s">
        <v>300</v>
      </c>
      <c r="D1756" s="341">
        <v>13.308999999999999</v>
      </c>
      <c r="E1756" s="342" t="s">
        <v>300</v>
      </c>
      <c r="F1756" s="340">
        <v>0</v>
      </c>
      <c r="G1756" s="342" t="s">
        <v>300</v>
      </c>
      <c r="H1756" s="342"/>
      <c r="I1756" s="342"/>
      <c r="J1756" s="343"/>
      <c r="K1756" s="343"/>
      <c r="L1756" s="407">
        <v>1</v>
      </c>
      <c r="M1756" s="344">
        <f t="shared" si="27"/>
        <v>0</v>
      </c>
      <c r="N1756" s="337"/>
      <c r="T1756" s="169" t="s">
        <v>300</v>
      </c>
    </row>
    <row r="1757" spans="1:20">
      <c r="A1757" s="339">
        <v>45365.083333333299</v>
      </c>
      <c r="B1757" s="340">
        <v>0</v>
      </c>
      <c r="C1757" s="340" t="s">
        <v>300</v>
      </c>
      <c r="D1757" s="341">
        <v>13.24316</v>
      </c>
      <c r="E1757" s="342" t="s">
        <v>300</v>
      </c>
      <c r="F1757" s="340">
        <v>0</v>
      </c>
      <c r="G1757" s="342" t="s">
        <v>300</v>
      </c>
      <c r="H1757" s="342"/>
      <c r="I1757" s="342"/>
      <c r="J1757" s="343"/>
      <c r="K1757" s="343"/>
      <c r="L1757" s="407">
        <v>1</v>
      </c>
      <c r="M1757" s="344">
        <f t="shared" si="27"/>
        <v>0</v>
      </c>
      <c r="N1757" s="337"/>
      <c r="T1757" s="169" t="s">
        <v>300</v>
      </c>
    </row>
    <row r="1758" spans="1:20">
      <c r="A1758" s="339">
        <v>45365.125</v>
      </c>
      <c r="B1758" s="340">
        <v>0</v>
      </c>
      <c r="C1758" s="340" t="s">
        <v>300</v>
      </c>
      <c r="D1758" s="341">
        <v>13.37823</v>
      </c>
      <c r="E1758" s="342" t="s">
        <v>300</v>
      </c>
      <c r="F1758" s="340">
        <v>0</v>
      </c>
      <c r="G1758" s="342" t="s">
        <v>300</v>
      </c>
      <c r="H1758" s="342"/>
      <c r="I1758" s="342"/>
      <c r="J1758" s="343"/>
      <c r="K1758" s="343"/>
      <c r="L1758" s="407">
        <v>1</v>
      </c>
      <c r="M1758" s="344">
        <f t="shared" si="27"/>
        <v>0</v>
      </c>
      <c r="N1758" s="337"/>
      <c r="T1758" s="169" t="s">
        <v>300</v>
      </c>
    </row>
    <row r="1759" spans="1:20">
      <c r="A1759" s="339">
        <v>45365.166666666701</v>
      </c>
      <c r="B1759" s="340">
        <v>1.17E-3</v>
      </c>
      <c r="C1759" s="340" t="s">
        <v>300</v>
      </c>
      <c r="D1759" s="341">
        <v>13.50417</v>
      </c>
      <c r="E1759" s="342" t="s">
        <v>300</v>
      </c>
      <c r="F1759" s="340">
        <v>4.8999999999999998E-4</v>
      </c>
      <c r="G1759" s="342" t="s">
        <v>300</v>
      </c>
      <c r="H1759" s="342"/>
      <c r="I1759" s="342"/>
      <c r="J1759" s="343"/>
      <c r="K1759" s="343"/>
      <c r="L1759" s="407">
        <v>1</v>
      </c>
      <c r="M1759" s="344">
        <f t="shared" si="27"/>
        <v>4.9106023621200002E-4</v>
      </c>
      <c r="N1759" s="337"/>
      <c r="T1759" s="169" t="s">
        <v>300</v>
      </c>
    </row>
    <row r="1760" spans="1:20">
      <c r="A1760" s="339">
        <v>45365.208333333299</v>
      </c>
      <c r="B1760" s="340">
        <v>7.6000000000000004E-4</v>
      </c>
      <c r="C1760" s="340" t="s">
        <v>300</v>
      </c>
      <c r="D1760" s="341">
        <v>13.434519999999999</v>
      </c>
      <c r="E1760" s="342" t="s">
        <v>300</v>
      </c>
      <c r="F1760" s="340">
        <v>3.2000000000000003E-4</v>
      </c>
      <c r="G1760" s="342" t="s">
        <v>300</v>
      </c>
      <c r="H1760" s="342"/>
      <c r="I1760" s="342"/>
      <c r="J1760" s="343"/>
      <c r="K1760" s="343"/>
      <c r="L1760" s="407">
        <v>1</v>
      </c>
      <c r="M1760" s="344">
        <f t="shared" si="27"/>
        <v>3.1733411001599995E-4</v>
      </c>
      <c r="N1760" s="337"/>
      <c r="T1760" s="169" t="s">
        <v>300</v>
      </c>
    </row>
    <row r="1761" spans="1:20">
      <c r="A1761" s="339">
        <v>45365.25</v>
      </c>
      <c r="B1761" s="340">
        <v>3.8000000000000002E-4</v>
      </c>
      <c r="C1761" s="340" t="s">
        <v>300</v>
      </c>
      <c r="D1761" s="341">
        <v>19.927409999999998</v>
      </c>
      <c r="E1761" s="342" t="s">
        <v>300</v>
      </c>
      <c r="F1761" s="340">
        <v>2.3000000000000001E-4</v>
      </c>
      <c r="G1761" s="342" t="s">
        <v>300</v>
      </c>
      <c r="H1761" s="342"/>
      <c r="I1761" s="342"/>
      <c r="J1761" s="343"/>
      <c r="K1761" s="343"/>
      <c r="L1761" s="407">
        <v>1</v>
      </c>
      <c r="M1761" s="344">
        <f t="shared" si="27"/>
        <v>2.3535068306399998E-4</v>
      </c>
      <c r="N1761" s="337"/>
      <c r="T1761" s="169" t="s">
        <v>300</v>
      </c>
    </row>
    <row r="1762" spans="1:20">
      <c r="A1762" s="339">
        <v>45365.291666666701</v>
      </c>
      <c r="B1762" s="340">
        <v>1.0000000000000001E-5</v>
      </c>
      <c r="C1762" s="340" t="s">
        <v>300</v>
      </c>
      <c r="D1762" s="341">
        <v>19.106919999999999</v>
      </c>
      <c r="E1762" s="342" t="s">
        <v>300</v>
      </c>
      <c r="F1762" s="340">
        <v>1.0000000000000001E-5</v>
      </c>
      <c r="G1762" s="342" t="s">
        <v>300</v>
      </c>
      <c r="H1762" s="342"/>
      <c r="I1762" s="342"/>
      <c r="J1762" s="343"/>
      <c r="K1762" s="343"/>
      <c r="L1762" s="407">
        <v>1</v>
      </c>
      <c r="M1762" s="344">
        <f t="shared" si="27"/>
        <v>5.9384307359999994E-6</v>
      </c>
      <c r="N1762" s="337"/>
      <c r="T1762" s="169" t="s">
        <v>300</v>
      </c>
    </row>
    <row r="1763" spans="1:20">
      <c r="A1763" s="339">
        <v>45365.333333333299</v>
      </c>
      <c r="B1763" s="340">
        <v>0</v>
      </c>
      <c r="C1763" s="340" t="s">
        <v>300</v>
      </c>
      <c r="D1763" s="341">
        <v>11.87909</v>
      </c>
      <c r="E1763" s="342" t="s">
        <v>300</v>
      </c>
      <c r="F1763" s="340">
        <v>0</v>
      </c>
      <c r="G1763" s="342" t="s">
        <v>300</v>
      </c>
      <c r="H1763" s="342"/>
      <c r="I1763" s="342"/>
      <c r="J1763" s="343"/>
      <c r="K1763" s="343"/>
      <c r="L1763" s="407">
        <v>1</v>
      </c>
      <c r="M1763" s="344">
        <f t="shared" si="27"/>
        <v>0</v>
      </c>
      <c r="N1763" s="337"/>
      <c r="T1763" s="169" t="s">
        <v>300</v>
      </c>
    </row>
    <row r="1764" spans="1:20">
      <c r="A1764" s="339">
        <v>45365.375</v>
      </c>
      <c r="B1764" s="340">
        <v>7.2000000000000005E-4</v>
      </c>
      <c r="C1764" s="340" t="s">
        <v>300</v>
      </c>
      <c r="D1764" s="341">
        <v>7.8851599999999999</v>
      </c>
      <c r="E1764" s="342" t="s">
        <v>300</v>
      </c>
      <c r="F1764" s="340">
        <v>1.8000000000000001E-4</v>
      </c>
      <c r="G1764" s="342" t="s">
        <v>300</v>
      </c>
      <c r="H1764" s="342"/>
      <c r="I1764" s="342"/>
      <c r="J1764" s="343"/>
      <c r="K1764" s="343"/>
      <c r="L1764" s="407">
        <v>1</v>
      </c>
      <c r="M1764" s="344">
        <f t="shared" si="27"/>
        <v>1.7645095641599998E-4</v>
      </c>
      <c r="N1764" s="337"/>
      <c r="T1764" s="169" t="s">
        <v>300</v>
      </c>
    </row>
    <row r="1765" spans="1:20">
      <c r="A1765" s="339">
        <v>45365.416666666701</v>
      </c>
      <c r="B1765" s="340">
        <v>5.0000000000000002E-5</v>
      </c>
      <c r="C1765" s="340" t="s">
        <v>300</v>
      </c>
      <c r="D1765" s="341">
        <v>9.6151700000000009</v>
      </c>
      <c r="E1765" s="342" t="s">
        <v>300</v>
      </c>
      <c r="F1765" s="340">
        <v>2.0000000000000002E-5</v>
      </c>
      <c r="G1765" s="342" t="s">
        <v>300</v>
      </c>
      <c r="H1765" s="342"/>
      <c r="I1765" s="342"/>
      <c r="J1765" s="343"/>
      <c r="K1765" s="343"/>
      <c r="L1765" s="407">
        <v>1</v>
      </c>
      <c r="M1765" s="344">
        <f t="shared" si="27"/>
        <v>1.4941974180000001E-5</v>
      </c>
      <c r="N1765" s="337"/>
      <c r="T1765" s="169" t="s">
        <v>300</v>
      </c>
    </row>
    <row r="1766" spans="1:20">
      <c r="A1766" s="339">
        <v>45365.458333333299</v>
      </c>
      <c r="B1766" s="340">
        <v>0</v>
      </c>
      <c r="C1766" s="340" t="s">
        <v>300</v>
      </c>
      <c r="D1766" s="341">
        <v>3.2299999999999998E-3</v>
      </c>
      <c r="E1766" s="342" t="s">
        <v>300</v>
      </c>
      <c r="F1766" s="340">
        <v>0</v>
      </c>
      <c r="G1766" s="342" t="s">
        <v>300</v>
      </c>
      <c r="H1766" s="342"/>
      <c r="I1766" s="342"/>
      <c r="J1766" s="343"/>
      <c r="K1766" s="343"/>
      <c r="L1766" s="407">
        <v>1</v>
      </c>
      <c r="M1766" s="344">
        <f t="shared" si="27"/>
        <v>0</v>
      </c>
      <c r="N1766" s="337"/>
      <c r="T1766" s="169" t="s">
        <v>300</v>
      </c>
    </row>
    <row r="1767" spans="1:20">
      <c r="A1767" s="339">
        <v>45365.5</v>
      </c>
      <c r="B1767" s="340">
        <v>0</v>
      </c>
      <c r="C1767" s="340" t="s">
        <v>300</v>
      </c>
      <c r="D1767" s="341">
        <v>1.3799999999999999E-3</v>
      </c>
      <c r="E1767" s="342" t="s">
        <v>300</v>
      </c>
      <c r="F1767" s="340">
        <v>0</v>
      </c>
      <c r="G1767" s="342" t="s">
        <v>300</v>
      </c>
      <c r="H1767" s="342"/>
      <c r="I1767" s="342"/>
      <c r="J1767" s="343"/>
      <c r="K1767" s="343"/>
      <c r="L1767" s="407">
        <v>1</v>
      </c>
      <c r="M1767" s="344">
        <f t="shared" si="27"/>
        <v>0</v>
      </c>
      <c r="N1767" s="337"/>
      <c r="T1767" s="169" t="s">
        <v>300</v>
      </c>
    </row>
    <row r="1768" spans="1:20">
      <c r="A1768" s="339">
        <v>45365.541666666701</v>
      </c>
      <c r="B1768" s="340">
        <v>4.0000000000000002E-4</v>
      </c>
      <c r="C1768" s="340" t="s">
        <v>300</v>
      </c>
      <c r="D1768" s="341">
        <v>4.3099999999999996E-3</v>
      </c>
      <c r="E1768" s="342" t="s">
        <v>300</v>
      </c>
      <c r="F1768" s="340">
        <v>0</v>
      </c>
      <c r="G1768" s="342" t="s">
        <v>300</v>
      </c>
      <c r="H1768" s="342"/>
      <c r="I1768" s="342"/>
      <c r="J1768" s="343"/>
      <c r="K1768" s="343"/>
      <c r="L1768" s="407">
        <v>1</v>
      </c>
      <c r="M1768" s="344">
        <f t="shared" si="27"/>
        <v>5.3581920000000004E-8</v>
      </c>
      <c r="N1768" s="337"/>
      <c r="T1768" s="169" t="s">
        <v>300</v>
      </c>
    </row>
    <row r="1769" spans="1:20">
      <c r="A1769" s="339">
        <v>45365.583333333299</v>
      </c>
      <c r="B1769" s="340">
        <v>2.4000000000000001E-4</v>
      </c>
      <c r="C1769" s="340" t="s">
        <v>300</v>
      </c>
      <c r="D1769" s="341">
        <v>10.93286</v>
      </c>
      <c r="E1769" s="342" t="s">
        <v>300</v>
      </c>
      <c r="F1769" s="340">
        <v>8.0000000000000007E-5</v>
      </c>
      <c r="G1769" s="342" t="s">
        <v>300</v>
      </c>
      <c r="H1769" s="342"/>
      <c r="I1769" s="342"/>
      <c r="J1769" s="343"/>
      <c r="K1769" s="343"/>
      <c r="L1769" s="407">
        <v>1</v>
      </c>
      <c r="M1769" s="344">
        <f t="shared" si="27"/>
        <v>8.1550389312E-5</v>
      </c>
      <c r="N1769" s="337"/>
      <c r="T1769" s="169" t="s">
        <v>300</v>
      </c>
    </row>
    <row r="1770" spans="1:20">
      <c r="A1770" s="339">
        <v>45365.625</v>
      </c>
      <c r="B1770" s="340">
        <v>0</v>
      </c>
      <c r="C1770" s="340" t="s">
        <v>300</v>
      </c>
      <c r="D1770" s="341">
        <v>13.88804</v>
      </c>
      <c r="E1770" s="342" t="s">
        <v>300</v>
      </c>
      <c r="F1770" s="340">
        <v>0</v>
      </c>
      <c r="G1770" s="342" t="s">
        <v>300</v>
      </c>
      <c r="H1770" s="342"/>
      <c r="I1770" s="342"/>
      <c r="J1770" s="343"/>
      <c r="K1770" s="343"/>
      <c r="L1770" s="407">
        <v>1</v>
      </c>
      <c r="M1770" s="344">
        <f t="shared" si="27"/>
        <v>0</v>
      </c>
      <c r="N1770" s="337"/>
      <c r="T1770" s="169" t="s">
        <v>300</v>
      </c>
    </row>
    <row r="1771" spans="1:20">
      <c r="A1771" s="339">
        <v>45365.666666666701</v>
      </c>
      <c r="B1771" s="340">
        <v>0</v>
      </c>
      <c r="C1771" s="340" t="s">
        <v>300</v>
      </c>
      <c r="D1771" s="341">
        <v>10.725490000000001</v>
      </c>
      <c r="E1771" s="342" t="s">
        <v>300</v>
      </c>
      <c r="F1771" s="340">
        <v>0</v>
      </c>
      <c r="G1771" s="342" t="s">
        <v>300</v>
      </c>
      <c r="H1771" s="342"/>
      <c r="I1771" s="342"/>
      <c r="J1771" s="343"/>
      <c r="K1771" s="343"/>
      <c r="L1771" s="407">
        <v>1</v>
      </c>
      <c r="M1771" s="344">
        <f t="shared" si="27"/>
        <v>0</v>
      </c>
      <c r="N1771" s="337"/>
      <c r="T1771" s="169" t="s">
        <v>300</v>
      </c>
    </row>
    <row r="1772" spans="1:20">
      <c r="A1772" s="339">
        <v>45365.708333333299</v>
      </c>
      <c r="B1772" s="340">
        <v>0</v>
      </c>
      <c r="C1772" s="340" t="s">
        <v>300</v>
      </c>
      <c r="D1772" s="341">
        <v>10.947100000000001</v>
      </c>
      <c r="E1772" s="342" t="s">
        <v>300</v>
      </c>
      <c r="F1772" s="340">
        <v>0</v>
      </c>
      <c r="G1772" s="342" t="s">
        <v>300</v>
      </c>
      <c r="H1772" s="342"/>
      <c r="I1772" s="342"/>
      <c r="J1772" s="343"/>
      <c r="K1772" s="343"/>
      <c r="L1772" s="407">
        <v>1</v>
      </c>
      <c r="M1772" s="344">
        <f t="shared" si="27"/>
        <v>0</v>
      </c>
      <c r="N1772" s="337"/>
      <c r="T1772" s="169" t="s">
        <v>300</v>
      </c>
    </row>
    <row r="1773" spans="1:20">
      <c r="A1773" s="339">
        <v>45365.75</v>
      </c>
      <c r="B1773" s="340">
        <v>0</v>
      </c>
      <c r="C1773" s="340" t="s">
        <v>300</v>
      </c>
      <c r="D1773" s="341">
        <v>9.6393900000000006</v>
      </c>
      <c r="E1773" s="342" t="s">
        <v>300</v>
      </c>
      <c r="F1773" s="340">
        <v>0</v>
      </c>
      <c r="G1773" s="342" t="s">
        <v>300</v>
      </c>
      <c r="H1773" s="342"/>
      <c r="I1773" s="342"/>
      <c r="J1773" s="343"/>
      <c r="K1773" s="343"/>
      <c r="L1773" s="407">
        <v>1</v>
      </c>
      <c r="M1773" s="344">
        <f t="shared" si="27"/>
        <v>0</v>
      </c>
      <c r="N1773" s="337"/>
      <c r="T1773" s="169" t="s">
        <v>300</v>
      </c>
    </row>
    <row r="1774" spans="1:20">
      <c r="A1774" s="339">
        <v>45365.791666666701</v>
      </c>
      <c r="B1774" s="340">
        <v>2.0000000000000002E-5</v>
      </c>
      <c r="C1774" s="340" t="s">
        <v>300</v>
      </c>
      <c r="D1774" s="341">
        <v>10.72663</v>
      </c>
      <c r="E1774" s="342" t="s">
        <v>300</v>
      </c>
      <c r="F1774" s="340">
        <v>1.0000000000000001E-5</v>
      </c>
      <c r="G1774" s="342" t="s">
        <v>300</v>
      </c>
      <c r="H1774" s="342"/>
      <c r="I1774" s="342"/>
      <c r="J1774" s="343"/>
      <c r="K1774" s="343"/>
      <c r="L1774" s="407">
        <v>1</v>
      </c>
      <c r="M1774" s="344">
        <f t="shared" si="27"/>
        <v>6.6676732080000008E-6</v>
      </c>
      <c r="N1774" s="337"/>
      <c r="T1774" s="169" t="s">
        <v>300</v>
      </c>
    </row>
    <row r="1775" spans="1:20">
      <c r="A1775" s="339">
        <v>45365.833333333299</v>
      </c>
      <c r="B1775" s="340">
        <v>1.7000000000000001E-4</v>
      </c>
      <c r="C1775" s="340" t="s">
        <v>300</v>
      </c>
      <c r="D1775" s="341">
        <v>10.13898</v>
      </c>
      <c r="E1775" s="342" t="s">
        <v>300</v>
      </c>
      <c r="F1775" s="340">
        <v>5.0000000000000002E-5</v>
      </c>
      <c r="G1775" s="342" t="s">
        <v>300</v>
      </c>
      <c r="H1775" s="342"/>
      <c r="I1775" s="342"/>
      <c r="J1775" s="343"/>
      <c r="K1775" s="343"/>
      <c r="L1775" s="407">
        <v>1</v>
      </c>
      <c r="M1775" s="344">
        <f t="shared" si="27"/>
        <v>5.3570314728000006E-5</v>
      </c>
      <c r="N1775" s="337"/>
      <c r="T1775" s="169" t="s">
        <v>300</v>
      </c>
    </row>
    <row r="1776" spans="1:20">
      <c r="A1776" s="339">
        <v>45365.875</v>
      </c>
      <c r="B1776" s="340">
        <v>0</v>
      </c>
      <c r="C1776" s="340" t="s">
        <v>300</v>
      </c>
      <c r="D1776" s="341">
        <v>13.41785</v>
      </c>
      <c r="E1776" s="342" t="s">
        <v>300</v>
      </c>
      <c r="F1776" s="340">
        <v>0</v>
      </c>
      <c r="G1776" s="342" t="s">
        <v>300</v>
      </c>
      <c r="H1776" s="342"/>
      <c r="I1776" s="342"/>
      <c r="J1776" s="343"/>
      <c r="K1776" s="343"/>
      <c r="L1776" s="407">
        <v>1</v>
      </c>
      <c r="M1776" s="344">
        <f t="shared" si="27"/>
        <v>0</v>
      </c>
      <c r="N1776" s="337"/>
      <c r="T1776" s="169" t="s">
        <v>300</v>
      </c>
    </row>
    <row r="1777" spans="1:20">
      <c r="A1777" s="339">
        <v>45365.916666666701</v>
      </c>
      <c r="B1777" s="340">
        <v>0</v>
      </c>
      <c r="C1777" s="340" t="s">
        <v>300</v>
      </c>
      <c r="D1777" s="341">
        <v>16.619949999999999</v>
      </c>
      <c r="E1777" s="342" t="s">
        <v>300</v>
      </c>
      <c r="F1777" s="340">
        <v>0</v>
      </c>
      <c r="G1777" s="342" t="s">
        <v>300</v>
      </c>
      <c r="H1777" s="342"/>
      <c r="I1777" s="342"/>
      <c r="J1777" s="343"/>
      <c r="K1777" s="343"/>
      <c r="L1777" s="407">
        <v>1</v>
      </c>
      <c r="M1777" s="344">
        <f t="shared" si="27"/>
        <v>0</v>
      </c>
      <c r="N1777" s="337"/>
      <c r="T1777" s="169" t="s">
        <v>300</v>
      </c>
    </row>
    <row r="1778" spans="1:20">
      <c r="A1778" s="339">
        <v>45365.958333333299</v>
      </c>
      <c r="B1778" s="340">
        <v>0</v>
      </c>
      <c r="C1778" s="340" t="s">
        <v>300</v>
      </c>
      <c r="D1778" s="341">
        <v>9.7127499999999998</v>
      </c>
      <c r="E1778" s="342" t="s">
        <v>300</v>
      </c>
      <c r="F1778" s="340">
        <v>0</v>
      </c>
      <c r="G1778" s="342" t="s">
        <v>300</v>
      </c>
      <c r="H1778" s="342"/>
      <c r="I1778" s="342"/>
      <c r="J1778" s="343"/>
      <c r="K1778" s="343"/>
      <c r="L1778" s="407">
        <v>1</v>
      </c>
      <c r="M1778" s="344">
        <f t="shared" si="27"/>
        <v>0</v>
      </c>
      <c r="N1778" s="337"/>
      <c r="T1778" s="169" t="s">
        <v>300</v>
      </c>
    </row>
    <row r="1779" spans="1:20">
      <c r="A1779" s="339">
        <v>45366</v>
      </c>
      <c r="B1779" s="340">
        <v>0</v>
      </c>
      <c r="C1779" s="340" t="s">
        <v>300</v>
      </c>
      <c r="D1779" s="341">
        <v>9.5910200000000003</v>
      </c>
      <c r="E1779" s="342" t="s">
        <v>300</v>
      </c>
      <c r="F1779" s="340">
        <v>0</v>
      </c>
      <c r="G1779" s="342" t="s">
        <v>300</v>
      </c>
      <c r="H1779" s="342"/>
      <c r="I1779" s="342"/>
      <c r="J1779" s="343"/>
      <c r="K1779" s="343"/>
      <c r="L1779" s="407">
        <v>1</v>
      </c>
      <c r="M1779" s="344">
        <f t="shared" si="27"/>
        <v>0</v>
      </c>
      <c r="N1779" s="337"/>
      <c r="T1779" s="169" t="s">
        <v>300</v>
      </c>
    </row>
    <row r="1780" spans="1:20">
      <c r="A1780" s="339">
        <v>45366.041666666701</v>
      </c>
      <c r="B1780" s="340">
        <v>0</v>
      </c>
      <c r="C1780" s="340" t="s">
        <v>300</v>
      </c>
      <c r="D1780" s="341">
        <v>9.5757100000000008</v>
      </c>
      <c r="E1780" s="342" t="s">
        <v>300</v>
      </c>
      <c r="F1780" s="340">
        <v>0</v>
      </c>
      <c r="G1780" s="342" t="s">
        <v>300</v>
      </c>
      <c r="H1780" s="342"/>
      <c r="I1780" s="342"/>
      <c r="J1780" s="343"/>
      <c r="K1780" s="343"/>
      <c r="L1780" s="407">
        <v>1</v>
      </c>
      <c r="M1780" s="344">
        <f t="shared" si="27"/>
        <v>0</v>
      </c>
      <c r="N1780" s="337"/>
      <c r="T1780" s="169" t="s">
        <v>300</v>
      </c>
    </row>
    <row r="1781" spans="1:20">
      <c r="A1781" s="339">
        <v>45366.083333333299</v>
      </c>
      <c r="B1781" s="340">
        <v>0</v>
      </c>
      <c r="C1781" s="340" t="s">
        <v>300</v>
      </c>
      <c r="D1781" s="341">
        <v>9.5754900000000003</v>
      </c>
      <c r="E1781" s="342" t="s">
        <v>300</v>
      </c>
      <c r="F1781" s="340">
        <v>0</v>
      </c>
      <c r="G1781" s="342" t="s">
        <v>300</v>
      </c>
      <c r="H1781" s="342"/>
      <c r="I1781" s="342"/>
      <c r="J1781" s="343"/>
      <c r="K1781" s="343"/>
      <c r="L1781" s="407">
        <v>1</v>
      </c>
      <c r="M1781" s="344">
        <f t="shared" si="27"/>
        <v>0</v>
      </c>
      <c r="N1781" s="337"/>
      <c r="T1781" s="169" t="s">
        <v>300</v>
      </c>
    </row>
    <row r="1782" spans="1:20">
      <c r="A1782" s="339">
        <v>45366.125</v>
      </c>
      <c r="B1782" s="340">
        <v>0</v>
      </c>
      <c r="C1782" s="340" t="s">
        <v>300</v>
      </c>
      <c r="D1782" s="341">
        <v>9.2453699999999994</v>
      </c>
      <c r="E1782" s="342" t="s">
        <v>300</v>
      </c>
      <c r="F1782" s="340">
        <v>0</v>
      </c>
      <c r="G1782" s="342" t="s">
        <v>300</v>
      </c>
      <c r="H1782" s="342"/>
      <c r="I1782" s="342"/>
      <c r="J1782" s="343"/>
      <c r="K1782" s="343"/>
      <c r="L1782" s="407">
        <v>1</v>
      </c>
      <c r="M1782" s="344">
        <f t="shared" si="27"/>
        <v>0</v>
      </c>
      <c r="N1782" s="337"/>
      <c r="T1782" s="169" t="s">
        <v>300</v>
      </c>
    </row>
    <row r="1783" spans="1:20">
      <c r="A1783" s="339">
        <v>45366.166666666701</v>
      </c>
      <c r="B1783" s="340">
        <v>0</v>
      </c>
      <c r="C1783" s="340" t="s">
        <v>300</v>
      </c>
      <c r="D1783" s="341">
        <v>9.3895599999999995</v>
      </c>
      <c r="E1783" s="342" t="s">
        <v>300</v>
      </c>
      <c r="F1783" s="340">
        <v>0</v>
      </c>
      <c r="G1783" s="342" t="s">
        <v>300</v>
      </c>
      <c r="H1783" s="342"/>
      <c r="I1783" s="342"/>
      <c r="J1783" s="343"/>
      <c r="K1783" s="343"/>
      <c r="L1783" s="407">
        <v>1</v>
      </c>
      <c r="M1783" s="344">
        <f t="shared" si="27"/>
        <v>0</v>
      </c>
      <c r="N1783" s="337"/>
      <c r="T1783" s="169" t="s">
        <v>300</v>
      </c>
    </row>
    <row r="1784" spans="1:20">
      <c r="A1784" s="339">
        <v>45366.208333333299</v>
      </c>
      <c r="B1784" s="340">
        <v>4.0000000000000003E-5</v>
      </c>
      <c r="C1784" s="340" t="s">
        <v>300</v>
      </c>
      <c r="D1784" s="341">
        <v>9.4919799999999999</v>
      </c>
      <c r="E1784" s="342" t="s">
        <v>300</v>
      </c>
      <c r="F1784" s="340">
        <v>1.0000000000000001E-5</v>
      </c>
      <c r="G1784" s="342" t="s">
        <v>300</v>
      </c>
      <c r="H1784" s="342"/>
      <c r="I1784" s="342"/>
      <c r="J1784" s="343"/>
      <c r="K1784" s="343"/>
      <c r="L1784" s="407">
        <v>1</v>
      </c>
      <c r="M1784" s="344">
        <f t="shared" si="27"/>
        <v>1.1800429535999998E-5</v>
      </c>
      <c r="N1784" s="337"/>
      <c r="T1784" s="169" t="s">
        <v>300</v>
      </c>
    </row>
    <row r="1785" spans="1:20">
      <c r="A1785" s="339">
        <v>45366.25</v>
      </c>
      <c r="B1785" s="340">
        <v>1.508E-2</v>
      </c>
      <c r="C1785" s="340" t="s">
        <v>300</v>
      </c>
      <c r="D1785" s="341">
        <v>24.99654</v>
      </c>
      <c r="E1785" s="342" t="s">
        <v>300</v>
      </c>
      <c r="F1785" s="340">
        <v>1.172E-2</v>
      </c>
      <c r="G1785" s="342" t="s">
        <v>300</v>
      </c>
      <c r="H1785" s="342"/>
      <c r="I1785" s="342"/>
      <c r="J1785" s="343"/>
      <c r="K1785" s="343"/>
      <c r="L1785" s="407">
        <v>1</v>
      </c>
      <c r="M1785" s="344">
        <f t="shared" si="27"/>
        <v>1.1715538345055999E-2</v>
      </c>
      <c r="N1785" s="337"/>
      <c r="T1785" s="169" t="s">
        <v>300</v>
      </c>
    </row>
    <row r="1786" spans="1:20">
      <c r="A1786" s="339">
        <v>45366.291666666701</v>
      </c>
      <c r="B1786" s="340">
        <v>5.0400000000000002E-3</v>
      </c>
      <c r="C1786" s="340" t="s">
        <v>300</v>
      </c>
      <c r="D1786" s="341">
        <v>46.577910000000003</v>
      </c>
      <c r="E1786" s="342" t="s">
        <v>300</v>
      </c>
      <c r="F1786" s="340">
        <v>7.2899999999999996E-3</v>
      </c>
      <c r="G1786" s="342" t="s">
        <v>300</v>
      </c>
      <c r="H1786" s="342"/>
      <c r="I1786" s="342"/>
      <c r="J1786" s="343"/>
      <c r="K1786" s="343"/>
      <c r="L1786" s="407">
        <v>1</v>
      </c>
      <c r="M1786" s="344">
        <f t="shared" si="27"/>
        <v>7.2961128717120008E-3</v>
      </c>
      <c r="N1786" s="337"/>
      <c r="T1786" s="169" t="s">
        <v>300</v>
      </c>
    </row>
    <row r="1787" spans="1:20">
      <c r="A1787" s="339">
        <v>45366.333333333299</v>
      </c>
      <c r="B1787" s="340">
        <v>3.31E-3</v>
      </c>
      <c r="C1787" s="340" t="s">
        <v>300</v>
      </c>
      <c r="D1787" s="341">
        <v>30.09789</v>
      </c>
      <c r="E1787" s="342" t="s">
        <v>300</v>
      </c>
      <c r="F1787" s="340">
        <v>3.0899999999999999E-3</v>
      </c>
      <c r="G1787" s="342" t="s">
        <v>300</v>
      </c>
      <c r="H1787" s="342"/>
      <c r="I1787" s="342"/>
      <c r="J1787" s="343"/>
      <c r="K1787" s="343"/>
      <c r="L1787" s="407">
        <v>1</v>
      </c>
      <c r="M1787" s="344">
        <f t="shared" si="27"/>
        <v>3.0963144141719994E-3</v>
      </c>
      <c r="N1787" s="337"/>
      <c r="T1787" s="169" t="s">
        <v>300</v>
      </c>
    </row>
    <row r="1788" spans="1:20">
      <c r="A1788" s="339">
        <v>45366.375</v>
      </c>
      <c r="B1788" s="340">
        <v>5.0000000000000001E-4</v>
      </c>
      <c r="C1788" s="340" t="s">
        <v>300</v>
      </c>
      <c r="D1788" s="341">
        <v>29.27111</v>
      </c>
      <c r="E1788" s="342" t="s">
        <v>300</v>
      </c>
      <c r="F1788" s="340">
        <v>4.4999999999999999E-4</v>
      </c>
      <c r="G1788" s="342" t="s">
        <v>300</v>
      </c>
      <c r="H1788" s="342"/>
      <c r="I1788" s="342"/>
      <c r="J1788" s="343"/>
      <c r="K1788" s="343"/>
      <c r="L1788" s="407">
        <v>1</v>
      </c>
      <c r="M1788" s="344">
        <f t="shared" si="27"/>
        <v>4.5487304939999994E-4</v>
      </c>
      <c r="N1788" s="337"/>
      <c r="T1788" s="169" t="s">
        <v>300</v>
      </c>
    </row>
    <row r="1789" spans="1:20">
      <c r="A1789" s="339">
        <v>45366.416666666701</v>
      </c>
      <c r="B1789" s="340">
        <v>6.8999999999999997E-4</v>
      </c>
      <c r="C1789" s="340" t="s">
        <v>300</v>
      </c>
      <c r="D1789" s="341">
        <v>34.309399999999997</v>
      </c>
      <c r="E1789" s="342" t="s">
        <v>300</v>
      </c>
      <c r="F1789" s="340">
        <v>7.2999999999999996E-4</v>
      </c>
      <c r="G1789" s="342" t="s">
        <v>300</v>
      </c>
      <c r="H1789" s="342"/>
      <c r="I1789" s="342"/>
      <c r="J1789" s="343"/>
      <c r="K1789" s="343"/>
      <c r="L1789" s="407">
        <v>1</v>
      </c>
      <c r="M1789" s="344">
        <f t="shared" si="27"/>
        <v>7.3577194487999974E-4</v>
      </c>
      <c r="N1789" s="337"/>
      <c r="T1789" s="169" t="s">
        <v>300</v>
      </c>
    </row>
    <row r="1790" spans="1:20">
      <c r="A1790" s="339">
        <v>45366.458333333299</v>
      </c>
      <c r="B1790" s="340">
        <v>3.6000000000000002E-4</v>
      </c>
      <c r="C1790" s="340" t="s">
        <v>300</v>
      </c>
      <c r="D1790" s="341">
        <v>42.258009999999999</v>
      </c>
      <c r="E1790" s="342" t="s">
        <v>300</v>
      </c>
      <c r="F1790" s="340">
        <v>4.6999999999999999E-4</v>
      </c>
      <c r="G1790" s="342" t="s">
        <v>300</v>
      </c>
      <c r="H1790" s="342"/>
      <c r="I1790" s="342"/>
      <c r="J1790" s="343"/>
      <c r="K1790" s="343"/>
      <c r="L1790" s="407">
        <v>1</v>
      </c>
      <c r="M1790" s="344">
        <f t="shared" si="27"/>
        <v>4.7281642228800001E-4</v>
      </c>
      <c r="N1790" s="337"/>
      <c r="T1790" s="169" t="s">
        <v>300</v>
      </c>
    </row>
    <row r="1791" spans="1:20">
      <c r="A1791" s="339">
        <v>45366.5</v>
      </c>
      <c r="B1791" s="340">
        <v>4.0200000000000001E-3</v>
      </c>
      <c r="C1791" s="340" t="s">
        <v>300</v>
      </c>
      <c r="D1791" s="341">
        <v>47.350700000000003</v>
      </c>
      <c r="E1791" s="342" t="s">
        <v>300</v>
      </c>
      <c r="F1791" s="340">
        <v>5.9199999999999999E-3</v>
      </c>
      <c r="G1791" s="342" t="s">
        <v>300</v>
      </c>
      <c r="H1791" s="342"/>
      <c r="I1791" s="342"/>
      <c r="J1791" s="343"/>
      <c r="K1791" s="343"/>
      <c r="L1791" s="407">
        <v>1</v>
      </c>
      <c r="M1791" s="344">
        <f t="shared" si="27"/>
        <v>5.9160722191200004E-3</v>
      </c>
      <c r="N1791" s="337"/>
      <c r="T1791" s="169" t="s">
        <v>300</v>
      </c>
    </row>
    <row r="1792" spans="1:20">
      <c r="A1792" s="339">
        <v>45366.541666666701</v>
      </c>
      <c r="B1792" s="340">
        <v>0.28628999999999999</v>
      </c>
      <c r="C1792" s="340" t="s">
        <v>300</v>
      </c>
      <c r="D1792" s="341">
        <v>53.46378</v>
      </c>
      <c r="E1792" s="342" t="s">
        <v>300</v>
      </c>
      <c r="F1792" s="340">
        <v>0.47571999999999998</v>
      </c>
      <c r="G1792" s="342" t="s">
        <v>300</v>
      </c>
      <c r="H1792" s="342"/>
      <c r="I1792" s="342"/>
      <c r="J1792" s="343"/>
      <c r="K1792" s="343"/>
      <c r="L1792" s="407">
        <v>1</v>
      </c>
      <c r="M1792" s="344">
        <f t="shared" si="27"/>
        <v>0.4757150045082959</v>
      </c>
      <c r="N1792" s="337"/>
      <c r="T1792" s="169" t="s">
        <v>300</v>
      </c>
    </row>
    <row r="1793" spans="1:20">
      <c r="A1793" s="339">
        <v>45366.583333333299</v>
      </c>
      <c r="B1793" s="340">
        <v>0.35761999999999999</v>
      </c>
      <c r="C1793" s="340" t="s">
        <v>300</v>
      </c>
      <c r="D1793" s="341">
        <v>56.182729999999999</v>
      </c>
      <c r="E1793" s="342" t="s">
        <v>300</v>
      </c>
      <c r="F1793" s="340">
        <v>0.62444999999999995</v>
      </c>
      <c r="G1793" s="342" t="s">
        <v>300</v>
      </c>
      <c r="H1793" s="342"/>
      <c r="I1793" s="342"/>
      <c r="J1793" s="343"/>
      <c r="K1793" s="343"/>
      <c r="L1793" s="407">
        <v>1</v>
      </c>
      <c r="M1793" s="344">
        <f t="shared" si="27"/>
        <v>0.62446147041280786</v>
      </c>
      <c r="N1793" s="337"/>
      <c r="T1793" s="169" t="s">
        <v>300</v>
      </c>
    </row>
    <row r="1794" spans="1:20">
      <c r="A1794" s="339">
        <v>45366.625</v>
      </c>
      <c r="B1794" s="340">
        <v>0.23205999999999999</v>
      </c>
      <c r="C1794" s="340" t="s">
        <v>300</v>
      </c>
      <c r="D1794" s="341">
        <v>52.441789999999997</v>
      </c>
      <c r="E1794" s="342" t="s">
        <v>300</v>
      </c>
      <c r="F1794" s="340">
        <v>0.37824000000000002</v>
      </c>
      <c r="G1794" s="342" t="s">
        <v>300</v>
      </c>
      <c r="H1794" s="342"/>
      <c r="I1794" s="342"/>
      <c r="J1794" s="343"/>
      <c r="K1794" s="343"/>
      <c r="L1794" s="407">
        <v>1</v>
      </c>
      <c r="M1794" s="344">
        <f t="shared" si="27"/>
        <v>0.37823246675239192</v>
      </c>
      <c r="N1794" s="337"/>
      <c r="T1794" s="169" t="s">
        <v>300</v>
      </c>
    </row>
    <row r="1795" spans="1:20">
      <c r="A1795" s="339">
        <v>45366.666666666701</v>
      </c>
      <c r="B1795" s="340">
        <v>0.20185</v>
      </c>
      <c r="C1795" s="340" t="s">
        <v>300</v>
      </c>
      <c r="D1795" s="341">
        <v>52.34169</v>
      </c>
      <c r="E1795" s="342" t="s">
        <v>300</v>
      </c>
      <c r="F1795" s="340">
        <v>0.32835999999999999</v>
      </c>
      <c r="G1795" s="342" t="s">
        <v>300</v>
      </c>
      <c r="H1795" s="342"/>
      <c r="I1795" s="342"/>
      <c r="J1795" s="343"/>
      <c r="K1795" s="343"/>
      <c r="L1795" s="407">
        <v>1</v>
      </c>
      <c r="M1795" s="344">
        <f t="shared" ref="M1795:M1858" si="28">D1795*60*10^3*B1795*5.18*10^-7</f>
        <v>0.32836548753161998</v>
      </c>
      <c r="N1795" s="337"/>
      <c r="T1795" s="169" t="s">
        <v>300</v>
      </c>
    </row>
    <row r="1796" spans="1:20">
      <c r="A1796" s="339">
        <v>45366.708333333299</v>
      </c>
      <c r="B1796" s="340">
        <v>0.14151</v>
      </c>
      <c r="C1796" s="340" t="s">
        <v>300</v>
      </c>
      <c r="D1796" s="341">
        <v>52.798180000000002</v>
      </c>
      <c r="E1796" s="342" t="s">
        <v>300</v>
      </c>
      <c r="F1796" s="340">
        <v>0.23221</v>
      </c>
      <c r="G1796" s="342" t="s">
        <v>300</v>
      </c>
      <c r="H1796" s="342"/>
      <c r="I1796" s="342"/>
      <c r="J1796" s="343"/>
      <c r="K1796" s="343"/>
      <c r="L1796" s="407">
        <v>1</v>
      </c>
      <c r="M1796" s="344">
        <f t="shared" si="28"/>
        <v>0.23221330164194398</v>
      </c>
      <c r="N1796" s="337"/>
      <c r="T1796" s="169" t="s">
        <v>300</v>
      </c>
    </row>
    <row r="1797" spans="1:20">
      <c r="A1797" s="339">
        <v>45366.75</v>
      </c>
      <c r="B1797" s="340">
        <v>0.18310999999999999</v>
      </c>
      <c r="C1797" s="340" t="s">
        <v>300</v>
      </c>
      <c r="D1797" s="341">
        <v>53.202579999999998</v>
      </c>
      <c r="E1797" s="342" t="s">
        <v>300</v>
      </c>
      <c r="F1797" s="340">
        <v>0.30276999999999998</v>
      </c>
      <c r="G1797" s="342" t="s">
        <v>300</v>
      </c>
      <c r="H1797" s="342"/>
      <c r="I1797" s="342"/>
      <c r="J1797" s="343"/>
      <c r="K1797" s="343"/>
      <c r="L1797" s="407">
        <v>1</v>
      </c>
      <c r="M1797" s="344">
        <f t="shared" si="28"/>
        <v>0.30277901109170396</v>
      </c>
      <c r="N1797" s="337"/>
      <c r="T1797" s="169" t="s">
        <v>300</v>
      </c>
    </row>
    <row r="1798" spans="1:20">
      <c r="A1798" s="339">
        <v>45366.791666666701</v>
      </c>
      <c r="B1798" s="340">
        <v>0.25734000000000001</v>
      </c>
      <c r="C1798" s="340" t="s">
        <v>300</v>
      </c>
      <c r="D1798" s="341">
        <v>52.994149999999998</v>
      </c>
      <c r="E1798" s="342" t="s">
        <v>300</v>
      </c>
      <c r="F1798" s="340">
        <v>0.42385</v>
      </c>
      <c r="G1798" s="342" t="s">
        <v>300</v>
      </c>
      <c r="H1798" s="342"/>
      <c r="I1798" s="342"/>
      <c r="J1798" s="343"/>
      <c r="K1798" s="343"/>
      <c r="L1798" s="407">
        <v>1</v>
      </c>
      <c r="M1798" s="344">
        <f t="shared" si="28"/>
        <v>0.42385395255588004</v>
      </c>
      <c r="N1798" s="337"/>
      <c r="T1798" s="169" t="s">
        <v>300</v>
      </c>
    </row>
    <row r="1799" spans="1:20">
      <c r="A1799" s="339">
        <v>45366.833333333299</v>
      </c>
      <c r="B1799" s="340">
        <v>0.31702999999999998</v>
      </c>
      <c r="C1799" s="340" t="s">
        <v>300</v>
      </c>
      <c r="D1799" s="341">
        <v>52.593780000000002</v>
      </c>
      <c r="E1799" s="342" t="s">
        <v>300</v>
      </c>
      <c r="F1799" s="340">
        <v>0.51822000000000001</v>
      </c>
      <c r="G1799" s="342" t="s">
        <v>300</v>
      </c>
      <c r="H1799" s="342"/>
      <c r="I1799" s="342"/>
      <c r="J1799" s="343"/>
      <c r="K1799" s="343"/>
      <c r="L1799" s="407">
        <v>1</v>
      </c>
      <c r="M1799" s="344">
        <f t="shared" si="28"/>
        <v>0.51822189276127184</v>
      </c>
      <c r="N1799" s="337"/>
      <c r="T1799" s="169" t="s">
        <v>300</v>
      </c>
    </row>
    <row r="1800" spans="1:20">
      <c r="A1800" s="339">
        <v>45366.875</v>
      </c>
      <c r="B1800" s="340">
        <v>0.33806999999999998</v>
      </c>
      <c r="C1800" s="340" t="s">
        <v>300</v>
      </c>
      <c r="D1800" s="341">
        <v>51.825539999999997</v>
      </c>
      <c r="E1800" s="342" t="s">
        <v>300</v>
      </c>
      <c r="F1800" s="340">
        <v>0.54454000000000002</v>
      </c>
      <c r="G1800" s="342" t="s">
        <v>300</v>
      </c>
      <c r="H1800" s="342"/>
      <c r="I1800" s="342"/>
      <c r="J1800" s="343"/>
      <c r="K1800" s="343"/>
      <c r="L1800" s="407">
        <v>1</v>
      </c>
      <c r="M1800" s="344">
        <f t="shared" si="28"/>
        <v>0.54454212236642385</v>
      </c>
      <c r="N1800" s="337"/>
      <c r="T1800" s="169" t="s">
        <v>300</v>
      </c>
    </row>
    <row r="1801" spans="1:20">
      <c r="A1801" s="339">
        <v>45366.916666666701</v>
      </c>
      <c r="B1801" s="340">
        <v>0.36294999999999999</v>
      </c>
      <c r="C1801" s="340" t="s">
        <v>300</v>
      </c>
      <c r="D1801" s="341">
        <v>51.468490000000003</v>
      </c>
      <c r="E1801" s="342" t="s">
        <v>300</v>
      </c>
      <c r="F1801" s="340">
        <v>0.5806</v>
      </c>
      <c r="G1801" s="342" t="s">
        <v>300</v>
      </c>
      <c r="H1801" s="342"/>
      <c r="I1801" s="342"/>
      <c r="J1801" s="343"/>
      <c r="K1801" s="343"/>
      <c r="L1801" s="407">
        <v>1</v>
      </c>
      <c r="M1801" s="344">
        <f t="shared" si="28"/>
        <v>0.58058958088613999</v>
      </c>
      <c r="N1801" s="337"/>
      <c r="T1801" s="169" t="s">
        <v>300</v>
      </c>
    </row>
    <row r="1802" spans="1:20">
      <c r="A1802" s="339">
        <v>45366.958333333299</v>
      </c>
      <c r="B1802" s="340">
        <v>0.31586999999999998</v>
      </c>
      <c r="C1802" s="340" t="s">
        <v>300</v>
      </c>
      <c r="D1802" s="341">
        <v>51.464379999999998</v>
      </c>
      <c r="E1802" s="342" t="s">
        <v>300</v>
      </c>
      <c r="F1802" s="340">
        <v>0.50522999999999996</v>
      </c>
      <c r="G1802" s="342" t="s">
        <v>300</v>
      </c>
      <c r="H1802" s="342"/>
      <c r="I1802" s="342"/>
      <c r="J1802" s="343"/>
      <c r="K1802" s="343"/>
      <c r="L1802" s="407">
        <v>1</v>
      </c>
      <c r="M1802" s="344">
        <f t="shared" si="28"/>
        <v>0.50523814932544786</v>
      </c>
      <c r="N1802" s="337"/>
      <c r="T1802" s="169" t="s">
        <v>300</v>
      </c>
    </row>
    <row r="1803" spans="1:20">
      <c r="A1803" s="339">
        <v>45367</v>
      </c>
      <c r="B1803" s="340">
        <v>0.30717</v>
      </c>
      <c r="C1803" s="340" t="s">
        <v>300</v>
      </c>
      <c r="D1803" s="341">
        <v>51.158560000000001</v>
      </c>
      <c r="E1803" s="342" t="s">
        <v>300</v>
      </c>
      <c r="F1803" s="340">
        <v>0.4884</v>
      </c>
      <c r="G1803" s="342" t="s">
        <v>300</v>
      </c>
      <c r="H1803" s="342"/>
      <c r="I1803" s="342"/>
      <c r="J1803" s="343"/>
      <c r="K1803" s="343"/>
      <c r="L1803" s="407">
        <v>1</v>
      </c>
      <c r="M1803" s="344">
        <f t="shared" si="28"/>
        <v>0.488402771121216</v>
      </c>
      <c r="N1803" s="337"/>
      <c r="T1803" s="169" t="s">
        <v>300</v>
      </c>
    </row>
    <row r="1804" spans="1:20">
      <c r="A1804" s="339">
        <v>45367.041666666701</v>
      </c>
      <c r="B1804" s="340">
        <v>0.28360000000000002</v>
      </c>
      <c r="C1804" s="340" t="s">
        <v>300</v>
      </c>
      <c r="D1804" s="341">
        <v>51.052619999999997</v>
      </c>
      <c r="E1804" s="342" t="s">
        <v>300</v>
      </c>
      <c r="F1804" s="340">
        <v>0.44999</v>
      </c>
      <c r="G1804" s="342" t="s">
        <v>300</v>
      </c>
      <c r="H1804" s="342"/>
      <c r="I1804" s="342"/>
      <c r="J1804" s="343"/>
      <c r="K1804" s="343"/>
      <c r="L1804" s="407">
        <v>1</v>
      </c>
      <c r="M1804" s="344">
        <f t="shared" si="28"/>
        <v>0.44999249583455991</v>
      </c>
      <c r="N1804" s="337"/>
      <c r="T1804" s="169" t="s">
        <v>300</v>
      </c>
    </row>
    <row r="1805" spans="1:20">
      <c r="A1805" s="339">
        <v>45367.083333333299</v>
      </c>
      <c r="B1805" s="340">
        <v>0.26777000000000001</v>
      </c>
      <c r="C1805" s="340" t="s">
        <v>300</v>
      </c>
      <c r="D1805" s="341">
        <v>50.785240000000002</v>
      </c>
      <c r="E1805" s="342" t="s">
        <v>300</v>
      </c>
      <c r="F1805" s="340">
        <v>0.42265000000000003</v>
      </c>
      <c r="G1805" s="342" t="s">
        <v>300</v>
      </c>
      <c r="H1805" s="342"/>
      <c r="I1805" s="342"/>
      <c r="J1805" s="343"/>
      <c r="K1805" s="343"/>
      <c r="L1805" s="407">
        <v>1</v>
      </c>
      <c r="M1805" s="344">
        <f t="shared" si="28"/>
        <v>0.42264957625598404</v>
      </c>
      <c r="N1805" s="337"/>
      <c r="T1805" s="169" t="s">
        <v>300</v>
      </c>
    </row>
    <row r="1806" spans="1:20">
      <c r="A1806" s="339">
        <v>45367.125</v>
      </c>
      <c r="B1806" s="340">
        <v>0.27795999999999998</v>
      </c>
      <c r="C1806" s="340" t="s">
        <v>300</v>
      </c>
      <c r="D1806" s="341">
        <v>50.172150000000002</v>
      </c>
      <c r="E1806" s="342" t="s">
        <v>300</v>
      </c>
      <c r="F1806" s="340">
        <v>0.43343999999999999</v>
      </c>
      <c r="G1806" s="342" t="s">
        <v>300</v>
      </c>
      <c r="H1806" s="342"/>
      <c r="I1806" s="342"/>
      <c r="J1806" s="343"/>
      <c r="K1806" s="343"/>
      <c r="L1806" s="407">
        <v>1</v>
      </c>
      <c r="M1806" s="344">
        <f t="shared" si="28"/>
        <v>0.43343704329911992</v>
      </c>
      <c r="N1806" s="337"/>
      <c r="T1806" s="169" t="s">
        <v>300</v>
      </c>
    </row>
    <row r="1807" spans="1:20">
      <c r="A1807" s="339">
        <v>45367.166666666701</v>
      </c>
      <c r="B1807" s="340">
        <v>0.35665000000000002</v>
      </c>
      <c r="C1807" s="340" t="s">
        <v>300</v>
      </c>
      <c r="D1807" s="341">
        <v>49.913119999999999</v>
      </c>
      <c r="E1807" s="342" t="s">
        <v>300</v>
      </c>
      <c r="F1807" s="340">
        <v>0.55327000000000004</v>
      </c>
      <c r="G1807" s="342" t="s">
        <v>300</v>
      </c>
      <c r="H1807" s="342"/>
      <c r="I1807" s="342"/>
      <c r="J1807" s="343"/>
      <c r="K1807" s="343"/>
      <c r="L1807" s="407">
        <v>1</v>
      </c>
      <c r="M1807" s="344">
        <f t="shared" si="28"/>
        <v>0.55327106282784</v>
      </c>
      <c r="N1807" s="337"/>
      <c r="T1807" s="169" t="s">
        <v>300</v>
      </c>
    </row>
    <row r="1808" spans="1:20">
      <c r="A1808" s="339">
        <v>45367.208333333299</v>
      </c>
      <c r="B1808" s="340">
        <v>0.38862000000000002</v>
      </c>
      <c r="C1808" s="340" t="s">
        <v>300</v>
      </c>
      <c r="D1808" s="341">
        <v>49.251840000000001</v>
      </c>
      <c r="E1808" s="342" t="s">
        <v>300</v>
      </c>
      <c r="F1808" s="340">
        <v>0.59487999999999996</v>
      </c>
      <c r="G1808" s="342" t="s">
        <v>300</v>
      </c>
      <c r="H1808" s="342"/>
      <c r="I1808" s="342"/>
      <c r="J1808" s="343"/>
      <c r="K1808" s="343"/>
      <c r="L1808" s="407">
        <v>1</v>
      </c>
      <c r="M1808" s="344">
        <f t="shared" si="28"/>
        <v>0.59487897188966399</v>
      </c>
      <c r="N1808" s="337"/>
      <c r="T1808" s="169" t="s">
        <v>300</v>
      </c>
    </row>
    <row r="1809" spans="1:20">
      <c r="A1809" s="339">
        <v>45367.25</v>
      </c>
      <c r="B1809" s="340">
        <v>0.44723000000000002</v>
      </c>
      <c r="C1809" s="340" t="s">
        <v>300</v>
      </c>
      <c r="D1809" s="341">
        <v>48.811010000000003</v>
      </c>
      <c r="E1809" s="342" t="s">
        <v>300</v>
      </c>
      <c r="F1809" s="340">
        <v>0.67847000000000002</v>
      </c>
      <c r="G1809" s="342" t="s">
        <v>300</v>
      </c>
      <c r="H1809" s="342"/>
      <c r="I1809" s="342"/>
      <c r="J1809" s="343"/>
      <c r="K1809" s="343"/>
      <c r="L1809" s="407">
        <v>1</v>
      </c>
      <c r="M1809" s="344">
        <f t="shared" si="28"/>
        <v>0.67846856791148402</v>
      </c>
      <c r="N1809" s="337"/>
      <c r="T1809" s="169" t="s">
        <v>300</v>
      </c>
    </row>
    <row r="1810" spans="1:20">
      <c r="A1810" s="339">
        <v>45367.291666666701</v>
      </c>
      <c r="B1810" s="340">
        <v>0.48324</v>
      </c>
      <c r="C1810" s="340" t="s">
        <v>300</v>
      </c>
      <c r="D1810" s="341">
        <v>48.255629999999996</v>
      </c>
      <c r="E1810" s="342" t="s">
        <v>300</v>
      </c>
      <c r="F1810" s="340">
        <v>0.72475999999999996</v>
      </c>
      <c r="G1810" s="342" t="s">
        <v>300</v>
      </c>
      <c r="H1810" s="342"/>
      <c r="I1810" s="342"/>
      <c r="J1810" s="343"/>
      <c r="K1810" s="343"/>
      <c r="L1810" s="407">
        <v>1</v>
      </c>
      <c r="M1810" s="344">
        <f t="shared" si="28"/>
        <v>0.72475609392849583</v>
      </c>
      <c r="N1810" s="337"/>
      <c r="T1810" s="169" t="s">
        <v>300</v>
      </c>
    </row>
    <row r="1811" spans="1:20">
      <c r="A1811" s="339">
        <v>45367.333333333299</v>
      </c>
      <c r="B1811" s="340">
        <v>0.50756999999999997</v>
      </c>
      <c r="C1811" s="340" t="s">
        <v>300</v>
      </c>
      <c r="D1811" s="341">
        <v>47.85698</v>
      </c>
      <c r="E1811" s="342" t="s">
        <v>300</v>
      </c>
      <c r="F1811" s="340">
        <v>0.75495999999999996</v>
      </c>
      <c r="G1811" s="342" t="s">
        <v>300</v>
      </c>
      <c r="H1811" s="342"/>
      <c r="I1811" s="342"/>
      <c r="J1811" s="343"/>
      <c r="K1811" s="343"/>
      <c r="L1811" s="407">
        <v>1</v>
      </c>
      <c r="M1811" s="344">
        <f t="shared" si="28"/>
        <v>0.75495704888368786</v>
      </c>
      <c r="N1811" s="337"/>
      <c r="T1811" s="169" t="s">
        <v>300</v>
      </c>
    </row>
    <row r="1812" spans="1:20">
      <c r="A1812" s="339">
        <v>45367.375</v>
      </c>
      <c r="B1812" s="340">
        <v>0.44885000000000003</v>
      </c>
      <c r="C1812" s="340" t="s">
        <v>300</v>
      </c>
      <c r="D1812" s="341">
        <v>58.674309999999998</v>
      </c>
      <c r="E1812" s="342" t="s">
        <v>300</v>
      </c>
      <c r="F1812" s="340">
        <v>0.81852000000000003</v>
      </c>
      <c r="G1812" s="342" t="s">
        <v>300</v>
      </c>
      <c r="H1812" s="342"/>
      <c r="I1812" s="342"/>
      <c r="J1812" s="343"/>
      <c r="K1812" s="343"/>
      <c r="L1812" s="407">
        <v>1</v>
      </c>
      <c r="M1812" s="344">
        <f t="shared" si="28"/>
        <v>0.81852176247198005</v>
      </c>
      <c r="N1812" s="337"/>
      <c r="T1812" s="169" t="s">
        <v>300</v>
      </c>
    </row>
    <row r="1813" spans="1:20">
      <c r="A1813" s="339">
        <v>45367.416666666701</v>
      </c>
      <c r="B1813" s="340">
        <v>0.45693</v>
      </c>
      <c r="C1813" s="340" t="s">
        <v>300</v>
      </c>
      <c r="D1813" s="341">
        <v>62.535409999999999</v>
      </c>
      <c r="E1813" s="342" t="s">
        <v>300</v>
      </c>
      <c r="F1813" s="340">
        <v>0.88809000000000005</v>
      </c>
      <c r="G1813" s="342" t="s">
        <v>300</v>
      </c>
      <c r="H1813" s="342"/>
      <c r="I1813" s="342"/>
      <c r="J1813" s="343"/>
      <c r="K1813" s="343"/>
      <c r="L1813" s="407">
        <v>1</v>
      </c>
      <c r="M1813" s="344">
        <f t="shared" si="28"/>
        <v>0.88808939602160397</v>
      </c>
      <c r="N1813" s="337"/>
      <c r="T1813" s="169" t="s">
        <v>300</v>
      </c>
    </row>
    <row r="1814" spans="1:20">
      <c r="A1814" s="339">
        <v>45367.458333333299</v>
      </c>
      <c r="B1814" s="340">
        <v>0.51468999999999998</v>
      </c>
      <c r="C1814" s="340" t="s">
        <v>300</v>
      </c>
      <c r="D1814" s="341">
        <v>60.737259999999999</v>
      </c>
      <c r="E1814" s="342" t="s">
        <v>300</v>
      </c>
      <c r="F1814" s="340">
        <v>0.97158</v>
      </c>
      <c r="G1814" s="342" t="s">
        <v>300</v>
      </c>
      <c r="H1814" s="342"/>
      <c r="I1814" s="342"/>
      <c r="J1814" s="343"/>
      <c r="K1814" s="343"/>
      <c r="L1814" s="407">
        <v>1</v>
      </c>
      <c r="M1814" s="344">
        <f t="shared" si="28"/>
        <v>0.97158753965935185</v>
      </c>
      <c r="N1814" s="337"/>
      <c r="T1814" s="169" t="s">
        <v>300</v>
      </c>
    </row>
    <row r="1815" spans="1:20">
      <c r="A1815" s="339">
        <v>45367.5</v>
      </c>
      <c r="B1815" s="340">
        <v>0.51593</v>
      </c>
      <c r="C1815" s="340" t="s">
        <v>300</v>
      </c>
      <c r="D1815" s="341">
        <v>53.934829999999998</v>
      </c>
      <c r="E1815" s="342" t="s">
        <v>300</v>
      </c>
      <c r="F1815" s="340">
        <v>0.86485999999999996</v>
      </c>
      <c r="G1815" s="342" t="s">
        <v>300</v>
      </c>
      <c r="H1815" s="342"/>
      <c r="I1815" s="342"/>
      <c r="J1815" s="343"/>
      <c r="K1815" s="343"/>
      <c r="L1815" s="407">
        <v>1</v>
      </c>
      <c r="M1815" s="344">
        <f t="shared" si="28"/>
        <v>0.86485062984625194</v>
      </c>
      <c r="N1815" s="337"/>
      <c r="T1815" s="169" t="s">
        <v>300</v>
      </c>
    </row>
    <row r="1816" spans="1:20">
      <c r="A1816" s="339">
        <v>45367.541666666701</v>
      </c>
      <c r="B1816" s="340">
        <v>0.47077000000000002</v>
      </c>
      <c r="C1816" s="340" t="s">
        <v>300</v>
      </c>
      <c r="D1816" s="341">
        <v>59.659860000000002</v>
      </c>
      <c r="E1816" s="342" t="s">
        <v>300</v>
      </c>
      <c r="F1816" s="340">
        <v>0.87292000000000003</v>
      </c>
      <c r="G1816" s="342" t="s">
        <v>300</v>
      </c>
      <c r="H1816" s="342"/>
      <c r="I1816" s="342"/>
      <c r="J1816" s="343"/>
      <c r="K1816" s="343"/>
      <c r="L1816" s="407">
        <v>1</v>
      </c>
      <c r="M1816" s="344">
        <f t="shared" si="28"/>
        <v>0.87291512684157602</v>
      </c>
      <c r="N1816" s="337"/>
      <c r="T1816" s="169" t="s">
        <v>300</v>
      </c>
    </row>
    <row r="1817" spans="1:20">
      <c r="A1817" s="339">
        <v>45367.583333333299</v>
      </c>
      <c r="B1817" s="340">
        <v>0.33750000000000002</v>
      </c>
      <c r="C1817" s="340" t="s">
        <v>300</v>
      </c>
      <c r="D1817" s="341">
        <v>59.426430000000003</v>
      </c>
      <c r="E1817" s="342" t="s">
        <v>300</v>
      </c>
      <c r="F1817" s="340">
        <v>0.62334999999999996</v>
      </c>
      <c r="G1817" s="342" t="s">
        <v>300</v>
      </c>
      <c r="H1817" s="342"/>
      <c r="I1817" s="342"/>
      <c r="J1817" s="343"/>
      <c r="K1817" s="343"/>
      <c r="L1817" s="407">
        <v>1</v>
      </c>
      <c r="M1817" s="344">
        <f t="shared" si="28"/>
        <v>0.62335353748500011</v>
      </c>
      <c r="N1817" s="337"/>
      <c r="T1817" s="169" t="s">
        <v>300</v>
      </c>
    </row>
    <row r="1818" spans="1:20">
      <c r="A1818" s="339">
        <v>45367.625</v>
      </c>
      <c r="B1818" s="340">
        <v>0.24515000000000001</v>
      </c>
      <c r="C1818" s="340" t="s">
        <v>300</v>
      </c>
      <c r="D1818" s="341">
        <v>62.54654</v>
      </c>
      <c r="E1818" s="342" t="s">
        <v>300</v>
      </c>
      <c r="F1818" s="340">
        <v>0.47655999999999998</v>
      </c>
      <c r="G1818" s="342" t="s">
        <v>300</v>
      </c>
      <c r="H1818" s="342"/>
      <c r="I1818" s="342"/>
      <c r="J1818" s="343"/>
      <c r="K1818" s="343"/>
      <c r="L1818" s="407">
        <v>1</v>
      </c>
      <c r="M1818" s="344">
        <f t="shared" si="28"/>
        <v>0.47655847545347996</v>
      </c>
      <c r="N1818" s="337"/>
      <c r="T1818" s="169" t="s">
        <v>300</v>
      </c>
    </row>
    <row r="1819" spans="1:20">
      <c r="A1819" s="339">
        <v>45367.666666666701</v>
      </c>
      <c r="B1819" s="340">
        <v>0.54637999999999998</v>
      </c>
      <c r="C1819" s="340" t="s">
        <v>300</v>
      </c>
      <c r="D1819" s="341">
        <v>63.431049999999999</v>
      </c>
      <c r="E1819" s="342" t="s">
        <v>300</v>
      </c>
      <c r="F1819" s="340">
        <v>1.0771599999999999</v>
      </c>
      <c r="G1819" s="342" t="s">
        <v>300</v>
      </c>
      <c r="H1819" s="342"/>
      <c r="I1819" s="342"/>
      <c r="J1819" s="343"/>
      <c r="K1819" s="343"/>
      <c r="L1819" s="407">
        <v>1</v>
      </c>
      <c r="M1819" s="344">
        <f t="shared" si="28"/>
        <v>1.07715376663692</v>
      </c>
      <c r="N1819" s="337"/>
      <c r="T1819" s="169" t="s">
        <v>300</v>
      </c>
    </row>
    <row r="1820" spans="1:20">
      <c r="A1820" s="339">
        <v>45367.708333333299</v>
      </c>
      <c r="B1820" s="340">
        <v>0.26384999999999997</v>
      </c>
      <c r="C1820" s="340" t="s">
        <v>300</v>
      </c>
      <c r="D1820" s="341">
        <v>76.820899999999995</v>
      </c>
      <c r="E1820" s="342" t="s">
        <v>300</v>
      </c>
      <c r="F1820" s="340">
        <v>0.62995999999999996</v>
      </c>
      <c r="G1820" s="342" t="s">
        <v>300</v>
      </c>
      <c r="H1820" s="342"/>
      <c r="I1820" s="342"/>
      <c r="J1820" s="343"/>
      <c r="K1820" s="343"/>
      <c r="L1820" s="407">
        <v>1</v>
      </c>
      <c r="M1820" s="344">
        <f t="shared" si="28"/>
        <v>0.62996656397219974</v>
      </c>
      <c r="N1820" s="337"/>
      <c r="T1820" s="169" t="s">
        <v>300</v>
      </c>
    </row>
    <row r="1821" spans="1:20">
      <c r="A1821" s="339">
        <v>45367.75</v>
      </c>
      <c r="B1821" s="340">
        <v>0.47038999999999997</v>
      </c>
      <c r="C1821" s="340" t="s">
        <v>300</v>
      </c>
      <c r="D1821" s="341">
        <v>79.691890000000001</v>
      </c>
      <c r="E1821" s="342" t="s">
        <v>300</v>
      </c>
      <c r="F1821" s="340">
        <v>1.1650700000000001</v>
      </c>
      <c r="G1821" s="342" t="s">
        <v>300</v>
      </c>
      <c r="H1821" s="342"/>
      <c r="I1821" s="342"/>
      <c r="J1821" s="343"/>
      <c r="K1821" s="343"/>
      <c r="L1821" s="407">
        <v>1</v>
      </c>
      <c r="M1821" s="344">
        <f t="shared" si="28"/>
        <v>1.1650732137010678</v>
      </c>
      <c r="N1821" s="337"/>
      <c r="T1821" s="169" t="s">
        <v>300</v>
      </c>
    </row>
    <row r="1822" spans="1:20">
      <c r="A1822" s="339">
        <v>45367.791666666701</v>
      </c>
      <c r="B1822" s="340">
        <v>0.83736999999999995</v>
      </c>
      <c r="C1822" s="340" t="s">
        <v>300</v>
      </c>
      <c r="D1822" s="341">
        <v>82.852689999999996</v>
      </c>
      <c r="E1822" s="342" t="s">
        <v>300</v>
      </c>
      <c r="F1822" s="340">
        <v>2.1562700000000001</v>
      </c>
      <c r="G1822" s="342" t="s">
        <v>300</v>
      </c>
      <c r="H1822" s="342"/>
      <c r="I1822" s="342"/>
      <c r="J1822" s="343"/>
      <c r="K1822" s="343"/>
      <c r="L1822" s="407">
        <v>1</v>
      </c>
      <c r="M1822" s="344">
        <f t="shared" si="28"/>
        <v>2.1562793363463237</v>
      </c>
      <c r="N1822" s="337"/>
      <c r="T1822" s="169" t="s">
        <v>300</v>
      </c>
    </row>
    <row r="1823" spans="1:20">
      <c r="A1823" s="339">
        <v>45367.833333333299</v>
      </c>
      <c r="B1823" s="340">
        <v>0.74924000000000002</v>
      </c>
      <c r="C1823" s="340" t="s">
        <v>300</v>
      </c>
      <c r="D1823" s="341">
        <v>82.688869999999994</v>
      </c>
      <c r="E1823" s="342" t="s">
        <v>300</v>
      </c>
      <c r="F1823" s="340">
        <v>1.92554</v>
      </c>
      <c r="G1823" s="342" t="s">
        <v>300</v>
      </c>
      <c r="H1823" s="342"/>
      <c r="I1823" s="342"/>
      <c r="J1823" s="343"/>
      <c r="K1823" s="343"/>
      <c r="L1823" s="407">
        <v>1</v>
      </c>
      <c r="M1823" s="344">
        <f t="shared" si="28"/>
        <v>1.9255243824395041</v>
      </c>
      <c r="N1823" s="337"/>
      <c r="T1823" s="169" t="s">
        <v>300</v>
      </c>
    </row>
    <row r="1824" spans="1:20">
      <c r="A1824" s="339">
        <v>45367.875</v>
      </c>
      <c r="B1824" s="340">
        <v>1.3870400000000001</v>
      </c>
      <c r="C1824" s="340" t="s">
        <v>300</v>
      </c>
      <c r="D1824" s="341">
        <v>80.44126</v>
      </c>
      <c r="E1824" s="342" t="s">
        <v>300</v>
      </c>
      <c r="F1824" s="340">
        <v>3.4677600000000002</v>
      </c>
      <c r="G1824" s="342" t="s">
        <v>300</v>
      </c>
      <c r="H1824" s="342"/>
      <c r="I1824" s="342"/>
      <c r="J1824" s="343"/>
      <c r="K1824" s="343"/>
      <c r="L1824" s="407">
        <v>1</v>
      </c>
      <c r="M1824" s="344">
        <f t="shared" si="28"/>
        <v>3.4677586230040318</v>
      </c>
      <c r="N1824" s="337"/>
      <c r="T1824" s="169" t="s">
        <v>300</v>
      </c>
    </row>
    <row r="1825" spans="1:20">
      <c r="A1825" s="339">
        <v>45367.916666666701</v>
      </c>
      <c r="B1825" s="340">
        <v>1.2948500000000001</v>
      </c>
      <c r="C1825" s="340" t="s">
        <v>300</v>
      </c>
      <c r="D1825" s="341">
        <v>80.272900000000007</v>
      </c>
      <c r="E1825" s="342" t="s">
        <v>300</v>
      </c>
      <c r="F1825" s="340">
        <v>3.2304900000000001</v>
      </c>
      <c r="G1825" s="342" t="s">
        <v>300</v>
      </c>
      <c r="H1825" s="342"/>
      <c r="I1825" s="342"/>
      <c r="J1825" s="343"/>
      <c r="K1825" s="343"/>
      <c r="L1825" s="407">
        <v>1</v>
      </c>
      <c r="M1825" s="344">
        <f t="shared" si="28"/>
        <v>3.2304976106802008</v>
      </c>
      <c r="N1825" s="337"/>
      <c r="T1825" s="169" t="s">
        <v>300</v>
      </c>
    </row>
    <row r="1826" spans="1:20">
      <c r="A1826" s="339">
        <v>45367.958333333299</v>
      </c>
      <c r="B1826" s="340">
        <v>0.82369999999999999</v>
      </c>
      <c r="C1826" s="340" t="s">
        <v>300</v>
      </c>
      <c r="D1826" s="341">
        <v>88.914090000000002</v>
      </c>
      <c r="E1826" s="342" t="s">
        <v>300</v>
      </c>
      <c r="F1826" s="340">
        <v>2.2762500000000001</v>
      </c>
      <c r="G1826" s="342" t="s">
        <v>300</v>
      </c>
      <c r="H1826" s="342"/>
      <c r="I1826" s="342"/>
      <c r="J1826" s="343"/>
      <c r="K1826" s="343"/>
      <c r="L1826" s="407">
        <v>1</v>
      </c>
      <c r="M1826" s="344">
        <f t="shared" si="28"/>
        <v>2.2762536967976397</v>
      </c>
      <c r="N1826" s="337"/>
      <c r="T1826" s="169" t="s">
        <v>300</v>
      </c>
    </row>
    <row r="1827" spans="1:20">
      <c r="A1827" s="339">
        <v>45368</v>
      </c>
      <c r="B1827" s="340">
        <v>1.1333899999999999</v>
      </c>
      <c r="C1827" s="340" t="s">
        <v>300</v>
      </c>
      <c r="D1827" s="341">
        <v>87.758200000000002</v>
      </c>
      <c r="E1827" s="342" t="s">
        <v>300</v>
      </c>
      <c r="F1827" s="340">
        <v>3.0913400000000002</v>
      </c>
      <c r="G1827" s="342" t="s">
        <v>300</v>
      </c>
      <c r="H1827" s="342"/>
      <c r="I1827" s="342"/>
      <c r="J1827" s="343"/>
      <c r="K1827" s="343"/>
      <c r="L1827" s="407">
        <v>1</v>
      </c>
      <c r="M1827" s="344">
        <f t="shared" si="28"/>
        <v>3.0913493965418395</v>
      </c>
      <c r="N1827" s="337"/>
      <c r="T1827" s="169" t="s">
        <v>300</v>
      </c>
    </row>
    <row r="1828" spans="1:20">
      <c r="A1828" s="339">
        <v>45368.041666666701</v>
      </c>
      <c r="B1828" s="340">
        <v>1.47682</v>
      </c>
      <c r="C1828" s="340" t="s">
        <v>300</v>
      </c>
      <c r="D1828" s="341">
        <v>86.405649999999994</v>
      </c>
      <c r="E1828" s="342" t="s">
        <v>300</v>
      </c>
      <c r="F1828" s="340">
        <v>3.9659900000000001</v>
      </c>
      <c r="G1828" s="342" t="s">
        <v>300</v>
      </c>
      <c r="H1828" s="342"/>
      <c r="I1828" s="342"/>
      <c r="J1828" s="343"/>
      <c r="K1828" s="343"/>
      <c r="L1828" s="407">
        <v>1</v>
      </c>
      <c r="M1828" s="344">
        <f t="shared" si="28"/>
        <v>3.9659818003856397</v>
      </c>
      <c r="N1828" s="337"/>
      <c r="T1828" s="169" t="s">
        <v>300</v>
      </c>
    </row>
    <row r="1829" spans="1:20">
      <c r="A1829" s="339">
        <v>45368.083333333299</v>
      </c>
      <c r="B1829" s="340">
        <v>1.4604600000000001</v>
      </c>
      <c r="C1829" s="340" t="s">
        <v>300</v>
      </c>
      <c r="D1829" s="341">
        <v>85.597949999999997</v>
      </c>
      <c r="E1829" s="342" t="s">
        <v>300</v>
      </c>
      <c r="F1829" s="340">
        <v>3.8853800000000001</v>
      </c>
      <c r="G1829" s="342" t="s">
        <v>300</v>
      </c>
      <c r="H1829" s="342"/>
      <c r="I1829" s="342"/>
      <c r="J1829" s="343"/>
      <c r="K1829" s="343"/>
      <c r="L1829" s="407">
        <v>1</v>
      </c>
      <c r="M1829" s="344">
        <f t="shared" si="28"/>
        <v>3.8853848343315591</v>
      </c>
      <c r="N1829" s="337"/>
      <c r="T1829" s="169" t="s">
        <v>300</v>
      </c>
    </row>
    <row r="1830" spans="1:20">
      <c r="A1830" s="339">
        <v>45368.125</v>
      </c>
      <c r="B1830" s="340">
        <v>1.2981</v>
      </c>
      <c r="C1830" s="340" t="s">
        <v>300</v>
      </c>
      <c r="D1830" s="341">
        <v>85.769599999999997</v>
      </c>
      <c r="E1830" s="342" t="s">
        <v>300</v>
      </c>
      <c r="F1830" s="340">
        <v>3.4603700000000002</v>
      </c>
      <c r="G1830" s="342" t="s">
        <v>300</v>
      </c>
      <c r="H1830" s="342"/>
      <c r="I1830" s="342"/>
      <c r="J1830" s="343"/>
      <c r="K1830" s="343"/>
      <c r="L1830" s="407">
        <v>1</v>
      </c>
      <c r="M1830" s="344">
        <f t="shared" si="28"/>
        <v>3.4603700519807994</v>
      </c>
      <c r="N1830" s="337"/>
      <c r="T1830" s="169" t="s">
        <v>300</v>
      </c>
    </row>
    <row r="1831" spans="1:20">
      <c r="A1831" s="339">
        <v>45368.166666666701</v>
      </c>
      <c r="B1831" s="340">
        <v>1.0843700000000001</v>
      </c>
      <c r="C1831" s="340" t="s">
        <v>300</v>
      </c>
      <c r="D1831" s="341">
        <v>88.208619999999996</v>
      </c>
      <c r="E1831" s="342" t="s">
        <v>300</v>
      </c>
      <c r="F1831" s="340">
        <v>2.97281</v>
      </c>
      <c r="G1831" s="342" t="s">
        <v>300</v>
      </c>
      <c r="H1831" s="342"/>
      <c r="I1831" s="342"/>
      <c r="J1831" s="343"/>
      <c r="K1831" s="343"/>
      <c r="L1831" s="407">
        <v>1</v>
      </c>
      <c r="M1831" s="344">
        <f t="shared" si="28"/>
        <v>2.9728262818529521</v>
      </c>
      <c r="N1831" s="337"/>
      <c r="T1831" s="169" t="s">
        <v>300</v>
      </c>
    </row>
    <row r="1832" spans="1:20">
      <c r="A1832" s="339">
        <v>45368.208333333299</v>
      </c>
      <c r="B1832" s="340">
        <v>1.0693299999999999</v>
      </c>
      <c r="C1832" s="340" t="s">
        <v>300</v>
      </c>
      <c r="D1832" s="341">
        <v>89.099059999999994</v>
      </c>
      <c r="E1832" s="342" t="s">
        <v>300</v>
      </c>
      <c r="F1832" s="340">
        <v>2.9611800000000001</v>
      </c>
      <c r="G1832" s="342" t="s">
        <v>300</v>
      </c>
      <c r="H1832" s="342"/>
      <c r="I1832" s="342"/>
      <c r="J1832" s="343"/>
      <c r="K1832" s="343"/>
      <c r="L1832" s="407">
        <v>1</v>
      </c>
      <c r="M1832" s="344">
        <f t="shared" si="28"/>
        <v>2.9611873365501835</v>
      </c>
      <c r="N1832" s="337"/>
      <c r="T1832" s="169" t="s">
        <v>300</v>
      </c>
    </row>
    <row r="1833" spans="1:20">
      <c r="A1833" s="339">
        <v>45368.25</v>
      </c>
      <c r="B1833" s="340">
        <v>0.99773000000000001</v>
      </c>
      <c r="C1833" s="340" t="s">
        <v>300</v>
      </c>
      <c r="D1833" s="341">
        <v>88.198580000000007</v>
      </c>
      <c r="E1833" s="342" t="s">
        <v>300</v>
      </c>
      <c r="F1833" s="340">
        <v>2.7349899999999998</v>
      </c>
      <c r="G1833" s="342" t="s">
        <v>300</v>
      </c>
      <c r="H1833" s="342"/>
      <c r="I1833" s="342"/>
      <c r="J1833" s="343"/>
      <c r="K1833" s="343"/>
      <c r="L1833" s="407">
        <v>1</v>
      </c>
      <c r="M1833" s="344">
        <f t="shared" si="28"/>
        <v>2.7349893154632725</v>
      </c>
      <c r="N1833" s="337"/>
      <c r="T1833" s="169" t="s">
        <v>300</v>
      </c>
    </row>
    <row r="1834" spans="1:20">
      <c r="A1834" s="339">
        <v>45368.291666666701</v>
      </c>
      <c r="B1834" s="340">
        <v>0.79201999999999995</v>
      </c>
      <c r="C1834" s="340" t="s">
        <v>300</v>
      </c>
      <c r="D1834" s="341">
        <v>88.479299999999995</v>
      </c>
      <c r="E1834" s="342" t="s">
        <v>300</v>
      </c>
      <c r="F1834" s="340">
        <v>2.17801</v>
      </c>
      <c r="G1834" s="342" t="s">
        <v>300</v>
      </c>
      <c r="H1834" s="342"/>
      <c r="I1834" s="342"/>
      <c r="J1834" s="343"/>
      <c r="K1834" s="343"/>
      <c r="L1834" s="407">
        <v>1</v>
      </c>
      <c r="M1834" s="344">
        <f t="shared" si="28"/>
        <v>2.1780048207808793</v>
      </c>
      <c r="N1834" s="337"/>
      <c r="T1834" s="169" t="s">
        <v>300</v>
      </c>
    </row>
    <row r="1835" spans="1:20">
      <c r="A1835" s="339">
        <v>45368.333333333299</v>
      </c>
      <c r="B1835" s="340">
        <v>1.21393</v>
      </c>
      <c r="C1835" s="340" t="s">
        <v>300</v>
      </c>
      <c r="D1835" s="341">
        <v>85.941909999999993</v>
      </c>
      <c r="E1835" s="342" t="s">
        <v>300</v>
      </c>
      <c r="F1835" s="340">
        <v>3.2424900000000001</v>
      </c>
      <c r="G1835" s="342" t="s">
        <v>300</v>
      </c>
      <c r="H1835" s="342"/>
      <c r="I1835" s="342"/>
      <c r="J1835" s="343"/>
      <c r="K1835" s="343"/>
      <c r="L1835" s="407">
        <v>1</v>
      </c>
      <c r="M1835" s="344">
        <f t="shared" si="28"/>
        <v>3.2424975440198032</v>
      </c>
      <c r="N1835" s="337"/>
      <c r="T1835" s="169" t="s">
        <v>300</v>
      </c>
    </row>
    <row r="1836" spans="1:20">
      <c r="A1836" s="339">
        <v>45368.375</v>
      </c>
      <c r="B1836" s="340">
        <v>1.2858400000000001</v>
      </c>
      <c r="C1836" s="340" t="s">
        <v>300</v>
      </c>
      <c r="D1836" s="341">
        <v>85.640680000000003</v>
      </c>
      <c r="E1836" s="342" t="s">
        <v>300</v>
      </c>
      <c r="F1836" s="340">
        <v>3.4225500000000002</v>
      </c>
      <c r="G1836" s="342" t="s">
        <v>300</v>
      </c>
      <c r="H1836" s="342"/>
      <c r="I1836" s="342"/>
      <c r="J1836" s="343"/>
      <c r="K1836" s="343"/>
      <c r="L1836" s="407">
        <v>1</v>
      </c>
      <c r="M1836" s="344">
        <f t="shared" si="28"/>
        <v>3.4225361880648961</v>
      </c>
      <c r="N1836" s="337"/>
      <c r="T1836" s="169" t="s">
        <v>300</v>
      </c>
    </row>
    <row r="1837" spans="1:20">
      <c r="A1837" s="339">
        <v>45368.416666666701</v>
      </c>
      <c r="B1837" s="340">
        <v>1.39168</v>
      </c>
      <c r="C1837" s="340" t="s">
        <v>300</v>
      </c>
      <c r="D1837" s="341">
        <v>84.006810000000002</v>
      </c>
      <c r="E1837" s="342" t="s">
        <v>300</v>
      </c>
      <c r="F1837" s="340">
        <v>3.6335700000000002</v>
      </c>
      <c r="G1837" s="342" t="s">
        <v>300</v>
      </c>
      <c r="H1837" s="342"/>
      <c r="I1837" s="342"/>
      <c r="J1837" s="343"/>
      <c r="K1837" s="343"/>
      <c r="L1837" s="407">
        <v>1</v>
      </c>
      <c r="M1837" s="344">
        <f t="shared" si="28"/>
        <v>3.6335813653520637</v>
      </c>
      <c r="N1837" s="337"/>
      <c r="T1837" s="169" t="s">
        <v>300</v>
      </c>
    </row>
    <row r="1838" spans="1:20">
      <c r="A1838" s="339">
        <v>45368.458333333299</v>
      </c>
      <c r="B1838" s="340">
        <v>1.6297900000000001</v>
      </c>
      <c r="C1838" s="340" t="s">
        <v>300</v>
      </c>
      <c r="D1838" s="341">
        <v>83.888509999999997</v>
      </c>
      <c r="E1838" s="342" t="s">
        <v>300</v>
      </c>
      <c r="F1838" s="340">
        <v>4.2492799999999997</v>
      </c>
      <c r="G1838" s="342" t="s">
        <v>300</v>
      </c>
      <c r="H1838" s="342"/>
      <c r="I1838" s="342"/>
      <c r="J1838" s="343"/>
      <c r="K1838" s="343"/>
      <c r="L1838" s="407">
        <v>1</v>
      </c>
      <c r="M1838" s="344">
        <f t="shared" si="28"/>
        <v>4.249277948476931</v>
      </c>
      <c r="N1838" s="337"/>
      <c r="T1838" s="169" t="s">
        <v>300</v>
      </c>
    </row>
    <row r="1839" spans="1:20">
      <c r="A1839" s="339">
        <v>45368.5</v>
      </c>
      <c r="B1839" s="340">
        <v>0.39739999999999998</v>
      </c>
      <c r="C1839" s="340" t="s">
        <v>300</v>
      </c>
      <c r="D1839" s="341">
        <v>85.008369999999999</v>
      </c>
      <c r="E1839" s="342" t="s">
        <v>300</v>
      </c>
      <c r="F1839" s="340">
        <v>1.0499700000000001</v>
      </c>
      <c r="G1839" s="342" t="s">
        <v>300</v>
      </c>
      <c r="H1839" s="342"/>
      <c r="I1839" s="342"/>
      <c r="J1839" s="343"/>
      <c r="K1839" s="343"/>
      <c r="L1839" s="407">
        <v>1</v>
      </c>
      <c r="M1839" s="344">
        <f t="shared" si="28"/>
        <v>1.0499546994770399</v>
      </c>
      <c r="N1839" s="337"/>
      <c r="T1839" s="169" t="s">
        <v>300</v>
      </c>
    </row>
    <row r="1840" spans="1:20">
      <c r="A1840" s="339">
        <v>45368.541666666701</v>
      </c>
      <c r="B1840" s="340">
        <v>1.08114</v>
      </c>
      <c r="C1840" s="340" t="s">
        <v>300</v>
      </c>
      <c r="D1840" s="341">
        <v>85.37621</v>
      </c>
      <c r="E1840" s="342" t="s">
        <v>300</v>
      </c>
      <c r="F1840" s="340">
        <v>2.8687999999999998</v>
      </c>
      <c r="G1840" s="342" t="s">
        <v>300</v>
      </c>
      <c r="H1840" s="342"/>
      <c r="I1840" s="342"/>
      <c r="J1840" s="343"/>
      <c r="K1840" s="343"/>
      <c r="L1840" s="407">
        <v>1</v>
      </c>
      <c r="M1840" s="344">
        <f t="shared" si="28"/>
        <v>2.8687969969157523</v>
      </c>
      <c r="N1840" s="337"/>
      <c r="T1840" s="169" t="s">
        <v>300</v>
      </c>
    </row>
    <row r="1841" spans="1:20">
      <c r="A1841" s="339">
        <v>45368.583333333299</v>
      </c>
      <c r="B1841" s="340">
        <v>1.7119200000000001</v>
      </c>
      <c r="C1841" s="340" t="s">
        <v>300</v>
      </c>
      <c r="D1841" s="341">
        <v>83.699659999999994</v>
      </c>
      <c r="E1841" s="342" t="s">
        <v>300</v>
      </c>
      <c r="F1841" s="340">
        <v>4.45336</v>
      </c>
      <c r="G1841" s="342" t="s">
        <v>300</v>
      </c>
      <c r="H1841" s="342"/>
      <c r="I1841" s="342"/>
      <c r="J1841" s="343"/>
      <c r="K1841" s="343"/>
      <c r="L1841" s="407">
        <v>1</v>
      </c>
      <c r="M1841" s="344">
        <f t="shared" si="28"/>
        <v>4.4533637501189762</v>
      </c>
      <c r="N1841" s="337"/>
      <c r="T1841" s="169" t="s">
        <v>300</v>
      </c>
    </row>
    <row r="1842" spans="1:20">
      <c r="A1842" s="339">
        <v>45368.625</v>
      </c>
      <c r="B1842" s="340">
        <v>1.9170499999999999</v>
      </c>
      <c r="C1842" s="340" t="s">
        <v>300</v>
      </c>
      <c r="D1842" s="341">
        <v>81.039749999999998</v>
      </c>
      <c r="E1842" s="342" t="s">
        <v>300</v>
      </c>
      <c r="F1842" s="340">
        <v>4.8285099999999996</v>
      </c>
      <c r="G1842" s="342" t="s">
        <v>300</v>
      </c>
      <c r="H1842" s="342"/>
      <c r="I1842" s="342"/>
      <c r="J1842" s="343"/>
      <c r="K1842" s="343"/>
      <c r="L1842" s="407">
        <v>1</v>
      </c>
      <c r="M1842" s="344">
        <f t="shared" si="28"/>
        <v>4.8285034150814994</v>
      </c>
      <c r="N1842" s="337"/>
      <c r="T1842" s="169" t="s">
        <v>300</v>
      </c>
    </row>
    <row r="1843" spans="1:20">
      <c r="A1843" s="339">
        <v>45368.666666666701</v>
      </c>
      <c r="B1843" s="340">
        <v>1.63429</v>
      </c>
      <c r="C1843" s="340" t="s">
        <v>300</v>
      </c>
      <c r="D1843" s="341">
        <v>81.786659999999998</v>
      </c>
      <c r="E1843" s="342" t="s">
        <v>300</v>
      </c>
      <c r="F1843" s="340">
        <v>4.1542399999999997</v>
      </c>
      <c r="G1843" s="342" t="s">
        <v>300</v>
      </c>
      <c r="H1843" s="342"/>
      <c r="I1843" s="342"/>
      <c r="J1843" s="343"/>
      <c r="K1843" s="343"/>
      <c r="L1843" s="407">
        <v>1</v>
      </c>
      <c r="M1843" s="344">
        <f t="shared" si="28"/>
        <v>4.1542497873591113</v>
      </c>
      <c r="N1843" s="337"/>
      <c r="T1843" s="169" t="s">
        <v>300</v>
      </c>
    </row>
    <row r="1844" spans="1:20">
      <c r="A1844" s="339">
        <v>45368.708333333299</v>
      </c>
      <c r="B1844" s="340">
        <v>1.7703500000000001</v>
      </c>
      <c r="C1844" s="340" t="s">
        <v>300</v>
      </c>
      <c r="D1844" s="341">
        <v>81.414140000000003</v>
      </c>
      <c r="E1844" s="342" t="s">
        <v>300</v>
      </c>
      <c r="F1844" s="340">
        <v>4.4796199999999997</v>
      </c>
      <c r="G1844" s="342" t="s">
        <v>300</v>
      </c>
      <c r="H1844" s="342"/>
      <c r="I1844" s="342"/>
      <c r="J1844" s="343"/>
      <c r="K1844" s="343"/>
      <c r="L1844" s="407">
        <v>1</v>
      </c>
      <c r="M1844" s="344">
        <f t="shared" si="28"/>
        <v>4.4796077270389194</v>
      </c>
      <c r="N1844" s="337"/>
      <c r="T1844" s="169" t="s">
        <v>300</v>
      </c>
    </row>
    <row r="1845" spans="1:20">
      <c r="A1845" s="339">
        <v>45368.75</v>
      </c>
      <c r="B1845" s="340">
        <v>1.61575</v>
      </c>
      <c r="C1845" s="340" t="s">
        <v>300</v>
      </c>
      <c r="D1845" s="341">
        <v>83.003969999999995</v>
      </c>
      <c r="E1845" s="342" t="s">
        <v>300</v>
      </c>
      <c r="F1845" s="340">
        <v>4.1682600000000001</v>
      </c>
      <c r="G1845" s="342" t="s">
        <v>300</v>
      </c>
      <c r="H1845" s="342"/>
      <c r="I1845" s="342"/>
      <c r="J1845" s="343"/>
      <c r="K1845" s="343"/>
      <c r="L1845" s="407">
        <v>1</v>
      </c>
      <c r="M1845" s="344">
        <f t="shared" si="28"/>
        <v>4.1682526935146997</v>
      </c>
      <c r="N1845" s="337"/>
      <c r="T1845" s="169" t="s">
        <v>300</v>
      </c>
    </row>
    <row r="1846" spans="1:20">
      <c r="A1846" s="339">
        <v>45368.791666666701</v>
      </c>
      <c r="B1846" s="340">
        <v>1.85724</v>
      </c>
      <c r="C1846" s="340" t="s">
        <v>300</v>
      </c>
      <c r="D1846" s="341">
        <v>83.257310000000004</v>
      </c>
      <c r="E1846" s="342" t="s">
        <v>300</v>
      </c>
      <c r="F1846" s="340">
        <v>4.80586</v>
      </c>
      <c r="G1846" s="342" t="s">
        <v>300</v>
      </c>
      <c r="H1846" s="342"/>
      <c r="I1846" s="342"/>
      <c r="J1846" s="343"/>
      <c r="K1846" s="343"/>
      <c r="L1846" s="407">
        <v>1</v>
      </c>
      <c r="M1846" s="344">
        <f t="shared" si="28"/>
        <v>4.8058633036703524</v>
      </c>
      <c r="N1846" s="337"/>
      <c r="T1846" s="169" t="s">
        <v>300</v>
      </c>
    </row>
    <row r="1847" spans="1:20">
      <c r="A1847" s="339">
        <v>45368.833333333299</v>
      </c>
      <c r="B1847" s="340">
        <v>1.73939</v>
      </c>
      <c r="C1847" s="340" t="s">
        <v>300</v>
      </c>
      <c r="D1847" s="341">
        <v>84.669650000000004</v>
      </c>
      <c r="E1847" s="342" t="s">
        <v>300</v>
      </c>
      <c r="F1847" s="340">
        <v>4.5772599999999999</v>
      </c>
      <c r="G1847" s="342" t="s">
        <v>300</v>
      </c>
      <c r="H1847" s="342"/>
      <c r="I1847" s="342"/>
      <c r="J1847" s="343"/>
      <c r="K1847" s="343"/>
      <c r="L1847" s="407">
        <v>1</v>
      </c>
      <c r="M1847" s="344">
        <f t="shared" si="28"/>
        <v>4.5772617013195793</v>
      </c>
      <c r="N1847" s="337"/>
      <c r="T1847" s="169" t="s">
        <v>300</v>
      </c>
    </row>
    <row r="1848" spans="1:20">
      <c r="A1848" s="339">
        <v>45368.875</v>
      </c>
      <c r="B1848" s="340">
        <v>1.90432</v>
      </c>
      <c r="C1848" s="340" t="s">
        <v>300</v>
      </c>
      <c r="D1848" s="341">
        <v>83.599059999999994</v>
      </c>
      <c r="E1848" s="342" t="s">
        <v>300</v>
      </c>
      <c r="F1848" s="340">
        <v>4.9479199999999999</v>
      </c>
      <c r="G1848" s="342" t="s">
        <v>300</v>
      </c>
      <c r="H1848" s="342"/>
      <c r="I1848" s="342"/>
      <c r="J1848" s="343"/>
      <c r="K1848" s="343"/>
      <c r="L1848" s="407">
        <v>1</v>
      </c>
      <c r="M1848" s="344">
        <f t="shared" si="28"/>
        <v>4.9479161690703348</v>
      </c>
      <c r="N1848" s="337"/>
      <c r="T1848" s="169" t="s">
        <v>300</v>
      </c>
    </row>
    <row r="1849" spans="1:20">
      <c r="A1849" s="339">
        <v>45368.916666666701</v>
      </c>
      <c r="B1849" s="340">
        <v>1.7600899999999999</v>
      </c>
      <c r="C1849" s="340" t="s">
        <v>300</v>
      </c>
      <c r="D1849" s="341">
        <v>85.241889999999998</v>
      </c>
      <c r="E1849" s="342" t="s">
        <v>300</v>
      </c>
      <c r="F1849" s="340">
        <v>4.66303</v>
      </c>
      <c r="G1849" s="342" t="s">
        <v>300</v>
      </c>
      <c r="H1849" s="342"/>
      <c r="I1849" s="342"/>
      <c r="J1849" s="343"/>
      <c r="K1849" s="343"/>
      <c r="L1849" s="407">
        <v>1</v>
      </c>
      <c r="M1849" s="344">
        <f t="shared" si="28"/>
        <v>4.6630380151267063</v>
      </c>
      <c r="N1849" s="337"/>
      <c r="T1849" s="169" t="s">
        <v>300</v>
      </c>
    </row>
    <row r="1850" spans="1:20">
      <c r="A1850" s="339">
        <v>45368.958333333299</v>
      </c>
      <c r="B1850" s="340">
        <v>1.7342200000000001</v>
      </c>
      <c r="C1850" s="340" t="s">
        <v>300</v>
      </c>
      <c r="D1850" s="341">
        <v>84.084530000000001</v>
      </c>
      <c r="E1850" s="342" t="s">
        <v>300</v>
      </c>
      <c r="F1850" s="340">
        <v>4.5321199999999999</v>
      </c>
      <c r="G1850" s="342" t="s">
        <v>300</v>
      </c>
      <c r="H1850" s="342"/>
      <c r="I1850" s="342"/>
      <c r="J1850" s="343"/>
      <c r="K1850" s="343"/>
      <c r="L1850" s="407">
        <v>1</v>
      </c>
      <c r="M1850" s="344">
        <f t="shared" si="28"/>
        <v>4.5321189680039273</v>
      </c>
      <c r="N1850" s="337"/>
      <c r="T1850" s="169" t="s">
        <v>300</v>
      </c>
    </row>
    <row r="1851" spans="1:20">
      <c r="A1851" s="339">
        <v>45369</v>
      </c>
      <c r="B1851" s="340">
        <v>1.7170399999999999</v>
      </c>
      <c r="C1851" s="340" t="s">
        <v>300</v>
      </c>
      <c r="D1851" s="341">
        <v>85.249030000000005</v>
      </c>
      <c r="E1851" s="342" t="s">
        <v>300</v>
      </c>
      <c r="F1851" s="340">
        <v>4.5493699999999997</v>
      </c>
      <c r="G1851" s="342" t="s">
        <v>300</v>
      </c>
      <c r="H1851" s="342"/>
      <c r="I1851" s="342"/>
      <c r="J1851" s="343"/>
      <c r="K1851" s="343"/>
      <c r="L1851" s="407">
        <v>1</v>
      </c>
      <c r="M1851" s="344">
        <f t="shared" si="28"/>
        <v>4.5493659081648969</v>
      </c>
      <c r="N1851" s="337"/>
      <c r="T1851" s="169" t="s">
        <v>300</v>
      </c>
    </row>
    <row r="1852" spans="1:20">
      <c r="A1852" s="339">
        <v>45369.041666666701</v>
      </c>
      <c r="B1852" s="340">
        <v>1.7885599999999999</v>
      </c>
      <c r="C1852" s="340" t="s">
        <v>300</v>
      </c>
      <c r="D1852" s="341">
        <v>82.494209999999995</v>
      </c>
      <c r="E1852" s="342" t="s">
        <v>300</v>
      </c>
      <c r="F1852" s="340">
        <v>4.5857200000000002</v>
      </c>
      <c r="G1852" s="342" t="s">
        <v>300</v>
      </c>
      <c r="H1852" s="342"/>
      <c r="I1852" s="342"/>
      <c r="J1852" s="343"/>
      <c r="K1852" s="343"/>
      <c r="L1852" s="407">
        <v>1</v>
      </c>
      <c r="M1852" s="344">
        <f t="shared" si="28"/>
        <v>4.585724838904607</v>
      </c>
      <c r="N1852" s="337"/>
      <c r="T1852" s="169" t="s">
        <v>300</v>
      </c>
    </row>
    <row r="1853" spans="1:20">
      <c r="A1853" s="339">
        <v>45369.083333333299</v>
      </c>
      <c r="B1853" s="340">
        <v>1.6844600000000001</v>
      </c>
      <c r="C1853" s="340" t="s">
        <v>300</v>
      </c>
      <c r="D1853" s="341">
        <v>82.746859999999998</v>
      </c>
      <c r="E1853" s="342" t="s">
        <v>300</v>
      </c>
      <c r="F1853" s="340">
        <v>4.3320400000000001</v>
      </c>
      <c r="G1853" s="342" t="s">
        <v>300</v>
      </c>
      <c r="H1853" s="342"/>
      <c r="I1853" s="342"/>
      <c r="J1853" s="343"/>
      <c r="K1853" s="343"/>
      <c r="L1853" s="407">
        <v>1</v>
      </c>
      <c r="M1853" s="344">
        <f t="shared" si="28"/>
        <v>4.3320477517272469</v>
      </c>
      <c r="N1853" s="337"/>
      <c r="T1853" s="169" t="s">
        <v>300</v>
      </c>
    </row>
    <row r="1854" spans="1:20">
      <c r="A1854" s="339">
        <v>45369.125</v>
      </c>
      <c r="B1854" s="340">
        <v>2.0480900000000002</v>
      </c>
      <c r="C1854" s="340" t="s">
        <v>300</v>
      </c>
      <c r="D1854" s="341">
        <v>81.451400000000007</v>
      </c>
      <c r="E1854" s="342" t="s">
        <v>300</v>
      </c>
      <c r="F1854" s="340">
        <v>5.1847599999999998</v>
      </c>
      <c r="G1854" s="342" t="s">
        <v>300</v>
      </c>
      <c r="H1854" s="342"/>
      <c r="I1854" s="342"/>
      <c r="J1854" s="343"/>
      <c r="K1854" s="343"/>
      <c r="L1854" s="407">
        <v>1</v>
      </c>
      <c r="M1854" s="344">
        <f t="shared" si="28"/>
        <v>5.1847593164320811</v>
      </c>
      <c r="N1854" s="337"/>
      <c r="T1854" s="169" t="s">
        <v>300</v>
      </c>
    </row>
    <row r="1855" spans="1:20">
      <c r="A1855" s="339">
        <v>45369.166666666701</v>
      </c>
      <c r="B1855" s="340">
        <v>2.02176</v>
      </c>
      <c r="C1855" s="340" t="s">
        <v>300</v>
      </c>
      <c r="D1855" s="341">
        <v>82.301180000000002</v>
      </c>
      <c r="E1855" s="342" t="s">
        <v>300</v>
      </c>
      <c r="F1855" s="340">
        <v>5.1714900000000004</v>
      </c>
      <c r="G1855" s="342" t="s">
        <v>300</v>
      </c>
      <c r="H1855" s="342"/>
      <c r="I1855" s="342"/>
      <c r="J1855" s="343"/>
      <c r="K1855" s="343"/>
      <c r="L1855" s="407">
        <v>1</v>
      </c>
      <c r="M1855" s="344">
        <f t="shared" si="28"/>
        <v>5.1715017026749441</v>
      </c>
      <c r="N1855" s="337"/>
      <c r="T1855" s="169" t="s">
        <v>300</v>
      </c>
    </row>
    <row r="1856" spans="1:20">
      <c r="A1856" s="339">
        <v>45369.208333333299</v>
      </c>
      <c r="B1856" s="340">
        <v>1.7630699999999999</v>
      </c>
      <c r="C1856" s="340" t="s">
        <v>300</v>
      </c>
      <c r="D1856" s="341">
        <v>83.045720000000003</v>
      </c>
      <c r="E1856" s="342" t="s">
        <v>300</v>
      </c>
      <c r="F1856" s="340">
        <v>4.5505800000000001</v>
      </c>
      <c r="G1856" s="342" t="s">
        <v>300</v>
      </c>
      <c r="H1856" s="342"/>
      <c r="I1856" s="342"/>
      <c r="J1856" s="343"/>
      <c r="K1856" s="343"/>
      <c r="L1856" s="407">
        <v>1</v>
      </c>
      <c r="M1856" s="344">
        <f t="shared" si="28"/>
        <v>4.5505911777772319</v>
      </c>
      <c r="N1856" s="337"/>
      <c r="T1856" s="169" t="s">
        <v>300</v>
      </c>
    </row>
    <row r="1857" spans="1:20">
      <c r="A1857" s="339">
        <v>45369.25</v>
      </c>
      <c r="B1857" s="340">
        <v>1.6587799999999999</v>
      </c>
      <c r="C1857" s="340" t="s">
        <v>300</v>
      </c>
      <c r="D1857" s="341">
        <v>83.848820000000003</v>
      </c>
      <c r="E1857" s="342" t="s">
        <v>300</v>
      </c>
      <c r="F1857" s="340">
        <v>4.3228099999999996</v>
      </c>
      <c r="G1857" s="342" t="s">
        <v>300</v>
      </c>
      <c r="H1857" s="342"/>
      <c r="I1857" s="342"/>
      <c r="J1857" s="343"/>
      <c r="K1857" s="343"/>
      <c r="L1857" s="407">
        <v>1</v>
      </c>
      <c r="M1857" s="344">
        <f t="shared" si="28"/>
        <v>4.3228160544787677</v>
      </c>
      <c r="N1857" s="337"/>
      <c r="T1857" s="169" t="s">
        <v>300</v>
      </c>
    </row>
    <row r="1858" spans="1:20">
      <c r="A1858" s="339">
        <v>45369.291666666701</v>
      </c>
      <c r="B1858" s="340">
        <v>1.7968299999999999</v>
      </c>
      <c r="C1858" s="340" t="s">
        <v>300</v>
      </c>
      <c r="D1858" s="341">
        <v>83.409000000000006</v>
      </c>
      <c r="E1858" s="342" t="s">
        <v>300</v>
      </c>
      <c r="F1858" s="340">
        <v>4.6580300000000001</v>
      </c>
      <c r="G1858" s="342" t="s">
        <v>300</v>
      </c>
      <c r="H1858" s="342"/>
      <c r="I1858" s="342"/>
      <c r="J1858" s="343"/>
      <c r="K1858" s="343"/>
      <c r="L1858" s="407">
        <v>1</v>
      </c>
      <c r="M1858" s="344">
        <f t="shared" si="28"/>
        <v>4.6580153410475988</v>
      </c>
      <c r="N1858" s="337"/>
      <c r="T1858" s="169" t="s">
        <v>300</v>
      </c>
    </row>
    <row r="1859" spans="1:20">
      <c r="A1859" s="339">
        <v>45369.333333333299</v>
      </c>
      <c r="B1859" s="340">
        <v>1.7451000000000001</v>
      </c>
      <c r="C1859" s="340" t="s">
        <v>300</v>
      </c>
      <c r="D1859" s="341">
        <v>81.768010000000004</v>
      </c>
      <c r="E1859" s="342" t="s">
        <v>300</v>
      </c>
      <c r="F1859" s="340">
        <v>4.4349100000000004</v>
      </c>
      <c r="G1859" s="342" t="s">
        <v>300</v>
      </c>
      <c r="H1859" s="342"/>
      <c r="I1859" s="342"/>
      <c r="J1859" s="343"/>
      <c r="K1859" s="343"/>
      <c r="L1859" s="407">
        <v>1</v>
      </c>
      <c r="M1859" s="344">
        <f t="shared" ref="M1859:M1922" si="29">D1859*60*10^3*B1859*5.18*10^-7</f>
        <v>4.4349094501210811</v>
      </c>
      <c r="N1859" s="337"/>
      <c r="T1859" s="169" t="s">
        <v>300</v>
      </c>
    </row>
    <row r="1860" spans="1:20">
      <c r="A1860" s="339">
        <v>45369.375</v>
      </c>
      <c r="B1860" s="340">
        <v>2.1110600000000002</v>
      </c>
      <c r="C1860" s="340" t="s">
        <v>300</v>
      </c>
      <c r="D1860" s="341">
        <v>77.860690000000005</v>
      </c>
      <c r="E1860" s="342" t="s">
        <v>300</v>
      </c>
      <c r="F1860" s="340">
        <v>5.1085700000000003</v>
      </c>
      <c r="G1860" s="342" t="s">
        <v>300</v>
      </c>
      <c r="H1860" s="342"/>
      <c r="I1860" s="342"/>
      <c r="J1860" s="343"/>
      <c r="K1860" s="343"/>
      <c r="L1860" s="407">
        <v>1</v>
      </c>
      <c r="M1860" s="344">
        <f t="shared" si="29"/>
        <v>5.1085757222319126</v>
      </c>
      <c r="N1860" s="337"/>
      <c r="T1860" s="169" t="s">
        <v>300</v>
      </c>
    </row>
    <row r="1861" spans="1:20">
      <c r="A1861" s="339">
        <v>45369.416666666701</v>
      </c>
      <c r="B1861" s="340">
        <v>2.2275499999999999</v>
      </c>
      <c r="C1861" s="340" t="s">
        <v>300</v>
      </c>
      <c r="D1861" s="341">
        <v>76.600099999999998</v>
      </c>
      <c r="E1861" s="342" t="s">
        <v>300</v>
      </c>
      <c r="F1861" s="340">
        <v>5.3032000000000004</v>
      </c>
      <c r="G1861" s="342" t="s">
        <v>300</v>
      </c>
      <c r="H1861" s="342"/>
      <c r="I1861" s="342"/>
      <c r="J1861" s="343"/>
      <c r="K1861" s="343"/>
      <c r="L1861" s="407">
        <v>1</v>
      </c>
      <c r="M1861" s="344">
        <f t="shared" si="29"/>
        <v>5.3031975796253974</v>
      </c>
      <c r="N1861" s="337"/>
      <c r="T1861" s="169" t="s">
        <v>300</v>
      </c>
    </row>
    <row r="1862" spans="1:20">
      <c r="A1862" s="339">
        <v>45369.458333333299</v>
      </c>
      <c r="B1862" s="340">
        <v>2.2648199999999998</v>
      </c>
      <c r="C1862" s="340" t="s">
        <v>300</v>
      </c>
      <c r="D1862" s="341">
        <v>75.540909999999997</v>
      </c>
      <c r="E1862" s="342" t="s">
        <v>300</v>
      </c>
      <c r="F1862" s="340">
        <v>5.31738</v>
      </c>
      <c r="G1862" s="342" t="s">
        <v>300</v>
      </c>
      <c r="H1862" s="342"/>
      <c r="I1862" s="342"/>
      <c r="J1862" s="343"/>
      <c r="K1862" s="343"/>
      <c r="L1862" s="407">
        <v>1</v>
      </c>
      <c r="M1862" s="344">
        <f t="shared" si="29"/>
        <v>5.3173704024750945</v>
      </c>
      <c r="N1862" s="337"/>
      <c r="T1862" s="169" t="s">
        <v>300</v>
      </c>
    </row>
    <row r="1863" spans="1:20">
      <c r="A1863" s="339">
        <v>45369.5</v>
      </c>
      <c r="B1863" s="340">
        <v>1.9791399999999999</v>
      </c>
      <c r="C1863" s="340" t="s">
        <v>300</v>
      </c>
      <c r="D1863" s="341">
        <v>77.492760000000004</v>
      </c>
      <c r="E1863" s="342" t="s">
        <v>300</v>
      </c>
      <c r="F1863" s="340">
        <v>4.7667099999999998</v>
      </c>
      <c r="G1863" s="342" t="s">
        <v>300</v>
      </c>
      <c r="H1863" s="342"/>
      <c r="I1863" s="342"/>
      <c r="J1863" s="343"/>
      <c r="K1863" s="343"/>
      <c r="L1863" s="407">
        <v>1</v>
      </c>
      <c r="M1863" s="344">
        <f t="shared" si="29"/>
        <v>4.7667091735005105</v>
      </c>
      <c r="N1863" s="337"/>
      <c r="T1863" s="169" t="s">
        <v>300</v>
      </c>
    </row>
    <row r="1864" spans="1:20">
      <c r="A1864" s="339">
        <v>45369.541666666701</v>
      </c>
      <c r="B1864" s="340">
        <v>2.2614200000000002</v>
      </c>
      <c r="C1864" s="340" t="s">
        <v>300</v>
      </c>
      <c r="D1864" s="341">
        <v>75.688159999999996</v>
      </c>
      <c r="E1864" s="342" t="s">
        <v>300</v>
      </c>
      <c r="F1864" s="340">
        <v>5.3197299999999998</v>
      </c>
      <c r="G1864" s="342" t="s">
        <v>300</v>
      </c>
      <c r="H1864" s="342"/>
      <c r="I1864" s="342"/>
      <c r="J1864" s="343"/>
      <c r="K1864" s="343"/>
      <c r="L1864" s="407">
        <v>1</v>
      </c>
      <c r="M1864" s="344">
        <f t="shared" si="29"/>
        <v>5.3197372999061754</v>
      </c>
      <c r="N1864" s="337"/>
      <c r="T1864" s="169" t="s">
        <v>300</v>
      </c>
    </row>
    <row r="1865" spans="1:20">
      <c r="A1865" s="339">
        <v>45369.583333333299</v>
      </c>
      <c r="B1865" s="340">
        <v>2.2297099999999999</v>
      </c>
      <c r="C1865" s="340" t="s">
        <v>300</v>
      </c>
      <c r="D1865" s="341">
        <v>75.632930000000002</v>
      </c>
      <c r="E1865" s="342" t="s">
        <v>300</v>
      </c>
      <c r="F1865" s="340">
        <v>5.2413100000000004</v>
      </c>
      <c r="G1865" s="342" t="s">
        <v>300</v>
      </c>
      <c r="H1865" s="342"/>
      <c r="I1865" s="342"/>
      <c r="J1865" s="343"/>
      <c r="K1865" s="343"/>
      <c r="L1865" s="407">
        <v>1</v>
      </c>
      <c r="M1865" s="344">
        <f t="shared" si="29"/>
        <v>5.2413156708873228</v>
      </c>
      <c r="N1865" s="337"/>
      <c r="T1865" s="169" t="s">
        <v>300</v>
      </c>
    </row>
    <row r="1866" spans="1:20">
      <c r="A1866" s="339">
        <v>45369.625</v>
      </c>
      <c r="B1866" s="340">
        <v>2.3913600000000002</v>
      </c>
      <c r="C1866" s="340" t="s">
        <v>300</v>
      </c>
      <c r="D1866" s="341">
        <v>75.282330000000002</v>
      </c>
      <c r="E1866" s="342" t="s">
        <v>300</v>
      </c>
      <c r="F1866" s="340">
        <v>5.5952400000000004</v>
      </c>
      <c r="G1866" s="342" t="s">
        <v>300</v>
      </c>
      <c r="H1866" s="342"/>
      <c r="I1866" s="342"/>
      <c r="J1866" s="343"/>
      <c r="K1866" s="343"/>
      <c r="L1866" s="407">
        <v>1</v>
      </c>
      <c r="M1866" s="344">
        <f t="shared" si="29"/>
        <v>5.5952439049463036</v>
      </c>
      <c r="N1866" s="337"/>
      <c r="T1866" s="169" t="s">
        <v>300</v>
      </c>
    </row>
    <row r="1867" spans="1:20">
      <c r="A1867" s="339">
        <v>45369.666666666701</v>
      </c>
      <c r="B1867" s="340">
        <v>2.2146499999999998</v>
      </c>
      <c r="C1867" s="340" t="s">
        <v>300</v>
      </c>
      <c r="D1867" s="341">
        <v>76.448809999999995</v>
      </c>
      <c r="E1867" s="342" t="s">
        <v>300</v>
      </c>
      <c r="F1867" s="340">
        <v>5.26206</v>
      </c>
      <c r="G1867" s="342" t="s">
        <v>300</v>
      </c>
      <c r="H1867" s="342"/>
      <c r="I1867" s="342"/>
      <c r="J1867" s="343"/>
      <c r="K1867" s="343"/>
      <c r="L1867" s="407">
        <v>1</v>
      </c>
      <c r="M1867" s="344">
        <f t="shared" si="29"/>
        <v>5.2620726576268186</v>
      </c>
      <c r="N1867" s="337"/>
      <c r="T1867" s="169" t="s">
        <v>300</v>
      </c>
    </row>
    <row r="1868" spans="1:20">
      <c r="A1868" s="339">
        <v>45369.708333333299</v>
      </c>
      <c r="B1868" s="340">
        <v>2.3232300000000001</v>
      </c>
      <c r="C1868" s="340" t="s">
        <v>300</v>
      </c>
      <c r="D1868" s="341">
        <v>76.895849999999996</v>
      </c>
      <c r="E1868" s="342" t="s">
        <v>300</v>
      </c>
      <c r="F1868" s="340">
        <v>5.5523400000000001</v>
      </c>
      <c r="G1868" s="342" t="s">
        <v>300</v>
      </c>
      <c r="H1868" s="342"/>
      <c r="I1868" s="342"/>
      <c r="J1868" s="343"/>
      <c r="K1868" s="343"/>
      <c r="L1868" s="407">
        <v>1</v>
      </c>
      <c r="M1868" s="344">
        <f t="shared" si="29"/>
        <v>5.5523408531081389</v>
      </c>
      <c r="N1868" s="337"/>
      <c r="T1868" s="169" t="s">
        <v>300</v>
      </c>
    </row>
    <row r="1869" spans="1:20">
      <c r="A1869" s="339">
        <v>45369.75</v>
      </c>
      <c r="B1869" s="340">
        <v>2.4744700000000002</v>
      </c>
      <c r="C1869" s="340" t="s">
        <v>300</v>
      </c>
      <c r="D1869" s="341">
        <v>76.811170000000004</v>
      </c>
      <c r="E1869" s="342" t="s">
        <v>300</v>
      </c>
      <c r="F1869" s="340">
        <v>5.9072899999999997</v>
      </c>
      <c r="G1869" s="342" t="s">
        <v>300</v>
      </c>
      <c r="H1869" s="342"/>
      <c r="I1869" s="342"/>
      <c r="J1869" s="343"/>
      <c r="K1869" s="343"/>
      <c r="L1869" s="407">
        <v>1</v>
      </c>
      <c r="M1869" s="344">
        <f t="shared" si="29"/>
        <v>5.9072803655932926</v>
      </c>
      <c r="N1869" s="337"/>
      <c r="T1869" s="169" t="s">
        <v>300</v>
      </c>
    </row>
    <row r="1870" spans="1:20">
      <c r="A1870" s="339">
        <v>45369.791666666701</v>
      </c>
      <c r="B1870" s="340">
        <v>2.33101</v>
      </c>
      <c r="C1870" s="340" t="s">
        <v>300</v>
      </c>
      <c r="D1870" s="341">
        <v>77.378029999999995</v>
      </c>
      <c r="E1870" s="342" t="s">
        <v>300</v>
      </c>
      <c r="F1870" s="340">
        <v>5.6058700000000004</v>
      </c>
      <c r="G1870" s="342" t="s">
        <v>300</v>
      </c>
      <c r="H1870" s="342"/>
      <c r="I1870" s="342"/>
      <c r="J1870" s="343"/>
      <c r="K1870" s="343"/>
      <c r="L1870" s="407">
        <v>1</v>
      </c>
      <c r="M1870" s="344">
        <f t="shared" si="29"/>
        <v>5.6058673299561228</v>
      </c>
      <c r="N1870" s="337"/>
      <c r="T1870" s="169" t="s">
        <v>300</v>
      </c>
    </row>
    <row r="1871" spans="1:20">
      <c r="A1871" s="339">
        <v>45369.833333333299</v>
      </c>
      <c r="B1871" s="340">
        <v>2.40876</v>
      </c>
      <c r="C1871" s="340" t="s">
        <v>300</v>
      </c>
      <c r="D1871" s="341">
        <v>76.879990000000006</v>
      </c>
      <c r="E1871" s="342" t="s">
        <v>300</v>
      </c>
      <c r="F1871" s="340">
        <v>5.75556</v>
      </c>
      <c r="G1871" s="342" t="s">
        <v>300</v>
      </c>
      <c r="H1871" s="342"/>
      <c r="I1871" s="342"/>
      <c r="J1871" s="343"/>
      <c r="K1871" s="343"/>
      <c r="L1871" s="407">
        <v>1</v>
      </c>
      <c r="M1871" s="344">
        <f t="shared" si="29"/>
        <v>5.7555636216613912</v>
      </c>
      <c r="N1871" s="337"/>
      <c r="T1871" s="169" t="s">
        <v>300</v>
      </c>
    </row>
    <row r="1872" spans="1:20">
      <c r="A1872" s="339">
        <v>45369.875</v>
      </c>
      <c r="B1872" s="340">
        <v>2.2254200000000002</v>
      </c>
      <c r="C1872" s="340" t="s">
        <v>300</v>
      </c>
      <c r="D1872" s="341">
        <v>77.102850000000004</v>
      </c>
      <c r="E1872" s="342" t="s">
        <v>300</v>
      </c>
      <c r="F1872" s="340">
        <v>5.3329000000000004</v>
      </c>
      <c r="G1872" s="342" t="s">
        <v>300</v>
      </c>
      <c r="H1872" s="342"/>
      <c r="I1872" s="342"/>
      <c r="J1872" s="343"/>
      <c r="K1872" s="343"/>
      <c r="L1872" s="407">
        <v>1</v>
      </c>
      <c r="M1872" s="344">
        <f t="shared" si="29"/>
        <v>5.3328998558127605</v>
      </c>
      <c r="N1872" s="337"/>
      <c r="T1872" s="169" t="s">
        <v>300</v>
      </c>
    </row>
    <row r="1873" spans="1:20">
      <c r="A1873" s="339">
        <v>45369.916666666701</v>
      </c>
      <c r="B1873" s="340">
        <v>2.15489</v>
      </c>
      <c r="C1873" s="340" t="s">
        <v>300</v>
      </c>
      <c r="D1873" s="341">
        <v>76.947630000000004</v>
      </c>
      <c r="E1873" s="342" t="s">
        <v>300</v>
      </c>
      <c r="F1873" s="340">
        <v>5.1534800000000001</v>
      </c>
      <c r="G1873" s="342" t="s">
        <v>300</v>
      </c>
      <c r="H1873" s="342"/>
      <c r="I1873" s="342"/>
      <c r="J1873" s="343"/>
      <c r="K1873" s="343"/>
      <c r="L1873" s="407">
        <v>1</v>
      </c>
      <c r="M1873" s="344">
        <f t="shared" si="29"/>
        <v>5.1534891250045547</v>
      </c>
      <c r="N1873" s="337"/>
      <c r="T1873" s="169" t="s">
        <v>300</v>
      </c>
    </row>
    <row r="1874" spans="1:20">
      <c r="A1874" s="339">
        <v>45369.958333333299</v>
      </c>
      <c r="B1874" s="340">
        <v>2.3584900000000002</v>
      </c>
      <c r="C1874" s="340" t="s">
        <v>300</v>
      </c>
      <c r="D1874" s="341">
        <v>76.619110000000006</v>
      </c>
      <c r="E1874" s="342" t="s">
        <v>300</v>
      </c>
      <c r="F1874" s="340">
        <v>5.61632</v>
      </c>
      <c r="G1874" s="342" t="s">
        <v>300</v>
      </c>
      <c r="H1874" s="342"/>
      <c r="I1874" s="342"/>
      <c r="J1874" s="343"/>
      <c r="K1874" s="343"/>
      <c r="L1874" s="407">
        <v>1</v>
      </c>
      <c r="M1874" s="344">
        <f t="shared" si="29"/>
        <v>5.616323979440411</v>
      </c>
      <c r="N1874" s="337"/>
      <c r="T1874" s="169" t="s">
        <v>300</v>
      </c>
    </row>
    <row r="1875" spans="1:20">
      <c r="A1875" s="339">
        <v>45370</v>
      </c>
      <c r="B1875" s="340">
        <v>2.2801800000000001</v>
      </c>
      <c r="C1875" s="340" t="s">
        <v>300</v>
      </c>
      <c r="D1875" s="341">
        <v>77.448700000000002</v>
      </c>
      <c r="E1875" s="342" t="s">
        <v>300</v>
      </c>
      <c r="F1875" s="340">
        <v>5.4886400000000002</v>
      </c>
      <c r="G1875" s="342" t="s">
        <v>300</v>
      </c>
      <c r="H1875" s="342"/>
      <c r="I1875" s="342"/>
      <c r="J1875" s="343"/>
      <c r="K1875" s="343"/>
      <c r="L1875" s="407">
        <v>1</v>
      </c>
      <c r="M1875" s="344">
        <f t="shared" si="29"/>
        <v>5.4886340378872811</v>
      </c>
      <c r="N1875" s="337"/>
      <c r="T1875" s="169" t="s">
        <v>300</v>
      </c>
    </row>
    <row r="1876" spans="1:20">
      <c r="A1876" s="339">
        <v>45370.041666666701</v>
      </c>
      <c r="B1876" s="340">
        <v>2.3159000000000001</v>
      </c>
      <c r="C1876" s="340" t="s">
        <v>300</v>
      </c>
      <c r="D1876" s="341">
        <v>77.221010000000007</v>
      </c>
      <c r="E1876" s="342" t="s">
        <v>300</v>
      </c>
      <c r="F1876" s="340">
        <v>5.5582200000000004</v>
      </c>
      <c r="G1876" s="342" t="s">
        <v>300</v>
      </c>
      <c r="H1876" s="342"/>
      <c r="I1876" s="342"/>
      <c r="J1876" s="343"/>
      <c r="K1876" s="343"/>
      <c r="L1876" s="407">
        <v>1</v>
      </c>
      <c r="M1876" s="344">
        <f t="shared" si="29"/>
        <v>5.5582271397937202</v>
      </c>
      <c r="N1876" s="337"/>
      <c r="P1876">
        <f>SUM(O1876:$O$2697)</f>
        <v>0</v>
      </c>
      <c r="T1876" s="169" t="s">
        <v>300</v>
      </c>
    </row>
    <row r="1877" spans="1:20">
      <c r="A1877" s="339">
        <v>45370.083333333299</v>
      </c>
      <c r="B1877" s="340">
        <v>2.1795599999999999</v>
      </c>
      <c r="C1877" s="340" t="s">
        <v>300</v>
      </c>
      <c r="D1877" s="341">
        <v>77.361230000000006</v>
      </c>
      <c r="E1877" s="342" t="s">
        <v>300</v>
      </c>
      <c r="F1877" s="340">
        <v>5.2405099999999996</v>
      </c>
      <c r="G1877" s="342" t="s">
        <v>300</v>
      </c>
      <c r="H1877" s="342"/>
      <c r="I1877" s="342"/>
      <c r="J1877" s="343"/>
      <c r="K1877" s="343"/>
      <c r="L1877" s="407">
        <v>1</v>
      </c>
      <c r="M1877" s="344">
        <f t="shared" si="29"/>
        <v>5.2405057916195039</v>
      </c>
      <c r="N1877" s="337"/>
      <c r="P1877">
        <f>SUM(O1877:$O$2697)</f>
        <v>0</v>
      </c>
      <c r="T1877" s="169" t="s">
        <v>300</v>
      </c>
    </row>
    <row r="1878" spans="1:20">
      <c r="A1878" s="339">
        <v>45370.125</v>
      </c>
      <c r="B1878" s="340">
        <v>2.1524700000000001</v>
      </c>
      <c r="C1878" s="340" t="s">
        <v>300</v>
      </c>
      <c r="D1878" s="341">
        <v>77.260769999999994</v>
      </c>
      <c r="E1878" s="342" t="s">
        <v>300</v>
      </c>
      <c r="F1878" s="340">
        <v>5.1686500000000004</v>
      </c>
      <c r="G1878" s="342" t="s">
        <v>300</v>
      </c>
      <c r="H1878" s="342"/>
      <c r="I1878" s="342"/>
      <c r="J1878" s="343"/>
      <c r="K1878" s="343"/>
      <c r="L1878" s="407">
        <v>1</v>
      </c>
      <c r="M1878" s="344">
        <f t="shared" si="29"/>
        <v>5.1686502968270513</v>
      </c>
      <c r="N1878" s="337"/>
      <c r="P1878">
        <f>SUM(O1878:$O$2697)</f>
        <v>0</v>
      </c>
      <c r="T1878" s="169" t="s">
        <v>300</v>
      </c>
    </row>
    <row r="1879" spans="1:20">
      <c r="A1879" s="339">
        <v>45370.166666666701</v>
      </c>
      <c r="B1879" s="340">
        <v>2.0208699999999999</v>
      </c>
      <c r="C1879" s="340" t="s">
        <v>300</v>
      </c>
      <c r="D1879" s="341">
        <v>78.593969999999999</v>
      </c>
      <c r="E1879" s="342" t="s">
        <v>300</v>
      </c>
      <c r="F1879" s="340">
        <v>4.9363799999999998</v>
      </c>
      <c r="G1879" s="342" t="s">
        <v>300</v>
      </c>
      <c r="H1879" s="342"/>
      <c r="I1879" s="342"/>
      <c r="J1879" s="343"/>
      <c r="K1879" s="343"/>
      <c r="L1879" s="407">
        <v>1</v>
      </c>
      <c r="M1879" s="344">
        <f t="shared" si="29"/>
        <v>4.9363803364632108</v>
      </c>
      <c r="N1879" s="337"/>
      <c r="P1879">
        <f>SUM(O1879:$O$2697)</f>
        <v>0</v>
      </c>
      <c r="T1879" s="169" t="s">
        <v>300</v>
      </c>
    </row>
    <row r="1880" spans="1:20">
      <c r="A1880" s="339">
        <v>45370.208333333299</v>
      </c>
      <c r="B1880" s="340">
        <v>2.2240500000000001</v>
      </c>
      <c r="C1880" s="340" t="s">
        <v>300</v>
      </c>
      <c r="D1880" s="341">
        <v>76.270330000000001</v>
      </c>
      <c r="E1880" s="342" t="s">
        <v>300</v>
      </c>
      <c r="F1880" s="340">
        <v>5.2720700000000003</v>
      </c>
      <c r="G1880" s="342" t="s">
        <v>300</v>
      </c>
      <c r="H1880" s="342"/>
      <c r="I1880" s="342"/>
      <c r="J1880" s="343"/>
      <c r="K1880" s="343"/>
      <c r="L1880" s="407">
        <v>1</v>
      </c>
      <c r="M1880" s="344">
        <f t="shared" si="29"/>
        <v>5.2720701727264201</v>
      </c>
      <c r="N1880" s="337"/>
      <c r="P1880">
        <f>SUM(O1880:$O$2697)</f>
        <v>0</v>
      </c>
      <c r="T1880" s="169" t="s">
        <v>300</v>
      </c>
    </row>
    <row r="1881" spans="1:20">
      <c r="A1881" s="339">
        <v>45370.25</v>
      </c>
      <c r="B1881" s="340">
        <v>2.2345299999999999</v>
      </c>
      <c r="C1881" s="340" t="s">
        <v>367</v>
      </c>
      <c r="D1881" s="341">
        <v>76.937129999999996</v>
      </c>
      <c r="E1881" s="342" t="s">
        <v>300</v>
      </c>
      <c r="F1881" s="340">
        <v>5.3432199999999996</v>
      </c>
      <c r="G1881" s="342" t="s">
        <v>367</v>
      </c>
      <c r="H1881" s="342">
        <v>92.1</v>
      </c>
      <c r="I1881" s="342"/>
      <c r="J1881" s="343" t="s">
        <v>741</v>
      </c>
      <c r="K1881" s="343"/>
      <c r="L1881" s="407">
        <v>1</v>
      </c>
      <c r="M1881" s="344">
        <f t="shared" si="29"/>
        <v>5.3432215440738116</v>
      </c>
      <c r="N1881" s="337"/>
      <c r="P1881">
        <f>SUM(O1881:$O$2697)</f>
        <v>0</v>
      </c>
      <c r="T1881" s="169" t="s">
        <v>300</v>
      </c>
    </row>
    <row r="1882" spans="1:20">
      <c r="A1882" s="339">
        <v>45370.291666666701</v>
      </c>
      <c r="B1882" s="340">
        <v>2.2345299999999999</v>
      </c>
      <c r="C1882" s="340" t="s">
        <v>367</v>
      </c>
      <c r="D1882" s="341">
        <v>77.797799999999995</v>
      </c>
      <c r="E1882" s="342" t="s">
        <v>300</v>
      </c>
      <c r="F1882" s="340">
        <v>5.40299</v>
      </c>
      <c r="G1882" s="342" t="s">
        <v>367</v>
      </c>
      <c r="H1882" s="342">
        <v>92.1</v>
      </c>
      <c r="I1882" s="342"/>
      <c r="J1882" s="343" t="s">
        <v>741</v>
      </c>
      <c r="K1882" s="343"/>
      <c r="L1882" s="407">
        <v>1</v>
      </c>
      <c r="M1882" s="344">
        <f t="shared" si="29"/>
        <v>5.4029943804967173</v>
      </c>
      <c r="N1882" s="337"/>
      <c r="P1882">
        <f>SUM(O1882:$O$2697)</f>
        <v>0</v>
      </c>
      <c r="T1882" s="169" t="s">
        <v>300</v>
      </c>
    </row>
    <row r="1883" spans="1:20">
      <c r="A1883" s="339">
        <v>45370.333333333299</v>
      </c>
      <c r="B1883" s="340">
        <v>2.2450000000000001</v>
      </c>
      <c r="C1883" s="340" t="s">
        <v>300</v>
      </c>
      <c r="D1883" s="341">
        <v>76.346260000000001</v>
      </c>
      <c r="E1883" s="342" t="s">
        <v>300</v>
      </c>
      <c r="F1883" s="340">
        <v>5.3270299999999997</v>
      </c>
      <c r="G1883" s="342" t="s">
        <v>300</v>
      </c>
      <c r="H1883" s="342"/>
      <c r="I1883" s="342"/>
      <c r="J1883" s="343"/>
      <c r="K1883" s="343"/>
      <c r="L1883" s="407">
        <v>1</v>
      </c>
      <c r="M1883" s="344">
        <f t="shared" si="29"/>
        <v>5.3270297529959993</v>
      </c>
      <c r="N1883" s="337"/>
      <c r="P1883">
        <f>SUM(O1883:$O$2697)</f>
        <v>0</v>
      </c>
      <c r="T1883" s="169" t="s">
        <v>300</v>
      </c>
    </row>
    <row r="1884" spans="1:20">
      <c r="A1884" s="339">
        <v>45370.375</v>
      </c>
      <c r="B1884" s="340">
        <v>2.2675700000000001</v>
      </c>
      <c r="C1884" s="340" t="s">
        <v>300</v>
      </c>
      <c r="D1884" s="341">
        <v>75.246750000000006</v>
      </c>
      <c r="E1884" s="342" t="s">
        <v>300</v>
      </c>
      <c r="F1884" s="340">
        <v>5.3030900000000001</v>
      </c>
      <c r="G1884" s="342" t="s">
        <v>300</v>
      </c>
      <c r="H1884" s="342"/>
      <c r="I1884" s="342"/>
      <c r="J1884" s="343"/>
      <c r="K1884" s="343"/>
      <c r="L1884" s="407">
        <v>1</v>
      </c>
      <c r="M1884" s="344">
        <f t="shared" si="29"/>
        <v>5.3030956416542994</v>
      </c>
      <c r="N1884" s="337"/>
      <c r="P1884">
        <f>SUM(O1884:$O$2697)</f>
        <v>0</v>
      </c>
      <c r="T1884" s="169" t="s">
        <v>300</v>
      </c>
    </row>
    <row r="1885" spans="1:20">
      <c r="A1885" s="339">
        <v>45370.416666666701</v>
      </c>
      <c r="B1885" s="340">
        <v>0.97587999999999997</v>
      </c>
      <c r="C1885" s="340" t="s">
        <v>300</v>
      </c>
      <c r="D1885" s="341">
        <v>77.043559999999999</v>
      </c>
      <c r="E1885" s="342" t="s">
        <v>300</v>
      </c>
      <c r="F1885" s="340">
        <v>2.3367599999999999</v>
      </c>
      <c r="G1885" s="342" t="s">
        <v>300</v>
      </c>
      <c r="H1885" s="342"/>
      <c r="I1885" s="342"/>
      <c r="J1885" s="343"/>
      <c r="K1885" s="343"/>
      <c r="L1885" s="407">
        <v>1</v>
      </c>
      <c r="M1885" s="344">
        <f t="shared" si="29"/>
        <v>2.336758170863424</v>
      </c>
      <c r="N1885" s="337"/>
      <c r="P1885">
        <f>SUM(O1885:$O$2697)</f>
        <v>0</v>
      </c>
      <c r="T1885" s="169" t="s">
        <v>300</v>
      </c>
    </row>
    <row r="1886" spans="1:20">
      <c r="A1886" s="339">
        <v>45370.458333333299</v>
      </c>
      <c r="B1886" s="340">
        <v>0.46383999999999997</v>
      </c>
      <c r="C1886" s="340" t="s">
        <v>300</v>
      </c>
      <c r="D1886" s="341">
        <v>79.049700000000001</v>
      </c>
      <c r="E1886" s="345" t="s">
        <v>300</v>
      </c>
      <c r="F1886" s="340">
        <v>1.1395900000000001</v>
      </c>
      <c r="G1886" s="342" t="s">
        <v>300</v>
      </c>
      <c r="H1886" s="342"/>
      <c r="I1886" s="342"/>
      <c r="J1886" s="343"/>
      <c r="K1886" s="343"/>
      <c r="L1886" s="407">
        <v>1</v>
      </c>
      <c r="M1886" s="344">
        <f t="shared" si="29"/>
        <v>1.1395921113158396</v>
      </c>
      <c r="N1886" s="337"/>
      <c r="P1886">
        <f>SUM(O1886:$O$2697)</f>
        <v>0</v>
      </c>
      <c r="T1886" s="169" t="s">
        <v>300</v>
      </c>
    </row>
    <row r="1887" spans="1:20">
      <c r="A1887" s="339">
        <v>45370.5</v>
      </c>
      <c r="B1887" s="340">
        <v>1.7887999999999999</v>
      </c>
      <c r="C1887" s="340" t="s">
        <v>300</v>
      </c>
      <c r="D1887" s="341">
        <v>77.617289999999997</v>
      </c>
      <c r="E1887" s="345" t="s">
        <v>300</v>
      </c>
      <c r="F1887" s="340">
        <v>4.3152100000000004</v>
      </c>
      <c r="G1887" s="342" t="s">
        <v>300</v>
      </c>
      <c r="H1887" s="342"/>
      <c r="I1887" s="342"/>
      <c r="J1887" s="343"/>
      <c r="K1887" s="343"/>
      <c r="L1887" s="407">
        <v>1</v>
      </c>
      <c r="M1887" s="344">
        <f t="shared" si="29"/>
        <v>4.3152034035801599</v>
      </c>
      <c r="N1887" s="337"/>
      <c r="P1887">
        <f>SUM(O1887:$O$2697)</f>
        <v>0</v>
      </c>
      <c r="T1887" s="169" t="s">
        <v>300</v>
      </c>
    </row>
    <row r="1888" spans="1:20">
      <c r="A1888" s="339">
        <v>45370.541666666701</v>
      </c>
      <c r="B1888" s="340">
        <v>2.2149899999999998</v>
      </c>
      <c r="C1888" s="340" t="s">
        <v>300</v>
      </c>
      <c r="D1888" s="341">
        <v>74.061800000000005</v>
      </c>
      <c r="E1888" s="345" t="s">
        <v>300</v>
      </c>
      <c r="F1888" s="340">
        <v>5.0985500000000004</v>
      </c>
      <c r="G1888" s="342" t="s">
        <v>300</v>
      </c>
      <c r="H1888" s="342"/>
      <c r="I1888" s="342"/>
      <c r="J1888" s="343"/>
      <c r="K1888" s="343"/>
      <c r="L1888" s="407">
        <v>1</v>
      </c>
      <c r="M1888" s="344">
        <f t="shared" si="29"/>
        <v>5.0985542295525601</v>
      </c>
      <c r="N1888" s="337"/>
      <c r="P1888">
        <f>SUM(O1888:$O$2697)</f>
        <v>0</v>
      </c>
      <c r="T1888" s="169" t="s">
        <v>300</v>
      </c>
    </row>
    <row r="1889" spans="1:20">
      <c r="A1889" s="339">
        <v>45370.583333333299</v>
      </c>
      <c r="B1889" s="340">
        <v>2.5845600000000002</v>
      </c>
      <c r="C1889" s="340" t="s">
        <v>300</v>
      </c>
      <c r="D1889" s="341">
        <v>71.096100000000007</v>
      </c>
      <c r="E1889" s="345" t="s">
        <v>300</v>
      </c>
      <c r="F1889" s="340">
        <v>5.7110099999999999</v>
      </c>
      <c r="G1889" s="342" t="s">
        <v>300</v>
      </c>
      <c r="H1889" s="342"/>
      <c r="I1889" s="342"/>
      <c r="J1889" s="343"/>
      <c r="K1889" s="343"/>
      <c r="L1889" s="407">
        <v>1</v>
      </c>
      <c r="M1889" s="344">
        <f t="shared" si="29"/>
        <v>5.7110163935932814</v>
      </c>
      <c r="N1889" s="337"/>
      <c r="P1889">
        <f>SUM(O1889:$O$2697)</f>
        <v>0</v>
      </c>
      <c r="T1889" s="169" t="s">
        <v>300</v>
      </c>
    </row>
    <row r="1890" spans="1:20">
      <c r="A1890" s="339">
        <v>45370.625</v>
      </c>
      <c r="B1890" s="340">
        <v>1.6278699999999999</v>
      </c>
      <c r="C1890" s="340" t="s">
        <v>300</v>
      </c>
      <c r="D1890" s="341">
        <v>75.487740000000002</v>
      </c>
      <c r="E1890" s="345" t="s">
        <v>300</v>
      </c>
      <c r="F1890" s="340">
        <v>3.8192499999999998</v>
      </c>
      <c r="G1890" s="342" t="s">
        <v>300</v>
      </c>
      <c r="H1890" s="342"/>
      <c r="I1890" s="342"/>
      <c r="J1890" s="343"/>
      <c r="K1890" s="343"/>
      <c r="L1890" s="407">
        <v>1</v>
      </c>
      <c r="M1890" s="344">
        <f t="shared" si="29"/>
        <v>3.8192417849129034</v>
      </c>
      <c r="N1890" s="337"/>
      <c r="P1890">
        <f>SUM(O1890:$O$2697)</f>
        <v>0</v>
      </c>
      <c r="T1890" s="169" t="s">
        <v>300</v>
      </c>
    </row>
    <row r="1891" spans="1:20">
      <c r="A1891" s="339">
        <v>45370.666666666701</v>
      </c>
      <c r="B1891" s="340">
        <v>1.6581900000000001</v>
      </c>
      <c r="C1891" s="340" t="s">
        <v>300</v>
      </c>
      <c r="D1891" s="341">
        <v>75.301760000000002</v>
      </c>
      <c r="E1891" s="345" t="s">
        <v>300</v>
      </c>
      <c r="F1891" s="340">
        <v>3.8807999999999998</v>
      </c>
      <c r="G1891" s="342" t="s">
        <v>300</v>
      </c>
      <c r="H1891" s="342"/>
      <c r="I1891" s="342"/>
      <c r="J1891" s="343"/>
      <c r="K1891" s="343"/>
      <c r="L1891" s="407">
        <v>1</v>
      </c>
      <c r="M1891" s="344">
        <f t="shared" si="29"/>
        <v>3.8807925578795515</v>
      </c>
      <c r="N1891" s="337"/>
      <c r="P1891">
        <f>SUM(O1891:$O$2697)</f>
        <v>0</v>
      </c>
      <c r="T1891" s="169" t="s">
        <v>300</v>
      </c>
    </row>
    <row r="1892" spans="1:20">
      <c r="A1892" s="339">
        <v>45370.708333333299</v>
      </c>
      <c r="B1892" s="340">
        <v>1.50661</v>
      </c>
      <c r="C1892" s="340" t="s">
        <v>300</v>
      </c>
      <c r="D1892" s="341">
        <v>76.736260000000001</v>
      </c>
      <c r="E1892" s="342" t="s">
        <v>300</v>
      </c>
      <c r="F1892" s="340">
        <v>3.59321</v>
      </c>
      <c r="G1892" s="342" t="s">
        <v>300</v>
      </c>
      <c r="H1892" s="342"/>
      <c r="I1892" s="342"/>
      <c r="J1892" s="343"/>
      <c r="K1892" s="343"/>
      <c r="L1892" s="407">
        <v>1</v>
      </c>
      <c r="M1892" s="344">
        <f t="shared" si="29"/>
        <v>3.5932090463708883</v>
      </c>
      <c r="N1892" s="337"/>
      <c r="P1892">
        <f>SUM(O1892:$O$2697)</f>
        <v>0</v>
      </c>
      <c r="T1892" s="169" t="s">
        <v>300</v>
      </c>
    </row>
    <row r="1893" spans="1:20">
      <c r="A1893" s="339">
        <v>45370.75</v>
      </c>
      <c r="B1893" s="340">
        <v>1.12652</v>
      </c>
      <c r="C1893" s="340" t="s">
        <v>300</v>
      </c>
      <c r="D1893" s="341">
        <v>77.853890000000007</v>
      </c>
      <c r="E1893" s="342" t="s">
        <v>300</v>
      </c>
      <c r="F1893" s="340">
        <v>2.7258399999999998</v>
      </c>
      <c r="G1893" s="342" t="s">
        <v>300</v>
      </c>
      <c r="H1893" s="342"/>
      <c r="I1893" s="342"/>
      <c r="J1893" s="343"/>
      <c r="K1893" s="343"/>
      <c r="L1893" s="407">
        <v>1</v>
      </c>
      <c r="M1893" s="344">
        <f t="shared" si="29"/>
        <v>2.725839206179824</v>
      </c>
      <c r="N1893" s="337"/>
      <c r="P1893">
        <f>SUM(O1893:$O$2697)</f>
        <v>0</v>
      </c>
      <c r="T1893" s="169" t="s">
        <v>300</v>
      </c>
    </row>
    <row r="1894" spans="1:20">
      <c r="A1894" s="339">
        <v>45370.791666666701</v>
      </c>
      <c r="B1894" s="340">
        <v>0.27776000000000001</v>
      </c>
      <c r="C1894" s="340" t="s">
        <v>300</v>
      </c>
      <c r="D1894" s="341">
        <v>76.908969999999997</v>
      </c>
      <c r="E1894" s="342" t="s">
        <v>300</v>
      </c>
      <c r="F1894" s="340">
        <v>0.66393000000000002</v>
      </c>
      <c r="G1894" s="342" t="s">
        <v>300</v>
      </c>
      <c r="H1894" s="342"/>
      <c r="I1894" s="342"/>
      <c r="J1894" s="343"/>
      <c r="K1894" s="343"/>
      <c r="L1894" s="407">
        <v>1</v>
      </c>
      <c r="M1894" s="344">
        <f t="shared" si="29"/>
        <v>0.66393827956377605</v>
      </c>
      <c r="N1894" s="337"/>
      <c r="P1894">
        <f>SUM(O1894:$O$2697)</f>
        <v>0</v>
      </c>
      <c r="T1894" s="169" t="s">
        <v>300</v>
      </c>
    </row>
    <row r="1895" spans="1:20">
      <c r="A1895" s="339">
        <v>45370.833333333299</v>
      </c>
      <c r="B1895" s="340">
        <v>0.21609999999999999</v>
      </c>
      <c r="C1895" s="340" t="s">
        <v>300</v>
      </c>
      <c r="D1895" s="341">
        <v>80.279650000000004</v>
      </c>
      <c r="E1895" s="342" t="s">
        <v>300</v>
      </c>
      <c r="F1895" s="340">
        <v>0.53918999999999995</v>
      </c>
      <c r="G1895" s="342" t="s">
        <v>300</v>
      </c>
      <c r="H1895" s="342"/>
      <c r="I1895" s="342"/>
      <c r="J1895" s="343"/>
      <c r="K1895" s="343"/>
      <c r="L1895" s="407">
        <v>1</v>
      </c>
      <c r="M1895" s="344">
        <f t="shared" si="29"/>
        <v>0.53918927790420002</v>
      </c>
      <c r="N1895" s="337"/>
      <c r="P1895">
        <f>SUM(O1895:$O$2697)</f>
        <v>0</v>
      </c>
      <c r="T1895" s="169" t="s">
        <v>300</v>
      </c>
    </row>
    <row r="1896" spans="1:20">
      <c r="A1896" s="339">
        <v>45370.875</v>
      </c>
      <c r="B1896" s="340">
        <v>0.43189</v>
      </c>
      <c r="C1896" s="340" t="s">
        <v>300</v>
      </c>
      <c r="D1896" s="341">
        <v>82.515450000000001</v>
      </c>
      <c r="E1896" s="342" t="s">
        <v>300</v>
      </c>
      <c r="F1896" s="340">
        <v>1.10762</v>
      </c>
      <c r="G1896" s="342" t="s">
        <v>300</v>
      </c>
      <c r="H1896" s="342"/>
      <c r="I1896" s="342"/>
      <c r="J1896" s="343"/>
      <c r="K1896" s="343"/>
      <c r="L1896" s="407">
        <v>1</v>
      </c>
      <c r="M1896" s="344">
        <f t="shared" si="29"/>
        <v>1.10761653653154</v>
      </c>
      <c r="N1896" s="337"/>
      <c r="P1896">
        <f>SUM(O1896:$O$2697)</f>
        <v>0</v>
      </c>
      <c r="T1896" s="169" t="s">
        <v>300</v>
      </c>
    </row>
    <row r="1897" spans="1:20">
      <c r="A1897" s="339">
        <v>45370.916666666701</v>
      </c>
      <c r="B1897" s="340">
        <v>1.9557599999999999</v>
      </c>
      <c r="C1897" s="340" t="s">
        <v>300</v>
      </c>
      <c r="D1897" s="341">
        <v>79.326319999999996</v>
      </c>
      <c r="E1897" s="342" t="s">
        <v>300</v>
      </c>
      <c r="F1897" s="340">
        <v>4.8218500000000004</v>
      </c>
      <c r="G1897" s="342" t="s">
        <v>300</v>
      </c>
      <c r="H1897" s="342"/>
      <c r="I1897" s="342"/>
      <c r="J1897" s="343"/>
      <c r="K1897" s="343"/>
      <c r="L1897" s="407">
        <v>1</v>
      </c>
      <c r="M1897" s="344">
        <f t="shared" si="29"/>
        <v>4.8218520111874552</v>
      </c>
      <c r="N1897" s="337"/>
      <c r="P1897">
        <f>SUM(O1897:$O$2697)</f>
        <v>0</v>
      </c>
      <c r="T1897" s="169" t="s">
        <v>300</v>
      </c>
    </row>
    <row r="1898" spans="1:20">
      <c r="A1898" s="339">
        <v>45370.958333333299</v>
      </c>
      <c r="B1898" s="340">
        <v>0.72436</v>
      </c>
      <c r="C1898" s="340" t="s">
        <v>300</v>
      </c>
      <c r="D1898" s="341">
        <v>82.628699999999995</v>
      </c>
      <c r="E1898" s="342" t="s">
        <v>300</v>
      </c>
      <c r="F1898" s="340">
        <v>1.8602300000000001</v>
      </c>
      <c r="G1898" s="342" t="s">
        <v>300</v>
      </c>
      <c r="H1898" s="342"/>
      <c r="I1898" s="342"/>
      <c r="J1898" s="343"/>
      <c r="K1898" s="343"/>
      <c r="L1898" s="407">
        <v>1</v>
      </c>
      <c r="M1898" s="344">
        <f t="shared" si="29"/>
        <v>1.86022891310256</v>
      </c>
      <c r="N1898" s="337"/>
      <c r="P1898">
        <f>SUM(O1898:$O$2697)</f>
        <v>0</v>
      </c>
      <c r="T1898" s="169" t="s">
        <v>300</v>
      </c>
    </row>
    <row r="1899" spans="1:20">
      <c r="A1899" s="339">
        <v>45371</v>
      </c>
      <c r="B1899" s="340">
        <v>1.3084100000000001</v>
      </c>
      <c r="C1899" s="340" t="s">
        <v>300</v>
      </c>
      <c r="D1899" s="341">
        <v>80.415030000000002</v>
      </c>
      <c r="E1899" s="342" t="s">
        <v>300</v>
      </c>
      <c r="F1899" s="340">
        <v>3.2700999999999998</v>
      </c>
      <c r="G1899" s="342" t="s">
        <v>300</v>
      </c>
      <c r="H1899" s="342"/>
      <c r="I1899" s="342"/>
      <c r="J1899" s="343"/>
      <c r="K1899" s="343"/>
      <c r="L1899" s="407">
        <v>1</v>
      </c>
      <c r="M1899" s="344">
        <f t="shared" si="29"/>
        <v>3.2701079778234838</v>
      </c>
      <c r="N1899" s="337"/>
      <c r="P1899">
        <f>SUM(O1899:$O$2697)</f>
        <v>0</v>
      </c>
      <c r="T1899" s="169" t="s">
        <v>300</v>
      </c>
    </row>
    <row r="1900" spans="1:20">
      <c r="A1900" s="339">
        <v>45371.041666666701</v>
      </c>
      <c r="B1900" s="340">
        <v>1.96469</v>
      </c>
      <c r="C1900" s="340" t="s">
        <v>300</v>
      </c>
      <c r="D1900" s="341">
        <v>78.620549999999994</v>
      </c>
      <c r="E1900" s="342" t="s">
        <v>300</v>
      </c>
      <c r="F1900" s="340">
        <v>4.8007600000000004</v>
      </c>
      <c r="G1900" s="342" t="s">
        <v>300</v>
      </c>
      <c r="H1900" s="342"/>
      <c r="I1900" s="342"/>
      <c r="J1900" s="343"/>
      <c r="K1900" s="343"/>
      <c r="L1900" s="407">
        <v>1</v>
      </c>
      <c r="M1900" s="344">
        <f t="shared" si="29"/>
        <v>4.8007724604348594</v>
      </c>
      <c r="N1900" s="337"/>
      <c r="P1900">
        <f>SUM(O1900:$O$2697)</f>
        <v>0</v>
      </c>
      <c r="T1900" s="169" t="s">
        <v>300</v>
      </c>
    </row>
    <row r="1901" spans="1:20">
      <c r="A1901" s="339">
        <v>45371.083333333299</v>
      </c>
      <c r="B1901" s="340">
        <v>2.4045800000000002</v>
      </c>
      <c r="C1901" s="340" t="s">
        <v>300</v>
      </c>
      <c r="D1901" s="341">
        <v>76.730050000000006</v>
      </c>
      <c r="E1901" s="342" t="s">
        <v>300</v>
      </c>
      <c r="F1901" s="340">
        <v>5.7343799999999998</v>
      </c>
      <c r="G1901" s="342" t="s">
        <v>300</v>
      </c>
      <c r="H1901" s="342"/>
      <c r="I1901" s="342"/>
      <c r="J1901" s="343"/>
      <c r="K1901" s="343"/>
      <c r="L1901" s="407">
        <v>1</v>
      </c>
      <c r="M1901" s="344">
        <f t="shared" si="29"/>
        <v>5.7343701359893204</v>
      </c>
      <c r="N1901" s="337"/>
      <c r="P1901">
        <f>SUM(O1901:$O$2697)</f>
        <v>0</v>
      </c>
      <c r="T1901" s="169" t="s">
        <v>300</v>
      </c>
    </row>
    <row r="1902" spans="1:20">
      <c r="A1902" s="339">
        <v>45371.125</v>
      </c>
      <c r="B1902" s="340">
        <v>2.5343800000000001</v>
      </c>
      <c r="C1902" s="340" t="s">
        <v>300</v>
      </c>
      <c r="D1902" s="341">
        <v>76.188360000000003</v>
      </c>
      <c r="E1902" s="342" t="s">
        <v>300</v>
      </c>
      <c r="F1902" s="340">
        <v>6.0012299999999996</v>
      </c>
      <c r="G1902" s="342" t="s">
        <v>300</v>
      </c>
      <c r="H1902" s="342"/>
      <c r="I1902" s="342"/>
      <c r="J1902" s="343"/>
      <c r="K1902" s="343"/>
      <c r="L1902" s="407">
        <v>1</v>
      </c>
      <c r="M1902" s="344">
        <f t="shared" si="29"/>
        <v>6.0012451507861435</v>
      </c>
      <c r="N1902" s="337"/>
      <c r="P1902">
        <f>SUM(O1902:$O$2697)</f>
        <v>0</v>
      </c>
      <c r="T1902" s="169" t="s">
        <v>300</v>
      </c>
    </row>
    <row r="1903" spans="1:20">
      <c r="A1903" s="339">
        <v>45371.166666666701</v>
      </c>
      <c r="B1903" s="340">
        <v>2.8123200000000002</v>
      </c>
      <c r="C1903" s="340" t="s">
        <v>300</v>
      </c>
      <c r="D1903" s="341">
        <v>73.814040000000006</v>
      </c>
      <c r="E1903" s="342" t="s">
        <v>300</v>
      </c>
      <c r="F1903" s="340">
        <v>6.4518599999999999</v>
      </c>
      <c r="G1903" s="342" t="s">
        <v>300</v>
      </c>
      <c r="H1903" s="342"/>
      <c r="I1903" s="342"/>
      <c r="J1903" s="343"/>
      <c r="K1903" s="343"/>
      <c r="L1903" s="407">
        <v>1</v>
      </c>
      <c r="M1903" s="344">
        <f t="shared" si="29"/>
        <v>6.4518568262346241</v>
      </c>
      <c r="N1903" s="337"/>
      <c r="P1903">
        <f>SUM(O1903:$O$2697)</f>
        <v>0</v>
      </c>
      <c r="T1903" s="169" t="s">
        <v>300</v>
      </c>
    </row>
    <row r="1904" spans="1:20">
      <c r="A1904" s="339">
        <v>45371.208333333299</v>
      </c>
      <c r="B1904" s="340">
        <v>2.6366399999999999</v>
      </c>
      <c r="C1904" s="340" t="s">
        <v>300</v>
      </c>
      <c r="D1904" s="341">
        <v>76.008189999999999</v>
      </c>
      <c r="E1904" s="342" t="s">
        <v>300</v>
      </c>
      <c r="F1904" s="340">
        <v>6.2286299999999999</v>
      </c>
      <c r="G1904" s="342" t="s">
        <v>300</v>
      </c>
      <c r="H1904" s="342"/>
      <c r="I1904" s="342"/>
      <c r="J1904" s="343"/>
      <c r="K1904" s="343"/>
      <c r="L1904" s="407">
        <v>1</v>
      </c>
      <c r="M1904" s="344">
        <f t="shared" si="29"/>
        <v>6.2286257552561262</v>
      </c>
      <c r="N1904" s="337"/>
      <c r="P1904">
        <f>SUM(O1904:$O$2697)</f>
        <v>0</v>
      </c>
      <c r="T1904" s="169" t="s">
        <v>300</v>
      </c>
    </row>
    <row r="1905" spans="1:20">
      <c r="A1905" s="339">
        <v>45371.25</v>
      </c>
      <c r="B1905" s="340">
        <v>2.6877900000000001</v>
      </c>
      <c r="C1905" s="340" t="s">
        <v>300</v>
      </c>
      <c r="D1905" s="341">
        <v>75.031549999999996</v>
      </c>
      <c r="E1905" s="342" t="s">
        <v>300</v>
      </c>
      <c r="F1905" s="340">
        <v>6.2678799999999999</v>
      </c>
      <c r="G1905" s="342" t="s">
        <v>300</v>
      </c>
      <c r="H1905" s="342"/>
      <c r="I1905" s="342"/>
      <c r="J1905" s="343"/>
      <c r="K1905" s="343"/>
      <c r="L1905" s="407">
        <v>1</v>
      </c>
      <c r="M1905" s="344">
        <f t="shared" si="29"/>
        <v>6.2678740669914603</v>
      </c>
      <c r="N1905" s="337"/>
      <c r="P1905">
        <f>SUM(O1905:$O$2697)</f>
        <v>0</v>
      </c>
      <c r="T1905" s="169" t="s">
        <v>300</v>
      </c>
    </row>
    <row r="1906" spans="1:20">
      <c r="A1906" s="339">
        <v>45371.291666666701</v>
      </c>
      <c r="B1906" s="340">
        <v>2.6778499999999998</v>
      </c>
      <c r="C1906" s="340" t="s">
        <v>300</v>
      </c>
      <c r="D1906" s="341">
        <v>75.650850000000005</v>
      </c>
      <c r="E1906" s="342" t="s">
        <v>300</v>
      </c>
      <c r="F1906" s="340">
        <v>6.2962499999999997</v>
      </c>
      <c r="G1906" s="342" t="s">
        <v>300</v>
      </c>
      <c r="H1906" s="342"/>
      <c r="I1906" s="342"/>
      <c r="J1906" s="343"/>
      <c r="K1906" s="343"/>
      <c r="L1906" s="407">
        <v>1</v>
      </c>
      <c r="M1906" s="344">
        <f t="shared" si="29"/>
        <v>6.2962370191412989</v>
      </c>
      <c r="N1906" s="337"/>
      <c r="P1906">
        <f>SUM(O1906:$O$2697)</f>
        <v>0</v>
      </c>
      <c r="T1906" s="169" t="s">
        <v>300</v>
      </c>
    </row>
    <row r="1907" spans="1:20">
      <c r="A1907" s="339">
        <v>45371.333333333299</v>
      </c>
      <c r="B1907" s="340">
        <v>2.75461</v>
      </c>
      <c r="C1907" s="340" t="s">
        <v>300</v>
      </c>
      <c r="D1907" s="341">
        <v>74.184520000000006</v>
      </c>
      <c r="E1907" s="342" t="s">
        <v>300</v>
      </c>
      <c r="F1907" s="340">
        <v>6.3511899999999999</v>
      </c>
      <c r="G1907" s="342" t="s">
        <v>300</v>
      </c>
      <c r="H1907" s="342"/>
      <c r="I1907" s="342"/>
      <c r="J1907" s="343"/>
      <c r="K1907" s="343"/>
      <c r="L1907" s="407">
        <v>1</v>
      </c>
      <c r="M1907" s="344">
        <f t="shared" si="29"/>
        <v>6.3511799934041751</v>
      </c>
      <c r="N1907" s="337"/>
      <c r="P1907">
        <f>SUM(O1907:$O$2697)</f>
        <v>0</v>
      </c>
      <c r="T1907" s="169" t="s">
        <v>300</v>
      </c>
    </row>
    <row r="1908" spans="1:20">
      <c r="A1908" s="339">
        <v>45371.375</v>
      </c>
      <c r="B1908" s="340">
        <v>2.6584699999999999</v>
      </c>
      <c r="C1908" s="340" t="s">
        <v>300</v>
      </c>
      <c r="D1908" s="341">
        <v>75.428299999999993</v>
      </c>
      <c r="E1908" s="342" t="s">
        <v>300</v>
      </c>
      <c r="F1908" s="340">
        <v>6.2322800000000003</v>
      </c>
      <c r="G1908" s="342" t="s">
        <v>300</v>
      </c>
      <c r="H1908" s="342"/>
      <c r="I1908" s="342"/>
      <c r="J1908" s="343"/>
      <c r="K1908" s="343"/>
      <c r="L1908" s="407">
        <v>1</v>
      </c>
      <c r="M1908" s="344">
        <f t="shared" si="29"/>
        <v>6.2322819635470781</v>
      </c>
      <c r="N1908" s="337"/>
      <c r="P1908">
        <f>SUM(O1908:$O$2697)</f>
        <v>0</v>
      </c>
      <c r="T1908" s="169" t="s">
        <v>300</v>
      </c>
    </row>
    <row r="1909" spans="1:20">
      <c r="A1909" s="339">
        <v>45371.416666666701</v>
      </c>
      <c r="B1909" s="340">
        <v>2.41994</v>
      </c>
      <c r="C1909" s="340" t="s">
        <v>300</v>
      </c>
      <c r="D1909" s="341">
        <v>75.260919999999999</v>
      </c>
      <c r="E1909" s="342" t="s">
        <v>300</v>
      </c>
      <c r="F1909" s="340">
        <v>5.6605100000000004</v>
      </c>
      <c r="G1909" s="342" t="s">
        <v>300</v>
      </c>
      <c r="H1909" s="342"/>
      <c r="I1909" s="342"/>
      <c r="J1909" s="343"/>
      <c r="K1909" s="343"/>
      <c r="L1909" s="407">
        <v>1</v>
      </c>
      <c r="M1909" s="344">
        <f t="shared" si="29"/>
        <v>5.6605043859483839</v>
      </c>
      <c r="N1909" s="337"/>
      <c r="P1909">
        <f>SUM(O1909:$O$2697)</f>
        <v>0</v>
      </c>
      <c r="T1909" s="169" t="s">
        <v>300</v>
      </c>
    </row>
    <row r="1910" spans="1:20">
      <c r="A1910" s="339">
        <v>45371.458333333299</v>
      </c>
      <c r="B1910" s="340">
        <v>2.4458199999999999</v>
      </c>
      <c r="C1910" s="340" t="s">
        <v>300</v>
      </c>
      <c r="D1910" s="341">
        <v>74.548699999999997</v>
      </c>
      <c r="E1910" s="342" t="s">
        <v>300</v>
      </c>
      <c r="F1910" s="340">
        <v>5.6669</v>
      </c>
      <c r="G1910" s="342" t="s">
        <v>300</v>
      </c>
      <c r="H1910" s="342"/>
      <c r="I1910" s="342"/>
      <c r="J1910" s="343"/>
      <c r="K1910" s="343"/>
      <c r="L1910" s="407">
        <v>1</v>
      </c>
      <c r="M1910" s="344">
        <f t="shared" si="29"/>
        <v>5.6669003605687189</v>
      </c>
      <c r="N1910" s="337"/>
      <c r="P1910">
        <f>SUM(O1910:$O$2697)</f>
        <v>0</v>
      </c>
      <c r="T1910" s="169" t="s">
        <v>300</v>
      </c>
    </row>
    <row r="1911" spans="1:20">
      <c r="A1911" s="339">
        <v>45371.5</v>
      </c>
      <c r="B1911" s="340">
        <v>2.4998100000000001</v>
      </c>
      <c r="C1911" s="340" t="s">
        <v>300</v>
      </c>
      <c r="D1911" s="341">
        <v>74.287530000000004</v>
      </c>
      <c r="E1911" s="345" t="s">
        <v>300</v>
      </c>
      <c r="F1911" s="340">
        <v>5.7717000000000001</v>
      </c>
      <c r="G1911" s="342" t="s">
        <v>300</v>
      </c>
      <c r="H1911" s="342"/>
      <c r="I1911" s="342"/>
      <c r="J1911" s="343"/>
      <c r="K1911" s="343"/>
      <c r="L1911" s="407">
        <v>1</v>
      </c>
      <c r="M1911" s="344">
        <f t="shared" si="29"/>
        <v>5.7717023982778439</v>
      </c>
      <c r="N1911" s="337"/>
      <c r="P1911">
        <f>SUM(O1911:$O$2697)</f>
        <v>0</v>
      </c>
      <c r="T1911" s="169" t="s">
        <v>300</v>
      </c>
    </row>
    <row r="1912" spans="1:20">
      <c r="A1912" s="339">
        <v>45371.541666666701</v>
      </c>
      <c r="B1912" s="340">
        <v>2.6893400000000001</v>
      </c>
      <c r="C1912" s="340" t="s">
        <v>300</v>
      </c>
      <c r="D1912" s="341">
        <v>72.445620000000005</v>
      </c>
      <c r="E1912" s="345" t="s">
        <v>300</v>
      </c>
      <c r="F1912" s="340">
        <v>6.0553499999999998</v>
      </c>
      <c r="G1912" s="342" t="s">
        <v>300</v>
      </c>
      <c r="H1912" s="342"/>
      <c r="I1912" s="342"/>
      <c r="J1912" s="343"/>
      <c r="K1912" s="343"/>
      <c r="L1912" s="407">
        <v>1</v>
      </c>
      <c r="M1912" s="344">
        <f t="shared" si="29"/>
        <v>6.0553444867100641</v>
      </c>
      <c r="N1912" s="337"/>
      <c r="P1912">
        <f>SUM(O1912:$O$2697)</f>
        <v>0</v>
      </c>
      <c r="T1912" s="169" t="s">
        <v>300</v>
      </c>
    </row>
    <row r="1913" spans="1:20">
      <c r="A1913" s="339">
        <v>45371.583333333299</v>
      </c>
      <c r="B1913" s="340">
        <v>2.2945799999999998</v>
      </c>
      <c r="C1913" s="340" t="s">
        <v>300</v>
      </c>
      <c r="D1913" s="341">
        <v>74.296539999999993</v>
      </c>
      <c r="E1913" s="345" t="s">
        <v>300</v>
      </c>
      <c r="F1913" s="340">
        <v>5.2984900000000001</v>
      </c>
      <c r="G1913" s="342" t="s">
        <v>300</v>
      </c>
      <c r="H1913" s="342"/>
      <c r="I1913" s="342"/>
      <c r="J1913" s="343"/>
      <c r="K1913" s="343"/>
      <c r="L1913" s="407">
        <v>1</v>
      </c>
      <c r="M1913" s="344">
        <f t="shared" si="29"/>
        <v>5.2984983457294543</v>
      </c>
      <c r="N1913" s="337"/>
      <c r="T1913" s="169" t="s">
        <v>300</v>
      </c>
    </row>
    <row r="1914" spans="1:20">
      <c r="A1914" s="339">
        <v>45371.625</v>
      </c>
      <c r="B1914" s="340">
        <v>2.2502900000000001</v>
      </c>
      <c r="C1914" s="340" t="s">
        <v>300</v>
      </c>
      <c r="D1914" s="341">
        <v>74.756870000000006</v>
      </c>
      <c r="E1914" s="342" t="s">
        <v>300</v>
      </c>
      <c r="F1914" s="340">
        <v>5.2284300000000004</v>
      </c>
      <c r="G1914" s="342" t="s">
        <v>300</v>
      </c>
      <c r="H1914" s="342"/>
      <c r="I1914" s="342"/>
      <c r="J1914" s="343"/>
      <c r="K1914" s="343"/>
      <c r="L1914" s="407">
        <v>1</v>
      </c>
      <c r="M1914" s="344">
        <f t="shared" si="29"/>
        <v>5.2284217177206846</v>
      </c>
      <c r="N1914" s="337"/>
      <c r="T1914" s="169" t="s">
        <v>300</v>
      </c>
    </row>
    <row r="1915" spans="1:20">
      <c r="A1915" s="339">
        <v>45371.666666666701</v>
      </c>
      <c r="B1915" s="340">
        <v>2.3026599999999999</v>
      </c>
      <c r="C1915" s="340" t="s">
        <v>300</v>
      </c>
      <c r="D1915" s="341">
        <v>74.861969999999999</v>
      </c>
      <c r="E1915" s="342" t="s">
        <v>300</v>
      </c>
      <c r="F1915" s="340">
        <v>5.3576100000000002</v>
      </c>
      <c r="G1915" s="342" t="s">
        <v>300</v>
      </c>
      <c r="H1915" s="342"/>
      <c r="I1915" s="342"/>
      <c r="J1915" s="343"/>
      <c r="K1915" s="343"/>
      <c r="L1915" s="407">
        <v>1</v>
      </c>
      <c r="M1915" s="344">
        <f t="shared" si="29"/>
        <v>5.3576221121534156</v>
      </c>
      <c r="N1915" s="337"/>
      <c r="T1915" s="169" t="s">
        <v>300</v>
      </c>
    </row>
    <row r="1916" spans="1:20">
      <c r="A1916" s="339">
        <v>45371.708333333299</v>
      </c>
      <c r="B1916" s="340">
        <v>2.5597799999999999</v>
      </c>
      <c r="C1916" s="340" t="s">
        <v>300</v>
      </c>
      <c r="D1916" s="341">
        <v>74.198999999999998</v>
      </c>
      <c r="E1916" s="342" t="s">
        <v>300</v>
      </c>
      <c r="F1916" s="340">
        <v>5.9031200000000004</v>
      </c>
      <c r="G1916" s="342" t="s">
        <v>300</v>
      </c>
      <c r="H1916" s="342"/>
      <c r="I1916" s="342"/>
      <c r="J1916" s="343"/>
      <c r="K1916" s="343"/>
      <c r="L1916" s="407">
        <v>1</v>
      </c>
      <c r="M1916" s="344">
        <f t="shared" si="29"/>
        <v>5.9031212521175984</v>
      </c>
      <c r="N1916" s="337"/>
      <c r="T1916" s="169" t="s">
        <v>300</v>
      </c>
    </row>
    <row r="1917" spans="1:20">
      <c r="A1917" s="339">
        <v>45371.75</v>
      </c>
      <c r="B1917" s="340">
        <v>2.6274600000000001</v>
      </c>
      <c r="C1917" s="340" t="s">
        <v>300</v>
      </c>
      <c r="D1917" s="341">
        <v>73.160690000000002</v>
      </c>
      <c r="E1917" s="342" t="s">
        <v>300</v>
      </c>
      <c r="F1917" s="340">
        <v>5.9744000000000002</v>
      </c>
      <c r="G1917" s="342" t="s">
        <v>300</v>
      </c>
      <c r="H1917" s="342"/>
      <c r="I1917" s="342"/>
      <c r="J1917" s="343"/>
      <c r="K1917" s="343"/>
      <c r="L1917" s="407">
        <v>1</v>
      </c>
      <c r="M1917" s="344">
        <f t="shared" si="29"/>
        <v>5.9744085258931925</v>
      </c>
      <c r="N1917" s="337"/>
      <c r="T1917" s="169" t="s">
        <v>300</v>
      </c>
    </row>
    <row r="1918" spans="1:20">
      <c r="A1918" s="339">
        <v>45371.791666666701</v>
      </c>
      <c r="B1918" s="340">
        <v>1.78623</v>
      </c>
      <c r="C1918" s="340" t="s">
        <v>300</v>
      </c>
      <c r="D1918" s="341">
        <v>78.200450000000004</v>
      </c>
      <c r="E1918" s="342" t="s">
        <v>300</v>
      </c>
      <c r="F1918" s="340">
        <v>4.3413899999999996</v>
      </c>
      <c r="G1918" s="342" t="s">
        <v>300</v>
      </c>
      <c r="H1918" s="342"/>
      <c r="I1918" s="342"/>
      <c r="J1918" s="343"/>
      <c r="K1918" s="343"/>
      <c r="L1918" s="407">
        <v>1</v>
      </c>
      <c r="M1918" s="344">
        <f t="shared" si="29"/>
        <v>4.3413784030927793</v>
      </c>
      <c r="N1918" s="337"/>
      <c r="T1918" s="169" t="s">
        <v>300</v>
      </c>
    </row>
    <row r="1919" spans="1:20">
      <c r="A1919" s="339">
        <v>45371.833333333299</v>
      </c>
      <c r="B1919" s="340">
        <v>0.98933000000000004</v>
      </c>
      <c r="C1919" s="340" t="s">
        <v>300</v>
      </c>
      <c r="D1919" s="341">
        <v>82.077439999999996</v>
      </c>
      <c r="E1919" s="342" t="s">
        <v>300</v>
      </c>
      <c r="F1919" s="340">
        <v>2.5237599999999998</v>
      </c>
      <c r="G1919" s="342" t="s">
        <v>300</v>
      </c>
      <c r="H1919" s="342"/>
      <c r="I1919" s="342"/>
      <c r="J1919" s="343"/>
      <c r="K1919" s="343"/>
      <c r="L1919" s="407">
        <v>1</v>
      </c>
      <c r="M1919" s="344">
        <f t="shared" si="29"/>
        <v>2.5237480190684156</v>
      </c>
      <c r="N1919" s="337"/>
      <c r="T1919" s="169" t="s">
        <v>300</v>
      </c>
    </row>
    <row r="1920" spans="1:20">
      <c r="A1920" s="339">
        <v>45371.875</v>
      </c>
      <c r="B1920" s="340">
        <v>0.79508000000000001</v>
      </c>
      <c r="C1920" s="340" t="s">
        <v>300</v>
      </c>
      <c r="D1920" s="341">
        <v>79.718919999999997</v>
      </c>
      <c r="E1920" s="342" t="s">
        <v>300</v>
      </c>
      <c r="F1920" s="340">
        <v>1.9699500000000001</v>
      </c>
      <c r="G1920" s="342" t="s">
        <v>300</v>
      </c>
      <c r="H1920" s="342"/>
      <c r="I1920" s="342"/>
      <c r="J1920" s="343"/>
      <c r="K1920" s="343"/>
      <c r="L1920" s="407">
        <v>1</v>
      </c>
      <c r="M1920" s="344">
        <f t="shared" si="29"/>
        <v>1.9699411198346874</v>
      </c>
      <c r="N1920" s="337"/>
      <c r="T1920" s="169" t="s">
        <v>300</v>
      </c>
    </row>
    <row r="1921" spans="1:20">
      <c r="A1921" s="339">
        <v>45371.916666666701</v>
      </c>
      <c r="B1921" s="340">
        <v>2.0192100000000002</v>
      </c>
      <c r="C1921" s="340" t="s">
        <v>300</v>
      </c>
      <c r="D1921" s="341">
        <v>79.566810000000004</v>
      </c>
      <c r="E1921" s="342" t="s">
        <v>300</v>
      </c>
      <c r="F1921" s="340">
        <v>4.9933699999999996</v>
      </c>
      <c r="G1921" s="342" t="s">
        <v>300</v>
      </c>
      <c r="H1921" s="342"/>
      <c r="I1921" s="342"/>
      <c r="J1921" s="343"/>
      <c r="K1921" s="343"/>
      <c r="L1921" s="407">
        <v>1</v>
      </c>
      <c r="M1921" s="344">
        <f t="shared" si="29"/>
        <v>4.9933780188967081</v>
      </c>
      <c r="N1921" s="337"/>
      <c r="T1921" s="169" t="s">
        <v>300</v>
      </c>
    </row>
    <row r="1922" spans="1:20">
      <c r="A1922" s="339">
        <v>45371.958333333299</v>
      </c>
      <c r="B1922" s="340">
        <v>2.28667</v>
      </c>
      <c r="C1922" s="340" t="s">
        <v>300</v>
      </c>
      <c r="D1922" s="341">
        <v>78.56617</v>
      </c>
      <c r="E1922" s="342" t="s">
        <v>300</v>
      </c>
      <c r="F1922" s="340">
        <v>5.5836699999999997</v>
      </c>
      <c r="G1922" s="342" t="s">
        <v>300</v>
      </c>
      <c r="H1922" s="342"/>
      <c r="I1922" s="342"/>
      <c r="J1922" s="343"/>
      <c r="K1922" s="343"/>
      <c r="L1922" s="407">
        <v>1</v>
      </c>
      <c r="M1922" s="344">
        <f t="shared" si="29"/>
        <v>5.5836744148872111</v>
      </c>
      <c r="N1922" s="337"/>
      <c r="T1922" s="169" t="s">
        <v>300</v>
      </c>
    </row>
    <row r="1923" spans="1:20">
      <c r="A1923" s="339">
        <v>45372</v>
      </c>
      <c r="B1923" s="340">
        <v>2.4954499999999999</v>
      </c>
      <c r="C1923" s="340" t="s">
        <v>300</v>
      </c>
      <c r="D1923" s="341">
        <v>77.698250000000002</v>
      </c>
      <c r="E1923" s="342" t="s">
        <v>300</v>
      </c>
      <c r="F1923" s="340">
        <v>6.0261699999999996</v>
      </c>
      <c r="G1923" s="342" t="s">
        <v>300</v>
      </c>
      <c r="H1923" s="342"/>
      <c r="I1923" s="342"/>
      <c r="J1923" s="343"/>
      <c r="K1923" s="343"/>
      <c r="L1923" s="407">
        <v>1</v>
      </c>
      <c r="M1923" s="344">
        <f t="shared" ref="M1923:M1986" si="30">D1923*60*10^3*B1923*5.18*10^-7</f>
        <v>6.0261664046744992</v>
      </c>
      <c r="N1923" s="337"/>
      <c r="T1923" s="169" t="s">
        <v>300</v>
      </c>
    </row>
    <row r="1924" spans="1:20">
      <c r="A1924" s="339">
        <v>45372.041666666701</v>
      </c>
      <c r="B1924" s="340">
        <v>2.24884</v>
      </c>
      <c r="C1924" s="340" t="s">
        <v>300</v>
      </c>
      <c r="D1924" s="341">
        <v>77.860939999999999</v>
      </c>
      <c r="E1924" s="342" t="s">
        <v>300</v>
      </c>
      <c r="F1924" s="340">
        <v>5.4420200000000003</v>
      </c>
      <c r="G1924" s="342" t="s">
        <v>300</v>
      </c>
      <c r="H1924" s="342"/>
      <c r="I1924" s="342"/>
      <c r="J1924" s="343"/>
      <c r="K1924" s="343"/>
      <c r="L1924" s="407">
        <v>1</v>
      </c>
      <c r="M1924" s="344">
        <f t="shared" si="30"/>
        <v>5.4420084293023665</v>
      </c>
      <c r="N1924" s="337"/>
      <c r="T1924" s="169" t="s">
        <v>300</v>
      </c>
    </row>
    <row r="1925" spans="1:20">
      <c r="A1925" s="339">
        <v>45372.083333333299</v>
      </c>
      <c r="B1925" s="340">
        <v>2.5674899999999998</v>
      </c>
      <c r="C1925" s="340" t="s">
        <v>300</v>
      </c>
      <c r="D1925" s="341">
        <v>75.067099999999996</v>
      </c>
      <c r="E1925" s="342" t="s">
        <v>300</v>
      </c>
      <c r="F1925" s="340">
        <v>5.9901799999999996</v>
      </c>
      <c r="G1925" s="342" t="s">
        <v>300</v>
      </c>
      <c r="H1925" s="342"/>
      <c r="I1925" s="342"/>
      <c r="J1925" s="343"/>
      <c r="K1925" s="343"/>
      <c r="L1925" s="407">
        <v>1</v>
      </c>
      <c r="M1925" s="344">
        <f t="shared" si="30"/>
        <v>5.9901736082353185</v>
      </c>
      <c r="N1925" s="337"/>
      <c r="T1925" s="169" t="s">
        <v>300</v>
      </c>
    </row>
    <row r="1926" spans="1:20">
      <c r="A1926" s="339">
        <v>45372.125</v>
      </c>
      <c r="B1926" s="340">
        <v>2.4408099999999999</v>
      </c>
      <c r="C1926" s="340" t="s">
        <v>300</v>
      </c>
      <c r="D1926" s="341">
        <v>76.115710000000007</v>
      </c>
      <c r="E1926" s="342" t="s">
        <v>300</v>
      </c>
      <c r="F1926" s="340">
        <v>5.7741600000000002</v>
      </c>
      <c r="G1926" s="342" t="s">
        <v>300</v>
      </c>
      <c r="H1926" s="342"/>
      <c r="I1926" s="342"/>
      <c r="J1926" s="343"/>
      <c r="K1926" s="343"/>
      <c r="L1926" s="407">
        <v>1</v>
      </c>
      <c r="M1926" s="344">
        <f t="shared" si="30"/>
        <v>5.7741662887681091</v>
      </c>
      <c r="N1926" s="337"/>
      <c r="T1926" s="169" t="s">
        <v>300</v>
      </c>
    </row>
    <row r="1927" spans="1:20">
      <c r="A1927" s="339">
        <v>45372.166666666701</v>
      </c>
      <c r="B1927" s="340">
        <v>2.4356800000000001</v>
      </c>
      <c r="C1927" s="340" t="s">
        <v>300</v>
      </c>
      <c r="D1927" s="341">
        <v>76.254819999999995</v>
      </c>
      <c r="E1927" s="342" t="s">
        <v>300</v>
      </c>
      <c r="F1927" s="340">
        <v>5.7725600000000004</v>
      </c>
      <c r="G1927" s="342" t="s">
        <v>300</v>
      </c>
      <c r="H1927" s="342"/>
      <c r="I1927" s="342"/>
      <c r="J1927" s="343"/>
      <c r="K1927" s="343"/>
      <c r="L1927" s="407">
        <v>1</v>
      </c>
      <c r="M1927" s="344">
        <f t="shared" si="30"/>
        <v>5.7725611265038062</v>
      </c>
      <c r="N1927" s="337"/>
      <c r="T1927" s="169" t="s">
        <v>300</v>
      </c>
    </row>
    <row r="1928" spans="1:20">
      <c r="A1928" s="339">
        <v>45372.208333333299</v>
      </c>
      <c r="B1928" s="340">
        <v>2.6424699999999999</v>
      </c>
      <c r="C1928" s="340" t="s">
        <v>300</v>
      </c>
      <c r="D1928" s="341">
        <v>76.025840000000002</v>
      </c>
      <c r="E1928" s="342" t="s">
        <v>300</v>
      </c>
      <c r="F1928" s="340">
        <v>6.2438599999999997</v>
      </c>
      <c r="G1928" s="342" t="s">
        <v>300</v>
      </c>
      <c r="H1928" s="342"/>
      <c r="I1928" s="342"/>
      <c r="J1928" s="343"/>
      <c r="K1928" s="343"/>
      <c r="L1928" s="407">
        <v>1</v>
      </c>
      <c r="M1928" s="344">
        <f t="shared" si="30"/>
        <v>6.2438477242827837</v>
      </c>
      <c r="N1928" s="337"/>
      <c r="T1928" s="169" t="s">
        <v>300</v>
      </c>
    </row>
    <row r="1929" spans="1:20">
      <c r="A1929" s="339">
        <v>45372.25</v>
      </c>
      <c r="B1929" s="340">
        <v>2.5940300000000001</v>
      </c>
      <c r="C1929" s="340" t="s">
        <v>300</v>
      </c>
      <c r="D1929" s="341">
        <v>74.423349999999999</v>
      </c>
      <c r="E1929" s="342" t="s">
        <v>300</v>
      </c>
      <c r="F1929" s="340">
        <v>6.0002000000000004</v>
      </c>
      <c r="G1929" s="342" t="s">
        <v>300</v>
      </c>
      <c r="H1929" s="342"/>
      <c r="I1929" s="342"/>
      <c r="J1929" s="343"/>
      <c r="K1929" s="343"/>
      <c r="L1929" s="407">
        <v>1</v>
      </c>
      <c r="M1929" s="344">
        <f t="shared" si="30"/>
        <v>6.00019299282354</v>
      </c>
      <c r="N1929" s="337"/>
      <c r="T1929" s="169" t="s">
        <v>300</v>
      </c>
    </row>
    <row r="1930" spans="1:20">
      <c r="A1930" s="339">
        <v>45372.291666666701</v>
      </c>
      <c r="B1930" s="340">
        <v>2.3713500000000001</v>
      </c>
      <c r="C1930" s="340" t="s">
        <v>300</v>
      </c>
      <c r="D1930" s="341">
        <v>75.786349999999999</v>
      </c>
      <c r="E1930" s="342" t="s">
        <v>300</v>
      </c>
      <c r="F1930" s="340">
        <v>5.5855699999999997</v>
      </c>
      <c r="G1930" s="342" t="s">
        <v>300</v>
      </c>
      <c r="H1930" s="342"/>
      <c r="I1930" s="342"/>
      <c r="J1930" s="343"/>
      <c r="K1930" s="343"/>
      <c r="L1930" s="407">
        <v>1</v>
      </c>
      <c r="M1930" s="344">
        <f t="shared" si="30"/>
        <v>5.5855720701333</v>
      </c>
      <c r="N1930" s="337"/>
      <c r="T1930" s="169" t="s">
        <v>300</v>
      </c>
    </row>
    <row r="1931" spans="1:20">
      <c r="A1931" s="339">
        <v>45372.333333333299</v>
      </c>
      <c r="B1931" s="340">
        <v>2.3760300000000001</v>
      </c>
      <c r="C1931" s="340" t="s">
        <v>300</v>
      </c>
      <c r="D1931" s="341">
        <v>79.199979999999996</v>
      </c>
      <c r="E1931" s="342" t="s">
        <v>300</v>
      </c>
      <c r="F1931" s="340">
        <v>5.8486900000000004</v>
      </c>
      <c r="G1931" s="342" t="s">
        <v>300</v>
      </c>
      <c r="H1931" s="342"/>
      <c r="I1931" s="342"/>
      <c r="J1931" s="343"/>
      <c r="K1931" s="343"/>
      <c r="L1931" s="407">
        <v>1</v>
      </c>
      <c r="M1931" s="344">
        <f t="shared" si="30"/>
        <v>5.8486819051397516</v>
      </c>
      <c r="N1931" s="337"/>
      <c r="T1931" s="169" t="s">
        <v>300</v>
      </c>
    </row>
    <row r="1932" spans="1:20">
      <c r="A1932" s="339">
        <v>45372.375</v>
      </c>
      <c r="B1932" s="340">
        <v>1.54104</v>
      </c>
      <c r="C1932" s="340" t="s">
        <v>300</v>
      </c>
      <c r="D1932" s="341">
        <v>81.071849999999998</v>
      </c>
      <c r="E1932" s="342" t="s">
        <v>300</v>
      </c>
      <c r="F1932" s="340">
        <v>3.8829699999999998</v>
      </c>
      <c r="G1932" s="342" t="s">
        <v>300</v>
      </c>
      <c r="H1932" s="342"/>
      <c r="I1932" s="342"/>
      <c r="J1932" s="343"/>
      <c r="K1932" s="343"/>
      <c r="L1932" s="407">
        <v>1</v>
      </c>
      <c r="M1932" s="344">
        <f t="shared" si="30"/>
        <v>3.8829786725419191</v>
      </c>
      <c r="N1932" s="337"/>
      <c r="T1932" s="169" t="s">
        <v>300</v>
      </c>
    </row>
    <row r="1933" spans="1:20">
      <c r="A1933" s="339">
        <v>45372.416666666701</v>
      </c>
      <c r="B1933" s="340">
        <v>2.4945400000000002</v>
      </c>
      <c r="C1933" s="340" t="s">
        <v>300</v>
      </c>
      <c r="D1933" s="341">
        <v>74.840940000000003</v>
      </c>
      <c r="E1933" s="342" t="s">
        <v>300</v>
      </c>
      <c r="F1933" s="340">
        <v>5.8024500000000003</v>
      </c>
      <c r="G1933" s="342" t="s">
        <v>300</v>
      </c>
      <c r="H1933" s="342"/>
      <c r="I1933" s="342"/>
      <c r="J1933" s="343"/>
      <c r="K1933" s="343"/>
      <c r="L1933" s="407">
        <v>1</v>
      </c>
      <c r="M1933" s="344">
        <f t="shared" si="30"/>
        <v>5.8024407699730078</v>
      </c>
      <c r="N1933" s="337"/>
      <c r="T1933" s="169" t="s">
        <v>300</v>
      </c>
    </row>
    <row r="1934" spans="1:20">
      <c r="A1934" s="339">
        <v>45372.458333333299</v>
      </c>
      <c r="B1934" s="340">
        <v>1.5721000000000001</v>
      </c>
      <c r="C1934" s="340" t="s">
        <v>300</v>
      </c>
      <c r="D1934" s="341">
        <v>77.616529999999997</v>
      </c>
      <c r="E1934" s="342" t="s">
        <v>300</v>
      </c>
      <c r="F1934" s="340">
        <v>3.7924199999999999</v>
      </c>
      <c r="G1934" s="342" t="s">
        <v>300</v>
      </c>
      <c r="H1934" s="342"/>
      <c r="I1934" s="342"/>
      <c r="J1934" s="343"/>
      <c r="K1934" s="343"/>
      <c r="L1934" s="407">
        <v>1</v>
      </c>
      <c r="M1934" s="344">
        <f t="shared" si="30"/>
        <v>3.7924110269480389</v>
      </c>
      <c r="N1934" s="337"/>
      <c r="T1934" s="169" t="s">
        <v>300</v>
      </c>
    </row>
    <row r="1935" spans="1:20">
      <c r="A1935" s="339">
        <v>45372.5</v>
      </c>
      <c r="B1935" s="340">
        <v>0.83592999999999995</v>
      </c>
      <c r="C1935" s="340" t="s">
        <v>300</v>
      </c>
      <c r="D1935" s="341">
        <v>80.286150000000006</v>
      </c>
      <c r="E1935" s="342" t="s">
        <v>300</v>
      </c>
      <c r="F1935" s="340">
        <v>2.08588</v>
      </c>
      <c r="G1935" s="342" t="s">
        <v>300</v>
      </c>
      <c r="H1935" s="342"/>
      <c r="I1935" s="342"/>
      <c r="J1935" s="343"/>
      <c r="K1935" s="343"/>
      <c r="L1935" s="407">
        <v>1</v>
      </c>
      <c r="M1935" s="344">
        <f t="shared" si="30"/>
        <v>2.0858907305640604</v>
      </c>
      <c r="N1935" s="337"/>
      <c r="T1935" s="169" t="s">
        <v>300</v>
      </c>
    </row>
    <row r="1936" spans="1:20">
      <c r="A1936" s="339">
        <v>45372.541666666701</v>
      </c>
      <c r="B1936" s="340">
        <v>1.52047</v>
      </c>
      <c r="C1936" s="340" t="s">
        <v>300</v>
      </c>
      <c r="D1936" s="341">
        <v>78.314610000000002</v>
      </c>
      <c r="E1936" s="342" t="s">
        <v>300</v>
      </c>
      <c r="F1936" s="340">
        <v>3.70085</v>
      </c>
      <c r="G1936" s="342" t="s">
        <v>300</v>
      </c>
      <c r="H1936" s="342"/>
      <c r="I1936" s="342"/>
      <c r="J1936" s="343"/>
      <c r="K1936" s="343"/>
      <c r="L1936" s="407">
        <v>1</v>
      </c>
      <c r="M1936" s="344">
        <f t="shared" si="30"/>
        <v>3.700851468273036</v>
      </c>
      <c r="N1936" s="337"/>
      <c r="T1936" s="169" t="s">
        <v>300</v>
      </c>
    </row>
    <row r="1937" spans="1:20">
      <c r="A1937" s="339">
        <v>45372.583333333299</v>
      </c>
      <c r="B1937" s="340">
        <v>2.02224</v>
      </c>
      <c r="C1937" s="340" t="s">
        <v>300</v>
      </c>
      <c r="D1937" s="341">
        <v>77.862870000000001</v>
      </c>
      <c r="E1937" s="342" t="s">
        <v>300</v>
      </c>
      <c r="F1937" s="340">
        <v>4.8937900000000001</v>
      </c>
      <c r="G1937" s="342" t="s">
        <v>300</v>
      </c>
      <c r="H1937" s="342"/>
      <c r="I1937" s="342"/>
      <c r="J1937" s="343"/>
      <c r="K1937" s="343"/>
      <c r="L1937" s="407">
        <v>1</v>
      </c>
      <c r="M1937" s="344">
        <f t="shared" si="30"/>
        <v>4.8937763099111029</v>
      </c>
      <c r="N1937" s="337"/>
      <c r="T1937" s="169" t="s">
        <v>300</v>
      </c>
    </row>
    <row r="1938" spans="1:20">
      <c r="A1938" s="339">
        <v>45372.625</v>
      </c>
      <c r="B1938" s="340">
        <v>2.2795399999999999</v>
      </c>
      <c r="C1938" s="340" t="s">
        <v>300</v>
      </c>
      <c r="D1938" s="341">
        <v>74.132559999999998</v>
      </c>
      <c r="E1938" s="342" t="s">
        <v>300</v>
      </c>
      <c r="F1938" s="340">
        <v>5.2521599999999999</v>
      </c>
      <c r="G1938" s="342" t="s">
        <v>300</v>
      </c>
      <c r="H1938" s="342"/>
      <c r="I1938" s="342"/>
      <c r="J1938" s="343"/>
      <c r="K1938" s="343"/>
      <c r="L1938" s="407">
        <v>1</v>
      </c>
      <c r="M1938" s="344">
        <f t="shared" si="30"/>
        <v>5.2521512613601917</v>
      </c>
      <c r="N1938" s="337"/>
      <c r="T1938" s="169" t="s">
        <v>300</v>
      </c>
    </row>
    <row r="1939" spans="1:20">
      <c r="A1939" s="339">
        <v>45372.666666666701</v>
      </c>
      <c r="B1939" s="340">
        <v>2.0528900000000001</v>
      </c>
      <c r="C1939" s="340" t="s">
        <v>300</v>
      </c>
      <c r="D1939" s="341">
        <v>74.597409999999996</v>
      </c>
      <c r="E1939" s="342" t="s">
        <v>300</v>
      </c>
      <c r="F1939" s="340">
        <v>4.7595900000000002</v>
      </c>
      <c r="G1939" s="342" t="s">
        <v>300</v>
      </c>
      <c r="H1939" s="342"/>
      <c r="I1939" s="342"/>
      <c r="J1939" s="343"/>
      <c r="K1939" s="343"/>
      <c r="L1939" s="407">
        <v>1</v>
      </c>
      <c r="M1939" s="344">
        <f t="shared" si="30"/>
        <v>4.7595998096230918</v>
      </c>
      <c r="N1939" s="337"/>
      <c r="T1939" s="169" t="s">
        <v>300</v>
      </c>
    </row>
    <row r="1940" spans="1:20">
      <c r="A1940" s="339">
        <v>45372.708333333299</v>
      </c>
      <c r="B1940" s="340">
        <v>2.2999700000000001</v>
      </c>
      <c r="C1940" s="340" t="s">
        <v>300</v>
      </c>
      <c r="D1940" s="341">
        <v>75.736009999999993</v>
      </c>
      <c r="E1940" s="342" t="s">
        <v>300</v>
      </c>
      <c r="F1940" s="340">
        <v>5.4138500000000001</v>
      </c>
      <c r="G1940" s="342" t="s">
        <v>300</v>
      </c>
      <c r="H1940" s="342"/>
      <c r="I1940" s="342"/>
      <c r="J1940" s="343"/>
      <c r="K1940" s="343"/>
      <c r="L1940" s="407">
        <v>1</v>
      </c>
      <c r="M1940" s="344">
        <f t="shared" si="30"/>
        <v>5.4138423225842747</v>
      </c>
      <c r="N1940" s="337"/>
      <c r="T1940" s="169" t="s">
        <v>300</v>
      </c>
    </row>
    <row r="1941" spans="1:20">
      <c r="A1941" s="339">
        <v>45372.75</v>
      </c>
      <c r="B1941" s="340">
        <v>2.4604699999999999</v>
      </c>
      <c r="C1941" s="340" t="s">
        <v>300</v>
      </c>
      <c r="D1941" s="341">
        <v>74.748890000000003</v>
      </c>
      <c r="E1941" s="342" t="s">
        <v>300</v>
      </c>
      <c r="F1941" s="340">
        <v>5.7161499999999998</v>
      </c>
      <c r="G1941" s="342" t="s">
        <v>300</v>
      </c>
      <c r="H1941" s="342"/>
      <c r="I1941" s="342"/>
      <c r="J1941" s="343"/>
      <c r="K1941" s="343"/>
      <c r="L1941" s="407">
        <v>1</v>
      </c>
      <c r="M1941" s="344">
        <f t="shared" si="30"/>
        <v>5.7161528348375628</v>
      </c>
      <c r="N1941" s="337"/>
      <c r="T1941" s="169" t="s">
        <v>300</v>
      </c>
    </row>
    <row r="1942" spans="1:20">
      <c r="A1942" s="339">
        <v>45372.791666666701</v>
      </c>
      <c r="B1942" s="340">
        <v>2.36531</v>
      </c>
      <c r="C1942" s="340" t="s">
        <v>300</v>
      </c>
      <c r="D1942" s="341">
        <v>74.602239999999995</v>
      </c>
      <c r="E1942" s="342" t="s">
        <v>300</v>
      </c>
      <c r="F1942" s="340">
        <v>5.4842899999999997</v>
      </c>
      <c r="G1942" s="342" t="s">
        <v>300</v>
      </c>
      <c r="H1942" s="342"/>
      <c r="I1942" s="342"/>
      <c r="J1942" s="343"/>
      <c r="K1942" s="343"/>
      <c r="L1942" s="407">
        <v>1</v>
      </c>
      <c r="M1942" s="344">
        <f t="shared" si="30"/>
        <v>5.4842967470699522</v>
      </c>
      <c r="N1942" s="337"/>
      <c r="T1942" s="169" t="s">
        <v>300</v>
      </c>
    </row>
    <row r="1943" spans="1:20">
      <c r="A1943" s="339">
        <v>45372.833333333299</v>
      </c>
      <c r="B1943" s="340">
        <v>2.3813</v>
      </c>
      <c r="C1943" s="340" t="s">
        <v>300</v>
      </c>
      <c r="D1943" s="341">
        <v>74.61842</v>
      </c>
      <c r="E1943" s="342" t="s">
        <v>300</v>
      </c>
      <c r="F1943" s="340">
        <v>5.5225799999999996</v>
      </c>
      <c r="G1943" s="342" t="s">
        <v>300</v>
      </c>
      <c r="H1943" s="342"/>
      <c r="I1943" s="342"/>
      <c r="J1943" s="343"/>
      <c r="K1943" s="343"/>
      <c r="L1943" s="407">
        <v>1</v>
      </c>
      <c r="M1943" s="344">
        <f t="shared" si="30"/>
        <v>5.5225692574096801</v>
      </c>
      <c r="N1943" s="337"/>
      <c r="T1943" s="169" t="s">
        <v>300</v>
      </c>
    </row>
    <row r="1944" spans="1:20">
      <c r="A1944" s="339">
        <v>45372.875</v>
      </c>
      <c r="B1944" s="340">
        <v>2.6044800000000001</v>
      </c>
      <c r="C1944" s="340" t="s">
        <v>300</v>
      </c>
      <c r="D1944" s="341">
        <v>73.337479999999999</v>
      </c>
      <c r="E1944" s="342" t="s">
        <v>300</v>
      </c>
      <c r="F1944" s="340">
        <v>5.9364699999999999</v>
      </c>
      <c r="G1944" s="342" t="s">
        <v>300</v>
      </c>
      <c r="H1944" s="342"/>
      <c r="I1944" s="342"/>
      <c r="J1944" s="343"/>
      <c r="K1944" s="343"/>
      <c r="L1944" s="407">
        <v>1</v>
      </c>
      <c r="M1944" s="344">
        <f t="shared" si="30"/>
        <v>5.936466477215232</v>
      </c>
      <c r="N1944" s="337"/>
      <c r="T1944" s="169" t="s">
        <v>300</v>
      </c>
    </row>
    <row r="1945" spans="1:20">
      <c r="A1945" s="339">
        <v>45372.916666666701</v>
      </c>
      <c r="B1945" s="340">
        <v>2.70044</v>
      </c>
      <c r="C1945" s="340" t="s">
        <v>300</v>
      </c>
      <c r="D1945" s="341">
        <v>72.826189999999997</v>
      </c>
      <c r="E1945" s="342" t="s">
        <v>300</v>
      </c>
      <c r="F1945" s="340">
        <v>6.1122699999999996</v>
      </c>
      <c r="G1945" s="342" t="s">
        <v>300</v>
      </c>
      <c r="H1945" s="342"/>
      <c r="I1945" s="342"/>
      <c r="J1945" s="343"/>
      <c r="K1945" s="343"/>
      <c r="L1945" s="407">
        <v>1</v>
      </c>
      <c r="M1945" s="344">
        <f t="shared" si="30"/>
        <v>6.1122784727534869</v>
      </c>
      <c r="N1945" s="337"/>
      <c r="T1945" s="169" t="s">
        <v>300</v>
      </c>
    </row>
    <row r="1946" spans="1:20">
      <c r="A1946" s="339">
        <v>45372.958333333299</v>
      </c>
      <c r="B1946" s="340">
        <v>2.6359900000000001</v>
      </c>
      <c r="C1946" s="340" t="s">
        <v>300</v>
      </c>
      <c r="D1946" s="341">
        <v>74.167119999999997</v>
      </c>
      <c r="E1946" s="342" t="s">
        <v>300</v>
      </c>
      <c r="F1946" s="340">
        <v>6.0762600000000004</v>
      </c>
      <c r="G1946" s="342" t="s">
        <v>300</v>
      </c>
      <c r="H1946" s="342"/>
      <c r="I1946" s="342"/>
      <c r="J1946" s="343"/>
      <c r="K1946" s="343"/>
      <c r="L1946" s="407">
        <v>1</v>
      </c>
      <c r="M1946" s="344">
        <f t="shared" si="30"/>
        <v>6.0762576890447022</v>
      </c>
      <c r="N1946" s="337"/>
      <c r="T1946" s="169" t="s">
        <v>300</v>
      </c>
    </row>
    <row r="1947" spans="1:20">
      <c r="A1947" s="339">
        <v>45373</v>
      </c>
      <c r="B1947" s="340">
        <v>2.2253699999999998</v>
      </c>
      <c r="C1947" s="340" t="s">
        <v>300</v>
      </c>
      <c r="D1947" s="341">
        <v>75.232190000000003</v>
      </c>
      <c r="E1947" s="342" t="s">
        <v>300</v>
      </c>
      <c r="F1947" s="340">
        <v>5.2033899999999997</v>
      </c>
      <c r="G1947" s="342" t="s">
        <v>300</v>
      </c>
      <c r="H1947" s="342"/>
      <c r="I1947" s="342"/>
      <c r="J1947" s="343"/>
      <c r="K1947" s="343"/>
      <c r="L1947" s="407">
        <v>1</v>
      </c>
      <c r="M1947" s="344">
        <f t="shared" si="30"/>
        <v>5.2033967751621235</v>
      </c>
      <c r="N1947" s="337"/>
      <c r="T1947" s="169" t="s">
        <v>300</v>
      </c>
    </row>
    <row r="1948" spans="1:20">
      <c r="A1948" s="339">
        <v>45373.041666666701</v>
      </c>
      <c r="B1948" s="340">
        <v>2.4883700000000002</v>
      </c>
      <c r="C1948" s="340" t="s">
        <v>300</v>
      </c>
      <c r="D1948" s="341">
        <v>75.550839999999994</v>
      </c>
      <c r="E1948" s="342" t="s">
        <v>300</v>
      </c>
      <c r="F1948" s="340">
        <v>5.8429900000000004</v>
      </c>
      <c r="G1948" s="342" t="s">
        <v>300</v>
      </c>
      <c r="H1948" s="342"/>
      <c r="I1948" s="342"/>
      <c r="J1948" s="343"/>
      <c r="K1948" s="343"/>
      <c r="L1948" s="407">
        <v>1</v>
      </c>
      <c r="M1948" s="344">
        <f t="shared" si="30"/>
        <v>5.8429916311532644</v>
      </c>
      <c r="N1948" s="337"/>
      <c r="T1948" s="169" t="s">
        <v>300</v>
      </c>
    </row>
    <row r="1949" spans="1:20">
      <c r="A1949" s="339">
        <v>45373.083333333299</v>
      </c>
      <c r="B1949" s="340">
        <v>2.3868499999999999</v>
      </c>
      <c r="C1949" s="340" t="s">
        <v>300</v>
      </c>
      <c r="D1949" s="341">
        <v>74.398669999999996</v>
      </c>
      <c r="E1949" s="342" t="s">
        <v>300</v>
      </c>
      <c r="F1949" s="340">
        <v>5.5191499999999998</v>
      </c>
      <c r="G1949" s="342" t="s">
        <v>300</v>
      </c>
      <c r="H1949" s="342"/>
      <c r="I1949" s="342"/>
      <c r="J1949" s="343"/>
      <c r="K1949" s="343"/>
      <c r="L1949" s="407">
        <v>1</v>
      </c>
      <c r="M1949" s="344">
        <f t="shared" si="30"/>
        <v>5.5191387074136582</v>
      </c>
      <c r="N1949" s="337"/>
      <c r="T1949" s="169" t="s">
        <v>300</v>
      </c>
    </row>
    <row r="1950" spans="1:20">
      <c r="A1950" s="339">
        <v>45373.125</v>
      </c>
      <c r="B1950" s="340">
        <v>2.2696299999999998</v>
      </c>
      <c r="C1950" s="340" t="s">
        <v>300</v>
      </c>
      <c r="D1950" s="341">
        <v>74.825879999999998</v>
      </c>
      <c r="E1950" s="342" t="s">
        <v>300</v>
      </c>
      <c r="F1950" s="340">
        <v>5.2782299999999998</v>
      </c>
      <c r="G1950" s="342" t="s">
        <v>300</v>
      </c>
      <c r="H1950" s="342"/>
      <c r="I1950" s="342"/>
      <c r="J1950" s="343"/>
      <c r="K1950" s="343"/>
      <c r="L1950" s="407">
        <v>1</v>
      </c>
      <c r="M1950" s="344">
        <f t="shared" si="30"/>
        <v>5.2782250877183507</v>
      </c>
      <c r="N1950" s="337"/>
      <c r="T1950" s="169" t="s">
        <v>300</v>
      </c>
    </row>
    <row r="1951" spans="1:20">
      <c r="A1951" s="339">
        <v>45373.166666666701</v>
      </c>
      <c r="B1951" s="340">
        <v>2.0340400000000001</v>
      </c>
      <c r="C1951" s="340" t="s">
        <v>300</v>
      </c>
      <c r="D1951" s="341">
        <v>74.222099999999998</v>
      </c>
      <c r="E1951" s="342" t="s">
        <v>300</v>
      </c>
      <c r="F1951" s="340">
        <v>4.6921600000000003</v>
      </c>
      <c r="G1951" s="342" t="s">
        <v>300</v>
      </c>
      <c r="H1951" s="342"/>
      <c r="I1951" s="342"/>
      <c r="J1951" s="343"/>
      <c r="K1951" s="343"/>
      <c r="L1951" s="407">
        <v>1</v>
      </c>
      <c r="M1951" s="344">
        <f t="shared" si="30"/>
        <v>4.6921699864267197</v>
      </c>
      <c r="N1951" s="337"/>
      <c r="T1951" s="169" t="s">
        <v>300</v>
      </c>
    </row>
    <row r="1952" spans="1:20">
      <c r="A1952" s="339">
        <v>45373.208333333299</v>
      </c>
      <c r="B1952" s="340">
        <v>1.8830800000000001</v>
      </c>
      <c r="C1952" s="340" t="s">
        <v>300</v>
      </c>
      <c r="D1952" s="341">
        <v>74.228149999999999</v>
      </c>
      <c r="E1952" s="342" t="s">
        <v>300</v>
      </c>
      <c r="F1952" s="340">
        <v>4.34429</v>
      </c>
      <c r="G1952" s="342" t="s">
        <v>300</v>
      </c>
      <c r="H1952" s="342"/>
      <c r="I1952" s="342"/>
      <c r="J1952" s="343"/>
      <c r="K1952" s="343"/>
      <c r="L1952" s="407">
        <v>1</v>
      </c>
      <c r="M1952" s="344">
        <f t="shared" si="30"/>
        <v>4.3442860893381594</v>
      </c>
      <c r="N1952" s="337"/>
      <c r="T1952" s="169" t="s">
        <v>300</v>
      </c>
    </row>
    <row r="1953" spans="1:20">
      <c r="A1953" s="339">
        <v>45373.25</v>
      </c>
      <c r="B1953" s="340">
        <v>1.7668900000000001</v>
      </c>
      <c r="C1953" s="340" t="s">
        <v>300</v>
      </c>
      <c r="D1953" s="341">
        <v>75.757300000000001</v>
      </c>
      <c r="E1953" s="342" t="s">
        <v>300</v>
      </c>
      <c r="F1953" s="340">
        <v>4.1602199999999998</v>
      </c>
      <c r="G1953" s="342" t="s">
        <v>300</v>
      </c>
      <c r="H1953" s="342"/>
      <c r="I1953" s="342"/>
      <c r="J1953" s="343"/>
      <c r="K1953" s="343"/>
      <c r="L1953" s="407">
        <v>1</v>
      </c>
      <c r="M1953" s="344">
        <f t="shared" si="30"/>
        <v>4.1602076749707599</v>
      </c>
      <c r="N1953" s="337"/>
      <c r="T1953" s="169" t="s">
        <v>300</v>
      </c>
    </row>
    <row r="1954" spans="1:20">
      <c r="A1954" s="339">
        <v>45373.291666666701</v>
      </c>
      <c r="B1954" s="340">
        <v>1.5926400000000001</v>
      </c>
      <c r="C1954" s="340" t="s">
        <v>300</v>
      </c>
      <c r="D1954" s="341">
        <v>76.579859999999996</v>
      </c>
      <c r="E1954" s="342" t="s">
        <v>300</v>
      </c>
      <c r="F1954" s="340">
        <v>3.7906499999999999</v>
      </c>
      <c r="G1954" s="342" t="s">
        <v>300</v>
      </c>
      <c r="H1954" s="342"/>
      <c r="I1954" s="342"/>
      <c r="J1954" s="343"/>
      <c r="K1954" s="343"/>
      <c r="L1954" s="407">
        <v>1</v>
      </c>
      <c r="M1954" s="344">
        <f t="shared" si="30"/>
        <v>3.7906457270008316</v>
      </c>
      <c r="N1954" s="337"/>
      <c r="T1954" s="169" t="s">
        <v>300</v>
      </c>
    </row>
    <row r="1955" spans="1:20">
      <c r="A1955" s="339">
        <v>45373.333333333299</v>
      </c>
      <c r="B1955" s="340">
        <v>1.6822600000000001</v>
      </c>
      <c r="C1955" s="340" t="s">
        <v>300</v>
      </c>
      <c r="D1955" s="341">
        <v>74.955200000000005</v>
      </c>
      <c r="E1955" s="342" t="s">
        <v>300</v>
      </c>
      <c r="F1955" s="340">
        <v>3.91899</v>
      </c>
      <c r="G1955" s="342" t="s">
        <v>300</v>
      </c>
      <c r="H1955" s="342"/>
      <c r="I1955" s="342"/>
      <c r="J1955" s="343"/>
      <c r="K1955" s="343"/>
      <c r="L1955" s="407">
        <v>1</v>
      </c>
      <c r="M1955" s="344">
        <f t="shared" si="30"/>
        <v>3.9190057080921594</v>
      </c>
      <c r="N1955" s="337"/>
      <c r="T1955" s="169" t="s">
        <v>300</v>
      </c>
    </row>
    <row r="1956" spans="1:20">
      <c r="A1956" s="339">
        <v>45373.375</v>
      </c>
      <c r="B1956" s="340">
        <v>1.3556600000000001</v>
      </c>
      <c r="C1956" s="340" t="s">
        <v>300</v>
      </c>
      <c r="D1956" s="341">
        <v>77.52534</v>
      </c>
      <c r="E1956" s="342" t="s">
        <v>300</v>
      </c>
      <c r="F1956" s="340">
        <v>3.2664399999999998</v>
      </c>
      <c r="G1956" s="342" t="s">
        <v>300</v>
      </c>
      <c r="H1956" s="342"/>
      <c r="I1956" s="342"/>
      <c r="J1956" s="343"/>
      <c r="K1956" s="343"/>
      <c r="L1956" s="407">
        <v>1</v>
      </c>
      <c r="M1956" s="344">
        <f t="shared" si="30"/>
        <v>3.2664459153503524</v>
      </c>
      <c r="N1956" s="337"/>
      <c r="T1956" s="169" t="s">
        <v>300</v>
      </c>
    </row>
    <row r="1957" spans="1:20">
      <c r="A1957" s="339">
        <v>45373.416666666701</v>
      </c>
      <c r="B1957" s="340">
        <v>1.35775</v>
      </c>
      <c r="C1957" s="340" t="s">
        <v>300</v>
      </c>
      <c r="D1957" s="341">
        <v>76.483019999999996</v>
      </c>
      <c r="E1957" s="342" t="s">
        <v>300</v>
      </c>
      <c r="F1957" s="340">
        <v>3.2275</v>
      </c>
      <c r="G1957" s="342" t="s">
        <v>300</v>
      </c>
      <c r="H1957" s="342"/>
      <c r="I1957" s="342"/>
      <c r="J1957" s="343"/>
      <c r="K1957" s="343"/>
      <c r="L1957" s="407">
        <v>1</v>
      </c>
      <c r="M1957" s="344">
        <f t="shared" si="30"/>
        <v>3.2274970181873996</v>
      </c>
      <c r="N1957" s="337"/>
      <c r="T1957" s="169" t="s">
        <v>300</v>
      </c>
    </row>
    <row r="1958" spans="1:20">
      <c r="A1958" s="339">
        <v>45373.458333333299</v>
      </c>
      <c r="B1958" s="340">
        <v>1.03884</v>
      </c>
      <c r="C1958" s="340" t="s">
        <v>300</v>
      </c>
      <c r="D1958" s="341">
        <v>78.024410000000003</v>
      </c>
      <c r="E1958" s="342" t="s">
        <v>300</v>
      </c>
      <c r="F1958" s="340">
        <v>2.51919</v>
      </c>
      <c r="G1958" s="342" t="s">
        <v>300</v>
      </c>
      <c r="H1958" s="342"/>
      <c r="I1958" s="342"/>
      <c r="J1958" s="343"/>
      <c r="K1958" s="343"/>
      <c r="L1958" s="407">
        <v>1</v>
      </c>
      <c r="M1958" s="344">
        <f t="shared" si="30"/>
        <v>2.5191856108631518</v>
      </c>
      <c r="N1958" s="337"/>
      <c r="T1958" s="169" t="s">
        <v>300</v>
      </c>
    </row>
    <row r="1959" spans="1:20">
      <c r="A1959" s="339">
        <v>45373.5</v>
      </c>
      <c r="B1959" s="340">
        <v>0.26316000000000001</v>
      </c>
      <c r="C1959" s="340" t="s">
        <v>300</v>
      </c>
      <c r="D1959" s="341">
        <v>78.908969999999997</v>
      </c>
      <c r="E1959" s="342" t="s">
        <v>300</v>
      </c>
      <c r="F1959" s="340">
        <v>0.64539999999999997</v>
      </c>
      <c r="G1959" s="342" t="s">
        <v>300</v>
      </c>
      <c r="H1959" s="342"/>
      <c r="I1959" s="342"/>
      <c r="J1959" s="343"/>
      <c r="K1959" s="343"/>
      <c r="L1959" s="407">
        <v>1</v>
      </c>
      <c r="M1959" s="344">
        <f t="shared" si="30"/>
        <v>0.64539747566481598</v>
      </c>
      <c r="N1959" s="337"/>
      <c r="T1959" s="169" t="s">
        <v>300</v>
      </c>
    </row>
    <row r="1960" spans="1:20">
      <c r="A1960" s="339">
        <v>45373.541666666701</v>
      </c>
      <c r="B1960" s="340">
        <v>1.0678300000000001</v>
      </c>
      <c r="C1960" s="340" t="s">
        <v>300</v>
      </c>
      <c r="D1960" s="341">
        <v>79.009469999999993</v>
      </c>
      <c r="E1960" s="342" t="s">
        <v>300</v>
      </c>
      <c r="F1960" s="340">
        <v>2.6221899999999998</v>
      </c>
      <c r="G1960" s="342" t="s">
        <v>300</v>
      </c>
      <c r="H1960" s="342"/>
      <c r="I1960" s="342"/>
      <c r="J1960" s="343"/>
      <c r="K1960" s="343"/>
      <c r="L1960" s="407">
        <v>1</v>
      </c>
      <c r="M1960" s="344">
        <f t="shared" si="30"/>
        <v>2.6221786474411073</v>
      </c>
      <c r="N1960" s="337"/>
      <c r="T1960" s="169" t="s">
        <v>300</v>
      </c>
    </row>
    <row r="1961" spans="1:20">
      <c r="A1961" s="339">
        <v>45373.583333333299</v>
      </c>
      <c r="B1961" s="340">
        <v>1.0358799999999999</v>
      </c>
      <c r="C1961" s="340" t="s">
        <v>300</v>
      </c>
      <c r="D1961" s="341">
        <v>77.865260000000006</v>
      </c>
      <c r="E1961" s="342" t="s">
        <v>300</v>
      </c>
      <c r="F1961" s="340">
        <v>2.5068700000000002</v>
      </c>
      <c r="G1961" s="342" t="s">
        <v>300</v>
      </c>
      <c r="H1961" s="342"/>
      <c r="I1961" s="342"/>
      <c r="J1961" s="343"/>
      <c r="K1961" s="343"/>
      <c r="L1961" s="407">
        <v>1</v>
      </c>
      <c r="M1961" s="344">
        <f t="shared" si="30"/>
        <v>2.5068837566351037</v>
      </c>
      <c r="N1961" s="337"/>
      <c r="T1961" s="169" t="s">
        <v>300</v>
      </c>
    </row>
    <row r="1962" spans="1:20">
      <c r="A1962" s="339">
        <v>45373.625</v>
      </c>
      <c r="B1962" s="340">
        <v>1.3458399999999999</v>
      </c>
      <c r="C1962" s="340" t="s">
        <v>300</v>
      </c>
      <c r="D1962" s="341">
        <v>76.719560000000001</v>
      </c>
      <c r="E1962" s="342" t="s">
        <v>300</v>
      </c>
      <c r="F1962" s="340">
        <v>3.2090800000000002</v>
      </c>
      <c r="G1962" s="342" t="s">
        <v>300</v>
      </c>
      <c r="H1962" s="342"/>
      <c r="I1962" s="342"/>
      <c r="J1962" s="343"/>
      <c r="K1962" s="343"/>
      <c r="L1962" s="407">
        <v>1</v>
      </c>
      <c r="M1962" s="344">
        <f t="shared" si="30"/>
        <v>3.2090800117528313</v>
      </c>
      <c r="N1962" s="337"/>
      <c r="T1962" s="169" t="s">
        <v>300</v>
      </c>
    </row>
    <row r="1963" spans="1:20">
      <c r="A1963" s="339">
        <v>45373.666666666701</v>
      </c>
      <c r="B1963" s="340">
        <v>1.6039699999999999</v>
      </c>
      <c r="C1963" s="340" t="s">
        <v>300</v>
      </c>
      <c r="D1963" s="341">
        <v>76.518379999999993</v>
      </c>
      <c r="E1963" s="342" t="s">
        <v>300</v>
      </c>
      <c r="F1963" s="340">
        <v>3.8145600000000002</v>
      </c>
      <c r="G1963" s="342" t="s">
        <v>300</v>
      </c>
      <c r="H1963" s="342"/>
      <c r="I1963" s="342"/>
      <c r="J1963" s="343"/>
      <c r="K1963" s="343"/>
      <c r="L1963" s="407">
        <v>1</v>
      </c>
      <c r="M1963" s="344">
        <f t="shared" si="30"/>
        <v>3.8145474199040872</v>
      </c>
      <c r="N1963" s="337"/>
      <c r="T1963" s="169" t="s">
        <v>300</v>
      </c>
    </row>
    <row r="1964" spans="1:20">
      <c r="A1964" s="339">
        <v>45373.708333333299</v>
      </c>
      <c r="B1964" s="340">
        <v>1.84839</v>
      </c>
      <c r="C1964" s="340" t="s">
        <v>300</v>
      </c>
      <c r="D1964" s="341">
        <v>74.9251</v>
      </c>
      <c r="E1964" s="342" t="s">
        <v>300</v>
      </c>
      <c r="F1964" s="340">
        <v>4.3042999999999996</v>
      </c>
      <c r="G1964" s="342" t="s">
        <v>300</v>
      </c>
      <c r="H1964" s="342"/>
      <c r="I1964" s="342"/>
      <c r="J1964" s="343"/>
      <c r="K1964" s="343"/>
      <c r="L1964" s="407">
        <v>1</v>
      </c>
      <c r="M1964" s="344">
        <f t="shared" si="30"/>
        <v>4.3042942377061193</v>
      </c>
      <c r="N1964" s="337"/>
      <c r="T1964" s="169" t="s">
        <v>300</v>
      </c>
    </row>
    <row r="1965" spans="1:20">
      <c r="A1965" s="339">
        <v>45373.75</v>
      </c>
      <c r="B1965" s="340">
        <v>1.7158500000000001</v>
      </c>
      <c r="C1965" s="340" t="s">
        <v>300</v>
      </c>
      <c r="D1965" s="341">
        <v>77.972110000000001</v>
      </c>
      <c r="E1965" s="342" t="s">
        <v>300</v>
      </c>
      <c r="F1965" s="340">
        <v>4.1581400000000004</v>
      </c>
      <c r="G1965" s="342" t="s">
        <v>300</v>
      </c>
      <c r="H1965" s="342"/>
      <c r="I1965" s="342"/>
      <c r="J1965" s="343"/>
      <c r="K1965" s="343"/>
      <c r="L1965" s="407">
        <v>1</v>
      </c>
      <c r="M1965" s="344">
        <f t="shared" si="30"/>
        <v>4.1581448688439808</v>
      </c>
      <c r="N1965" s="337"/>
      <c r="T1965" s="169" t="s">
        <v>300</v>
      </c>
    </row>
    <row r="1966" spans="1:20">
      <c r="A1966" s="339">
        <v>45373.791666666701</v>
      </c>
      <c r="B1966" s="340">
        <v>1.95706</v>
      </c>
      <c r="C1966" s="340" t="s">
        <v>300</v>
      </c>
      <c r="D1966" s="341">
        <v>75.832809999999995</v>
      </c>
      <c r="E1966" s="342" t="s">
        <v>300</v>
      </c>
      <c r="F1966" s="340">
        <v>4.6125699999999998</v>
      </c>
      <c r="G1966" s="342" t="s">
        <v>300</v>
      </c>
      <c r="H1966" s="342"/>
      <c r="I1966" s="342"/>
      <c r="J1966" s="343"/>
      <c r="K1966" s="343"/>
      <c r="L1966" s="407">
        <v>1</v>
      </c>
      <c r="M1966" s="344">
        <f t="shared" si="30"/>
        <v>4.6125628820276887</v>
      </c>
      <c r="N1966" s="337"/>
      <c r="T1966" s="169" t="s">
        <v>300</v>
      </c>
    </row>
    <row r="1967" spans="1:20">
      <c r="A1967" s="339">
        <v>45373.833333333299</v>
      </c>
      <c r="B1967" s="340">
        <v>2.0463499999999999</v>
      </c>
      <c r="C1967" s="340" t="s">
        <v>300</v>
      </c>
      <c r="D1967" s="341">
        <v>76.721680000000006</v>
      </c>
      <c r="E1967" s="342" t="s">
        <v>300</v>
      </c>
      <c r="F1967" s="340">
        <v>4.8795500000000001</v>
      </c>
      <c r="G1967" s="342" t="s">
        <v>300</v>
      </c>
      <c r="H1967" s="342"/>
      <c r="I1967" s="342"/>
      <c r="J1967" s="343"/>
      <c r="K1967" s="343"/>
      <c r="L1967" s="407">
        <v>1</v>
      </c>
      <c r="M1967" s="344">
        <f t="shared" si="30"/>
        <v>4.8795416586974385</v>
      </c>
      <c r="N1967" s="337"/>
      <c r="T1967" s="169" t="s">
        <v>300</v>
      </c>
    </row>
    <row r="1968" spans="1:20">
      <c r="A1968" s="339">
        <v>45373.875</v>
      </c>
      <c r="B1968" s="340">
        <v>1.7967500000000001</v>
      </c>
      <c r="C1968" s="340" t="s">
        <v>300</v>
      </c>
      <c r="D1968" s="341">
        <v>77.035790000000006</v>
      </c>
      <c r="E1968" s="342" t="s">
        <v>300</v>
      </c>
      <c r="F1968" s="340">
        <v>4.3019100000000003</v>
      </c>
      <c r="G1968" s="342" t="s">
        <v>300</v>
      </c>
      <c r="H1968" s="342"/>
      <c r="I1968" s="342"/>
      <c r="J1968" s="343"/>
      <c r="K1968" s="343"/>
      <c r="L1968" s="407">
        <v>1</v>
      </c>
      <c r="M1968" s="344">
        <f t="shared" si="30"/>
        <v>4.3019088506120999</v>
      </c>
      <c r="N1968" s="337"/>
      <c r="T1968" s="169" t="s">
        <v>300</v>
      </c>
    </row>
    <row r="1969" spans="1:20">
      <c r="A1969" s="339">
        <v>45373.916666666701</v>
      </c>
      <c r="B1969" s="340">
        <v>1.7442</v>
      </c>
      <c r="C1969" s="340" t="s">
        <v>300</v>
      </c>
      <c r="D1969" s="341">
        <v>76.666970000000006</v>
      </c>
      <c r="E1969" s="342" t="s">
        <v>300</v>
      </c>
      <c r="F1969" s="340">
        <v>4.1560899999999998</v>
      </c>
      <c r="G1969" s="342" t="s">
        <v>300</v>
      </c>
      <c r="H1969" s="342"/>
      <c r="I1969" s="342"/>
      <c r="J1969" s="343"/>
      <c r="K1969" s="343"/>
      <c r="L1969" s="407">
        <v>1</v>
      </c>
      <c r="M1969" s="344">
        <f t="shared" si="30"/>
        <v>4.1560962036199198</v>
      </c>
      <c r="N1969" s="337"/>
      <c r="T1969" s="169" t="s">
        <v>300</v>
      </c>
    </row>
    <row r="1970" spans="1:20">
      <c r="A1970" s="339">
        <v>45373.958333333299</v>
      </c>
      <c r="B1970" s="340">
        <v>1.7309000000000001</v>
      </c>
      <c r="C1970" s="340" t="s">
        <v>300</v>
      </c>
      <c r="D1970" s="341">
        <v>76.505859999999998</v>
      </c>
      <c r="E1970" s="342" t="s">
        <v>300</v>
      </c>
      <c r="F1970" s="340">
        <v>4.1157399999999997</v>
      </c>
      <c r="G1970" s="342" t="s">
        <v>300</v>
      </c>
      <c r="H1970" s="342"/>
      <c r="I1970" s="342"/>
      <c r="J1970" s="343"/>
      <c r="K1970" s="343"/>
      <c r="L1970" s="407">
        <v>1</v>
      </c>
      <c r="M1970" s="344">
        <f t="shared" si="30"/>
        <v>4.1157377047399191</v>
      </c>
      <c r="N1970" s="337"/>
      <c r="T1970" s="169" t="s">
        <v>300</v>
      </c>
    </row>
    <row r="1971" spans="1:20">
      <c r="A1971" s="339">
        <v>45374</v>
      </c>
      <c r="B1971" s="340">
        <v>1.3666</v>
      </c>
      <c r="C1971" s="340" t="s">
        <v>300</v>
      </c>
      <c r="D1971" s="341">
        <v>77.842100000000002</v>
      </c>
      <c r="E1971" s="342" t="s">
        <v>300</v>
      </c>
      <c r="F1971" s="340">
        <v>3.30626</v>
      </c>
      <c r="G1971" s="342" t="s">
        <v>300</v>
      </c>
      <c r="H1971" s="342"/>
      <c r="I1971" s="342"/>
      <c r="J1971" s="343"/>
      <c r="K1971" s="343"/>
      <c r="L1971" s="407">
        <v>1</v>
      </c>
      <c r="M1971" s="344">
        <f t="shared" si="30"/>
        <v>3.3062597507687999</v>
      </c>
      <c r="N1971" s="337"/>
      <c r="T1971" s="169" t="s">
        <v>300</v>
      </c>
    </row>
    <row r="1972" spans="1:20">
      <c r="A1972" s="339">
        <v>45374.041666666701</v>
      </c>
      <c r="B1972" s="340">
        <v>1.45052</v>
      </c>
      <c r="C1972" s="340" t="s">
        <v>300</v>
      </c>
      <c r="D1972" s="341">
        <v>78.187240000000003</v>
      </c>
      <c r="E1972" s="342" t="s">
        <v>300</v>
      </c>
      <c r="F1972" s="340">
        <v>3.5248499999999998</v>
      </c>
      <c r="G1972" s="342" t="s">
        <v>300</v>
      </c>
      <c r="H1972" s="342"/>
      <c r="I1972" s="342"/>
      <c r="J1972" s="343"/>
      <c r="K1972" s="343"/>
      <c r="L1972" s="407">
        <v>1</v>
      </c>
      <c r="M1972" s="344">
        <f t="shared" si="30"/>
        <v>3.5248497887379839</v>
      </c>
      <c r="N1972" s="337"/>
      <c r="T1972" s="169" t="s">
        <v>300</v>
      </c>
    </row>
    <row r="1973" spans="1:20">
      <c r="A1973" s="339">
        <v>45374.083333333299</v>
      </c>
      <c r="B1973" s="340">
        <v>1.5928899999999999</v>
      </c>
      <c r="C1973" s="340" t="s">
        <v>300</v>
      </c>
      <c r="D1973" s="341">
        <v>76.487920000000003</v>
      </c>
      <c r="E1973" s="342" t="s">
        <v>300</v>
      </c>
      <c r="F1973" s="340">
        <v>3.7866900000000001</v>
      </c>
      <c r="G1973" s="342" t="s">
        <v>300</v>
      </c>
      <c r="H1973" s="342"/>
      <c r="I1973" s="342"/>
      <c r="J1973" s="343"/>
      <c r="K1973" s="343"/>
      <c r="L1973" s="407">
        <v>1</v>
      </c>
      <c r="M1973" s="344">
        <f t="shared" si="30"/>
        <v>3.7866890769839032</v>
      </c>
      <c r="N1973" s="337"/>
      <c r="T1973" s="169" t="s">
        <v>300</v>
      </c>
    </row>
    <row r="1974" spans="1:20">
      <c r="A1974" s="339">
        <v>45374.125</v>
      </c>
      <c r="B1974" s="340">
        <v>1.91608</v>
      </c>
      <c r="C1974" s="340" t="s">
        <v>300</v>
      </c>
      <c r="D1974" s="341">
        <v>76.949179999999998</v>
      </c>
      <c r="E1974" s="342" t="s">
        <v>300</v>
      </c>
      <c r="F1974" s="340">
        <v>4.5824600000000002</v>
      </c>
      <c r="G1974" s="342" t="s">
        <v>300</v>
      </c>
      <c r="H1974" s="342"/>
      <c r="I1974" s="342"/>
      <c r="J1974" s="343"/>
      <c r="K1974" s="343"/>
      <c r="L1974" s="407">
        <v>1</v>
      </c>
      <c r="M1974" s="344">
        <f t="shared" si="30"/>
        <v>4.5824595920315518</v>
      </c>
      <c r="N1974" s="337"/>
      <c r="T1974" s="169" t="s">
        <v>300</v>
      </c>
    </row>
    <row r="1975" spans="1:20">
      <c r="A1975" s="339">
        <v>45374.166666666701</v>
      </c>
      <c r="B1975" s="340">
        <v>1.86954</v>
      </c>
      <c r="C1975" s="340" t="s">
        <v>300</v>
      </c>
      <c r="D1975" s="341">
        <v>76.62406</v>
      </c>
      <c r="E1975" s="342" t="s">
        <v>300</v>
      </c>
      <c r="F1975" s="340">
        <v>4.4522599999999999</v>
      </c>
      <c r="G1975" s="342" t="s">
        <v>300</v>
      </c>
      <c r="H1975" s="342"/>
      <c r="I1975" s="342"/>
      <c r="J1975" s="343"/>
      <c r="K1975" s="343"/>
      <c r="L1975" s="407">
        <v>1</v>
      </c>
      <c r="M1975" s="344">
        <f t="shared" si="30"/>
        <v>4.4522642387149913</v>
      </c>
      <c r="N1975" s="337"/>
      <c r="T1975" s="169" t="s">
        <v>300</v>
      </c>
    </row>
    <row r="1976" spans="1:20">
      <c r="A1976" s="339">
        <v>45374.208333333299</v>
      </c>
      <c r="B1976" s="340">
        <v>1.79027</v>
      </c>
      <c r="C1976" s="340" t="s">
        <v>300</v>
      </c>
      <c r="D1976" s="341">
        <v>76.806950000000001</v>
      </c>
      <c r="E1976" s="342" t="s">
        <v>300</v>
      </c>
      <c r="F1976" s="340">
        <v>4.2736599999999996</v>
      </c>
      <c r="G1976" s="342" t="s">
        <v>300</v>
      </c>
      <c r="H1976" s="342"/>
      <c r="I1976" s="342"/>
      <c r="J1976" s="343"/>
      <c r="K1976" s="343"/>
      <c r="L1976" s="407">
        <v>1</v>
      </c>
      <c r="M1976" s="344">
        <f t="shared" si="30"/>
        <v>4.2736609439416195</v>
      </c>
      <c r="N1976" s="337"/>
      <c r="T1976" s="169" t="s">
        <v>300</v>
      </c>
    </row>
    <row r="1977" spans="1:20">
      <c r="A1977" s="339">
        <v>45374.25</v>
      </c>
      <c r="B1977" s="340">
        <v>1.92855</v>
      </c>
      <c r="C1977" s="340" t="s">
        <v>300</v>
      </c>
      <c r="D1977" s="341">
        <v>76.836789999999993</v>
      </c>
      <c r="E1977" s="342" t="s">
        <v>300</v>
      </c>
      <c r="F1977" s="340">
        <v>4.60555</v>
      </c>
      <c r="G1977" s="342" t="s">
        <v>300</v>
      </c>
      <c r="H1977" s="342"/>
      <c r="I1977" s="342"/>
      <c r="J1977" s="343"/>
      <c r="K1977" s="343"/>
      <c r="L1977" s="407">
        <v>1</v>
      </c>
      <c r="M1977" s="344">
        <f t="shared" si="30"/>
        <v>4.6055460192978588</v>
      </c>
      <c r="N1977" s="337"/>
      <c r="T1977" s="169" t="s">
        <v>300</v>
      </c>
    </row>
    <row r="1978" spans="1:20">
      <c r="A1978" s="339">
        <v>45374.291666666701</v>
      </c>
      <c r="B1978" s="340">
        <v>1.6188199999999999</v>
      </c>
      <c r="C1978" s="340" t="s">
        <v>300</v>
      </c>
      <c r="D1978" s="341">
        <v>79.385919999999999</v>
      </c>
      <c r="E1978" s="342" t="s">
        <v>300</v>
      </c>
      <c r="F1978" s="340">
        <v>3.9941300000000002</v>
      </c>
      <c r="G1978" s="342" t="s">
        <v>300</v>
      </c>
      <c r="H1978" s="342"/>
      <c r="I1978" s="342"/>
      <c r="J1978" s="343"/>
      <c r="K1978" s="343"/>
      <c r="L1978" s="407">
        <v>1</v>
      </c>
      <c r="M1978" s="344">
        <f t="shared" si="30"/>
        <v>3.9941378866475512</v>
      </c>
      <c r="N1978" s="337"/>
      <c r="T1978" s="169" t="s">
        <v>300</v>
      </c>
    </row>
    <row r="1979" spans="1:20">
      <c r="A1979" s="339">
        <v>45374.333333333299</v>
      </c>
      <c r="B1979" s="340">
        <v>1.74315</v>
      </c>
      <c r="C1979" s="340" t="s">
        <v>300</v>
      </c>
      <c r="D1979" s="341">
        <v>77.372559999999993</v>
      </c>
      <c r="E1979" s="342" t="s">
        <v>300</v>
      </c>
      <c r="F1979" s="340">
        <v>4.1918100000000003</v>
      </c>
      <c r="G1979" s="342" t="s">
        <v>300</v>
      </c>
      <c r="H1979" s="342"/>
      <c r="I1979" s="342"/>
      <c r="J1979" s="343"/>
      <c r="K1979" s="343"/>
      <c r="L1979" s="407">
        <v>1</v>
      </c>
      <c r="M1979" s="344">
        <f t="shared" si="30"/>
        <v>4.1918210751211191</v>
      </c>
      <c r="N1979" s="337"/>
      <c r="T1979" s="169" t="s">
        <v>300</v>
      </c>
    </row>
    <row r="1980" spans="1:20">
      <c r="A1980" s="339">
        <v>45374.375</v>
      </c>
      <c r="B1980" s="340">
        <v>1.68065</v>
      </c>
      <c r="C1980" s="340" t="s">
        <v>300</v>
      </c>
      <c r="D1980" s="341">
        <v>78.928219999999996</v>
      </c>
      <c r="E1980" s="342" t="s">
        <v>300</v>
      </c>
      <c r="F1980" s="340">
        <v>4.1227799999999997</v>
      </c>
      <c r="G1980" s="342" t="s">
        <v>300</v>
      </c>
      <c r="H1980" s="342"/>
      <c r="I1980" s="342"/>
      <c r="J1980" s="343"/>
      <c r="K1980" s="343"/>
      <c r="L1980" s="407">
        <v>1</v>
      </c>
      <c r="M1980" s="344">
        <f t="shared" si="30"/>
        <v>4.1227841582684386</v>
      </c>
      <c r="N1980" s="337"/>
      <c r="T1980" s="169" t="s">
        <v>300</v>
      </c>
    </row>
    <row r="1981" spans="1:20">
      <c r="A1981" s="339">
        <v>45374.416666666701</v>
      </c>
      <c r="B1981" s="340">
        <v>1.9117900000000001</v>
      </c>
      <c r="C1981" s="340" t="s">
        <v>300</v>
      </c>
      <c r="D1981" s="341">
        <v>77.228949999999998</v>
      </c>
      <c r="E1981" s="342" t="s">
        <v>300</v>
      </c>
      <c r="F1981" s="340">
        <v>4.5888200000000001</v>
      </c>
      <c r="G1981" s="342" t="s">
        <v>300</v>
      </c>
      <c r="H1981" s="342"/>
      <c r="I1981" s="342"/>
      <c r="J1981" s="343"/>
      <c r="K1981" s="343"/>
      <c r="L1981" s="407">
        <v>1</v>
      </c>
      <c r="M1981" s="344">
        <f t="shared" si="30"/>
        <v>4.5888232066811394</v>
      </c>
      <c r="N1981" s="337"/>
      <c r="T1981" s="169" t="s">
        <v>300</v>
      </c>
    </row>
    <row r="1982" spans="1:20">
      <c r="A1982" s="339">
        <v>45374.458333333299</v>
      </c>
      <c r="B1982" s="340">
        <v>1.69564</v>
      </c>
      <c r="C1982" s="340" t="s">
        <v>300</v>
      </c>
      <c r="D1982" s="341">
        <v>78.152699999999996</v>
      </c>
      <c r="E1982" s="342" t="s">
        <v>300</v>
      </c>
      <c r="F1982" s="340">
        <v>4.11869</v>
      </c>
      <c r="G1982" s="342" t="s">
        <v>300</v>
      </c>
      <c r="H1982" s="342"/>
      <c r="I1982" s="342"/>
      <c r="J1982" s="343"/>
      <c r="K1982" s="343"/>
      <c r="L1982" s="407">
        <v>1</v>
      </c>
      <c r="M1982" s="344">
        <f t="shared" si="30"/>
        <v>4.1186856786062389</v>
      </c>
      <c r="N1982" s="337"/>
      <c r="T1982" s="169" t="s">
        <v>300</v>
      </c>
    </row>
    <row r="1983" spans="1:20">
      <c r="A1983" s="339">
        <v>45374.5</v>
      </c>
      <c r="B1983" s="340">
        <v>1.7678700000000001</v>
      </c>
      <c r="C1983" s="340" t="s">
        <v>300</v>
      </c>
      <c r="D1983" s="341">
        <v>77.839709999999997</v>
      </c>
      <c r="E1983" s="342" t="s">
        <v>300</v>
      </c>
      <c r="F1983" s="340">
        <v>4.2769399999999997</v>
      </c>
      <c r="G1983" s="342" t="s">
        <v>300</v>
      </c>
      <c r="H1983" s="342"/>
      <c r="I1983" s="342"/>
      <c r="J1983" s="343"/>
      <c r="K1983" s="343"/>
      <c r="L1983" s="407">
        <v>1</v>
      </c>
      <c r="M1983" s="344">
        <f t="shared" si="30"/>
        <v>4.2769339706981153</v>
      </c>
      <c r="N1983" s="337"/>
      <c r="T1983" s="169" t="s">
        <v>300</v>
      </c>
    </row>
    <row r="1984" spans="1:20">
      <c r="A1984" s="339">
        <v>45374.541666666701</v>
      </c>
      <c r="B1984" s="340">
        <v>2.2616700000000001</v>
      </c>
      <c r="C1984" s="340" t="s">
        <v>300</v>
      </c>
      <c r="D1984" s="341">
        <v>76.405959999999993</v>
      </c>
      <c r="E1984" s="342" t="s">
        <v>300</v>
      </c>
      <c r="F1984" s="340">
        <v>5.3707900000000004</v>
      </c>
      <c r="G1984" s="342" t="s">
        <v>300</v>
      </c>
      <c r="H1984" s="342"/>
      <c r="I1984" s="342"/>
      <c r="J1984" s="343"/>
      <c r="K1984" s="343"/>
      <c r="L1984" s="407">
        <v>1</v>
      </c>
      <c r="M1984" s="344">
        <f t="shared" si="30"/>
        <v>5.3707814995534555</v>
      </c>
      <c r="N1984" s="337"/>
      <c r="T1984" s="169" t="s">
        <v>300</v>
      </c>
    </row>
    <row r="1985" spans="1:20">
      <c r="A1985" s="339">
        <v>45374.583333333299</v>
      </c>
      <c r="B1985" s="340">
        <v>2.54562</v>
      </c>
      <c r="C1985" s="340" t="s">
        <v>300</v>
      </c>
      <c r="D1985" s="341">
        <v>75.786900000000003</v>
      </c>
      <c r="E1985" s="342" t="s">
        <v>300</v>
      </c>
      <c r="F1985" s="340">
        <v>5.9960899999999997</v>
      </c>
      <c r="G1985" s="342" t="s">
        <v>300</v>
      </c>
      <c r="H1985" s="342"/>
      <c r="I1985" s="342"/>
      <c r="J1985" s="343"/>
      <c r="K1985" s="343"/>
      <c r="L1985" s="407">
        <v>1</v>
      </c>
      <c r="M1985" s="344">
        <f t="shared" si="30"/>
        <v>5.9960980715882393</v>
      </c>
      <c r="N1985" s="337"/>
      <c r="T1985" s="169" t="s">
        <v>300</v>
      </c>
    </row>
    <row r="1986" spans="1:20">
      <c r="A1986" s="339">
        <v>45374.625</v>
      </c>
      <c r="B1986" s="340">
        <v>2.5746600000000002</v>
      </c>
      <c r="C1986" s="340" t="s">
        <v>300</v>
      </c>
      <c r="D1986" s="341">
        <v>75.7637</v>
      </c>
      <c r="E1986" s="342" t="s">
        <v>300</v>
      </c>
      <c r="F1986" s="340">
        <v>6.0626499999999997</v>
      </c>
      <c r="G1986" s="342" t="s">
        <v>300</v>
      </c>
      <c r="H1986" s="342"/>
      <c r="I1986" s="342"/>
      <c r="J1986" s="343"/>
      <c r="K1986" s="343"/>
      <c r="L1986" s="407">
        <v>1</v>
      </c>
      <c r="M1986" s="344">
        <f t="shared" si="30"/>
        <v>6.0626440645293602</v>
      </c>
      <c r="N1986" s="337"/>
      <c r="T1986" s="169" t="s">
        <v>300</v>
      </c>
    </row>
    <row r="1987" spans="1:20">
      <c r="A1987" s="339">
        <v>45374.666666666701</v>
      </c>
      <c r="B1987" s="340">
        <v>2.9336099999999998</v>
      </c>
      <c r="C1987" s="340" t="s">
        <v>300</v>
      </c>
      <c r="D1987" s="341">
        <v>74.947010000000006</v>
      </c>
      <c r="E1987" s="342" t="s">
        <v>300</v>
      </c>
      <c r="F1987" s="340">
        <v>6.8334200000000003</v>
      </c>
      <c r="G1987" s="342" t="s">
        <v>300</v>
      </c>
      <c r="H1987" s="342"/>
      <c r="I1987" s="342"/>
      <c r="J1987" s="343"/>
      <c r="K1987" s="343"/>
      <c r="L1987" s="407">
        <v>1</v>
      </c>
      <c r="M1987" s="344">
        <f t="shared" ref="M1987:M2050" si="31">D1987*60*10^3*B1987*5.18*10^-7</f>
        <v>6.8334134620295863</v>
      </c>
      <c r="N1987" s="337"/>
      <c r="T1987" s="169" t="s">
        <v>300</v>
      </c>
    </row>
    <row r="1988" spans="1:20">
      <c r="A1988" s="339">
        <v>45374.708333333299</v>
      </c>
      <c r="B1988" s="340">
        <v>2.8679000000000001</v>
      </c>
      <c r="C1988" s="340" t="s">
        <v>300</v>
      </c>
      <c r="D1988" s="341">
        <v>75.298919999999995</v>
      </c>
      <c r="E1988" s="342" t="s">
        <v>300</v>
      </c>
      <c r="F1988" s="340">
        <v>6.7117199999999997</v>
      </c>
      <c r="G1988" s="342" t="s">
        <v>300</v>
      </c>
      <c r="H1988" s="342"/>
      <c r="I1988" s="342"/>
      <c r="J1988" s="343"/>
      <c r="K1988" s="343"/>
      <c r="L1988" s="407">
        <v>1</v>
      </c>
      <c r="M1988" s="344">
        <f t="shared" si="31"/>
        <v>6.711718934521441</v>
      </c>
      <c r="N1988" s="337"/>
      <c r="T1988" s="169" t="s">
        <v>300</v>
      </c>
    </row>
    <row r="1989" spans="1:20">
      <c r="A1989" s="339">
        <v>45374.75</v>
      </c>
      <c r="B1989" s="340">
        <v>2.53992</v>
      </c>
      <c r="C1989" s="340" t="s">
        <v>300</v>
      </c>
      <c r="D1989" s="341">
        <v>76.335949999999997</v>
      </c>
      <c r="E1989" s="342" t="s">
        <v>300</v>
      </c>
      <c r="F1989" s="340">
        <v>6.0260100000000003</v>
      </c>
      <c r="G1989" s="342" t="s">
        <v>300</v>
      </c>
      <c r="H1989" s="342"/>
      <c r="I1989" s="342"/>
      <c r="J1989" s="343"/>
      <c r="K1989" s="343"/>
      <c r="L1989" s="407">
        <v>1</v>
      </c>
      <c r="M1989" s="344">
        <f t="shared" si="31"/>
        <v>6.0260143663339196</v>
      </c>
      <c r="N1989" s="337"/>
      <c r="T1989" s="169" t="s">
        <v>300</v>
      </c>
    </row>
    <row r="1990" spans="1:20">
      <c r="A1990" s="339">
        <v>45374.791666666701</v>
      </c>
      <c r="B1990" s="340">
        <v>2.5734900000000001</v>
      </c>
      <c r="C1990" s="340" t="s">
        <v>300</v>
      </c>
      <c r="D1990" s="341">
        <v>76.311899999999994</v>
      </c>
      <c r="E1990" s="342" t="s">
        <v>300</v>
      </c>
      <c r="F1990" s="340">
        <v>6.1037400000000002</v>
      </c>
      <c r="G1990" s="342" t="s">
        <v>300</v>
      </c>
      <c r="H1990" s="342"/>
      <c r="I1990" s="342"/>
      <c r="J1990" s="343"/>
      <c r="K1990" s="343"/>
      <c r="L1990" s="407">
        <v>1</v>
      </c>
      <c r="M1990" s="344">
        <f t="shared" si="31"/>
        <v>6.1037362903834795</v>
      </c>
      <c r="N1990" s="337"/>
      <c r="T1990" s="169" t="s">
        <v>300</v>
      </c>
    </row>
    <row r="1991" spans="1:20">
      <c r="A1991" s="339">
        <v>45374.833333333299</v>
      </c>
      <c r="B1991" s="340">
        <v>2.3817400000000002</v>
      </c>
      <c r="C1991" s="340" t="s">
        <v>300</v>
      </c>
      <c r="D1991" s="341">
        <v>77.208299999999994</v>
      </c>
      <c r="E1991" s="342" t="s">
        <v>300</v>
      </c>
      <c r="F1991" s="340">
        <v>5.7153</v>
      </c>
      <c r="G1991" s="342" t="s">
        <v>300</v>
      </c>
      <c r="H1991" s="342"/>
      <c r="I1991" s="342"/>
      <c r="J1991" s="343"/>
      <c r="K1991" s="343"/>
      <c r="L1991" s="407">
        <v>1</v>
      </c>
      <c r="M1991" s="344">
        <f t="shared" si="31"/>
        <v>5.7153041974173595</v>
      </c>
      <c r="N1991" s="337"/>
      <c r="T1991" s="169" t="s">
        <v>300</v>
      </c>
    </row>
    <row r="1992" spans="1:20">
      <c r="A1992" s="339">
        <v>45374.875</v>
      </c>
      <c r="B1992" s="340">
        <v>2.5082300000000002</v>
      </c>
      <c r="C1992" s="340" t="s">
        <v>300</v>
      </c>
      <c r="D1992" s="341">
        <v>76.861869999999996</v>
      </c>
      <c r="E1992" s="342" t="s">
        <v>300</v>
      </c>
      <c r="F1992" s="340">
        <v>5.9918399999999998</v>
      </c>
      <c r="G1992" s="342" t="s">
        <v>300</v>
      </c>
      <c r="H1992" s="342"/>
      <c r="I1992" s="342"/>
      <c r="J1992" s="343"/>
      <c r="K1992" s="343"/>
      <c r="L1992" s="407">
        <v>1</v>
      </c>
      <c r="M1992" s="344">
        <f t="shared" si="31"/>
        <v>5.9918276737483085</v>
      </c>
      <c r="N1992" s="337"/>
      <c r="T1992" s="169" t="s">
        <v>300</v>
      </c>
    </row>
    <row r="1993" spans="1:20">
      <c r="A1993" s="339">
        <v>45374.916666666701</v>
      </c>
      <c r="B1993" s="340">
        <v>2.5603400000000001</v>
      </c>
      <c r="C1993" s="340" t="s">
        <v>300</v>
      </c>
      <c r="D1993" s="341">
        <v>76.533739999999995</v>
      </c>
      <c r="E1993" s="342" t="s">
        <v>300</v>
      </c>
      <c r="F1993" s="340">
        <v>6.0902000000000003</v>
      </c>
      <c r="G1993" s="342" t="s">
        <v>300</v>
      </c>
      <c r="H1993" s="342"/>
      <c r="I1993" s="342"/>
      <c r="J1993" s="343"/>
      <c r="K1993" s="343"/>
      <c r="L1993" s="407">
        <v>1</v>
      </c>
      <c r="M1993" s="344">
        <f t="shared" si="31"/>
        <v>6.0902004636893272</v>
      </c>
      <c r="N1993" s="337"/>
      <c r="T1993" s="169" t="s">
        <v>300</v>
      </c>
    </row>
    <row r="1994" spans="1:20">
      <c r="A1994" s="339">
        <v>45374.958333333299</v>
      </c>
      <c r="B1994" s="340">
        <v>2.4495</v>
      </c>
      <c r="C1994" s="340" t="s">
        <v>300</v>
      </c>
      <c r="D1994" s="341">
        <v>77.214380000000006</v>
      </c>
      <c r="E1994" s="342" t="s">
        <v>300</v>
      </c>
      <c r="F1994" s="340">
        <v>5.8783700000000003</v>
      </c>
      <c r="G1994" s="342" t="s">
        <v>300</v>
      </c>
      <c r="H1994" s="342"/>
      <c r="I1994" s="342"/>
      <c r="J1994" s="343"/>
      <c r="K1994" s="343"/>
      <c r="L1994" s="407">
        <v>1</v>
      </c>
      <c r="M1994" s="344">
        <f t="shared" si="31"/>
        <v>5.8783662680148003</v>
      </c>
      <c r="N1994" s="337"/>
      <c r="T1994" s="169" t="s">
        <v>300</v>
      </c>
    </row>
    <row r="1995" spans="1:20">
      <c r="A1995" s="339">
        <v>45375</v>
      </c>
      <c r="B1995" s="340">
        <v>2.4325299999999999</v>
      </c>
      <c r="C1995" s="340" t="s">
        <v>300</v>
      </c>
      <c r="D1995" s="341">
        <v>77.77167</v>
      </c>
      <c r="E1995" s="342" t="s">
        <v>300</v>
      </c>
      <c r="F1995" s="340">
        <v>5.8797699999999997</v>
      </c>
      <c r="G1995" s="342" t="s">
        <v>300</v>
      </c>
      <c r="H1995" s="342"/>
      <c r="I1995" s="342"/>
      <c r="J1995" s="343"/>
      <c r="K1995" s="343"/>
      <c r="L1995" s="407">
        <v>1</v>
      </c>
      <c r="M1995" s="344">
        <f t="shared" si="31"/>
        <v>5.8797740868121062</v>
      </c>
      <c r="N1995" s="337"/>
      <c r="T1995" s="169" t="s">
        <v>300</v>
      </c>
    </row>
    <row r="1996" spans="1:20">
      <c r="A1996" s="339">
        <v>45375.041666666701</v>
      </c>
      <c r="B1996" s="340">
        <v>2.33107</v>
      </c>
      <c r="C1996" s="340" t="s">
        <v>300</v>
      </c>
      <c r="D1996" s="341">
        <v>77.440770000000001</v>
      </c>
      <c r="E1996" s="342" t="s">
        <v>300</v>
      </c>
      <c r="F1996" s="340">
        <v>5.6105600000000004</v>
      </c>
      <c r="G1996" s="342" t="s">
        <v>300</v>
      </c>
      <c r="H1996" s="342"/>
      <c r="I1996" s="342"/>
      <c r="J1996" s="343"/>
      <c r="K1996" s="343"/>
      <c r="L1996" s="407">
        <v>1</v>
      </c>
      <c r="M1996" s="344">
        <f t="shared" si="31"/>
        <v>5.6105571158988115</v>
      </c>
      <c r="N1996" s="337"/>
      <c r="T1996" s="169" t="s">
        <v>300</v>
      </c>
    </row>
    <row r="1997" spans="1:20">
      <c r="A1997" s="339">
        <v>45375.083333333299</v>
      </c>
      <c r="B1997" s="340">
        <v>2.5186700000000002</v>
      </c>
      <c r="C1997" s="340" t="s">
        <v>300</v>
      </c>
      <c r="D1997" s="341">
        <v>77.660489999999996</v>
      </c>
      <c r="E1997" s="342" t="s">
        <v>300</v>
      </c>
      <c r="F1997" s="340">
        <v>6.0792900000000003</v>
      </c>
      <c r="G1997" s="342" t="s">
        <v>300</v>
      </c>
      <c r="H1997" s="342"/>
      <c r="I1997" s="342"/>
      <c r="J1997" s="343"/>
      <c r="K1997" s="343"/>
      <c r="L1997" s="407">
        <v>1</v>
      </c>
      <c r="M1997" s="344">
        <f t="shared" si="31"/>
        <v>6.0792836285051628</v>
      </c>
      <c r="N1997" s="337"/>
      <c r="T1997" s="169" t="s">
        <v>300</v>
      </c>
    </row>
    <row r="1998" spans="1:20">
      <c r="A1998" s="339">
        <v>45375.125</v>
      </c>
      <c r="B1998" s="340">
        <v>2.2467199999999998</v>
      </c>
      <c r="C1998" s="340" t="s">
        <v>300</v>
      </c>
      <c r="D1998" s="341">
        <v>78.034270000000006</v>
      </c>
      <c r="E1998" s="342" t="s">
        <v>300</v>
      </c>
      <c r="F1998" s="340">
        <v>5.4489799999999997</v>
      </c>
      <c r="G1998" s="342" t="s">
        <v>300</v>
      </c>
      <c r="H1998" s="342"/>
      <c r="I1998" s="342"/>
      <c r="J1998" s="343"/>
      <c r="K1998" s="343"/>
      <c r="L1998" s="407">
        <v>1</v>
      </c>
      <c r="M1998" s="344">
        <f t="shared" si="31"/>
        <v>5.448981500333951</v>
      </c>
      <c r="N1998" s="337"/>
      <c r="T1998" s="169" t="s">
        <v>300</v>
      </c>
    </row>
    <row r="1999" spans="1:20">
      <c r="A1999" s="339">
        <v>45375.166666666701</v>
      </c>
      <c r="B1999" s="340">
        <v>2.2604600000000001</v>
      </c>
      <c r="C1999" s="340" t="s">
        <v>300</v>
      </c>
      <c r="D1999" s="341">
        <v>79.011529999999993</v>
      </c>
      <c r="E1999" s="342" t="s">
        <v>300</v>
      </c>
      <c r="F1999" s="340">
        <v>5.5509599999999999</v>
      </c>
      <c r="G1999" s="342" t="s">
        <v>300</v>
      </c>
      <c r="H1999" s="342"/>
      <c r="I1999" s="342"/>
      <c r="J1999" s="343"/>
      <c r="K1999" s="343"/>
      <c r="L1999" s="407">
        <v>1</v>
      </c>
      <c r="M1999" s="344">
        <f t="shared" si="31"/>
        <v>5.550962688466103</v>
      </c>
      <c r="N1999" s="337"/>
      <c r="T1999" s="169" t="s">
        <v>300</v>
      </c>
    </row>
    <row r="2000" spans="1:20">
      <c r="A2000" s="339">
        <v>45375.208333333299</v>
      </c>
      <c r="B2000" s="340">
        <v>2.42041</v>
      </c>
      <c r="C2000" s="340" t="s">
        <v>300</v>
      </c>
      <c r="D2000" s="341">
        <v>78.40549</v>
      </c>
      <c r="E2000" s="342" t="s">
        <v>300</v>
      </c>
      <c r="F2000" s="340">
        <v>5.8981599999999998</v>
      </c>
      <c r="G2000" s="342" t="s">
        <v>300</v>
      </c>
      <c r="H2000" s="342"/>
      <c r="I2000" s="342"/>
      <c r="J2000" s="343"/>
      <c r="K2000" s="343"/>
      <c r="L2000" s="407">
        <v>1</v>
      </c>
      <c r="M2000" s="344">
        <f t="shared" si="31"/>
        <v>5.8981582681419704</v>
      </c>
      <c r="N2000" s="337"/>
      <c r="T2000" s="169" t="s">
        <v>300</v>
      </c>
    </row>
    <row r="2001" spans="1:20">
      <c r="A2001" s="339">
        <v>45375.25</v>
      </c>
      <c r="B2001" s="340">
        <v>2.4743300000000001</v>
      </c>
      <c r="C2001" s="340" t="s">
        <v>300</v>
      </c>
      <c r="D2001" s="341">
        <v>77.507639999999995</v>
      </c>
      <c r="E2001" s="342" t="s">
        <v>300</v>
      </c>
      <c r="F2001" s="340">
        <v>5.9605199999999998</v>
      </c>
      <c r="G2001" s="342" t="s">
        <v>300</v>
      </c>
      <c r="H2001" s="342"/>
      <c r="I2001" s="342"/>
      <c r="J2001" s="343"/>
      <c r="K2001" s="343"/>
      <c r="L2001" s="407">
        <v>1</v>
      </c>
      <c r="M2001" s="344">
        <f t="shared" si="31"/>
        <v>5.9605062036276957</v>
      </c>
      <c r="N2001" s="337"/>
      <c r="T2001" s="169" t="s">
        <v>300</v>
      </c>
    </row>
    <row r="2002" spans="1:20">
      <c r="A2002" s="339">
        <v>45375.291666666701</v>
      </c>
      <c r="B2002" s="340">
        <v>2.4647899999999998</v>
      </c>
      <c r="C2002" s="340" t="s">
        <v>300</v>
      </c>
      <c r="D2002" s="341">
        <v>77.395520000000005</v>
      </c>
      <c r="E2002" s="342" t="s">
        <v>300</v>
      </c>
      <c r="F2002" s="340">
        <v>5.9289399999999999</v>
      </c>
      <c r="G2002" s="342" t="s">
        <v>300</v>
      </c>
      <c r="H2002" s="342"/>
      <c r="I2002" s="342"/>
      <c r="J2002" s="343"/>
      <c r="K2002" s="343"/>
      <c r="L2002" s="407">
        <v>1</v>
      </c>
      <c r="M2002" s="344">
        <f t="shared" si="31"/>
        <v>5.9289359122640626</v>
      </c>
      <c r="N2002" s="337"/>
      <c r="T2002" s="169" t="s">
        <v>300</v>
      </c>
    </row>
    <row r="2003" spans="1:20">
      <c r="A2003" s="339">
        <v>45375.333333333299</v>
      </c>
      <c r="B2003" s="340">
        <v>0.80288999999999999</v>
      </c>
      <c r="C2003" s="340" t="s">
        <v>300</v>
      </c>
      <c r="D2003" s="341">
        <v>84.929320000000004</v>
      </c>
      <c r="E2003" s="342" t="s">
        <v>300</v>
      </c>
      <c r="F2003" s="340">
        <v>2.1193</v>
      </c>
      <c r="G2003" s="342" t="s">
        <v>300</v>
      </c>
      <c r="H2003" s="342"/>
      <c r="I2003" s="342"/>
      <c r="J2003" s="343"/>
      <c r="K2003" s="343"/>
      <c r="L2003" s="407">
        <v>1</v>
      </c>
      <c r="M2003" s="344">
        <f t="shared" si="31"/>
        <v>2.119311065917584</v>
      </c>
      <c r="N2003" s="337"/>
      <c r="T2003" s="169" t="s">
        <v>300</v>
      </c>
    </row>
    <row r="2004" spans="1:20">
      <c r="A2004" s="339">
        <v>45375.375</v>
      </c>
      <c r="B2004" s="340">
        <v>1.42584</v>
      </c>
      <c r="C2004" s="340" t="s">
        <v>300</v>
      </c>
      <c r="D2004" s="341">
        <v>80.763409999999993</v>
      </c>
      <c r="E2004" s="342" t="s">
        <v>300</v>
      </c>
      <c r="F2004" s="340">
        <v>3.5790500000000001</v>
      </c>
      <c r="G2004" s="342" t="s">
        <v>300</v>
      </c>
      <c r="H2004" s="342"/>
      <c r="I2004" s="342"/>
      <c r="J2004" s="343"/>
      <c r="K2004" s="343"/>
      <c r="L2004" s="407">
        <v>1</v>
      </c>
      <c r="M2004" s="344">
        <f t="shared" si="31"/>
        <v>3.5790391719875512</v>
      </c>
      <c r="N2004" s="337"/>
      <c r="T2004" s="169" t="s">
        <v>300</v>
      </c>
    </row>
    <row r="2005" spans="1:20">
      <c r="A2005" s="339">
        <v>45375.416666666701</v>
      </c>
      <c r="B2005" s="340">
        <v>2.1396099999999998</v>
      </c>
      <c r="C2005" s="340" t="s">
        <v>300</v>
      </c>
      <c r="D2005" s="341">
        <v>76.816749999999999</v>
      </c>
      <c r="E2005" s="342" t="s">
        <v>300</v>
      </c>
      <c r="F2005" s="340">
        <v>5.1082400000000003</v>
      </c>
      <c r="G2005" s="342" t="s">
        <v>300</v>
      </c>
      <c r="H2005" s="342"/>
      <c r="I2005" s="342"/>
      <c r="J2005" s="343"/>
      <c r="K2005" s="343"/>
      <c r="L2005" s="407">
        <v>1</v>
      </c>
      <c r="M2005" s="344">
        <f t="shared" si="31"/>
        <v>5.108243111409899</v>
      </c>
      <c r="N2005" s="337"/>
      <c r="T2005" s="169" t="s">
        <v>300</v>
      </c>
    </row>
    <row r="2006" spans="1:20">
      <c r="A2006" s="339">
        <v>45375.458333333299</v>
      </c>
      <c r="B2006" s="340">
        <v>0.99263999999999997</v>
      </c>
      <c r="C2006" s="340" t="s">
        <v>300</v>
      </c>
      <c r="D2006" s="341">
        <v>80.610830000000007</v>
      </c>
      <c r="E2006" s="342" t="s">
        <v>300</v>
      </c>
      <c r="F2006" s="340">
        <v>2.4869500000000002</v>
      </c>
      <c r="G2006" s="342" t="s">
        <v>300</v>
      </c>
      <c r="H2006" s="342"/>
      <c r="I2006" s="342"/>
      <c r="J2006" s="343"/>
      <c r="K2006" s="343"/>
      <c r="L2006" s="407">
        <v>1</v>
      </c>
      <c r="M2006" s="344">
        <f t="shared" si="31"/>
        <v>2.4869449657704954</v>
      </c>
      <c r="N2006" s="337"/>
      <c r="T2006" s="169" t="s">
        <v>300</v>
      </c>
    </row>
    <row r="2007" spans="1:20">
      <c r="A2007" s="339">
        <v>45375.5</v>
      </c>
      <c r="B2007" s="340">
        <v>0.19900000000000001</v>
      </c>
      <c r="C2007" s="340" t="s">
        <v>300</v>
      </c>
      <c r="D2007" s="341">
        <v>75.398070000000004</v>
      </c>
      <c r="E2007" s="342" t="s">
        <v>300</v>
      </c>
      <c r="F2007" s="340">
        <v>0.46632000000000001</v>
      </c>
      <c r="G2007" s="342" t="s">
        <v>300</v>
      </c>
      <c r="H2007" s="342"/>
      <c r="I2007" s="342"/>
      <c r="J2007" s="343"/>
      <c r="K2007" s="343"/>
      <c r="L2007" s="407">
        <v>1</v>
      </c>
      <c r="M2007" s="344">
        <f t="shared" si="31"/>
        <v>0.4663310311044</v>
      </c>
      <c r="N2007" s="337"/>
      <c r="T2007" s="169" t="s">
        <v>300</v>
      </c>
    </row>
    <row r="2008" spans="1:20">
      <c r="A2008" s="339">
        <v>45375.541666666701</v>
      </c>
      <c r="B2008" s="340">
        <v>0.45273999999999998</v>
      </c>
      <c r="C2008" s="340" t="s">
        <v>300</v>
      </c>
      <c r="D2008" s="341">
        <v>76.151700000000005</v>
      </c>
      <c r="E2008" s="342" t="s">
        <v>300</v>
      </c>
      <c r="F2008" s="340">
        <v>1.0715399999999999</v>
      </c>
      <c r="G2008" s="342" t="s">
        <v>300</v>
      </c>
      <c r="H2008" s="342"/>
      <c r="I2008" s="342"/>
      <c r="J2008" s="343"/>
      <c r="K2008" s="343"/>
      <c r="L2008" s="407">
        <v>1</v>
      </c>
      <c r="M2008" s="344">
        <f t="shared" si="31"/>
        <v>1.0715426940506401</v>
      </c>
      <c r="N2008" s="337"/>
      <c r="T2008" s="169" t="s">
        <v>300</v>
      </c>
    </row>
    <row r="2009" spans="1:20">
      <c r="A2009" s="339">
        <v>45375.583333333299</v>
      </c>
      <c r="B2009" s="340">
        <v>1.93482</v>
      </c>
      <c r="C2009" s="340" t="s">
        <v>300</v>
      </c>
      <c r="D2009" s="341">
        <v>80.510869999999997</v>
      </c>
      <c r="E2009" s="342" t="s">
        <v>300</v>
      </c>
      <c r="F2009" s="340">
        <v>4.8414599999999997</v>
      </c>
      <c r="G2009" s="342" t="s">
        <v>300</v>
      </c>
      <c r="H2009" s="342"/>
      <c r="I2009" s="342"/>
      <c r="J2009" s="343"/>
      <c r="K2009" s="343"/>
      <c r="L2009" s="407">
        <v>1</v>
      </c>
      <c r="M2009" s="344">
        <f t="shared" si="31"/>
        <v>4.8414572096148705</v>
      </c>
      <c r="N2009" s="337"/>
      <c r="T2009" s="169" t="s">
        <v>300</v>
      </c>
    </row>
    <row r="2010" spans="1:20">
      <c r="A2010" s="339">
        <v>45375.625</v>
      </c>
      <c r="B2010" s="340">
        <v>2.4416000000000002</v>
      </c>
      <c r="C2010" s="340" t="s">
        <v>300</v>
      </c>
      <c r="D2010" s="341">
        <v>78.819680000000005</v>
      </c>
      <c r="E2010" s="342" t="s">
        <v>300</v>
      </c>
      <c r="F2010" s="340">
        <v>5.9812200000000004</v>
      </c>
      <c r="G2010" s="342" t="s">
        <v>300</v>
      </c>
      <c r="H2010" s="342"/>
      <c r="I2010" s="342"/>
      <c r="J2010" s="343"/>
      <c r="K2010" s="343"/>
      <c r="L2010" s="407">
        <v>1</v>
      </c>
      <c r="M2010" s="344">
        <f t="shared" si="31"/>
        <v>5.9812257417830397</v>
      </c>
      <c r="N2010" s="337"/>
      <c r="T2010" s="169" t="s">
        <v>300</v>
      </c>
    </row>
    <row r="2011" spans="1:20">
      <c r="A2011" s="339">
        <v>45375.666666666701</v>
      </c>
      <c r="B2011" s="340">
        <v>2.5033300000000001</v>
      </c>
      <c r="C2011" s="340" t="s">
        <v>300</v>
      </c>
      <c r="D2011" s="341">
        <v>79.421639999999996</v>
      </c>
      <c r="E2011" s="342" t="s">
        <v>300</v>
      </c>
      <c r="F2011" s="340">
        <v>6.1792899999999999</v>
      </c>
      <c r="G2011" s="342" t="s">
        <v>300</v>
      </c>
      <c r="H2011" s="342"/>
      <c r="I2011" s="342"/>
      <c r="J2011" s="343"/>
      <c r="K2011" s="343"/>
      <c r="L2011" s="407">
        <v>1</v>
      </c>
      <c r="M2011" s="344">
        <f t="shared" si="31"/>
        <v>6.179281281822095</v>
      </c>
      <c r="N2011" s="337"/>
      <c r="T2011" s="169" t="s">
        <v>300</v>
      </c>
    </row>
    <row r="2012" spans="1:20">
      <c r="A2012" s="339">
        <v>45375.708333333299</v>
      </c>
      <c r="B2012" s="340">
        <v>2.6456300000000001</v>
      </c>
      <c r="C2012" s="340" t="s">
        <v>300</v>
      </c>
      <c r="D2012" s="341">
        <v>77.877899999999997</v>
      </c>
      <c r="E2012" s="342" t="s">
        <v>300</v>
      </c>
      <c r="F2012" s="340">
        <v>6.4036</v>
      </c>
      <c r="G2012" s="342" t="s">
        <v>300</v>
      </c>
      <c r="H2012" s="342"/>
      <c r="I2012" s="342"/>
      <c r="J2012" s="343"/>
      <c r="K2012" s="343"/>
      <c r="L2012" s="407">
        <v>1</v>
      </c>
      <c r="M2012" s="344">
        <f t="shared" si="31"/>
        <v>6.4036022545731592</v>
      </c>
      <c r="N2012" s="337"/>
      <c r="T2012" s="169" t="s">
        <v>300</v>
      </c>
    </row>
    <row r="2013" spans="1:20">
      <c r="A2013" s="339">
        <v>45375.75</v>
      </c>
      <c r="B2013" s="340">
        <v>2.6494200000000001</v>
      </c>
      <c r="C2013" s="340" t="s">
        <v>300</v>
      </c>
      <c r="D2013" s="341">
        <v>78.449879999999993</v>
      </c>
      <c r="E2013" s="342" t="s">
        <v>300</v>
      </c>
      <c r="F2013" s="340">
        <v>6.4598699999999996</v>
      </c>
      <c r="G2013" s="342" t="s">
        <v>300</v>
      </c>
      <c r="H2013" s="342"/>
      <c r="I2013" s="342"/>
      <c r="J2013" s="343"/>
      <c r="K2013" s="343"/>
      <c r="L2013" s="407">
        <v>1</v>
      </c>
      <c r="M2013" s="344">
        <f t="shared" si="31"/>
        <v>6.4598748476431673</v>
      </c>
      <c r="N2013" s="337"/>
      <c r="T2013" s="169" t="s">
        <v>300</v>
      </c>
    </row>
    <row r="2014" spans="1:20">
      <c r="A2014" s="339">
        <v>45375.791666666701</v>
      </c>
      <c r="B2014" s="340">
        <v>2.69007</v>
      </c>
      <c r="C2014" s="340" t="s">
        <v>300</v>
      </c>
      <c r="D2014" s="341">
        <v>79.426969999999997</v>
      </c>
      <c r="E2014" s="342" t="s">
        <v>300</v>
      </c>
      <c r="F2014" s="340">
        <v>6.6406900000000002</v>
      </c>
      <c r="G2014" s="342" t="s">
        <v>300</v>
      </c>
      <c r="H2014" s="342"/>
      <c r="I2014" s="342"/>
      <c r="J2014" s="343"/>
      <c r="K2014" s="343"/>
      <c r="L2014" s="407">
        <v>1</v>
      </c>
      <c r="M2014" s="344">
        <f t="shared" si="31"/>
        <v>6.6406805135599312</v>
      </c>
      <c r="N2014" s="337"/>
      <c r="T2014" s="169" t="s">
        <v>300</v>
      </c>
    </row>
    <row r="2015" spans="1:20">
      <c r="A2015" s="339">
        <v>45375.833333333299</v>
      </c>
      <c r="B2015" s="340">
        <v>2.6944400000000002</v>
      </c>
      <c r="C2015" s="340" t="s">
        <v>300</v>
      </c>
      <c r="D2015" s="341">
        <v>79.795460000000006</v>
      </c>
      <c r="E2015" s="342" t="s">
        <v>300</v>
      </c>
      <c r="F2015" s="340">
        <v>6.6823300000000003</v>
      </c>
      <c r="G2015" s="342" t="s">
        <v>300</v>
      </c>
      <c r="H2015" s="342"/>
      <c r="I2015" s="342"/>
      <c r="J2015" s="343"/>
      <c r="K2015" s="343"/>
      <c r="L2015" s="407">
        <v>1</v>
      </c>
      <c r="M2015" s="344">
        <f t="shared" si="31"/>
        <v>6.6823267828537931</v>
      </c>
      <c r="N2015" s="337"/>
      <c r="T2015" s="169" t="s">
        <v>300</v>
      </c>
    </row>
    <row r="2016" spans="1:20">
      <c r="A2016" s="339">
        <v>45375.875</v>
      </c>
      <c r="B2016" s="340">
        <v>2.8035700000000001</v>
      </c>
      <c r="C2016" s="340" t="s">
        <v>300</v>
      </c>
      <c r="D2016" s="341">
        <v>78.543369999999996</v>
      </c>
      <c r="E2016" s="342" t="s">
        <v>300</v>
      </c>
      <c r="F2016" s="340">
        <v>6.8438699999999999</v>
      </c>
      <c r="G2016" s="342" t="s">
        <v>300</v>
      </c>
      <c r="H2016" s="342"/>
      <c r="I2016" s="342"/>
      <c r="J2016" s="343"/>
      <c r="K2016" s="343"/>
      <c r="L2016" s="407">
        <v>1</v>
      </c>
      <c r="M2016" s="344">
        <f t="shared" si="31"/>
        <v>6.8438730576243714</v>
      </c>
      <c r="N2016" s="337"/>
      <c r="T2016" s="169" t="s">
        <v>300</v>
      </c>
    </row>
    <row r="2017" spans="1:20">
      <c r="A2017" s="339">
        <v>45375.916666666701</v>
      </c>
      <c r="B2017" s="340">
        <v>2.8468399999999998</v>
      </c>
      <c r="C2017" s="340" t="s">
        <v>300</v>
      </c>
      <c r="D2017" s="341">
        <v>77.284059999999997</v>
      </c>
      <c r="E2017" s="342" t="s">
        <v>300</v>
      </c>
      <c r="F2017" s="340">
        <v>6.8380900000000002</v>
      </c>
      <c r="G2017" s="342" t="s">
        <v>300</v>
      </c>
      <c r="H2017" s="342"/>
      <c r="I2017" s="342"/>
      <c r="J2017" s="343"/>
      <c r="K2017" s="343"/>
      <c r="L2017" s="407">
        <v>1</v>
      </c>
      <c r="M2017" s="344">
        <f t="shared" si="31"/>
        <v>6.8380771827520306</v>
      </c>
      <c r="N2017" s="337"/>
      <c r="T2017" s="169" t="s">
        <v>300</v>
      </c>
    </row>
    <row r="2018" spans="1:20">
      <c r="A2018" s="339">
        <v>45375.958333333299</v>
      </c>
      <c r="B2018" s="340">
        <v>2.8229500000000001</v>
      </c>
      <c r="C2018" s="340" t="s">
        <v>300</v>
      </c>
      <c r="D2018" s="341">
        <v>77.496030000000005</v>
      </c>
      <c r="E2018" s="342" t="s">
        <v>300</v>
      </c>
      <c r="F2018" s="340">
        <v>6.7992900000000001</v>
      </c>
      <c r="G2018" s="342" t="s">
        <v>300</v>
      </c>
      <c r="H2018" s="342"/>
      <c r="I2018" s="342"/>
      <c r="J2018" s="343"/>
      <c r="K2018" s="343"/>
      <c r="L2018" s="407">
        <v>1</v>
      </c>
      <c r="M2018" s="344">
        <f t="shared" si="31"/>
        <v>6.7992913479745791</v>
      </c>
      <c r="N2018" s="337"/>
      <c r="T2018" s="169" t="s">
        <v>300</v>
      </c>
    </row>
    <row r="2019" spans="1:20">
      <c r="A2019" s="339">
        <v>45376</v>
      </c>
      <c r="B2019" s="340">
        <v>2.7886199999999999</v>
      </c>
      <c r="C2019" s="340" t="s">
        <v>300</v>
      </c>
      <c r="D2019" s="341">
        <v>78.302340000000001</v>
      </c>
      <c r="E2019" s="342" t="s">
        <v>300</v>
      </c>
      <c r="F2019" s="340">
        <v>6.7864899999999997</v>
      </c>
      <c r="G2019" s="342" t="s">
        <v>300</v>
      </c>
      <c r="H2019" s="342"/>
      <c r="I2019" s="342"/>
      <c r="J2019" s="343"/>
      <c r="K2019" s="343"/>
      <c r="L2019" s="407">
        <v>1</v>
      </c>
      <c r="M2019" s="344">
        <f t="shared" si="31"/>
        <v>6.7864880502044631</v>
      </c>
      <c r="N2019" s="337"/>
      <c r="T2019" s="169" t="s">
        <v>300</v>
      </c>
    </row>
    <row r="2020" spans="1:20">
      <c r="A2020" s="339">
        <v>45376.041666666701</v>
      </c>
      <c r="B2020" s="340">
        <v>2.5365500000000001</v>
      </c>
      <c r="C2020" s="340" t="s">
        <v>300</v>
      </c>
      <c r="D2020" s="341">
        <v>78.346789999999999</v>
      </c>
      <c r="E2020" s="342" t="s">
        <v>300</v>
      </c>
      <c r="F2020" s="340">
        <v>6.1765499999999998</v>
      </c>
      <c r="G2020" s="342" t="s">
        <v>300</v>
      </c>
      <c r="H2020" s="342"/>
      <c r="I2020" s="342"/>
      <c r="J2020" s="343"/>
      <c r="K2020" s="343"/>
      <c r="L2020" s="407">
        <v>1</v>
      </c>
      <c r="M2020" s="344">
        <f t="shared" si="31"/>
        <v>6.176545499423459</v>
      </c>
      <c r="N2020" s="337"/>
      <c r="T2020" s="169" t="s">
        <v>300</v>
      </c>
    </row>
    <row r="2021" spans="1:20">
      <c r="A2021" s="339">
        <v>45376.083333333299</v>
      </c>
      <c r="B2021" s="340">
        <v>2.5360299999999998</v>
      </c>
      <c r="C2021" s="340" t="s">
        <v>300</v>
      </c>
      <c r="D2021" s="341">
        <v>80.454229999999995</v>
      </c>
      <c r="E2021" s="342" t="s">
        <v>300</v>
      </c>
      <c r="F2021" s="340">
        <v>6.3413899999999996</v>
      </c>
      <c r="G2021" s="342" t="s">
        <v>300</v>
      </c>
      <c r="H2021" s="342"/>
      <c r="I2021" s="342"/>
      <c r="J2021" s="343"/>
      <c r="K2021" s="343"/>
      <c r="L2021" s="407">
        <v>1</v>
      </c>
      <c r="M2021" s="344">
        <f t="shared" si="31"/>
        <v>6.3413873153864504</v>
      </c>
      <c r="N2021" s="337"/>
      <c r="T2021" s="169" t="s">
        <v>300</v>
      </c>
    </row>
    <row r="2022" spans="1:20">
      <c r="A2022" s="339">
        <v>45376.125</v>
      </c>
      <c r="B2022" s="340">
        <v>2.4525199999999998</v>
      </c>
      <c r="C2022" s="340" t="s">
        <v>300</v>
      </c>
      <c r="D2022" s="341">
        <v>79.823049999999995</v>
      </c>
      <c r="E2022" s="342" t="s">
        <v>300</v>
      </c>
      <c r="F2022" s="340">
        <v>6.08446</v>
      </c>
      <c r="G2022" s="342" t="s">
        <v>300</v>
      </c>
      <c r="H2022" s="342"/>
      <c r="I2022" s="342"/>
      <c r="J2022" s="343"/>
      <c r="K2022" s="343"/>
      <c r="L2022" s="407">
        <v>1</v>
      </c>
      <c r="M2022" s="344">
        <f t="shared" si="31"/>
        <v>6.0844578342928797</v>
      </c>
      <c r="N2022" s="337"/>
      <c r="T2022" s="169" t="s">
        <v>300</v>
      </c>
    </row>
    <row r="2023" spans="1:20">
      <c r="A2023" s="339">
        <v>45376.166666666701</v>
      </c>
      <c r="B2023" s="340">
        <v>2.5688599999999999</v>
      </c>
      <c r="C2023" s="340" t="s">
        <v>300</v>
      </c>
      <c r="D2023" s="341">
        <v>78.381559999999993</v>
      </c>
      <c r="E2023" s="342" t="s">
        <v>300</v>
      </c>
      <c r="F2023" s="340">
        <v>6.2579900000000004</v>
      </c>
      <c r="G2023" s="342" t="s">
        <v>300</v>
      </c>
      <c r="H2023" s="342"/>
      <c r="I2023" s="342"/>
      <c r="J2023" s="343"/>
      <c r="K2023" s="343"/>
      <c r="L2023" s="407">
        <v>1</v>
      </c>
      <c r="M2023" s="344">
        <f t="shared" si="31"/>
        <v>6.2579969812073264</v>
      </c>
      <c r="N2023" s="337"/>
      <c r="T2023" s="169" t="s">
        <v>300</v>
      </c>
    </row>
    <row r="2024" spans="1:20">
      <c r="A2024" s="339">
        <v>45376.208333333299</v>
      </c>
      <c r="B2024" s="340">
        <v>2.6756500000000001</v>
      </c>
      <c r="C2024" s="340" t="s">
        <v>300</v>
      </c>
      <c r="D2024" s="341">
        <v>79.031940000000006</v>
      </c>
      <c r="E2024" s="342" t="s">
        <v>300</v>
      </c>
      <c r="F2024" s="340">
        <v>6.5722199999999997</v>
      </c>
      <c r="G2024" s="342" t="s">
        <v>300</v>
      </c>
      <c r="H2024" s="342"/>
      <c r="I2024" s="342"/>
      <c r="J2024" s="343"/>
      <c r="K2024" s="343"/>
      <c r="L2024" s="407">
        <v>1</v>
      </c>
      <c r="M2024" s="344">
        <f t="shared" si="31"/>
        <v>6.5722330629118799</v>
      </c>
      <c r="N2024" s="337"/>
      <c r="T2024" s="169" t="s">
        <v>300</v>
      </c>
    </row>
    <row r="2025" spans="1:20">
      <c r="A2025" s="339">
        <v>45376.25</v>
      </c>
      <c r="B2025" s="340">
        <v>2.6752799999999999</v>
      </c>
      <c r="C2025" s="340" t="s">
        <v>300</v>
      </c>
      <c r="D2025" s="341">
        <v>78.281080000000003</v>
      </c>
      <c r="E2025" s="342" t="s">
        <v>300</v>
      </c>
      <c r="F2025" s="340">
        <v>6.5088800000000004</v>
      </c>
      <c r="G2025" s="342" t="s">
        <v>300</v>
      </c>
      <c r="H2025" s="342"/>
      <c r="I2025" s="342"/>
      <c r="J2025" s="343"/>
      <c r="K2025" s="343"/>
      <c r="L2025" s="407">
        <v>1</v>
      </c>
      <c r="M2025" s="344">
        <f t="shared" si="31"/>
        <v>6.5088919433905925</v>
      </c>
      <c r="N2025" s="337"/>
      <c r="T2025" s="169" t="s">
        <v>300</v>
      </c>
    </row>
    <row r="2026" spans="1:20">
      <c r="A2026" s="339">
        <v>45376.291666666701</v>
      </c>
      <c r="B2026" s="340">
        <v>2.7650999999999999</v>
      </c>
      <c r="C2026" s="340" t="s">
        <v>300</v>
      </c>
      <c r="D2026" s="341">
        <v>77.388390000000001</v>
      </c>
      <c r="E2026" s="342" t="s">
        <v>300</v>
      </c>
      <c r="F2026" s="340">
        <v>6.6507199999999997</v>
      </c>
      <c r="G2026" s="342" t="s">
        <v>300</v>
      </c>
      <c r="H2026" s="342"/>
      <c r="I2026" s="342"/>
      <c r="J2026" s="343"/>
      <c r="K2026" s="343"/>
      <c r="L2026" s="407">
        <v>1</v>
      </c>
      <c r="M2026" s="344">
        <f t="shared" si="31"/>
        <v>6.6507046838341193</v>
      </c>
      <c r="N2026" s="337"/>
      <c r="T2026" s="169" t="s">
        <v>300</v>
      </c>
    </row>
    <row r="2027" spans="1:20">
      <c r="A2027" s="339">
        <v>45376.333333333299</v>
      </c>
      <c r="B2027" s="340">
        <v>2.7577600000000002</v>
      </c>
      <c r="C2027" s="340" t="s">
        <v>300</v>
      </c>
      <c r="D2027" s="341">
        <v>78.987880000000004</v>
      </c>
      <c r="E2027" s="342" t="s">
        <v>300</v>
      </c>
      <c r="F2027" s="340">
        <v>6.77013</v>
      </c>
      <c r="G2027" s="342" t="s">
        <v>300</v>
      </c>
      <c r="H2027" s="342"/>
      <c r="I2027" s="342"/>
      <c r="J2027" s="343"/>
      <c r="K2027" s="343"/>
      <c r="L2027" s="407">
        <v>1</v>
      </c>
      <c r="M2027" s="344">
        <f t="shared" si="31"/>
        <v>6.7701444636887054</v>
      </c>
      <c r="N2027" s="337"/>
      <c r="T2027" s="169" t="s">
        <v>300</v>
      </c>
    </row>
    <row r="2028" spans="1:20">
      <c r="A2028" s="339">
        <v>45376.375</v>
      </c>
      <c r="B2028" s="340">
        <v>2.0962900000000002</v>
      </c>
      <c r="C2028" s="340" t="s">
        <v>300</v>
      </c>
      <c r="D2028" s="341">
        <v>79.856030000000004</v>
      </c>
      <c r="E2028" s="342" t="s">
        <v>300</v>
      </c>
      <c r="F2028" s="340">
        <v>5.2028400000000001</v>
      </c>
      <c r="G2028" s="342" t="s">
        <v>300</v>
      </c>
      <c r="H2028" s="342"/>
      <c r="I2028" s="342"/>
      <c r="J2028" s="343"/>
      <c r="K2028" s="343"/>
      <c r="L2028" s="407">
        <v>1</v>
      </c>
      <c r="M2028" s="344">
        <f t="shared" si="31"/>
        <v>5.2028354227599962</v>
      </c>
      <c r="N2028" s="337"/>
      <c r="T2028" s="169" t="s">
        <v>300</v>
      </c>
    </row>
    <row r="2029" spans="1:20">
      <c r="A2029" s="339">
        <v>45376.416666666701</v>
      </c>
      <c r="B2029" s="340">
        <v>1.14211</v>
      </c>
      <c r="C2029" s="340" t="s">
        <v>300</v>
      </c>
      <c r="D2029" s="341">
        <v>76.540959999999998</v>
      </c>
      <c r="E2029" s="342" t="s">
        <v>300</v>
      </c>
      <c r="F2029" s="340">
        <v>2.7169599999999998</v>
      </c>
      <c r="G2029" s="342" t="s">
        <v>300</v>
      </c>
      <c r="H2029" s="342"/>
      <c r="I2029" s="342"/>
      <c r="J2029" s="343"/>
      <c r="K2029" s="343"/>
      <c r="L2029" s="407">
        <v>1</v>
      </c>
      <c r="M2029" s="344">
        <f t="shared" si="31"/>
        <v>2.7169575262596473</v>
      </c>
      <c r="N2029" s="337"/>
      <c r="T2029" s="169" t="s">
        <v>300</v>
      </c>
    </row>
    <row r="2030" spans="1:20">
      <c r="A2030" s="339">
        <v>45376.458333333299</v>
      </c>
      <c r="B2030" s="340">
        <v>1.22248</v>
      </c>
      <c r="C2030" s="340" t="s">
        <v>300</v>
      </c>
      <c r="D2030" s="341">
        <v>77.962299999999999</v>
      </c>
      <c r="E2030" s="342" t="s">
        <v>300</v>
      </c>
      <c r="F2030" s="340">
        <v>2.9621499999999998</v>
      </c>
      <c r="G2030" s="342" t="s">
        <v>300</v>
      </c>
      <c r="H2030" s="342"/>
      <c r="I2030" s="342"/>
      <c r="J2030" s="343"/>
      <c r="K2030" s="343"/>
      <c r="L2030" s="407">
        <v>1</v>
      </c>
      <c r="M2030" s="344">
        <f t="shared" si="31"/>
        <v>2.9621525158243198</v>
      </c>
      <c r="N2030" s="337"/>
      <c r="T2030" s="169" t="s">
        <v>300</v>
      </c>
    </row>
    <row r="2031" spans="1:20">
      <c r="A2031" s="339">
        <v>45376.5</v>
      </c>
      <c r="B2031" s="340">
        <v>0.43847000000000003</v>
      </c>
      <c r="C2031" s="340" t="s">
        <v>300</v>
      </c>
      <c r="D2031" s="341">
        <v>79.458759999999998</v>
      </c>
      <c r="E2031" s="342" t="s">
        <v>300</v>
      </c>
      <c r="F2031" s="340">
        <v>1.0828199999999999</v>
      </c>
      <c r="G2031" s="342" t="s">
        <v>300</v>
      </c>
      <c r="H2031" s="342"/>
      <c r="I2031" s="342"/>
      <c r="J2031" s="343"/>
      <c r="K2031" s="343"/>
      <c r="L2031" s="407">
        <v>1</v>
      </c>
      <c r="M2031" s="344">
        <f t="shared" si="31"/>
        <v>1.0828359800129759</v>
      </c>
      <c r="N2031" s="337"/>
      <c r="T2031" s="169" t="s">
        <v>300</v>
      </c>
    </row>
    <row r="2032" spans="1:20">
      <c r="A2032" s="339">
        <v>45376.541666666701</v>
      </c>
      <c r="B2032" s="340">
        <v>0.64924999999999999</v>
      </c>
      <c r="C2032" s="340" t="s">
        <v>300</v>
      </c>
      <c r="D2032" s="341">
        <v>79.809669999999997</v>
      </c>
      <c r="E2032" s="342" t="s">
        <v>300</v>
      </c>
      <c r="F2032" s="340">
        <v>1.6104400000000001</v>
      </c>
      <c r="G2032" s="342" t="s">
        <v>300</v>
      </c>
      <c r="H2032" s="342"/>
      <c r="I2032" s="342"/>
      <c r="J2032" s="343"/>
      <c r="K2032" s="343"/>
      <c r="L2032" s="407">
        <v>1</v>
      </c>
      <c r="M2032" s="344">
        <f t="shared" si="31"/>
        <v>1.6104545899322997</v>
      </c>
      <c r="N2032" s="337"/>
      <c r="T2032" s="169" t="s">
        <v>300</v>
      </c>
    </row>
    <row r="2033" spans="1:20">
      <c r="A2033" s="339">
        <v>45376.583333333299</v>
      </c>
      <c r="B2033" s="340">
        <v>1.7034800000000001</v>
      </c>
      <c r="C2033" s="340" t="s">
        <v>300</v>
      </c>
      <c r="D2033" s="341">
        <v>80.785499999999999</v>
      </c>
      <c r="E2033" s="342" t="s">
        <v>300</v>
      </c>
      <c r="F2033" s="340">
        <v>4.27712</v>
      </c>
      <c r="G2033" s="342" t="s">
        <v>300</v>
      </c>
      <c r="H2033" s="342"/>
      <c r="I2033" s="342"/>
      <c r="J2033" s="343"/>
      <c r="K2033" s="343"/>
      <c r="L2033" s="407">
        <v>1</v>
      </c>
      <c r="M2033" s="344">
        <f t="shared" si="31"/>
        <v>4.2771203084231999</v>
      </c>
      <c r="N2033" s="337"/>
      <c r="T2033" s="169" t="s">
        <v>300</v>
      </c>
    </row>
    <row r="2034" spans="1:20">
      <c r="A2034" s="339">
        <v>45376.625</v>
      </c>
      <c r="B2034" s="340">
        <v>2.1800899999999999</v>
      </c>
      <c r="C2034" s="340" t="s">
        <v>300</v>
      </c>
      <c r="D2034" s="341">
        <v>79.018330000000006</v>
      </c>
      <c r="E2034" s="342" t="s">
        <v>300</v>
      </c>
      <c r="F2034" s="340">
        <v>5.3540599999999996</v>
      </c>
      <c r="G2034" s="342" t="s">
        <v>300</v>
      </c>
      <c r="H2034" s="342"/>
      <c r="I2034" s="342"/>
      <c r="J2034" s="343"/>
      <c r="K2034" s="343"/>
      <c r="L2034" s="407">
        <v>1</v>
      </c>
      <c r="M2034" s="344">
        <f t="shared" si="31"/>
        <v>5.3540605682246749</v>
      </c>
      <c r="N2034" s="337"/>
      <c r="T2034" s="169" t="s">
        <v>300</v>
      </c>
    </row>
    <row r="2035" spans="1:20">
      <c r="A2035" s="339">
        <v>45376.666666666701</v>
      </c>
      <c r="B2035" s="340">
        <v>2.2012900000000002</v>
      </c>
      <c r="C2035" s="340" t="s">
        <v>300</v>
      </c>
      <c r="D2035" s="341">
        <v>79.722120000000004</v>
      </c>
      <c r="E2035" s="342" t="s">
        <v>300</v>
      </c>
      <c r="F2035" s="340">
        <v>5.4542700000000002</v>
      </c>
      <c r="G2035" s="342" t="s">
        <v>300</v>
      </c>
      <c r="H2035" s="342"/>
      <c r="I2035" s="342"/>
      <c r="J2035" s="343"/>
      <c r="K2035" s="343"/>
      <c r="L2035" s="407">
        <v>1</v>
      </c>
      <c r="M2035" s="344">
        <f t="shared" si="31"/>
        <v>5.454275992021584</v>
      </c>
      <c r="N2035" s="337"/>
      <c r="T2035" s="169" t="s">
        <v>300</v>
      </c>
    </row>
    <row r="2036" spans="1:20">
      <c r="A2036" s="339">
        <v>45376.708333333299</v>
      </c>
      <c r="B2036" s="340">
        <v>2.3787500000000001</v>
      </c>
      <c r="C2036" s="340" t="s">
        <v>300</v>
      </c>
      <c r="D2036" s="341">
        <v>78.505880000000005</v>
      </c>
      <c r="E2036" s="342" t="s">
        <v>300</v>
      </c>
      <c r="F2036" s="340">
        <v>5.8040599999999998</v>
      </c>
      <c r="G2036" s="342" t="s">
        <v>300</v>
      </c>
      <c r="H2036" s="342"/>
      <c r="I2036" s="342"/>
      <c r="J2036" s="343"/>
      <c r="K2036" s="343"/>
      <c r="L2036" s="407">
        <v>1</v>
      </c>
      <c r="M2036" s="344">
        <f t="shared" si="31"/>
        <v>5.8040613925140017</v>
      </c>
      <c r="N2036" s="337"/>
      <c r="T2036" s="169" t="s">
        <v>300</v>
      </c>
    </row>
    <row r="2037" spans="1:20">
      <c r="A2037" s="339">
        <v>45376.75</v>
      </c>
      <c r="B2037" s="340">
        <v>2.4756</v>
      </c>
      <c r="C2037" s="340" t="s">
        <v>300</v>
      </c>
      <c r="D2037" s="341">
        <v>78.129379999999998</v>
      </c>
      <c r="E2037" s="342" t="s">
        <v>300</v>
      </c>
      <c r="F2037" s="340">
        <v>6.0114000000000001</v>
      </c>
      <c r="G2037" s="342" t="s">
        <v>300</v>
      </c>
      <c r="H2037" s="342"/>
      <c r="I2037" s="342"/>
      <c r="J2037" s="343"/>
      <c r="K2037" s="343"/>
      <c r="L2037" s="407">
        <v>1</v>
      </c>
      <c r="M2037" s="344">
        <f t="shared" si="31"/>
        <v>6.011403254418239</v>
      </c>
      <c r="N2037" s="337"/>
      <c r="T2037" s="169" t="s">
        <v>300</v>
      </c>
    </row>
    <row r="2038" spans="1:20">
      <c r="A2038" s="339">
        <v>45376.791666666701</v>
      </c>
      <c r="B2038" s="340">
        <v>2.3700399999999999</v>
      </c>
      <c r="C2038" s="340" t="s">
        <v>300</v>
      </c>
      <c r="D2038" s="341">
        <v>78.640230000000003</v>
      </c>
      <c r="E2038" s="342" t="s">
        <v>300</v>
      </c>
      <c r="F2038" s="340">
        <v>5.7927</v>
      </c>
      <c r="G2038" s="342" t="s">
        <v>300</v>
      </c>
      <c r="H2038" s="342"/>
      <c r="I2038" s="342"/>
      <c r="J2038" s="343"/>
      <c r="K2038" s="343"/>
      <c r="L2038" s="407">
        <v>1</v>
      </c>
      <c r="M2038" s="344">
        <f t="shared" si="31"/>
        <v>5.7927056512419348</v>
      </c>
      <c r="N2038" s="337"/>
      <c r="T2038" s="169" t="s">
        <v>300</v>
      </c>
    </row>
    <row r="2039" spans="1:20">
      <c r="A2039" s="339">
        <v>45376.833333333299</v>
      </c>
      <c r="B2039" s="340">
        <v>2.50414</v>
      </c>
      <c r="C2039" s="340" t="s">
        <v>300</v>
      </c>
      <c r="D2039" s="341">
        <v>77.472030000000004</v>
      </c>
      <c r="E2039" s="342" t="s">
        <v>300</v>
      </c>
      <c r="F2039" s="340">
        <v>6.0295399999999999</v>
      </c>
      <c r="G2039" s="342" t="s">
        <v>300</v>
      </c>
      <c r="H2039" s="342"/>
      <c r="I2039" s="342"/>
      <c r="J2039" s="343"/>
      <c r="K2039" s="343"/>
      <c r="L2039" s="407">
        <v>1</v>
      </c>
      <c r="M2039" s="344">
        <f t="shared" si="31"/>
        <v>6.0295451500665367</v>
      </c>
      <c r="N2039" s="337"/>
      <c r="T2039" s="169" t="s">
        <v>300</v>
      </c>
    </row>
    <row r="2040" spans="1:20">
      <c r="A2040" s="339">
        <v>45376.875</v>
      </c>
      <c r="B2040" s="340">
        <v>2.5461299999999998</v>
      </c>
      <c r="C2040" s="340" t="s">
        <v>300</v>
      </c>
      <c r="D2040" s="341">
        <v>77.602159999999998</v>
      </c>
      <c r="E2040" s="342" t="s">
        <v>300</v>
      </c>
      <c r="F2040" s="340">
        <v>6.1409500000000001</v>
      </c>
      <c r="G2040" s="342" t="s">
        <v>300</v>
      </c>
      <c r="H2040" s="342"/>
      <c r="I2040" s="342"/>
      <c r="J2040" s="343"/>
      <c r="K2040" s="343"/>
      <c r="L2040" s="407">
        <v>1</v>
      </c>
      <c r="M2040" s="344">
        <f t="shared" si="31"/>
        <v>6.1409476318760641</v>
      </c>
      <c r="N2040" s="337"/>
      <c r="T2040" s="169" t="s">
        <v>300</v>
      </c>
    </row>
    <row r="2041" spans="1:20">
      <c r="A2041" s="339">
        <v>45376.916666666701</v>
      </c>
      <c r="B2041" s="340">
        <v>2.6754799999999999</v>
      </c>
      <c r="C2041" s="340" t="s">
        <v>300</v>
      </c>
      <c r="D2041" s="341">
        <v>77.224459999999993</v>
      </c>
      <c r="E2041" s="342" t="s">
        <v>300</v>
      </c>
      <c r="F2041" s="340">
        <v>6.4215299999999997</v>
      </c>
      <c r="G2041" s="342" t="s">
        <v>300</v>
      </c>
      <c r="H2041" s="342"/>
      <c r="I2041" s="342"/>
      <c r="J2041" s="343"/>
      <c r="K2041" s="343"/>
      <c r="L2041" s="407">
        <v>1</v>
      </c>
      <c r="M2041" s="344">
        <f t="shared" si="31"/>
        <v>6.4215164453240634</v>
      </c>
      <c r="N2041" s="337"/>
      <c r="T2041" s="169" t="s">
        <v>300</v>
      </c>
    </row>
    <row r="2042" spans="1:20">
      <c r="A2042" s="339">
        <v>45376.958333333299</v>
      </c>
      <c r="B2042" s="340">
        <v>2.5718899999999998</v>
      </c>
      <c r="C2042" s="340" t="s">
        <v>300</v>
      </c>
      <c r="D2042" s="341">
        <v>77.923100000000005</v>
      </c>
      <c r="E2042" s="342" t="s">
        <v>300</v>
      </c>
      <c r="F2042" s="340">
        <v>6.22872</v>
      </c>
      <c r="G2042" s="342" t="s">
        <v>300</v>
      </c>
      <c r="H2042" s="342"/>
      <c r="I2042" s="342"/>
      <c r="J2042" s="343"/>
      <c r="K2042" s="343"/>
      <c r="L2042" s="407">
        <v>1</v>
      </c>
      <c r="M2042" s="344">
        <f t="shared" si="31"/>
        <v>6.2287316627617191</v>
      </c>
      <c r="N2042" s="337"/>
      <c r="T2042" s="169" t="s">
        <v>300</v>
      </c>
    </row>
    <row r="2043" spans="1:20">
      <c r="A2043" s="339">
        <v>45377</v>
      </c>
      <c r="B2043" s="340">
        <v>2.6582300000000001</v>
      </c>
      <c r="C2043" s="340" t="s">
        <v>300</v>
      </c>
      <c r="D2043" s="341">
        <v>78.019270000000006</v>
      </c>
      <c r="E2043" s="342" t="s">
        <v>300</v>
      </c>
      <c r="F2043" s="340">
        <v>6.4457700000000004</v>
      </c>
      <c r="G2043" s="342" t="s">
        <v>300</v>
      </c>
      <c r="H2043" s="342"/>
      <c r="I2043" s="342"/>
      <c r="J2043" s="343"/>
      <c r="K2043" s="343"/>
      <c r="L2043" s="407">
        <v>1</v>
      </c>
      <c r="M2043" s="344">
        <f t="shared" si="31"/>
        <v>6.4457795399824676</v>
      </c>
      <c r="N2043" s="337"/>
      <c r="T2043" s="169" t="s">
        <v>300</v>
      </c>
    </row>
    <row r="2044" spans="1:20">
      <c r="A2044" s="339">
        <v>45377.041666666701</v>
      </c>
      <c r="B2044" s="340">
        <v>2.7090800000000002</v>
      </c>
      <c r="C2044" s="340" t="s">
        <v>300</v>
      </c>
      <c r="D2044" s="341">
        <v>77.090140000000005</v>
      </c>
      <c r="E2044" s="342" t="s">
        <v>300</v>
      </c>
      <c r="F2044" s="340">
        <v>6.4908599999999996</v>
      </c>
      <c r="G2044" s="342" t="s">
        <v>300</v>
      </c>
      <c r="H2044" s="342"/>
      <c r="I2044" s="342"/>
      <c r="J2044" s="343"/>
      <c r="K2044" s="343"/>
      <c r="L2044" s="407">
        <v>1</v>
      </c>
      <c r="M2044" s="344">
        <f t="shared" si="31"/>
        <v>6.4908515191248961</v>
      </c>
      <c r="N2044" s="337"/>
      <c r="T2044" s="169" t="s">
        <v>300</v>
      </c>
    </row>
    <row r="2045" spans="1:20">
      <c r="A2045" s="339">
        <v>45377.083333333299</v>
      </c>
      <c r="B2045" s="340">
        <v>2.7950200000000001</v>
      </c>
      <c r="C2045" s="340" t="s">
        <v>300</v>
      </c>
      <c r="D2045" s="341">
        <v>78.278409999999994</v>
      </c>
      <c r="E2045" s="342" t="s">
        <v>300</v>
      </c>
      <c r="F2045" s="340">
        <v>6.7999900000000002</v>
      </c>
      <c r="G2045" s="342" t="s">
        <v>300</v>
      </c>
      <c r="H2045" s="342"/>
      <c r="I2045" s="342"/>
      <c r="J2045" s="343"/>
      <c r="K2045" s="343"/>
      <c r="L2045" s="407">
        <v>1</v>
      </c>
      <c r="M2045" s="344">
        <f t="shared" si="31"/>
        <v>6.7999845447856542</v>
      </c>
      <c r="N2045" s="337"/>
      <c r="T2045" s="169" t="s">
        <v>300</v>
      </c>
    </row>
    <row r="2046" spans="1:20">
      <c r="A2046" s="339">
        <v>45377.125</v>
      </c>
      <c r="B2046" s="340">
        <v>2.7267199999999998</v>
      </c>
      <c r="C2046" s="340" t="s">
        <v>300</v>
      </c>
      <c r="D2046" s="341">
        <v>77.160250000000005</v>
      </c>
      <c r="E2046" s="342" t="s">
        <v>300</v>
      </c>
      <c r="F2046" s="340">
        <v>6.5390699999999997</v>
      </c>
      <c r="G2046" s="342" t="s">
        <v>300</v>
      </c>
      <c r="H2046" s="342"/>
      <c r="I2046" s="342"/>
      <c r="J2046" s="343"/>
      <c r="K2046" s="343"/>
      <c r="L2046" s="407">
        <v>1</v>
      </c>
      <c r="M2046" s="344">
        <f t="shared" si="31"/>
        <v>6.5390578550303999</v>
      </c>
      <c r="N2046" s="337"/>
      <c r="T2046" s="169" t="s">
        <v>300</v>
      </c>
    </row>
    <row r="2047" spans="1:20">
      <c r="A2047" s="339">
        <v>45377.166666666701</v>
      </c>
      <c r="B2047" s="340">
        <v>2.5848800000000001</v>
      </c>
      <c r="C2047" s="340" t="s">
        <v>300</v>
      </c>
      <c r="D2047" s="341">
        <v>77.90428</v>
      </c>
      <c r="E2047" s="342" t="s">
        <v>300</v>
      </c>
      <c r="F2047" s="340">
        <v>6.25868</v>
      </c>
      <c r="G2047" s="342" t="s">
        <v>300</v>
      </c>
      <c r="H2047" s="342"/>
      <c r="I2047" s="342"/>
      <c r="J2047" s="343"/>
      <c r="K2047" s="343"/>
      <c r="L2047" s="407">
        <v>1</v>
      </c>
      <c r="M2047" s="344">
        <f t="shared" si="31"/>
        <v>6.2586795311013104</v>
      </c>
      <c r="N2047" s="337"/>
      <c r="T2047" s="169" t="s">
        <v>300</v>
      </c>
    </row>
    <row r="2048" spans="1:20">
      <c r="A2048" s="339">
        <v>45377.208333333299</v>
      </c>
      <c r="B2048" s="340">
        <v>2.7302200000000001</v>
      </c>
      <c r="C2048" s="340" t="s">
        <v>300</v>
      </c>
      <c r="D2048" s="341">
        <v>77.30444</v>
      </c>
      <c r="E2048" s="342" t="s">
        <v>300</v>
      </c>
      <c r="F2048" s="340">
        <v>6.5597000000000003</v>
      </c>
      <c r="G2048" s="342" t="s">
        <v>300</v>
      </c>
      <c r="H2048" s="342"/>
      <c r="I2048" s="342"/>
      <c r="J2048" s="343"/>
      <c r="K2048" s="343"/>
      <c r="L2048" s="407">
        <v>1</v>
      </c>
      <c r="M2048" s="344">
        <f t="shared" si="31"/>
        <v>6.5596866237349447</v>
      </c>
      <c r="N2048" s="337"/>
      <c r="T2048" s="169" t="s">
        <v>300</v>
      </c>
    </row>
    <row r="2049" spans="1:20">
      <c r="A2049" s="339">
        <v>45377.25</v>
      </c>
      <c r="B2049" s="340">
        <v>2.84287</v>
      </c>
      <c r="C2049" s="340" t="s">
        <v>300</v>
      </c>
      <c r="D2049" s="341">
        <v>76.572829999999996</v>
      </c>
      <c r="E2049" s="342" t="s">
        <v>300</v>
      </c>
      <c r="F2049" s="340">
        <v>6.7657100000000003</v>
      </c>
      <c r="G2049" s="342" t="s">
        <v>300</v>
      </c>
      <c r="H2049" s="342"/>
      <c r="I2049" s="342"/>
      <c r="J2049" s="343"/>
      <c r="K2049" s="343"/>
      <c r="L2049" s="407">
        <v>1</v>
      </c>
      <c r="M2049" s="344">
        <f t="shared" si="31"/>
        <v>6.7656995659828674</v>
      </c>
      <c r="N2049" s="337"/>
      <c r="T2049" s="169" t="s">
        <v>300</v>
      </c>
    </row>
    <row r="2050" spans="1:20">
      <c r="A2050" s="339">
        <v>45377.291666666701</v>
      </c>
      <c r="B2050" s="340">
        <v>2.7016499999999999</v>
      </c>
      <c r="C2050" s="340" t="s">
        <v>300</v>
      </c>
      <c r="D2050" s="341">
        <v>77.660979999999995</v>
      </c>
      <c r="E2050" s="342" t="s">
        <v>300</v>
      </c>
      <c r="F2050" s="340">
        <v>6.5209700000000002</v>
      </c>
      <c r="G2050" s="342" t="s">
        <v>300</v>
      </c>
      <c r="H2050" s="342"/>
      <c r="I2050" s="342"/>
      <c r="J2050" s="343"/>
      <c r="K2050" s="343"/>
      <c r="L2050" s="407">
        <v>1</v>
      </c>
      <c r="M2050" s="344">
        <f t="shared" si="31"/>
        <v>6.5209814080563575</v>
      </c>
      <c r="N2050" s="337"/>
      <c r="T2050" s="169" t="s">
        <v>300</v>
      </c>
    </row>
    <row r="2051" spans="1:20">
      <c r="A2051" s="339">
        <v>45377.333333333299</v>
      </c>
      <c r="B2051" s="340">
        <v>2.5469599999999999</v>
      </c>
      <c r="C2051" s="340" t="s">
        <v>300</v>
      </c>
      <c r="D2051" s="341">
        <v>79.441950000000006</v>
      </c>
      <c r="E2051" s="342" t="s">
        <v>300</v>
      </c>
      <c r="F2051" s="340">
        <v>6.2885799999999996</v>
      </c>
      <c r="G2051" s="342" t="s">
        <v>300</v>
      </c>
      <c r="H2051" s="342"/>
      <c r="I2051" s="342"/>
      <c r="J2051" s="343"/>
      <c r="K2051" s="343"/>
      <c r="L2051" s="407">
        <v>1</v>
      </c>
      <c r="M2051" s="344">
        <f t="shared" ref="M2051:M2114" si="32">D2051*60*10^3*B2051*5.18*10^-7</f>
        <v>6.2885863756497615</v>
      </c>
      <c r="N2051" s="337"/>
      <c r="T2051" s="169" t="s">
        <v>300</v>
      </c>
    </row>
    <row r="2052" spans="1:20">
      <c r="A2052" s="339">
        <v>45377.375</v>
      </c>
      <c r="B2052" s="340">
        <v>2.7995399999999999</v>
      </c>
      <c r="C2052" s="340" t="s">
        <v>300</v>
      </c>
      <c r="D2052" s="341">
        <v>77.118960000000001</v>
      </c>
      <c r="E2052" s="342" t="s">
        <v>300</v>
      </c>
      <c r="F2052" s="340">
        <v>6.7100999999999997</v>
      </c>
      <c r="G2052" s="342" t="s">
        <v>300</v>
      </c>
      <c r="H2052" s="342"/>
      <c r="I2052" s="342"/>
      <c r="J2052" s="343"/>
      <c r="K2052" s="343"/>
      <c r="L2052" s="407">
        <v>1</v>
      </c>
      <c r="M2052" s="344">
        <f t="shared" si="32"/>
        <v>6.7100978206926705</v>
      </c>
      <c r="N2052" s="337"/>
      <c r="T2052" s="169" t="s">
        <v>300</v>
      </c>
    </row>
    <row r="2053" spans="1:20">
      <c r="A2053" s="339">
        <v>45377.416666666701</v>
      </c>
      <c r="B2053" s="340">
        <v>2.6599400000000002</v>
      </c>
      <c r="C2053" s="340" t="s">
        <v>300</v>
      </c>
      <c r="D2053" s="341">
        <v>76.571770000000001</v>
      </c>
      <c r="E2053" s="342" t="s">
        <v>300</v>
      </c>
      <c r="F2053" s="340">
        <v>6.3302500000000004</v>
      </c>
      <c r="G2053" s="342" t="s">
        <v>300</v>
      </c>
      <c r="H2053" s="342"/>
      <c r="I2053" s="342"/>
      <c r="J2053" s="343"/>
      <c r="K2053" s="343"/>
      <c r="L2053" s="407">
        <v>1</v>
      </c>
      <c r="M2053" s="344">
        <f t="shared" si="32"/>
        <v>6.3302598358193034</v>
      </c>
      <c r="N2053" s="337"/>
      <c r="T2053" s="169" t="s">
        <v>300</v>
      </c>
    </row>
    <row r="2054" spans="1:20">
      <c r="A2054" s="339">
        <v>45377.458333333299</v>
      </c>
      <c r="B2054" s="340">
        <v>1.6653199999999999</v>
      </c>
      <c r="C2054" s="340" t="s">
        <v>300</v>
      </c>
      <c r="D2054" s="341">
        <v>77.625470000000007</v>
      </c>
      <c r="E2054" s="342" t="s">
        <v>300</v>
      </c>
      <c r="F2054" s="340">
        <v>4.0177399999999999</v>
      </c>
      <c r="G2054" s="342" t="s">
        <v>300</v>
      </c>
      <c r="H2054" s="342"/>
      <c r="I2054" s="342"/>
      <c r="J2054" s="343"/>
      <c r="K2054" s="343"/>
      <c r="L2054" s="407">
        <v>1</v>
      </c>
      <c r="M2054" s="344">
        <f t="shared" si="32"/>
        <v>4.0177503785284321</v>
      </c>
      <c r="N2054" s="337"/>
      <c r="T2054" s="169" t="s">
        <v>300</v>
      </c>
    </row>
    <row r="2055" spans="1:20">
      <c r="A2055" s="339">
        <v>45377.5</v>
      </c>
      <c r="B2055" s="340">
        <v>2.08927</v>
      </c>
      <c r="C2055" s="340" t="s">
        <v>300</v>
      </c>
      <c r="D2055" s="341">
        <v>78.034710000000004</v>
      </c>
      <c r="E2055" s="342" t="s">
        <v>300</v>
      </c>
      <c r="F2055" s="340">
        <v>5.0671299999999997</v>
      </c>
      <c r="G2055" s="342" t="s">
        <v>300</v>
      </c>
      <c r="H2055" s="342"/>
      <c r="I2055" s="342"/>
      <c r="J2055" s="343"/>
      <c r="K2055" s="343"/>
      <c r="L2055" s="407">
        <v>1</v>
      </c>
      <c r="M2055" s="344">
        <f t="shared" si="32"/>
        <v>5.0671457816976355</v>
      </c>
      <c r="N2055" s="337"/>
      <c r="T2055" s="169" t="s">
        <v>300</v>
      </c>
    </row>
    <row r="2056" spans="1:20">
      <c r="A2056" s="339">
        <v>45377.541666666701</v>
      </c>
      <c r="B2056" s="340">
        <v>2.3014000000000001</v>
      </c>
      <c r="C2056" s="340" t="s">
        <v>300</v>
      </c>
      <c r="D2056" s="341">
        <v>76.892989999999998</v>
      </c>
      <c r="E2056" s="342" t="s">
        <v>300</v>
      </c>
      <c r="F2056" s="340">
        <v>5.4999500000000001</v>
      </c>
      <c r="G2056" s="342" t="s">
        <v>300</v>
      </c>
      <c r="H2056" s="342"/>
      <c r="I2056" s="342"/>
      <c r="J2056" s="343"/>
      <c r="K2056" s="343"/>
      <c r="L2056" s="407">
        <v>1</v>
      </c>
      <c r="M2056" s="344">
        <f t="shared" si="32"/>
        <v>5.4999642649408784</v>
      </c>
      <c r="N2056" s="337"/>
      <c r="T2056" s="169" t="s">
        <v>300</v>
      </c>
    </row>
    <row r="2057" spans="1:20">
      <c r="A2057" s="339">
        <v>45377.583333333299</v>
      </c>
      <c r="B2057" s="340">
        <v>2.42334</v>
      </c>
      <c r="C2057" s="340" t="s">
        <v>300</v>
      </c>
      <c r="D2057" s="341">
        <v>74.638919999999999</v>
      </c>
      <c r="E2057" s="342" t="s">
        <v>300</v>
      </c>
      <c r="F2057" s="340">
        <v>5.6216100000000004</v>
      </c>
      <c r="G2057" s="342" t="s">
        <v>300</v>
      </c>
      <c r="H2057" s="342"/>
      <c r="I2057" s="342"/>
      <c r="J2057" s="343"/>
      <c r="K2057" s="343"/>
      <c r="L2057" s="407">
        <v>1</v>
      </c>
      <c r="M2057" s="344">
        <f t="shared" si="32"/>
        <v>5.6216099306082228</v>
      </c>
      <c r="N2057" s="337"/>
      <c r="T2057" s="169" t="s">
        <v>300</v>
      </c>
    </row>
    <row r="2058" spans="1:20">
      <c r="A2058" s="339">
        <v>45377.625</v>
      </c>
      <c r="B2058" s="340">
        <v>2.81989</v>
      </c>
      <c r="C2058" s="340" t="s">
        <v>300</v>
      </c>
      <c r="D2058" s="341">
        <v>75.540229999999994</v>
      </c>
      <c r="E2058" s="342" t="s">
        <v>300</v>
      </c>
      <c r="F2058" s="340">
        <v>6.6205100000000003</v>
      </c>
      <c r="G2058" s="342" t="s">
        <v>300</v>
      </c>
      <c r="H2058" s="342"/>
      <c r="I2058" s="342"/>
      <c r="J2058" s="343"/>
      <c r="K2058" s="343"/>
      <c r="L2058" s="407">
        <v>1</v>
      </c>
      <c r="M2058" s="344">
        <f t="shared" si="32"/>
        <v>6.6205105255496752</v>
      </c>
      <c r="N2058" s="337"/>
      <c r="T2058" s="169" t="s">
        <v>300</v>
      </c>
    </row>
    <row r="2059" spans="1:20">
      <c r="A2059" s="339">
        <v>45377.666666666701</v>
      </c>
      <c r="B2059" s="340">
        <v>2.81874</v>
      </c>
      <c r="C2059" s="340" t="s">
        <v>300</v>
      </c>
      <c r="D2059" s="341">
        <v>75.570030000000003</v>
      </c>
      <c r="E2059" s="342" t="s">
        <v>300</v>
      </c>
      <c r="F2059" s="340">
        <v>6.6204299999999998</v>
      </c>
      <c r="G2059" s="342" t="s">
        <v>300</v>
      </c>
      <c r="H2059" s="342"/>
      <c r="I2059" s="342"/>
      <c r="J2059" s="343"/>
      <c r="K2059" s="343"/>
      <c r="L2059" s="407">
        <v>1</v>
      </c>
      <c r="M2059" s="344">
        <f t="shared" si="32"/>
        <v>6.6204212385371752</v>
      </c>
      <c r="N2059" s="337"/>
      <c r="T2059" s="169" t="s">
        <v>300</v>
      </c>
    </row>
    <row r="2060" spans="1:20">
      <c r="A2060" s="339">
        <v>45377.708333333299</v>
      </c>
      <c r="B2060" s="340">
        <v>3.0172699999999999</v>
      </c>
      <c r="C2060" s="340" t="s">
        <v>300</v>
      </c>
      <c r="D2060" s="341">
        <v>75.223830000000007</v>
      </c>
      <c r="E2060" s="342" t="s">
        <v>300</v>
      </c>
      <c r="F2060" s="340">
        <v>7.0542400000000001</v>
      </c>
      <c r="G2060" s="342" t="s">
        <v>300</v>
      </c>
      <c r="H2060" s="342"/>
      <c r="I2060" s="342"/>
      <c r="J2060" s="343"/>
      <c r="K2060" s="343"/>
      <c r="L2060" s="407">
        <v>1</v>
      </c>
      <c r="M2060" s="344">
        <f t="shared" si="32"/>
        <v>7.0542464203106281</v>
      </c>
      <c r="N2060" s="337"/>
      <c r="T2060" s="169" t="s">
        <v>300</v>
      </c>
    </row>
    <row r="2061" spans="1:20">
      <c r="A2061" s="339">
        <v>45377.75</v>
      </c>
      <c r="B2061" s="340">
        <v>3.0602200000000002</v>
      </c>
      <c r="C2061" s="340" t="s">
        <v>300</v>
      </c>
      <c r="D2061" s="341">
        <v>74.447270000000003</v>
      </c>
      <c r="E2061" s="342" t="s">
        <v>300</v>
      </c>
      <c r="F2061" s="340">
        <v>7.0808</v>
      </c>
      <c r="G2061" s="342" t="s">
        <v>300</v>
      </c>
      <c r="H2061" s="342"/>
      <c r="I2061" s="342"/>
      <c r="J2061" s="343"/>
      <c r="K2061" s="343"/>
      <c r="L2061" s="407">
        <v>1</v>
      </c>
      <c r="M2061" s="344">
        <f t="shared" si="32"/>
        <v>7.080801764549352</v>
      </c>
      <c r="N2061" s="337"/>
      <c r="T2061" s="169" t="s">
        <v>300</v>
      </c>
    </row>
    <row r="2062" spans="1:20">
      <c r="A2062" s="339">
        <v>45377.791666666701</v>
      </c>
      <c r="B2062" s="340">
        <v>2.7642600000000002</v>
      </c>
      <c r="C2062" s="340" t="s">
        <v>300</v>
      </c>
      <c r="D2062" s="341">
        <v>76.62509</v>
      </c>
      <c r="E2062" s="342" t="s">
        <v>300</v>
      </c>
      <c r="F2062" s="340">
        <v>6.5831099999999996</v>
      </c>
      <c r="G2062" s="342" t="s">
        <v>300</v>
      </c>
      <c r="H2062" s="342"/>
      <c r="I2062" s="342"/>
      <c r="J2062" s="343"/>
      <c r="K2062" s="343"/>
      <c r="L2062" s="407">
        <v>1</v>
      </c>
      <c r="M2062" s="344">
        <f t="shared" si="32"/>
        <v>6.5831067434880719</v>
      </c>
      <c r="N2062" s="337"/>
      <c r="T2062" s="169" t="s">
        <v>300</v>
      </c>
    </row>
    <row r="2063" spans="1:20">
      <c r="A2063" s="339">
        <v>45377.833333333299</v>
      </c>
      <c r="B2063" s="340">
        <v>2.9745400000000002</v>
      </c>
      <c r="C2063" s="340" t="s">
        <v>300</v>
      </c>
      <c r="D2063" s="341">
        <v>76.161479999999997</v>
      </c>
      <c r="E2063" s="342" t="s">
        <v>300</v>
      </c>
      <c r="F2063" s="340">
        <v>7.0410300000000001</v>
      </c>
      <c r="G2063" s="342" t="s">
        <v>300</v>
      </c>
      <c r="H2063" s="342"/>
      <c r="I2063" s="342"/>
      <c r="J2063" s="343"/>
      <c r="K2063" s="343"/>
      <c r="L2063" s="407">
        <v>1</v>
      </c>
      <c r="M2063" s="344">
        <f t="shared" si="32"/>
        <v>7.0410300597927362</v>
      </c>
      <c r="N2063" s="337"/>
      <c r="T2063" s="169" t="s">
        <v>300</v>
      </c>
    </row>
    <row r="2064" spans="1:20">
      <c r="A2064" s="339">
        <v>45377.875</v>
      </c>
      <c r="B2064" s="340">
        <v>2.8039299999999998</v>
      </c>
      <c r="C2064" s="340" t="s">
        <v>300</v>
      </c>
      <c r="D2064" s="341">
        <v>75.71696</v>
      </c>
      <c r="E2064" s="342" t="s">
        <v>300</v>
      </c>
      <c r="F2064" s="340">
        <v>6.5984400000000001</v>
      </c>
      <c r="G2064" s="342" t="s">
        <v>300</v>
      </c>
      <c r="H2064" s="342"/>
      <c r="I2064" s="342"/>
      <c r="J2064" s="343"/>
      <c r="K2064" s="343"/>
      <c r="L2064" s="407">
        <v>1</v>
      </c>
      <c r="M2064" s="344">
        <f t="shared" si="32"/>
        <v>6.5984411296890242</v>
      </c>
      <c r="N2064" s="337"/>
      <c r="T2064" s="169" t="s">
        <v>300</v>
      </c>
    </row>
    <row r="2065" spans="1:20">
      <c r="A2065" s="339">
        <v>45377.916666666701</v>
      </c>
      <c r="B2065" s="340">
        <v>2.5759300000000001</v>
      </c>
      <c r="C2065" s="340" t="s">
        <v>300</v>
      </c>
      <c r="D2065" s="341">
        <v>75.503630000000001</v>
      </c>
      <c r="E2065" s="342" t="s">
        <v>300</v>
      </c>
      <c r="F2065" s="340">
        <v>6.04481</v>
      </c>
      <c r="G2065" s="342" t="s">
        <v>300</v>
      </c>
      <c r="H2065" s="342"/>
      <c r="I2065" s="342"/>
      <c r="J2065" s="343"/>
      <c r="K2065" s="343"/>
      <c r="L2065" s="407">
        <v>1</v>
      </c>
      <c r="M2065" s="344">
        <f t="shared" si="32"/>
        <v>6.0448133996529725</v>
      </c>
      <c r="N2065" s="337"/>
      <c r="T2065" s="169" t="s">
        <v>300</v>
      </c>
    </row>
    <row r="2066" spans="1:20">
      <c r="A2066" s="339">
        <v>45377.958333333299</v>
      </c>
      <c r="B2066" s="340">
        <v>2.8555899999999999</v>
      </c>
      <c r="C2066" s="340" t="s">
        <v>300</v>
      </c>
      <c r="D2066" s="341">
        <v>75.550439999999995</v>
      </c>
      <c r="E2066" s="342" t="s">
        <v>300</v>
      </c>
      <c r="F2066" s="340">
        <v>6.7052300000000002</v>
      </c>
      <c r="G2066" s="342" t="s">
        <v>300</v>
      </c>
      <c r="H2066" s="342"/>
      <c r="I2066" s="342"/>
      <c r="J2066" s="343"/>
      <c r="K2066" s="343"/>
      <c r="L2066" s="407">
        <v>1</v>
      </c>
      <c r="M2066" s="344">
        <f t="shared" si="32"/>
        <v>6.7052327962243661</v>
      </c>
      <c r="N2066" s="337"/>
      <c r="T2066" s="169" t="s">
        <v>300</v>
      </c>
    </row>
    <row r="2067" spans="1:20">
      <c r="A2067" s="339">
        <v>45378</v>
      </c>
      <c r="B2067" s="340">
        <v>2.56847</v>
      </c>
      <c r="C2067" s="340" t="s">
        <v>300</v>
      </c>
      <c r="D2067" s="341">
        <v>77.141570000000002</v>
      </c>
      <c r="E2067" s="342" t="s">
        <v>300</v>
      </c>
      <c r="F2067" s="340">
        <v>6.1580599999999999</v>
      </c>
      <c r="G2067" s="342" t="s">
        <v>300</v>
      </c>
      <c r="H2067" s="342"/>
      <c r="I2067" s="342"/>
      <c r="J2067" s="343"/>
      <c r="K2067" s="343"/>
      <c r="L2067" s="407">
        <v>1</v>
      </c>
      <c r="M2067" s="344">
        <f t="shared" si="32"/>
        <v>6.1580609218987323</v>
      </c>
      <c r="N2067" s="337"/>
      <c r="T2067" s="169" t="s">
        <v>300</v>
      </c>
    </row>
    <row r="2068" spans="1:20">
      <c r="A2068" s="339">
        <v>45378.041666666701</v>
      </c>
      <c r="B2068" s="340">
        <v>2.5943200000000002</v>
      </c>
      <c r="C2068" s="340" t="s">
        <v>300</v>
      </c>
      <c r="D2068" s="341">
        <v>76.038790000000006</v>
      </c>
      <c r="E2068" s="342" t="s">
        <v>300</v>
      </c>
      <c r="F2068" s="340">
        <v>6.1311099999999996</v>
      </c>
      <c r="G2068" s="342" t="s">
        <v>300</v>
      </c>
      <c r="H2068" s="342"/>
      <c r="I2068" s="342"/>
      <c r="J2068" s="343"/>
      <c r="K2068" s="343"/>
      <c r="L2068" s="407">
        <v>1</v>
      </c>
      <c r="M2068" s="344">
        <f t="shared" si="32"/>
        <v>6.1311190801506239</v>
      </c>
      <c r="N2068" s="337"/>
      <c r="T2068" s="169" t="s">
        <v>300</v>
      </c>
    </row>
    <row r="2069" spans="1:20">
      <c r="A2069" s="339">
        <v>45378.083333333299</v>
      </c>
      <c r="B2069" s="340">
        <v>2.6714000000000002</v>
      </c>
      <c r="C2069" s="340" t="s">
        <v>300</v>
      </c>
      <c r="D2069" s="341">
        <v>75.430250000000001</v>
      </c>
      <c r="E2069" s="342" t="s">
        <v>300</v>
      </c>
      <c r="F2069" s="340">
        <v>6.2627600000000001</v>
      </c>
      <c r="G2069" s="342" t="s">
        <v>300</v>
      </c>
      <c r="H2069" s="342"/>
      <c r="I2069" s="342"/>
      <c r="J2069" s="343"/>
      <c r="K2069" s="343"/>
      <c r="L2069" s="407">
        <v>1</v>
      </c>
      <c r="M2069" s="344">
        <f t="shared" si="32"/>
        <v>6.2627558149380009</v>
      </c>
      <c r="N2069" s="337"/>
      <c r="T2069" s="169" t="s">
        <v>300</v>
      </c>
    </row>
    <row r="2070" spans="1:20">
      <c r="A2070" s="339">
        <v>45378.125</v>
      </c>
      <c r="B2070" s="340">
        <v>2.7202899999999999</v>
      </c>
      <c r="C2070" s="340" t="s">
        <v>300</v>
      </c>
      <c r="D2070" s="341">
        <v>76.302750000000003</v>
      </c>
      <c r="E2070" s="342" t="s">
        <v>300</v>
      </c>
      <c r="F2070" s="340">
        <v>6.45113</v>
      </c>
      <c r="G2070" s="342" t="s">
        <v>300</v>
      </c>
      <c r="H2070" s="342"/>
      <c r="I2070" s="342"/>
      <c r="J2070" s="343"/>
      <c r="K2070" s="343"/>
      <c r="L2070" s="407">
        <v>1</v>
      </c>
      <c r="M2070" s="344">
        <f t="shared" si="32"/>
        <v>6.4511390903462988</v>
      </c>
      <c r="N2070" s="337"/>
      <c r="T2070" s="169" t="s">
        <v>300</v>
      </c>
    </row>
    <row r="2071" spans="1:20">
      <c r="A2071" s="339">
        <v>45378.166666666701</v>
      </c>
      <c r="B2071" s="340">
        <v>2.5640000000000001</v>
      </c>
      <c r="C2071" s="340" t="s">
        <v>300</v>
      </c>
      <c r="D2071" s="341">
        <v>76.866720000000001</v>
      </c>
      <c r="E2071" s="342" t="s">
        <v>300</v>
      </c>
      <c r="F2071" s="340">
        <v>6.1254400000000002</v>
      </c>
      <c r="G2071" s="342" t="s">
        <v>300</v>
      </c>
      <c r="H2071" s="342"/>
      <c r="I2071" s="342"/>
      <c r="J2071" s="343"/>
      <c r="K2071" s="343"/>
      <c r="L2071" s="407">
        <v>1</v>
      </c>
      <c r="M2071" s="344">
        <f t="shared" si="32"/>
        <v>6.1254412740864002</v>
      </c>
      <c r="N2071" s="337"/>
      <c r="T2071" s="169" t="s">
        <v>300</v>
      </c>
    </row>
    <row r="2072" spans="1:20">
      <c r="A2072" s="339">
        <v>45378.208333333299</v>
      </c>
      <c r="B2072" s="340">
        <v>2.6892999999999998</v>
      </c>
      <c r="C2072" s="340" t="s">
        <v>300</v>
      </c>
      <c r="D2072" s="341">
        <v>76.252830000000003</v>
      </c>
      <c r="E2072" s="342" t="s">
        <v>300</v>
      </c>
      <c r="F2072" s="340">
        <v>6.3734799999999998</v>
      </c>
      <c r="G2072" s="342" t="s">
        <v>300</v>
      </c>
      <c r="H2072" s="342"/>
      <c r="I2072" s="342"/>
      <c r="J2072" s="343"/>
      <c r="K2072" s="343"/>
      <c r="L2072" s="407">
        <v>1</v>
      </c>
      <c r="M2072" s="344">
        <f t="shared" si="32"/>
        <v>6.3734741461465196</v>
      </c>
      <c r="N2072" s="337"/>
      <c r="T2072" s="169" t="s">
        <v>300</v>
      </c>
    </row>
    <row r="2073" spans="1:20">
      <c r="A2073" s="339">
        <v>45378.25</v>
      </c>
      <c r="B2073" s="340">
        <v>2.68797</v>
      </c>
      <c r="C2073" s="340" t="s">
        <v>300</v>
      </c>
      <c r="D2073" s="341">
        <v>75.017930000000007</v>
      </c>
      <c r="E2073" s="342" t="s">
        <v>300</v>
      </c>
      <c r="F2073" s="340">
        <v>6.26715</v>
      </c>
      <c r="G2073" s="342" t="s">
        <v>300</v>
      </c>
      <c r="H2073" s="342"/>
      <c r="I2073" s="342"/>
      <c r="J2073" s="343"/>
      <c r="K2073" s="343"/>
      <c r="L2073" s="407">
        <v>1</v>
      </c>
      <c r="M2073" s="344">
        <f t="shared" si="32"/>
        <v>6.2671559799892691</v>
      </c>
      <c r="N2073" s="337"/>
      <c r="T2073" s="169" t="s">
        <v>300</v>
      </c>
    </row>
    <row r="2074" spans="1:20">
      <c r="A2074" s="339">
        <v>45378.291666666701</v>
      </c>
      <c r="B2074" s="340">
        <v>1.4509300000000001</v>
      </c>
      <c r="C2074" s="340" t="s">
        <v>300</v>
      </c>
      <c r="D2074" s="341">
        <v>80.146370000000005</v>
      </c>
      <c r="E2074" s="342" t="s">
        <v>300</v>
      </c>
      <c r="F2074" s="340">
        <v>3.6141800000000002</v>
      </c>
      <c r="G2074" s="342" t="s">
        <v>300</v>
      </c>
      <c r="H2074" s="342"/>
      <c r="I2074" s="342"/>
      <c r="J2074" s="343"/>
      <c r="K2074" s="343"/>
      <c r="L2074" s="407">
        <v>1</v>
      </c>
      <c r="M2074" s="344">
        <f t="shared" si="32"/>
        <v>3.6141928931570284</v>
      </c>
      <c r="N2074" s="337"/>
      <c r="T2074" s="169" t="s">
        <v>300</v>
      </c>
    </row>
    <row r="2075" spans="1:20">
      <c r="A2075" s="339">
        <v>45378.333333333299</v>
      </c>
      <c r="B2075" s="340">
        <v>0.30226999999999998</v>
      </c>
      <c r="C2075" s="340" t="s">
        <v>300</v>
      </c>
      <c r="D2075" s="341">
        <v>82.346829999999997</v>
      </c>
      <c r="E2075" s="342" t="s">
        <v>300</v>
      </c>
      <c r="F2075" s="340">
        <v>0.77361000000000002</v>
      </c>
      <c r="G2075" s="342" t="s">
        <v>300</v>
      </c>
      <c r="H2075" s="342"/>
      <c r="I2075" s="342"/>
      <c r="J2075" s="343"/>
      <c r="K2075" s="343"/>
      <c r="L2075" s="407">
        <v>1</v>
      </c>
      <c r="M2075" s="344">
        <f t="shared" si="32"/>
        <v>0.7736115435314278</v>
      </c>
      <c r="N2075" s="337"/>
      <c r="T2075" s="169" t="s">
        <v>300</v>
      </c>
    </row>
    <row r="2076" spans="1:20">
      <c r="A2076" s="339">
        <v>45378.375</v>
      </c>
      <c r="B2076" s="340">
        <v>0.26740999999999998</v>
      </c>
      <c r="C2076" s="340" t="s">
        <v>300</v>
      </c>
      <c r="D2076" s="341">
        <v>81.615499999999997</v>
      </c>
      <c r="E2076" s="342" t="s">
        <v>300</v>
      </c>
      <c r="F2076" s="340">
        <v>0.67830999999999997</v>
      </c>
      <c r="G2076" s="342" t="s">
        <v>300</v>
      </c>
      <c r="H2076" s="342"/>
      <c r="I2076" s="342"/>
      <c r="J2076" s="343"/>
      <c r="K2076" s="343"/>
      <c r="L2076" s="407">
        <v>1</v>
      </c>
      <c r="M2076" s="344">
        <f t="shared" si="32"/>
        <v>0.67831481057339993</v>
      </c>
      <c r="N2076" s="337"/>
      <c r="T2076" s="169" t="s">
        <v>300</v>
      </c>
    </row>
    <row r="2077" spans="1:20">
      <c r="A2077" s="339">
        <v>45378.416666666701</v>
      </c>
      <c r="B2077" s="340">
        <v>0.22608</v>
      </c>
      <c r="C2077" s="340" t="s">
        <v>300</v>
      </c>
      <c r="D2077" s="341">
        <v>76.416340000000005</v>
      </c>
      <c r="E2077" s="342" t="s">
        <v>300</v>
      </c>
      <c r="F2077" s="340">
        <v>0.53695000000000004</v>
      </c>
      <c r="G2077" s="342" t="s">
        <v>300</v>
      </c>
      <c r="H2077" s="342"/>
      <c r="I2077" s="342"/>
      <c r="J2077" s="343"/>
      <c r="K2077" s="343"/>
      <c r="L2077" s="407">
        <v>1</v>
      </c>
      <c r="M2077" s="344">
        <f t="shared" si="32"/>
        <v>0.53694448705497599</v>
      </c>
      <c r="N2077" s="337"/>
      <c r="T2077" s="169" t="s">
        <v>300</v>
      </c>
    </row>
    <row r="2078" spans="1:20">
      <c r="A2078" s="339">
        <v>45378.458333333299</v>
      </c>
      <c r="B2078" s="340">
        <v>0.18845999999999999</v>
      </c>
      <c r="C2078" s="340" t="s">
        <v>300</v>
      </c>
      <c r="D2078" s="341">
        <v>76.064639999999997</v>
      </c>
      <c r="E2078" s="342" t="s">
        <v>300</v>
      </c>
      <c r="F2078" s="340">
        <v>0.44553999999999999</v>
      </c>
      <c r="G2078" s="342" t="s">
        <v>300</v>
      </c>
      <c r="H2078" s="342"/>
      <c r="I2078" s="342"/>
      <c r="J2078" s="343"/>
      <c r="K2078" s="343"/>
      <c r="L2078" s="407">
        <v>1</v>
      </c>
      <c r="M2078" s="344">
        <f t="shared" si="32"/>
        <v>0.44553621505075186</v>
      </c>
      <c r="N2078" s="337"/>
      <c r="T2078" s="169" t="s">
        <v>300</v>
      </c>
    </row>
    <row r="2079" spans="1:20">
      <c r="A2079" s="339">
        <v>45378.5</v>
      </c>
      <c r="B2079" s="340">
        <v>0.37903999999999999</v>
      </c>
      <c r="C2079" s="340" t="s">
        <v>300</v>
      </c>
      <c r="D2079" s="341">
        <v>77.620459999999994</v>
      </c>
      <c r="E2079" s="342" t="s">
        <v>300</v>
      </c>
      <c r="F2079" s="340">
        <v>0.91442000000000001</v>
      </c>
      <c r="G2079" s="342" t="s">
        <v>300</v>
      </c>
      <c r="H2079" s="342"/>
      <c r="I2079" s="342"/>
      <c r="J2079" s="343"/>
      <c r="K2079" s="343"/>
      <c r="L2079" s="407">
        <v>1</v>
      </c>
      <c r="M2079" s="344">
        <f t="shared" si="32"/>
        <v>0.91441273464307182</v>
      </c>
      <c r="N2079" s="337"/>
      <c r="T2079" s="169" t="s">
        <v>300</v>
      </c>
    </row>
    <row r="2080" spans="1:20">
      <c r="A2080" s="339">
        <v>45378.541666666701</v>
      </c>
      <c r="B2080" s="340">
        <v>1.70486</v>
      </c>
      <c r="C2080" s="340" t="s">
        <v>300</v>
      </c>
      <c r="D2080" s="341">
        <v>81.808310000000006</v>
      </c>
      <c r="E2080" s="342" t="s">
        <v>300</v>
      </c>
      <c r="F2080" s="340">
        <v>4.3347899999999999</v>
      </c>
      <c r="G2080" s="342" t="s">
        <v>300</v>
      </c>
      <c r="H2080" s="342"/>
      <c r="I2080" s="342"/>
      <c r="J2080" s="343"/>
      <c r="K2080" s="343"/>
      <c r="L2080" s="407">
        <v>1</v>
      </c>
      <c r="M2080" s="344">
        <f t="shared" si="32"/>
        <v>4.3347809142155276</v>
      </c>
      <c r="N2080" s="337"/>
      <c r="T2080" s="169" t="s">
        <v>300</v>
      </c>
    </row>
    <row r="2081" spans="1:20">
      <c r="A2081" s="339">
        <v>45378.583333333299</v>
      </c>
      <c r="B2081" s="340">
        <v>2.0156800000000001</v>
      </c>
      <c r="C2081" s="340" t="s">
        <v>300</v>
      </c>
      <c r="D2081" s="341">
        <v>78.398070000000004</v>
      </c>
      <c r="E2081" s="342" t="s">
        <v>300</v>
      </c>
      <c r="F2081" s="340">
        <v>4.9114300000000002</v>
      </c>
      <c r="G2081" s="342" t="s">
        <v>300</v>
      </c>
      <c r="H2081" s="342"/>
      <c r="I2081" s="342"/>
      <c r="J2081" s="343"/>
      <c r="K2081" s="343"/>
      <c r="L2081" s="407">
        <v>1</v>
      </c>
      <c r="M2081" s="344">
        <f t="shared" si="32"/>
        <v>4.9114301076046081</v>
      </c>
      <c r="N2081" s="337"/>
      <c r="T2081" s="169" t="s">
        <v>300</v>
      </c>
    </row>
    <row r="2082" spans="1:20">
      <c r="A2082" s="339">
        <v>45378.625</v>
      </c>
      <c r="B2082" s="340">
        <v>2.5759400000000001</v>
      </c>
      <c r="C2082" s="340" t="s">
        <v>300</v>
      </c>
      <c r="D2082" s="341">
        <v>75.438599999999994</v>
      </c>
      <c r="E2082" s="342" t="s">
        <v>300</v>
      </c>
      <c r="F2082" s="340">
        <v>6.0396400000000003</v>
      </c>
      <c r="G2082" s="342" t="s">
        <v>300</v>
      </c>
      <c r="H2082" s="342"/>
      <c r="I2082" s="342"/>
      <c r="J2082" s="343"/>
      <c r="K2082" s="343"/>
      <c r="L2082" s="407">
        <v>1</v>
      </c>
      <c r="M2082" s="344">
        <f t="shared" si="32"/>
        <v>6.03963055038672</v>
      </c>
      <c r="N2082" s="337"/>
      <c r="T2082" s="169" t="s">
        <v>300</v>
      </c>
    </row>
    <row r="2083" spans="1:20">
      <c r="A2083" s="339">
        <v>45378.666666666701</v>
      </c>
      <c r="B2083" s="340">
        <v>2.4328599999999998</v>
      </c>
      <c r="C2083" s="340" t="s">
        <v>300</v>
      </c>
      <c r="D2083" s="341">
        <v>75.8202</v>
      </c>
      <c r="E2083" s="342" t="s">
        <v>300</v>
      </c>
      <c r="F2083" s="340">
        <v>5.7330300000000003</v>
      </c>
      <c r="G2083" s="342" t="s">
        <v>300</v>
      </c>
      <c r="H2083" s="342"/>
      <c r="I2083" s="342"/>
      <c r="J2083" s="343"/>
      <c r="K2083" s="343"/>
      <c r="L2083" s="407">
        <v>1</v>
      </c>
      <c r="M2083" s="344">
        <f t="shared" si="32"/>
        <v>5.733014679473758</v>
      </c>
      <c r="N2083" s="337"/>
      <c r="T2083" s="169" t="s">
        <v>300</v>
      </c>
    </row>
    <row r="2084" spans="1:20">
      <c r="A2084" s="339">
        <v>45378.708333333299</v>
      </c>
      <c r="B2084" s="340">
        <v>1.7157500000000001</v>
      </c>
      <c r="C2084" s="340" t="s">
        <v>300</v>
      </c>
      <c r="D2084" s="341">
        <v>77.688029999999998</v>
      </c>
      <c r="E2084" s="342" t="s">
        <v>300</v>
      </c>
      <c r="F2084" s="340">
        <v>4.1427699999999996</v>
      </c>
      <c r="G2084" s="342" t="s">
        <v>300</v>
      </c>
      <c r="H2084" s="342"/>
      <c r="I2084" s="342"/>
      <c r="J2084" s="343"/>
      <c r="K2084" s="343"/>
      <c r="L2084" s="407">
        <v>1</v>
      </c>
      <c r="M2084" s="344">
        <f t="shared" si="32"/>
        <v>4.1427538206452992</v>
      </c>
      <c r="N2084" s="337"/>
      <c r="T2084" s="169" t="s">
        <v>300</v>
      </c>
    </row>
    <row r="2085" spans="1:20">
      <c r="A2085" s="339">
        <v>45378.75</v>
      </c>
      <c r="B2085" s="340">
        <v>2.8424700000000001</v>
      </c>
      <c r="C2085" s="340" t="s">
        <v>300</v>
      </c>
      <c r="D2085" s="341">
        <v>73.655600000000007</v>
      </c>
      <c r="E2085" s="342" t="s">
        <v>300</v>
      </c>
      <c r="F2085" s="340">
        <v>6.5070399999999999</v>
      </c>
      <c r="G2085" s="342" t="s">
        <v>300</v>
      </c>
      <c r="H2085" s="342"/>
      <c r="I2085" s="342"/>
      <c r="J2085" s="343"/>
      <c r="K2085" s="343"/>
      <c r="L2085" s="407">
        <v>1</v>
      </c>
      <c r="M2085" s="344">
        <f t="shared" si="32"/>
        <v>6.5070279399585589</v>
      </c>
      <c r="N2085" s="337"/>
      <c r="T2085" s="169" t="s">
        <v>300</v>
      </c>
    </row>
    <row r="2086" spans="1:20">
      <c r="A2086" s="339">
        <v>45378.791666666701</v>
      </c>
      <c r="B2086" s="340">
        <v>2.76545</v>
      </c>
      <c r="C2086" s="340" t="s">
        <v>300</v>
      </c>
      <c r="D2086" s="341">
        <v>74.686509999999998</v>
      </c>
      <c r="E2086" s="342" t="s">
        <v>300</v>
      </c>
      <c r="F2086" s="340">
        <v>6.4193100000000003</v>
      </c>
      <c r="G2086" s="342" t="s">
        <v>300</v>
      </c>
      <c r="H2086" s="342"/>
      <c r="I2086" s="342"/>
      <c r="J2086" s="343"/>
      <c r="K2086" s="343"/>
      <c r="L2086" s="407">
        <v>1</v>
      </c>
      <c r="M2086" s="344">
        <f t="shared" si="32"/>
        <v>6.4193194261908584</v>
      </c>
      <c r="N2086" s="337"/>
      <c r="T2086" s="169" t="s">
        <v>300</v>
      </c>
    </row>
    <row r="2087" spans="1:20">
      <c r="A2087" s="339">
        <v>45378.833333333299</v>
      </c>
      <c r="B2087" s="340">
        <v>2.3840300000000001</v>
      </c>
      <c r="C2087" s="340" t="s">
        <v>300</v>
      </c>
      <c r="D2087" s="341">
        <v>77.116410000000002</v>
      </c>
      <c r="E2087" s="342" t="s">
        <v>300</v>
      </c>
      <c r="F2087" s="340">
        <v>5.7139800000000003</v>
      </c>
      <c r="G2087" s="342" t="s">
        <v>300</v>
      </c>
      <c r="H2087" s="342"/>
      <c r="I2087" s="342"/>
      <c r="J2087" s="343"/>
      <c r="K2087" s="343"/>
      <c r="L2087" s="407">
        <v>1</v>
      </c>
      <c r="M2087" s="344">
        <f t="shared" si="32"/>
        <v>5.7139907096958824</v>
      </c>
      <c r="N2087" s="337"/>
      <c r="T2087" s="169" t="s">
        <v>300</v>
      </c>
    </row>
    <row r="2088" spans="1:20">
      <c r="A2088" s="339">
        <v>45378.875</v>
      </c>
      <c r="B2088" s="340">
        <v>2.5509900000000001</v>
      </c>
      <c r="C2088" s="340" t="s">
        <v>300</v>
      </c>
      <c r="D2088" s="341">
        <v>76.555289999999999</v>
      </c>
      <c r="E2088" s="342" t="s">
        <v>300</v>
      </c>
      <c r="F2088" s="340">
        <v>6.0696599999999998</v>
      </c>
      <c r="G2088" s="342" t="s">
        <v>300</v>
      </c>
      <c r="H2088" s="342"/>
      <c r="I2088" s="342"/>
      <c r="J2088" s="343"/>
      <c r="K2088" s="343"/>
      <c r="L2088" s="407">
        <v>1</v>
      </c>
      <c r="M2088" s="344">
        <f t="shared" si="32"/>
        <v>6.0696684986890679</v>
      </c>
      <c r="N2088" s="337"/>
      <c r="T2088" s="169" t="s">
        <v>300</v>
      </c>
    </row>
    <row r="2089" spans="1:20">
      <c r="A2089" s="339">
        <v>45378.916666666701</v>
      </c>
      <c r="B2089" s="340">
        <v>2.4980000000000002</v>
      </c>
      <c r="C2089" s="340" t="s">
        <v>300</v>
      </c>
      <c r="D2089" s="341">
        <v>77.337909999999994</v>
      </c>
      <c r="E2089" s="342" t="s">
        <v>300</v>
      </c>
      <c r="F2089" s="340">
        <v>6.0043499999999996</v>
      </c>
      <c r="G2089" s="342" t="s">
        <v>300</v>
      </c>
      <c r="H2089" s="342"/>
      <c r="I2089" s="342"/>
      <c r="J2089" s="343"/>
      <c r="K2089" s="343"/>
      <c r="L2089" s="407">
        <v>1</v>
      </c>
      <c r="M2089" s="344">
        <f t="shared" si="32"/>
        <v>6.0043482825143988</v>
      </c>
      <c r="N2089" s="337"/>
      <c r="T2089" s="169" t="s">
        <v>300</v>
      </c>
    </row>
    <row r="2090" spans="1:20">
      <c r="A2090" s="339">
        <v>45378.958333333299</v>
      </c>
      <c r="B2090" s="340">
        <v>2.88497</v>
      </c>
      <c r="C2090" s="340" t="s">
        <v>300</v>
      </c>
      <c r="D2090" s="341">
        <v>76.421959999999999</v>
      </c>
      <c r="E2090" s="342" t="s">
        <v>300</v>
      </c>
      <c r="F2090" s="340">
        <v>6.85236</v>
      </c>
      <c r="G2090" s="342" t="s">
        <v>300</v>
      </c>
      <c r="H2090" s="342"/>
      <c r="I2090" s="342"/>
      <c r="J2090" s="343"/>
      <c r="K2090" s="343"/>
      <c r="L2090" s="407">
        <v>1</v>
      </c>
      <c r="M2090" s="344">
        <f t="shared" si="32"/>
        <v>6.8523649251324965</v>
      </c>
      <c r="N2090" s="337"/>
      <c r="T2090" s="169" t="s">
        <v>300</v>
      </c>
    </row>
    <row r="2091" spans="1:20">
      <c r="A2091" s="339">
        <v>45379</v>
      </c>
      <c r="B2091" s="340">
        <v>2.1796799999999998</v>
      </c>
      <c r="C2091" s="340" t="s">
        <v>300</v>
      </c>
      <c r="D2091" s="341">
        <v>79.517219999999995</v>
      </c>
      <c r="E2091" s="342" t="s">
        <v>300</v>
      </c>
      <c r="F2091" s="340">
        <v>5.3868499999999999</v>
      </c>
      <c r="G2091" s="342" t="s">
        <v>300</v>
      </c>
      <c r="H2091" s="342"/>
      <c r="I2091" s="342"/>
      <c r="J2091" s="343"/>
      <c r="K2091" s="343"/>
      <c r="L2091" s="407">
        <v>1</v>
      </c>
      <c r="M2091" s="344">
        <f t="shared" si="32"/>
        <v>5.3868506843047674</v>
      </c>
      <c r="N2091" s="337"/>
      <c r="T2091" s="169" t="s">
        <v>300</v>
      </c>
    </row>
    <row r="2092" spans="1:20">
      <c r="A2092" s="339">
        <v>45379.041666666701</v>
      </c>
      <c r="B2092" s="340">
        <v>2.78756</v>
      </c>
      <c r="C2092" s="340" t="s">
        <v>300</v>
      </c>
      <c r="D2092" s="341">
        <v>77.89676</v>
      </c>
      <c r="E2092" s="342" t="s">
        <v>300</v>
      </c>
      <c r="F2092" s="340">
        <v>6.7487599999999999</v>
      </c>
      <c r="G2092" s="342" t="s">
        <v>300</v>
      </c>
      <c r="H2092" s="342"/>
      <c r="I2092" s="342"/>
      <c r="J2092" s="343"/>
      <c r="K2092" s="343"/>
      <c r="L2092" s="407">
        <v>1</v>
      </c>
      <c r="M2092" s="344">
        <f t="shared" si="32"/>
        <v>6.7487700128580475</v>
      </c>
      <c r="N2092" s="337"/>
      <c r="T2092" s="169" t="s">
        <v>300</v>
      </c>
    </row>
    <row r="2093" spans="1:20">
      <c r="A2093" s="339">
        <v>45379.083333333299</v>
      </c>
      <c r="B2093" s="340">
        <v>2.83317</v>
      </c>
      <c r="C2093" s="340" t="s">
        <v>300</v>
      </c>
      <c r="D2093" s="341">
        <v>76.690870000000004</v>
      </c>
      <c r="E2093" s="342" t="s">
        <v>300</v>
      </c>
      <c r="F2093" s="340">
        <v>6.7530000000000001</v>
      </c>
      <c r="G2093" s="342" t="s">
        <v>300</v>
      </c>
      <c r="H2093" s="342"/>
      <c r="I2093" s="342"/>
      <c r="J2093" s="343"/>
      <c r="K2093" s="343"/>
      <c r="L2093" s="407">
        <v>1</v>
      </c>
      <c r="M2093" s="344">
        <f t="shared" si="32"/>
        <v>6.7530086986675322</v>
      </c>
      <c r="N2093" s="337"/>
      <c r="T2093" s="169" t="s">
        <v>300</v>
      </c>
    </row>
    <row r="2094" spans="1:20">
      <c r="A2094" s="339">
        <v>45379.125</v>
      </c>
      <c r="B2094" s="340">
        <v>2.9220100000000002</v>
      </c>
      <c r="C2094" s="340" t="s">
        <v>300</v>
      </c>
      <c r="D2094" s="341">
        <v>76.476420000000005</v>
      </c>
      <c r="E2094" s="342" t="s">
        <v>300</v>
      </c>
      <c r="F2094" s="340">
        <v>6.9452800000000003</v>
      </c>
      <c r="G2094" s="342" t="s">
        <v>300</v>
      </c>
      <c r="H2094" s="342"/>
      <c r="I2094" s="342"/>
      <c r="J2094" s="343"/>
      <c r="K2094" s="343"/>
      <c r="L2094" s="407">
        <v>1</v>
      </c>
      <c r="M2094" s="344">
        <f t="shared" si="32"/>
        <v>6.9452879732505366</v>
      </c>
      <c r="N2094" s="337"/>
      <c r="T2094" s="169" t="s">
        <v>300</v>
      </c>
    </row>
    <row r="2095" spans="1:20">
      <c r="A2095" s="339">
        <v>45379.166666666701</v>
      </c>
      <c r="B2095" s="340">
        <v>2.7616900000000002</v>
      </c>
      <c r="C2095" s="340" t="s">
        <v>300</v>
      </c>
      <c r="D2095" s="341">
        <v>78.434950000000001</v>
      </c>
      <c r="E2095" s="342" t="s">
        <v>300</v>
      </c>
      <c r="F2095" s="340">
        <v>6.7323399999999998</v>
      </c>
      <c r="G2095" s="342" t="s">
        <v>300</v>
      </c>
      <c r="H2095" s="342"/>
      <c r="I2095" s="342"/>
      <c r="J2095" s="343"/>
      <c r="K2095" s="343"/>
      <c r="L2095" s="407">
        <v>1</v>
      </c>
      <c r="M2095" s="344">
        <f t="shared" si="32"/>
        <v>6.7323325703957391</v>
      </c>
      <c r="N2095" s="337"/>
      <c r="T2095" s="169" t="s">
        <v>300</v>
      </c>
    </row>
    <row r="2096" spans="1:20">
      <c r="A2096" s="339">
        <v>45379.208333333299</v>
      </c>
      <c r="B2096" s="340">
        <v>2.3777499999999998</v>
      </c>
      <c r="C2096" s="340" t="s">
        <v>300</v>
      </c>
      <c r="D2096" s="341">
        <v>78.069149999999993</v>
      </c>
      <c r="E2096" s="342" t="s">
        <v>300</v>
      </c>
      <c r="F2096" s="340">
        <v>5.7693500000000002</v>
      </c>
      <c r="G2096" s="342" t="s">
        <v>300</v>
      </c>
      <c r="H2096" s="342"/>
      <c r="I2096" s="342"/>
      <c r="J2096" s="343"/>
      <c r="K2096" s="343"/>
      <c r="L2096" s="407">
        <v>1</v>
      </c>
      <c r="M2096" s="344">
        <f t="shared" si="32"/>
        <v>5.7693468775004977</v>
      </c>
      <c r="N2096" s="337"/>
      <c r="T2096" s="169" t="s">
        <v>300</v>
      </c>
    </row>
    <row r="2097" spans="1:20">
      <c r="A2097" s="339">
        <v>45379.25</v>
      </c>
      <c r="B2097" s="340">
        <v>2.08161</v>
      </c>
      <c r="C2097" s="340" t="s">
        <v>300</v>
      </c>
      <c r="D2097" s="341">
        <v>79.768510000000006</v>
      </c>
      <c r="E2097" s="342" t="s">
        <v>300</v>
      </c>
      <c r="F2097" s="340">
        <v>5.1607500000000002</v>
      </c>
      <c r="G2097" s="342" t="s">
        <v>300</v>
      </c>
      <c r="H2097" s="342"/>
      <c r="I2097" s="342"/>
      <c r="J2097" s="343"/>
      <c r="K2097" s="343"/>
      <c r="L2097" s="407">
        <v>1</v>
      </c>
      <c r="M2097" s="344">
        <f t="shared" si="32"/>
        <v>5.1607385253821878</v>
      </c>
      <c r="N2097" s="337"/>
      <c r="T2097" s="169" t="s">
        <v>300</v>
      </c>
    </row>
    <row r="2098" spans="1:20">
      <c r="A2098" s="339">
        <v>45379.291666666701</v>
      </c>
      <c r="B2098" s="340">
        <v>2.7048899999999998</v>
      </c>
      <c r="C2098" s="340" t="s">
        <v>300</v>
      </c>
      <c r="D2098" s="341">
        <v>77.331019999999995</v>
      </c>
      <c r="E2098" s="342" t="s">
        <v>300</v>
      </c>
      <c r="F2098" s="340">
        <v>6.5010500000000002</v>
      </c>
      <c r="G2098" s="342" t="s">
        <v>300</v>
      </c>
      <c r="H2098" s="342"/>
      <c r="I2098" s="342"/>
      <c r="J2098" s="343"/>
      <c r="K2098" s="343"/>
      <c r="L2098" s="407">
        <v>1</v>
      </c>
      <c r="M2098" s="344">
        <f t="shared" si="32"/>
        <v>6.5010627355368227</v>
      </c>
      <c r="N2098" s="337"/>
      <c r="T2098" s="169" t="s">
        <v>300</v>
      </c>
    </row>
    <row r="2099" spans="1:20">
      <c r="A2099" s="339">
        <v>45379.333333333299</v>
      </c>
      <c r="B2099" s="340">
        <v>1.03609</v>
      </c>
      <c r="C2099" s="340" t="s">
        <v>300</v>
      </c>
      <c r="D2099" s="341">
        <v>77.185320000000004</v>
      </c>
      <c r="E2099" s="342" t="s">
        <v>300</v>
      </c>
      <c r="F2099" s="340">
        <v>2.48549</v>
      </c>
      <c r="G2099" s="342" t="s">
        <v>300</v>
      </c>
      <c r="H2099" s="342"/>
      <c r="I2099" s="342"/>
      <c r="J2099" s="343"/>
      <c r="K2099" s="343"/>
      <c r="L2099" s="407">
        <v>1</v>
      </c>
      <c r="M2099" s="344">
        <f t="shared" si="32"/>
        <v>2.4854967592187034</v>
      </c>
      <c r="N2099" s="337"/>
      <c r="T2099" s="169" t="s">
        <v>300</v>
      </c>
    </row>
    <row r="2100" spans="1:20">
      <c r="A2100" s="339">
        <v>45379.375</v>
      </c>
      <c r="B2100" s="340">
        <v>0.21611</v>
      </c>
      <c r="C2100" s="340" t="s">
        <v>300</v>
      </c>
      <c r="D2100" s="341">
        <v>77.631810000000002</v>
      </c>
      <c r="E2100" s="342" t="s">
        <v>300</v>
      </c>
      <c r="F2100" s="340">
        <v>0.52144000000000001</v>
      </c>
      <c r="G2100" s="342" t="s">
        <v>300</v>
      </c>
      <c r="H2100" s="342"/>
      <c r="I2100" s="342"/>
      <c r="J2100" s="343"/>
      <c r="K2100" s="343"/>
      <c r="L2100" s="407">
        <v>1</v>
      </c>
      <c r="M2100" s="344">
        <f t="shared" si="32"/>
        <v>0.52142948506882791</v>
      </c>
      <c r="N2100" s="337"/>
      <c r="T2100" s="169" t="s">
        <v>300</v>
      </c>
    </row>
    <row r="2101" spans="1:20">
      <c r="A2101" s="339">
        <v>45379.416666666701</v>
      </c>
      <c r="B2101" s="340">
        <v>0.17452000000000001</v>
      </c>
      <c r="C2101" s="340" t="s">
        <v>300</v>
      </c>
      <c r="D2101" s="341">
        <v>79.909260000000003</v>
      </c>
      <c r="E2101" s="342" t="s">
        <v>300</v>
      </c>
      <c r="F2101" s="340">
        <v>0.43343999999999999</v>
      </c>
      <c r="G2101" s="342" t="s">
        <v>300</v>
      </c>
      <c r="H2101" s="342"/>
      <c r="I2101" s="342"/>
      <c r="J2101" s="343"/>
      <c r="K2101" s="343"/>
      <c r="L2101" s="407">
        <v>1</v>
      </c>
      <c r="M2101" s="344">
        <f t="shared" si="32"/>
        <v>0.43343434683561605</v>
      </c>
      <c r="N2101" s="337"/>
      <c r="T2101" s="169" t="s">
        <v>300</v>
      </c>
    </row>
    <row r="2102" spans="1:20">
      <c r="A2102" s="339">
        <v>45379.458333333299</v>
      </c>
      <c r="B2102" s="340">
        <v>0.48493999999999998</v>
      </c>
      <c r="C2102" s="340" t="s">
        <v>300</v>
      </c>
      <c r="D2102" s="341">
        <v>78.624790000000004</v>
      </c>
      <c r="E2102" s="342" t="s">
        <v>300</v>
      </c>
      <c r="F2102" s="340">
        <v>1.1850400000000001</v>
      </c>
      <c r="G2102" s="342" t="s">
        <v>300</v>
      </c>
      <c r="H2102" s="342"/>
      <c r="I2102" s="342"/>
      <c r="J2102" s="343"/>
      <c r="K2102" s="343"/>
      <c r="L2102" s="407">
        <v>1</v>
      </c>
      <c r="M2102" s="344">
        <f t="shared" si="32"/>
        <v>1.1850277399936082</v>
      </c>
      <c r="N2102" s="337"/>
      <c r="T2102" s="169" t="s">
        <v>300</v>
      </c>
    </row>
    <row r="2103" spans="1:20">
      <c r="A2103" s="339">
        <v>45379.5</v>
      </c>
      <c r="B2103" s="340">
        <v>1.51041</v>
      </c>
      <c r="C2103" s="340" t="s">
        <v>300</v>
      </c>
      <c r="D2103" s="341">
        <v>78.54177</v>
      </c>
      <c r="E2103" s="342" t="s">
        <v>300</v>
      </c>
      <c r="F2103" s="340">
        <v>3.68703</v>
      </c>
      <c r="G2103" s="342" t="s">
        <v>300</v>
      </c>
      <c r="H2103" s="342"/>
      <c r="I2103" s="342"/>
      <c r="J2103" s="343"/>
      <c r="K2103" s="343"/>
      <c r="L2103" s="407">
        <v>1</v>
      </c>
      <c r="M2103" s="344">
        <f t="shared" si="32"/>
        <v>3.6870289415827555</v>
      </c>
      <c r="N2103" s="337"/>
      <c r="T2103" s="169" t="s">
        <v>300</v>
      </c>
    </row>
    <row r="2104" spans="1:20">
      <c r="A2104" s="339">
        <v>45379.541666666701</v>
      </c>
      <c r="B2104" s="340">
        <v>2.10765</v>
      </c>
      <c r="C2104" s="340" t="s">
        <v>300</v>
      </c>
      <c r="D2104" s="341">
        <v>79.723569999999995</v>
      </c>
      <c r="E2104" s="342" t="s">
        <v>300</v>
      </c>
      <c r="F2104" s="340">
        <v>5.22234</v>
      </c>
      <c r="G2104" s="342" t="s">
        <v>300</v>
      </c>
      <c r="H2104" s="342"/>
      <c r="I2104" s="342"/>
      <c r="J2104" s="343"/>
      <c r="K2104" s="343"/>
      <c r="L2104" s="407">
        <v>1</v>
      </c>
      <c r="M2104" s="344">
        <f t="shared" si="32"/>
        <v>5.2223532022103383</v>
      </c>
      <c r="N2104" s="337"/>
      <c r="T2104" s="169" t="s">
        <v>300</v>
      </c>
    </row>
    <row r="2105" spans="1:20">
      <c r="A2105" s="339">
        <v>45379.583333333299</v>
      </c>
      <c r="B2105" s="340">
        <v>2.3662000000000001</v>
      </c>
      <c r="C2105" s="340" t="s">
        <v>300</v>
      </c>
      <c r="D2105" s="341">
        <v>76.716570000000004</v>
      </c>
      <c r="E2105" s="342" t="s">
        <v>300</v>
      </c>
      <c r="F2105" s="340">
        <v>5.6418499999999998</v>
      </c>
      <c r="G2105" s="342" t="s">
        <v>300</v>
      </c>
      <c r="H2105" s="342"/>
      <c r="I2105" s="342"/>
      <c r="J2105" s="343"/>
      <c r="K2105" s="343"/>
      <c r="L2105" s="407">
        <v>1</v>
      </c>
      <c r="M2105" s="344">
        <f t="shared" si="32"/>
        <v>5.6418513257887195</v>
      </c>
      <c r="N2105" s="337"/>
      <c r="T2105" s="169" t="s">
        <v>300</v>
      </c>
    </row>
    <row r="2106" spans="1:20">
      <c r="A2106" s="339">
        <v>45379.625</v>
      </c>
      <c r="B2106" s="340">
        <v>2.66093</v>
      </c>
      <c r="C2106" s="340" t="s">
        <v>300</v>
      </c>
      <c r="D2106" s="341">
        <v>74.928650000000005</v>
      </c>
      <c r="E2106" s="342" t="s">
        <v>300</v>
      </c>
      <c r="F2106" s="340">
        <v>6.19672</v>
      </c>
      <c r="G2106" s="342" t="s">
        <v>300</v>
      </c>
      <c r="H2106" s="342"/>
      <c r="I2106" s="342"/>
      <c r="J2106" s="343"/>
      <c r="K2106" s="343"/>
      <c r="L2106" s="407">
        <v>1</v>
      </c>
      <c r="M2106" s="344">
        <f t="shared" si="32"/>
        <v>6.1967270633910596</v>
      </c>
      <c r="N2106" s="337"/>
      <c r="T2106" s="169" t="s">
        <v>300</v>
      </c>
    </row>
    <row r="2107" spans="1:20">
      <c r="A2107" s="339">
        <v>45379.666666666701</v>
      </c>
      <c r="B2107" s="340">
        <v>2.7398600000000002</v>
      </c>
      <c r="C2107" s="340" t="s">
        <v>300</v>
      </c>
      <c r="D2107" s="341">
        <v>75.939710000000005</v>
      </c>
      <c r="E2107" s="342" t="s">
        <v>300</v>
      </c>
      <c r="F2107" s="340">
        <v>6.4666300000000003</v>
      </c>
      <c r="G2107" s="342" t="s">
        <v>300</v>
      </c>
      <c r="H2107" s="342"/>
      <c r="I2107" s="342"/>
      <c r="J2107" s="343"/>
      <c r="K2107" s="343"/>
      <c r="L2107" s="407">
        <v>1</v>
      </c>
      <c r="M2107" s="344">
        <f t="shared" si="32"/>
        <v>6.4666345229658475</v>
      </c>
      <c r="N2107" s="337"/>
      <c r="T2107" s="169" t="s">
        <v>300</v>
      </c>
    </row>
    <row r="2108" spans="1:20">
      <c r="A2108" s="339">
        <v>45379.708333333299</v>
      </c>
      <c r="B2108" s="340">
        <v>2.7936700000000001</v>
      </c>
      <c r="C2108" s="340" t="s">
        <v>300</v>
      </c>
      <c r="D2108" s="341">
        <v>75.249849999999995</v>
      </c>
      <c r="E2108" s="342" t="s">
        <v>300</v>
      </c>
      <c r="F2108" s="340">
        <v>6.5337300000000003</v>
      </c>
      <c r="G2108" s="342" t="s">
        <v>300</v>
      </c>
      <c r="H2108" s="342"/>
      <c r="I2108" s="342"/>
      <c r="J2108" s="343"/>
      <c r="K2108" s="343"/>
      <c r="L2108" s="407">
        <v>1</v>
      </c>
      <c r="M2108" s="344">
        <f t="shared" si="32"/>
        <v>6.53373856181046</v>
      </c>
      <c r="N2108" s="337"/>
      <c r="T2108" s="169" t="s">
        <v>300</v>
      </c>
    </row>
    <row r="2109" spans="1:20">
      <c r="A2109" s="339">
        <v>45379.75</v>
      </c>
      <c r="B2109" s="340">
        <v>2.9707699999999999</v>
      </c>
      <c r="C2109" s="340" t="s">
        <v>300</v>
      </c>
      <c r="D2109" s="341">
        <v>74.098420000000004</v>
      </c>
      <c r="E2109" s="342" t="s">
        <v>300</v>
      </c>
      <c r="F2109" s="340">
        <v>6.8416199999999998</v>
      </c>
      <c r="G2109" s="342" t="s">
        <v>300</v>
      </c>
      <c r="H2109" s="342"/>
      <c r="I2109" s="342"/>
      <c r="J2109" s="343"/>
      <c r="K2109" s="343"/>
      <c r="L2109" s="407">
        <v>1</v>
      </c>
      <c r="M2109" s="344">
        <f t="shared" si="32"/>
        <v>6.8416206077400714</v>
      </c>
      <c r="N2109" s="337"/>
      <c r="T2109" s="169" t="s">
        <v>300</v>
      </c>
    </row>
    <row r="2110" spans="1:20">
      <c r="A2110" s="339">
        <v>45379.791666666701</v>
      </c>
      <c r="B2110" s="340">
        <v>2.4618699999999998</v>
      </c>
      <c r="C2110" s="340" t="s">
        <v>300</v>
      </c>
      <c r="D2110" s="341">
        <v>74.835570000000004</v>
      </c>
      <c r="E2110" s="342" t="s">
        <v>300</v>
      </c>
      <c r="F2110" s="340">
        <v>5.7260400000000002</v>
      </c>
      <c r="G2110" s="342" t="s">
        <v>300</v>
      </c>
      <c r="H2110" s="342"/>
      <c r="I2110" s="342"/>
      <c r="J2110" s="343"/>
      <c r="K2110" s="343"/>
      <c r="L2110" s="407">
        <v>1</v>
      </c>
      <c r="M2110" s="344">
        <f t="shared" si="32"/>
        <v>5.7260376217701712</v>
      </c>
      <c r="N2110" s="337"/>
      <c r="T2110" s="169" t="s">
        <v>300</v>
      </c>
    </row>
    <row r="2111" spans="1:20">
      <c r="A2111" s="339">
        <v>45379.833333333299</v>
      </c>
      <c r="B2111" s="340">
        <v>2.7261799999999998</v>
      </c>
      <c r="C2111" s="340" t="s">
        <v>300</v>
      </c>
      <c r="D2111" s="341">
        <v>75.851320000000001</v>
      </c>
      <c r="E2111" s="342" t="s">
        <v>300</v>
      </c>
      <c r="F2111" s="340">
        <v>6.4268599999999996</v>
      </c>
      <c r="G2111" s="342" t="s">
        <v>300</v>
      </c>
      <c r="H2111" s="342"/>
      <c r="I2111" s="342"/>
      <c r="J2111" s="343"/>
      <c r="K2111" s="343"/>
      <c r="L2111" s="407">
        <v>1</v>
      </c>
      <c r="M2111" s="344">
        <f t="shared" si="32"/>
        <v>6.4268576464102072</v>
      </c>
      <c r="N2111" s="337"/>
      <c r="T2111" s="169" t="s">
        <v>300</v>
      </c>
    </row>
    <row r="2112" spans="1:20">
      <c r="A2112" s="339">
        <v>45379.875</v>
      </c>
      <c r="B2112" s="340">
        <v>2.9359099999999998</v>
      </c>
      <c r="C2112" s="340" t="s">
        <v>300</v>
      </c>
      <c r="D2112" s="341">
        <v>74.545330000000007</v>
      </c>
      <c r="E2112" s="342" t="s">
        <v>300</v>
      </c>
      <c r="F2112" s="340">
        <v>6.8021099999999999</v>
      </c>
      <c r="G2112" s="342" t="s">
        <v>300</v>
      </c>
      <c r="H2112" s="342"/>
      <c r="I2112" s="342"/>
      <c r="J2112" s="343"/>
      <c r="K2112" s="343"/>
      <c r="L2112" s="407">
        <v>1</v>
      </c>
      <c r="M2112" s="344">
        <f t="shared" si="32"/>
        <v>6.802118444193324</v>
      </c>
      <c r="N2112" s="337"/>
      <c r="T2112" s="169" t="s">
        <v>300</v>
      </c>
    </row>
    <row r="2113" spans="1:20">
      <c r="A2113" s="339">
        <v>45379.916666666701</v>
      </c>
      <c r="B2113" s="340">
        <v>2.5463100000000001</v>
      </c>
      <c r="C2113" s="340" t="s">
        <v>300</v>
      </c>
      <c r="D2113" s="341">
        <v>75.281819999999996</v>
      </c>
      <c r="E2113" s="342" t="s">
        <v>300</v>
      </c>
      <c r="F2113" s="340">
        <v>5.9577400000000003</v>
      </c>
      <c r="G2113" s="342" t="s">
        <v>300</v>
      </c>
      <c r="H2113" s="342"/>
      <c r="I2113" s="342"/>
      <c r="J2113" s="343"/>
      <c r="K2113" s="343"/>
      <c r="L2113" s="407">
        <v>1</v>
      </c>
      <c r="M2113" s="344">
        <f t="shared" si="32"/>
        <v>5.9577516516969355</v>
      </c>
      <c r="N2113" s="337"/>
      <c r="T2113" s="169" t="s">
        <v>300</v>
      </c>
    </row>
    <row r="2114" spans="1:20">
      <c r="A2114" s="339">
        <v>45379.958333333299</v>
      </c>
      <c r="B2114" s="340">
        <v>2.68668</v>
      </c>
      <c r="C2114" s="340" t="s">
        <v>300</v>
      </c>
      <c r="D2114" s="341">
        <v>75.020439999999994</v>
      </c>
      <c r="E2114" s="342" t="s">
        <v>300</v>
      </c>
      <c r="F2114" s="340">
        <v>6.2643500000000003</v>
      </c>
      <c r="G2114" s="342" t="s">
        <v>300</v>
      </c>
      <c r="H2114" s="342"/>
      <c r="I2114" s="342"/>
      <c r="J2114" s="343"/>
      <c r="K2114" s="343"/>
      <c r="L2114" s="407">
        <v>1</v>
      </c>
      <c r="M2114" s="344">
        <f t="shared" si="32"/>
        <v>6.2643578611743349</v>
      </c>
      <c r="N2114" s="337"/>
      <c r="T2114" s="169" t="s">
        <v>300</v>
      </c>
    </row>
    <row r="2115" spans="1:20">
      <c r="A2115" s="339">
        <v>45380</v>
      </c>
      <c r="B2115" s="340">
        <v>2.3669600000000002</v>
      </c>
      <c r="C2115" s="340" t="s">
        <v>300</v>
      </c>
      <c r="D2115" s="341">
        <v>78.758979999999994</v>
      </c>
      <c r="E2115" s="342" t="s">
        <v>300</v>
      </c>
      <c r="F2115" s="340">
        <v>5.79392</v>
      </c>
      <c r="G2115" s="342" t="s">
        <v>300</v>
      </c>
      <c r="H2115" s="342"/>
      <c r="I2115" s="342"/>
      <c r="J2115" s="343"/>
      <c r="K2115" s="343"/>
      <c r="L2115" s="407">
        <v>1</v>
      </c>
      <c r="M2115" s="344">
        <f t="shared" ref="M2115:M2178" si="33">D2115*60*10^3*B2115*5.18*10^-7</f>
        <v>5.7939135627488634</v>
      </c>
      <c r="N2115" s="337"/>
      <c r="T2115" s="169" t="s">
        <v>300</v>
      </c>
    </row>
    <row r="2116" spans="1:20">
      <c r="A2116" s="339">
        <v>45380.041666666701</v>
      </c>
      <c r="B2116" s="340">
        <v>0.53917000000000004</v>
      </c>
      <c r="C2116" s="340" t="s">
        <v>300</v>
      </c>
      <c r="D2116" s="341">
        <v>78.553309999999996</v>
      </c>
      <c r="E2116" s="342" t="s">
        <v>300</v>
      </c>
      <c r="F2116" s="340">
        <v>1.3163400000000001</v>
      </c>
      <c r="G2116" s="342" t="s">
        <v>300</v>
      </c>
      <c r="H2116" s="342"/>
      <c r="I2116" s="342"/>
      <c r="J2116" s="343"/>
      <c r="K2116" s="343"/>
      <c r="L2116" s="407">
        <v>1</v>
      </c>
      <c r="M2116" s="344">
        <f t="shared" si="33"/>
        <v>1.3163495197859161</v>
      </c>
      <c r="N2116" s="337"/>
      <c r="T2116" s="169" t="s">
        <v>300</v>
      </c>
    </row>
    <row r="2117" spans="1:20">
      <c r="A2117" s="339">
        <v>45380.083333333299</v>
      </c>
      <c r="B2117" s="340">
        <v>0.78295000000000003</v>
      </c>
      <c r="C2117" s="340" t="s">
        <v>300</v>
      </c>
      <c r="D2117" s="341">
        <v>77.610799999999998</v>
      </c>
      <c r="E2117" s="342" t="s">
        <v>300</v>
      </c>
      <c r="F2117" s="340">
        <v>1.8885799999999999</v>
      </c>
      <c r="G2117" s="342" t="s">
        <v>300</v>
      </c>
      <c r="H2117" s="342"/>
      <c r="I2117" s="342"/>
      <c r="J2117" s="343"/>
      <c r="K2117" s="343"/>
      <c r="L2117" s="407">
        <v>1</v>
      </c>
      <c r="M2117" s="344">
        <f t="shared" si="33"/>
        <v>1.8885878817288</v>
      </c>
      <c r="N2117" s="337"/>
      <c r="T2117" s="169" t="s">
        <v>300</v>
      </c>
    </row>
    <row r="2118" spans="1:20">
      <c r="A2118" s="339">
        <v>45380.125</v>
      </c>
      <c r="B2118" s="340">
        <v>2.5585300000000002</v>
      </c>
      <c r="C2118" s="340" t="s">
        <v>300</v>
      </c>
      <c r="D2118" s="341">
        <v>77.734560000000002</v>
      </c>
      <c r="E2118" s="342" t="s">
        <v>300</v>
      </c>
      <c r="F2118" s="340">
        <v>6.1813799999999999</v>
      </c>
      <c r="G2118" s="342" t="s">
        <v>300</v>
      </c>
      <c r="H2118" s="342"/>
      <c r="I2118" s="342"/>
      <c r="J2118" s="343"/>
      <c r="K2118" s="343"/>
      <c r="L2118" s="407">
        <v>1</v>
      </c>
      <c r="M2118" s="344">
        <f t="shared" si="33"/>
        <v>6.1813832140045442</v>
      </c>
      <c r="N2118" s="337"/>
      <c r="T2118" s="169" t="s">
        <v>300</v>
      </c>
    </row>
    <row r="2119" spans="1:20">
      <c r="A2119" s="339">
        <v>45380.166666666701</v>
      </c>
      <c r="B2119" s="340">
        <v>2.46922</v>
      </c>
      <c r="C2119" s="340" t="s">
        <v>300</v>
      </c>
      <c r="D2119" s="341">
        <v>77.129499999999993</v>
      </c>
      <c r="E2119" s="342" t="s">
        <v>300</v>
      </c>
      <c r="F2119" s="340">
        <v>5.9191799999999999</v>
      </c>
      <c r="G2119" s="342" t="s">
        <v>300</v>
      </c>
      <c r="H2119" s="342"/>
      <c r="I2119" s="342"/>
      <c r="J2119" s="343"/>
      <c r="K2119" s="343"/>
      <c r="L2119" s="407">
        <v>1</v>
      </c>
      <c r="M2119" s="344">
        <f t="shared" si="33"/>
        <v>5.9191768000091987</v>
      </c>
      <c r="N2119" s="337"/>
      <c r="T2119" s="169" t="s">
        <v>300</v>
      </c>
    </row>
    <row r="2120" spans="1:20">
      <c r="A2120" s="339">
        <v>45380.208333333299</v>
      </c>
      <c r="B2120" s="340">
        <v>2.05322</v>
      </c>
      <c r="C2120" s="340" t="s">
        <v>300</v>
      </c>
      <c r="D2120" s="341">
        <v>77.501519999999999</v>
      </c>
      <c r="E2120" s="342" t="s">
        <v>300</v>
      </c>
      <c r="F2120" s="340">
        <v>4.9457000000000004</v>
      </c>
      <c r="G2120" s="342" t="s">
        <v>300</v>
      </c>
      <c r="H2120" s="342"/>
      <c r="I2120" s="342"/>
      <c r="J2120" s="343"/>
      <c r="K2120" s="343"/>
      <c r="L2120" s="407">
        <v>1</v>
      </c>
      <c r="M2120" s="344">
        <f t="shared" si="33"/>
        <v>4.9456880113979516</v>
      </c>
      <c r="N2120" s="337"/>
      <c r="T2120" s="169" t="s">
        <v>300</v>
      </c>
    </row>
    <row r="2121" spans="1:20">
      <c r="A2121" s="339">
        <v>45380.25</v>
      </c>
      <c r="B2121" s="340">
        <v>0.75522999999999996</v>
      </c>
      <c r="C2121" s="340" t="s">
        <v>300</v>
      </c>
      <c r="D2121" s="341">
        <v>76.832089999999994</v>
      </c>
      <c r="E2121" s="342" t="s">
        <v>300</v>
      </c>
      <c r="F2121" s="340">
        <v>1.8034399999999999</v>
      </c>
      <c r="G2121" s="342" t="s">
        <v>300</v>
      </c>
      <c r="H2121" s="342"/>
      <c r="I2121" s="342"/>
      <c r="J2121" s="343"/>
      <c r="K2121" s="343"/>
      <c r="L2121" s="407">
        <v>1</v>
      </c>
      <c r="M2121" s="344">
        <f t="shared" si="33"/>
        <v>1.8034449511981556</v>
      </c>
      <c r="N2121" s="337"/>
      <c r="T2121" s="169" t="s">
        <v>300</v>
      </c>
    </row>
    <row r="2122" spans="1:20">
      <c r="A2122" s="339">
        <v>45380.291666666701</v>
      </c>
      <c r="B2122" s="340">
        <v>1.2042900000000001</v>
      </c>
      <c r="C2122" s="340" t="s">
        <v>300</v>
      </c>
      <c r="D2122" s="341">
        <v>76.727360000000004</v>
      </c>
      <c r="E2122" s="342" t="s">
        <v>300</v>
      </c>
      <c r="F2122" s="340">
        <v>2.8718499999999998</v>
      </c>
      <c r="G2122" s="342" t="s">
        <v>300</v>
      </c>
      <c r="H2122" s="342"/>
      <c r="I2122" s="342"/>
      <c r="J2122" s="343"/>
      <c r="K2122" s="343"/>
      <c r="L2122" s="407">
        <v>1</v>
      </c>
      <c r="M2122" s="344">
        <f t="shared" si="33"/>
        <v>2.8718539229963516</v>
      </c>
      <c r="N2122" s="337"/>
      <c r="T2122" s="169" t="s">
        <v>300</v>
      </c>
    </row>
    <row r="2123" spans="1:20">
      <c r="A2123" s="339">
        <v>45380.333333333299</v>
      </c>
      <c r="B2123" s="340">
        <v>1.80277</v>
      </c>
      <c r="C2123" s="340" t="s">
        <v>300</v>
      </c>
      <c r="D2123" s="341">
        <v>78.262389999999996</v>
      </c>
      <c r="E2123" s="342" t="s">
        <v>300</v>
      </c>
      <c r="F2123" s="340">
        <v>4.38504</v>
      </c>
      <c r="G2123" s="342" t="s">
        <v>300</v>
      </c>
      <c r="H2123" s="342"/>
      <c r="I2123" s="342"/>
      <c r="J2123" s="343"/>
      <c r="K2123" s="343"/>
      <c r="L2123" s="407">
        <v>1</v>
      </c>
      <c r="M2123" s="344">
        <f t="shared" si="33"/>
        <v>4.3850488805349226</v>
      </c>
      <c r="N2123" s="337"/>
      <c r="T2123" s="169" t="s">
        <v>300</v>
      </c>
    </row>
    <row r="2124" spans="1:20">
      <c r="A2124" s="339">
        <v>45380.375</v>
      </c>
      <c r="B2124" s="340">
        <v>2.4095800000000001</v>
      </c>
      <c r="C2124" s="340" t="s">
        <v>300</v>
      </c>
      <c r="D2124" s="341">
        <v>75.354759999999999</v>
      </c>
      <c r="E2124" s="342" t="s">
        <v>300</v>
      </c>
      <c r="F2124" s="340">
        <v>5.6433</v>
      </c>
      <c r="G2124" s="342" t="s">
        <v>300</v>
      </c>
      <c r="H2124" s="342"/>
      <c r="I2124" s="342"/>
      <c r="J2124" s="343"/>
      <c r="K2124" s="343"/>
      <c r="L2124" s="407">
        <v>1</v>
      </c>
      <c r="M2124" s="344">
        <f t="shared" si="33"/>
        <v>5.6432988664328638</v>
      </c>
      <c r="N2124" s="337"/>
      <c r="T2124" s="169" t="s">
        <v>300</v>
      </c>
    </row>
    <row r="2125" spans="1:20">
      <c r="A2125" s="339">
        <v>45380.416666666701</v>
      </c>
      <c r="B2125" s="340">
        <v>2.4426000000000001</v>
      </c>
      <c r="C2125" s="340" t="s">
        <v>300</v>
      </c>
      <c r="D2125" s="341">
        <v>75.601799999999997</v>
      </c>
      <c r="E2125" s="342" t="s">
        <v>300</v>
      </c>
      <c r="F2125" s="340">
        <v>5.7393799999999997</v>
      </c>
      <c r="G2125" s="342" t="s">
        <v>300</v>
      </c>
      <c r="H2125" s="342"/>
      <c r="I2125" s="342"/>
      <c r="J2125" s="343"/>
      <c r="K2125" s="343"/>
      <c r="L2125" s="407">
        <v>1</v>
      </c>
      <c r="M2125" s="344">
        <f t="shared" si="33"/>
        <v>5.7393868536144002</v>
      </c>
      <c r="N2125" s="337"/>
      <c r="T2125" s="169" t="s">
        <v>300</v>
      </c>
    </row>
    <row r="2126" spans="1:20">
      <c r="A2126" s="339">
        <v>45380.458333333299</v>
      </c>
      <c r="B2126" s="340">
        <v>2.4222999999999999</v>
      </c>
      <c r="C2126" s="340" t="s">
        <v>300</v>
      </c>
      <c r="D2126" s="341">
        <v>75.348600000000005</v>
      </c>
      <c r="E2126" s="342" t="s">
        <v>300</v>
      </c>
      <c r="F2126" s="340">
        <v>5.6726200000000002</v>
      </c>
      <c r="G2126" s="342" t="s">
        <v>300</v>
      </c>
      <c r="H2126" s="342"/>
      <c r="I2126" s="342"/>
      <c r="J2126" s="343"/>
      <c r="K2126" s="343"/>
      <c r="L2126" s="407">
        <v>1</v>
      </c>
      <c r="M2126" s="344">
        <f t="shared" si="33"/>
        <v>5.6726256802823993</v>
      </c>
      <c r="N2126" s="337"/>
      <c r="T2126" s="169" t="s">
        <v>300</v>
      </c>
    </row>
    <row r="2127" spans="1:20">
      <c r="A2127" s="339">
        <v>45380.5</v>
      </c>
      <c r="B2127" s="340">
        <v>2.4874100000000001</v>
      </c>
      <c r="C2127" s="340" t="s">
        <v>300</v>
      </c>
      <c r="D2127" s="341">
        <v>76.210660000000004</v>
      </c>
      <c r="E2127" s="342" t="s">
        <v>300</v>
      </c>
      <c r="F2127" s="340">
        <v>5.8917400000000004</v>
      </c>
      <c r="G2127" s="342" t="s">
        <v>300</v>
      </c>
      <c r="H2127" s="342"/>
      <c r="I2127" s="342"/>
      <c r="J2127" s="343"/>
      <c r="K2127" s="343"/>
      <c r="L2127" s="407">
        <v>1</v>
      </c>
      <c r="M2127" s="344">
        <f t="shared" si="33"/>
        <v>5.8917472641318493</v>
      </c>
      <c r="N2127" s="337"/>
      <c r="T2127" s="169" t="s">
        <v>300</v>
      </c>
    </row>
    <row r="2128" spans="1:20">
      <c r="A2128" s="339">
        <v>45380.541666666701</v>
      </c>
      <c r="B2128" s="340">
        <v>2.3770500000000001</v>
      </c>
      <c r="C2128" s="340" t="s">
        <v>300</v>
      </c>
      <c r="D2128" s="341">
        <v>76.258880000000005</v>
      </c>
      <c r="E2128" s="342" t="s">
        <v>300</v>
      </c>
      <c r="F2128" s="340">
        <v>5.6338999999999997</v>
      </c>
      <c r="G2128" s="342" t="s">
        <v>300</v>
      </c>
      <c r="H2128" s="342"/>
      <c r="I2128" s="342"/>
      <c r="J2128" s="343"/>
      <c r="K2128" s="343"/>
      <c r="L2128" s="407">
        <v>1</v>
      </c>
      <c r="M2128" s="344">
        <f t="shared" si="33"/>
        <v>5.6339079854803193</v>
      </c>
      <c r="N2128" s="337"/>
      <c r="T2128" s="169" t="s">
        <v>300</v>
      </c>
    </row>
    <row r="2129" spans="1:20">
      <c r="A2129" s="339">
        <v>45380.583333333299</v>
      </c>
      <c r="B2129" s="340">
        <v>2.55592</v>
      </c>
      <c r="C2129" s="340" t="s">
        <v>300</v>
      </c>
      <c r="D2129" s="341">
        <v>74.277519999999996</v>
      </c>
      <c r="E2129" s="342" t="s">
        <v>300</v>
      </c>
      <c r="F2129" s="340">
        <v>5.9004599999999998</v>
      </c>
      <c r="G2129" s="342" t="s">
        <v>300</v>
      </c>
      <c r="H2129" s="342"/>
      <c r="I2129" s="342"/>
      <c r="J2129" s="343"/>
      <c r="K2129" s="343"/>
      <c r="L2129" s="407">
        <v>1</v>
      </c>
      <c r="M2129" s="344">
        <f t="shared" si="33"/>
        <v>5.9004571583838699</v>
      </c>
      <c r="N2129" s="337"/>
      <c r="T2129" s="169" t="s">
        <v>300</v>
      </c>
    </row>
    <row r="2130" spans="1:20">
      <c r="A2130" s="339">
        <v>45380.625</v>
      </c>
      <c r="B2130" s="340">
        <v>2.73298</v>
      </c>
      <c r="C2130" s="340" t="s">
        <v>300</v>
      </c>
      <c r="D2130" s="341">
        <v>74.303709999999995</v>
      </c>
      <c r="E2130" s="342" t="s">
        <v>300</v>
      </c>
      <c r="F2130" s="340">
        <v>6.3114299999999997</v>
      </c>
      <c r="G2130" s="342" t="s">
        <v>300</v>
      </c>
      <c r="H2130" s="342"/>
      <c r="I2130" s="342"/>
      <c r="J2130" s="343"/>
      <c r="K2130" s="343"/>
      <c r="L2130" s="407">
        <v>1</v>
      </c>
      <c r="M2130" s="344">
        <f t="shared" si="33"/>
        <v>6.311432798298263</v>
      </c>
      <c r="N2130" s="337"/>
      <c r="T2130" s="169" t="s">
        <v>300</v>
      </c>
    </row>
    <row r="2131" spans="1:20">
      <c r="A2131" s="339">
        <v>45380.666666666701</v>
      </c>
      <c r="B2131" s="340">
        <v>2.7953999999999999</v>
      </c>
      <c r="C2131" s="340" t="s">
        <v>300</v>
      </c>
      <c r="D2131" s="341">
        <v>75.129369999999994</v>
      </c>
      <c r="E2131" s="342" t="s">
        <v>300</v>
      </c>
      <c r="F2131" s="340">
        <v>6.5273099999999999</v>
      </c>
      <c r="G2131" s="342" t="s">
        <v>300</v>
      </c>
      <c r="H2131" s="342"/>
      <c r="I2131" s="342"/>
      <c r="J2131" s="343"/>
      <c r="K2131" s="343"/>
      <c r="L2131" s="407">
        <v>1</v>
      </c>
      <c r="M2131" s="344">
        <f t="shared" si="33"/>
        <v>6.527317199109838</v>
      </c>
      <c r="N2131" s="337"/>
      <c r="T2131" s="169" t="s">
        <v>300</v>
      </c>
    </row>
    <row r="2132" spans="1:20">
      <c r="A2132" s="339">
        <v>45380.708333333299</v>
      </c>
      <c r="B2132" s="340">
        <v>2.5297100000000001</v>
      </c>
      <c r="C2132" s="340" t="s">
        <v>300</v>
      </c>
      <c r="D2132" s="341">
        <v>76.538070000000005</v>
      </c>
      <c r="E2132" s="342" t="s">
        <v>300</v>
      </c>
      <c r="F2132" s="340">
        <v>6.01769</v>
      </c>
      <c r="G2132" s="342" t="s">
        <v>300</v>
      </c>
      <c r="H2132" s="342"/>
      <c r="I2132" s="342"/>
      <c r="J2132" s="343"/>
      <c r="K2132" s="343"/>
      <c r="L2132" s="407">
        <v>1</v>
      </c>
      <c r="M2132" s="344">
        <f t="shared" si="33"/>
        <v>6.0176822825354757</v>
      </c>
      <c r="N2132" s="337"/>
      <c r="T2132" s="169" t="s">
        <v>300</v>
      </c>
    </row>
    <row r="2133" spans="1:20">
      <c r="A2133" s="339">
        <v>45380.75</v>
      </c>
      <c r="B2133" s="340">
        <v>2.4750800000000002</v>
      </c>
      <c r="C2133" s="340" t="s">
        <v>300</v>
      </c>
      <c r="D2133" s="341">
        <v>75.789559999999994</v>
      </c>
      <c r="E2133" s="342" t="s">
        <v>300</v>
      </c>
      <c r="F2133" s="340">
        <v>5.8301400000000001</v>
      </c>
      <c r="G2133" s="342" t="s">
        <v>300</v>
      </c>
      <c r="H2133" s="342"/>
      <c r="I2133" s="342"/>
      <c r="J2133" s="343"/>
      <c r="K2133" s="343"/>
      <c r="L2133" s="407">
        <v>1</v>
      </c>
      <c r="M2133" s="344">
        <f t="shared" si="33"/>
        <v>5.8301487670419831</v>
      </c>
      <c r="N2133" s="337"/>
      <c r="T2133" s="169" t="s">
        <v>300</v>
      </c>
    </row>
    <row r="2134" spans="1:20">
      <c r="A2134" s="339">
        <v>45380.791666666701</v>
      </c>
      <c r="B2134" s="340">
        <v>2.3002799999999999</v>
      </c>
      <c r="C2134" s="340" t="s">
        <v>300</v>
      </c>
      <c r="D2134" s="341">
        <v>76.71602</v>
      </c>
      <c r="E2134" s="342" t="s">
        <v>300</v>
      </c>
      <c r="F2134" s="340">
        <v>5.4846399999999997</v>
      </c>
      <c r="G2134" s="342" t="s">
        <v>300</v>
      </c>
      <c r="H2134" s="342"/>
      <c r="I2134" s="342"/>
      <c r="J2134" s="343"/>
      <c r="K2134" s="343"/>
      <c r="L2134" s="407">
        <v>1</v>
      </c>
      <c r="M2134" s="344">
        <f t="shared" si="33"/>
        <v>5.4846355871724475</v>
      </c>
      <c r="N2134" s="337"/>
      <c r="T2134" s="169" t="s">
        <v>300</v>
      </c>
    </row>
    <row r="2135" spans="1:20">
      <c r="A2135" s="339">
        <v>45380.833333333299</v>
      </c>
      <c r="B2135" s="340">
        <v>2.1754899999999999</v>
      </c>
      <c r="C2135" s="340" t="s">
        <v>300</v>
      </c>
      <c r="D2135" s="341">
        <v>77.767290000000003</v>
      </c>
      <c r="E2135" s="342" t="s">
        <v>300</v>
      </c>
      <c r="F2135" s="340">
        <v>5.2581699999999998</v>
      </c>
      <c r="G2135" s="342" t="s">
        <v>300</v>
      </c>
      <c r="H2135" s="342"/>
      <c r="I2135" s="342"/>
      <c r="J2135" s="343"/>
      <c r="K2135" s="343"/>
      <c r="L2135" s="407">
        <v>1</v>
      </c>
      <c r="M2135" s="344">
        <f t="shared" si="33"/>
        <v>5.2581753703228671</v>
      </c>
      <c r="N2135" s="337"/>
      <c r="T2135" s="169" t="s">
        <v>300</v>
      </c>
    </row>
    <row r="2136" spans="1:20">
      <c r="A2136" s="339">
        <v>45380.875</v>
      </c>
      <c r="B2136" s="340">
        <v>1.9216599999999999</v>
      </c>
      <c r="C2136" s="340" t="s">
        <v>300</v>
      </c>
      <c r="D2136" s="341">
        <v>76.876499999999993</v>
      </c>
      <c r="E2136" s="342" t="s">
        <v>300</v>
      </c>
      <c r="F2136" s="340">
        <v>4.5914700000000002</v>
      </c>
      <c r="G2136" s="342" t="s">
        <v>300</v>
      </c>
      <c r="H2136" s="342"/>
      <c r="I2136" s="342"/>
      <c r="J2136" s="343"/>
      <c r="K2136" s="343"/>
      <c r="L2136" s="407">
        <v>1</v>
      </c>
      <c r="M2136" s="344">
        <f t="shared" si="33"/>
        <v>4.591463784289199</v>
      </c>
      <c r="N2136" s="337"/>
      <c r="T2136" s="169" t="s">
        <v>300</v>
      </c>
    </row>
    <row r="2137" spans="1:20">
      <c r="A2137" s="339">
        <v>45380.916666666701</v>
      </c>
      <c r="B2137" s="340">
        <v>1.4453199999999999</v>
      </c>
      <c r="C2137" s="340" t="s">
        <v>300</v>
      </c>
      <c r="D2137" s="341">
        <v>79.662220000000005</v>
      </c>
      <c r="E2137" s="342" t="s">
        <v>300</v>
      </c>
      <c r="F2137" s="340">
        <v>3.5784600000000002</v>
      </c>
      <c r="G2137" s="342" t="s">
        <v>300</v>
      </c>
      <c r="H2137" s="342"/>
      <c r="I2137" s="342"/>
      <c r="J2137" s="343"/>
      <c r="K2137" s="343"/>
      <c r="L2137" s="407">
        <v>1</v>
      </c>
      <c r="M2137" s="344">
        <f t="shared" si="33"/>
        <v>3.5784703861072313</v>
      </c>
      <c r="N2137" s="337"/>
      <c r="T2137" s="169" t="s">
        <v>300</v>
      </c>
    </row>
    <row r="2138" spans="1:20">
      <c r="A2138" s="339">
        <v>45380.958333333299</v>
      </c>
      <c r="B2138" s="340">
        <v>2.0843500000000001</v>
      </c>
      <c r="C2138" s="340" t="s">
        <v>300</v>
      </c>
      <c r="D2138" s="341">
        <v>77.82311</v>
      </c>
      <c r="E2138" s="342" t="s">
        <v>300</v>
      </c>
      <c r="F2138" s="340">
        <v>5.0415000000000001</v>
      </c>
      <c r="G2138" s="342" t="s">
        <v>300</v>
      </c>
      <c r="H2138" s="342"/>
      <c r="I2138" s="342"/>
      <c r="J2138" s="343"/>
      <c r="K2138" s="343"/>
      <c r="L2138" s="407">
        <v>1</v>
      </c>
      <c r="M2138" s="344">
        <f t="shared" si="33"/>
        <v>5.0415054271297794</v>
      </c>
      <c r="N2138" s="337"/>
      <c r="T2138" s="169" t="s">
        <v>300</v>
      </c>
    </row>
    <row r="2139" spans="1:20">
      <c r="A2139" s="339">
        <v>45381</v>
      </c>
      <c r="B2139" s="340">
        <v>2.0812300000000001</v>
      </c>
      <c r="C2139" s="340" t="s">
        <v>300</v>
      </c>
      <c r="D2139" s="341">
        <v>79.167249999999996</v>
      </c>
      <c r="E2139" s="342" t="s">
        <v>300</v>
      </c>
      <c r="F2139" s="340">
        <v>5.1209100000000003</v>
      </c>
      <c r="G2139" s="342" t="s">
        <v>300</v>
      </c>
      <c r="H2139" s="342"/>
      <c r="I2139" s="342"/>
      <c r="J2139" s="343"/>
      <c r="K2139" s="343"/>
      <c r="L2139" s="407">
        <v>1</v>
      </c>
      <c r="M2139" s="344">
        <f t="shared" si="33"/>
        <v>5.1209041476998998</v>
      </c>
      <c r="N2139" s="337"/>
      <c r="T2139" s="169" t="s">
        <v>300</v>
      </c>
    </row>
    <row r="2140" spans="1:20">
      <c r="A2140" s="339">
        <v>45381.041666666701</v>
      </c>
      <c r="B2140" s="340">
        <v>2.12331</v>
      </c>
      <c r="C2140" s="340" t="s">
        <v>300</v>
      </c>
      <c r="D2140" s="341">
        <v>77.828509999999994</v>
      </c>
      <c r="E2140" s="342" t="s">
        <v>300</v>
      </c>
      <c r="F2140" s="340">
        <v>5.1360999999999999</v>
      </c>
      <c r="G2140" s="342" t="s">
        <v>300</v>
      </c>
      <c r="H2140" s="342"/>
      <c r="I2140" s="342"/>
      <c r="J2140" s="343"/>
      <c r="K2140" s="343"/>
      <c r="L2140" s="407">
        <v>1</v>
      </c>
      <c r="M2140" s="344">
        <f t="shared" si="33"/>
        <v>5.1360959848965475</v>
      </c>
      <c r="N2140" s="337"/>
      <c r="T2140" s="169" t="s">
        <v>300</v>
      </c>
    </row>
    <row r="2141" spans="1:20">
      <c r="A2141" s="339">
        <v>45381.083333333299</v>
      </c>
      <c r="B2141" s="340">
        <v>2.0384699999999998</v>
      </c>
      <c r="C2141" s="340" t="s">
        <v>300</v>
      </c>
      <c r="D2141" s="341">
        <v>78.712980000000002</v>
      </c>
      <c r="E2141" s="342" t="s">
        <v>300</v>
      </c>
      <c r="F2141" s="340">
        <v>4.98691</v>
      </c>
      <c r="G2141" s="342" t="s">
        <v>300</v>
      </c>
      <c r="H2141" s="342"/>
      <c r="I2141" s="342"/>
      <c r="J2141" s="343"/>
      <c r="K2141" s="343"/>
      <c r="L2141" s="407">
        <v>1</v>
      </c>
      <c r="M2141" s="344">
        <f t="shared" si="33"/>
        <v>4.9869118224258475</v>
      </c>
      <c r="N2141" s="337"/>
      <c r="T2141" s="169" t="s">
        <v>300</v>
      </c>
    </row>
    <row r="2142" spans="1:20">
      <c r="A2142" s="339">
        <v>45381.125</v>
      </c>
      <c r="B2142" s="340">
        <v>1.8280400000000001</v>
      </c>
      <c r="C2142" s="340" t="s">
        <v>300</v>
      </c>
      <c r="D2142" s="341">
        <v>77.959270000000004</v>
      </c>
      <c r="E2142" s="342" t="s">
        <v>300</v>
      </c>
      <c r="F2142" s="340">
        <v>4.4292800000000003</v>
      </c>
      <c r="G2142" s="342" t="s">
        <v>300</v>
      </c>
      <c r="H2142" s="342"/>
      <c r="I2142" s="342"/>
      <c r="J2142" s="343"/>
      <c r="K2142" s="343"/>
      <c r="L2142" s="407">
        <v>1</v>
      </c>
      <c r="M2142" s="344">
        <f t="shared" si="33"/>
        <v>4.4292935949692644</v>
      </c>
      <c r="N2142" s="337"/>
      <c r="T2142" s="169" t="s">
        <v>300</v>
      </c>
    </row>
    <row r="2143" spans="1:20">
      <c r="A2143" s="339">
        <v>45381.166666666701</v>
      </c>
      <c r="B2143" s="340">
        <v>2.07091</v>
      </c>
      <c r="C2143" s="340" t="s">
        <v>300</v>
      </c>
      <c r="D2143" s="341">
        <v>75.883949999999999</v>
      </c>
      <c r="E2143" s="342" t="s">
        <v>300</v>
      </c>
      <c r="F2143" s="340">
        <v>4.8841799999999997</v>
      </c>
      <c r="G2143" s="342" t="s">
        <v>300</v>
      </c>
      <c r="H2143" s="342"/>
      <c r="I2143" s="342"/>
      <c r="J2143" s="343"/>
      <c r="K2143" s="343"/>
      <c r="L2143" s="407">
        <v>1</v>
      </c>
      <c r="M2143" s="344">
        <f t="shared" si="33"/>
        <v>4.8841856642010599</v>
      </c>
      <c r="N2143" s="337"/>
      <c r="T2143" s="169" t="s">
        <v>300</v>
      </c>
    </row>
    <row r="2144" spans="1:20">
      <c r="A2144" s="339">
        <v>45381.208333333299</v>
      </c>
      <c r="B2144" s="340">
        <v>1.83636</v>
      </c>
      <c r="C2144" s="340" t="s">
        <v>300</v>
      </c>
      <c r="D2144" s="341">
        <v>78.064830000000001</v>
      </c>
      <c r="E2144" s="342" t="s">
        <v>300</v>
      </c>
      <c r="F2144" s="340">
        <v>4.4554799999999997</v>
      </c>
      <c r="G2144" s="342" t="s">
        <v>300</v>
      </c>
      <c r="H2144" s="342"/>
      <c r="I2144" s="342"/>
      <c r="J2144" s="343"/>
      <c r="K2144" s="343"/>
      <c r="L2144" s="407">
        <v>1</v>
      </c>
      <c r="M2144" s="344">
        <f t="shared" si="33"/>
        <v>4.4554774782803026</v>
      </c>
      <c r="N2144" s="337"/>
      <c r="T2144" s="169" t="s">
        <v>300</v>
      </c>
    </row>
    <row r="2145" spans="1:20">
      <c r="A2145" s="339">
        <v>45381.25</v>
      </c>
      <c r="B2145" s="340">
        <v>2.34301</v>
      </c>
      <c r="C2145" s="340" t="s">
        <v>300</v>
      </c>
      <c r="D2145" s="341">
        <v>76.502309999999994</v>
      </c>
      <c r="E2145" s="342" t="s">
        <v>300</v>
      </c>
      <c r="F2145" s="340">
        <v>5.5709499999999998</v>
      </c>
      <c r="G2145" s="342" t="s">
        <v>300</v>
      </c>
      <c r="H2145" s="342"/>
      <c r="I2145" s="342"/>
      <c r="J2145" s="343"/>
      <c r="K2145" s="343"/>
      <c r="L2145" s="407">
        <v>1</v>
      </c>
      <c r="M2145" s="344">
        <f t="shared" si="33"/>
        <v>5.5709556521343471</v>
      </c>
      <c r="N2145" s="337"/>
      <c r="T2145" s="169" t="s">
        <v>300</v>
      </c>
    </row>
    <row r="2146" spans="1:20">
      <c r="A2146" s="339">
        <v>45381.291666666701</v>
      </c>
      <c r="B2146" s="340">
        <v>1.78182</v>
      </c>
      <c r="C2146" s="340" t="s">
        <v>300</v>
      </c>
      <c r="D2146" s="341">
        <v>82.319469999999995</v>
      </c>
      <c r="E2146" s="342" t="s">
        <v>300</v>
      </c>
      <c r="F2146" s="340">
        <v>4.5587600000000004</v>
      </c>
      <c r="G2146" s="342" t="s">
        <v>300</v>
      </c>
      <c r="H2146" s="342"/>
      <c r="I2146" s="342"/>
      <c r="J2146" s="343"/>
      <c r="K2146" s="343"/>
      <c r="L2146" s="407">
        <v>1</v>
      </c>
      <c r="M2146" s="344">
        <f t="shared" si="33"/>
        <v>4.5587670973402323</v>
      </c>
      <c r="N2146" s="337"/>
      <c r="T2146" s="169" t="s">
        <v>300</v>
      </c>
    </row>
    <row r="2147" spans="1:20">
      <c r="A2147" s="339">
        <v>45381.333333333299</v>
      </c>
      <c r="B2147" s="340">
        <v>2.5234000000000001</v>
      </c>
      <c r="C2147" s="340" t="s">
        <v>300</v>
      </c>
      <c r="D2147" s="341">
        <v>78.212530000000001</v>
      </c>
      <c r="E2147" s="342" t="s">
        <v>300</v>
      </c>
      <c r="F2147" s="340">
        <v>6.1339800000000002</v>
      </c>
      <c r="G2147" s="342" t="s">
        <v>300</v>
      </c>
      <c r="H2147" s="342"/>
      <c r="I2147" s="342"/>
      <c r="J2147" s="343"/>
      <c r="K2147" s="343"/>
      <c r="L2147" s="407">
        <v>1</v>
      </c>
      <c r="M2147" s="344">
        <f t="shared" si="33"/>
        <v>6.1339953641181593</v>
      </c>
      <c r="N2147" s="337"/>
      <c r="T2147" s="169" t="s">
        <v>300</v>
      </c>
    </row>
    <row r="2148" spans="1:20">
      <c r="A2148" s="339">
        <v>45381.375</v>
      </c>
      <c r="B2148" s="340">
        <v>2.5432000000000001</v>
      </c>
      <c r="C2148" s="340" t="s">
        <v>300</v>
      </c>
      <c r="D2148" s="341">
        <v>69.151390000000006</v>
      </c>
      <c r="E2148" s="342" t="s">
        <v>300</v>
      </c>
      <c r="F2148" s="340">
        <v>5.46591</v>
      </c>
      <c r="G2148" s="342" t="s">
        <v>300</v>
      </c>
      <c r="H2148" s="342"/>
      <c r="I2148" s="342"/>
      <c r="J2148" s="343"/>
      <c r="K2148" s="343"/>
      <c r="L2148" s="407">
        <v>1</v>
      </c>
      <c r="M2148" s="344">
        <f t="shared" si="33"/>
        <v>5.4659095316918398</v>
      </c>
      <c r="N2148" s="337"/>
      <c r="T2148" s="169" t="s">
        <v>300</v>
      </c>
    </row>
    <row r="2149" spans="1:20">
      <c r="A2149" s="339">
        <v>45381.416666666701</v>
      </c>
      <c r="B2149" s="340">
        <v>2.07315</v>
      </c>
      <c r="C2149" s="340" t="s">
        <v>300</v>
      </c>
      <c r="D2149" s="341">
        <v>69.268469999999994</v>
      </c>
      <c r="E2149" s="342" t="s">
        <v>300</v>
      </c>
      <c r="F2149" s="340">
        <v>4.4632100000000001</v>
      </c>
      <c r="G2149" s="342" t="s">
        <v>300</v>
      </c>
      <c r="H2149" s="342"/>
      <c r="I2149" s="342"/>
      <c r="J2149" s="343"/>
      <c r="K2149" s="343"/>
      <c r="L2149" s="407">
        <v>1</v>
      </c>
      <c r="M2149" s="344">
        <f t="shared" si="33"/>
        <v>4.4632101002819393</v>
      </c>
      <c r="N2149" s="337"/>
      <c r="T2149" s="169" t="s">
        <v>300</v>
      </c>
    </row>
    <row r="2150" spans="1:20">
      <c r="A2150" s="339">
        <v>45381.458333333299</v>
      </c>
      <c r="B2150" s="340">
        <v>2.4913799999999999</v>
      </c>
      <c r="C2150" s="340" t="s">
        <v>300</v>
      </c>
      <c r="D2150" s="341">
        <v>72.107249999999993</v>
      </c>
      <c r="E2150" s="342" t="s">
        <v>300</v>
      </c>
      <c r="F2150" s="340">
        <v>5.5834200000000003</v>
      </c>
      <c r="G2150" s="342" t="s">
        <v>300</v>
      </c>
      <c r="H2150" s="342"/>
      <c r="I2150" s="342"/>
      <c r="J2150" s="343"/>
      <c r="K2150" s="343"/>
      <c r="L2150" s="407">
        <v>1</v>
      </c>
      <c r="M2150" s="344">
        <f t="shared" si="33"/>
        <v>5.5834151004953974</v>
      </c>
      <c r="N2150" s="337"/>
      <c r="T2150" s="169" t="s">
        <v>300</v>
      </c>
    </row>
    <row r="2151" spans="1:20">
      <c r="A2151" s="339">
        <v>45381.5</v>
      </c>
      <c r="B2151" s="340">
        <v>2.8339099999999999</v>
      </c>
      <c r="C2151" s="340" t="s">
        <v>300</v>
      </c>
      <c r="D2151" s="341">
        <v>71.992239999999995</v>
      </c>
      <c r="E2151" s="342" t="s">
        <v>300</v>
      </c>
      <c r="F2151" s="340">
        <v>6.3409199999999997</v>
      </c>
      <c r="G2151" s="342" t="s">
        <v>300</v>
      </c>
      <c r="H2151" s="342"/>
      <c r="I2151" s="342"/>
      <c r="J2151" s="343"/>
      <c r="K2151" s="343"/>
      <c r="L2151" s="407">
        <v>1</v>
      </c>
      <c r="M2151" s="344">
        <f t="shared" si="33"/>
        <v>6.3409269569190707</v>
      </c>
      <c r="N2151" s="337"/>
      <c r="T2151" s="169" t="s">
        <v>300</v>
      </c>
    </row>
    <row r="2152" spans="1:20">
      <c r="A2152" s="339">
        <v>45381.541666666701</v>
      </c>
      <c r="B2152" s="340">
        <v>2.18072</v>
      </c>
      <c r="C2152" s="340" t="s">
        <v>300</v>
      </c>
      <c r="D2152" s="341">
        <v>75.268500000000003</v>
      </c>
      <c r="E2152" s="342" t="s">
        <v>300</v>
      </c>
      <c r="F2152" s="340">
        <v>5.1014699999999999</v>
      </c>
      <c r="G2152" s="342" t="s">
        <v>300</v>
      </c>
      <c r="H2152" s="342"/>
      <c r="I2152" s="342"/>
      <c r="J2152" s="343"/>
      <c r="K2152" s="343"/>
      <c r="L2152" s="407">
        <v>1</v>
      </c>
      <c r="M2152" s="344">
        <f t="shared" si="33"/>
        <v>5.1014563847856005</v>
      </c>
      <c r="N2152" s="337"/>
      <c r="T2152" s="169" t="s">
        <v>300</v>
      </c>
    </row>
    <row r="2153" spans="1:20">
      <c r="A2153" s="339">
        <v>45381.583333333299</v>
      </c>
      <c r="B2153" s="340">
        <v>0.70406000000000002</v>
      </c>
      <c r="C2153" s="340" t="s">
        <v>300</v>
      </c>
      <c r="D2153" s="341">
        <v>79.424189999999996</v>
      </c>
      <c r="E2153" s="342" t="s">
        <v>300</v>
      </c>
      <c r="F2153" s="340">
        <v>1.7379800000000001</v>
      </c>
      <c r="G2153" s="342" t="s">
        <v>300</v>
      </c>
      <c r="H2153" s="342"/>
      <c r="I2153" s="342"/>
      <c r="J2153" s="343"/>
      <c r="K2153" s="343"/>
      <c r="L2153" s="407">
        <v>1</v>
      </c>
      <c r="M2153" s="344">
        <f t="shared" si="33"/>
        <v>1.7379748031703122</v>
      </c>
      <c r="N2153" s="337"/>
      <c r="T2153" s="169" t="s">
        <v>300</v>
      </c>
    </row>
    <row r="2154" spans="1:20">
      <c r="A2154" s="339">
        <v>45381.625</v>
      </c>
      <c r="B2154" s="340">
        <v>2.7525200000000001</v>
      </c>
      <c r="C2154" s="340" t="s">
        <v>300</v>
      </c>
      <c r="D2154" s="341">
        <v>69.423879999999997</v>
      </c>
      <c r="E2154" s="342" t="s">
        <v>300</v>
      </c>
      <c r="F2154" s="340">
        <v>5.9390900000000002</v>
      </c>
      <c r="G2154" s="342" t="s">
        <v>300</v>
      </c>
      <c r="H2154" s="342"/>
      <c r="I2154" s="342"/>
      <c r="J2154" s="343"/>
      <c r="K2154" s="343"/>
      <c r="L2154" s="407">
        <v>1</v>
      </c>
      <c r="M2154" s="344">
        <f t="shared" si="33"/>
        <v>5.9390964129598069</v>
      </c>
      <c r="N2154" s="337"/>
      <c r="T2154" s="169" t="s">
        <v>300</v>
      </c>
    </row>
    <row r="2155" spans="1:20">
      <c r="A2155" s="339">
        <v>45381.666666666701</v>
      </c>
      <c r="B2155" s="340">
        <v>0.64729999999999999</v>
      </c>
      <c r="C2155" s="340" t="s">
        <v>300</v>
      </c>
      <c r="D2155" s="341">
        <v>63.084600000000002</v>
      </c>
      <c r="E2155" s="342" t="s">
        <v>300</v>
      </c>
      <c r="F2155" s="340">
        <v>1.26915</v>
      </c>
      <c r="G2155" s="342" t="s">
        <v>300</v>
      </c>
      <c r="H2155" s="342"/>
      <c r="I2155" s="342"/>
      <c r="J2155" s="343"/>
      <c r="K2155" s="343"/>
      <c r="L2155" s="407">
        <v>1</v>
      </c>
      <c r="M2155" s="344">
        <f t="shared" si="33"/>
        <v>1.2691412819064001</v>
      </c>
      <c r="N2155" s="337"/>
      <c r="T2155" s="169" t="s">
        <v>300</v>
      </c>
    </row>
    <row r="2156" spans="1:20">
      <c r="A2156" s="339">
        <v>45381.708333333299</v>
      </c>
      <c r="B2156" s="340">
        <v>0.26523000000000002</v>
      </c>
      <c r="C2156" s="340" t="s">
        <v>300</v>
      </c>
      <c r="D2156" s="341">
        <v>66.170060000000007</v>
      </c>
      <c r="E2156" s="342" t="s">
        <v>300</v>
      </c>
      <c r="F2156" s="340">
        <v>0.54547000000000001</v>
      </c>
      <c r="G2156" s="342" t="s">
        <v>300</v>
      </c>
      <c r="H2156" s="342"/>
      <c r="I2156" s="342"/>
      <c r="J2156" s="343"/>
      <c r="K2156" s="343"/>
      <c r="L2156" s="407">
        <v>1</v>
      </c>
      <c r="M2156" s="344">
        <f t="shared" si="33"/>
        <v>0.54546285822890395</v>
      </c>
      <c r="N2156" s="337"/>
      <c r="T2156" s="169" t="s">
        <v>300</v>
      </c>
    </row>
    <row r="2157" spans="1:20">
      <c r="A2157" s="339">
        <v>45381.75</v>
      </c>
      <c r="B2157" s="340">
        <v>1.7606999999999999</v>
      </c>
      <c r="C2157" s="340" t="s">
        <v>300</v>
      </c>
      <c r="D2157" s="341">
        <v>73.727999999999994</v>
      </c>
      <c r="E2157" s="342" t="s">
        <v>300</v>
      </c>
      <c r="F2157" s="340">
        <v>4.0345899999999997</v>
      </c>
      <c r="G2157" s="342" t="s">
        <v>300</v>
      </c>
      <c r="H2157" s="342"/>
      <c r="I2157" s="342"/>
      <c r="J2157" s="343"/>
      <c r="K2157" s="343"/>
      <c r="L2157" s="407">
        <v>1</v>
      </c>
      <c r="M2157" s="344">
        <f t="shared" si="33"/>
        <v>4.0345846087679984</v>
      </c>
      <c r="N2157" s="337"/>
      <c r="T2157" s="169" t="s">
        <v>300</v>
      </c>
    </row>
    <row r="2158" spans="1:20">
      <c r="A2158" s="339">
        <v>45381.791666666701</v>
      </c>
      <c r="B2158" s="340">
        <v>2.3943699999999999</v>
      </c>
      <c r="C2158" s="340" t="s">
        <v>300</v>
      </c>
      <c r="D2158" s="341">
        <v>69.783550000000005</v>
      </c>
      <c r="E2158" s="342" t="s">
        <v>300</v>
      </c>
      <c r="F2158" s="340">
        <v>5.1930899999999998</v>
      </c>
      <c r="G2158" s="342" t="s">
        <v>300</v>
      </c>
      <c r="H2158" s="342"/>
      <c r="I2158" s="342"/>
      <c r="J2158" s="343"/>
      <c r="K2158" s="343"/>
      <c r="L2158" s="407">
        <v>1</v>
      </c>
      <c r="M2158" s="344">
        <f t="shared" si="33"/>
        <v>5.1930838081075787</v>
      </c>
      <c r="N2158" s="337"/>
      <c r="T2158" s="169" t="s">
        <v>300</v>
      </c>
    </row>
    <row r="2159" spans="1:20">
      <c r="A2159" s="339">
        <v>45381.833333333299</v>
      </c>
      <c r="B2159" s="340">
        <v>2.714</v>
      </c>
      <c r="C2159" s="340" t="s">
        <v>300</v>
      </c>
      <c r="D2159" s="341">
        <v>69.636510000000001</v>
      </c>
      <c r="E2159" s="342" t="s">
        <v>300</v>
      </c>
      <c r="F2159" s="340">
        <v>5.8739299999999997</v>
      </c>
      <c r="G2159" s="342" t="s">
        <v>300</v>
      </c>
      <c r="H2159" s="342"/>
      <c r="I2159" s="342"/>
      <c r="J2159" s="343"/>
      <c r="K2159" s="343"/>
      <c r="L2159" s="407">
        <v>1</v>
      </c>
      <c r="M2159" s="344">
        <f t="shared" si="33"/>
        <v>5.8739176113911995</v>
      </c>
      <c r="N2159" s="337"/>
      <c r="T2159" s="169" t="s">
        <v>300</v>
      </c>
    </row>
    <row r="2160" spans="1:20">
      <c r="A2160" s="339">
        <v>45381.875</v>
      </c>
      <c r="B2160" s="340">
        <v>2.9533800000000001</v>
      </c>
      <c r="C2160" s="340" t="s">
        <v>300</v>
      </c>
      <c r="D2160" s="341">
        <v>69.020110000000003</v>
      </c>
      <c r="E2160" s="342" t="s">
        <v>300</v>
      </c>
      <c r="F2160" s="340">
        <v>6.3354299999999997</v>
      </c>
      <c r="G2160" s="342" t="s">
        <v>300</v>
      </c>
      <c r="H2160" s="342"/>
      <c r="I2160" s="342"/>
      <c r="J2160" s="343"/>
      <c r="K2160" s="343"/>
      <c r="L2160" s="407">
        <v>1</v>
      </c>
      <c r="M2160" s="344">
        <f t="shared" si="33"/>
        <v>6.3354283956235449</v>
      </c>
      <c r="N2160" s="337"/>
      <c r="T2160" s="169" t="s">
        <v>300</v>
      </c>
    </row>
    <row r="2161" spans="1:20">
      <c r="A2161" s="339">
        <v>45381.916666666701</v>
      </c>
      <c r="B2161" s="340">
        <v>2.9821900000000001</v>
      </c>
      <c r="C2161" s="340" t="s">
        <v>300</v>
      </c>
      <c r="D2161" s="341">
        <v>68.922259999999994</v>
      </c>
      <c r="E2161" s="342" t="s">
        <v>300</v>
      </c>
      <c r="F2161" s="340">
        <v>6.3881699999999997</v>
      </c>
      <c r="G2161" s="342" t="s">
        <v>300</v>
      </c>
      <c r="H2161" s="342"/>
      <c r="I2161" s="342"/>
      <c r="J2161" s="343"/>
      <c r="K2161" s="343"/>
      <c r="L2161" s="407">
        <v>1</v>
      </c>
      <c r="M2161" s="344">
        <f t="shared" si="33"/>
        <v>6.3881606529953512</v>
      </c>
      <c r="N2161" s="337"/>
      <c r="T2161" s="169" t="s">
        <v>300</v>
      </c>
    </row>
    <row r="2162" spans="1:20">
      <c r="A2162" s="339">
        <v>45381.958333333299</v>
      </c>
      <c r="B2162" s="340">
        <v>2.4679799999999998</v>
      </c>
      <c r="C2162" s="340" t="s">
        <v>300</v>
      </c>
      <c r="D2162" s="341">
        <v>69.802750000000003</v>
      </c>
      <c r="E2162" s="342" t="s">
        <v>300</v>
      </c>
      <c r="F2162" s="340">
        <v>5.3542199999999998</v>
      </c>
      <c r="G2162" s="342" t="s">
        <v>300</v>
      </c>
      <c r="H2162" s="342"/>
      <c r="I2162" s="342"/>
      <c r="J2162" s="343"/>
      <c r="K2162" s="343"/>
      <c r="L2162" s="407">
        <v>1</v>
      </c>
      <c r="M2162" s="344">
        <f t="shared" si="33"/>
        <v>5.3542072625705996</v>
      </c>
      <c r="N2162" s="337"/>
      <c r="T2162" s="169" t="s">
        <v>300</v>
      </c>
    </row>
    <row r="2163" spans="1:20">
      <c r="A2163" s="339">
        <v>45382</v>
      </c>
      <c r="B2163" s="340">
        <v>2.5512000000000001</v>
      </c>
      <c r="C2163" s="340" t="s">
        <v>300</v>
      </c>
      <c r="D2163" s="341">
        <v>69.704369999999997</v>
      </c>
      <c r="E2163" s="342" t="s">
        <v>300</v>
      </c>
      <c r="F2163" s="340">
        <v>5.5269500000000003</v>
      </c>
      <c r="G2163" s="342" t="s">
        <v>300</v>
      </c>
      <c r="H2163" s="342"/>
      <c r="I2163" s="342"/>
      <c r="J2163" s="343"/>
      <c r="K2163" s="343"/>
      <c r="L2163" s="407">
        <v>1</v>
      </c>
      <c r="M2163" s="344">
        <f t="shared" si="33"/>
        <v>5.5269498341635197</v>
      </c>
      <c r="N2163" s="337"/>
      <c r="T2163" s="169" t="s">
        <v>300</v>
      </c>
    </row>
    <row r="2164" spans="1:20">
      <c r="A2164" s="339">
        <v>45382.041666666701</v>
      </c>
      <c r="B2164" s="340">
        <v>2.6994600000000002</v>
      </c>
      <c r="C2164" s="340" t="s">
        <v>300</v>
      </c>
      <c r="D2164" s="341">
        <v>67.726429999999993</v>
      </c>
      <c r="E2164" s="342" t="s">
        <v>300</v>
      </c>
      <c r="F2164" s="340">
        <v>5.6821900000000003</v>
      </c>
      <c r="G2164" s="342" t="s">
        <v>300</v>
      </c>
      <c r="H2164" s="342"/>
      <c r="I2164" s="342"/>
      <c r="J2164" s="343"/>
      <c r="K2164" s="343"/>
      <c r="L2164" s="407">
        <v>1</v>
      </c>
      <c r="M2164" s="344">
        <f t="shared" si="33"/>
        <v>5.6821944336600234</v>
      </c>
      <c r="N2164" s="337"/>
      <c r="T2164" s="169" t="s">
        <v>300</v>
      </c>
    </row>
    <row r="2165" spans="1:20">
      <c r="A2165" s="339">
        <v>45382.083333333299</v>
      </c>
      <c r="B2165" s="340">
        <v>2.9996900000000002</v>
      </c>
      <c r="C2165" s="340" t="s">
        <v>300</v>
      </c>
      <c r="D2165" s="341">
        <v>68.569890000000001</v>
      </c>
      <c r="E2165" s="342" t="s">
        <v>300</v>
      </c>
      <c r="F2165" s="340">
        <v>6.3928000000000003</v>
      </c>
      <c r="G2165" s="342" t="s">
        <v>300</v>
      </c>
      <c r="H2165" s="342"/>
      <c r="I2165" s="342"/>
      <c r="J2165" s="343"/>
      <c r="K2165" s="343"/>
      <c r="L2165" s="407">
        <v>1</v>
      </c>
      <c r="M2165" s="344">
        <f t="shared" si="33"/>
        <v>6.3927958864238272</v>
      </c>
      <c r="N2165" s="337"/>
      <c r="T2165" s="169" t="s">
        <v>300</v>
      </c>
    </row>
    <row r="2166" spans="1:20">
      <c r="A2166" s="339">
        <v>45382.125</v>
      </c>
      <c r="B2166" s="340">
        <v>2.4469599999999998</v>
      </c>
      <c r="C2166" s="340" t="s">
        <v>300</v>
      </c>
      <c r="D2166" s="341">
        <v>70.144120000000001</v>
      </c>
      <c r="E2166" s="342" t="s">
        <v>300</v>
      </c>
      <c r="F2166" s="340">
        <v>5.3345599999999997</v>
      </c>
      <c r="G2166" s="342" t="s">
        <v>300</v>
      </c>
      <c r="H2166" s="342"/>
      <c r="I2166" s="342"/>
      <c r="J2166" s="343"/>
      <c r="K2166" s="343"/>
      <c r="L2166" s="407">
        <v>1</v>
      </c>
      <c r="M2166" s="344">
        <f t="shared" si="33"/>
        <v>5.3345667206012157</v>
      </c>
      <c r="N2166" s="337"/>
      <c r="T2166" s="169" t="s">
        <v>300</v>
      </c>
    </row>
    <row r="2167" spans="1:20">
      <c r="A2167" s="339">
        <v>45382.166666666701</v>
      </c>
      <c r="B2167" s="340">
        <v>2.5042200000000001</v>
      </c>
      <c r="C2167" s="340" t="s">
        <v>300</v>
      </c>
      <c r="D2167" s="341">
        <v>69.985900000000001</v>
      </c>
      <c r="E2167" s="342" t="s">
        <v>300</v>
      </c>
      <c r="F2167" s="340">
        <v>5.4470900000000002</v>
      </c>
      <c r="G2167" s="342" t="s">
        <v>300</v>
      </c>
      <c r="H2167" s="342"/>
      <c r="I2167" s="342"/>
      <c r="J2167" s="343"/>
      <c r="K2167" s="343"/>
      <c r="L2167" s="407">
        <v>1</v>
      </c>
      <c r="M2167" s="344">
        <f t="shared" si="33"/>
        <v>5.4470836126778401</v>
      </c>
      <c r="N2167" s="337"/>
      <c r="T2167" s="169" t="s">
        <v>300</v>
      </c>
    </row>
    <row r="2168" spans="1:20">
      <c r="A2168" s="339">
        <v>45382.208333333299</v>
      </c>
      <c r="B2168" s="340">
        <v>2.5308199999999998</v>
      </c>
      <c r="C2168" s="340" t="s">
        <v>300</v>
      </c>
      <c r="D2168" s="341">
        <v>68.861320000000006</v>
      </c>
      <c r="E2168" s="342" t="s">
        <v>300</v>
      </c>
      <c r="F2168" s="340">
        <v>5.4164899999999996</v>
      </c>
      <c r="G2168" s="342" t="s">
        <v>300</v>
      </c>
      <c r="H2168" s="342"/>
      <c r="I2168" s="342"/>
      <c r="J2168" s="343"/>
      <c r="K2168" s="343"/>
      <c r="L2168" s="407">
        <v>1</v>
      </c>
      <c r="M2168" s="344">
        <f t="shared" si="33"/>
        <v>5.4164858308249926</v>
      </c>
      <c r="N2168" s="337"/>
      <c r="T2168" s="169" t="s">
        <v>300</v>
      </c>
    </row>
    <row r="2169" spans="1:20">
      <c r="A2169" s="339">
        <v>45382.25</v>
      </c>
      <c r="B2169" s="340">
        <v>2.6741600000000001</v>
      </c>
      <c r="C2169" s="340" t="s">
        <v>300</v>
      </c>
      <c r="D2169" s="341">
        <v>69.169820000000001</v>
      </c>
      <c r="E2169" s="342" t="s">
        <v>300</v>
      </c>
      <c r="F2169" s="340">
        <v>5.7489100000000004</v>
      </c>
      <c r="G2169" s="342" t="s">
        <v>300</v>
      </c>
      <c r="H2169" s="342"/>
      <c r="I2169" s="342"/>
      <c r="J2169" s="343"/>
      <c r="K2169" s="343"/>
      <c r="L2169" s="407">
        <v>1</v>
      </c>
      <c r="M2169" s="344">
        <f t="shared" si="33"/>
        <v>5.7489038346552954</v>
      </c>
      <c r="N2169" s="337"/>
      <c r="T2169" s="169" t="s">
        <v>300</v>
      </c>
    </row>
    <row r="2170" spans="1:20">
      <c r="A2170" s="339">
        <v>45382.291666666701</v>
      </c>
      <c r="B2170" s="340">
        <v>2.43445</v>
      </c>
      <c r="C2170" s="340" t="s">
        <v>300</v>
      </c>
      <c r="D2170" s="341">
        <v>69.06953</v>
      </c>
      <c r="E2170" s="342" t="s">
        <v>300</v>
      </c>
      <c r="F2170" s="340">
        <v>5.2259900000000004</v>
      </c>
      <c r="G2170" s="342" t="s">
        <v>300</v>
      </c>
      <c r="H2170" s="342"/>
      <c r="I2170" s="342"/>
      <c r="J2170" s="343"/>
      <c r="K2170" s="343"/>
      <c r="L2170" s="407">
        <v>1</v>
      </c>
      <c r="M2170" s="344">
        <f t="shared" si="33"/>
        <v>5.2259875419481796</v>
      </c>
      <c r="N2170" s="337"/>
      <c r="T2170" s="169" t="s">
        <v>300</v>
      </c>
    </row>
    <row r="2171" spans="1:20">
      <c r="A2171" s="339">
        <v>45382.333333333299</v>
      </c>
      <c r="B2171" s="340">
        <v>2.1122999999999998</v>
      </c>
      <c r="C2171" s="340" t="s">
        <v>300</v>
      </c>
      <c r="D2171" s="341">
        <v>69.476070000000007</v>
      </c>
      <c r="E2171" s="342" t="s">
        <v>300</v>
      </c>
      <c r="F2171" s="340">
        <v>4.5611300000000004</v>
      </c>
      <c r="G2171" s="342" t="s">
        <v>300</v>
      </c>
      <c r="H2171" s="342"/>
      <c r="I2171" s="342"/>
      <c r="J2171" s="343"/>
      <c r="K2171" s="343"/>
      <c r="L2171" s="407">
        <v>1</v>
      </c>
      <c r="M2171" s="344">
        <f t="shared" si="33"/>
        <v>4.5611237267038796</v>
      </c>
      <c r="N2171" s="337"/>
      <c r="T2171" s="169" t="s">
        <v>300</v>
      </c>
    </row>
    <row r="2172" spans="1:20">
      <c r="A2172" s="339">
        <v>45382.375</v>
      </c>
      <c r="B2172" s="340">
        <v>2.3498800000000002</v>
      </c>
      <c r="C2172" s="340" t="s">
        <v>300</v>
      </c>
      <c r="D2172" s="341">
        <v>69.11148</v>
      </c>
      <c r="E2172" s="342" t="s">
        <v>300</v>
      </c>
      <c r="F2172" s="340">
        <v>5.0475000000000003</v>
      </c>
      <c r="G2172" s="342" t="s">
        <v>300</v>
      </c>
      <c r="H2172" s="342"/>
      <c r="I2172" s="342"/>
      <c r="J2172" s="343"/>
      <c r="K2172" s="343"/>
      <c r="L2172" s="407">
        <v>1</v>
      </c>
      <c r="M2172" s="344">
        <f t="shared" si="33"/>
        <v>5.0475065180641918</v>
      </c>
      <c r="N2172" s="337"/>
      <c r="T2172" s="169" t="s">
        <v>300</v>
      </c>
    </row>
    <row r="2173" spans="1:20">
      <c r="A2173" s="339">
        <v>45382.416666666701</v>
      </c>
      <c r="B2173" s="340">
        <v>2.3695499999999998</v>
      </c>
      <c r="C2173" s="340" t="s">
        <v>300</v>
      </c>
      <c r="D2173" s="341">
        <v>69.988190000000003</v>
      </c>
      <c r="E2173" s="342" t="s">
        <v>300</v>
      </c>
      <c r="F2173" s="340">
        <v>5.1543200000000002</v>
      </c>
      <c r="G2173" s="342" t="s">
        <v>300</v>
      </c>
      <c r="H2173" s="342"/>
      <c r="I2173" s="342"/>
      <c r="J2173" s="343"/>
      <c r="K2173" s="343"/>
      <c r="L2173" s="407">
        <v>1</v>
      </c>
      <c r="M2173" s="344">
        <f t="shared" si="33"/>
        <v>5.1543232252986595</v>
      </c>
      <c r="N2173" s="337"/>
      <c r="T2173" s="169" t="s">
        <v>300</v>
      </c>
    </row>
    <row r="2174" spans="1:20">
      <c r="A2174" s="339">
        <v>45382.458333333299</v>
      </c>
      <c r="B2174" s="340">
        <v>2.39276</v>
      </c>
      <c r="C2174" s="340" t="s">
        <v>300</v>
      </c>
      <c r="D2174" s="341">
        <v>68.610770000000002</v>
      </c>
      <c r="E2174" s="342" t="s">
        <v>300</v>
      </c>
      <c r="F2174" s="340">
        <v>5.1023699999999996</v>
      </c>
      <c r="G2174" s="342" t="s">
        <v>300</v>
      </c>
      <c r="H2174" s="342"/>
      <c r="I2174" s="342"/>
      <c r="J2174" s="343"/>
      <c r="K2174" s="343"/>
      <c r="L2174" s="407">
        <v>1</v>
      </c>
      <c r="M2174" s="344">
        <f t="shared" si="33"/>
        <v>5.1023758152632155</v>
      </c>
      <c r="N2174" s="337"/>
      <c r="T2174" s="169" t="s">
        <v>300</v>
      </c>
    </row>
    <row r="2175" spans="1:20">
      <c r="A2175" s="339">
        <v>45382.5</v>
      </c>
      <c r="B2175" s="340">
        <v>2.0931299999999999</v>
      </c>
      <c r="C2175" s="340" t="s">
        <v>300</v>
      </c>
      <c r="D2175" s="341">
        <v>70.022279999999995</v>
      </c>
      <c r="E2175" s="342" t="s">
        <v>300</v>
      </c>
      <c r="F2175" s="340">
        <v>4.5552700000000002</v>
      </c>
      <c r="G2175" s="342" t="s">
        <v>300</v>
      </c>
      <c r="H2175" s="342"/>
      <c r="I2175" s="342"/>
      <c r="J2175" s="343"/>
      <c r="K2175" s="343"/>
      <c r="L2175" s="407">
        <v>1</v>
      </c>
      <c r="M2175" s="344">
        <f t="shared" si="33"/>
        <v>4.5552630418233111</v>
      </c>
      <c r="N2175" s="337"/>
      <c r="T2175" s="169" t="s">
        <v>300</v>
      </c>
    </row>
    <row r="2176" spans="1:20">
      <c r="A2176" s="339">
        <v>45382.541666666701</v>
      </c>
      <c r="B2176" s="340">
        <v>1.62</v>
      </c>
      <c r="C2176" s="340" t="s">
        <v>300</v>
      </c>
      <c r="D2176" s="341">
        <v>70.678319999999999</v>
      </c>
      <c r="E2176" s="342" t="s">
        <v>300</v>
      </c>
      <c r="F2176" s="340">
        <v>3.55863</v>
      </c>
      <c r="G2176" s="342" t="s">
        <v>300</v>
      </c>
      <c r="H2176" s="342"/>
      <c r="I2176" s="342"/>
      <c r="J2176" s="343"/>
      <c r="K2176" s="343"/>
      <c r="L2176" s="407">
        <v>1</v>
      </c>
      <c r="M2176" s="344">
        <f t="shared" si="33"/>
        <v>3.5586251406720004</v>
      </c>
      <c r="N2176" s="337"/>
      <c r="T2176" s="169" t="s">
        <v>300</v>
      </c>
    </row>
    <row r="2177" spans="1:20">
      <c r="A2177" s="339">
        <v>45382.583333333299</v>
      </c>
      <c r="B2177" s="340">
        <v>2.2643</v>
      </c>
      <c r="C2177" s="340" t="s">
        <v>300</v>
      </c>
      <c r="D2177" s="341">
        <v>68.74803</v>
      </c>
      <c r="E2177" s="342" t="s">
        <v>300</v>
      </c>
      <c r="F2177" s="340">
        <v>4.8381100000000004</v>
      </c>
      <c r="G2177" s="342" t="s">
        <v>300</v>
      </c>
      <c r="H2177" s="342"/>
      <c r="I2177" s="342"/>
      <c r="J2177" s="343"/>
      <c r="K2177" s="343"/>
      <c r="L2177" s="407">
        <v>1</v>
      </c>
      <c r="M2177" s="344">
        <f t="shared" si="33"/>
        <v>4.8381043873453198</v>
      </c>
      <c r="N2177" s="337"/>
      <c r="T2177" s="169" t="s">
        <v>300</v>
      </c>
    </row>
    <row r="2178" spans="1:20">
      <c r="A2178" s="339">
        <v>45382.625</v>
      </c>
      <c r="B2178" s="340">
        <v>2.3107000000000002</v>
      </c>
      <c r="C2178" s="340" t="s">
        <v>300</v>
      </c>
      <c r="D2178" s="341">
        <v>68.669219999999996</v>
      </c>
      <c r="E2178" s="342" t="s">
        <v>300</v>
      </c>
      <c r="F2178" s="340">
        <v>4.9315800000000003</v>
      </c>
      <c r="G2178" s="342" t="s">
        <v>300</v>
      </c>
      <c r="H2178" s="342"/>
      <c r="I2178" s="342"/>
      <c r="J2178" s="343"/>
      <c r="K2178" s="343"/>
      <c r="L2178" s="407">
        <v>1</v>
      </c>
      <c r="M2178" s="344">
        <f t="shared" si="33"/>
        <v>4.9315868836063199</v>
      </c>
      <c r="N2178" s="337"/>
      <c r="T2178" s="169" t="s">
        <v>300</v>
      </c>
    </row>
    <row r="2179" spans="1:20">
      <c r="A2179" s="339">
        <v>45382.666666666701</v>
      </c>
      <c r="B2179" s="340">
        <v>1.48221</v>
      </c>
      <c r="C2179" s="340" t="s">
        <v>300</v>
      </c>
      <c r="D2179" s="341">
        <v>70.715680000000006</v>
      </c>
      <c r="E2179" s="342" t="s">
        <v>300</v>
      </c>
      <c r="F2179" s="340">
        <v>3.2576700000000001</v>
      </c>
      <c r="G2179" s="342" t="s">
        <v>300</v>
      </c>
      <c r="H2179" s="342"/>
      <c r="I2179" s="342"/>
      <c r="J2179" s="343"/>
      <c r="K2179" s="343"/>
      <c r="L2179" s="407">
        <v>1</v>
      </c>
      <c r="M2179" s="344">
        <f t="shared" ref="M2179:M2242" si="34">D2179*60*10^3*B2179*5.18*10^-7</f>
        <v>3.2576653686810242</v>
      </c>
      <c r="N2179" s="337"/>
      <c r="T2179" s="169" t="s">
        <v>300</v>
      </c>
    </row>
    <row r="2180" spans="1:20">
      <c r="A2180" s="339">
        <v>45382.708333333299</v>
      </c>
      <c r="B2180" s="340">
        <v>2.0018600000000002</v>
      </c>
      <c r="C2180" s="340" t="s">
        <v>300</v>
      </c>
      <c r="D2180" s="341">
        <v>67.470420000000004</v>
      </c>
      <c r="E2180" s="342" t="s">
        <v>300</v>
      </c>
      <c r="F2180" s="340">
        <v>4.19787</v>
      </c>
      <c r="G2180" s="342" t="s">
        <v>300</v>
      </c>
      <c r="H2180" s="342"/>
      <c r="I2180" s="342"/>
      <c r="J2180" s="343"/>
      <c r="K2180" s="343"/>
      <c r="L2180" s="407">
        <v>1</v>
      </c>
      <c r="M2180" s="344">
        <f t="shared" si="34"/>
        <v>4.1978616912156959</v>
      </c>
      <c r="N2180" s="337"/>
      <c r="T2180" s="169" t="s">
        <v>300</v>
      </c>
    </row>
    <row r="2181" spans="1:20">
      <c r="A2181" s="339">
        <v>45382.75</v>
      </c>
      <c r="B2181" s="340">
        <v>1.96509</v>
      </c>
      <c r="C2181" s="340" t="s">
        <v>300</v>
      </c>
      <c r="D2181" s="341">
        <v>68.212590000000006</v>
      </c>
      <c r="E2181" s="342" t="s">
        <v>300</v>
      </c>
      <c r="F2181" s="340">
        <v>4.16608</v>
      </c>
      <c r="G2181" s="342" t="s">
        <v>300</v>
      </c>
      <c r="H2181" s="342"/>
      <c r="I2181" s="342"/>
      <c r="J2181" s="343"/>
      <c r="K2181" s="343"/>
      <c r="L2181" s="407">
        <v>1</v>
      </c>
      <c r="M2181" s="344">
        <f t="shared" si="34"/>
        <v>4.166083743254748</v>
      </c>
      <c r="N2181" s="337"/>
      <c r="T2181" s="169" t="s">
        <v>300</v>
      </c>
    </row>
    <row r="2182" spans="1:20">
      <c r="A2182" s="339">
        <v>45382.791666666701</v>
      </c>
      <c r="B2182" s="340">
        <v>1.3660699999999999</v>
      </c>
      <c r="C2182" s="340" t="s">
        <v>300</v>
      </c>
      <c r="D2182" s="341">
        <v>67.363590000000002</v>
      </c>
      <c r="E2182" s="342" t="s">
        <v>300</v>
      </c>
      <c r="F2182" s="340">
        <v>2.86009</v>
      </c>
      <c r="G2182" s="342" t="s">
        <v>300</v>
      </c>
      <c r="H2182" s="342"/>
      <c r="I2182" s="342"/>
      <c r="J2182" s="343"/>
      <c r="K2182" s="343"/>
      <c r="L2182" s="407">
        <v>1</v>
      </c>
      <c r="M2182" s="344">
        <f t="shared" si="34"/>
        <v>2.8600866314816034</v>
      </c>
      <c r="N2182" s="337"/>
      <c r="T2182" s="169" t="s">
        <v>300</v>
      </c>
    </row>
    <row r="2183" spans="1:20">
      <c r="A2183" s="339">
        <v>45382.833333333299</v>
      </c>
      <c r="B2183" s="340">
        <v>0.21137</v>
      </c>
      <c r="C2183" s="340" t="s">
        <v>300</v>
      </c>
      <c r="D2183" s="341">
        <v>67.939989999999995</v>
      </c>
      <c r="E2183" s="342" t="s">
        <v>300</v>
      </c>
      <c r="F2183" s="340">
        <v>0.44633</v>
      </c>
      <c r="G2183" s="342" t="s">
        <v>300</v>
      </c>
      <c r="H2183" s="342"/>
      <c r="I2183" s="342"/>
      <c r="J2183" s="343"/>
      <c r="K2183" s="343"/>
      <c r="L2183" s="407">
        <v>1</v>
      </c>
      <c r="M2183" s="344">
        <f t="shared" si="34"/>
        <v>0.44632358433020403</v>
      </c>
      <c r="N2183" s="337"/>
      <c r="T2183" s="169" t="s">
        <v>300</v>
      </c>
    </row>
    <row r="2184" spans="1:20">
      <c r="A2184" s="339">
        <v>45382.875</v>
      </c>
      <c r="B2184" s="340">
        <v>1.0316399999999999</v>
      </c>
      <c r="C2184" s="340" t="s">
        <v>300</v>
      </c>
      <c r="D2184" s="341">
        <v>67.806539999999998</v>
      </c>
      <c r="E2184" s="342" t="s">
        <v>300</v>
      </c>
      <c r="F2184" s="340">
        <v>2.1741000000000001</v>
      </c>
      <c r="G2184" s="342" t="s">
        <v>300</v>
      </c>
      <c r="H2184" s="342"/>
      <c r="I2184" s="342"/>
      <c r="J2184" s="343"/>
      <c r="K2184" s="343"/>
      <c r="L2184" s="407">
        <v>1</v>
      </c>
      <c r="M2184" s="344">
        <f t="shared" si="34"/>
        <v>2.1741062618076477</v>
      </c>
      <c r="N2184" s="337"/>
      <c r="T2184" s="169" t="s">
        <v>300</v>
      </c>
    </row>
    <row r="2185" spans="1:20">
      <c r="A2185" s="339">
        <v>45382.916666666701</v>
      </c>
      <c r="B2185" s="340">
        <v>0.93357999999999997</v>
      </c>
      <c r="C2185" s="340" t="s">
        <v>300</v>
      </c>
      <c r="D2185" s="341">
        <v>71.000730000000004</v>
      </c>
      <c r="E2185" s="342" t="s">
        <v>300</v>
      </c>
      <c r="F2185" s="340">
        <v>2.06013</v>
      </c>
      <c r="G2185" s="342" t="s">
        <v>300</v>
      </c>
      <c r="H2185" s="342"/>
      <c r="I2185" s="342"/>
      <c r="J2185" s="343"/>
      <c r="K2185" s="343"/>
      <c r="L2185" s="407">
        <v>1</v>
      </c>
      <c r="M2185" s="344">
        <f t="shared" si="34"/>
        <v>2.0601334958364719</v>
      </c>
      <c r="N2185" s="337"/>
      <c r="T2185" s="169" t="s">
        <v>300</v>
      </c>
    </row>
    <row r="2186" spans="1:20">
      <c r="A2186" s="339">
        <v>45382.958333333299</v>
      </c>
      <c r="B2186" s="340">
        <v>1.8976</v>
      </c>
      <c r="C2186" s="340" t="s">
        <v>300</v>
      </c>
      <c r="D2186" s="341">
        <v>69.718940000000003</v>
      </c>
      <c r="E2186" s="342" t="s">
        <v>300</v>
      </c>
      <c r="F2186" s="340">
        <v>4.1118499999999996</v>
      </c>
      <c r="G2186" s="342" t="s">
        <v>300</v>
      </c>
      <c r="H2186" s="342"/>
      <c r="I2186" s="342"/>
      <c r="J2186" s="343"/>
      <c r="K2186" s="343"/>
      <c r="L2186" s="407">
        <v>1</v>
      </c>
      <c r="M2186" s="344">
        <f t="shared" si="34"/>
        <v>4.1118423697075199</v>
      </c>
      <c r="N2186" s="337"/>
      <c r="T2186" s="169" t="s">
        <v>300</v>
      </c>
    </row>
    <row r="2187" spans="1:20">
      <c r="A2187" s="339">
        <v>45383</v>
      </c>
      <c r="B2187" s="340">
        <v>1.9464600000000001</v>
      </c>
      <c r="C2187" s="340" t="s">
        <v>300</v>
      </c>
      <c r="D2187" s="341">
        <v>70.596400000000003</v>
      </c>
      <c r="E2187" s="342" t="s">
        <v>300</v>
      </c>
      <c r="F2187" s="340">
        <v>4.27081</v>
      </c>
      <c r="G2187" s="342" t="s">
        <v>300</v>
      </c>
      <c r="H2187" s="342"/>
      <c r="I2187" s="342"/>
      <c r="J2187" s="343"/>
      <c r="K2187" s="343"/>
      <c r="L2187" s="407">
        <v>1</v>
      </c>
      <c r="M2187" s="344">
        <f t="shared" si="34"/>
        <v>4.2707981765635203</v>
      </c>
      <c r="N2187" s="337"/>
      <c r="T2187" s="169" t="s">
        <v>300</v>
      </c>
    </row>
    <row r="2188" spans="1:20">
      <c r="A2188" s="339">
        <v>45383.041666666701</v>
      </c>
      <c r="B2188" s="340">
        <v>2.2007300000000001</v>
      </c>
      <c r="C2188" s="340" t="s">
        <v>300</v>
      </c>
      <c r="D2188" s="341">
        <v>69.680289999999999</v>
      </c>
      <c r="E2188" s="342" t="s">
        <v>300</v>
      </c>
      <c r="F2188" s="340">
        <v>4.7660499999999999</v>
      </c>
      <c r="G2188" s="342" t="s">
        <v>300</v>
      </c>
      <c r="H2188" s="342"/>
      <c r="I2188" s="342"/>
      <c r="J2188" s="343"/>
      <c r="K2188" s="343"/>
      <c r="L2188" s="407">
        <v>1</v>
      </c>
      <c r="M2188" s="344">
        <f t="shared" si="34"/>
        <v>4.7660404433316357</v>
      </c>
      <c r="N2188" s="337"/>
      <c r="T2188" s="169" t="s">
        <v>300</v>
      </c>
    </row>
    <row r="2189" spans="1:20">
      <c r="A2189" s="339">
        <v>45383.083333333299</v>
      </c>
      <c r="B2189" s="340">
        <v>1.9926299999999999</v>
      </c>
      <c r="C2189" s="340" t="s">
        <v>300</v>
      </c>
      <c r="D2189" s="341">
        <v>69.150469999999999</v>
      </c>
      <c r="E2189" s="342" t="s">
        <v>300</v>
      </c>
      <c r="F2189" s="340">
        <v>4.2825600000000001</v>
      </c>
      <c r="G2189" s="342" t="s">
        <v>300</v>
      </c>
      <c r="H2189" s="342"/>
      <c r="I2189" s="342"/>
      <c r="J2189" s="343"/>
      <c r="K2189" s="343"/>
      <c r="L2189" s="407">
        <v>1</v>
      </c>
      <c r="M2189" s="344">
        <f t="shared" si="34"/>
        <v>4.2825536362019871</v>
      </c>
      <c r="N2189" s="337"/>
      <c r="T2189" s="169" t="s">
        <v>300</v>
      </c>
    </row>
    <row r="2190" spans="1:20">
      <c r="A2190" s="339">
        <v>45383.125</v>
      </c>
      <c r="B2190" s="340">
        <v>1.8637600000000001</v>
      </c>
      <c r="C2190" s="340" t="s">
        <v>300</v>
      </c>
      <c r="D2190" s="341">
        <v>68.895250000000004</v>
      </c>
      <c r="E2190" s="342" t="s">
        <v>300</v>
      </c>
      <c r="F2190" s="340">
        <v>3.9908000000000001</v>
      </c>
      <c r="G2190" s="342" t="s">
        <v>300</v>
      </c>
      <c r="H2190" s="342"/>
      <c r="I2190" s="342"/>
      <c r="J2190" s="343"/>
      <c r="K2190" s="343"/>
      <c r="L2190" s="407">
        <v>1</v>
      </c>
      <c r="M2190" s="344">
        <f t="shared" si="34"/>
        <v>3.9908028822312005</v>
      </c>
      <c r="N2190" s="337"/>
      <c r="T2190" s="169" t="s">
        <v>300</v>
      </c>
    </row>
    <row r="2191" spans="1:20">
      <c r="A2191" s="339">
        <v>45383.166666666701</v>
      </c>
      <c r="B2191" s="340">
        <v>1.9775700000000001</v>
      </c>
      <c r="C2191" s="340" t="s">
        <v>300</v>
      </c>
      <c r="D2191" s="341">
        <v>68.849850000000004</v>
      </c>
      <c r="E2191" s="342" t="s">
        <v>300</v>
      </c>
      <c r="F2191" s="340">
        <v>4.2317</v>
      </c>
      <c r="G2191" s="342" t="s">
        <v>300</v>
      </c>
      <c r="H2191" s="342"/>
      <c r="I2191" s="342"/>
      <c r="J2191" s="343"/>
      <c r="K2191" s="343"/>
      <c r="L2191" s="407">
        <v>1</v>
      </c>
      <c r="M2191" s="344">
        <f t="shared" si="34"/>
        <v>4.2317097656286595</v>
      </c>
      <c r="N2191" s="337"/>
      <c r="T2191" s="169" t="s">
        <v>300</v>
      </c>
    </row>
    <row r="2192" spans="1:20">
      <c r="A2192" s="339">
        <v>45383.208333333299</v>
      </c>
      <c r="B2192" s="340">
        <v>1.97156</v>
      </c>
      <c r="C2192" s="340" t="s">
        <v>300</v>
      </c>
      <c r="D2192" s="341">
        <v>68.832359999999994</v>
      </c>
      <c r="E2192" s="342" t="s">
        <v>300</v>
      </c>
      <c r="F2192" s="340">
        <v>4.2177699999999998</v>
      </c>
      <c r="G2192" s="342" t="s">
        <v>300</v>
      </c>
      <c r="H2192" s="342"/>
      <c r="I2192" s="342"/>
      <c r="J2192" s="343"/>
      <c r="K2192" s="343"/>
      <c r="L2192" s="407">
        <v>1</v>
      </c>
      <c r="M2192" s="344">
        <f t="shared" si="34"/>
        <v>4.2177775283441283</v>
      </c>
      <c r="N2192" s="337"/>
      <c r="T2192" s="169" t="s">
        <v>300</v>
      </c>
    </row>
    <row r="2193" spans="1:20">
      <c r="A2193" s="339">
        <v>45383.25</v>
      </c>
      <c r="B2193" s="340">
        <v>1.9799199999999999</v>
      </c>
      <c r="C2193" s="340" t="s">
        <v>300</v>
      </c>
      <c r="D2193" s="341">
        <v>68.60727</v>
      </c>
      <c r="E2193" s="342" t="s">
        <v>300</v>
      </c>
      <c r="F2193" s="340">
        <v>4.2218200000000001</v>
      </c>
      <c r="G2193" s="342" t="s">
        <v>300</v>
      </c>
      <c r="H2193" s="342"/>
      <c r="I2193" s="342"/>
      <c r="J2193" s="343"/>
      <c r="K2193" s="343"/>
      <c r="L2193" s="407">
        <v>1</v>
      </c>
      <c r="M2193" s="344">
        <f t="shared" si="34"/>
        <v>4.2218110390518717</v>
      </c>
      <c r="N2193" s="337"/>
      <c r="T2193" s="169" t="s">
        <v>300</v>
      </c>
    </row>
    <row r="2194" spans="1:20">
      <c r="A2194" s="339">
        <v>45383.291666666701</v>
      </c>
      <c r="B2194" s="340">
        <v>1.7706200000000001</v>
      </c>
      <c r="C2194" s="340" t="s">
        <v>300</v>
      </c>
      <c r="D2194" s="341">
        <v>68.097639999999998</v>
      </c>
      <c r="E2194" s="342" t="s">
        <v>300</v>
      </c>
      <c r="F2194" s="340">
        <v>3.7474699999999999</v>
      </c>
      <c r="G2194" s="342" t="s">
        <v>300</v>
      </c>
      <c r="H2194" s="342"/>
      <c r="I2194" s="342"/>
      <c r="J2194" s="343"/>
      <c r="K2194" s="343"/>
      <c r="L2194" s="407">
        <v>1</v>
      </c>
      <c r="M2194" s="344">
        <f t="shared" si="34"/>
        <v>3.7474723469077436</v>
      </c>
      <c r="N2194" s="337"/>
      <c r="T2194" s="169" t="s">
        <v>300</v>
      </c>
    </row>
    <row r="2195" spans="1:20">
      <c r="A2195" s="339">
        <v>45383.333333333299</v>
      </c>
      <c r="B2195" s="340">
        <v>1.8790100000000001</v>
      </c>
      <c r="C2195" s="340" t="s">
        <v>300</v>
      </c>
      <c r="D2195" s="341">
        <v>68.366479999999996</v>
      </c>
      <c r="E2195" s="342" t="s">
        <v>300</v>
      </c>
      <c r="F2195" s="340">
        <v>3.9925799999999998</v>
      </c>
      <c r="G2195" s="342" t="s">
        <v>300</v>
      </c>
      <c r="H2195" s="342"/>
      <c r="I2195" s="342"/>
      <c r="J2195" s="343"/>
      <c r="K2195" s="343"/>
      <c r="L2195" s="407">
        <v>1</v>
      </c>
      <c r="M2195" s="344">
        <f t="shared" si="34"/>
        <v>3.9925771910955845</v>
      </c>
      <c r="N2195" s="337"/>
      <c r="T2195" s="169" t="s">
        <v>300</v>
      </c>
    </row>
    <row r="2196" spans="1:20">
      <c r="A2196" s="339">
        <v>45383.375</v>
      </c>
      <c r="B2196" s="340">
        <v>2.0827399999999998</v>
      </c>
      <c r="C2196" s="340" t="s">
        <v>300</v>
      </c>
      <c r="D2196" s="341">
        <v>71.072990000000004</v>
      </c>
      <c r="E2196" s="342" t="s">
        <v>300</v>
      </c>
      <c r="F2196" s="340">
        <v>4.6006499999999999</v>
      </c>
      <c r="G2196" s="342" t="s">
        <v>300</v>
      </c>
      <c r="H2196" s="342"/>
      <c r="I2196" s="342"/>
      <c r="J2196" s="343"/>
      <c r="K2196" s="343"/>
      <c r="L2196" s="407">
        <v>1</v>
      </c>
      <c r="M2196" s="344">
        <f t="shared" si="34"/>
        <v>4.6006654597060068</v>
      </c>
      <c r="N2196" s="337"/>
      <c r="T2196" s="169" t="s">
        <v>300</v>
      </c>
    </row>
    <row r="2197" spans="1:20">
      <c r="A2197" s="339">
        <v>45383.416666666701</v>
      </c>
      <c r="B2197" s="340">
        <v>2.27799</v>
      </c>
      <c r="C2197" s="340" t="s">
        <v>300</v>
      </c>
      <c r="D2197" s="341">
        <v>70.139989999999997</v>
      </c>
      <c r="E2197" s="342" t="s">
        <v>300</v>
      </c>
      <c r="F2197" s="340">
        <v>4.96591</v>
      </c>
      <c r="G2197" s="342" t="s">
        <v>300</v>
      </c>
      <c r="H2197" s="342"/>
      <c r="I2197" s="342"/>
      <c r="J2197" s="343"/>
      <c r="K2197" s="343"/>
      <c r="L2197" s="407">
        <v>1</v>
      </c>
      <c r="M2197" s="344">
        <f t="shared" si="34"/>
        <v>4.9659063260887075</v>
      </c>
      <c r="N2197" s="337"/>
      <c r="T2197" s="169" t="s">
        <v>300</v>
      </c>
    </row>
    <row r="2198" spans="1:20">
      <c r="A2198" s="339">
        <v>45383.458333333299</v>
      </c>
      <c r="B2198" s="340">
        <v>2.1427200000000002</v>
      </c>
      <c r="C2198" s="340" t="s">
        <v>300</v>
      </c>
      <c r="D2198" s="341">
        <v>70.433400000000006</v>
      </c>
      <c r="E2198" s="342" t="s">
        <v>300</v>
      </c>
      <c r="F2198" s="340">
        <v>4.6905700000000001</v>
      </c>
      <c r="G2198" s="342" t="s">
        <v>300</v>
      </c>
      <c r="H2198" s="342"/>
      <c r="I2198" s="342"/>
      <c r="J2198" s="343"/>
      <c r="K2198" s="343"/>
      <c r="L2198" s="407">
        <v>1</v>
      </c>
      <c r="M2198" s="344">
        <f t="shared" si="34"/>
        <v>4.6905642246758408</v>
      </c>
      <c r="N2198" s="337"/>
      <c r="T2198" s="169" t="s">
        <v>300</v>
      </c>
    </row>
    <row r="2199" spans="1:20">
      <c r="A2199" s="339">
        <v>45383.5</v>
      </c>
      <c r="B2199" s="340">
        <v>2.0624500000000001</v>
      </c>
      <c r="C2199" s="340" t="s">
        <v>300</v>
      </c>
      <c r="D2199" s="341">
        <v>73.666309999999996</v>
      </c>
      <c r="E2199" s="342" t="s">
        <v>300</v>
      </c>
      <c r="F2199" s="340">
        <v>4.7220800000000001</v>
      </c>
      <c r="G2199" s="342" t="s">
        <v>300</v>
      </c>
      <c r="H2199" s="342"/>
      <c r="I2199" s="342"/>
      <c r="J2199" s="343"/>
      <c r="K2199" s="343"/>
      <c r="L2199" s="407">
        <v>1</v>
      </c>
      <c r="M2199" s="344">
        <f t="shared" si="34"/>
        <v>4.7220801593292592</v>
      </c>
      <c r="N2199" s="337"/>
      <c r="T2199" s="169" t="s">
        <v>300</v>
      </c>
    </row>
    <row r="2200" spans="1:20">
      <c r="A2200" s="339">
        <v>45383.541666666701</v>
      </c>
      <c r="B2200" s="340">
        <v>2.3887999999999998</v>
      </c>
      <c r="C2200" s="340" t="s">
        <v>300</v>
      </c>
      <c r="D2200" s="341">
        <v>70.334789999999998</v>
      </c>
      <c r="E2200" s="342" t="s">
        <v>300</v>
      </c>
      <c r="F2200" s="340">
        <v>5.2219199999999999</v>
      </c>
      <c r="G2200" s="342" t="s">
        <v>300</v>
      </c>
      <c r="H2200" s="342"/>
      <c r="I2200" s="342"/>
      <c r="J2200" s="343"/>
      <c r="K2200" s="343"/>
      <c r="L2200" s="407">
        <v>1</v>
      </c>
      <c r="M2200" s="344">
        <f t="shared" si="34"/>
        <v>5.2219293966201592</v>
      </c>
      <c r="N2200" s="337"/>
      <c r="T2200" s="169" t="s">
        <v>300</v>
      </c>
    </row>
    <row r="2201" spans="1:20">
      <c r="A2201" s="339">
        <v>45383.583333333299</v>
      </c>
      <c r="B2201" s="340">
        <v>2.3940600000000001</v>
      </c>
      <c r="C2201" s="340" t="s">
        <v>300</v>
      </c>
      <c r="D2201" s="341">
        <v>71.649889999999999</v>
      </c>
      <c r="E2201" s="342" t="s">
        <v>300</v>
      </c>
      <c r="F2201" s="340">
        <v>5.3312799999999996</v>
      </c>
      <c r="G2201" s="342" t="s">
        <v>300</v>
      </c>
      <c r="H2201" s="342"/>
      <c r="I2201" s="342"/>
      <c r="J2201" s="343"/>
      <c r="K2201" s="343"/>
      <c r="L2201" s="407">
        <v>1</v>
      </c>
      <c r="M2201" s="344">
        <f t="shared" si="34"/>
        <v>5.3312809361076718</v>
      </c>
      <c r="N2201" s="337"/>
      <c r="T2201" s="169" t="s">
        <v>300</v>
      </c>
    </row>
    <row r="2202" spans="1:20">
      <c r="A2202" s="339">
        <v>45383.625</v>
      </c>
      <c r="B2202" s="340">
        <v>2.5024999999999999</v>
      </c>
      <c r="C2202" s="340" t="s">
        <v>300</v>
      </c>
      <c r="D2202" s="341">
        <v>70.843980000000002</v>
      </c>
      <c r="E2202" s="342" t="s">
        <v>300</v>
      </c>
      <c r="F2202" s="340">
        <v>5.5100800000000003</v>
      </c>
      <c r="G2202" s="342" t="s">
        <v>300</v>
      </c>
      <c r="H2202" s="342"/>
      <c r="I2202" s="342"/>
      <c r="J2202" s="343"/>
      <c r="K2202" s="343"/>
      <c r="L2202" s="407">
        <v>1</v>
      </c>
      <c r="M2202" s="344">
        <f t="shared" si="34"/>
        <v>5.5100818232459989</v>
      </c>
      <c r="N2202" s="337"/>
      <c r="T2202" s="169" t="s">
        <v>300</v>
      </c>
    </row>
    <row r="2203" spans="1:20">
      <c r="A2203" s="339">
        <v>45383.666666666701</v>
      </c>
      <c r="B2203" s="340">
        <v>2.9579300000000002</v>
      </c>
      <c r="C2203" s="340" t="s">
        <v>300</v>
      </c>
      <c r="D2203" s="341">
        <v>70.817030000000003</v>
      </c>
      <c r="E2203" s="342" t="s">
        <v>300</v>
      </c>
      <c r="F2203" s="340">
        <v>6.5103799999999996</v>
      </c>
      <c r="G2203" s="342" t="s">
        <v>300</v>
      </c>
      <c r="H2203" s="342"/>
      <c r="I2203" s="342"/>
      <c r="J2203" s="343"/>
      <c r="K2203" s="343"/>
      <c r="L2203" s="407">
        <v>1</v>
      </c>
      <c r="M2203" s="344">
        <f t="shared" si="34"/>
        <v>6.510384089388733</v>
      </c>
      <c r="N2203" s="337"/>
      <c r="T2203" s="169" t="s">
        <v>300</v>
      </c>
    </row>
    <row r="2204" spans="1:20">
      <c r="A2204" s="339">
        <v>45383.708333333299</v>
      </c>
      <c r="B2204" s="340">
        <v>3.3000099999999999</v>
      </c>
      <c r="C2204" s="340" t="s">
        <v>300</v>
      </c>
      <c r="D2204" s="341">
        <v>71.503320000000002</v>
      </c>
      <c r="E2204" s="342" t="s">
        <v>300</v>
      </c>
      <c r="F2204" s="340">
        <v>7.3336899999999998</v>
      </c>
      <c r="G2204" s="342" t="s">
        <v>300</v>
      </c>
      <c r="H2204" s="342"/>
      <c r="I2204" s="342"/>
      <c r="J2204" s="343"/>
      <c r="K2204" s="343"/>
      <c r="L2204" s="407">
        <v>1</v>
      </c>
      <c r="M2204" s="344">
        <f t="shared" si="34"/>
        <v>7.3336887357118554</v>
      </c>
      <c r="N2204" s="337"/>
      <c r="T2204" s="169" t="s">
        <v>300</v>
      </c>
    </row>
    <row r="2205" spans="1:20">
      <c r="A2205" s="339">
        <v>45383.75</v>
      </c>
      <c r="B2205" s="340">
        <v>3.2593100000000002</v>
      </c>
      <c r="C2205" s="340" t="s">
        <v>300</v>
      </c>
      <c r="D2205" s="341">
        <v>69.950620000000001</v>
      </c>
      <c r="E2205" s="342" t="s">
        <v>300</v>
      </c>
      <c r="F2205" s="340">
        <v>7.08596</v>
      </c>
      <c r="G2205" s="342" t="s">
        <v>300</v>
      </c>
      <c r="H2205" s="342"/>
      <c r="I2205" s="342"/>
      <c r="J2205" s="343"/>
      <c r="K2205" s="343"/>
      <c r="L2205" s="407">
        <v>1</v>
      </c>
      <c r="M2205" s="344">
        <f t="shared" si="34"/>
        <v>7.0859526738599756</v>
      </c>
      <c r="N2205" s="337"/>
      <c r="T2205" s="169" t="s">
        <v>300</v>
      </c>
    </row>
    <row r="2206" spans="1:20">
      <c r="A2206" s="339">
        <v>45383.791666666701</v>
      </c>
      <c r="B2206" s="340">
        <v>3.2067299999999999</v>
      </c>
      <c r="C2206" s="340" t="s">
        <v>300</v>
      </c>
      <c r="D2206" s="341">
        <v>70.128360000000001</v>
      </c>
      <c r="E2206" s="342" t="s">
        <v>300</v>
      </c>
      <c r="F2206" s="340">
        <v>6.98935</v>
      </c>
      <c r="G2206" s="342" t="s">
        <v>300</v>
      </c>
      <c r="H2206" s="342"/>
      <c r="I2206" s="342"/>
      <c r="J2206" s="343"/>
      <c r="K2206" s="343"/>
      <c r="L2206" s="407">
        <v>1</v>
      </c>
      <c r="M2206" s="344">
        <f t="shared" si="34"/>
        <v>6.9893548090158237</v>
      </c>
      <c r="N2206" s="337"/>
      <c r="T2206" s="169" t="s">
        <v>300</v>
      </c>
    </row>
    <row r="2207" spans="1:20">
      <c r="A2207" s="339">
        <v>45383.833333333299</v>
      </c>
      <c r="B2207" s="340">
        <v>3.0928200000000001</v>
      </c>
      <c r="C2207" s="340" t="s">
        <v>300</v>
      </c>
      <c r="D2207" s="341">
        <v>70.693799999999996</v>
      </c>
      <c r="E2207" s="342" t="s">
        <v>300</v>
      </c>
      <c r="F2207" s="340">
        <v>6.7954400000000001</v>
      </c>
      <c r="G2207" s="342" t="s">
        <v>300</v>
      </c>
      <c r="H2207" s="342"/>
      <c r="I2207" s="342"/>
      <c r="J2207" s="343"/>
      <c r="K2207" s="343"/>
      <c r="L2207" s="407">
        <v>1</v>
      </c>
      <c r="M2207" s="344">
        <f t="shared" si="34"/>
        <v>6.795430609877279</v>
      </c>
      <c r="N2207" s="337"/>
      <c r="T2207" s="169" t="s">
        <v>300</v>
      </c>
    </row>
    <row r="2208" spans="1:20">
      <c r="A2208" s="339">
        <v>45383.875</v>
      </c>
      <c r="B2208" s="340">
        <v>3.0168499999999998</v>
      </c>
      <c r="C2208" s="340" t="s">
        <v>300</v>
      </c>
      <c r="D2208" s="341">
        <v>69.056139999999999</v>
      </c>
      <c r="E2208" s="342" t="s">
        <v>300</v>
      </c>
      <c r="F2208" s="340">
        <v>6.4749600000000003</v>
      </c>
      <c r="G2208" s="342" t="s">
        <v>300</v>
      </c>
      <c r="H2208" s="342"/>
      <c r="I2208" s="342"/>
      <c r="J2208" s="343"/>
      <c r="K2208" s="343"/>
      <c r="L2208" s="407">
        <v>1</v>
      </c>
      <c r="M2208" s="344">
        <f t="shared" si="34"/>
        <v>6.4749590560057193</v>
      </c>
      <c r="N2208" s="337"/>
      <c r="T2208" s="169" t="s">
        <v>300</v>
      </c>
    </row>
    <row r="2209" spans="1:20">
      <c r="A2209" s="339">
        <v>45383.916666666701</v>
      </c>
      <c r="B2209" s="340">
        <v>3.1838600000000001</v>
      </c>
      <c r="C2209" s="340" t="s">
        <v>300</v>
      </c>
      <c r="D2209" s="341">
        <v>69.929270000000002</v>
      </c>
      <c r="E2209" s="342" t="s">
        <v>300</v>
      </c>
      <c r="F2209" s="340">
        <v>6.9198000000000004</v>
      </c>
      <c r="G2209" s="342" t="s">
        <v>300</v>
      </c>
      <c r="H2209" s="342"/>
      <c r="I2209" s="342"/>
      <c r="J2209" s="343"/>
      <c r="K2209" s="343"/>
      <c r="L2209" s="407">
        <v>1</v>
      </c>
      <c r="M2209" s="344">
        <f t="shared" si="34"/>
        <v>6.9198067734947752</v>
      </c>
      <c r="N2209" s="337"/>
      <c r="T2209" s="169" t="s">
        <v>300</v>
      </c>
    </row>
    <row r="2210" spans="1:20">
      <c r="A2210" s="339">
        <v>45383.958333333299</v>
      </c>
      <c r="B2210" s="340">
        <v>3.2642699999999998</v>
      </c>
      <c r="C2210" s="340" t="s">
        <v>300</v>
      </c>
      <c r="D2210" s="341">
        <v>69.658090000000001</v>
      </c>
      <c r="E2210" s="342" t="s">
        <v>300</v>
      </c>
      <c r="F2210" s="340">
        <v>7.0670599999999997</v>
      </c>
      <c r="G2210" s="342" t="s">
        <v>300</v>
      </c>
      <c r="H2210" s="342"/>
      <c r="I2210" s="342"/>
      <c r="J2210" s="343"/>
      <c r="K2210" s="343"/>
      <c r="L2210" s="407">
        <v>1</v>
      </c>
      <c r="M2210" s="344">
        <f t="shared" si="34"/>
        <v>7.0670578418488423</v>
      </c>
      <c r="N2210" s="337"/>
      <c r="T2210" s="169" t="s">
        <v>300</v>
      </c>
    </row>
    <row r="2211" spans="1:20">
      <c r="A2211" s="339">
        <v>45384</v>
      </c>
      <c r="B2211" s="340">
        <v>2.6703000000000001</v>
      </c>
      <c r="C2211" s="340" t="s">
        <v>300</v>
      </c>
      <c r="D2211" s="341">
        <v>70.086299999999994</v>
      </c>
      <c r="E2211" s="342" t="s">
        <v>300</v>
      </c>
      <c r="F2211" s="340">
        <v>5.8166700000000002</v>
      </c>
      <c r="G2211" s="342" t="s">
        <v>300</v>
      </c>
      <c r="H2211" s="342"/>
      <c r="I2211" s="342"/>
      <c r="J2211" s="343"/>
      <c r="K2211" s="343"/>
      <c r="L2211" s="407">
        <v>1</v>
      </c>
      <c r="M2211" s="344">
        <f t="shared" si="34"/>
        <v>5.8166669693411999</v>
      </c>
      <c r="N2211" s="337"/>
      <c r="T2211" s="169" t="s">
        <v>300</v>
      </c>
    </row>
    <row r="2212" spans="1:20">
      <c r="A2212" s="339">
        <v>45384.041666666701</v>
      </c>
      <c r="B2212" s="340">
        <v>2.5414300000000001</v>
      </c>
      <c r="C2212" s="340" t="s">
        <v>300</v>
      </c>
      <c r="D2212" s="341">
        <v>69.707890000000006</v>
      </c>
      <c r="E2212" s="342" t="s">
        <v>300</v>
      </c>
      <c r="F2212" s="340">
        <v>5.5060500000000001</v>
      </c>
      <c r="G2212" s="342" t="s">
        <v>300</v>
      </c>
      <c r="H2212" s="342"/>
      <c r="I2212" s="342"/>
      <c r="J2212" s="343"/>
      <c r="K2212" s="343"/>
      <c r="L2212" s="407">
        <v>1</v>
      </c>
      <c r="M2212" s="344">
        <f t="shared" si="34"/>
        <v>5.5060620271943161</v>
      </c>
      <c r="N2212" s="337"/>
      <c r="T2212" s="169" t="s">
        <v>300</v>
      </c>
    </row>
    <row r="2213" spans="1:20">
      <c r="A2213" s="339">
        <v>45384.083333333299</v>
      </c>
      <c r="B2213" s="340">
        <v>2.5475400000000001</v>
      </c>
      <c r="C2213" s="340" t="s">
        <v>300</v>
      </c>
      <c r="D2213" s="341">
        <v>69.501859999999994</v>
      </c>
      <c r="E2213" s="342" t="s">
        <v>300</v>
      </c>
      <c r="F2213" s="340">
        <v>5.50298</v>
      </c>
      <c r="G2213" s="342" t="s">
        <v>300</v>
      </c>
      <c r="H2213" s="342"/>
      <c r="I2213" s="342"/>
      <c r="J2213" s="343"/>
      <c r="K2213" s="343"/>
      <c r="L2213" s="407">
        <v>1</v>
      </c>
      <c r="M2213" s="344">
        <f t="shared" si="34"/>
        <v>5.5029865226303505</v>
      </c>
      <c r="N2213" s="337"/>
      <c r="T2213" s="169" t="s">
        <v>300</v>
      </c>
    </row>
    <row r="2214" spans="1:20">
      <c r="A2214" s="339">
        <v>45384.125</v>
      </c>
      <c r="B2214" s="340">
        <v>2.4725299999999999</v>
      </c>
      <c r="C2214" s="340" t="s">
        <v>300</v>
      </c>
      <c r="D2214" s="341">
        <v>67.975849999999994</v>
      </c>
      <c r="E2214" s="342" t="s">
        <v>300</v>
      </c>
      <c r="F2214" s="340">
        <v>5.2236799999999999</v>
      </c>
      <c r="G2214" s="342" t="s">
        <v>300</v>
      </c>
      <c r="H2214" s="342"/>
      <c r="I2214" s="342"/>
      <c r="J2214" s="343"/>
      <c r="K2214" s="343"/>
      <c r="L2214" s="407">
        <v>1</v>
      </c>
      <c r="M2214" s="344">
        <f t="shared" si="34"/>
        <v>5.223687966687538</v>
      </c>
      <c r="N2214" s="337"/>
      <c r="T2214" s="169" t="s">
        <v>300</v>
      </c>
    </row>
    <row r="2215" spans="1:20">
      <c r="A2215" s="339">
        <v>45384.166666666701</v>
      </c>
      <c r="B2215" s="340">
        <v>1.2785599999999999</v>
      </c>
      <c r="C2215" s="340" t="s">
        <v>300</v>
      </c>
      <c r="D2215" s="341">
        <v>69.920349999999999</v>
      </c>
      <c r="E2215" s="342" t="s">
        <v>300</v>
      </c>
      <c r="F2215" s="340">
        <v>2.7784599999999999</v>
      </c>
      <c r="G2215" s="342" t="s">
        <v>300</v>
      </c>
      <c r="H2215" s="342"/>
      <c r="I2215" s="342"/>
      <c r="J2215" s="343"/>
      <c r="K2215" s="343"/>
      <c r="L2215" s="407">
        <v>1</v>
      </c>
      <c r="M2215" s="344">
        <f t="shared" si="34"/>
        <v>2.7784700325916791</v>
      </c>
      <c r="N2215" s="337"/>
      <c r="T2215" s="169" t="s">
        <v>300</v>
      </c>
    </row>
    <row r="2216" spans="1:20">
      <c r="A2216" s="339">
        <v>45384.208333333299</v>
      </c>
      <c r="B2216" s="340">
        <v>1.5661099999999999</v>
      </c>
      <c r="C2216" s="340" t="s">
        <v>300</v>
      </c>
      <c r="D2216" s="341">
        <v>72.664820000000006</v>
      </c>
      <c r="E2216" s="342" t="s">
        <v>300</v>
      </c>
      <c r="F2216" s="340">
        <v>3.53695</v>
      </c>
      <c r="G2216" s="342" t="s">
        <v>300</v>
      </c>
      <c r="H2216" s="342"/>
      <c r="I2216" s="342"/>
      <c r="J2216" s="343"/>
      <c r="K2216" s="343"/>
      <c r="L2216" s="407">
        <v>1</v>
      </c>
      <c r="M2216" s="344">
        <f t="shared" si="34"/>
        <v>3.5369382268562157</v>
      </c>
      <c r="N2216" s="337"/>
      <c r="T2216" s="169" t="s">
        <v>300</v>
      </c>
    </row>
    <row r="2217" spans="1:20">
      <c r="A2217" s="339">
        <v>45384.25</v>
      </c>
      <c r="B2217" s="340">
        <v>2.3400599999999998</v>
      </c>
      <c r="C2217" s="340" t="s">
        <v>300</v>
      </c>
      <c r="D2217" s="341">
        <v>70.982079999999996</v>
      </c>
      <c r="E2217" s="342" t="s">
        <v>300</v>
      </c>
      <c r="F2217" s="340">
        <v>5.1624600000000003</v>
      </c>
      <c r="G2217" s="342" t="s">
        <v>300</v>
      </c>
      <c r="H2217" s="342"/>
      <c r="I2217" s="342"/>
      <c r="J2217" s="343"/>
      <c r="K2217" s="343"/>
      <c r="L2217" s="407">
        <v>1</v>
      </c>
      <c r="M2217" s="344">
        <f t="shared" si="34"/>
        <v>5.1624602959587822</v>
      </c>
      <c r="N2217" s="337"/>
      <c r="T2217" s="169" t="s">
        <v>300</v>
      </c>
    </row>
    <row r="2218" spans="1:20">
      <c r="A2218" s="339">
        <v>45384.291666666701</v>
      </c>
      <c r="B2218" s="340">
        <v>2.2260800000000001</v>
      </c>
      <c r="C2218" s="340" t="s">
        <v>300</v>
      </c>
      <c r="D2218" s="341">
        <v>70.671019999999999</v>
      </c>
      <c r="E2218" s="342" t="s">
        <v>300</v>
      </c>
      <c r="F2218" s="340">
        <v>4.8894799999999998</v>
      </c>
      <c r="G2218" s="342" t="s">
        <v>300</v>
      </c>
      <c r="H2218" s="342"/>
      <c r="I2218" s="342"/>
      <c r="J2218" s="343"/>
      <c r="K2218" s="343"/>
      <c r="L2218" s="407">
        <v>1</v>
      </c>
      <c r="M2218" s="344">
        <f t="shared" si="34"/>
        <v>4.8894852177857286</v>
      </c>
      <c r="N2218" s="337"/>
      <c r="T2218" s="169" t="s">
        <v>300</v>
      </c>
    </row>
    <row r="2219" spans="1:20">
      <c r="A2219" s="339">
        <v>45384.333333333299</v>
      </c>
      <c r="B2219" s="340">
        <v>2.2961499999999999</v>
      </c>
      <c r="C2219" s="340" t="s">
        <v>300</v>
      </c>
      <c r="D2219" s="341">
        <v>66.366820000000004</v>
      </c>
      <c r="E2219" s="342" t="s">
        <v>300</v>
      </c>
      <c r="F2219" s="340">
        <v>4.7362299999999999</v>
      </c>
      <c r="G2219" s="342" t="s">
        <v>300</v>
      </c>
      <c r="H2219" s="342"/>
      <c r="I2219" s="342"/>
      <c r="J2219" s="343"/>
      <c r="K2219" s="343"/>
      <c r="L2219" s="407">
        <v>1</v>
      </c>
      <c r="M2219" s="344">
        <f t="shared" si="34"/>
        <v>4.7362244399324398</v>
      </c>
      <c r="N2219" s="337"/>
      <c r="T2219" s="169" t="s">
        <v>300</v>
      </c>
    </row>
    <row r="2220" spans="1:20">
      <c r="A2220" s="339">
        <v>45384.375</v>
      </c>
      <c r="B2220" s="340">
        <v>2.5960299999999998</v>
      </c>
      <c r="C2220" s="340" t="s">
        <v>300</v>
      </c>
      <c r="D2220" s="341">
        <v>65.695989999999995</v>
      </c>
      <c r="E2220" s="342" t="s">
        <v>300</v>
      </c>
      <c r="F2220" s="340">
        <v>5.3006599999999997</v>
      </c>
      <c r="G2220" s="342" t="s">
        <v>300</v>
      </c>
      <c r="H2220" s="342"/>
      <c r="I2220" s="342"/>
      <c r="J2220" s="343"/>
      <c r="K2220" s="343"/>
      <c r="L2220" s="407">
        <v>1</v>
      </c>
      <c r="M2220" s="344">
        <f t="shared" si="34"/>
        <v>5.3006554893842743</v>
      </c>
      <c r="N2220" s="337"/>
      <c r="T2220" s="169" t="s">
        <v>300</v>
      </c>
    </row>
    <row r="2221" spans="1:20">
      <c r="A2221" s="339">
        <v>45384.416666666701</v>
      </c>
      <c r="B2221" s="340">
        <v>2.6933500000000001</v>
      </c>
      <c r="C2221" s="340" t="s">
        <v>300</v>
      </c>
      <c r="D2221" s="341">
        <v>63.577590000000001</v>
      </c>
      <c r="E2221" s="342" t="s">
        <v>300</v>
      </c>
      <c r="F2221" s="340">
        <v>5.3220299999999998</v>
      </c>
      <c r="G2221" s="342" t="s">
        <v>300</v>
      </c>
      <c r="H2221" s="342"/>
      <c r="I2221" s="342"/>
      <c r="J2221" s="343"/>
      <c r="K2221" s="343"/>
      <c r="L2221" s="407">
        <v>1</v>
      </c>
      <c r="M2221" s="344">
        <f t="shared" si="34"/>
        <v>5.3220366989836192</v>
      </c>
      <c r="N2221" s="337"/>
      <c r="T2221" s="169" t="s">
        <v>300</v>
      </c>
    </row>
    <row r="2222" spans="1:20">
      <c r="A2222" s="339">
        <v>45384.458333333299</v>
      </c>
      <c r="B2222" s="340">
        <v>2.7886099999999998</v>
      </c>
      <c r="C2222" s="340" t="s">
        <v>300</v>
      </c>
      <c r="D2222" s="341">
        <v>63.856000000000002</v>
      </c>
      <c r="E2222" s="342" t="s">
        <v>300</v>
      </c>
      <c r="F2222" s="340">
        <v>5.5343999999999998</v>
      </c>
      <c r="G2222" s="342" t="s">
        <v>300</v>
      </c>
      <c r="H2222" s="342"/>
      <c r="I2222" s="342"/>
      <c r="J2222" s="343"/>
      <c r="K2222" s="343"/>
      <c r="L2222" s="407">
        <v>1</v>
      </c>
      <c r="M2222" s="344">
        <f t="shared" si="34"/>
        <v>5.5343994433727994</v>
      </c>
      <c r="N2222" s="337"/>
      <c r="T2222" s="169" t="s">
        <v>300</v>
      </c>
    </row>
    <row r="2223" spans="1:20">
      <c r="A2223" s="339">
        <v>45384.5</v>
      </c>
      <c r="B2223" s="340">
        <v>2.85615</v>
      </c>
      <c r="C2223" s="340" t="s">
        <v>300</v>
      </c>
      <c r="D2223" s="341">
        <v>64.241100000000003</v>
      </c>
      <c r="E2223" s="342" t="s">
        <v>300</v>
      </c>
      <c r="F2223" s="340">
        <v>5.7026300000000001</v>
      </c>
      <c r="G2223" s="342" t="s">
        <v>300</v>
      </c>
      <c r="H2223" s="342"/>
      <c r="I2223" s="342"/>
      <c r="J2223" s="343"/>
      <c r="K2223" s="343"/>
      <c r="L2223" s="407">
        <v>1</v>
      </c>
      <c r="M2223" s="344">
        <f t="shared" si="34"/>
        <v>5.7026273281362005</v>
      </c>
      <c r="N2223" s="337"/>
      <c r="T2223" s="169" t="s">
        <v>300</v>
      </c>
    </row>
    <row r="2224" spans="1:20">
      <c r="A2224" s="339">
        <v>45384.541666666701</v>
      </c>
      <c r="B2224" s="340">
        <v>3.0526800000000001</v>
      </c>
      <c r="C2224" s="340" t="s">
        <v>300</v>
      </c>
      <c r="D2224" s="341">
        <v>64.763409999999993</v>
      </c>
      <c r="E2224" s="342" t="s">
        <v>300</v>
      </c>
      <c r="F2224" s="340">
        <v>6.1445800000000004</v>
      </c>
      <c r="G2224" s="342" t="s">
        <v>300</v>
      </c>
      <c r="H2224" s="342"/>
      <c r="I2224" s="342"/>
      <c r="J2224" s="343"/>
      <c r="K2224" s="343"/>
      <c r="L2224" s="407">
        <v>1</v>
      </c>
      <c r="M2224" s="344">
        <f t="shared" si="34"/>
        <v>6.1445771169179029</v>
      </c>
      <c r="N2224" s="337"/>
      <c r="T2224" s="169" t="s">
        <v>300</v>
      </c>
    </row>
    <row r="2225" spans="1:20">
      <c r="A2225" s="339">
        <v>45384.583333333299</v>
      </c>
      <c r="B2225" s="340">
        <v>2.7096</v>
      </c>
      <c r="C2225" s="340" t="s">
        <v>300</v>
      </c>
      <c r="D2225" s="341">
        <v>64.943950000000001</v>
      </c>
      <c r="E2225" s="342" t="s">
        <v>300</v>
      </c>
      <c r="F2225" s="340">
        <v>5.4692100000000003</v>
      </c>
      <c r="G2225" s="342" t="s">
        <v>300</v>
      </c>
      <c r="H2225" s="342"/>
      <c r="I2225" s="342"/>
      <c r="J2225" s="343"/>
      <c r="K2225" s="343"/>
      <c r="L2225" s="407">
        <v>1</v>
      </c>
      <c r="M2225" s="344">
        <f t="shared" si="34"/>
        <v>5.4692137046735994</v>
      </c>
      <c r="N2225" s="337"/>
      <c r="T2225" s="169" t="s">
        <v>300</v>
      </c>
    </row>
    <row r="2226" spans="1:20">
      <c r="A2226" s="339">
        <v>45384.625</v>
      </c>
      <c r="B2226" s="340">
        <v>2.8692500000000001</v>
      </c>
      <c r="C2226" s="340" t="s">
        <v>300</v>
      </c>
      <c r="D2226" s="341">
        <v>64.287869999999998</v>
      </c>
      <c r="E2226" s="342" t="s">
        <v>300</v>
      </c>
      <c r="F2226" s="340">
        <v>5.7329499999999998</v>
      </c>
      <c r="G2226" s="342" t="s">
        <v>300</v>
      </c>
      <c r="H2226" s="342"/>
      <c r="I2226" s="342"/>
      <c r="J2226" s="343"/>
      <c r="K2226" s="343"/>
      <c r="L2226" s="407">
        <v>1</v>
      </c>
      <c r="M2226" s="344">
        <f t="shared" si="34"/>
        <v>5.7329537386022986</v>
      </c>
      <c r="N2226" s="337"/>
      <c r="T2226" s="169" t="s">
        <v>300</v>
      </c>
    </row>
    <row r="2227" spans="1:20">
      <c r="A2227" s="339">
        <v>45384.666666666701</v>
      </c>
      <c r="B2227" s="340">
        <v>2.8691499999999999</v>
      </c>
      <c r="C2227" s="340" t="s">
        <v>300</v>
      </c>
      <c r="D2227" s="341">
        <v>64.630359999999996</v>
      </c>
      <c r="E2227" s="342" t="s">
        <v>300</v>
      </c>
      <c r="F2227" s="340">
        <v>5.7632899999999996</v>
      </c>
      <c r="G2227" s="342" t="s">
        <v>300</v>
      </c>
      <c r="H2227" s="342"/>
      <c r="I2227" s="342"/>
      <c r="J2227" s="343"/>
      <c r="K2227" s="343"/>
      <c r="L2227" s="407">
        <v>1</v>
      </c>
      <c r="M2227" s="344">
        <f t="shared" si="34"/>
        <v>5.7632948550055181</v>
      </c>
      <c r="N2227" s="337"/>
      <c r="T2227" s="169" t="s">
        <v>300</v>
      </c>
    </row>
    <row r="2228" spans="1:20">
      <c r="A2228" s="339">
        <v>45384.708333333299</v>
      </c>
      <c r="B2228" s="340">
        <v>2.8897400000000002</v>
      </c>
      <c r="C2228" s="340" t="s">
        <v>300</v>
      </c>
      <c r="D2228" s="341">
        <v>66.302570000000003</v>
      </c>
      <c r="E2228" s="342" t="s">
        <v>300</v>
      </c>
      <c r="F2228" s="340">
        <v>5.9548399999999999</v>
      </c>
      <c r="G2228" s="342" t="s">
        <v>300</v>
      </c>
      <c r="H2228" s="342"/>
      <c r="I2228" s="342"/>
      <c r="J2228" s="343"/>
      <c r="K2228" s="343"/>
      <c r="L2228" s="407">
        <v>1</v>
      </c>
      <c r="M2228" s="344">
        <f t="shared" si="34"/>
        <v>5.9548406226763433</v>
      </c>
      <c r="N2228" s="337"/>
      <c r="T2228" s="169" t="s">
        <v>300</v>
      </c>
    </row>
    <row r="2229" spans="1:20">
      <c r="A2229" s="339">
        <v>45384.75</v>
      </c>
      <c r="B2229" s="340">
        <v>2.9474800000000001</v>
      </c>
      <c r="C2229" s="340" t="s">
        <v>300</v>
      </c>
      <c r="D2229" s="341">
        <v>65.337100000000007</v>
      </c>
      <c r="E2229" s="342" t="s">
        <v>300</v>
      </c>
      <c r="F2229" s="340">
        <v>5.9853699999999996</v>
      </c>
      <c r="G2229" s="342" t="s">
        <v>300</v>
      </c>
      <c r="H2229" s="342"/>
      <c r="I2229" s="342"/>
      <c r="J2229" s="343"/>
      <c r="K2229" s="343"/>
      <c r="L2229" s="407">
        <v>1</v>
      </c>
      <c r="M2229" s="344">
        <f t="shared" si="34"/>
        <v>5.9853800443886405</v>
      </c>
      <c r="N2229" s="337"/>
      <c r="T2229" s="169" t="s">
        <v>300</v>
      </c>
    </row>
    <row r="2230" spans="1:20">
      <c r="A2230" s="339">
        <v>45384.791666666701</v>
      </c>
      <c r="B2230" s="340">
        <v>3.0000200000000001</v>
      </c>
      <c r="C2230" s="340" t="s">
        <v>300</v>
      </c>
      <c r="D2230" s="341">
        <v>65.305400000000006</v>
      </c>
      <c r="E2230" s="342" t="s">
        <v>300</v>
      </c>
      <c r="F2230" s="340">
        <v>6.0891099999999998</v>
      </c>
      <c r="G2230" s="342" t="s">
        <v>300</v>
      </c>
      <c r="H2230" s="342"/>
      <c r="I2230" s="342"/>
      <c r="J2230" s="343"/>
      <c r="K2230" s="343"/>
      <c r="L2230" s="407">
        <v>1</v>
      </c>
      <c r="M2230" s="344">
        <f t="shared" si="34"/>
        <v>6.0891160898366401</v>
      </c>
      <c r="N2230" s="337"/>
      <c r="T2230" s="169" t="s">
        <v>300</v>
      </c>
    </row>
    <row r="2231" spans="1:20">
      <c r="A2231" s="339">
        <v>45384.833333333299</v>
      </c>
      <c r="B2231" s="340">
        <v>3.0337900000000002</v>
      </c>
      <c r="C2231" s="340" t="s">
        <v>300</v>
      </c>
      <c r="D2231" s="341">
        <v>65.548060000000007</v>
      </c>
      <c r="E2231" s="342" t="s">
        <v>300</v>
      </c>
      <c r="F2231" s="340">
        <v>6.1805399999999997</v>
      </c>
      <c r="G2231" s="342" t="s">
        <v>300</v>
      </c>
      <c r="H2231" s="342"/>
      <c r="I2231" s="342"/>
      <c r="J2231" s="343"/>
      <c r="K2231" s="343"/>
      <c r="L2231" s="407">
        <v>1</v>
      </c>
      <c r="M2231" s="344">
        <f t="shared" si="34"/>
        <v>6.1805392412851923</v>
      </c>
      <c r="N2231" s="337"/>
      <c r="T2231" s="169" t="s">
        <v>300</v>
      </c>
    </row>
    <row r="2232" spans="1:20">
      <c r="A2232" s="339">
        <v>45384.875</v>
      </c>
      <c r="B2232" s="340">
        <v>2.9809299999999999</v>
      </c>
      <c r="C2232" s="340" t="s">
        <v>300</v>
      </c>
      <c r="D2232" s="341">
        <v>65.796189999999996</v>
      </c>
      <c r="E2232" s="342" t="s">
        <v>300</v>
      </c>
      <c r="F2232" s="340">
        <v>6.0958399999999999</v>
      </c>
      <c r="G2232" s="342" t="s">
        <v>300</v>
      </c>
      <c r="H2232" s="342"/>
      <c r="I2232" s="342"/>
      <c r="J2232" s="343"/>
      <c r="K2232" s="343"/>
      <c r="L2232" s="407">
        <v>1</v>
      </c>
      <c r="M2232" s="344">
        <f t="shared" si="34"/>
        <v>6.0958396432902342</v>
      </c>
      <c r="N2232" s="337"/>
      <c r="T2232" s="169" t="s">
        <v>300</v>
      </c>
    </row>
    <row r="2233" spans="1:20">
      <c r="A2233" s="339">
        <v>45384.916666666701</v>
      </c>
      <c r="B2233" s="340">
        <v>3.1188400000000001</v>
      </c>
      <c r="C2233" s="340" t="s">
        <v>300</v>
      </c>
      <c r="D2233" s="341">
        <v>65.492779999999996</v>
      </c>
      <c r="E2233" s="342" t="s">
        <v>300</v>
      </c>
      <c r="F2233" s="340">
        <v>6.3484400000000001</v>
      </c>
      <c r="G2233" s="342" t="s">
        <v>300</v>
      </c>
      <c r="H2233" s="342"/>
      <c r="I2233" s="342"/>
      <c r="J2233" s="343"/>
      <c r="K2233" s="343"/>
      <c r="L2233" s="407">
        <v>1</v>
      </c>
      <c r="M2233" s="344">
        <f t="shared" si="34"/>
        <v>6.3484474813892149</v>
      </c>
      <c r="N2233" s="337"/>
      <c r="T2233" s="169" t="s">
        <v>300</v>
      </c>
    </row>
    <row r="2234" spans="1:20">
      <c r="A2234" s="339">
        <v>45384.958333333299</v>
      </c>
      <c r="B2234" s="340">
        <v>3.0538099999999999</v>
      </c>
      <c r="C2234" s="340" t="s">
        <v>300</v>
      </c>
      <c r="D2234" s="341">
        <v>64.957639999999998</v>
      </c>
      <c r="E2234" s="342" t="s">
        <v>300</v>
      </c>
      <c r="F2234" s="340">
        <v>6.1652800000000001</v>
      </c>
      <c r="G2234" s="342" t="s">
        <v>300</v>
      </c>
      <c r="H2234" s="342"/>
      <c r="I2234" s="342"/>
      <c r="J2234" s="343"/>
      <c r="K2234" s="343"/>
      <c r="L2234" s="407">
        <v>1</v>
      </c>
      <c r="M2234" s="344">
        <f t="shared" si="34"/>
        <v>6.165286472109071</v>
      </c>
      <c r="N2234" s="337"/>
      <c r="T2234" s="169" t="s">
        <v>300</v>
      </c>
    </row>
    <row r="2235" spans="1:20">
      <c r="A2235" s="339">
        <v>45385</v>
      </c>
      <c r="B2235" s="340">
        <v>3.0798399999999999</v>
      </c>
      <c r="C2235" s="340" t="s">
        <v>300</v>
      </c>
      <c r="D2235" s="341">
        <v>65.708150000000003</v>
      </c>
      <c r="E2235" s="342" t="s">
        <v>300</v>
      </c>
      <c r="F2235" s="340">
        <v>6.2896799999999997</v>
      </c>
      <c r="G2235" s="342" t="s">
        <v>300</v>
      </c>
      <c r="H2235" s="342"/>
      <c r="I2235" s="342"/>
      <c r="J2235" s="343"/>
      <c r="K2235" s="343"/>
      <c r="L2235" s="407">
        <v>1</v>
      </c>
      <c r="M2235" s="344">
        <f t="shared" si="34"/>
        <v>6.2896778966716784</v>
      </c>
      <c r="N2235" s="337"/>
      <c r="T2235" s="169" t="s">
        <v>300</v>
      </c>
    </row>
    <row r="2236" spans="1:20">
      <c r="A2236" s="339">
        <v>45385.041666666701</v>
      </c>
      <c r="B2236" s="340">
        <v>3.1315599999999999</v>
      </c>
      <c r="C2236" s="340" t="s">
        <v>300</v>
      </c>
      <c r="D2236" s="341">
        <v>65.322370000000006</v>
      </c>
      <c r="E2236" s="342" t="s">
        <v>300</v>
      </c>
      <c r="F2236" s="340">
        <v>6.3577599999999999</v>
      </c>
      <c r="G2236" s="342" t="s">
        <v>300</v>
      </c>
      <c r="H2236" s="342"/>
      <c r="I2236" s="342"/>
      <c r="J2236" s="343"/>
      <c r="K2236" s="343"/>
      <c r="L2236" s="407">
        <v>1</v>
      </c>
      <c r="M2236" s="344">
        <f t="shared" si="34"/>
        <v>6.3577534245929765</v>
      </c>
      <c r="N2236" s="337"/>
      <c r="T2236" s="169" t="s">
        <v>300</v>
      </c>
    </row>
    <row r="2237" spans="1:20">
      <c r="A2237" s="339">
        <v>45385.083333333299</v>
      </c>
      <c r="B2237" s="340">
        <v>2.9740799999999998</v>
      </c>
      <c r="C2237" s="340" t="s">
        <v>300</v>
      </c>
      <c r="D2237" s="341">
        <v>64.967290000000006</v>
      </c>
      <c r="E2237" s="342" t="s">
        <v>300</v>
      </c>
      <c r="F2237" s="340">
        <v>6.0052099999999999</v>
      </c>
      <c r="G2237" s="342" t="s">
        <v>300</v>
      </c>
      <c r="H2237" s="342"/>
      <c r="I2237" s="342"/>
      <c r="J2237" s="343"/>
      <c r="K2237" s="343"/>
      <c r="L2237" s="407">
        <v>1</v>
      </c>
      <c r="M2237" s="344">
        <f t="shared" si="34"/>
        <v>6.0052128865666559</v>
      </c>
      <c r="N2237" s="337"/>
      <c r="T2237" s="169" t="s">
        <v>300</v>
      </c>
    </row>
    <row r="2238" spans="1:20">
      <c r="A2238" s="339">
        <v>45385.125</v>
      </c>
      <c r="B2238" s="340">
        <v>3.22404</v>
      </c>
      <c r="C2238" s="340" t="s">
        <v>300</v>
      </c>
      <c r="D2238" s="341">
        <v>65.404989999999998</v>
      </c>
      <c r="E2238" s="342" t="s">
        <v>300</v>
      </c>
      <c r="F2238" s="340">
        <v>6.5537799999999997</v>
      </c>
      <c r="G2238" s="342" t="s">
        <v>300</v>
      </c>
      <c r="H2238" s="342"/>
      <c r="I2238" s="342"/>
      <c r="J2238" s="343"/>
      <c r="K2238" s="343"/>
      <c r="L2238" s="407">
        <v>1</v>
      </c>
      <c r="M2238" s="344">
        <f t="shared" si="34"/>
        <v>6.5537868870643674</v>
      </c>
      <c r="N2238" s="337"/>
      <c r="T2238" s="169" t="s">
        <v>300</v>
      </c>
    </row>
    <row r="2239" spans="1:20">
      <c r="A2239" s="339">
        <v>45385.166666666701</v>
      </c>
      <c r="B2239" s="340">
        <v>3.1449099999999999</v>
      </c>
      <c r="C2239" s="340" t="s">
        <v>300</v>
      </c>
      <c r="D2239" s="341">
        <v>66.046629999999993</v>
      </c>
      <c r="E2239" s="342" t="s">
        <v>300</v>
      </c>
      <c r="F2239" s="340">
        <v>6.4556399999999998</v>
      </c>
      <c r="G2239" s="342" t="s">
        <v>300</v>
      </c>
      <c r="H2239" s="342"/>
      <c r="I2239" s="342"/>
      <c r="J2239" s="343"/>
      <c r="K2239" s="343"/>
      <c r="L2239" s="407">
        <v>1</v>
      </c>
      <c r="M2239" s="344">
        <f t="shared" si="34"/>
        <v>6.4556487783245622</v>
      </c>
      <c r="N2239" s="337"/>
      <c r="T2239" s="169" t="s">
        <v>300</v>
      </c>
    </row>
    <row r="2240" spans="1:20">
      <c r="A2240" s="339">
        <v>45385.208333333299</v>
      </c>
      <c r="B2240" s="340">
        <v>3.1023700000000001</v>
      </c>
      <c r="C2240" s="340" t="s">
        <v>300</v>
      </c>
      <c r="D2240" s="341">
        <v>65.290549999999996</v>
      </c>
      <c r="E2240" s="342" t="s">
        <v>300</v>
      </c>
      <c r="F2240" s="340">
        <v>6.2954100000000004</v>
      </c>
      <c r="G2240" s="342" t="s">
        <v>300</v>
      </c>
      <c r="H2240" s="342"/>
      <c r="I2240" s="342"/>
      <c r="J2240" s="343"/>
      <c r="K2240" s="343"/>
      <c r="L2240" s="407">
        <v>1</v>
      </c>
      <c r="M2240" s="344">
        <f t="shared" si="34"/>
        <v>6.2954231871967794</v>
      </c>
      <c r="N2240" s="337"/>
      <c r="T2240" s="169" t="s">
        <v>300</v>
      </c>
    </row>
    <row r="2241" spans="1:20">
      <c r="A2241" s="339">
        <v>45385.25</v>
      </c>
      <c r="B2241" s="340">
        <v>2.8538100000000002</v>
      </c>
      <c r="C2241" s="340" t="s">
        <v>300</v>
      </c>
      <c r="D2241" s="341">
        <v>65.585179999999994</v>
      </c>
      <c r="E2241" s="342" t="s">
        <v>300</v>
      </c>
      <c r="F2241" s="340">
        <v>5.81717</v>
      </c>
      <c r="G2241" s="342" t="s">
        <v>300</v>
      </c>
      <c r="H2241" s="342"/>
      <c r="I2241" s="342"/>
      <c r="J2241" s="343"/>
      <c r="K2241" s="343"/>
      <c r="L2241" s="407">
        <v>1</v>
      </c>
      <c r="M2241" s="344">
        <f t="shared" si="34"/>
        <v>5.8171703300126634</v>
      </c>
      <c r="N2241" s="337"/>
      <c r="T2241" s="169" t="s">
        <v>300</v>
      </c>
    </row>
    <row r="2242" spans="1:20">
      <c r="A2242" s="339">
        <v>45385.291666666701</v>
      </c>
      <c r="B2242" s="340">
        <v>2.4948600000000001</v>
      </c>
      <c r="C2242" s="340" t="s">
        <v>300</v>
      </c>
      <c r="D2242" s="341">
        <v>67.567970000000003</v>
      </c>
      <c r="E2242" s="342" t="s">
        <v>300</v>
      </c>
      <c r="F2242" s="340">
        <v>5.2392399999999997</v>
      </c>
      <c r="G2242" s="342" t="s">
        <v>300</v>
      </c>
      <c r="H2242" s="342"/>
      <c r="I2242" s="342"/>
      <c r="J2242" s="343"/>
      <c r="K2242" s="343"/>
      <c r="L2242" s="407">
        <v>1</v>
      </c>
      <c r="M2242" s="344">
        <f t="shared" si="34"/>
        <v>5.2392372047109355</v>
      </c>
      <c r="N2242" s="337"/>
      <c r="T2242" s="169" t="s">
        <v>300</v>
      </c>
    </row>
    <row r="2243" spans="1:20">
      <c r="A2243" s="339">
        <v>45385.333333333299</v>
      </c>
      <c r="B2243" s="340">
        <v>1.83185</v>
      </c>
      <c r="C2243" s="340" t="s">
        <v>300</v>
      </c>
      <c r="D2243" s="341">
        <v>68.413449999999997</v>
      </c>
      <c r="E2243" s="342" t="s">
        <v>300</v>
      </c>
      <c r="F2243" s="340">
        <v>3.8950499999999999</v>
      </c>
      <c r="G2243" s="342" t="s">
        <v>300</v>
      </c>
      <c r="H2243" s="342"/>
      <c r="I2243" s="342"/>
      <c r="J2243" s="343"/>
      <c r="K2243" s="343"/>
      <c r="L2243" s="407">
        <v>1</v>
      </c>
      <c r="M2243" s="344">
        <f t="shared" ref="M2243:M2306" si="35">D2243*60*10^3*B2243*5.18*10^-7</f>
        <v>3.8950443841280995</v>
      </c>
      <c r="N2243" s="337"/>
      <c r="T2243" s="169" t="s">
        <v>300</v>
      </c>
    </row>
    <row r="2244" spans="1:20">
      <c r="A2244" s="339">
        <v>45385.375</v>
      </c>
      <c r="B2244" s="340">
        <v>2.2040000000000002</v>
      </c>
      <c r="C2244" s="340" t="s">
        <v>300</v>
      </c>
      <c r="D2244" s="341">
        <v>66.338310000000007</v>
      </c>
      <c r="E2244" s="342" t="s">
        <v>300</v>
      </c>
      <c r="F2244" s="340">
        <v>4.5442</v>
      </c>
      <c r="G2244" s="342" t="s">
        <v>300</v>
      </c>
      <c r="H2244" s="342"/>
      <c r="I2244" s="342"/>
      <c r="J2244" s="343"/>
      <c r="K2244" s="343"/>
      <c r="L2244" s="407">
        <v>1</v>
      </c>
      <c r="M2244" s="344">
        <f t="shared" si="35"/>
        <v>4.544195463259201</v>
      </c>
      <c r="N2244" s="337"/>
      <c r="T2244" s="169" t="s">
        <v>300</v>
      </c>
    </row>
    <row r="2245" spans="1:20">
      <c r="A2245" s="339">
        <v>45385.416666666701</v>
      </c>
      <c r="B2245" s="340">
        <v>2.2569499999999998</v>
      </c>
      <c r="C2245" s="340" t="s">
        <v>300</v>
      </c>
      <c r="D2245" s="341">
        <v>63.152050000000003</v>
      </c>
      <c r="E2245" s="342" t="s">
        <v>300</v>
      </c>
      <c r="F2245" s="340">
        <v>4.4298599999999997</v>
      </c>
      <c r="G2245" s="342" t="s">
        <v>300</v>
      </c>
      <c r="H2245" s="342"/>
      <c r="I2245" s="342"/>
      <c r="J2245" s="343"/>
      <c r="K2245" s="343"/>
      <c r="L2245" s="407">
        <v>1</v>
      </c>
      <c r="M2245" s="344">
        <f t="shared" si="35"/>
        <v>4.4298640782122991</v>
      </c>
      <c r="N2245" s="337"/>
      <c r="T2245" s="169" t="s">
        <v>300</v>
      </c>
    </row>
    <row r="2246" spans="1:20">
      <c r="A2246" s="339">
        <v>45385.458333333299</v>
      </c>
      <c r="B2246" s="340">
        <v>2.4542999999999999</v>
      </c>
      <c r="C2246" s="340" t="s">
        <v>300</v>
      </c>
      <c r="D2246" s="341">
        <v>64.380529999999993</v>
      </c>
      <c r="E2246" s="345" t="s">
        <v>300</v>
      </c>
      <c r="F2246" s="340">
        <v>4.91092</v>
      </c>
      <c r="G2246" s="342" t="s">
        <v>300</v>
      </c>
      <c r="H2246" s="342"/>
      <c r="I2246" s="342"/>
      <c r="J2246" s="343"/>
      <c r="K2246" s="343"/>
      <c r="L2246" s="407">
        <v>1</v>
      </c>
      <c r="M2246" s="344">
        <f t="shared" si="35"/>
        <v>4.9109239089313181</v>
      </c>
      <c r="N2246" s="337"/>
      <c r="T2246" s="169" t="s">
        <v>300</v>
      </c>
    </row>
    <row r="2247" spans="1:20">
      <c r="A2247" s="339">
        <v>45385.5</v>
      </c>
      <c r="B2247" s="340">
        <v>1.3514900000000001</v>
      </c>
      <c r="C2247" s="340" t="s">
        <v>300</v>
      </c>
      <c r="D2247" s="341">
        <v>65.972769999999997</v>
      </c>
      <c r="E2247" s="345" t="s">
        <v>300</v>
      </c>
      <c r="F2247" s="340">
        <v>2.7711299999999999</v>
      </c>
      <c r="G2247" s="342" t="s">
        <v>300</v>
      </c>
      <c r="H2247" s="342"/>
      <c r="I2247" s="342"/>
      <c r="J2247" s="343"/>
      <c r="K2247" s="343"/>
      <c r="L2247" s="407">
        <v>1</v>
      </c>
      <c r="M2247" s="344">
        <f t="shared" si="35"/>
        <v>2.7711406298604837</v>
      </c>
      <c r="N2247" s="337"/>
      <c r="T2247" s="169" t="s">
        <v>300</v>
      </c>
    </row>
    <row r="2248" spans="1:20">
      <c r="A2248" s="339">
        <v>45385.541666666701</v>
      </c>
      <c r="B2248" s="340">
        <v>1.9173800000000001</v>
      </c>
      <c r="C2248" s="340" t="s">
        <v>300</v>
      </c>
      <c r="D2248" s="341">
        <v>66.064490000000006</v>
      </c>
      <c r="E2248" s="345" t="s">
        <v>300</v>
      </c>
      <c r="F2248" s="340">
        <v>3.9369200000000002</v>
      </c>
      <c r="G2248" s="342" t="s">
        <v>300</v>
      </c>
      <c r="H2248" s="342"/>
      <c r="I2248" s="342"/>
      <c r="J2248" s="343"/>
      <c r="K2248" s="343"/>
      <c r="L2248" s="407">
        <v>1</v>
      </c>
      <c r="M2248" s="344">
        <f t="shared" si="35"/>
        <v>3.9369263454690961</v>
      </c>
      <c r="N2248" s="337"/>
      <c r="T2248" s="169" t="s">
        <v>300</v>
      </c>
    </row>
    <row r="2249" spans="1:20">
      <c r="A2249" s="339">
        <v>45385.583333333299</v>
      </c>
      <c r="B2249" s="340">
        <v>2.1174599999999999</v>
      </c>
      <c r="C2249" s="340" t="s">
        <v>300</v>
      </c>
      <c r="D2249" s="341">
        <v>65.740849999999995</v>
      </c>
      <c r="E2249" s="342" t="s">
        <v>300</v>
      </c>
      <c r="F2249" s="340">
        <v>4.3264399999999998</v>
      </c>
      <c r="G2249" s="342" t="s">
        <v>300</v>
      </c>
      <c r="H2249" s="342"/>
      <c r="I2249" s="342"/>
      <c r="J2249" s="343"/>
      <c r="K2249" s="343"/>
      <c r="L2249" s="407">
        <v>1</v>
      </c>
      <c r="M2249" s="344">
        <f t="shared" si="35"/>
        <v>4.3264485170902791</v>
      </c>
      <c r="N2249" s="337"/>
      <c r="T2249" s="169" t="s">
        <v>300</v>
      </c>
    </row>
    <row r="2250" spans="1:20">
      <c r="A2250" s="339">
        <v>45385.625</v>
      </c>
      <c r="B2250" s="340">
        <v>2.67692</v>
      </c>
      <c r="C2250" s="340" t="s">
        <v>300</v>
      </c>
      <c r="D2250" s="341">
        <v>64.441770000000005</v>
      </c>
      <c r="E2250" s="342" t="s">
        <v>300</v>
      </c>
      <c r="F2250" s="340">
        <v>5.3614699999999997</v>
      </c>
      <c r="G2250" s="342" t="s">
        <v>300</v>
      </c>
      <c r="H2250" s="342"/>
      <c r="I2250" s="342"/>
      <c r="J2250" s="343"/>
      <c r="K2250" s="343"/>
      <c r="L2250" s="407">
        <v>1</v>
      </c>
      <c r="M2250" s="344">
        <f t="shared" si="35"/>
        <v>5.3614697884362714</v>
      </c>
      <c r="N2250" s="337"/>
      <c r="T2250" s="169" t="s">
        <v>300</v>
      </c>
    </row>
    <row r="2251" spans="1:20">
      <c r="A2251" s="339">
        <v>45385.666666666701</v>
      </c>
      <c r="B2251" s="340">
        <v>2.6998500000000001</v>
      </c>
      <c r="C2251" s="340" t="s">
        <v>300</v>
      </c>
      <c r="D2251" s="341">
        <v>63.640329999999999</v>
      </c>
      <c r="E2251" s="342" t="s">
        <v>300</v>
      </c>
      <c r="F2251" s="340">
        <v>5.3401500000000004</v>
      </c>
      <c r="G2251" s="342" t="s">
        <v>300</v>
      </c>
      <c r="H2251" s="342"/>
      <c r="I2251" s="342"/>
      <c r="J2251" s="343"/>
      <c r="K2251" s="343"/>
      <c r="L2251" s="407">
        <v>1</v>
      </c>
      <c r="M2251" s="344">
        <f t="shared" si="35"/>
        <v>5.3401452410615393</v>
      </c>
      <c r="N2251" s="337"/>
      <c r="T2251" s="169" t="s">
        <v>300</v>
      </c>
    </row>
    <row r="2252" spans="1:20">
      <c r="A2252" s="339">
        <v>45385.708333333299</v>
      </c>
      <c r="B2252" s="340">
        <v>2.7592500000000002</v>
      </c>
      <c r="C2252" s="340" t="s">
        <v>300</v>
      </c>
      <c r="D2252" s="341">
        <v>63.61251</v>
      </c>
      <c r="E2252" s="342" t="s">
        <v>300</v>
      </c>
      <c r="F2252" s="340">
        <v>5.4552399999999999</v>
      </c>
      <c r="G2252" s="342" t="s">
        <v>300</v>
      </c>
      <c r="H2252" s="342"/>
      <c r="I2252" s="342"/>
      <c r="J2252" s="343"/>
      <c r="K2252" s="343"/>
      <c r="L2252" s="407">
        <v>1</v>
      </c>
      <c r="M2252" s="344">
        <f t="shared" si="35"/>
        <v>5.4552491901998996</v>
      </c>
      <c r="N2252" s="337"/>
      <c r="T2252" s="169" t="s">
        <v>300</v>
      </c>
    </row>
    <row r="2253" spans="1:20">
      <c r="A2253" s="339">
        <v>45385.75</v>
      </c>
      <c r="B2253" s="340">
        <v>2.8369800000000001</v>
      </c>
      <c r="C2253" s="340" t="s">
        <v>300</v>
      </c>
      <c r="D2253" s="341">
        <v>63.368859999999998</v>
      </c>
      <c r="E2253" s="342" t="s">
        <v>300</v>
      </c>
      <c r="F2253" s="340">
        <v>5.58744</v>
      </c>
      <c r="G2253" s="342" t="s">
        <v>300</v>
      </c>
      <c r="H2253" s="342"/>
      <c r="I2253" s="342"/>
      <c r="J2253" s="343"/>
      <c r="K2253" s="343"/>
      <c r="L2253" s="407">
        <v>1</v>
      </c>
      <c r="M2253" s="344">
        <f t="shared" si="35"/>
        <v>5.5874439368022228</v>
      </c>
      <c r="N2253" s="337"/>
      <c r="T2253" s="169" t="s">
        <v>300</v>
      </c>
    </row>
    <row r="2254" spans="1:20">
      <c r="A2254" s="339">
        <v>45385.791666666701</v>
      </c>
      <c r="B2254" s="340">
        <v>2.2614299999999998</v>
      </c>
      <c r="C2254" s="340" t="s">
        <v>300</v>
      </c>
      <c r="D2254" s="341">
        <v>66.691079999999999</v>
      </c>
      <c r="E2254" s="342" t="s">
        <v>300</v>
      </c>
      <c r="F2254" s="340">
        <v>4.6874000000000002</v>
      </c>
      <c r="G2254" s="342" t="s">
        <v>300</v>
      </c>
      <c r="H2254" s="342"/>
      <c r="I2254" s="342"/>
      <c r="J2254" s="343"/>
      <c r="K2254" s="343"/>
      <c r="L2254" s="407">
        <v>1</v>
      </c>
      <c r="M2254" s="344">
        <f t="shared" si="35"/>
        <v>4.687398857099951</v>
      </c>
      <c r="N2254" s="337"/>
      <c r="T2254" s="169" t="s">
        <v>300</v>
      </c>
    </row>
    <row r="2255" spans="1:20">
      <c r="A2255" s="339">
        <v>45385.833333333299</v>
      </c>
      <c r="B2255" s="340">
        <v>2.5033099999999999</v>
      </c>
      <c r="C2255" s="340" t="s">
        <v>300</v>
      </c>
      <c r="D2255" s="341">
        <v>66.455659999999995</v>
      </c>
      <c r="E2255" s="342" t="s">
        <v>300</v>
      </c>
      <c r="F2255" s="340">
        <v>5.1704499999999998</v>
      </c>
      <c r="G2255" s="342" t="s">
        <v>300</v>
      </c>
      <c r="H2255" s="342"/>
      <c r="I2255" s="342"/>
      <c r="J2255" s="343"/>
      <c r="K2255" s="343"/>
      <c r="L2255" s="407">
        <v>1</v>
      </c>
      <c r="M2255" s="344">
        <f t="shared" si="35"/>
        <v>5.1704413947313661</v>
      </c>
      <c r="N2255" s="337"/>
      <c r="T2255" s="169" t="s">
        <v>300</v>
      </c>
    </row>
    <row r="2256" spans="1:20">
      <c r="A2256" s="339">
        <v>45385.875</v>
      </c>
      <c r="B2256" s="340">
        <v>2.48773</v>
      </c>
      <c r="C2256" s="340" t="s">
        <v>300</v>
      </c>
      <c r="D2256" s="341">
        <v>65.664510000000007</v>
      </c>
      <c r="E2256" s="342" t="s">
        <v>300</v>
      </c>
      <c r="F2256" s="340">
        <v>5.0770999999999997</v>
      </c>
      <c r="G2256" s="342" t="s">
        <v>300</v>
      </c>
      <c r="H2256" s="342"/>
      <c r="I2256" s="342"/>
      <c r="J2256" s="343"/>
      <c r="K2256" s="343"/>
      <c r="L2256" s="407">
        <v>1</v>
      </c>
      <c r="M2256" s="344">
        <f t="shared" si="35"/>
        <v>5.0770911610482843</v>
      </c>
      <c r="N2256" s="337"/>
      <c r="T2256" s="169" t="s">
        <v>300</v>
      </c>
    </row>
    <row r="2257" spans="1:20">
      <c r="A2257" s="339">
        <v>45385.916666666701</v>
      </c>
      <c r="B2257" s="340">
        <v>2.7764700000000002</v>
      </c>
      <c r="C2257" s="340" t="s">
        <v>300</v>
      </c>
      <c r="D2257" s="341">
        <v>65.356009999999998</v>
      </c>
      <c r="E2257" s="342" t="s">
        <v>300</v>
      </c>
      <c r="F2257" s="340">
        <v>5.6397500000000003</v>
      </c>
      <c r="G2257" s="342" t="s">
        <v>300</v>
      </c>
      <c r="H2257" s="342"/>
      <c r="I2257" s="342"/>
      <c r="J2257" s="343"/>
      <c r="K2257" s="343"/>
      <c r="L2257" s="407">
        <v>1</v>
      </c>
      <c r="M2257" s="344">
        <f t="shared" si="35"/>
        <v>5.639745753712476</v>
      </c>
      <c r="N2257" s="337"/>
      <c r="T2257" s="169" t="s">
        <v>300</v>
      </c>
    </row>
    <row r="2258" spans="1:20">
      <c r="A2258" s="339">
        <v>45385.958333333299</v>
      </c>
      <c r="B2258" s="340">
        <v>2.8128099999999998</v>
      </c>
      <c r="C2258" s="340" t="s">
        <v>300</v>
      </c>
      <c r="D2258" s="341">
        <v>66.966340000000002</v>
      </c>
      <c r="E2258" s="342" t="s">
        <v>300</v>
      </c>
      <c r="F2258" s="340">
        <v>5.85433</v>
      </c>
      <c r="G2258" s="342" t="s">
        <v>300</v>
      </c>
      <c r="H2258" s="342"/>
      <c r="I2258" s="342"/>
      <c r="J2258" s="343"/>
      <c r="K2258" s="343"/>
      <c r="L2258" s="407">
        <v>1</v>
      </c>
      <c r="M2258" s="344">
        <f t="shared" si="35"/>
        <v>5.8543404025426309</v>
      </c>
      <c r="N2258" s="337"/>
      <c r="T2258" s="169" t="s">
        <v>300</v>
      </c>
    </row>
    <row r="2259" spans="1:20">
      <c r="A2259" s="339">
        <v>45386</v>
      </c>
      <c r="B2259" s="340">
        <v>3.1962100000000002</v>
      </c>
      <c r="C2259" s="340" t="s">
        <v>300</v>
      </c>
      <c r="D2259" s="341">
        <v>65.936149999999998</v>
      </c>
      <c r="E2259" s="342" t="s">
        <v>300</v>
      </c>
      <c r="F2259" s="340">
        <v>6.5499799999999997</v>
      </c>
      <c r="G2259" s="342" t="s">
        <v>300</v>
      </c>
      <c r="H2259" s="342"/>
      <c r="I2259" s="342"/>
      <c r="J2259" s="343"/>
      <c r="K2259" s="343"/>
      <c r="L2259" s="407">
        <v>1</v>
      </c>
      <c r="M2259" s="344">
        <f t="shared" si="35"/>
        <v>6.5499789042958199</v>
      </c>
      <c r="N2259" s="337"/>
      <c r="T2259" s="169" t="s">
        <v>300</v>
      </c>
    </row>
    <row r="2260" spans="1:20">
      <c r="A2260" s="339">
        <v>45386.041666666701</v>
      </c>
      <c r="B2260" s="340">
        <v>3.3300700000000001</v>
      </c>
      <c r="C2260" s="340" t="s">
        <v>300</v>
      </c>
      <c r="D2260" s="341">
        <v>64.744919999999993</v>
      </c>
      <c r="E2260" s="342" t="s">
        <v>300</v>
      </c>
      <c r="F2260" s="340">
        <v>6.7009999999999996</v>
      </c>
      <c r="G2260" s="342" t="s">
        <v>300</v>
      </c>
      <c r="H2260" s="342"/>
      <c r="I2260" s="342"/>
      <c r="J2260" s="343"/>
      <c r="K2260" s="343"/>
      <c r="L2260" s="407">
        <v>1</v>
      </c>
      <c r="M2260" s="344">
        <f t="shared" si="35"/>
        <v>6.7010069973359512</v>
      </c>
      <c r="N2260" s="337"/>
      <c r="T2260" s="169" t="s">
        <v>300</v>
      </c>
    </row>
    <row r="2261" spans="1:20">
      <c r="A2261" s="339">
        <v>45386.083333333299</v>
      </c>
      <c r="B2261" s="340">
        <v>3.0309699999999999</v>
      </c>
      <c r="C2261" s="340" t="s">
        <v>300</v>
      </c>
      <c r="D2261" s="341">
        <v>64.02852</v>
      </c>
      <c r="E2261" s="342" t="s">
        <v>300</v>
      </c>
      <c r="F2261" s="340">
        <v>6.03165</v>
      </c>
      <c r="G2261" s="342" t="s">
        <v>300</v>
      </c>
      <c r="H2261" s="342"/>
      <c r="I2261" s="342"/>
      <c r="J2261" s="343"/>
      <c r="K2261" s="343"/>
      <c r="L2261" s="407">
        <v>1</v>
      </c>
      <c r="M2261" s="344">
        <f t="shared" si="35"/>
        <v>6.0316497030575515</v>
      </c>
      <c r="N2261" s="337"/>
      <c r="T2261" s="169" t="s">
        <v>300</v>
      </c>
    </row>
    <row r="2262" spans="1:20">
      <c r="A2262" s="339">
        <v>45386.125</v>
      </c>
      <c r="B2262" s="340">
        <v>2.9393400000000001</v>
      </c>
      <c r="C2262" s="340" t="s">
        <v>300</v>
      </c>
      <c r="D2262" s="341">
        <v>64.232129999999998</v>
      </c>
      <c r="E2262" s="342" t="s">
        <v>300</v>
      </c>
      <c r="F2262" s="340">
        <v>5.8679100000000002</v>
      </c>
      <c r="G2262" s="342" t="s">
        <v>300</v>
      </c>
      <c r="H2262" s="342"/>
      <c r="I2262" s="342"/>
      <c r="J2262" s="343"/>
      <c r="K2262" s="343"/>
      <c r="L2262" s="407">
        <v>1</v>
      </c>
      <c r="M2262" s="344">
        <f t="shared" si="35"/>
        <v>5.8679061443397345</v>
      </c>
      <c r="N2262" s="337"/>
      <c r="T2262" s="169" t="s">
        <v>300</v>
      </c>
    </row>
    <row r="2263" spans="1:20">
      <c r="A2263" s="339">
        <v>45386.166666666701</v>
      </c>
      <c r="B2263" s="340">
        <v>2.91032</v>
      </c>
      <c r="C2263" s="340" t="s">
        <v>300</v>
      </c>
      <c r="D2263" s="341">
        <v>64.786190000000005</v>
      </c>
      <c r="E2263" s="342" t="s">
        <v>300</v>
      </c>
      <c r="F2263" s="340">
        <v>5.8600899999999996</v>
      </c>
      <c r="G2263" s="342" t="s">
        <v>300</v>
      </c>
      <c r="H2263" s="342"/>
      <c r="I2263" s="342"/>
      <c r="J2263" s="343"/>
      <c r="K2263" s="343"/>
      <c r="L2263" s="407">
        <v>1</v>
      </c>
      <c r="M2263" s="344">
        <f t="shared" si="35"/>
        <v>5.8600887624632643</v>
      </c>
      <c r="N2263" s="337"/>
      <c r="T2263" s="169" t="s">
        <v>300</v>
      </c>
    </row>
    <row r="2264" spans="1:20">
      <c r="A2264" s="339">
        <v>45386.208333333299</v>
      </c>
      <c r="B2264" s="340">
        <v>3.0581100000000001</v>
      </c>
      <c r="C2264" s="340" t="s">
        <v>300</v>
      </c>
      <c r="D2264" s="341">
        <v>62.65025</v>
      </c>
      <c r="E2264" s="342" t="s">
        <v>300</v>
      </c>
      <c r="F2264" s="340">
        <v>5.95465</v>
      </c>
      <c r="G2264" s="342" t="s">
        <v>300</v>
      </c>
      <c r="H2264" s="342"/>
      <c r="I2264" s="342"/>
      <c r="J2264" s="343"/>
      <c r="K2264" s="343"/>
      <c r="L2264" s="407">
        <v>1</v>
      </c>
      <c r="M2264" s="344">
        <f t="shared" si="35"/>
        <v>5.9546593453346999</v>
      </c>
      <c r="N2264" s="337"/>
      <c r="T2264" s="169" t="s">
        <v>300</v>
      </c>
    </row>
    <row r="2265" spans="1:20">
      <c r="A2265" s="339">
        <v>45386.25</v>
      </c>
      <c r="B2265" s="340">
        <v>2.3822999999999999</v>
      </c>
      <c r="C2265" s="340" t="s">
        <v>300</v>
      </c>
      <c r="D2265" s="341">
        <v>66.036360000000002</v>
      </c>
      <c r="E2265" s="342" t="s">
        <v>300</v>
      </c>
      <c r="F2265" s="340">
        <v>4.8894500000000001</v>
      </c>
      <c r="G2265" s="342" t="s">
        <v>300</v>
      </c>
      <c r="H2265" s="342"/>
      <c r="I2265" s="342"/>
      <c r="J2265" s="343"/>
      <c r="K2265" s="343"/>
      <c r="L2265" s="407">
        <v>1</v>
      </c>
      <c r="M2265" s="344">
        <f t="shared" si="35"/>
        <v>4.8894565069022393</v>
      </c>
      <c r="N2265" s="337"/>
      <c r="T2265" s="169" t="s">
        <v>300</v>
      </c>
    </row>
    <row r="2266" spans="1:20">
      <c r="A2266" s="339">
        <v>45386.291666666701</v>
      </c>
      <c r="B2266" s="340">
        <v>2.82565</v>
      </c>
      <c r="C2266" s="340" t="s">
        <v>300</v>
      </c>
      <c r="D2266" s="341">
        <v>64.754429999999999</v>
      </c>
      <c r="E2266" s="342" t="s">
        <v>300</v>
      </c>
      <c r="F2266" s="340">
        <v>5.6868100000000004</v>
      </c>
      <c r="G2266" s="342" t="s">
        <v>300</v>
      </c>
      <c r="H2266" s="342"/>
      <c r="I2266" s="342"/>
      <c r="J2266" s="343"/>
      <c r="K2266" s="343"/>
      <c r="L2266" s="407">
        <v>1</v>
      </c>
      <c r="M2266" s="344">
        <f t="shared" si="35"/>
        <v>5.6868118774248595</v>
      </c>
      <c r="N2266" s="337"/>
      <c r="T2266" s="169" t="s">
        <v>300</v>
      </c>
    </row>
    <row r="2267" spans="1:20">
      <c r="A2267" s="339">
        <v>45386.333333333299</v>
      </c>
      <c r="B2267" s="340">
        <v>2.8426</v>
      </c>
      <c r="C2267" s="340" t="s">
        <v>300</v>
      </c>
      <c r="D2267" s="341">
        <v>66.817710000000005</v>
      </c>
      <c r="E2267" s="342" t="s">
        <v>300</v>
      </c>
      <c r="F2267" s="340">
        <v>5.9032200000000001</v>
      </c>
      <c r="G2267" s="342" t="s">
        <v>300</v>
      </c>
      <c r="H2267" s="342"/>
      <c r="I2267" s="342"/>
      <c r="J2267" s="343"/>
      <c r="K2267" s="343"/>
      <c r="L2267" s="407">
        <v>1</v>
      </c>
      <c r="M2267" s="344">
        <f t="shared" si="35"/>
        <v>5.90321157762168</v>
      </c>
      <c r="N2267" s="337"/>
      <c r="T2267" s="169" t="s">
        <v>300</v>
      </c>
    </row>
    <row r="2268" spans="1:20">
      <c r="A2268" s="339">
        <v>45386.375</v>
      </c>
      <c r="B2268" s="340">
        <v>2.4677699999999998</v>
      </c>
      <c r="C2268" s="340" t="s">
        <v>300</v>
      </c>
      <c r="D2268" s="341">
        <v>68.444779999999994</v>
      </c>
      <c r="E2268" s="342" t="s">
        <v>300</v>
      </c>
      <c r="F2268" s="340">
        <v>5.2495900000000004</v>
      </c>
      <c r="G2268" s="342" t="s">
        <v>300</v>
      </c>
      <c r="H2268" s="342"/>
      <c r="I2268" s="342"/>
      <c r="J2268" s="343"/>
      <c r="K2268" s="343"/>
      <c r="L2268" s="407">
        <v>1</v>
      </c>
      <c r="M2268" s="344">
        <f t="shared" si="35"/>
        <v>5.2495976949378464</v>
      </c>
      <c r="N2268" s="337"/>
      <c r="T2268" s="169" t="s">
        <v>300</v>
      </c>
    </row>
    <row r="2269" spans="1:20">
      <c r="A2269" s="339">
        <v>45386.416666666701</v>
      </c>
      <c r="B2269" s="340">
        <v>1.87171</v>
      </c>
      <c r="C2269" s="340" t="s">
        <v>300</v>
      </c>
      <c r="D2269" s="341">
        <v>66.759640000000005</v>
      </c>
      <c r="E2269" s="342" t="s">
        <v>300</v>
      </c>
      <c r="F2269" s="340">
        <v>3.8835999999999999</v>
      </c>
      <c r="G2269" s="342" t="s">
        <v>300</v>
      </c>
      <c r="H2269" s="342"/>
      <c r="I2269" s="342"/>
      <c r="J2269" s="343"/>
      <c r="K2269" s="343"/>
      <c r="L2269" s="407">
        <v>1</v>
      </c>
      <c r="M2269" s="344">
        <f t="shared" si="35"/>
        <v>3.8835916341791514</v>
      </c>
      <c r="N2269" s="337"/>
      <c r="T2269" s="169" t="s">
        <v>300</v>
      </c>
    </row>
    <row r="2270" spans="1:20">
      <c r="A2270" s="339">
        <v>45386.458333333299</v>
      </c>
      <c r="B2270" s="340">
        <v>2.5689099999999998</v>
      </c>
      <c r="C2270" s="340" t="s">
        <v>300</v>
      </c>
      <c r="D2270" s="341">
        <v>65.485830000000007</v>
      </c>
      <c r="E2270" s="342" t="s">
        <v>300</v>
      </c>
      <c r="F2270" s="340">
        <v>5.2284899999999999</v>
      </c>
      <c r="G2270" s="342" t="s">
        <v>300</v>
      </c>
      <c r="H2270" s="342"/>
      <c r="I2270" s="342"/>
      <c r="J2270" s="343"/>
      <c r="K2270" s="343"/>
      <c r="L2270" s="407">
        <v>1</v>
      </c>
      <c r="M2270" s="344">
        <f t="shared" si="35"/>
        <v>5.2285014861879233</v>
      </c>
      <c r="N2270" s="337"/>
      <c r="T2270" s="169" t="s">
        <v>300</v>
      </c>
    </row>
    <row r="2271" spans="1:20">
      <c r="A2271" s="339">
        <v>45386.5</v>
      </c>
      <c r="B2271" s="340">
        <v>1.6678200000000001</v>
      </c>
      <c r="C2271" s="340" t="s">
        <v>300</v>
      </c>
      <c r="D2271" s="341">
        <v>67.886380000000003</v>
      </c>
      <c r="E2271" s="342" t="s">
        <v>300</v>
      </c>
      <c r="F2271" s="340">
        <v>3.5189499999999998</v>
      </c>
      <c r="G2271" s="342" t="s">
        <v>300</v>
      </c>
      <c r="H2271" s="342"/>
      <c r="I2271" s="342"/>
      <c r="J2271" s="343"/>
      <c r="K2271" s="343"/>
      <c r="L2271" s="407">
        <v>1</v>
      </c>
      <c r="M2271" s="344">
        <f t="shared" si="35"/>
        <v>3.5189479120229272</v>
      </c>
      <c r="N2271" s="337"/>
      <c r="T2271" s="169" t="s">
        <v>300</v>
      </c>
    </row>
    <row r="2272" spans="1:20">
      <c r="A2272" s="339">
        <v>45386.541666666701</v>
      </c>
      <c r="B2272" s="340">
        <v>2.5943499999999999</v>
      </c>
      <c r="C2272" s="340" t="s">
        <v>300</v>
      </c>
      <c r="D2272" s="341">
        <v>65.499300000000005</v>
      </c>
      <c r="E2272" s="342" t="s">
        <v>300</v>
      </c>
      <c r="F2272" s="340">
        <v>5.2813600000000003</v>
      </c>
      <c r="G2272" s="342" t="s">
        <v>300</v>
      </c>
      <c r="H2272" s="342"/>
      <c r="I2272" s="342"/>
      <c r="J2272" s="343"/>
      <c r="K2272" s="343"/>
      <c r="L2272" s="407">
        <v>1</v>
      </c>
      <c r="M2272" s="344">
        <f t="shared" si="35"/>
        <v>5.2813656263214002</v>
      </c>
      <c r="N2272" s="337"/>
      <c r="T2272" s="169" t="s">
        <v>300</v>
      </c>
    </row>
    <row r="2273" spans="1:20">
      <c r="A2273" s="339">
        <v>45386.583333333299</v>
      </c>
      <c r="B2273" s="340">
        <v>2.5325299999999999</v>
      </c>
      <c r="C2273" s="340" t="s">
        <v>300</v>
      </c>
      <c r="D2273" s="341">
        <v>66.538910000000001</v>
      </c>
      <c r="E2273" s="342" t="s">
        <v>300</v>
      </c>
      <c r="F2273" s="340">
        <v>5.2373500000000002</v>
      </c>
      <c r="G2273" s="342" t="s">
        <v>300</v>
      </c>
      <c r="H2273" s="342"/>
      <c r="I2273" s="342"/>
      <c r="J2273" s="343"/>
      <c r="K2273" s="343"/>
      <c r="L2273" s="407">
        <v>1</v>
      </c>
      <c r="M2273" s="344">
        <f t="shared" si="35"/>
        <v>5.2373463008706835</v>
      </c>
      <c r="N2273" s="337"/>
      <c r="T2273" s="169" t="s">
        <v>300</v>
      </c>
    </row>
    <row r="2274" spans="1:20">
      <c r="A2274" s="339">
        <v>45386.625</v>
      </c>
      <c r="B2274" s="340">
        <v>2.75502</v>
      </c>
      <c r="C2274" s="340" t="s">
        <v>300</v>
      </c>
      <c r="D2274" s="341">
        <v>64.986260000000001</v>
      </c>
      <c r="E2274" s="342" t="s">
        <v>300</v>
      </c>
      <c r="F2274" s="340">
        <v>5.5645199999999999</v>
      </c>
      <c r="G2274" s="342" t="s">
        <v>300</v>
      </c>
      <c r="H2274" s="342"/>
      <c r="I2274" s="342"/>
      <c r="J2274" s="343"/>
      <c r="K2274" s="343"/>
      <c r="L2274" s="407">
        <v>1</v>
      </c>
      <c r="M2274" s="344">
        <f t="shared" si="35"/>
        <v>5.5645149024632152</v>
      </c>
      <c r="N2274" s="337"/>
      <c r="T2274" s="169" t="s">
        <v>300</v>
      </c>
    </row>
    <row r="2275" spans="1:20">
      <c r="A2275" s="339">
        <v>45386.666666666701</v>
      </c>
      <c r="B2275" s="340">
        <v>3.0912299999999999</v>
      </c>
      <c r="C2275" s="340" t="s">
        <v>300</v>
      </c>
      <c r="D2275" s="341">
        <v>65.349410000000006</v>
      </c>
      <c r="E2275" s="342" t="s">
        <v>300</v>
      </c>
      <c r="F2275" s="340">
        <v>6.2784700000000004</v>
      </c>
      <c r="G2275" s="342" t="s">
        <v>300</v>
      </c>
      <c r="H2275" s="342"/>
      <c r="I2275" s="342"/>
      <c r="J2275" s="343"/>
      <c r="K2275" s="343"/>
      <c r="L2275" s="407">
        <v>1</v>
      </c>
      <c r="M2275" s="344">
        <f t="shared" si="35"/>
        <v>6.2784725614372441</v>
      </c>
      <c r="N2275" s="337"/>
      <c r="T2275" s="169" t="s">
        <v>300</v>
      </c>
    </row>
    <row r="2276" spans="1:20">
      <c r="A2276" s="339">
        <v>45386.708333333299</v>
      </c>
      <c r="B2276" s="340">
        <v>3.2513999999999998</v>
      </c>
      <c r="C2276" s="340" t="s">
        <v>300</v>
      </c>
      <c r="D2276" s="341">
        <v>66.089920000000006</v>
      </c>
      <c r="E2276" s="342" t="s">
        <v>300</v>
      </c>
      <c r="F2276" s="340">
        <v>6.6786199999999996</v>
      </c>
      <c r="G2276" s="342" t="s">
        <v>300</v>
      </c>
      <c r="H2276" s="342"/>
      <c r="I2276" s="342"/>
      <c r="J2276" s="343"/>
      <c r="K2276" s="343"/>
      <c r="L2276" s="407">
        <v>1</v>
      </c>
      <c r="M2276" s="344">
        <f t="shared" si="35"/>
        <v>6.678618523799039</v>
      </c>
      <c r="N2276" s="337"/>
      <c r="T2276" s="169" t="s">
        <v>300</v>
      </c>
    </row>
    <row r="2277" spans="1:20">
      <c r="A2277" s="339">
        <v>45386.75</v>
      </c>
      <c r="B2277" s="340">
        <v>3.14682</v>
      </c>
      <c r="C2277" s="340" t="s">
        <v>300</v>
      </c>
      <c r="D2277" s="341">
        <v>65.995689999999996</v>
      </c>
      <c r="E2277" s="342" t="s">
        <v>300</v>
      </c>
      <c r="F2277" s="340">
        <v>6.45458</v>
      </c>
      <c r="G2277" s="342" t="s">
        <v>300</v>
      </c>
      <c r="H2277" s="342"/>
      <c r="I2277" s="342"/>
      <c r="J2277" s="343"/>
      <c r="K2277" s="343"/>
      <c r="L2277" s="407">
        <v>1</v>
      </c>
      <c r="M2277" s="344">
        <f t="shared" si="35"/>
        <v>6.4545873979562627</v>
      </c>
      <c r="N2277" s="337"/>
      <c r="T2277" s="169" t="s">
        <v>300</v>
      </c>
    </row>
    <row r="2278" spans="1:20">
      <c r="A2278" s="339">
        <v>45386.791666666701</v>
      </c>
      <c r="B2278" s="340">
        <v>3.0983000000000001</v>
      </c>
      <c r="C2278" s="340" t="s">
        <v>300</v>
      </c>
      <c r="D2278" s="341">
        <v>67.186229999999995</v>
      </c>
      <c r="E2278" s="342" t="s">
        <v>300</v>
      </c>
      <c r="F2278" s="340">
        <v>6.4696999999999996</v>
      </c>
      <c r="G2278" s="342" t="s">
        <v>300</v>
      </c>
      <c r="H2278" s="342"/>
      <c r="I2278" s="342"/>
      <c r="J2278" s="343"/>
      <c r="K2278" s="343"/>
      <c r="L2278" s="407">
        <v>1</v>
      </c>
      <c r="M2278" s="344">
        <f t="shared" si="35"/>
        <v>6.469709036391718</v>
      </c>
      <c r="N2278" s="337"/>
      <c r="T2278" s="169" t="s">
        <v>300</v>
      </c>
    </row>
    <row r="2279" spans="1:20">
      <c r="A2279" s="339">
        <v>45386.833333333299</v>
      </c>
      <c r="B2279" s="340">
        <v>2.8472900000000001</v>
      </c>
      <c r="C2279" s="340" t="s">
        <v>300</v>
      </c>
      <c r="D2279" s="341">
        <v>66.547740000000005</v>
      </c>
      <c r="E2279" s="342" t="s">
        <v>300</v>
      </c>
      <c r="F2279" s="340">
        <v>5.8890599999999997</v>
      </c>
      <c r="G2279" s="342" t="s">
        <v>300</v>
      </c>
      <c r="H2279" s="342"/>
      <c r="I2279" s="342"/>
      <c r="J2279" s="343"/>
      <c r="K2279" s="343"/>
      <c r="L2279" s="407">
        <v>1</v>
      </c>
      <c r="M2279" s="344">
        <f t="shared" si="35"/>
        <v>5.8890606105325682</v>
      </c>
      <c r="N2279" s="337"/>
      <c r="T2279" s="169" t="s">
        <v>300</v>
      </c>
    </row>
    <row r="2280" spans="1:20">
      <c r="A2280" s="339">
        <v>45386.875</v>
      </c>
      <c r="B2280" s="340">
        <v>2.7612299999999999</v>
      </c>
      <c r="C2280" s="340" t="s">
        <v>300</v>
      </c>
      <c r="D2280" s="341">
        <v>66.364350000000002</v>
      </c>
      <c r="E2280" s="342" t="s">
        <v>300</v>
      </c>
      <c r="F2280" s="340">
        <v>5.6953300000000002</v>
      </c>
      <c r="G2280" s="342" t="s">
        <v>300</v>
      </c>
      <c r="H2280" s="342"/>
      <c r="I2280" s="342"/>
      <c r="J2280" s="343"/>
      <c r="K2280" s="343"/>
      <c r="L2280" s="407">
        <v>1</v>
      </c>
      <c r="M2280" s="344">
        <f t="shared" si="35"/>
        <v>5.6953240373975387</v>
      </c>
      <c r="N2280" s="337"/>
      <c r="T2280" s="169" t="s">
        <v>300</v>
      </c>
    </row>
    <row r="2281" spans="1:20">
      <c r="A2281" s="339">
        <v>45386.916666666701</v>
      </c>
      <c r="B2281" s="340">
        <v>2.7586900000000001</v>
      </c>
      <c r="C2281" s="340" t="s">
        <v>300</v>
      </c>
      <c r="D2281" s="341">
        <v>66.470079999999996</v>
      </c>
      <c r="E2281" s="342" t="s">
        <v>300</v>
      </c>
      <c r="F2281" s="340">
        <v>5.69916</v>
      </c>
      <c r="G2281" s="342" t="s">
        <v>300</v>
      </c>
      <c r="H2281" s="342"/>
      <c r="I2281" s="342"/>
      <c r="J2281" s="343"/>
      <c r="K2281" s="343"/>
      <c r="L2281" s="407">
        <v>1</v>
      </c>
      <c r="M2281" s="344">
        <f t="shared" si="35"/>
        <v>5.6991503224508149</v>
      </c>
      <c r="N2281" s="337"/>
      <c r="T2281" s="169" t="s">
        <v>300</v>
      </c>
    </row>
    <row r="2282" spans="1:20">
      <c r="A2282" s="339">
        <v>45386.958333333299</v>
      </c>
      <c r="B2282" s="340">
        <v>2.8152200000000001</v>
      </c>
      <c r="C2282" s="340" t="s">
        <v>300</v>
      </c>
      <c r="D2282" s="341">
        <v>66.626519999999999</v>
      </c>
      <c r="E2282" s="342" t="s">
        <v>300</v>
      </c>
      <c r="F2282" s="340">
        <v>5.8296299999999999</v>
      </c>
      <c r="G2282" s="342" t="s">
        <v>300</v>
      </c>
      <c r="H2282" s="342"/>
      <c r="I2282" s="342"/>
      <c r="J2282" s="343"/>
      <c r="K2282" s="343"/>
      <c r="L2282" s="407">
        <v>1</v>
      </c>
      <c r="M2282" s="344">
        <f t="shared" si="35"/>
        <v>5.8296231255971511</v>
      </c>
      <c r="N2282" s="337"/>
      <c r="T2282" s="169" t="s">
        <v>300</v>
      </c>
    </row>
    <row r="2283" spans="1:20">
      <c r="A2283" s="339">
        <v>45387</v>
      </c>
      <c r="B2283" s="340">
        <v>3.0383399999999998</v>
      </c>
      <c r="C2283" s="340" t="s">
        <v>300</v>
      </c>
      <c r="D2283" s="341">
        <v>66.910439999999994</v>
      </c>
      <c r="E2283" s="342" t="s">
        <v>300</v>
      </c>
      <c r="F2283" s="340">
        <v>6.3184699999999996</v>
      </c>
      <c r="G2283" s="342" t="s">
        <v>300</v>
      </c>
      <c r="H2283" s="342"/>
      <c r="I2283" s="342"/>
      <c r="J2283" s="343"/>
      <c r="K2283" s="343"/>
      <c r="L2283" s="407">
        <v>1</v>
      </c>
      <c r="M2283" s="344">
        <f t="shared" si="35"/>
        <v>6.3184603876591661</v>
      </c>
      <c r="N2283" s="337"/>
      <c r="T2283" s="169" t="s">
        <v>300</v>
      </c>
    </row>
    <row r="2284" spans="1:20">
      <c r="A2284" s="339">
        <v>45387.041666666701</v>
      </c>
      <c r="B2284" s="340">
        <v>3.06853</v>
      </c>
      <c r="C2284" s="340" t="s">
        <v>300</v>
      </c>
      <c r="D2284" s="341">
        <v>65.751230000000007</v>
      </c>
      <c r="E2284" s="342" t="s">
        <v>300</v>
      </c>
      <c r="F2284" s="340">
        <v>6.2706799999999996</v>
      </c>
      <c r="G2284" s="342" t="s">
        <v>300</v>
      </c>
      <c r="H2284" s="342"/>
      <c r="I2284" s="342"/>
      <c r="J2284" s="343"/>
      <c r="K2284" s="343"/>
      <c r="L2284" s="407">
        <v>1</v>
      </c>
      <c r="M2284" s="344">
        <f t="shared" si="35"/>
        <v>6.2706890452922526</v>
      </c>
      <c r="N2284" s="337"/>
      <c r="T2284" s="169" t="s">
        <v>300</v>
      </c>
    </row>
    <row r="2285" spans="1:20">
      <c r="A2285" s="339">
        <v>45387.083333333299</v>
      </c>
      <c r="B2285" s="340">
        <v>3.0773199999999998</v>
      </c>
      <c r="C2285" s="340" t="s">
        <v>300</v>
      </c>
      <c r="D2285" s="341">
        <v>66.029660000000007</v>
      </c>
      <c r="E2285" s="342" t="s">
        <v>300</v>
      </c>
      <c r="F2285" s="340">
        <v>6.3152900000000001</v>
      </c>
      <c r="G2285" s="342" t="s">
        <v>300</v>
      </c>
      <c r="H2285" s="342"/>
      <c r="I2285" s="342"/>
      <c r="J2285" s="343"/>
      <c r="K2285" s="343"/>
      <c r="L2285" s="407">
        <v>1</v>
      </c>
      <c r="M2285" s="344">
        <f t="shared" si="35"/>
        <v>6.3152817441120952</v>
      </c>
      <c r="N2285" s="337"/>
      <c r="T2285" s="169" t="s">
        <v>300</v>
      </c>
    </row>
    <row r="2286" spans="1:20">
      <c r="A2286" s="339">
        <v>45387.125</v>
      </c>
      <c r="B2286" s="340">
        <v>3.0006599999999999</v>
      </c>
      <c r="C2286" s="340" t="s">
        <v>300</v>
      </c>
      <c r="D2286" s="341">
        <v>66.958550000000002</v>
      </c>
      <c r="E2286" s="342" t="s">
        <v>300</v>
      </c>
      <c r="F2286" s="340">
        <v>6.2445899999999996</v>
      </c>
      <c r="G2286" s="342" t="s">
        <v>300</v>
      </c>
      <c r="H2286" s="342"/>
      <c r="I2286" s="342"/>
      <c r="J2286" s="343"/>
      <c r="K2286" s="343"/>
      <c r="L2286" s="407">
        <v>1</v>
      </c>
      <c r="M2286" s="344">
        <f t="shared" si="35"/>
        <v>6.2445887093444394</v>
      </c>
      <c r="N2286" s="337"/>
      <c r="T2286" s="169" t="s">
        <v>300</v>
      </c>
    </row>
    <row r="2287" spans="1:20">
      <c r="A2287" s="339">
        <v>45387.166666666701</v>
      </c>
      <c r="B2287" s="340">
        <v>2.9184000000000001</v>
      </c>
      <c r="C2287" s="340" t="s">
        <v>300</v>
      </c>
      <c r="D2287" s="341">
        <v>66.911069999999995</v>
      </c>
      <c r="E2287" s="342" t="s">
        <v>300</v>
      </c>
      <c r="F2287" s="340">
        <v>6.0690799999999996</v>
      </c>
      <c r="G2287" s="342" t="s">
        <v>300</v>
      </c>
      <c r="H2287" s="342"/>
      <c r="I2287" s="342"/>
      <c r="J2287" s="343"/>
      <c r="K2287" s="343"/>
      <c r="L2287" s="407">
        <v>1</v>
      </c>
      <c r="M2287" s="344">
        <f t="shared" si="35"/>
        <v>6.0690931286630398</v>
      </c>
      <c r="N2287" s="337"/>
      <c r="T2287" s="169" t="s">
        <v>300</v>
      </c>
    </row>
    <row r="2288" spans="1:20">
      <c r="A2288" s="339">
        <v>45387.208333333299</v>
      </c>
      <c r="B2288" s="340">
        <v>2.90456</v>
      </c>
      <c r="C2288" s="340" t="s">
        <v>300</v>
      </c>
      <c r="D2288" s="341">
        <v>66.515609999999995</v>
      </c>
      <c r="E2288" s="342" t="s">
        <v>300</v>
      </c>
      <c r="F2288" s="340">
        <v>6.0046099999999996</v>
      </c>
      <c r="G2288" s="342" t="s">
        <v>300</v>
      </c>
      <c r="H2288" s="342"/>
      <c r="I2288" s="342"/>
      <c r="J2288" s="343"/>
      <c r="K2288" s="343"/>
      <c r="L2288" s="407">
        <v>1</v>
      </c>
      <c r="M2288" s="344">
        <f t="shared" si="35"/>
        <v>6.0046118720441273</v>
      </c>
      <c r="N2288" s="337"/>
      <c r="T2288" s="169" t="s">
        <v>300</v>
      </c>
    </row>
    <row r="2289" spans="1:20">
      <c r="A2289" s="339">
        <v>45387.25</v>
      </c>
      <c r="B2289" s="340">
        <v>2.6950099999999999</v>
      </c>
      <c r="C2289" s="340" t="s">
        <v>300</v>
      </c>
      <c r="D2289" s="341">
        <v>67.331950000000006</v>
      </c>
      <c r="E2289" s="342" t="s">
        <v>300</v>
      </c>
      <c r="F2289" s="340">
        <v>5.6397899999999996</v>
      </c>
      <c r="G2289" s="342" t="s">
        <v>300</v>
      </c>
      <c r="H2289" s="342"/>
      <c r="I2289" s="342"/>
      <c r="J2289" s="343"/>
      <c r="K2289" s="343"/>
      <c r="L2289" s="407">
        <v>1</v>
      </c>
      <c r="M2289" s="344">
        <f t="shared" si="35"/>
        <v>5.6397854579400608</v>
      </c>
      <c r="N2289" s="337"/>
      <c r="T2289" s="169" t="s">
        <v>300</v>
      </c>
    </row>
    <row r="2290" spans="1:20">
      <c r="A2290" s="339">
        <v>45387.291666666701</v>
      </c>
      <c r="B2290" s="340">
        <v>2.7324299999999999</v>
      </c>
      <c r="C2290" s="340" t="s">
        <v>300</v>
      </c>
      <c r="D2290" s="341">
        <v>67.088570000000004</v>
      </c>
      <c r="E2290" s="342" t="s">
        <v>300</v>
      </c>
      <c r="F2290" s="340">
        <v>5.6974200000000002</v>
      </c>
      <c r="G2290" s="342" t="s">
        <v>300</v>
      </c>
      <c r="H2290" s="342"/>
      <c r="I2290" s="342"/>
      <c r="J2290" s="343"/>
      <c r="K2290" s="343"/>
      <c r="L2290" s="407">
        <v>1</v>
      </c>
      <c r="M2290" s="344">
        <f t="shared" si="35"/>
        <v>5.697424646784107</v>
      </c>
      <c r="N2290" s="337"/>
      <c r="T2290" s="169" t="s">
        <v>300</v>
      </c>
    </row>
    <row r="2291" spans="1:20">
      <c r="A2291" s="339">
        <v>45387.333333333299</v>
      </c>
      <c r="B2291" s="340">
        <v>2.6632699999999998</v>
      </c>
      <c r="C2291" s="340" t="s">
        <v>300</v>
      </c>
      <c r="D2291" s="341">
        <v>66.487170000000006</v>
      </c>
      <c r="E2291" s="342" t="s">
        <v>300</v>
      </c>
      <c r="F2291" s="340">
        <v>5.5034299999999998</v>
      </c>
      <c r="G2291" s="342" t="s">
        <v>300</v>
      </c>
      <c r="H2291" s="342"/>
      <c r="I2291" s="342"/>
      <c r="J2291" s="343"/>
      <c r="K2291" s="343"/>
      <c r="L2291" s="407">
        <v>1</v>
      </c>
      <c r="M2291" s="344">
        <f t="shared" si="35"/>
        <v>5.5034377054425718</v>
      </c>
      <c r="N2291" s="337"/>
      <c r="T2291" s="169" t="s">
        <v>300</v>
      </c>
    </row>
    <row r="2292" spans="1:20">
      <c r="A2292" s="339">
        <v>45387.375</v>
      </c>
      <c r="B2292" s="340">
        <v>2.9974400000000001</v>
      </c>
      <c r="C2292" s="340" t="s">
        <v>300</v>
      </c>
      <c r="D2292" s="341">
        <v>66.476569999999995</v>
      </c>
      <c r="E2292" s="342" t="s">
        <v>300</v>
      </c>
      <c r="F2292" s="340">
        <v>6.19299</v>
      </c>
      <c r="G2292" s="342" t="s">
        <v>300</v>
      </c>
      <c r="H2292" s="342"/>
      <c r="I2292" s="342"/>
      <c r="J2292" s="343"/>
      <c r="K2292" s="343"/>
      <c r="L2292" s="407">
        <v>1</v>
      </c>
      <c r="M2292" s="344">
        <f t="shared" si="35"/>
        <v>6.1929861918032625</v>
      </c>
      <c r="N2292" s="337"/>
      <c r="T2292" s="169" t="s">
        <v>300</v>
      </c>
    </row>
    <row r="2293" spans="1:20">
      <c r="A2293" s="339">
        <v>45387.416666666701</v>
      </c>
      <c r="B2293" s="340">
        <v>2.2797999999999998</v>
      </c>
      <c r="C2293" s="340" t="s">
        <v>300</v>
      </c>
      <c r="D2293" s="341">
        <v>68.194770000000005</v>
      </c>
      <c r="E2293" s="342" t="s">
        <v>300</v>
      </c>
      <c r="F2293" s="340">
        <v>4.8320100000000004</v>
      </c>
      <c r="G2293" s="342" t="s">
        <v>300</v>
      </c>
      <c r="H2293" s="342"/>
      <c r="I2293" s="342"/>
      <c r="J2293" s="343"/>
      <c r="K2293" s="343"/>
      <c r="L2293" s="407">
        <v>1</v>
      </c>
      <c r="M2293" s="344">
        <f t="shared" si="35"/>
        <v>4.8320211709576792</v>
      </c>
      <c r="N2293" s="337"/>
      <c r="T2293" s="169" t="s">
        <v>300</v>
      </c>
    </row>
    <row r="2294" spans="1:20">
      <c r="A2294" s="339">
        <v>45387.458333333299</v>
      </c>
      <c r="B2294" s="340">
        <v>0.50214999999999999</v>
      </c>
      <c r="C2294" s="340" t="s">
        <v>300</v>
      </c>
      <c r="D2294" s="341">
        <v>68.684370000000001</v>
      </c>
      <c r="E2294" s="342" t="s">
        <v>300</v>
      </c>
      <c r="F2294" s="340">
        <v>1.0719399999999999</v>
      </c>
      <c r="G2294" s="342" t="s">
        <v>300</v>
      </c>
      <c r="H2294" s="342"/>
      <c r="I2294" s="342"/>
      <c r="J2294" s="343"/>
      <c r="K2294" s="343"/>
      <c r="L2294" s="407">
        <v>1</v>
      </c>
      <c r="M2294" s="344">
        <f t="shared" si="35"/>
        <v>1.07194473677214</v>
      </c>
      <c r="N2294" s="337"/>
      <c r="T2294" s="169" t="s">
        <v>300</v>
      </c>
    </row>
    <row r="2295" spans="1:20">
      <c r="A2295" s="339">
        <v>45387.5</v>
      </c>
      <c r="B2295" s="340">
        <v>1.81301</v>
      </c>
      <c r="C2295" s="340" t="s">
        <v>300</v>
      </c>
      <c r="D2295" s="341">
        <v>71.040130000000005</v>
      </c>
      <c r="E2295" s="342" t="s">
        <v>300</v>
      </c>
      <c r="F2295" s="340">
        <v>4.0030000000000001</v>
      </c>
      <c r="G2295" s="342" t="s">
        <v>300</v>
      </c>
      <c r="H2295" s="342"/>
      <c r="I2295" s="342"/>
      <c r="J2295" s="343"/>
      <c r="K2295" s="343"/>
      <c r="L2295" s="407">
        <v>1</v>
      </c>
      <c r="M2295" s="344">
        <f t="shared" si="35"/>
        <v>4.0029941661176034</v>
      </c>
      <c r="N2295" s="337"/>
      <c r="T2295" s="169" t="s">
        <v>300</v>
      </c>
    </row>
    <row r="2296" spans="1:20">
      <c r="A2296" s="339">
        <v>45387.541666666701</v>
      </c>
      <c r="B2296" s="340">
        <v>2.4294600000000002</v>
      </c>
      <c r="C2296" s="340" t="s">
        <v>300</v>
      </c>
      <c r="D2296" s="341">
        <v>69.343339999999998</v>
      </c>
      <c r="E2296" s="342" t="s">
        <v>300</v>
      </c>
      <c r="F2296" s="340">
        <v>5.2359499999999999</v>
      </c>
      <c r="G2296" s="342" t="s">
        <v>300</v>
      </c>
      <c r="H2296" s="342"/>
      <c r="I2296" s="342"/>
      <c r="J2296" s="343"/>
      <c r="K2296" s="343"/>
      <c r="L2296" s="407">
        <v>1</v>
      </c>
      <c r="M2296" s="344">
        <f t="shared" si="35"/>
        <v>5.235950344352112</v>
      </c>
      <c r="N2296" s="337"/>
      <c r="T2296" s="169" t="s">
        <v>300</v>
      </c>
    </row>
    <row r="2297" spans="1:20">
      <c r="A2297" s="339">
        <v>45387.583333333299</v>
      </c>
      <c r="B2297" s="340">
        <v>2.8256999999999999</v>
      </c>
      <c r="C2297" s="340" t="s">
        <v>300</v>
      </c>
      <c r="D2297" s="341">
        <v>68.470299999999995</v>
      </c>
      <c r="E2297" s="342" t="s">
        <v>300</v>
      </c>
      <c r="F2297" s="340">
        <v>6.0132599999999998</v>
      </c>
      <c r="G2297" s="342" t="s">
        <v>300</v>
      </c>
      <c r="H2297" s="342"/>
      <c r="I2297" s="342"/>
      <c r="J2297" s="343"/>
      <c r="K2297" s="343"/>
      <c r="L2297" s="407">
        <v>1</v>
      </c>
      <c r="M2297" s="344">
        <f t="shared" si="35"/>
        <v>6.0132504501467983</v>
      </c>
      <c r="N2297" s="337"/>
      <c r="T2297" s="169" t="s">
        <v>300</v>
      </c>
    </row>
    <row r="2298" spans="1:20">
      <c r="A2298" s="339">
        <v>45387.625</v>
      </c>
      <c r="B2298" s="340">
        <v>2.6722700000000001</v>
      </c>
      <c r="C2298" s="340" t="s">
        <v>300</v>
      </c>
      <c r="D2298" s="341">
        <v>68.291870000000003</v>
      </c>
      <c r="E2298" s="342" t="s">
        <v>300</v>
      </c>
      <c r="F2298" s="340">
        <v>5.6719099999999996</v>
      </c>
      <c r="G2298" s="342" t="s">
        <v>300</v>
      </c>
      <c r="H2298" s="342"/>
      <c r="I2298" s="342"/>
      <c r="J2298" s="343"/>
      <c r="K2298" s="343"/>
      <c r="L2298" s="407">
        <v>1</v>
      </c>
      <c r="M2298" s="344">
        <f t="shared" si="35"/>
        <v>5.6719233240274924</v>
      </c>
      <c r="N2298" s="337"/>
      <c r="T2298" s="169" t="s">
        <v>300</v>
      </c>
    </row>
    <row r="2299" spans="1:20">
      <c r="A2299" s="339">
        <v>45387.666666666701</v>
      </c>
      <c r="B2299" s="340">
        <v>2.11815</v>
      </c>
      <c r="C2299" s="340" t="s">
        <v>300</v>
      </c>
      <c r="D2299" s="341">
        <v>71.113669999999999</v>
      </c>
      <c r="E2299" s="342" t="s">
        <v>300</v>
      </c>
      <c r="F2299" s="340">
        <v>4.6815499999999997</v>
      </c>
      <c r="G2299" s="342" t="s">
        <v>300</v>
      </c>
      <c r="H2299" s="342"/>
      <c r="I2299" s="342"/>
      <c r="J2299" s="343"/>
      <c r="K2299" s="343"/>
      <c r="L2299" s="407">
        <v>1</v>
      </c>
      <c r="M2299" s="344">
        <f t="shared" si="35"/>
        <v>4.6815623770343402</v>
      </c>
      <c r="N2299" s="337"/>
      <c r="T2299" s="169" t="s">
        <v>300</v>
      </c>
    </row>
    <row r="2300" spans="1:20">
      <c r="A2300" s="339">
        <v>45387.708333333299</v>
      </c>
      <c r="B2300" s="340">
        <v>1.9678599999999999</v>
      </c>
      <c r="C2300" s="340" t="s">
        <v>300</v>
      </c>
      <c r="D2300" s="341">
        <v>70.82638</v>
      </c>
      <c r="E2300" s="342" t="s">
        <v>300</v>
      </c>
      <c r="F2300" s="340">
        <v>4.3318099999999999</v>
      </c>
      <c r="G2300" s="342" t="s">
        <v>300</v>
      </c>
      <c r="H2300" s="342"/>
      <c r="I2300" s="342"/>
      <c r="J2300" s="343"/>
      <c r="K2300" s="343"/>
      <c r="L2300" s="407">
        <v>1</v>
      </c>
      <c r="M2300" s="344">
        <f t="shared" si="35"/>
        <v>4.3318185165625431</v>
      </c>
      <c r="N2300" s="337"/>
      <c r="T2300" s="169" t="s">
        <v>300</v>
      </c>
    </row>
    <row r="2301" spans="1:20">
      <c r="A2301" s="339">
        <v>45387.75</v>
      </c>
      <c r="B2301" s="340">
        <v>2.0093700000000001</v>
      </c>
      <c r="C2301" s="340" t="s">
        <v>300</v>
      </c>
      <c r="D2301" s="341">
        <v>70.568740000000005</v>
      </c>
      <c r="E2301" s="342" t="s">
        <v>300</v>
      </c>
      <c r="F2301" s="340">
        <v>4.4071100000000003</v>
      </c>
      <c r="G2301" s="342" t="s">
        <v>300</v>
      </c>
      <c r="H2301" s="342"/>
      <c r="I2301" s="342"/>
      <c r="J2301" s="343"/>
      <c r="K2301" s="343"/>
      <c r="L2301" s="407">
        <v>1</v>
      </c>
      <c r="M2301" s="344">
        <f t="shared" si="35"/>
        <v>4.4071038786353043</v>
      </c>
      <c r="N2301" s="337"/>
      <c r="T2301" s="169" t="s">
        <v>300</v>
      </c>
    </row>
    <row r="2302" spans="1:20">
      <c r="A2302" s="339">
        <v>45387.791666666701</v>
      </c>
      <c r="B2302" s="340">
        <v>2.4637099999999998</v>
      </c>
      <c r="C2302" s="340" t="s">
        <v>300</v>
      </c>
      <c r="D2302" s="341">
        <v>68.114090000000004</v>
      </c>
      <c r="E2302" s="342" t="s">
        <v>300</v>
      </c>
      <c r="F2302" s="340">
        <v>5.2156500000000001</v>
      </c>
      <c r="G2302" s="342" t="s">
        <v>300</v>
      </c>
      <c r="H2302" s="342"/>
      <c r="I2302" s="342"/>
      <c r="J2302" s="343"/>
      <c r="K2302" s="343"/>
      <c r="L2302" s="407">
        <v>1</v>
      </c>
      <c r="M2302" s="344">
        <f t="shared" si="35"/>
        <v>5.2156393740648115</v>
      </c>
      <c r="N2302" s="337"/>
      <c r="T2302" s="169" t="s">
        <v>300</v>
      </c>
    </row>
    <row r="2303" spans="1:20">
      <c r="A2303" s="339">
        <v>45387.833333333299</v>
      </c>
      <c r="B2303" s="340">
        <v>2.4367800000000002</v>
      </c>
      <c r="C2303" s="340" t="s">
        <v>300</v>
      </c>
      <c r="D2303" s="341">
        <v>68.830449999999999</v>
      </c>
      <c r="E2303" s="342" t="s">
        <v>300</v>
      </c>
      <c r="F2303" s="340">
        <v>5.2128800000000002</v>
      </c>
      <c r="G2303" s="342" t="s">
        <v>300</v>
      </c>
      <c r="H2303" s="342"/>
      <c r="I2303" s="342"/>
      <c r="J2303" s="343"/>
      <c r="K2303" s="343"/>
      <c r="L2303" s="407">
        <v>1</v>
      </c>
      <c r="M2303" s="344">
        <f t="shared" si="35"/>
        <v>5.2128825555970799</v>
      </c>
      <c r="N2303" s="337"/>
      <c r="T2303" s="169" t="s">
        <v>300</v>
      </c>
    </row>
    <row r="2304" spans="1:20">
      <c r="A2304" s="339">
        <v>45387.875</v>
      </c>
      <c r="B2304" s="340">
        <v>2.1646000000000001</v>
      </c>
      <c r="C2304" s="340" t="s">
        <v>300</v>
      </c>
      <c r="D2304" s="341">
        <v>68.492609999999999</v>
      </c>
      <c r="E2304" s="342" t="s">
        <v>300</v>
      </c>
      <c r="F2304" s="340">
        <v>4.6078900000000003</v>
      </c>
      <c r="G2304" s="342" t="s">
        <v>300</v>
      </c>
      <c r="H2304" s="342"/>
      <c r="I2304" s="342"/>
      <c r="J2304" s="343"/>
      <c r="K2304" s="343"/>
      <c r="L2304" s="407">
        <v>1</v>
      </c>
      <c r="M2304" s="344">
        <f t="shared" si="35"/>
        <v>4.6078929400744801</v>
      </c>
      <c r="N2304" s="337"/>
      <c r="T2304" s="169" t="s">
        <v>300</v>
      </c>
    </row>
    <row r="2305" spans="1:20">
      <c r="A2305" s="339">
        <v>45387.916666666701</v>
      </c>
      <c r="B2305" s="340">
        <v>2.3843399999999999</v>
      </c>
      <c r="C2305" s="340" t="s">
        <v>300</v>
      </c>
      <c r="D2305" s="341">
        <v>67.412760000000006</v>
      </c>
      <c r="E2305" s="342" t="s">
        <v>300</v>
      </c>
      <c r="F2305" s="340">
        <v>4.9956500000000004</v>
      </c>
      <c r="G2305" s="342" t="s">
        <v>300</v>
      </c>
      <c r="H2305" s="342"/>
      <c r="I2305" s="342"/>
      <c r="J2305" s="343"/>
      <c r="K2305" s="343"/>
      <c r="L2305" s="407">
        <v>1</v>
      </c>
      <c r="M2305" s="344">
        <f t="shared" si="35"/>
        <v>4.9956419407446715</v>
      </c>
      <c r="N2305" s="337"/>
      <c r="T2305" s="169" t="s">
        <v>300</v>
      </c>
    </row>
    <row r="2306" spans="1:20">
      <c r="A2306" s="339">
        <v>45387.958333333299</v>
      </c>
      <c r="B2306" s="340">
        <v>2.35066</v>
      </c>
      <c r="C2306" s="340" t="s">
        <v>300</v>
      </c>
      <c r="D2306" s="341">
        <v>67.834710000000001</v>
      </c>
      <c r="E2306" s="342" t="s">
        <v>300</v>
      </c>
      <c r="F2306" s="340">
        <v>4.9558999999999997</v>
      </c>
      <c r="G2306" s="342" t="s">
        <v>300</v>
      </c>
      <c r="H2306" s="342"/>
      <c r="I2306" s="342"/>
      <c r="J2306" s="343"/>
      <c r="K2306" s="343"/>
      <c r="L2306" s="407">
        <v>1</v>
      </c>
      <c r="M2306" s="344">
        <f t="shared" si="35"/>
        <v>4.9559030288192876</v>
      </c>
      <c r="N2306" s="337"/>
      <c r="T2306" s="169" t="s">
        <v>300</v>
      </c>
    </row>
    <row r="2307" spans="1:20">
      <c r="A2307" s="339">
        <v>45388</v>
      </c>
      <c r="B2307" s="340">
        <v>2.1499199999999998</v>
      </c>
      <c r="C2307" s="340" t="s">
        <v>300</v>
      </c>
      <c r="D2307" s="341">
        <v>68.622200000000007</v>
      </c>
      <c r="E2307" s="342" t="s">
        <v>300</v>
      </c>
      <c r="F2307" s="340">
        <v>4.5853000000000002</v>
      </c>
      <c r="G2307" s="342" t="s">
        <v>300</v>
      </c>
      <c r="H2307" s="342"/>
      <c r="I2307" s="342"/>
      <c r="J2307" s="343"/>
      <c r="K2307" s="343"/>
      <c r="L2307" s="407">
        <v>1</v>
      </c>
      <c r="M2307" s="344">
        <f t="shared" ref="M2307:M2370" si="36">D2307*60*10^3*B2307*5.18*10^-7</f>
        <v>4.5853020261619193</v>
      </c>
      <c r="N2307" s="337"/>
      <c r="T2307" s="169" t="s">
        <v>300</v>
      </c>
    </row>
    <row r="2308" spans="1:20">
      <c r="A2308" s="339">
        <v>45388.041666666701</v>
      </c>
      <c r="B2308" s="340">
        <v>2.0850900000000001</v>
      </c>
      <c r="C2308" s="340" t="s">
        <v>300</v>
      </c>
      <c r="D2308" s="341">
        <v>68.385130000000004</v>
      </c>
      <c r="E2308" s="342" t="s">
        <v>300</v>
      </c>
      <c r="F2308" s="340">
        <v>4.4316800000000001</v>
      </c>
      <c r="G2308" s="342" t="s">
        <v>300</v>
      </c>
      <c r="H2308" s="342"/>
      <c r="I2308" s="342"/>
      <c r="J2308" s="343"/>
      <c r="K2308" s="343"/>
      <c r="L2308" s="407">
        <v>1</v>
      </c>
      <c r="M2308" s="344">
        <f t="shared" si="36"/>
        <v>4.4316708041196362</v>
      </c>
      <c r="N2308" s="337"/>
      <c r="T2308" s="169" t="s">
        <v>300</v>
      </c>
    </row>
    <row r="2309" spans="1:20">
      <c r="A2309" s="339">
        <v>45388.083333333299</v>
      </c>
      <c r="B2309" s="340">
        <v>2.1894</v>
      </c>
      <c r="C2309" s="340" t="s">
        <v>300</v>
      </c>
      <c r="D2309" s="341">
        <v>68.315690000000004</v>
      </c>
      <c r="E2309" s="342" t="s">
        <v>300</v>
      </c>
      <c r="F2309" s="340">
        <v>4.6486499999999999</v>
      </c>
      <c r="G2309" s="342" t="s">
        <v>300</v>
      </c>
      <c r="H2309" s="342"/>
      <c r="I2309" s="342"/>
      <c r="J2309" s="343"/>
      <c r="K2309" s="343"/>
      <c r="L2309" s="407">
        <v>1</v>
      </c>
      <c r="M2309" s="344">
        <f t="shared" si="36"/>
        <v>4.6486471520008807</v>
      </c>
      <c r="N2309" s="337"/>
      <c r="T2309" s="169" t="s">
        <v>300</v>
      </c>
    </row>
    <row r="2310" spans="1:20">
      <c r="A2310" s="339">
        <v>45388.125</v>
      </c>
      <c r="B2310" s="340">
        <v>2.4370400000000001</v>
      </c>
      <c r="C2310" s="340" t="s">
        <v>300</v>
      </c>
      <c r="D2310" s="341">
        <v>68.390450000000001</v>
      </c>
      <c r="E2310" s="342" t="s">
        <v>300</v>
      </c>
      <c r="F2310" s="340">
        <v>5.1801199999999996</v>
      </c>
      <c r="G2310" s="342" t="s">
        <v>300</v>
      </c>
      <c r="H2310" s="342"/>
      <c r="I2310" s="342"/>
      <c r="J2310" s="343"/>
      <c r="K2310" s="343"/>
      <c r="L2310" s="407">
        <v>1</v>
      </c>
      <c r="M2310" s="344">
        <f t="shared" si="36"/>
        <v>5.1801117512894397</v>
      </c>
      <c r="N2310" s="337"/>
      <c r="T2310" s="169" t="s">
        <v>300</v>
      </c>
    </row>
    <row r="2311" spans="1:20">
      <c r="A2311" s="339">
        <v>45388.166666666701</v>
      </c>
      <c r="B2311" s="340">
        <v>2.3883999999999999</v>
      </c>
      <c r="C2311" s="340" t="s">
        <v>300</v>
      </c>
      <c r="D2311" s="341">
        <v>68.373289999999997</v>
      </c>
      <c r="E2311" s="342" t="s">
        <v>300</v>
      </c>
      <c r="F2311" s="340">
        <v>5.0754400000000004</v>
      </c>
      <c r="G2311" s="342" t="s">
        <v>300</v>
      </c>
      <c r="H2311" s="342"/>
      <c r="I2311" s="342"/>
      <c r="J2311" s="343"/>
      <c r="K2311" s="343"/>
      <c r="L2311" s="407">
        <v>1</v>
      </c>
      <c r="M2311" s="344">
        <f t="shared" si="36"/>
        <v>5.0754499621828781</v>
      </c>
      <c r="N2311" s="337"/>
      <c r="T2311" s="169" t="s">
        <v>300</v>
      </c>
    </row>
    <row r="2312" spans="1:20">
      <c r="A2312" s="339">
        <v>45388.208333333299</v>
      </c>
      <c r="B2312" s="340">
        <v>2.7219000000000002</v>
      </c>
      <c r="C2312" s="340" t="s">
        <v>300</v>
      </c>
      <c r="D2312" s="341">
        <v>67.190150000000003</v>
      </c>
      <c r="E2312" s="342" t="s">
        <v>300</v>
      </c>
      <c r="F2312" s="340">
        <v>5.68405</v>
      </c>
      <c r="G2312" s="342" t="s">
        <v>300</v>
      </c>
      <c r="H2312" s="342"/>
      <c r="I2312" s="342"/>
      <c r="J2312" s="343"/>
      <c r="K2312" s="343"/>
      <c r="L2312" s="407">
        <v>1</v>
      </c>
      <c r="M2312" s="344">
        <f t="shared" si="36"/>
        <v>5.6840617373777995</v>
      </c>
      <c r="N2312" s="337"/>
      <c r="T2312" s="169" t="s">
        <v>300</v>
      </c>
    </row>
    <row r="2313" spans="1:20">
      <c r="A2313" s="339">
        <v>45388.25</v>
      </c>
      <c r="B2313" s="340">
        <v>2.61653</v>
      </c>
      <c r="C2313" s="340" t="s">
        <v>300</v>
      </c>
      <c r="D2313" s="341">
        <v>67.283410000000003</v>
      </c>
      <c r="E2313" s="342" t="s">
        <v>300</v>
      </c>
      <c r="F2313" s="340">
        <v>5.4716100000000001</v>
      </c>
      <c r="G2313" s="342" t="s">
        <v>300</v>
      </c>
      <c r="H2313" s="342"/>
      <c r="I2313" s="342"/>
      <c r="J2313" s="343"/>
      <c r="K2313" s="343"/>
      <c r="L2313" s="407">
        <v>1</v>
      </c>
      <c r="M2313" s="344">
        <f t="shared" si="36"/>
        <v>5.4716048086476832</v>
      </c>
      <c r="N2313" s="337"/>
      <c r="T2313" s="169" t="s">
        <v>300</v>
      </c>
    </row>
    <row r="2314" spans="1:20">
      <c r="A2314" s="339">
        <v>45388.291666666701</v>
      </c>
      <c r="B2314" s="340">
        <v>2.94476</v>
      </c>
      <c r="C2314" s="340" t="s">
        <v>300</v>
      </c>
      <c r="D2314" s="341">
        <v>67.161969999999997</v>
      </c>
      <c r="E2314" s="342" t="s">
        <v>300</v>
      </c>
      <c r="F2314" s="340">
        <v>6.1468699999999998</v>
      </c>
      <c r="G2314" s="342" t="s">
        <v>300</v>
      </c>
      <c r="H2314" s="342"/>
      <c r="I2314" s="342"/>
      <c r="J2314" s="343"/>
      <c r="K2314" s="343"/>
      <c r="L2314" s="407">
        <v>1</v>
      </c>
      <c r="M2314" s="344">
        <f t="shared" si="36"/>
        <v>6.1468744367153754</v>
      </c>
      <c r="N2314" s="337"/>
      <c r="T2314" s="169" t="s">
        <v>300</v>
      </c>
    </row>
    <row r="2315" spans="1:20">
      <c r="A2315" s="339">
        <v>45388.333333333299</v>
      </c>
      <c r="B2315" s="340">
        <v>2.8687399999999998</v>
      </c>
      <c r="C2315" s="340" t="s">
        <v>300</v>
      </c>
      <c r="D2315" s="341">
        <v>66.329710000000006</v>
      </c>
      <c r="E2315" s="342" t="s">
        <v>300</v>
      </c>
      <c r="F2315" s="340">
        <v>5.9139900000000001</v>
      </c>
      <c r="G2315" s="342" t="s">
        <v>300</v>
      </c>
      <c r="H2315" s="342"/>
      <c r="I2315" s="342"/>
      <c r="J2315" s="343"/>
      <c r="K2315" s="343"/>
      <c r="L2315" s="407">
        <v>1</v>
      </c>
      <c r="M2315" s="344">
        <f t="shared" si="36"/>
        <v>5.9139860756086318</v>
      </c>
      <c r="N2315" s="337"/>
      <c r="T2315" s="169" t="s">
        <v>300</v>
      </c>
    </row>
    <row r="2316" spans="1:20">
      <c r="A2316" s="339">
        <v>45388.375</v>
      </c>
      <c r="B2316" s="340">
        <v>2.6949100000000001</v>
      </c>
      <c r="C2316" s="340" t="s">
        <v>300</v>
      </c>
      <c r="D2316" s="341">
        <v>66.215900000000005</v>
      </c>
      <c r="E2316" s="342" t="s">
        <v>300</v>
      </c>
      <c r="F2316" s="340">
        <v>5.5460900000000004</v>
      </c>
      <c r="G2316" s="342" t="s">
        <v>300</v>
      </c>
      <c r="H2316" s="342"/>
      <c r="I2316" s="342"/>
      <c r="J2316" s="343"/>
      <c r="K2316" s="343"/>
      <c r="L2316" s="407">
        <v>1</v>
      </c>
      <c r="M2316" s="344">
        <f t="shared" si="36"/>
        <v>5.5460982944245192</v>
      </c>
      <c r="N2316" s="337"/>
      <c r="T2316" s="169" t="s">
        <v>300</v>
      </c>
    </row>
    <row r="2317" spans="1:20">
      <c r="A2317" s="339">
        <v>45388.416666666701</v>
      </c>
      <c r="B2317" s="340">
        <v>2.99769</v>
      </c>
      <c r="C2317" s="340" t="s">
        <v>300</v>
      </c>
      <c r="D2317" s="341">
        <v>65.289860000000004</v>
      </c>
      <c r="E2317" s="342" t="s">
        <v>300</v>
      </c>
      <c r="F2317" s="340">
        <v>6.0829399999999998</v>
      </c>
      <c r="G2317" s="342" t="s">
        <v>300</v>
      </c>
      <c r="H2317" s="342"/>
      <c r="I2317" s="342"/>
      <c r="J2317" s="343"/>
      <c r="K2317" s="343"/>
      <c r="L2317" s="407">
        <v>1</v>
      </c>
      <c r="M2317" s="344">
        <f t="shared" si="36"/>
        <v>6.082939073959273</v>
      </c>
      <c r="N2317" s="337"/>
      <c r="T2317" s="169" t="s">
        <v>300</v>
      </c>
    </row>
    <row r="2318" spans="1:20">
      <c r="A2318" s="339">
        <v>45388.458333333299</v>
      </c>
      <c r="B2318" s="340">
        <v>3.03416</v>
      </c>
      <c r="C2318" s="340" t="s">
        <v>300</v>
      </c>
      <c r="D2318" s="341">
        <v>65.164349999999999</v>
      </c>
      <c r="E2318" s="342" t="s">
        <v>300</v>
      </c>
      <c r="F2318" s="340">
        <v>6.1451099999999999</v>
      </c>
      <c r="G2318" s="342" t="s">
        <v>300</v>
      </c>
      <c r="H2318" s="342"/>
      <c r="I2318" s="342"/>
      <c r="J2318" s="343"/>
      <c r="K2318" s="343"/>
      <c r="L2318" s="407">
        <v>1</v>
      </c>
      <c r="M2318" s="344">
        <f t="shared" si="36"/>
        <v>6.1451085152116791</v>
      </c>
      <c r="N2318" s="337"/>
      <c r="T2318" s="169" t="s">
        <v>300</v>
      </c>
    </row>
    <row r="2319" spans="1:20">
      <c r="A2319" s="339">
        <v>45388.5</v>
      </c>
      <c r="B2319" s="340">
        <v>3.1102400000000001</v>
      </c>
      <c r="C2319" s="340" t="s">
        <v>300</v>
      </c>
      <c r="D2319" s="341">
        <v>65.103170000000006</v>
      </c>
      <c r="E2319" s="342" t="s">
        <v>300</v>
      </c>
      <c r="F2319" s="340">
        <v>6.2932699999999997</v>
      </c>
      <c r="G2319" s="342" t="s">
        <v>300</v>
      </c>
      <c r="H2319" s="342"/>
      <c r="I2319" s="342"/>
      <c r="J2319" s="343"/>
      <c r="K2319" s="343"/>
      <c r="L2319" s="407">
        <v>1</v>
      </c>
      <c r="M2319" s="344">
        <f t="shared" si="36"/>
        <v>6.2932799059616649</v>
      </c>
      <c r="N2319" s="337"/>
      <c r="T2319" s="169" t="s">
        <v>300</v>
      </c>
    </row>
    <row r="2320" spans="1:20">
      <c r="A2320" s="339">
        <v>45388.541666666701</v>
      </c>
      <c r="B2320" s="340">
        <v>3.35216</v>
      </c>
      <c r="C2320" s="340" t="s">
        <v>300</v>
      </c>
      <c r="D2320" s="341">
        <v>63.928570000000001</v>
      </c>
      <c r="E2320" s="342" t="s">
        <v>300</v>
      </c>
      <c r="F2320" s="340">
        <v>6.6604099999999997</v>
      </c>
      <c r="G2320" s="342" t="s">
        <v>300</v>
      </c>
      <c r="H2320" s="342"/>
      <c r="I2320" s="342"/>
      <c r="J2320" s="343"/>
      <c r="K2320" s="343"/>
      <c r="L2320" s="407">
        <v>1</v>
      </c>
      <c r="M2320" s="344">
        <f t="shared" si="36"/>
        <v>6.6604065551640943</v>
      </c>
      <c r="N2320" s="337"/>
      <c r="T2320" s="169" t="s">
        <v>300</v>
      </c>
    </row>
    <row r="2321" spans="1:20">
      <c r="A2321" s="339">
        <v>45388.583333333299</v>
      </c>
      <c r="B2321" s="340">
        <v>2.91703</v>
      </c>
      <c r="C2321" s="340" t="s">
        <v>300</v>
      </c>
      <c r="D2321" s="341">
        <v>66.423479999999998</v>
      </c>
      <c r="E2321" s="342" t="s">
        <v>300</v>
      </c>
      <c r="F2321" s="340">
        <v>6.0220399999999996</v>
      </c>
      <c r="G2321" s="342" t="s">
        <v>300</v>
      </c>
      <c r="H2321" s="342"/>
      <c r="I2321" s="342"/>
      <c r="J2321" s="343"/>
      <c r="K2321" s="343"/>
      <c r="L2321" s="407">
        <v>1</v>
      </c>
      <c r="M2321" s="344">
        <f t="shared" si="36"/>
        <v>6.0220385425055509</v>
      </c>
      <c r="N2321" s="337"/>
      <c r="T2321" s="169" t="s">
        <v>300</v>
      </c>
    </row>
    <row r="2322" spans="1:20">
      <c r="A2322" s="339">
        <v>45388.625</v>
      </c>
      <c r="B2322" s="340">
        <v>2.14249</v>
      </c>
      <c r="C2322" s="340" t="s">
        <v>300</v>
      </c>
      <c r="D2322" s="341">
        <v>68.166319999999999</v>
      </c>
      <c r="E2322" s="342" t="s">
        <v>300</v>
      </c>
      <c r="F2322" s="340">
        <v>4.5391000000000004</v>
      </c>
      <c r="G2322" s="342" t="s">
        <v>300</v>
      </c>
      <c r="H2322" s="342"/>
      <c r="I2322" s="342"/>
      <c r="J2322" s="343"/>
      <c r="K2322" s="343"/>
      <c r="L2322" s="407">
        <v>1</v>
      </c>
      <c r="M2322" s="344">
        <f t="shared" si="36"/>
        <v>4.5390990797557436</v>
      </c>
      <c r="N2322" s="337"/>
      <c r="T2322" s="169" t="s">
        <v>300</v>
      </c>
    </row>
    <row r="2323" spans="1:20">
      <c r="A2323" s="339">
        <v>45388.666666666701</v>
      </c>
      <c r="B2323" s="340">
        <v>2.8807399999999999</v>
      </c>
      <c r="C2323" s="340" t="s">
        <v>300</v>
      </c>
      <c r="D2323" s="341">
        <v>66.501360000000005</v>
      </c>
      <c r="E2323" s="342" t="s">
        <v>300</v>
      </c>
      <c r="F2323" s="340">
        <v>5.9540899999999999</v>
      </c>
      <c r="G2323" s="342" t="s">
        <v>300</v>
      </c>
      <c r="H2323" s="342"/>
      <c r="I2323" s="342"/>
      <c r="J2323" s="343"/>
      <c r="K2323" s="343"/>
      <c r="L2323" s="407">
        <v>1</v>
      </c>
      <c r="M2323" s="344">
        <f t="shared" si="36"/>
        <v>5.9540928122229122</v>
      </c>
      <c r="N2323" s="337"/>
      <c r="T2323" s="169" t="s">
        <v>300</v>
      </c>
    </row>
    <row r="2324" spans="1:20">
      <c r="A2324" s="339">
        <v>45388.708333333299</v>
      </c>
      <c r="B2324" s="340">
        <v>2.9640399999999998</v>
      </c>
      <c r="C2324" s="340" t="s">
        <v>300</v>
      </c>
      <c r="D2324" s="341">
        <v>65.411950000000004</v>
      </c>
      <c r="E2324" s="342" t="s">
        <v>300</v>
      </c>
      <c r="F2324" s="340">
        <v>6.0259</v>
      </c>
      <c r="G2324" s="342" t="s">
        <v>300</v>
      </c>
      <c r="H2324" s="342"/>
      <c r="I2324" s="342"/>
      <c r="J2324" s="343"/>
      <c r="K2324" s="343"/>
      <c r="L2324" s="407">
        <v>1</v>
      </c>
      <c r="M2324" s="344">
        <f t="shared" si="36"/>
        <v>6.0259034155202382</v>
      </c>
      <c r="N2324" s="337"/>
      <c r="T2324" s="169" t="s">
        <v>300</v>
      </c>
    </row>
    <row r="2325" spans="1:20">
      <c r="A2325" s="339">
        <v>45388.75</v>
      </c>
      <c r="B2325" s="340">
        <v>2.87507</v>
      </c>
      <c r="C2325" s="340" t="s">
        <v>300</v>
      </c>
      <c r="D2325" s="341">
        <v>65.856380000000001</v>
      </c>
      <c r="E2325" s="342" t="s">
        <v>300</v>
      </c>
      <c r="F2325" s="340">
        <v>5.8847500000000004</v>
      </c>
      <c r="G2325" s="342" t="s">
        <v>300</v>
      </c>
      <c r="H2325" s="342"/>
      <c r="I2325" s="342"/>
      <c r="J2325" s="343"/>
      <c r="K2325" s="343"/>
      <c r="L2325" s="407">
        <v>1</v>
      </c>
      <c r="M2325" s="344">
        <f t="shared" si="36"/>
        <v>5.884740112040328</v>
      </c>
      <c r="N2325" s="337"/>
      <c r="T2325" s="169" t="s">
        <v>300</v>
      </c>
    </row>
    <row r="2326" spans="1:20">
      <c r="A2326" s="339">
        <v>45388.791666666701</v>
      </c>
      <c r="B2326" s="340">
        <v>2.9071699999999998</v>
      </c>
      <c r="C2326" s="340" t="s">
        <v>300</v>
      </c>
      <c r="D2326" s="341">
        <v>66.070369999999997</v>
      </c>
      <c r="E2326" s="342" t="s">
        <v>300</v>
      </c>
      <c r="F2326" s="340">
        <v>5.9697800000000001</v>
      </c>
      <c r="G2326" s="342" t="s">
        <v>300</v>
      </c>
      <c r="H2326" s="342"/>
      <c r="I2326" s="342"/>
      <c r="J2326" s="343"/>
      <c r="K2326" s="343"/>
      <c r="L2326" s="407">
        <v>1</v>
      </c>
      <c r="M2326" s="344">
        <f t="shared" si="36"/>
        <v>5.9697779479441309</v>
      </c>
      <c r="N2326" s="337"/>
      <c r="T2326" s="169" t="s">
        <v>300</v>
      </c>
    </row>
    <row r="2327" spans="1:20">
      <c r="A2327" s="339">
        <v>45388.833333333299</v>
      </c>
      <c r="B2327" s="340">
        <v>2.5725799999999999</v>
      </c>
      <c r="C2327" s="340" t="s">
        <v>300</v>
      </c>
      <c r="D2327" s="341">
        <v>66.951620000000005</v>
      </c>
      <c r="E2327" s="342" t="s">
        <v>300</v>
      </c>
      <c r="F2327" s="340">
        <v>5.3531599999999999</v>
      </c>
      <c r="G2327" s="342" t="s">
        <v>300</v>
      </c>
      <c r="H2327" s="342"/>
      <c r="I2327" s="342"/>
      <c r="J2327" s="343"/>
      <c r="K2327" s="343"/>
      <c r="L2327" s="407">
        <v>1</v>
      </c>
      <c r="M2327" s="344">
        <f t="shared" si="36"/>
        <v>5.3531694278539668</v>
      </c>
      <c r="N2327" s="337"/>
      <c r="T2327" s="169" t="s">
        <v>300</v>
      </c>
    </row>
    <row r="2328" spans="1:20">
      <c r="A2328" s="339">
        <v>45388.875</v>
      </c>
      <c r="B2328" s="340">
        <v>3.05261</v>
      </c>
      <c r="C2328" s="340" t="s">
        <v>300</v>
      </c>
      <c r="D2328" s="341">
        <v>65.44811</v>
      </c>
      <c r="E2328" s="342" t="s">
        <v>300</v>
      </c>
      <c r="F2328" s="340">
        <v>6.2093999999999996</v>
      </c>
      <c r="G2328" s="342" t="s">
        <v>300</v>
      </c>
      <c r="H2328" s="342"/>
      <c r="I2328" s="342"/>
      <c r="J2328" s="343"/>
      <c r="K2328" s="343"/>
      <c r="L2328" s="407">
        <v>1</v>
      </c>
      <c r="M2328" s="344">
        <f t="shared" si="36"/>
        <v>6.2093972114854665</v>
      </c>
      <c r="N2328" s="337"/>
      <c r="T2328" s="169" t="s">
        <v>300</v>
      </c>
    </row>
    <row r="2329" spans="1:20">
      <c r="A2329" s="339">
        <v>45388.916666666701</v>
      </c>
      <c r="B2329" s="340">
        <v>3.4486500000000002</v>
      </c>
      <c r="C2329" s="340" t="s">
        <v>300</v>
      </c>
      <c r="D2329" s="341">
        <v>65.019220000000004</v>
      </c>
      <c r="E2329" s="342" t="s">
        <v>300</v>
      </c>
      <c r="F2329" s="340">
        <v>6.9690099999999999</v>
      </c>
      <c r="G2329" s="342" t="s">
        <v>300</v>
      </c>
      <c r="H2329" s="342"/>
      <c r="I2329" s="342"/>
      <c r="J2329" s="343"/>
      <c r="K2329" s="343"/>
      <c r="L2329" s="407">
        <v>1</v>
      </c>
      <c r="M2329" s="344">
        <f t="shared" si="36"/>
        <v>6.9690228072872396</v>
      </c>
      <c r="N2329" s="337"/>
      <c r="T2329" s="169" t="s">
        <v>300</v>
      </c>
    </row>
    <row r="2330" spans="1:20">
      <c r="A2330" s="339">
        <v>45388.958333333299</v>
      </c>
      <c r="B2330" s="340">
        <v>3.6293099999999998</v>
      </c>
      <c r="C2330" s="340" t="s">
        <v>300</v>
      </c>
      <c r="D2330" s="341">
        <v>64.426180000000002</v>
      </c>
      <c r="E2330" s="342" t="s">
        <v>300</v>
      </c>
      <c r="F2330" s="340">
        <v>7.2672100000000004</v>
      </c>
      <c r="G2330" s="342" t="s">
        <v>300</v>
      </c>
      <c r="H2330" s="342"/>
      <c r="I2330" s="342"/>
      <c r="J2330" s="343"/>
      <c r="K2330" s="343"/>
      <c r="L2330" s="407">
        <v>1</v>
      </c>
      <c r="M2330" s="344">
        <f t="shared" si="36"/>
        <v>7.2672057657566622</v>
      </c>
      <c r="N2330" s="337"/>
      <c r="T2330" s="169" t="s">
        <v>300</v>
      </c>
    </row>
    <row r="2331" spans="1:20">
      <c r="A2331" s="339">
        <v>45389</v>
      </c>
      <c r="B2331" s="340">
        <v>3.4057400000000002</v>
      </c>
      <c r="C2331" s="340" t="s">
        <v>300</v>
      </c>
      <c r="D2331" s="341">
        <v>64.931880000000007</v>
      </c>
      <c r="E2331" s="342" t="s">
        <v>300</v>
      </c>
      <c r="F2331" s="340">
        <v>6.8730599999999997</v>
      </c>
      <c r="G2331" s="342" t="s">
        <v>300</v>
      </c>
      <c r="H2331" s="342"/>
      <c r="I2331" s="342"/>
      <c r="J2331" s="343"/>
      <c r="K2331" s="343"/>
      <c r="L2331" s="407">
        <v>1</v>
      </c>
      <c r="M2331" s="344">
        <f t="shared" si="36"/>
        <v>6.8730654188064975</v>
      </c>
      <c r="N2331" s="337"/>
      <c r="T2331" s="169" t="s">
        <v>300</v>
      </c>
    </row>
    <row r="2332" spans="1:20">
      <c r="A2332" s="339">
        <v>45389.041666666701</v>
      </c>
      <c r="B2332" s="340">
        <v>3.4145300000000001</v>
      </c>
      <c r="C2332" s="340" t="s">
        <v>300</v>
      </c>
      <c r="D2332" s="341">
        <v>66.928120000000007</v>
      </c>
      <c r="E2332" s="342" t="s">
        <v>300</v>
      </c>
      <c r="F2332" s="340">
        <v>7.1026499999999997</v>
      </c>
      <c r="G2332" s="342" t="s">
        <v>300</v>
      </c>
      <c r="H2332" s="342"/>
      <c r="I2332" s="342"/>
      <c r="J2332" s="343"/>
      <c r="K2332" s="343"/>
      <c r="L2332" s="407">
        <v>1</v>
      </c>
      <c r="M2332" s="344">
        <f t="shared" si="36"/>
        <v>7.1026525269782885</v>
      </c>
      <c r="N2332" s="337"/>
      <c r="T2332" s="169" t="s">
        <v>300</v>
      </c>
    </row>
    <row r="2333" spans="1:20">
      <c r="A2333" s="339">
        <v>45389.083333333299</v>
      </c>
      <c r="B2333" s="340">
        <v>3.5853199999999998</v>
      </c>
      <c r="C2333" s="340" t="s">
        <v>300</v>
      </c>
      <c r="D2333" s="341">
        <v>65.387039999999999</v>
      </c>
      <c r="E2333" s="342" t="s">
        <v>300</v>
      </c>
      <c r="F2333" s="340">
        <v>7.2862</v>
      </c>
      <c r="G2333" s="342" t="s">
        <v>300</v>
      </c>
      <c r="H2333" s="342"/>
      <c r="I2333" s="342"/>
      <c r="J2333" s="343"/>
      <c r="K2333" s="343"/>
      <c r="L2333" s="407">
        <v>1</v>
      </c>
      <c r="M2333" s="344">
        <f t="shared" si="36"/>
        <v>7.2861920068170232</v>
      </c>
      <c r="N2333" s="337"/>
      <c r="T2333" s="169" t="s">
        <v>300</v>
      </c>
    </row>
    <row r="2334" spans="1:20">
      <c r="A2334" s="339">
        <v>45389.125</v>
      </c>
      <c r="B2334" s="340">
        <v>3.5845500000000001</v>
      </c>
      <c r="C2334" s="340" t="s">
        <v>300</v>
      </c>
      <c r="D2334" s="341">
        <v>66.043509999999998</v>
      </c>
      <c r="E2334" s="342" t="s">
        <v>300</v>
      </c>
      <c r="F2334" s="340">
        <v>7.3577599999999999</v>
      </c>
      <c r="G2334" s="342" t="s">
        <v>300</v>
      </c>
      <c r="H2334" s="342"/>
      <c r="I2334" s="342"/>
      <c r="J2334" s="343"/>
      <c r="K2334" s="343"/>
      <c r="L2334" s="407">
        <v>1</v>
      </c>
      <c r="M2334" s="344">
        <f t="shared" si="36"/>
        <v>7.3577630779871397</v>
      </c>
      <c r="N2334" s="337"/>
      <c r="T2334" s="169" t="s">
        <v>300</v>
      </c>
    </row>
    <row r="2335" spans="1:20">
      <c r="A2335" s="339">
        <v>45389.166666666701</v>
      </c>
      <c r="B2335" s="340">
        <v>3.2872599999999998</v>
      </c>
      <c r="C2335" s="340" t="s">
        <v>300</v>
      </c>
      <c r="D2335" s="341">
        <v>65.835809999999995</v>
      </c>
      <c r="E2335" s="342" t="s">
        <v>300</v>
      </c>
      <c r="F2335" s="340">
        <v>6.7263099999999998</v>
      </c>
      <c r="G2335" s="342" t="s">
        <v>300</v>
      </c>
      <c r="H2335" s="342"/>
      <c r="I2335" s="342"/>
      <c r="J2335" s="343"/>
      <c r="K2335" s="343"/>
      <c r="L2335" s="407">
        <v>1</v>
      </c>
      <c r="M2335" s="344">
        <f t="shared" si="36"/>
        <v>6.7263157221810461</v>
      </c>
      <c r="N2335" s="337"/>
      <c r="T2335" s="169" t="s">
        <v>300</v>
      </c>
    </row>
    <row r="2336" spans="1:20">
      <c r="A2336" s="339">
        <v>45389.208333333299</v>
      </c>
      <c r="B2336" s="340">
        <v>3.3199000000000001</v>
      </c>
      <c r="C2336" s="340" t="s">
        <v>300</v>
      </c>
      <c r="D2336" s="341">
        <v>65.663070000000005</v>
      </c>
      <c r="E2336" s="342" t="s">
        <v>300</v>
      </c>
      <c r="F2336" s="340">
        <v>6.7752699999999999</v>
      </c>
      <c r="G2336" s="342" t="s">
        <v>300</v>
      </c>
      <c r="H2336" s="342"/>
      <c r="I2336" s="342"/>
      <c r="J2336" s="343"/>
      <c r="K2336" s="343"/>
      <c r="L2336" s="407">
        <v>1</v>
      </c>
      <c r="M2336" s="344">
        <f t="shared" si="36"/>
        <v>6.775279194970441</v>
      </c>
      <c r="N2336" s="337"/>
      <c r="T2336" s="169" t="s">
        <v>300</v>
      </c>
    </row>
    <row r="2337" spans="1:20">
      <c r="A2337" s="339">
        <v>45389.25</v>
      </c>
      <c r="B2337" s="340">
        <v>3.2057199999999999</v>
      </c>
      <c r="C2337" s="340" t="s">
        <v>300</v>
      </c>
      <c r="D2337" s="341">
        <v>66.084729999999993</v>
      </c>
      <c r="E2337" s="342" t="s">
        <v>300</v>
      </c>
      <c r="F2337" s="340">
        <v>6.5842700000000001</v>
      </c>
      <c r="G2337" s="342" t="s">
        <v>300</v>
      </c>
      <c r="H2337" s="342"/>
      <c r="I2337" s="342"/>
      <c r="J2337" s="343"/>
      <c r="K2337" s="343"/>
      <c r="L2337" s="407">
        <v>1</v>
      </c>
      <c r="M2337" s="344">
        <f t="shared" si="36"/>
        <v>6.5842712915760462</v>
      </c>
      <c r="N2337" s="337"/>
      <c r="T2337" s="169" t="s">
        <v>300</v>
      </c>
    </row>
    <row r="2338" spans="1:20">
      <c r="A2338" s="339">
        <v>45389.291666666701</v>
      </c>
      <c r="B2338" s="340">
        <v>3.1303200000000002</v>
      </c>
      <c r="C2338" s="340" t="s">
        <v>300</v>
      </c>
      <c r="D2338" s="341">
        <v>66.787809999999993</v>
      </c>
      <c r="E2338" s="342" t="s">
        <v>300</v>
      </c>
      <c r="F2338" s="340">
        <v>6.4978199999999999</v>
      </c>
      <c r="G2338" s="342" t="s">
        <v>300</v>
      </c>
      <c r="H2338" s="342"/>
      <c r="I2338" s="342"/>
      <c r="J2338" s="343"/>
      <c r="K2338" s="343"/>
      <c r="L2338" s="407">
        <v>1</v>
      </c>
      <c r="M2338" s="344">
        <f t="shared" si="36"/>
        <v>6.4978091167671348</v>
      </c>
      <c r="N2338" s="337"/>
      <c r="T2338" s="169" t="s">
        <v>300</v>
      </c>
    </row>
    <row r="2339" spans="1:20">
      <c r="A2339" s="339">
        <v>45389.333333333299</v>
      </c>
      <c r="B2339" s="340">
        <v>3.17455</v>
      </c>
      <c r="C2339" s="340" t="s">
        <v>300</v>
      </c>
      <c r="D2339" s="341">
        <v>66.278790000000001</v>
      </c>
      <c r="E2339" s="342" t="s">
        <v>300</v>
      </c>
      <c r="F2339" s="340">
        <v>6.53939</v>
      </c>
      <c r="G2339" s="342" t="s">
        <v>300</v>
      </c>
      <c r="H2339" s="342"/>
      <c r="I2339" s="342"/>
      <c r="J2339" s="343"/>
      <c r="K2339" s="343"/>
      <c r="L2339" s="407">
        <v>1</v>
      </c>
      <c r="M2339" s="344">
        <f t="shared" si="36"/>
        <v>6.5393977432530601</v>
      </c>
      <c r="N2339" s="337"/>
      <c r="T2339" s="169" t="s">
        <v>300</v>
      </c>
    </row>
    <row r="2340" spans="1:20">
      <c r="A2340" s="339">
        <v>45389.375</v>
      </c>
      <c r="B2340" s="340">
        <v>3.0514399999999999</v>
      </c>
      <c r="C2340" s="340" t="s">
        <v>300</v>
      </c>
      <c r="D2340" s="341">
        <v>65.445239999999998</v>
      </c>
      <c r="E2340" s="342" t="s">
        <v>300</v>
      </c>
      <c r="F2340" s="340">
        <v>6.2067500000000004</v>
      </c>
      <c r="G2340" s="342" t="s">
        <v>300</v>
      </c>
      <c r="H2340" s="342"/>
      <c r="I2340" s="342"/>
      <c r="J2340" s="343"/>
      <c r="K2340" s="343"/>
      <c r="L2340" s="407">
        <v>1</v>
      </c>
      <c r="M2340" s="344">
        <f t="shared" si="36"/>
        <v>6.2067450953652479</v>
      </c>
      <c r="N2340" s="337"/>
      <c r="T2340" s="169" t="s">
        <v>300</v>
      </c>
    </row>
    <row r="2341" spans="1:20">
      <c r="A2341" s="339">
        <v>45389.416666666701</v>
      </c>
      <c r="B2341" s="340">
        <v>2.8126899999999999</v>
      </c>
      <c r="C2341" s="340" t="s">
        <v>300</v>
      </c>
      <c r="D2341" s="341">
        <v>65.719769999999997</v>
      </c>
      <c r="E2341" s="342" t="s">
        <v>300</v>
      </c>
      <c r="F2341" s="340">
        <v>5.74512</v>
      </c>
      <c r="G2341" s="342" t="s">
        <v>300</v>
      </c>
      <c r="H2341" s="342"/>
      <c r="I2341" s="342"/>
      <c r="J2341" s="343"/>
      <c r="K2341" s="343"/>
      <c r="L2341" s="407">
        <v>1</v>
      </c>
      <c r="M2341" s="344">
        <f t="shared" si="36"/>
        <v>5.7451174835108034</v>
      </c>
      <c r="N2341" s="337"/>
      <c r="T2341" s="169" t="s">
        <v>300</v>
      </c>
    </row>
    <row r="2342" spans="1:20">
      <c r="A2342" s="339">
        <v>45389.458333333299</v>
      </c>
      <c r="B2342" s="340">
        <v>1.2737099999999999</v>
      </c>
      <c r="C2342" s="340" t="s">
        <v>300</v>
      </c>
      <c r="D2342" s="341">
        <v>68.315659999999994</v>
      </c>
      <c r="E2342" s="342" t="s">
        <v>300</v>
      </c>
      <c r="F2342" s="340">
        <v>2.7044100000000002</v>
      </c>
      <c r="G2342" s="342" t="s">
        <v>300</v>
      </c>
      <c r="H2342" s="342"/>
      <c r="I2342" s="342"/>
      <c r="J2342" s="343"/>
      <c r="K2342" s="343"/>
      <c r="L2342" s="407">
        <v>1</v>
      </c>
      <c r="M2342" s="344">
        <f t="shared" si="36"/>
        <v>2.7044056654004875</v>
      </c>
      <c r="N2342" s="337"/>
      <c r="T2342" s="169" t="s">
        <v>300</v>
      </c>
    </row>
    <row r="2343" spans="1:20">
      <c r="A2343" s="339">
        <v>45389.5</v>
      </c>
      <c r="B2343" s="340">
        <v>1.0440499999999999</v>
      </c>
      <c r="C2343" s="340" t="s">
        <v>300</v>
      </c>
      <c r="D2343" s="341">
        <v>66.724990000000005</v>
      </c>
      <c r="E2343" s="342" t="s">
        <v>300</v>
      </c>
      <c r="F2343" s="340">
        <v>2.1651600000000002</v>
      </c>
      <c r="G2343" s="342" t="s">
        <v>300</v>
      </c>
      <c r="H2343" s="342"/>
      <c r="I2343" s="342"/>
      <c r="J2343" s="343"/>
      <c r="K2343" s="343"/>
      <c r="L2343" s="407">
        <v>1</v>
      </c>
      <c r="M2343" s="344">
        <f t="shared" si="36"/>
        <v>2.1651641381592599</v>
      </c>
      <c r="N2343" s="337"/>
      <c r="T2343" s="169" t="s">
        <v>300</v>
      </c>
    </row>
    <row r="2344" spans="1:20">
      <c r="A2344" s="339">
        <v>45389.541666666701</v>
      </c>
      <c r="B2344" s="340">
        <v>2.7641200000000001</v>
      </c>
      <c r="C2344" s="340" t="s">
        <v>300</v>
      </c>
      <c r="D2344" s="341">
        <v>66.809070000000006</v>
      </c>
      <c r="E2344" s="342" t="s">
        <v>300</v>
      </c>
      <c r="F2344" s="340">
        <v>5.73949</v>
      </c>
      <c r="G2344" s="342" t="s">
        <v>300</v>
      </c>
      <c r="H2344" s="342"/>
      <c r="I2344" s="342"/>
      <c r="J2344" s="343"/>
      <c r="K2344" s="343"/>
      <c r="L2344" s="407">
        <v>1</v>
      </c>
      <c r="M2344" s="344">
        <f t="shared" si="36"/>
        <v>5.739490346545872</v>
      </c>
      <c r="N2344" s="337"/>
      <c r="T2344" s="169" t="s">
        <v>300</v>
      </c>
    </row>
    <row r="2345" spans="1:20">
      <c r="A2345" s="339">
        <v>45389.583333333299</v>
      </c>
      <c r="B2345" s="340">
        <v>3.0978300000000001</v>
      </c>
      <c r="C2345" s="340" t="s">
        <v>300</v>
      </c>
      <c r="D2345" s="341">
        <v>64.705179999999999</v>
      </c>
      <c r="E2345" s="342" t="s">
        <v>300</v>
      </c>
      <c r="F2345" s="340">
        <v>6.2298499999999999</v>
      </c>
      <c r="G2345" s="342" t="s">
        <v>300</v>
      </c>
      <c r="H2345" s="342"/>
      <c r="I2345" s="342"/>
      <c r="J2345" s="343"/>
      <c r="K2345" s="343"/>
      <c r="L2345" s="407">
        <v>1</v>
      </c>
      <c r="M2345" s="344">
        <f t="shared" si="36"/>
        <v>6.2298507323621513</v>
      </c>
      <c r="N2345" s="337"/>
      <c r="T2345" s="169" t="s">
        <v>300</v>
      </c>
    </row>
    <row r="2346" spans="1:20">
      <c r="A2346" s="339">
        <v>45389.625</v>
      </c>
      <c r="B2346" s="340">
        <v>3.17435</v>
      </c>
      <c r="C2346" s="340" t="s">
        <v>300</v>
      </c>
      <c r="D2346" s="341">
        <v>64.525229999999993</v>
      </c>
      <c r="E2346" s="342" t="s">
        <v>300</v>
      </c>
      <c r="F2346" s="340">
        <v>6.36599</v>
      </c>
      <c r="G2346" s="342" t="s">
        <v>300</v>
      </c>
      <c r="H2346" s="342"/>
      <c r="I2346" s="342"/>
      <c r="J2346" s="343"/>
      <c r="K2346" s="343"/>
      <c r="L2346" s="407">
        <v>1</v>
      </c>
      <c r="M2346" s="344">
        <f t="shared" si="36"/>
        <v>6.365981632473539</v>
      </c>
      <c r="N2346" s="337"/>
      <c r="T2346" s="169" t="s">
        <v>300</v>
      </c>
    </row>
    <row r="2347" spans="1:20">
      <c r="A2347" s="339">
        <v>45389.666666666701</v>
      </c>
      <c r="B2347" s="340">
        <v>2.8323800000000001</v>
      </c>
      <c r="C2347" s="340" t="s">
        <v>300</v>
      </c>
      <c r="D2347" s="341">
        <v>66.2012</v>
      </c>
      <c r="E2347" s="342" t="s">
        <v>300</v>
      </c>
      <c r="F2347" s="340">
        <v>5.8277200000000002</v>
      </c>
      <c r="G2347" s="342" t="s">
        <v>300</v>
      </c>
      <c r="H2347" s="342"/>
      <c r="I2347" s="342"/>
      <c r="J2347" s="343"/>
      <c r="K2347" s="343"/>
      <c r="L2347" s="407">
        <v>1</v>
      </c>
      <c r="M2347" s="344">
        <f t="shared" si="36"/>
        <v>5.8277161569244793</v>
      </c>
      <c r="N2347" s="337"/>
      <c r="T2347" s="169" t="s">
        <v>300</v>
      </c>
    </row>
    <row r="2348" spans="1:20">
      <c r="A2348" s="339">
        <v>45389.708333333299</v>
      </c>
      <c r="B2348" s="340">
        <v>2.9161800000000002</v>
      </c>
      <c r="C2348" s="340" t="s">
        <v>300</v>
      </c>
      <c r="D2348" s="341">
        <v>65.839389999999995</v>
      </c>
      <c r="E2348" s="342" t="s">
        <v>300</v>
      </c>
      <c r="F2348" s="340">
        <v>5.9673400000000001</v>
      </c>
      <c r="G2348" s="342" t="s">
        <v>300</v>
      </c>
      <c r="H2348" s="342"/>
      <c r="I2348" s="342"/>
      <c r="J2348" s="343"/>
      <c r="K2348" s="343"/>
      <c r="L2348" s="407">
        <v>1</v>
      </c>
      <c r="M2348" s="344">
        <f t="shared" si="36"/>
        <v>5.9673448432226159</v>
      </c>
      <c r="N2348" s="337"/>
      <c r="T2348" s="169" t="s">
        <v>300</v>
      </c>
    </row>
    <row r="2349" spans="1:20">
      <c r="A2349" s="339">
        <v>45389.75</v>
      </c>
      <c r="B2349" s="340">
        <v>2.7691300000000001</v>
      </c>
      <c r="C2349" s="340" t="s">
        <v>300</v>
      </c>
      <c r="D2349" s="341">
        <v>66.642870000000002</v>
      </c>
      <c r="E2349" s="342" t="s">
        <v>300</v>
      </c>
      <c r="F2349" s="340">
        <v>5.7355799999999997</v>
      </c>
      <c r="G2349" s="342" t="s">
        <v>300</v>
      </c>
      <c r="H2349" s="342"/>
      <c r="I2349" s="342"/>
      <c r="J2349" s="343"/>
      <c r="K2349" s="343"/>
      <c r="L2349" s="407">
        <v>1</v>
      </c>
      <c r="M2349" s="344">
        <f t="shared" si="36"/>
        <v>5.7355893103443476</v>
      </c>
      <c r="N2349" s="337"/>
      <c r="T2349" s="169" t="s">
        <v>300</v>
      </c>
    </row>
    <row r="2350" spans="1:20">
      <c r="A2350" s="339">
        <v>45389.791666666701</v>
      </c>
      <c r="B2350" s="340">
        <v>2.98963</v>
      </c>
      <c r="C2350" s="340" t="s">
        <v>300</v>
      </c>
      <c r="D2350" s="341">
        <v>63.544699999999999</v>
      </c>
      <c r="E2350" s="342" t="s">
        <v>300</v>
      </c>
      <c r="F2350" s="340">
        <v>5.9044299999999996</v>
      </c>
      <c r="G2350" s="342" t="s">
        <v>300</v>
      </c>
      <c r="H2350" s="342"/>
      <c r="I2350" s="342"/>
      <c r="J2350" s="343"/>
      <c r="K2350" s="343"/>
      <c r="L2350" s="407">
        <v>1</v>
      </c>
      <c r="M2350" s="344">
        <f t="shared" si="36"/>
        <v>5.9044273966078791</v>
      </c>
      <c r="N2350" s="337"/>
      <c r="T2350" s="169" t="s">
        <v>300</v>
      </c>
    </row>
    <row r="2351" spans="1:20">
      <c r="A2351" s="339">
        <v>45389.833333333299</v>
      </c>
      <c r="B2351" s="340">
        <v>2.9962399999999998</v>
      </c>
      <c r="C2351" s="340" t="s">
        <v>300</v>
      </c>
      <c r="D2351" s="341">
        <v>63.496780000000001</v>
      </c>
      <c r="E2351" s="342" t="s">
        <v>300</v>
      </c>
      <c r="F2351" s="340">
        <v>5.9130200000000004</v>
      </c>
      <c r="G2351" s="342" t="s">
        <v>300</v>
      </c>
      <c r="H2351" s="342"/>
      <c r="I2351" s="342"/>
      <c r="J2351" s="343"/>
      <c r="K2351" s="343"/>
      <c r="L2351" s="407">
        <v>1</v>
      </c>
      <c r="M2351" s="344">
        <f t="shared" si="36"/>
        <v>5.9130194826917757</v>
      </c>
      <c r="N2351" s="337"/>
      <c r="T2351" s="169" t="s">
        <v>300</v>
      </c>
    </row>
    <row r="2352" spans="1:20">
      <c r="A2352" s="339">
        <v>45389.875</v>
      </c>
      <c r="B2352" s="340">
        <v>2.9931100000000002</v>
      </c>
      <c r="C2352" s="340" t="s">
        <v>300</v>
      </c>
      <c r="D2352" s="341">
        <v>65.088310000000007</v>
      </c>
      <c r="E2352" s="342" t="s">
        <v>300</v>
      </c>
      <c r="F2352" s="340">
        <v>6.0549099999999996</v>
      </c>
      <c r="G2352" s="342" t="s">
        <v>300</v>
      </c>
      <c r="H2352" s="342"/>
      <c r="I2352" s="342"/>
      <c r="J2352" s="343"/>
      <c r="K2352" s="343"/>
      <c r="L2352" s="407">
        <v>1</v>
      </c>
      <c r="M2352" s="344">
        <f t="shared" si="36"/>
        <v>6.0548959355906282</v>
      </c>
      <c r="N2352" s="337"/>
      <c r="T2352" s="169" t="s">
        <v>300</v>
      </c>
    </row>
    <row r="2353" spans="1:20">
      <c r="A2353" s="339">
        <v>45389.916666666701</v>
      </c>
      <c r="B2353" s="340">
        <v>3.2881999999999998</v>
      </c>
      <c r="C2353" s="340" t="s">
        <v>300</v>
      </c>
      <c r="D2353" s="341">
        <v>64.438940000000002</v>
      </c>
      <c r="E2353" s="342" t="s">
        <v>300</v>
      </c>
      <c r="F2353" s="340">
        <v>6.5854900000000001</v>
      </c>
      <c r="G2353" s="342" t="s">
        <v>300</v>
      </c>
      <c r="H2353" s="342"/>
      <c r="I2353" s="342"/>
      <c r="J2353" s="343"/>
      <c r="K2353" s="343"/>
      <c r="L2353" s="407">
        <v>1</v>
      </c>
      <c r="M2353" s="344">
        <f t="shared" si="36"/>
        <v>6.5854828475486391</v>
      </c>
      <c r="N2353" s="337"/>
      <c r="T2353" s="169" t="s">
        <v>300</v>
      </c>
    </row>
    <row r="2354" spans="1:20">
      <c r="A2354" s="339">
        <v>45389.958333333299</v>
      </c>
      <c r="B2354" s="340">
        <v>3.0969699999999998</v>
      </c>
      <c r="C2354" s="340" t="s">
        <v>300</v>
      </c>
      <c r="D2354" s="341">
        <v>65.350290000000001</v>
      </c>
      <c r="E2354" s="342" t="s">
        <v>300</v>
      </c>
      <c r="F2354" s="340">
        <v>6.2902199999999997</v>
      </c>
      <c r="G2354" s="342" t="s">
        <v>300</v>
      </c>
      <c r="H2354" s="342"/>
      <c r="I2354" s="342"/>
      <c r="J2354" s="343"/>
      <c r="K2354" s="343"/>
      <c r="L2354" s="407">
        <v>1</v>
      </c>
      <c r="M2354" s="344">
        <f t="shared" si="36"/>
        <v>6.2902155472700043</v>
      </c>
      <c r="N2354" s="337"/>
      <c r="T2354" s="169" t="s">
        <v>300</v>
      </c>
    </row>
    <row r="2355" spans="1:20">
      <c r="A2355" s="339">
        <v>45390</v>
      </c>
      <c r="B2355" s="340">
        <v>2.6795100000000001</v>
      </c>
      <c r="C2355" s="340" t="s">
        <v>300</v>
      </c>
      <c r="D2355" s="341">
        <v>65.609440000000006</v>
      </c>
      <c r="E2355" s="342" t="s">
        <v>300</v>
      </c>
      <c r="F2355" s="340">
        <v>5.4638999999999998</v>
      </c>
      <c r="G2355" s="342" t="s">
        <v>300</v>
      </c>
      <c r="H2355" s="342"/>
      <c r="I2355" s="342"/>
      <c r="J2355" s="343"/>
      <c r="K2355" s="343"/>
      <c r="L2355" s="407">
        <v>1</v>
      </c>
      <c r="M2355" s="344">
        <f t="shared" si="36"/>
        <v>5.4638997598523522</v>
      </c>
      <c r="N2355" s="337"/>
      <c r="T2355" s="169" t="s">
        <v>300</v>
      </c>
    </row>
    <row r="2356" spans="1:20">
      <c r="A2356" s="339">
        <v>45390.041666666701</v>
      </c>
      <c r="B2356" s="340">
        <v>3.0632299999999999</v>
      </c>
      <c r="C2356" s="340" t="s">
        <v>300</v>
      </c>
      <c r="D2356" s="341">
        <v>65.256500000000003</v>
      </c>
      <c r="E2356" s="342" t="s">
        <v>300</v>
      </c>
      <c r="F2356" s="340">
        <v>6.2127499999999998</v>
      </c>
      <c r="G2356" s="342" t="s">
        <v>300</v>
      </c>
      <c r="H2356" s="342"/>
      <c r="I2356" s="342"/>
      <c r="J2356" s="343"/>
      <c r="K2356" s="343"/>
      <c r="L2356" s="407">
        <v>1</v>
      </c>
      <c r="M2356" s="344">
        <f t="shared" si="36"/>
        <v>6.2127573768245998</v>
      </c>
      <c r="N2356" s="337"/>
      <c r="T2356" s="169" t="s">
        <v>300</v>
      </c>
    </row>
    <row r="2357" spans="1:20">
      <c r="A2357" s="339">
        <v>45390.083333333299</v>
      </c>
      <c r="B2357" s="340">
        <v>3.0405000000000002</v>
      </c>
      <c r="C2357" s="340" t="s">
        <v>300</v>
      </c>
      <c r="D2357" s="341">
        <v>64.539910000000006</v>
      </c>
      <c r="E2357" s="342" t="s">
        <v>300</v>
      </c>
      <c r="F2357" s="340">
        <v>6.0989399999999998</v>
      </c>
      <c r="G2357" s="342" t="s">
        <v>300</v>
      </c>
      <c r="H2357" s="342"/>
      <c r="I2357" s="342"/>
      <c r="J2357" s="343"/>
      <c r="K2357" s="343"/>
      <c r="L2357" s="407">
        <v>1</v>
      </c>
      <c r="M2357" s="344">
        <f t="shared" si="36"/>
        <v>6.0989401747134009</v>
      </c>
      <c r="N2357" s="337"/>
      <c r="T2357" s="169" t="s">
        <v>300</v>
      </c>
    </row>
    <row r="2358" spans="1:20">
      <c r="A2358" s="339">
        <v>45390.125</v>
      </c>
      <c r="B2358" s="340">
        <v>3.1965599999999998</v>
      </c>
      <c r="C2358" s="340" t="s">
        <v>300</v>
      </c>
      <c r="D2358" s="341">
        <v>64.342169999999996</v>
      </c>
      <c r="E2358" s="342" t="s">
        <v>300</v>
      </c>
      <c r="F2358" s="340">
        <v>6.3923300000000003</v>
      </c>
      <c r="G2358" s="342" t="s">
        <v>300</v>
      </c>
      <c r="H2358" s="342"/>
      <c r="I2358" s="342"/>
      <c r="J2358" s="343"/>
      <c r="K2358" s="343"/>
      <c r="L2358" s="407">
        <v>1</v>
      </c>
      <c r="M2358" s="344">
        <f t="shared" si="36"/>
        <v>6.3923357035460144</v>
      </c>
      <c r="N2358" s="337"/>
      <c r="T2358" s="169" t="s">
        <v>300</v>
      </c>
    </row>
    <row r="2359" spans="1:20">
      <c r="A2359" s="339">
        <v>45390.166666666701</v>
      </c>
      <c r="B2359" s="340">
        <v>3.0901800000000001</v>
      </c>
      <c r="C2359" s="340" t="s">
        <v>300</v>
      </c>
      <c r="D2359" s="341">
        <v>65.239320000000006</v>
      </c>
      <c r="E2359" s="342" t="s">
        <v>300</v>
      </c>
      <c r="F2359" s="340">
        <v>6.2657600000000002</v>
      </c>
      <c r="G2359" s="342" t="s">
        <v>300</v>
      </c>
      <c r="H2359" s="342"/>
      <c r="I2359" s="342"/>
      <c r="J2359" s="343"/>
      <c r="K2359" s="343"/>
      <c r="L2359" s="407">
        <v>1</v>
      </c>
      <c r="M2359" s="344">
        <f t="shared" si="36"/>
        <v>6.2657665975558086</v>
      </c>
      <c r="N2359" s="337"/>
      <c r="T2359" s="169" t="s">
        <v>300</v>
      </c>
    </row>
    <row r="2360" spans="1:20">
      <c r="A2360" s="339">
        <v>45390.208333333299</v>
      </c>
      <c r="B2360" s="340">
        <v>2.9178999999999999</v>
      </c>
      <c r="C2360" s="340" t="s">
        <v>300</v>
      </c>
      <c r="D2360" s="341">
        <v>64.542320000000004</v>
      </c>
      <c r="E2360" s="342" t="s">
        <v>300</v>
      </c>
      <c r="F2360" s="340">
        <v>5.8532299999999999</v>
      </c>
      <c r="G2360" s="342" t="s">
        <v>300</v>
      </c>
      <c r="H2360" s="342"/>
      <c r="I2360" s="342"/>
      <c r="J2360" s="343"/>
      <c r="K2360" s="343"/>
      <c r="L2360" s="407">
        <v>1</v>
      </c>
      <c r="M2360" s="344">
        <f t="shared" si="36"/>
        <v>5.8532353442102396</v>
      </c>
      <c r="N2360" s="337"/>
      <c r="T2360" s="169" t="s">
        <v>300</v>
      </c>
    </row>
    <row r="2361" spans="1:20">
      <c r="A2361" s="339">
        <v>45390.25</v>
      </c>
      <c r="B2361" s="340">
        <v>3.1011500000000001</v>
      </c>
      <c r="C2361" s="340" t="s">
        <v>300</v>
      </c>
      <c r="D2361" s="341">
        <v>65.022379999999998</v>
      </c>
      <c r="E2361" s="342" t="s">
        <v>300</v>
      </c>
      <c r="F2361" s="340">
        <v>6.2670899999999996</v>
      </c>
      <c r="G2361" s="342" t="s">
        <v>300</v>
      </c>
      <c r="H2361" s="342"/>
      <c r="I2361" s="342"/>
      <c r="J2361" s="343"/>
      <c r="K2361" s="343"/>
      <c r="L2361" s="407">
        <v>1</v>
      </c>
      <c r="M2361" s="344">
        <f t="shared" si="36"/>
        <v>6.2671002981459596</v>
      </c>
      <c r="N2361" s="337"/>
      <c r="T2361" s="169" t="s">
        <v>300</v>
      </c>
    </row>
    <row r="2362" spans="1:20">
      <c r="A2362" s="339">
        <v>45390.291666666701</v>
      </c>
      <c r="B2362" s="340">
        <v>2.05938</v>
      </c>
      <c r="C2362" s="340" t="s">
        <v>300</v>
      </c>
      <c r="D2362" s="341">
        <v>68.61551</v>
      </c>
      <c r="E2362" s="342" t="s">
        <v>300</v>
      </c>
      <c r="F2362" s="340">
        <v>4.3917599999999997</v>
      </c>
      <c r="G2362" s="342" t="s">
        <v>300</v>
      </c>
      <c r="H2362" s="342"/>
      <c r="I2362" s="342"/>
      <c r="J2362" s="343"/>
      <c r="K2362" s="343"/>
      <c r="L2362" s="407">
        <v>1</v>
      </c>
      <c r="M2362" s="344">
        <f t="shared" si="36"/>
        <v>4.391772111216504</v>
      </c>
      <c r="N2362" s="337"/>
      <c r="T2362" s="169" t="s">
        <v>300</v>
      </c>
    </row>
    <row r="2363" spans="1:20">
      <c r="A2363" s="339">
        <v>45390.333333333299</v>
      </c>
      <c r="B2363" s="340">
        <v>3.0345300000000002</v>
      </c>
      <c r="C2363" s="340" t="s">
        <v>300</v>
      </c>
      <c r="D2363" s="341">
        <v>66.175569999999993</v>
      </c>
      <c r="E2363" s="342" t="s">
        <v>300</v>
      </c>
      <c r="F2363" s="340">
        <v>6.2412299999999998</v>
      </c>
      <c r="G2363" s="342" t="s">
        <v>300</v>
      </c>
      <c r="H2363" s="342"/>
      <c r="I2363" s="342"/>
      <c r="J2363" s="343"/>
      <c r="K2363" s="343"/>
      <c r="L2363" s="407">
        <v>1</v>
      </c>
      <c r="M2363" s="344">
        <f t="shared" si="36"/>
        <v>6.2412292655896673</v>
      </c>
      <c r="N2363" s="337"/>
      <c r="T2363" s="169" t="s">
        <v>300</v>
      </c>
    </row>
    <row r="2364" spans="1:20">
      <c r="A2364" s="339">
        <v>45390.375</v>
      </c>
      <c r="B2364" s="340">
        <v>3.1491699999999998</v>
      </c>
      <c r="C2364" s="340" t="s">
        <v>300</v>
      </c>
      <c r="D2364" s="341">
        <v>65.511489999999995</v>
      </c>
      <c r="E2364" s="342" t="s">
        <v>300</v>
      </c>
      <c r="F2364" s="340">
        <v>6.4120200000000001</v>
      </c>
      <c r="G2364" s="342" t="s">
        <v>300</v>
      </c>
      <c r="H2364" s="342"/>
      <c r="I2364" s="342"/>
      <c r="J2364" s="343"/>
      <c r="K2364" s="343"/>
      <c r="L2364" s="407">
        <v>1</v>
      </c>
      <c r="M2364" s="344">
        <f t="shared" si="36"/>
        <v>6.4120159333793625</v>
      </c>
      <c r="N2364" s="337"/>
      <c r="T2364" s="169" t="s">
        <v>300</v>
      </c>
    </row>
    <row r="2365" spans="1:20">
      <c r="A2365" s="339">
        <v>45390.416666666701</v>
      </c>
      <c r="B2365" s="340">
        <v>0.89627999999999997</v>
      </c>
      <c r="C2365" s="340" t="s">
        <v>300</v>
      </c>
      <c r="D2365" s="341">
        <v>66.579220000000007</v>
      </c>
      <c r="E2365" s="342" t="s">
        <v>300</v>
      </c>
      <c r="F2365" s="340">
        <v>1.85466</v>
      </c>
      <c r="G2365" s="342" t="s">
        <v>300</v>
      </c>
      <c r="H2365" s="342"/>
      <c r="I2365" s="342"/>
      <c r="J2365" s="343"/>
      <c r="K2365" s="343"/>
      <c r="L2365" s="407">
        <v>1</v>
      </c>
      <c r="M2365" s="344">
        <f t="shared" si="36"/>
        <v>1.8546562122137282</v>
      </c>
      <c r="N2365" s="337"/>
      <c r="T2365" s="169" t="s">
        <v>300</v>
      </c>
    </row>
    <row r="2366" spans="1:20">
      <c r="A2366" s="339">
        <v>45390.458333333299</v>
      </c>
      <c r="B2366" s="340">
        <v>0.40719</v>
      </c>
      <c r="C2366" s="340" t="s">
        <v>300</v>
      </c>
      <c r="D2366" s="341">
        <v>67.146000000000001</v>
      </c>
      <c r="E2366" s="342" t="s">
        <v>300</v>
      </c>
      <c r="F2366" s="340">
        <v>0.84975999999999996</v>
      </c>
      <c r="G2366" s="342" t="s">
        <v>300</v>
      </c>
      <c r="H2366" s="342"/>
      <c r="I2366" s="342"/>
      <c r="J2366" s="343"/>
      <c r="K2366" s="343"/>
      <c r="L2366" s="407">
        <v>1</v>
      </c>
      <c r="M2366" s="344">
        <f t="shared" si="36"/>
        <v>0.84976386631919998</v>
      </c>
      <c r="N2366" s="337"/>
      <c r="T2366" s="169" t="s">
        <v>300</v>
      </c>
    </row>
    <row r="2367" spans="1:20">
      <c r="A2367" s="339">
        <v>45390.5</v>
      </c>
      <c r="B2367" s="340">
        <v>1.37883</v>
      </c>
      <c r="C2367" s="340" t="s">
        <v>300</v>
      </c>
      <c r="D2367" s="341">
        <v>67.784670000000006</v>
      </c>
      <c r="E2367" s="342" t="s">
        <v>300</v>
      </c>
      <c r="F2367" s="340">
        <v>2.9048500000000002</v>
      </c>
      <c r="G2367" s="342" t="s">
        <v>300</v>
      </c>
      <c r="H2367" s="342"/>
      <c r="I2367" s="342"/>
      <c r="J2367" s="343"/>
      <c r="K2367" s="343"/>
      <c r="L2367" s="407">
        <v>1</v>
      </c>
      <c r="M2367" s="344">
        <f t="shared" si="36"/>
        <v>2.9048467155419879</v>
      </c>
      <c r="N2367" s="337"/>
      <c r="T2367" s="169" t="s">
        <v>300</v>
      </c>
    </row>
    <row r="2368" spans="1:20">
      <c r="A2368" s="339">
        <v>45390.541666666701</v>
      </c>
      <c r="B2368" s="340">
        <v>3.1642600000000001</v>
      </c>
      <c r="C2368" s="340" t="s">
        <v>300</v>
      </c>
      <c r="D2368" s="341">
        <v>66.376379999999997</v>
      </c>
      <c r="E2368" s="342" t="s">
        <v>300</v>
      </c>
      <c r="F2368" s="340">
        <v>6.5277900000000004</v>
      </c>
      <c r="G2368" s="342" t="s">
        <v>300</v>
      </c>
      <c r="H2368" s="342"/>
      <c r="I2368" s="342"/>
      <c r="J2368" s="343"/>
      <c r="K2368" s="343"/>
      <c r="L2368" s="407">
        <v>1</v>
      </c>
      <c r="M2368" s="344">
        <f t="shared" si="36"/>
        <v>6.5277984194771026</v>
      </c>
      <c r="N2368" s="337"/>
      <c r="T2368" s="169" t="s">
        <v>300</v>
      </c>
    </row>
    <row r="2369" spans="1:20">
      <c r="A2369" s="339">
        <v>45390.583333333299</v>
      </c>
      <c r="B2369" s="340">
        <v>3.4236399999999998</v>
      </c>
      <c r="C2369" s="340" t="s">
        <v>300</v>
      </c>
      <c r="D2369" s="341">
        <v>64.069249999999997</v>
      </c>
      <c r="E2369" s="342" t="s">
        <v>300</v>
      </c>
      <c r="F2369" s="340">
        <v>6.8174000000000001</v>
      </c>
      <c r="G2369" s="342" t="s">
        <v>300</v>
      </c>
      <c r="H2369" s="342"/>
      <c r="I2369" s="342"/>
      <c r="J2369" s="343"/>
      <c r="K2369" s="343"/>
      <c r="L2369" s="407">
        <v>1</v>
      </c>
      <c r="M2369" s="344">
        <f t="shared" si="36"/>
        <v>6.8173994629355983</v>
      </c>
      <c r="N2369" s="337"/>
      <c r="T2369" s="169" t="s">
        <v>300</v>
      </c>
    </row>
    <row r="2370" spans="1:20">
      <c r="A2370" s="339">
        <v>45390.625</v>
      </c>
      <c r="B2370" s="340">
        <v>3.3754900000000001</v>
      </c>
      <c r="C2370" s="340" t="s">
        <v>300</v>
      </c>
      <c r="D2370" s="341">
        <v>64.227040000000002</v>
      </c>
      <c r="E2370" s="342" t="s">
        <v>300</v>
      </c>
      <c r="F2370" s="340">
        <v>6.7380699999999996</v>
      </c>
      <c r="G2370" s="342" t="s">
        <v>300</v>
      </c>
      <c r="H2370" s="342"/>
      <c r="I2370" s="342"/>
      <c r="J2370" s="343"/>
      <c r="K2370" s="343"/>
      <c r="L2370" s="407">
        <v>1</v>
      </c>
      <c r="M2370" s="344">
        <f t="shared" si="36"/>
        <v>6.7380734872375676</v>
      </c>
      <c r="N2370" s="337"/>
      <c r="T2370" s="169" t="s">
        <v>300</v>
      </c>
    </row>
    <row r="2371" spans="1:20">
      <c r="A2371" s="339">
        <v>45390.666666666701</v>
      </c>
      <c r="B2371" s="340">
        <v>3.4420799999999998</v>
      </c>
      <c r="C2371" s="340" t="s">
        <v>300</v>
      </c>
      <c r="D2371" s="341">
        <v>65.835980000000006</v>
      </c>
      <c r="E2371" s="342" t="s">
        <v>300</v>
      </c>
      <c r="F2371" s="340">
        <v>7.04312</v>
      </c>
      <c r="G2371" s="342" t="s">
        <v>300</v>
      </c>
      <c r="H2371" s="342"/>
      <c r="I2371" s="342"/>
      <c r="J2371" s="343"/>
      <c r="K2371" s="343"/>
      <c r="L2371" s="407">
        <v>1</v>
      </c>
      <c r="M2371" s="344">
        <f t="shared" ref="M2371:M2434" si="37">D2371*60*10^3*B2371*5.18*10^-7</f>
        <v>7.043123027993472</v>
      </c>
      <c r="N2371" s="337"/>
      <c r="T2371" s="169" t="s">
        <v>300</v>
      </c>
    </row>
    <row r="2372" spans="1:20">
      <c r="A2372" s="339">
        <v>45390.708333333299</v>
      </c>
      <c r="B2372" s="340">
        <v>3.41716</v>
      </c>
      <c r="C2372" s="340" t="s">
        <v>300</v>
      </c>
      <c r="D2372" s="341">
        <v>66.247020000000006</v>
      </c>
      <c r="E2372" s="342" t="s">
        <v>300</v>
      </c>
      <c r="F2372" s="340">
        <v>7.0357900000000004</v>
      </c>
      <c r="G2372" s="342" t="s">
        <v>300</v>
      </c>
      <c r="H2372" s="342"/>
      <c r="I2372" s="342"/>
      <c r="J2372" s="343"/>
      <c r="K2372" s="343"/>
      <c r="L2372" s="407">
        <v>1</v>
      </c>
      <c r="M2372" s="344">
        <f t="shared" si="37"/>
        <v>7.0357868061082556</v>
      </c>
      <c r="N2372" s="337"/>
      <c r="T2372" s="169" t="s">
        <v>300</v>
      </c>
    </row>
    <row r="2373" spans="1:20">
      <c r="A2373" s="339">
        <v>45390.75</v>
      </c>
      <c r="B2373" s="340">
        <v>3.3600400000000001</v>
      </c>
      <c r="C2373" s="340" t="s">
        <v>300</v>
      </c>
      <c r="D2373" s="341">
        <v>64.352599999999995</v>
      </c>
      <c r="E2373" s="342" t="s">
        <v>300</v>
      </c>
      <c r="F2373" s="340">
        <v>6.7203400000000002</v>
      </c>
      <c r="G2373" s="342" t="s">
        <v>300</v>
      </c>
      <c r="H2373" s="342"/>
      <c r="I2373" s="342"/>
      <c r="J2373" s="343"/>
      <c r="K2373" s="343"/>
      <c r="L2373" s="407">
        <v>1</v>
      </c>
      <c r="M2373" s="344">
        <f t="shared" si="37"/>
        <v>6.7203447980323192</v>
      </c>
      <c r="N2373" s="337"/>
      <c r="T2373" s="169" t="s">
        <v>300</v>
      </c>
    </row>
    <row r="2374" spans="1:20">
      <c r="A2374" s="339">
        <v>45390.791666666701</v>
      </c>
      <c r="B2374" s="340">
        <v>3.2822499999999999</v>
      </c>
      <c r="C2374" s="340" t="s">
        <v>300</v>
      </c>
      <c r="D2374" s="341">
        <v>64.656329999999997</v>
      </c>
      <c r="E2374" s="342" t="s">
        <v>300</v>
      </c>
      <c r="F2374" s="340">
        <v>6.5957400000000002</v>
      </c>
      <c r="G2374" s="342" t="s">
        <v>300</v>
      </c>
      <c r="H2374" s="342"/>
      <c r="I2374" s="342"/>
      <c r="J2374" s="343"/>
      <c r="K2374" s="343"/>
      <c r="L2374" s="407">
        <v>1</v>
      </c>
      <c r="M2374" s="344">
        <f t="shared" si="37"/>
        <v>6.5957428725488985</v>
      </c>
      <c r="N2374" s="337"/>
      <c r="T2374" s="169" t="s">
        <v>300</v>
      </c>
    </row>
    <row r="2375" spans="1:20">
      <c r="A2375" s="339">
        <v>45390.833333333299</v>
      </c>
      <c r="B2375" s="340">
        <v>3.2942999999999998</v>
      </c>
      <c r="C2375" s="340" t="s">
        <v>300</v>
      </c>
      <c r="D2375" s="341">
        <v>65.336929999999995</v>
      </c>
      <c r="E2375" s="342" t="s">
        <v>300</v>
      </c>
      <c r="F2375" s="340">
        <v>6.6896399999999998</v>
      </c>
      <c r="G2375" s="342" t="s">
        <v>300</v>
      </c>
      <c r="H2375" s="342"/>
      <c r="I2375" s="342"/>
      <c r="J2375" s="343"/>
      <c r="K2375" s="343"/>
      <c r="L2375" s="407">
        <v>1</v>
      </c>
      <c r="M2375" s="344">
        <f t="shared" si="37"/>
        <v>6.6896420593489188</v>
      </c>
      <c r="N2375" s="337"/>
      <c r="T2375" s="169" t="s">
        <v>300</v>
      </c>
    </row>
    <row r="2376" spans="1:20">
      <c r="A2376" s="339">
        <v>45390.875</v>
      </c>
      <c r="B2376" s="340">
        <v>3.468</v>
      </c>
      <c r="C2376" s="340" t="s">
        <v>300</v>
      </c>
      <c r="D2376" s="341">
        <v>63.416589999999999</v>
      </c>
      <c r="E2376" s="342" t="s">
        <v>300</v>
      </c>
      <c r="F2376" s="340">
        <v>6.8353900000000003</v>
      </c>
      <c r="G2376" s="342" t="s">
        <v>300</v>
      </c>
      <c r="H2376" s="342"/>
      <c r="I2376" s="342"/>
      <c r="J2376" s="343"/>
      <c r="K2376" s="343"/>
      <c r="L2376" s="407">
        <v>1</v>
      </c>
      <c r="M2376" s="344">
        <f t="shared" si="37"/>
        <v>6.8353850564495993</v>
      </c>
      <c r="N2376" s="337"/>
      <c r="T2376" s="169" t="s">
        <v>300</v>
      </c>
    </row>
    <row r="2377" spans="1:20">
      <c r="A2377" s="339">
        <v>45390.916666666701</v>
      </c>
      <c r="B2377" s="340">
        <v>3.48631</v>
      </c>
      <c r="C2377" s="340" t="s">
        <v>300</v>
      </c>
      <c r="D2377" s="341">
        <v>63.229399999999998</v>
      </c>
      <c r="E2377" s="342" t="s">
        <v>300</v>
      </c>
      <c r="F2377" s="340">
        <v>6.8511899999999999</v>
      </c>
      <c r="G2377" s="342" t="s">
        <v>300</v>
      </c>
      <c r="H2377" s="342"/>
      <c r="I2377" s="342"/>
      <c r="J2377" s="343"/>
      <c r="K2377" s="343"/>
      <c r="L2377" s="407">
        <v>1</v>
      </c>
      <c r="M2377" s="344">
        <f t="shared" si="37"/>
        <v>6.8511909580951196</v>
      </c>
      <c r="N2377" s="337"/>
      <c r="T2377" s="169" t="s">
        <v>300</v>
      </c>
    </row>
    <row r="2378" spans="1:20">
      <c r="A2378" s="339">
        <v>45390.958333333299</v>
      </c>
      <c r="B2378" s="340">
        <v>3.63306</v>
      </c>
      <c r="C2378" s="340" t="s">
        <v>300</v>
      </c>
      <c r="D2378" s="341">
        <v>63.005969999999998</v>
      </c>
      <c r="E2378" s="342" t="s">
        <v>300</v>
      </c>
      <c r="F2378" s="340">
        <v>7.11435</v>
      </c>
      <c r="G2378" s="342" t="s">
        <v>300</v>
      </c>
      <c r="H2378" s="342"/>
      <c r="I2378" s="342"/>
      <c r="J2378" s="343"/>
      <c r="K2378" s="343"/>
      <c r="L2378" s="407">
        <v>1</v>
      </c>
      <c r="M2378" s="344">
        <f t="shared" si="37"/>
        <v>7.1143509079636544</v>
      </c>
      <c r="N2378" s="337"/>
      <c r="T2378" s="169" t="s">
        <v>300</v>
      </c>
    </row>
    <row r="2379" spans="1:20">
      <c r="A2379" s="339">
        <v>45391</v>
      </c>
      <c r="B2379" s="340">
        <v>3.8309799999999998</v>
      </c>
      <c r="C2379" s="340" t="s">
        <v>300</v>
      </c>
      <c r="D2379" s="341">
        <v>63.33079</v>
      </c>
      <c r="E2379" s="342" t="s">
        <v>300</v>
      </c>
      <c r="F2379" s="340">
        <v>7.5406000000000004</v>
      </c>
      <c r="G2379" s="342" t="s">
        <v>300</v>
      </c>
      <c r="H2379" s="342"/>
      <c r="I2379" s="342"/>
      <c r="J2379" s="343"/>
      <c r="K2379" s="343"/>
      <c r="L2379" s="407">
        <v>1</v>
      </c>
      <c r="M2379" s="344">
        <f t="shared" si="37"/>
        <v>7.5405982052901352</v>
      </c>
      <c r="N2379" s="337"/>
      <c r="T2379" s="169" t="s">
        <v>300</v>
      </c>
    </row>
    <row r="2380" spans="1:20">
      <c r="A2380" s="339">
        <v>45391.041666666701</v>
      </c>
      <c r="B2380" s="340">
        <v>3.3236599999999998</v>
      </c>
      <c r="C2380" s="340" t="s">
        <v>300</v>
      </c>
      <c r="D2380" s="341">
        <v>63.61853</v>
      </c>
      <c r="E2380" s="342" t="s">
        <v>300</v>
      </c>
      <c r="F2380" s="340">
        <v>6.5717600000000003</v>
      </c>
      <c r="G2380" s="342" t="s">
        <v>300</v>
      </c>
      <c r="H2380" s="342"/>
      <c r="I2380" s="342"/>
      <c r="J2380" s="343"/>
      <c r="K2380" s="343"/>
      <c r="L2380" s="407">
        <v>1</v>
      </c>
      <c r="M2380" s="344">
        <f t="shared" si="37"/>
        <v>6.5717529750873833</v>
      </c>
      <c r="N2380" s="337"/>
      <c r="T2380" s="169" t="s">
        <v>300</v>
      </c>
    </row>
    <row r="2381" spans="1:20">
      <c r="A2381" s="339">
        <v>45391.083333333299</v>
      </c>
      <c r="B2381" s="340">
        <v>3.33202</v>
      </c>
      <c r="C2381" s="340" t="s">
        <v>300</v>
      </c>
      <c r="D2381" s="341">
        <v>66.611630000000005</v>
      </c>
      <c r="E2381" s="342" t="s">
        <v>300</v>
      </c>
      <c r="F2381" s="340">
        <v>6.89825</v>
      </c>
      <c r="G2381" s="342" t="s">
        <v>300</v>
      </c>
      <c r="H2381" s="342"/>
      <c r="I2381" s="342"/>
      <c r="J2381" s="343"/>
      <c r="K2381" s="343"/>
      <c r="L2381" s="407">
        <v>1</v>
      </c>
      <c r="M2381" s="344">
        <f t="shared" si="37"/>
        <v>6.8982458878420063</v>
      </c>
      <c r="N2381" s="337"/>
      <c r="T2381" s="169" t="s">
        <v>300</v>
      </c>
    </row>
    <row r="2382" spans="1:20">
      <c r="A2382" s="339">
        <v>45391.125</v>
      </c>
      <c r="B2382" s="340">
        <v>3.1478199999999998</v>
      </c>
      <c r="C2382" s="340" t="s">
        <v>300</v>
      </c>
      <c r="D2382" s="341">
        <v>68.279690000000002</v>
      </c>
      <c r="E2382" s="342" t="s">
        <v>300</v>
      </c>
      <c r="F2382" s="340">
        <v>6.6801000000000004</v>
      </c>
      <c r="G2382" s="342" t="s">
        <v>300</v>
      </c>
      <c r="H2382" s="342"/>
      <c r="I2382" s="342"/>
      <c r="J2382" s="343"/>
      <c r="K2382" s="343"/>
      <c r="L2382" s="407">
        <v>1</v>
      </c>
      <c r="M2382" s="344">
        <f t="shared" si="37"/>
        <v>6.680091960951863</v>
      </c>
      <c r="N2382" s="337"/>
      <c r="T2382" s="169" t="s">
        <v>300</v>
      </c>
    </row>
    <row r="2383" spans="1:20">
      <c r="A2383" s="339">
        <v>45391.166666666701</v>
      </c>
      <c r="B2383" s="340">
        <v>3.2093699999999998</v>
      </c>
      <c r="C2383" s="340" t="s">
        <v>300</v>
      </c>
      <c r="D2383" s="341">
        <v>67.095439999999996</v>
      </c>
      <c r="E2383" s="342" t="s">
        <v>300</v>
      </c>
      <c r="F2383" s="340">
        <v>6.6925800000000004</v>
      </c>
      <c r="G2383" s="342" t="s">
        <v>300</v>
      </c>
      <c r="H2383" s="342"/>
      <c r="I2383" s="342"/>
      <c r="J2383" s="343"/>
      <c r="K2383" s="343"/>
      <c r="L2383" s="407">
        <v>1</v>
      </c>
      <c r="M2383" s="344">
        <f t="shared" si="37"/>
        <v>6.6925835878386222</v>
      </c>
      <c r="N2383" s="337"/>
      <c r="T2383" s="169" t="s">
        <v>300</v>
      </c>
    </row>
    <row r="2384" spans="1:20">
      <c r="A2384" s="339">
        <v>45391.208333333299</v>
      </c>
      <c r="B2384" s="340">
        <v>3.4473699999999998</v>
      </c>
      <c r="C2384" s="340" t="s">
        <v>300</v>
      </c>
      <c r="D2384" s="341">
        <v>65.949789999999993</v>
      </c>
      <c r="E2384" s="342" t="s">
        <v>300</v>
      </c>
      <c r="F2384" s="340">
        <v>7.0661399999999999</v>
      </c>
      <c r="G2384" s="342" t="s">
        <v>300</v>
      </c>
      <c r="H2384" s="342"/>
      <c r="I2384" s="342"/>
      <c r="J2384" s="343"/>
      <c r="K2384" s="343"/>
      <c r="L2384" s="407">
        <v>1</v>
      </c>
      <c r="M2384" s="344">
        <f t="shared" si="37"/>
        <v>7.066141420325482</v>
      </c>
      <c r="N2384" s="337"/>
      <c r="T2384" s="169" t="s">
        <v>300</v>
      </c>
    </row>
    <row r="2385" spans="1:20">
      <c r="A2385" s="339">
        <v>45391.25</v>
      </c>
      <c r="B2385" s="340">
        <v>3.6763599999999999</v>
      </c>
      <c r="C2385" s="340" t="s">
        <v>300</v>
      </c>
      <c r="D2385" s="341">
        <v>64.066959999999995</v>
      </c>
      <c r="E2385" s="342" t="s">
        <v>300</v>
      </c>
      <c r="F2385" s="340">
        <v>7.32036</v>
      </c>
      <c r="G2385" s="342" t="s">
        <v>300</v>
      </c>
      <c r="H2385" s="342"/>
      <c r="I2385" s="342"/>
      <c r="J2385" s="343"/>
      <c r="K2385" s="343"/>
      <c r="L2385" s="407">
        <v>1</v>
      </c>
      <c r="M2385" s="344">
        <f t="shared" si="37"/>
        <v>7.320372137758846</v>
      </c>
      <c r="N2385" s="337"/>
      <c r="T2385" s="169" t="s">
        <v>300</v>
      </c>
    </row>
    <row r="2386" spans="1:20">
      <c r="A2386" s="339">
        <v>45391.291666666701</v>
      </c>
      <c r="B2386" s="340">
        <v>3.2771699999999999</v>
      </c>
      <c r="C2386" s="340" t="s">
        <v>300</v>
      </c>
      <c r="D2386" s="341">
        <v>66.945089999999993</v>
      </c>
      <c r="E2386" s="342" t="s">
        <v>300</v>
      </c>
      <c r="F2386" s="340">
        <v>6.8186499999999999</v>
      </c>
      <c r="G2386" s="342" t="s">
        <v>300</v>
      </c>
      <c r="H2386" s="342"/>
      <c r="I2386" s="342"/>
      <c r="J2386" s="343"/>
      <c r="K2386" s="343"/>
      <c r="L2386" s="407">
        <v>1</v>
      </c>
      <c r="M2386" s="344">
        <f t="shared" si="37"/>
        <v>6.8186548937019227</v>
      </c>
      <c r="N2386" s="337"/>
      <c r="T2386" s="169" t="s">
        <v>300</v>
      </c>
    </row>
    <row r="2387" spans="1:20">
      <c r="A2387" s="339">
        <v>45391.333333333299</v>
      </c>
      <c r="B2387" s="340">
        <v>2.36761</v>
      </c>
      <c r="C2387" s="340" t="s">
        <v>300</v>
      </c>
      <c r="D2387" s="341">
        <v>67.054670000000002</v>
      </c>
      <c r="E2387" s="342" t="s">
        <v>300</v>
      </c>
      <c r="F2387" s="340">
        <v>4.9342499999999996</v>
      </c>
      <c r="G2387" s="342" t="s">
        <v>300</v>
      </c>
      <c r="H2387" s="342"/>
      <c r="I2387" s="342"/>
      <c r="J2387" s="343"/>
      <c r="K2387" s="343"/>
      <c r="L2387" s="407">
        <v>1</v>
      </c>
      <c r="M2387" s="344">
        <f t="shared" si="37"/>
        <v>4.9342392689787955</v>
      </c>
      <c r="N2387" s="337"/>
      <c r="T2387" s="169" t="s">
        <v>300</v>
      </c>
    </row>
    <row r="2388" spans="1:20">
      <c r="A2388" s="339">
        <v>45391.375</v>
      </c>
      <c r="B2388" s="340">
        <v>0.51931000000000005</v>
      </c>
      <c r="C2388" s="340" t="s">
        <v>300</v>
      </c>
      <c r="D2388" s="341">
        <v>64.894869999999997</v>
      </c>
      <c r="E2388" s="342" t="s">
        <v>300</v>
      </c>
      <c r="F2388" s="340">
        <v>1.04741</v>
      </c>
      <c r="G2388" s="342" t="s">
        <v>300</v>
      </c>
      <c r="H2388" s="342"/>
      <c r="I2388" s="342"/>
      <c r="J2388" s="343"/>
      <c r="K2388" s="343"/>
      <c r="L2388" s="407">
        <v>1</v>
      </c>
      <c r="M2388" s="344">
        <f t="shared" si="37"/>
        <v>1.0474132475258759</v>
      </c>
      <c r="N2388" s="337"/>
      <c r="T2388" s="169" t="s">
        <v>300</v>
      </c>
    </row>
    <row r="2389" spans="1:20">
      <c r="A2389" s="339">
        <v>45391.416666666701</v>
      </c>
      <c r="B2389" s="340">
        <v>0.45401999999999998</v>
      </c>
      <c r="C2389" s="340" t="s">
        <v>300</v>
      </c>
      <c r="D2389" s="341">
        <v>64.330629999999999</v>
      </c>
      <c r="E2389" s="342" t="s">
        <v>300</v>
      </c>
      <c r="F2389" s="340">
        <v>0.90776999999999997</v>
      </c>
      <c r="G2389" s="342" t="s">
        <v>300</v>
      </c>
      <c r="H2389" s="342"/>
      <c r="I2389" s="342"/>
      <c r="J2389" s="343"/>
      <c r="K2389" s="343"/>
      <c r="L2389" s="407">
        <v>1</v>
      </c>
      <c r="M2389" s="344">
        <f t="shared" si="37"/>
        <v>0.90776576302120771</v>
      </c>
      <c r="N2389" s="337"/>
      <c r="T2389" s="169" t="s">
        <v>300</v>
      </c>
    </row>
    <row r="2390" spans="1:20">
      <c r="A2390" s="339">
        <v>45391.458333333299</v>
      </c>
      <c r="B2390" s="340">
        <v>0.36491000000000001</v>
      </c>
      <c r="C2390" s="340" t="s">
        <v>300</v>
      </c>
      <c r="D2390" s="341">
        <v>66.618830000000003</v>
      </c>
      <c r="E2390" s="342" t="s">
        <v>300</v>
      </c>
      <c r="F2390" s="340">
        <v>0.75553999999999999</v>
      </c>
      <c r="G2390" s="342" t="s">
        <v>300</v>
      </c>
      <c r="H2390" s="342"/>
      <c r="I2390" s="342"/>
      <c r="J2390" s="343"/>
      <c r="K2390" s="343"/>
      <c r="L2390" s="407">
        <v>1</v>
      </c>
      <c r="M2390" s="344">
        <f t="shared" si="37"/>
        <v>0.75555098509472396</v>
      </c>
      <c r="N2390" s="337"/>
      <c r="T2390" s="169" t="s">
        <v>300</v>
      </c>
    </row>
    <row r="2391" spans="1:20">
      <c r="A2391" s="339">
        <v>45391.5</v>
      </c>
      <c r="B2391" s="340">
        <v>0.32494000000000001</v>
      </c>
      <c r="C2391" s="340" t="s">
        <v>300</v>
      </c>
      <c r="D2391" s="341">
        <v>66.202699999999993</v>
      </c>
      <c r="E2391" s="345" t="s">
        <v>300</v>
      </c>
      <c r="F2391" s="340">
        <v>0.66859999999999997</v>
      </c>
      <c r="G2391" s="342" t="s">
        <v>300</v>
      </c>
      <c r="H2391" s="342"/>
      <c r="I2391" s="342"/>
      <c r="J2391" s="343"/>
      <c r="K2391" s="343"/>
      <c r="L2391" s="407">
        <v>1</v>
      </c>
      <c r="M2391" s="344">
        <f t="shared" si="37"/>
        <v>0.66859001790503991</v>
      </c>
      <c r="N2391" s="337"/>
      <c r="T2391" s="169" t="s">
        <v>300</v>
      </c>
    </row>
    <row r="2392" spans="1:20">
      <c r="A2392" s="339">
        <v>45391.541666666701</v>
      </c>
      <c r="B2392" s="340">
        <v>0.89953000000000005</v>
      </c>
      <c r="C2392" s="340" t="s">
        <v>300</v>
      </c>
      <c r="D2392" s="341">
        <v>62.292819999999999</v>
      </c>
      <c r="E2392" s="345" t="s">
        <v>300</v>
      </c>
      <c r="F2392" s="340">
        <v>1.7415400000000001</v>
      </c>
      <c r="G2392" s="342" t="s">
        <v>300</v>
      </c>
      <c r="H2392" s="342"/>
      <c r="I2392" s="342"/>
      <c r="J2392" s="343"/>
      <c r="K2392" s="343"/>
      <c r="L2392" s="407">
        <v>1</v>
      </c>
      <c r="M2392" s="344">
        <f t="shared" si="37"/>
        <v>1.7415448124425679</v>
      </c>
      <c r="N2392" s="337"/>
      <c r="T2392" s="169" t="s">
        <v>300</v>
      </c>
    </row>
    <row r="2393" spans="1:20">
      <c r="A2393" s="339">
        <v>45391.583333333299</v>
      </c>
      <c r="B2393" s="340">
        <v>0.90137</v>
      </c>
      <c r="C2393" s="340" t="s">
        <v>300</v>
      </c>
      <c r="D2393" s="341">
        <v>66.032229999999998</v>
      </c>
      <c r="E2393" s="345" t="s">
        <v>300</v>
      </c>
      <c r="F2393" s="340">
        <v>1.8498699999999999</v>
      </c>
      <c r="G2393" s="342" t="s">
        <v>300</v>
      </c>
      <c r="H2393" s="342"/>
      <c r="I2393" s="342"/>
      <c r="J2393" s="343"/>
      <c r="K2393" s="343"/>
      <c r="L2393" s="407">
        <v>1</v>
      </c>
      <c r="M2393" s="344">
        <f t="shared" si="37"/>
        <v>1.8498651635005079</v>
      </c>
      <c r="N2393" s="337"/>
      <c r="T2393" s="169" t="s">
        <v>300</v>
      </c>
    </row>
    <row r="2394" spans="1:20">
      <c r="A2394" s="339">
        <v>45391.625</v>
      </c>
      <c r="B2394" s="340">
        <v>1.15279</v>
      </c>
      <c r="C2394" s="340" t="s">
        <v>300</v>
      </c>
      <c r="D2394" s="341">
        <v>65.817229999999995</v>
      </c>
      <c r="E2394" s="342" t="s">
        <v>300</v>
      </c>
      <c r="F2394" s="340">
        <v>2.3581500000000002</v>
      </c>
      <c r="G2394" s="342" t="s">
        <v>300</v>
      </c>
      <c r="H2394" s="342"/>
      <c r="I2394" s="342"/>
      <c r="J2394" s="343"/>
      <c r="K2394" s="343"/>
      <c r="L2394" s="407">
        <v>1</v>
      </c>
      <c r="M2394" s="344">
        <f t="shared" si="37"/>
        <v>2.3581466572884358</v>
      </c>
      <c r="N2394" s="337"/>
      <c r="T2394" s="169" t="s">
        <v>300</v>
      </c>
    </row>
    <row r="2395" spans="1:20">
      <c r="A2395" s="339">
        <v>45391.666666666701</v>
      </c>
      <c r="B2395" s="340">
        <v>1.9840899999999999</v>
      </c>
      <c r="C2395" s="340" t="s">
        <v>300</v>
      </c>
      <c r="D2395" s="341">
        <v>69.177139999999994</v>
      </c>
      <c r="E2395" s="342" t="s">
        <v>300</v>
      </c>
      <c r="F2395" s="340">
        <v>4.2658500000000004</v>
      </c>
      <c r="G2395" s="342" t="s">
        <v>300</v>
      </c>
      <c r="H2395" s="342"/>
      <c r="I2395" s="342"/>
      <c r="J2395" s="343"/>
      <c r="K2395" s="343"/>
      <c r="L2395" s="407">
        <v>1</v>
      </c>
      <c r="M2395" s="344">
        <f t="shared" si="37"/>
        <v>4.2658441165168064</v>
      </c>
      <c r="N2395" s="337"/>
      <c r="T2395" s="169" t="s">
        <v>300</v>
      </c>
    </row>
    <row r="2396" spans="1:20">
      <c r="A2396" s="339">
        <v>45391.708333333299</v>
      </c>
      <c r="B2396" s="340">
        <v>2.9440400000000002</v>
      </c>
      <c r="C2396" s="340" t="s">
        <v>300</v>
      </c>
      <c r="D2396" s="341">
        <v>67.661619999999999</v>
      </c>
      <c r="E2396" s="342" t="s">
        <v>300</v>
      </c>
      <c r="F2396" s="340">
        <v>6.19109</v>
      </c>
      <c r="G2396" s="342" t="s">
        <v>300</v>
      </c>
      <c r="H2396" s="342"/>
      <c r="I2396" s="342"/>
      <c r="J2396" s="343"/>
      <c r="K2396" s="343"/>
      <c r="L2396" s="407">
        <v>1</v>
      </c>
      <c r="M2396" s="344">
        <f t="shared" si="37"/>
        <v>6.1910898693483842</v>
      </c>
      <c r="N2396" s="337"/>
      <c r="T2396" s="169" t="s">
        <v>300</v>
      </c>
    </row>
    <row r="2397" spans="1:20">
      <c r="A2397" s="339">
        <v>45391.75</v>
      </c>
      <c r="B2397" s="340">
        <v>3.0835300000000001</v>
      </c>
      <c r="C2397" s="340" t="s">
        <v>300</v>
      </c>
      <c r="D2397" s="341">
        <v>65.014979999999994</v>
      </c>
      <c r="E2397" s="342" t="s">
        <v>300</v>
      </c>
      <c r="F2397" s="340">
        <v>6.2307800000000002</v>
      </c>
      <c r="G2397" s="342" t="s">
        <v>300</v>
      </c>
      <c r="H2397" s="342"/>
      <c r="I2397" s="342"/>
      <c r="J2397" s="343"/>
      <c r="K2397" s="343"/>
      <c r="L2397" s="407">
        <v>1</v>
      </c>
      <c r="M2397" s="344">
        <f t="shared" si="37"/>
        <v>6.230782930963751</v>
      </c>
      <c r="N2397" s="337"/>
      <c r="T2397" s="169" t="s">
        <v>300</v>
      </c>
    </row>
    <row r="2398" spans="1:20">
      <c r="A2398" s="339">
        <v>45391.791666666701</v>
      </c>
      <c r="B2398" s="340">
        <v>3.2780499999999999</v>
      </c>
      <c r="C2398" s="340" t="s">
        <v>300</v>
      </c>
      <c r="D2398" s="341">
        <v>63.12518</v>
      </c>
      <c r="E2398" s="342" t="s">
        <v>300</v>
      </c>
      <c r="F2398" s="340">
        <v>6.4313000000000002</v>
      </c>
      <c r="G2398" s="342" t="s">
        <v>300</v>
      </c>
      <c r="H2398" s="342"/>
      <c r="I2398" s="342"/>
      <c r="J2398" s="343"/>
      <c r="K2398" s="343"/>
      <c r="L2398" s="407">
        <v>1</v>
      </c>
      <c r="M2398" s="344">
        <f t="shared" si="37"/>
        <v>6.4313065849729192</v>
      </c>
      <c r="N2398" s="337"/>
      <c r="T2398" s="169" t="s">
        <v>300</v>
      </c>
    </row>
    <row r="2399" spans="1:20">
      <c r="A2399" s="339">
        <v>45391.833333333299</v>
      </c>
      <c r="B2399" s="340">
        <v>3.2510699999999999</v>
      </c>
      <c r="C2399" s="340" t="s">
        <v>300</v>
      </c>
      <c r="D2399" s="341">
        <v>63.656930000000003</v>
      </c>
      <c r="E2399" s="342" t="s">
        <v>300</v>
      </c>
      <c r="F2399" s="340">
        <v>6.4321000000000002</v>
      </c>
      <c r="G2399" s="342" t="s">
        <v>300</v>
      </c>
      <c r="H2399" s="342"/>
      <c r="I2399" s="342"/>
      <c r="J2399" s="343"/>
      <c r="K2399" s="343"/>
      <c r="L2399" s="407">
        <v>1</v>
      </c>
      <c r="M2399" s="344">
        <f t="shared" si="37"/>
        <v>6.4321034487013069</v>
      </c>
      <c r="N2399" s="337"/>
      <c r="T2399" s="169" t="s">
        <v>300</v>
      </c>
    </row>
    <row r="2400" spans="1:20">
      <c r="A2400" s="339">
        <v>45391.875</v>
      </c>
      <c r="B2400" s="340">
        <v>3.4571999999999998</v>
      </c>
      <c r="C2400" s="340" t="s">
        <v>300</v>
      </c>
      <c r="D2400" s="341">
        <v>63.117609999999999</v>
      </c>
      <c r="E2400" s="342" t="s">
        <v>300</v>
      </c>
      <c r="F2400" s="340">
        <v>6.7819799999999999</v>
      </c>
      <c r="G2400" s="342" t="s">
        <v>300</v>
      </c>
      <c r="H2400" s="342"/>
      <c r="I2400" s="342"/>
      <c r="J2400" s="343"/>
      <c r="K2400" s="343"/>
      <c r="L2400" s="407">
        <v>1</v>
      </c>
      <c r="M2400" s="344">
        <f t="shared" si="37"/>
        <v>6.7819730561553593</v>
      </c>
      <c r="N2400" s="337"/>
      <c r="T2400" s="169" t="s">
        <v>300</v>
      </c>
    </row>
    <row r="2401" spans="1:20">
      <c r="A2401" s="339">
        <v>45391.916666666701</v>
      </c>
      <c r="B2401" s="340">
        <v>3.6537899999999999</v>
      </c>
      <c r="C2401" s="340" t="s">
        <v>300</v>
      </c>
      <c r="D2401" s="341">
        <v>63.355289999999997</v>
      </c>
      <c r="E2401" s="342" t="s">
        <v>300</v>
      </c>
      <c r="F2401" s="340">
        <v>7.1946199999999996</v>
      </c>
      <c r="G2401" s="342" t="s">
        <v>300</v>
      </c>
      <c r="H2401" s="342"/>
      <c r="I2401" s="342"/>
      <c r="J2401" s="343"/>
      <c r="K2401" s="343"/>
      <c r="L2401" s="407">
        <v>1</v>
      </c>
      <c r="M2401" s="344">
        <f t="shared" si="37"/>
        <v>7.1946136305260264</v>
      </c>
      <c r="N2401" s="337"/>
      <c r="T2401" s="169" t="s">
        <v>300</v>
      </c>
    </row>
    <row r="2402" spans="1:20">
      <c r="A2402" s="339">
        <v>45391.958333333299</v>
      </c>
      <c r="B2402" s="340">
        <v>3.18459</v>
      </c>
      <c r="C2402" s="340" t="s">
        <v>300</v>
      </c>
      <c r="D2402" s="341">
        <v>62.152169999999998</v>
      </c>
      <c r="E2402" s="342" t="s">
        <v>300</v>
      </c>
      <c r="F2402" s="340">
        <v>6.1516400000000004</v>
      </c>
      <c r="G2402" s="342" t="s">
        <v>300</v>
      </c>
      <c r="H2402" s="342"/>
      <c r="I2402" s="342"/>
      <c r="J2402" s="343"/>
      <c r="K2402" s="343"/>
      <c r="L2402" s="407">
        <v>1</v>
      </c>
      <c r="M2402" s="344">
        <f t="shared" si="37"/>
        <v>6.1516388851941235</v>
      </c>
      <c r="N2402" s="337"/>
      <c r="T2402" s="169" t="s">
        <v>300</v>
      </c>
    </row>
    <row r="2403" spans="1:20">
      <c r="A2403" s="339">
        <v>45392</v>
      </c>
      <c r="B2403" s="340">
        <v>3.0576599999999998</v>
      </c>
      <c r="C2403" s="340" t="s">
        <v>300</v>
      </c>
      <c r="D2403" s="341">
        <v>62.607610000000001</v>
      </c>
      <c r="E2403" s="342" t="s">
        <v>300</v>
      </c>
      <c r="F2403" s="340">
        <v>5.9497299999999997</v>
      </c>
      <c r="G2403" s="342" t="s">
        <v>300</v>
      </c>
      <c r="H2403" s="342"/>
      <c r="I2403" s="342"/>
      <c r="J2403" s="343"/>
      <c r="K2403" s="343"/>
      <c r="L2403" s="407">
        <v>1</v>
      </c>
      <c r="M2403" s="344">
        <f t="shared" si="37"/>
        <v>5.9497309513540069</v>
      </c>
      <c r="N2403" s="337"/>
      <c r="T2403" s="169" t="s">
        <v>300</v>
      </c>
    </row>
    <row r="2404" spans="1:20">
      <c r="A2404" s="339">
        <v>45392.041666666701</v>
      </c>
      <c r="B2404" s="340">
        <v>2.8454100000000002</v>
      </c>
      <c r="C2404" s="340" t="s">
        <v>300</v>
      </c>
      <c r="D2404" s="341">
        <v>62.922400000000003</v>
      </c>
      <c r="E2404" s="342" t="s">
        <v>300</v>
      </c>
      <c r="F2404" s="340">
        <v>5.5645699999999998</v>
      </c>
      <c r="G2404" s="342" t="s">
        <v>300</v>
      </c>
      <c r="H2404" s="342"/>
      <c r="I2404" s="342"/>
      <c r="J2404" s="343"/>
      <c r="K2404" s="343"/>
      <c r="L2404" s="407">
        <v>1</v>
      </c>
      <c r="M2404" s="344">
        <f t="shared" si="37"/>
        <v>5.5645640137987202</v>
      </c>
      <c r="N2404" s="337"/>
      <c r="T2404" s="169" t="s">
        <v>300</v>
      </c>
    </row>
    <row r="2405" spans="1:20">
      <c r="A2405" s="339">
        <v>45392.083333333299</v>
      </c>
      <c r="B2405" s="340">
        <v>2.64107</v>
      </c>
      <c r="C2405" s="340" t="s">
        <v>300</v>
      </c>
      <c r="D2405" s="341">
        <v>63.726509999999998</v>
      </c>
      <c r="E2405" s="342" t="s">
        <v>300</v>
      </c>
      <c r="F2405" s="340">
        <v>5.2309599999999996</v>
      </c>
      <c r="G2405" s="342" t="s">
        <v>300</v>
      </c>
      <c r="H2405" s="342"/>
      <c r="I2405" s="342"/>
      <c r="J2405" s="343"/>
      <c r="K2405" s="343"/>
      <c r="L2405" s="407">
        <v>1</v>
      </c>
      <c r="M2405" s="344">
        <f t="shared" si="37"/>
        <v>5.2309558806379552</v>
      </c>
      <c r="N2405" s="337"/>
      <c r="T2405" s="169" t="s">
        <v>300</v>
      </c>
    </row>
    <row r="2406" spans="1:20">
      <c r="A2406" s="339">
        <v>45392.125</v>
      </c>
      <c r="B2406" s="340">
        <v>3.0753400000000002</v>
      </c>
      <c r="C2406" s="340" t="s">
        <v>300</v>
      </c>
      <c r="D2406" s="341">
        <v>61.956919999999997</v>
      </c>
      <c r="E2406" s="342" t="s">
        <v>300</v>
      </c>
      <c r="F2406" s="340">
        <v>5.9219499999999998</v>
      </c>
      <c r="G2406" s="342" t="s">
        <v>300</v>
      </c>
      <c r="H2406" s="342"/>
      <c r="I2406" s="342"/>
      <c r="J2406" s="343"/>
      <c r="K2406" s="343"/>
      <c r="L2406" s="407">
        <v>1</v>
      </c>
      <c r="M2406" s="344">
        <f t="shared" si="37"/>
        <v>5.9219395124850234</v>
      </c>
      <c r="N2406" s="337"/>
      <c r="T2406" s="169" t="s">
        <v>300</v>
      </c>
    </row>
    <row r="2407" spans="1:20">
      <c r="A2407" s="339">
        <v>45392.166666666701</v>
      </c>
      <c r="B2407" s="340">
        <v>3.0768</v>
      </c>
      <c r="C2407" s="340" t="s">
        <v>300</v>
      </c>
      <c r="D2407" s="341">
        <v>63.189190000000004</v>
      </c>
      <c r="E2407" s="342" t="s">
        <v>300</v>
      </c>
      <c r="F2407" s="340">
        <v>6.0425899999999997</v>
      </c>
      <c r="G2407" s="342" t="s">
        <v>300</v>
      </c>
      <c r="H2407" s="342"/>
      <c r="I2407" s="342"/>
      <c r="J2407" s="343"/>
      <c r="K2407" s="343"/>
      <c r="L2407" s="407">
        <v>1</v>
      </c>
      <c r="M2407" s="344">
        <f t="shared" si="37"/>
        <v>6.0425891335353592</v>
      </c>
      <c r="N2407" s="337"/>
      <c r="T2407" s="169" t="s">
        <v>300</v>
      </c>
    </row>
    <row r="2408" spans="1:20">
      <c r="A2408" s="339">
        <v>45392.208333333299</v>
      </c>
      <c r="B2408" s="340">
        <v>3.4449700000000001</v>
      </c>
      <c r="C2408" s="340" t="s">
        <v>300</v>
      </c>
      <c r="D2408" s="341">
        <v>61.970010000000002</v>
      </c>
      <c r="E2408" s="342" t="s">
        <v>300</v>
      </c>
      <c r="F2408" s="340">
        <v>6.6351199999999997</v>
      </c>
      <c r="G2408" s="342" t="s">
        <v>300</v>
      </c>
      <c r="H2408" s="342"/>
      <c r="I2408" s="342"/>
      <c r="J2408" s="343"/>
      <c r="K2408" s="343"/>
      <c r="L2408" s="407">
        <v>1</v>
      </c>
      <c r="M2408" s="344">
        <f t="shared" si="37"/>
        <v>6.6351083718686761</v>
      </c>
      <c r="N2408" s="337"/>
      <c r="T2408" s="169" t="s">
        <v>300</v>
      </c>
    </row>
    <row r="2409" spans="1:20">
      <c r="A2409" s="339">
        <v>45392.25</v>
      </c>
      <c r="B2409" s="340">
        <v>3.5770900000000001</v>
      </c>
      <c r="C2409" s="340" t="s">
        <v>300</v>
      </c>
      <c r="D2409" s="341">
        <v>60.706899999999997</v>
      </c>
      <c r="E2409" s="342" t="s">
        <v>300</v>
      </c>
      <c r="F2409" s="340">
        <v>6.7491500000000002</v>
      </c>
      <c r="G2409" s="342" t="s">
        <v>300</v>
      </c>
      <c r="H2409" s="342"/>
      <c r="I2409" s="342"/>
      <c r="J2409" s="343"/>
      <c r="K2409" s="343"/>
      <c r="L2409" s="407">
        <v>1</v>
      </c>
      <c r="M2409" s="344">
        <f t="shared" si="37"/>
        <v>6.7491477161446793</v>
      </c>
      <c r="N2409" s="337"/>
      <c r="T2409" s="169" t="s">
        <v>300</v>
      </c>
    </row>
    <row r="2410" spans="1:20">
      <c r="A2410" s="339">
        <v>45392.291666666701</v>
      </c>
      <c r="B2410" s="340">
        <v>3.41317</v>
      </c>
      <c r="C2410" s="340" t="s">
        <v>300</v>
      </c>
      <c r="D2410" s="341">
        <v>60.787100000000002</v>
      </c>
      <c r="E2410" s="342" t="s">
        <v>300</v>
      </c>
      <c r="F2410" s="340">
        <v>6.4483800000000002</v>
      </c>
      <c r="G2410" s="342" t="s">
        <v>300</v>
      </c>
      <c r="H2410" s="342"/>
      <c r="I2410" s="342"/>
      <c r="J2410" s="343"/>
      <c r="K2410" s="343"/>
      <c r="L2410" s="407">
        <v>1</v>
      </c>
      <c r="M2410" s="344">
        <f t="shared" si="37"/>
        <v>6.4483760258055591</v>
      </c>
      <c r="N2410" s="337"/>
      <c r="T2410" s="169" t="s">
        <v>300</v>
      </c>
    </row>
    <row r="2411" spans="1:20">
      <c r="A2411" s="339">
        <v>45392.333333333299</v>
      </c>
      <c r="B2411" s="340">
        <v>3.0723799999999999</v>
      </c>
      <c r="C2411" s="340" t="s">
        <v>300</v>
      </c>
      <c r="D2411" s="341">
        <v>62.871830000000003</v>
      </c>
      <c r="E2411" s="342" t="s">
        <v>300</v>
      </c>
      <c r="F2411" s="340">
        <v>6.00359</v>
      </c>
      <c r="G2411" s="342" t="s">
        <v>300</v>
      </c>
      <c r="H2411" s="342"/>
      <c r="I2411" s="342"/>
      <c r="J2411" s="343"/>
      <c r="K2411" s="343"/>
      <c r="L2411" s="407">
        <v>1</v>
      </c>
      <c r="M2411" s="344">
        <f t="shared" si="37"/>
        <v>6.003604036961832</v>
      </c>
      <c r="N2411" s="337"/>
      <c r="T2411" s="169" t="s">
        <v>300</v>
      </c>
    </row>
    <row r="2412" spans="1:20">
      <c r="A2412" s="339">
        <v>45392.375</v>
      </c>
      <c r="B2412" s="340">
        <v>2.7116500000000001</v>
      </c>
      <c r="C2412" s="340" t="s">
        <v>300</v>
      </c>
      <c r="D2412" s="341">
        <v>61.141919999999999</v>
      </c>
      <c r="E2412" s="342" t="s">
        <v>300</v>
      </c>
      <c r="F2412" s="340">
        <v>5.1529199999999999</v>
      </c>
      <c r="G2412" s="342" t="s">
        <v>300</v>
      </c>
      <c r="H2412" s="342"/>
      <c r="I2412" s="342"/>
      <c r="J2412" s="343"/>
      <c r="K2412" s="343"/>
      <c r="L2412" s="407">
        <v>1</v>
      </c>
      <c r="M2412" s="344">
        <f t="shared" si="37"/>
        <v>5.1529237473974385</v>
      </c>
      <c r="N2412" s="337"/>
      <c r="T2412" s="169" t="s">
        <v>300</v>
      </c>
    </row>
    <row r="2413" spans="1:20">
      <c r="A2413" s="339">
        <v>45392.416666666701</v>
      </c>
      <c r="B2413" s="340">
        <v>0.58648</v>
      </c>
      <c r="C2413" s="340" t="s">
        <v>300</v>
      </c>
      <c r="D2413" s="341">
        <v>58.187109999999997</v>
      </c>
      <c r="E2413" s="342" t="s">
        <v>300</v>
      </c>
      <c r="F2413" s="340">
        <v>1.0606199999999999</v>
      </c>
      <c r="G2413" s="342" t="s">
        <v>300</v>
      </c>
      <c r="H2413" s="342"/>
      <c r="I2413" s="342"/>
      <c r="J2413" s="343"/>
      <c r="K2413" s="343"/>
      <c r="L2413" s="407">
        <v>1</v>
      </c>
      <c r="M2413" s="344">
        <f t="shared" si="37"/>
        <v>1.060622910558624</v>
      </c>
      <c r="N2413" s="337"/>
      <c r="T2413" s="169" t="s">
        <v>300</v>
      </c>
    </row>
    <row r="2414" spans="1:20">
      <c r="A2414" s="339">
        <v>45392.458333333299</v>
      </c>
      <c r="B2414" s="340">
        <v>0.30819000000000002</v>
      </c>
      <c r="C2414" s="340" t="s">
        <v>300</v>
      </c>
      <c r="D2414" s="341">
        <v>49.895299999999999</v>
      </c>
      <c r="E2414" s="342" t="s">
        <v>300</v>
      </c>
      <c r="F2414" s="340">
        <v>0.47792000000000001</v>
      </c>
      <c r="G2414" s="342" t="s">
        <v>300</v>
      </c>
      <c r="H2414" s="342"/>
      <c r="I2414" s="342"/>
      <c r="J2414" s="343"/>
      <c r="K2414" s="343"/>
      <c r="L2414" s="407">
        <v>1</v>
      </c>
      <c r="M2414" s="344">
        <f t="shared" si="37"/>
        <v>0.47792438631755996</v>
      </c>
      <c r="N2414" s="337"/>
      <c r="T2414" s="169" t="s">
        <v>300</v>
      </c>
    </row>
    <row r="2415" spans="1:20">
      <c r="A2415" s="339">
        <v>45392.5</v>
      </c>
      <c r="B2415" s="340">
        <v>0.18143999999999999</v>
      </c>
      <c r="C2415" s="340" t="s">
        <v>300</v>
      </c>
      <c r="D2415" s="341">
        <v>51.603969999999997</v>
      </c>
      <c r="E2415" s="342" t="s">
        <v>300</v>
      </c>
      <c r="F2415" s="340">
        <v>0.29100999999999999</v>
      </c>
      <c r="G2415" s="342" t="s">
        <v>300</v>
      </c>
      <c r="H2415" s="342"/>
      <c r="I2415" s="342"/>
      <c r="J2415" s="343"/>
      <c r="K2415" s="343"/>
      <c r="L2415" s="407">
        <v>1</v>
      </c>
      <c r="M2415" s="344">
        <f t="shared" si="37"/>
        <v>0.29100279576614396</v>
      </c>
      <c r="N2415" s="337"/>
      <c r="T2415" s="169" t="s">
        <v>300</v>
      </c>
    </row>
    <row r="2416" spans="1:20">
      <c r="A2416" s="339">
        <v>45392.541666666701</v>
      </c>
      <c r="B2416" s="340">
        <v>8.7929999999999994E-2</v>
      </c>
      <c r="C2416" s="340" t="s">
        <v>300</v>
      </c>
      <c r="D2416" s="341">
        <v>57.964280000000002</v>
      </c>
      <c r="E2416" s="342" t="s">
        <v>300</v>
      </c>
      <c r="F2416" s="340">
        <v>0.15840000000000001</v>
      </c>
      <c r="G2416" s="342" t="s">
        <v>300</v>
      </c>
      <c r="H2416" s="342"/>
      <c r="I2416" s="342"/>
      <c r="J2416" s="343"/>
      <c r="K2416" s="343"/>
      <c r="L2416" s="407">
        <v>1</v>
      </c>
      <c r="M2416" s="344">
        <f t="shared" si="37"/>
        <v>0.15840851728363195</v>
      </c>
      <c r="N2416" s="337"/>
      <c r="T2416" s="169" t="s">
        <v>300</v>
      </c>
    </row>
    <row r="2417" spans="1:20">
      <c r="A2417" s="339">
        <v>45392.583333333299</v>
      </c>
      <c r="B2417" s="340">
        <v>1.0621400000000001</v>
      </c>
      <c r="C2417" s="340" t="s">
        <v>300</v>
      </c>
      <c r="D2417" s="341">
        <v>71.73563</v>
      </c>
      <c r="E2417" s="342" t="s">
        <v>300</v>
      </c>
      <c r="F2417" s="340">
        <v>2.36809</v>
      </c>
      <c r="G2417" s="342" t="s">
        <v>300</v>
      </c>
      <c r="H2417" s="342"/>
      <c r="I2417" s="342"/>
      <c r="J2417" s="343"/>
      <c r="K2417" s="343"/>
      <c r="L2417" s="407">
        <v>1</v>
      </c>
      <c r="M2417" s="344">
        <f t="shared" si="37"/>
        <v>2.3680872060580564</v>
      </c>
      <c r="N2417" s="337"/>
      <c r="T2417" s="169" t="s">
        <v>300</v>
      </c>
    </row>
    <row r="2418" spans="1:20">
      <c r="A2418" s="339">
        <v>45392.625</v>
      </c>
      <c r="B2418" s="340">
        <v>2.2589100000000002</v>
      </c>
      <c r="C2418" s="340" t="s">
        <v>300</v>
      </c>
      <c r="D2418" s="341">
        <v>70.282330000000002</v>
      </c>
      <c r="E2418" s="342" t="s">
        <v>300</v>
      </c>
      <c r="F2418" s="340">
        <v>4.93431</v>
      </c>
      <c r="G2418" s="342" t="s">
        <v>300</v>
      </c>
      <c r="H2418" s="342"/>
      <c r="I2418" s="342"/>
      <c r="J2418" s="343"/>
      <c r="K2418" s="343"/>
      <c r="L2418" s="407">
        <v>1</v>
      </c>
      <c r="M2418" s="344">
        <f t="shared" si="37"/>
        <v>4.934306116514124</v>
      </c>
      <c r="N2418" s="337"/>
      <c r="T2418" s="169" t="s">
        <v>300</v>
      </c>
    </row>
    <row r="2419" spans="1:20">
      <c r="A2419" s="339">
        <v>45392.666666666701</v>
      </c>
      <c r="B2419" s="340">
        <v>3.1007899999999999</v>
      </c>
      <c r="C2419" s="340" t="s">
        <v>300</v>
      </c>
      <c r="D2419" s="341">
        <v>68.118030000000005</v>
      </c>
      <c r="E2419" s="342" t="s">
        <v>300</v>
      </c>
      <c r="F2419" s="340">
        <v>6.5647099999999998</v>
      </c>
      <c r="G2419" s="342" t="s">
        <v>300</v>
      </c>
      <c r="H2419" s="342"/>
      <c r="I2419" s="342"/>
      <c r="J2419" s="343"/>
      <c r="K2419" s="343"/>
      <c r="L2419" s="407">
        <v>1</v>
      </c>
      <c r="M2419" s="344">
        <f t="shared" si="37"/>
        <v>6.5647084700541951</v>
      </c>
      <c r="N2419" s="337"/>
      <c r="T2419" s="169" t="s">
        <v>300</v>
      </c>
    </row>
    <row r="2420" spans="1:20">
      <c r="A2420" s="339">
        <v>45392.708333333299</v>
      </c>
      <c r="B2420" s="340">
        <v>2.6056499999999998</v>
      </c>
      <c r="C2420" s="340" t="s">
        <v>300</v>
      </c>
      <c r="D2420" s="341">
        <v>69.514399999999995</v>
      </c>
      <c r="E2420" s="342" t="s">
        <v>300</v>
      </c>
      <c r="F2420" s="340">
        <v>5.6295299999999999</v>
      </c>
      <c r="G2420" s="342" t="s">
        <v>300</v>
      </c>
      <c r="H2420" s="342"/>
      <c r="I2420" s="342"/>
      <c r="J2420" s="343"/>
      <c r="K2420" s="343"/>
      <c r="L2420" s="407">
        <v>1</v>
      </c>
      <c r="M2420" s="344">
        <f t="shared" si="37"/>
        <v>5.6295265028687993</v>
      </c>
      <c r="N2420" s="337"/>
      <c r="T2420" s="169" t="s">
        <v>300</v>
      </c>
    </row>
    <row r="2421" spans="1:20">
      <c r="A2421" s="339">
        <v>45392.75</v>
      </c>
      <c r="B2421" s="340">
        <v>2.1036100000000002</v>
      </c>
      <c r="C2421" s="340" t="s">
        <v>300</v>
      </c>
      <c r="D2421" s="341">
        <v>69.681290000000004</v>
      </c>
      <c r="E2421" s="342" t="s">
        <v>300</v>
      </c>
      <c r="F2421" s="340">
        <v>4.5557699999999999</v>
      </c>
      <c r="G2421" s="342" t="s">
        <v>300</v>
      </c>
      <c r="H2421" s="342"/>
      <c r="I2421" s="342"/>
      <c r="J2421" s="343"/>
      <c r="K2421" s="343"/>
      <c r="L2421" s="407">
        <v>1</v>
      </c>
      <c r="M2421" s="344">
        <f t="shared" si="37"/>
        <v>4.5557765928404521</v>
      </c>
      <c r="N2421" s="337"/>
      <c r="T2421" s="169" t="s">
        <v>300</v>
      </c>
    </row>
    <row r="2422" spans="1:20">
      <c r="A2422" s="339">
        <v>45392.791666666701</v>
      </c>
      <c r="B2422" s="340">
        <v>2.9195500000000001</v>
      </c>
      <c r="C2422" s="340" t="s">
        <v>300</v>
      </c>
      <c r="D2422" s="341">
        <v>66.598870000000005</v>
      </c>
      <c r="E2422" s="342" t="s">
        <v>300</v>
      </c>
      <c r="F2422" s="340">
        <v>6.0431600000000003</v>
      </c>
      <c r="G2422" s="342" t="s">
        <v>300</v>
      </c>
      <c r="H2422" s="342"/>
      <c r="I2422" s="342"/>
      <c r="J2422" s="343"/>
      <c r="K2422" s="343"/>
      <c r="L2422" s="407">
        <v>1</v>
      </c>
      <c r="M2422" s="344">
        <f t="shared" si="37"/>
        <v>6.04315575663618</v>
      </c>
      <c r="N2422" s="337"/>
      <c r="T2422" s="169" t="s">
        <v>300</v>
      </c>
    </row>
    <row r="2423" spans="1:20">
      <c r="A2423" s="339">
        <v>45392.833333333299</v>
      </c>
      <c r="B2423" s="340">
        <v>3.1484800000000002</v>
      </c>
      <c r="C2423" s="340" t="s">
        <v>300</v>
      </c>
      <c r="D2423" s="341">
        <v>66.418369999999996</v>
      </c>
      <c r="E2423" s="342" t="s">
        <v>300</v>
      </c>
      <c r="F2423" s="340">
        <v>6.4993600000000002</v>
      </c>
      <c r="G2423" s="342" t="s">
        <v>300</v>
      </c>
      <c r="H2423" s="342"/>
      <c r="I2423" s="342"/>
      <c r="J2423" s="343"/>
      <c r="K2423" s="343"/>
      <c r="L2423" s="407">
        <v>1</v>
      </c>
      <c r="M2423" s="344">
        <f t="shared" si="37"/>
        <v>6.4993535496718078</v>
      </c>
      <c r="N2423" s="337"/>
      <c r="T2423" s="169" t="s">
        <v>300</v>
      </c>
    </row>
    <row r="2424" spans="1:20">
      <c r="A2424" s="339">
        <v>45392.875</v>
      </c>
      <c r="B2424" s="340">
        <v>3.4775100000000001</v>
      </c>
      <c r="C2424" s="340" t="s">
        <v>300</v>
      </c>
      <c r="D2424" s="341">
        <v>65.31156</v>
      </c>
      <c r="E2424" s="342" t="s">
        <v>300</v>
      </c>
      <c r="F2424" s="340">
        <v>7.0589399999999998</v>
      </c>
      <c r="G2424" s="342" t="s">
        <v>300</v>
      </c>
      <c r="H2424" s="342"/>
      <c r="I2424" s="342"/>
      <c r="J2424" s="343"/>
      <c r="K2424" s="343"/>
      <c r="L2424" s="407">
        <v>1</v>
      </c>
      <c r="M2424" s="344">
        <f t="shared" si="37"/>
        <v>7.0589394217248485</v>
      </c>
      <c r="N2424" s="337"/>
      <c r="T2424" s="169" t="s">
        <v>300</v>
      </c>
    </row>
    <row r="2425" spans="1:20">
      <c r="A2425" s="339">
        <v>45392.916666666701</v>
      </c>
      <c r="B2425" s="340">
        <v>3.5659000000000001</v>
      </c>
      <c r="C2425" s="340" t="s">
        <v>300</v>
      </c>
      <c r="D2425" s="341">
        <v>66.063959999999994</v>
      </c>
      <c r="E2425" s="342" t="s">
        <v>300</v>
      </c>
      <c r="F2425" s="340">
        <v>7.3217499999999998</v>
      </c>
      <c r="G2425" s="342" t="s">
        <v>300</v>
      </c>
      <c r="H2425" s="342"/>
      <c r="I2425" s="342"/>
      <c r="J2425" s="343"/>
      <c r="K2425" s="343"/>
      <c r="L2425" s="407">
        <v>1</v>
      </c>
      <c r="M2425" s="344">
        <f t="shared" si="37"/>
        <v>7.3217479218811183</v>
      </c>
      <c r="N2425" s="337"/>
      <c r="T2425" s="169" t="s">
        <v>300</v>
      </c>
    </row>
    <row r="2426" spans="1:20">
      <c r="A2426" s="339">
        <v>45392.958333333299</v>
      </c>
      <c r="B2426" s="340">
        <v>3.6095199999999998</v>
      </c>
      <c r="C2426" s="340" t="s">
        <v>300</v>
      </c>
      <c r="D2426" s="341">
        <v>67.119150000000005</v>
      </c>
      <c r="E2426" s="342" t="s">
        <v>300</v>
      </c>
      <c r="F2426" s="340">
        <v>7.5296900000000004</v>
      </c>
      <c r="G2426" s="342" t="s">
        <v>300</v>
      </c>
      <c r="H2426" s="342"/>
      <c r="I2426" s="342"/>
      <c r="J2426" s="343"/>
      <c r="K2426" s="343"/>
      <c r="L2426" s="407">
        <v>1</v>
      </c>
      <c r="M2426" s="344">
        <f t="shared" si="37"/>
        <v>7.5296867766926407</v>
      </c>
      <c r="N2426" s="337"/>
      <c r="T2426" s="169" t="s">
        <v>300</v>
      </c>
    </row>
    <row r="2427" spans="1:20">
      <c r="A2427" s="339">
        <v>45393</v>
      </c>
      <c r="B2427" s="340">
        <v>3.50054</v>
      </c>
      <c r="C2427" s="340" t="s">
        <v>300</v>
      </c>
      <c r="D2427" s="341">
        <v>66.677899999999994</v>
      </c>
      <c r="E2427" s="342" t="s">
        <v>300</v>
      </c>
      <c r="F2427" s="340">
        <v>7.2543499999999996</v>
      </c>
      <c r="G2427" s="342" t="s">
        <v>300</v>
      </c>
      <c r="H2427" s="342"/>
      <c r="I2427" s="342"/>
      <c r="J2427" s="343"/>
      <c r="K2427" s="343"/>
      <c r="L2427" s="407">
        <v>1</v>
      </c>
      <c r="M2427" s="344">
        <f t="shared" si="37"/>
        <v>7.2543410305312781</v>
      </c>
      <c r="N2427" s="337"/>
      <c r="T2427" s="169" t="s">
        <v>300</v>
      </c>
    </row>
    <row r="2428" spans="1:20">
      <c r="A2428" s="339">
        <v>45393.041666666701</v>
      </c>
      <c r="B2428" s="340">
        <v>3.6122800000000002</v>
      </c>
      <c r="C2428" s="340" t="s">
        <v>300</v>
      </c>
      <c r="D2428" s="341">
        <v>66.337159999999997</v>
      </c>
      <c r="E2428" s="342" t="s">
        <v>300</v>
      </c>
      <c r="F2428" s="340">
        <v>7.4476399999999998</v>
      </c>
      <c r="G2428" s="342" t="s">
        <v>300</v>
      </c>
      <c r="H2428" s="342"/>
      <c r="I2428" s="342"/>
      <c r="J2428" s="343"/>
      <c r="K2428" s="343"/>
      <c r="L2428" s="407">
        <v>1</v>
      </c>
      <c r="M2428" s="344">
        <f t="shared" si="37"/>
        <v>7.4476505577747831</v>
      </c>
      <c r="N2428" s="337"/>
      <c r="T2428" s="169" t="s">
        <v>300</v>
      </c>
    </row>
    <row r="2429" spans="1:20">
      <c r="A2429" s="339">
        <v>45393.083333333299</v>
      </c>
      <c r="B2429" s="340">
        <v>3.57755</v>
      </c>
      <c r="C2429" s="340" t="s">
        <v>300</v>
      </c>
      <c r="D2429" s="341">
        <v>66.545050000000003</v>
      </c>
      <c r="E2429" s="342" t="s">
        <v>300</v>
      </c>
      <c r="F2429" s="340">
        <v>7.3991699999999998</v>
      </c>
      <c r="G2429" s="342" t="s">
        <v>300</v>
      </c>
      <c r="H2429" s="342"/>
      <c r="I2429" s="342"/>
      <c r="J2429" s="343"/>
      <c r="K2429" s="343"/>
      <c r="L2429" s="407">
        <v>1</v>
      </c>
      <c r="M2429" s="344">
        <f t="shared" si="37"/>
        <v>7.3991610119427005</v>
      </c>
      <c r="N2429" s="337"/>
      <c r="T2429" s="169" t="s">
        <v>300</v>
      </c>
    </row>
    <row r="2430" spans="1:20">
      <c r="A2430" s="339">
        <v>45393.125</v>
      </c>
      <c r="B2430" s="340">
        <v>3.5756800000000002</v>
      </c>
      <c r="C2430" s="340" t="s">
        <v>300</v>
      </c>
      <c r="D2430" s="341">
        <v>66.775570000000002</v>
      </c>
      <c r="E2430" s="342" t="s">
        <v>300</v>
      </c>
      <c r="F2430" s="340">
        <v>7.4208999999999996</v>
      </c>
      <c r="G2430" s="342" t="s">
        <v>300</v>
      </c>
      <c r="H2430" s="342"/>
      <c r="I2430" s="342"/>
      <c r="J2430" s="343"/>
      <c r="K2430" s="343"/>
      <c r="L2430" s="407">
        <v>1</v>
      </c>
      <c r="M2430" s="344">
        <f t="shared" si="37"/>
        <v>7.4209116198766081</v>
      </c>
      <c r="N2430" s="337"/>
      <c r="T2430" s="169" t="s">
        <v>300</v>
      </c>
    </row>
    <row r="2431" spans="1:20">
      <c r="A2431" s="339">
        <v>45393.166666666701</v>
      </c>
      <c r="B2431" s="340">
        <v>3.7812600000000001</v>
      </c>
      <c r="C2431" s="340" t="s">
        <v>300</v>
      </c>
      <c r="D2431" s="341">
        <v>65.285359999999997</v>
      </c>
      <c r="E2431" s="342" t="s">
        <v>300</v>
      </c>
      <c r="F2431" s="340">
        <v>7.6724399999999999</v>
      </c>
      <c r="G2431" s="342" t="s">
        <v>300</v>
      </c>
      <c r="H2431" s="342"/>
      <c r="I2431" s="342"/>
      <c r="J2431" s="343"/>
      <c r="K2431" s="343"/>
      <c r="L2431" s="407">
        <v>1</v>
      </c>
      <c r="M2431" s="344">
        <f t="shared" si="37"/>
        <v>7.6724374045898882</v>
      </c>
      <c r="N2431" s="337"/>
      <c r="T2431" s="169" t="s">
        <v>300</v>
      </c>
    </row>
    <row r="2432" spans="1:20">
      <c r="A2432" s="339">
        <v>45393.208333333299</v>
      </c>
      <c r="B2432" s="340">
        <v>3.6508600000000002</v>
      </c>
      <c r="C2432" s="340" t="s">
        <v>300</v>
      </c>
      <c r="D2432" s="341">
        <v>65.173559999999995</v>
      </c>
      <c r="E2432" s="342" t="s">
        <v>300</v>
      </c>
      <c r="F2432" s="340">
        <v>7.3951599999999997</v>
      </c>
      <c r="G2432" s="342" t="s">
        <v>300</v>
      </c>
      <c r="H2432" s="342"/>
      <c r="I2432" s="342"/>
      <c r="J2432" s="343"/>
      <c r="K2432" s="343"/>
      <c r="L2432" s="407">
        <v>1</v>
      </c>
      <c r="M2432" s="344">
        <f t="shared" si="37"/>
        <v>7.3951610045705269</v>
      </c>
      <c r="N2432" s="337"/>
      <c r="T2432" s="169" t="s">
        <v>300</v>
      </c>
    </row>
    <row r="2433" spans="1:20">
      <c r="A2433" s="339">
        <v>45393.25</v>
      </c>
      <c r="B2433" s="340">
        <v>3.4621900000000001</v>
      </c>
      <c r="C2433" s="340" t="s">
        <v>300</v>
      </c>
      <c r="D2433" s="341">
        <v>66.015029999999996</v>
      </c>
      <c r="E2433" s="342" t="s">
        <v>300</v>
      </c>
      <c r="F2433" s="340">
        <v>7.1035399999999997</v>
      </c>
      <c r="G2433" s="342" t="s">
        <v>300</v>
      </c>
      <c r="H2433" s="342"/>
      <c r="I2433" s="342"/>
      <c r="J2433" s="343"/>
      <c r="K2433" s="343"/>
      <c r="L2433" s="407">
        <v>1</v>
      </c>
      <c r="M2433" s="344">
        <f t="shared" si="37"/>
        <v>7.1035384043239542</v>
      </c>
      <c r="N2433" s="337"/>
      <c r="T2433" s="169" t="s">
        <v>300</v>
      </c>
    </row>
    <row r="2434" spans="1:20">
      <c r="A2434" s="339">
        <v>45393.291666666701</v>
      </c>
      <c r="B2434" s="340">
        <v>3.2905799999999998</v>
      </c>
      <c r="C2434" s="340" t="s">
        <v>300</v>
      </c>
      <c r="D2434" s="341">
        <v>67.565129999999996</v>
      </c>
      <c r="E2434" s="342" t="s">
        <v>300</v>
      </c>
      <c r="F2434" s="340">
        <v>6.9099700000000004</v>
      </c>
      <c r="G2434" s="342" t="s">
        <v>300</v>
      </c>
      <c r="H2434" s="342"/>
      <c r="I2434" s="342"/>
      <c r="J2434" s="343"/>
      <c r="K2434" s="343"/>
      <c r="L2434" s="407">
        <v>1</v>
      </c>
      <c r="M2434" s="344">
        <f t="shared" si="37"/>
        <v>6.9099687069754303</v>
      </c>
      <c r="N2434" s="337"/>
      <c r="T2434" s="169" t="s">
        <v>300</v>
      </c>
    </row>
    <row r="2435" spans="1:20">
      <c r="A2435" s="339">
        <v>45393.333333333299</v>
      </c>
      <c r="B2435" s="340">
        <v>3.3092299999999999</v>
      </c>
      <c r="C2435" s="340" t="s">
        <v>300</v>
      </c>
      <c r="D2435" s="341">
        <v>66.938869999999994</v>
      </c>
      <c r="E2435" s="342" t="s">
        <v>300</v>
      </c>
      <c r="F2435" s="340">
        <v>6.8847199999999997</v>
      </c>
      <c r="G2435" s="342" t="s">
        <v>300</v>
      </c>
      <c r="H2435" s="342"/>
      <c r="I2435" s="342"/>
      <c r="J2435" s="343"/>
      <c r="K2435" s="343"/>
      <c r="L2435" s="407">
        <v>1</v>
      </c>
      <c r="M2435" s="344">
        <f t="shared" ref="M2435:M2498" si="38">D2435*60*10^3*B2435*5.18*10^-7</f>
        <v>6.8847209092147068</v>
      </c>
      <c r="N2435" s="337"/>
      <c r="T2435" s="169" t="s">
        <v>300</v>
      </c>
    </row>
    <row r="2436" spans="1:20">
      <c r="A2436" s="339">
        <v>45393.375</v>
      </c>
      <c r="B2436" s="340">
        <v>3.2781199999999999</v>
      </c>
      <c r="C2436" s="340" t="s">
        <v>300</v>
      </c>
      <c r="D2436" s="341">
        <v>66.526660000000007</v>
      </c>
      <c r="E2436" s="342" t="s">
        <v>300</v>
      </c>
      <c r="F2436" s="340">
        <v>6.7779999999999996</v>
      </c>
      <c r="G2436" s="342" t="s">
        <v>300</v>
      </c>
      <c r="H2436" s="342"/>
      <c r="I2436" s="342"/>
      <c r="J2436" s="343"/>
      <c r="K2436" s="343"/>
      <c r="L2436" s="407">
        <v>1</v>
      </c>
      <c r="M2436" s="344">
        <f t="shared" si="38"/>
        <v>6.778000205029536</v>
      </c>
      <c r="N2436" s="337"/>
      <c r="T2436" s="169" t="s">
        <v>300</v>
      </c>
    </row>
    <row r="2437" spans="1:20">
      <c r="A2437" s="339">
        <v>45393.416666666701</v>
      </c>
      <c r="B2437" s="340">
        <v>3.2695599999999998</v>
      </c>
      <c r="C2437" s="340" t="s">
        <v>300</v>
      </c>
      <c r="D2437" s="341">
        <v>67.227909999999994</v>
      </c>
      <c r="E2437" s="342" t="s">
        <v>300</v>
      </c>
      <c r="F2437" s="340">
        <v>6.8315599999999996</v>
      </c>
      <c r="G2437" s="342" t="s">
        <v>300</v>
      </c>
      <c r="H2437" s="342"/>
      <c r="I2437" s="342"/>
      <c r="J2437" s="343"/>
      <c r="K2437" s="343"/>
      <c r="L2437" s="407">
        <v>1</v>
      </c>
      <c r="M2437" s="344">
        <f t="shared" si="38"/>
        <v>6.8315607028411653</v>
      </c>
      <c r="N2437" s="337"/>
      <c r="T2437" s="169" t="s">
        <v>300</v>
      </c>
    </row>
    <row r="2438" spans="1:20">
      <c r="A2438" s="339">
        <v>45393.458333333299</v>
      </c>
      <c r="B2438" s="340">
        <v>3.01451</v>
      </c>
      <c r="C2438" s="340" t="s">
        <v>300</v>
      </c>
      <c r="D2438" s="341">
        <v>67.414450000000002</v>
      </c>
      <c r="E2438" s="342" t="s">
        <v>300</v>
      </c>
      <c r="F2438" s="340">
        <v>6.3161300000000002</v>
      </c>
      <c r="G2438" s="342" t="s">
        <v>300</v>
      </c>
      <c r="H2438" s="342"/>
      <c r="I2438" s="342"/>
      <c r="J2438" s="343"/>
      <c r="K2438" s="343"/>
      <c r="L2438" s="407">
        <v>1</v>
      </c>
      <c r="M2438" s="344">
        <f t="shared" si="38"/>
        <v>6.3161252664480596</v>
      </c>
      <c r="N2438" s="337"/>
      <c r="T2438" s="169" t="s">
        <v>300</v>
      </c>
    </row>
    <row r="2439" spans="1:20">
      <c r="A2439" s="339">
        <v>45393.5</v>
      </c>
      <c r="B2439" s="340">
        <v>0.91274999999999995</v>
      </c>
      <c r="C2439" s="340" t="s">
        <v>300</v>
      </c>
      <c r="D2439" s="341">
        <v>66.764380000000003</v>
      </c>
      <c r="E2439" s="342" t="s">
        <v>300</v>
      </c>
      <c r="F2439" s="340">
        <v>1.8939900000000001</v>
      </c>
      <c r="G2439" s="342" t="s">
        <v>300</v>
      </c>
      <c r="H2439" s="342"/>
      <c r="I2439" s="342"/>
      <c r="J2439" s="343"/>
      <c r="K2439" s="343"/>
      <c r="L2439" s="407">
        <v>1</v>
      </c>
      <c r="M2439" s="344">
        <f t="shared" si="38"/>
        <v>1.8939899582226001</v>
      </c>
      <c r="N2439" s="337"/>
      <c r="T2439" s="169" t="s">
        <v>300</v>
      </c>
    </row>
    <row r="2440" spans="1:20">
      <c r="A2440" s="339">
        <v>45393.541666666701</v>
      </c>
      <c r="B2440" s="340">
        <v>2.4015499999999999</v>
      </c>
      <c r="C2440" s="340" t="s">
        <v>300</v>
      </c>
      <c r="D2440" s="341">
        <v>67.973150000000004</v>
      </c>
      <c r="E2440" s="342" t="s">
        <v>300</v>
      </c>
      <c r="F2440" s="340">
        <v>5.0735299999999999</v>
      </c>
      <c r="G2440" s="342" t="s">
        <v>300</v>
      </c>
      <c r="H2440" s="342"/>
      <c r="I2440" s="342"/>
      <c r="J2440" s="343"/>
      <c r="K2440" s="343"/>
      <c r="L2440" s="407">
        <v>1</v>
      </c>
      <c r="M2440" s="344">
        <f t="shared" si="38"/>
        <v>5.0735277433280999</v>
      </c>
      <c r="N2440" s="337"/>
      <c r="T2440" s="169" t="s">
        <v>300</v>
      </c>
    </row>
    <row r="2441" spans="1:20">
      <c r="A2441" s="339">
        <v>45393.583333333299</v>
      </c>
      <c r="B2441" s="340">
        <v>2.6626099999999999</v>
      </c>
      <c r="C2441" s="340" t="s">
        <v>300</v>
      </c>
      <c r="D2441" s="341">
        <v>66.275630000000007</v>
      </c>
      <c r="E2441" s="342" t="s">
        <v>300</v>
      </c>
      <c r="F2441" s="340">
        <v>5.4845800000000002</v>
      </c>
      <c r="G2441" s="342" t="s">
        <v>300</v>
      </c>
      <c r="H2441" s="342"/>
      <c r="I2441" s="342"/>
      <c r="J2441" s="343"/>
      <c r="K2441" s="343"/>
      <c r="L2441" s="407">
        <v>1</v>
      </c>
      <c r="M2441" s="344">
        <f t="shared" si="38"/>
        <v>5.4845681034388454</v>
      </c>
      <c r="N2441" s="337"/>
      <c r="T2441" s="169" t="s">
        <v>300</v>
      </c>
    </row>
    <row r="2442" spans="1:20">
      <c r="A2442" s="339">
        <v>45393.625</v>
      </c>
      <c r="B2442" s="340">
        <v>2.8854500000000001</v>
      </c>
      <c r="C2442" s="340" t="s">
        <v>300</v>
      </c>
      <c r="D2442" s="341">
        <v>64.20196</v>
      </c>
      <c r="E2442" s="342" t="s">
        <v>300</v>
      </c>
      <c r="F2442" s="340">
        <v>5.7576099999999997</v>
      </c>
      <c r="G2442" s="342" t="s">
        <v>300</v>
      </c>
      <c r="H2442" s="342"/>
      <c r="I2442" s="342"/>
      <c r="J2442" s="343"/>
      <c r="K2442" s="343"/>
      <c r="L2442" s="407">
        <v>1</v>
      </c>
      <c r="M2442" s="344">
        <f t="shared" si="38"/>
        <v>5.7576180335805596</v>
      </c>
      <c r="N2442" s="337"/>
      <c r="T2442" s="169" t="s">
        <v>300</v>
      </c>
    </row>
    <row r="2443" spans="1:20">
      <c r="A2443" s="339">
        <v>45393.666666666701</v>
      </c>
      <c r="B2443" s="340">
        <v>3.1928399999999999</v>
      </c>
      <c r="C2443" s="340" t="s">
        <v>300</v>
      </c>
      <c r="D2443" s="341">
        <v>64.370559999999998</v>
      </c>
      <c r="E2443" s="342" t="s">
        <v>300</v>
      </c>
      <c r="F2443" s="340">
        <v>6.3877100000000002</v>
      </c>
      <c r="G2443" s="342" t="s">
        <v>300</v>
      </c>
      <c r="H2443" s="342"/>
      <c r="I2443" s="342"/>
      <c r="J2443" s="343"/>
      <c r="K2443" s="343"/>
      <c r="L2443" s="407">
        <v>1</v>
      </c>
      <c r="M2443" s="344">
        <f t="shared" si="38"/>
        <v>6.3877138544056313</v>
      </c>
      <c r="N2443" s="337"/>
      <c r="T2443" s="169" t="s">
        <v>300</v>
      </c>
    </row>
    <row r="2444" spans="1:20">
      <c r="A2444" s="339">
        <v>45393.708333333299</v>
      </c>
      <c r="B2444" s="340">
        <v>3.6408999999999998</v>
      </c>
      <c r="C2444" s="340" t="s">
        <v>300</v>
      </c>
      <c r="D2444" s="341">
        <v>63.805680000000002</v>
      </c>
      <c r="E2444" s="342" t="s">
        <v>300</v>
      </c>
      <c r="F2444" s="340">
        <v>7.2202000000000002</v>
      </c>
      <c r="G2444" s="342" t="s">
        <v>300</v>
      </c>
      <c r="H2444" s="342"/>
      <c r="I2444" s="342"/>
      <c r="J2444" s="343"/>
      <c r="K2444" s="343"/>
      <c r="L2444" s="407">
        <v>1</v>
      </c>
      <c r="M2444" s="344">
        <f t="shared" si="38"/>
        <v>7.2201979176969582</v>
      </c>
      <c r="N2444" s="337"/>
      <c r="T2444" s="169" t="s">
        <v>300</v>
      </c>
    </row>
    <row r="2445" spans="1:20">
      <c r="A2445" s="339">
        <v>45393.75</v>
      </c>
      <c r="B2445" s="340">
        <v>3.37486</v>
      </c>
      <c r="C2445" s="340" t="s">
        <v>300</v>
      </c>
      <c r="D2445" s="341">
        <v>63.554380000000002</v>
      </c>
      <c r="E2445" s="342" t="s">
        <v>300</v>
      </c>
      <c r="F2445" s="340">
        <v>6.6662600000000003</v>
      </c>
      <c r="G2445" s="342" t="s">
        <v>300</v>
      </c>
      <c r="H2445" s="342"/>
      <c r="I2445" s="342"/>
      <c r="J2445" s="343"/>
      <c r="K2445" s="343"/>
      <c r="L2445" s="407">
        <v>1</v>
      </c>
      <c r="M2445" s="344">
        <f t="shared" si="38"/>
        <v>6.666260152281744</v>
      </c>
      <c r="N2445" s="337"/>
      <c r="T2445" s="169" t="s">
        <v>300</v>
      </c>
    </row>
    <row r="2446" spans="1:20">
      <c r="A2446" s="339">
        <v>45393.791666666701</v>
      </c>
      <c r="B2446" s="340">
        <v>3.6172499999999999</v>
      </c>
      <c r="C2446" s="340" t="s">
        <v>300</v>
      </c>
      <c r="D2446" s="341">
        <v>63.96078</v>
      </c>
      <c r="E2446" s="342" t="s">
        <v>300</v>
      </c>
      <c r="F2446" s="340">
        <v>7.1907300000000003</v>
      </c>
      <c r="G2446" s="342" t="s">
        <v>300</v>
      </c>
      <c r="H2446" s="342"/>
      <c r="I2446" s="342"/>
      <c r="J2446" s="343"/>
      <c r="K2446" s="343"/>
      <c r="L2446" s="407">
        <v>1</v>
      </c>
      <c r="M2446" s="344">
        <f t="shared" si="38"/>
        <v>7.1907350456213992</v>
      </c>
      <c r="N2446" s="337"/>
      <c r="T2446" s="169" t="s">
        <v>300</v>
      </c>
    </row>
    <row r="2447" spans="1:20">
      <c r="A2447" s="339">
        <v>45393.833333333299</v>
      </c>
      <c r="B2447" s="340">
        <v>3.70505</v>
      </c>
      <c r="C2447" s="340" t="s">
        <v>300</v>
      </c>
      <c r="D2447" s="341">
        <v>63.82152</v>
      </c>
      <c r="E2447" s="342" t="s">
        <v>300</v>
      </c>
      <c r="F2447" s="340">
        <v>7.34924</v>
      </c>
      <c r="G2447" s="342" t="s">
        <v>300</v>
      </c>
      <c r="H2447" s="342"/>
      <c r="I2447" s="342"/>
      <c r="J2447" s="343"/>
      <c r="K2447" s="343"/>
      <c r="L2447" s="407">
        <v>1</v>
      </c>
      <c r="M2447" s="344">
        <f t="shared" si="38"/>
        <v>7.3492365567700784</v>
      </c>
      <c r="N2447" s="337"/>
      <c r="T2447" s="169" t="s">
        <v>300</v>
      </c>
    </row>
    <row r="2448" spans="1:20">
      <c r="A2448" s="339">
        <v>45393.875</v>
      </c>
      <c r="B2448" s="340">
        <v>3.7411599999999998</v>
      </c>
      <c r="C2448" s="340" t="s">
        <v>300</v>
      </c>
      <c r="D2448" s="341">
        <v>61.752290000000002</v>
      </c>
      <c r="E2448" s="342" t="s">
        <v>300</v>
      </c>
      <c r="F2448" s="340">
        <v>7.1802700000000002</v>
      </c>
      <c r="G2448" s="342" t="s">
        <v>300</v>
      </c>
      <c r="H2448" s="342"/>
      <c r="I2448" s="342"/>
      <c r="J2448" s="343"/>
      <c r="K2448" s="343"/>
      <c r="L2448" s="407">
        <v>1</v>
      </c>
      <c r="M2448" s="344">
        <f t="shared" si="38"/>
        <v>7.1802631307289104</v>
      </c>
      <c r="N2448" s="337"/>
      <c r="T2448" s="169" t="s">
        <v>300</v>
      </c>
    </row>
    <row r="2449" spans="1:20">
      <c r="A2449" s="339">
        <v>45393.916666666701</v>
      </c>
      <c r="B2449" s="340">
        <v>3.90184</v>
      </c>
      <c r="C2449" s="340" t="s">
        <v>300</v>
      </c>
      <c r="D2449" s="341">
        <v>62.683790000000002</v>
      </c>
      <c r="E2449" s="342" t="s">
        <v>300</v>
      </c>
      <c r="F2449" s="340">
        <v>7.6016199999999996</v>
      </c>
      <c r="G2449" s="342" t="s">
        <v>300</v>
      </c>
      <c r="H2449" s="342"/>
      <c r="I2449" s="342"/>
      <c r="J2449" s="343"/>
      <c r="K2449" s="343"/>
      <c r="L2449" s="407">
        <v>1</v>
      </c>
      <c r="M2449" s="344">
        <f t="shared" si="38"/>
        <v>7.6016122639154879</v>
      </c>
      <c r="N2449" s="337"/>
      <c r="T2449" s="169" t="s">
        <v>300</v>
      </c>
    </row>
    <row r="2450" spans="1:20">
      <c r="A2450" s="339">
        <v>45393.958333333299</v>
      </c>
      <c r="B2450" s="340">
        <v>3.7628300000000001</v>
      </c>
      <c r="C2450" s="340" t="s">
        <v>300</v>
      </c>
      <c r="D2450" s="341">
        <v>63.629779999999997</v>
      </c>
      <c r="E2450" s="342" t="s">
        <v>300</v>
      </c>
      <c r="F2450" s="340">
        <v>7.4414300000000004</v>
      </c>
      <c r="G2450" s="342" t="s">
        <v>300</v>
      </c>
      <c r="H2450" s="342"/>
      <c r="I2450" s="342"/>
      <c r="J2450" s="343"/>
      <c r="K2450" s="343"/>
      <c r="L2450" s="407">
        <v>1</v>
      </c>
      <c r="M2450" s="344">
        <f t="shared" si="38"/>
        <v>7.4414236410055921</v>
      </c>
      <c r="N2450" s="337"/>
      <c r="T2450" s="169" t="s">
        <v>300</v>
      </c>
    </row>
    <row r="2451" spans="1:20">
      <c r="A2451" s="339">
        <v>45394</v>
      </c>
      <c r="B2451" s="340">
        <v>3.42421</v>
      </c>
      <c r="C2451" s="340" t="s">
        <v>300</v>
      </c>
      <c r="D2451" s="341">
        <v>65.325680000000006</v>
      </c>
      <c r="E2451" s="342" t="s">
        <v>300</v>
      </c>
      <c r="F2451" s="340">
        <v>6.9522500000000003</v>
      </c>
      <c r="G2451" s="342" t="s">
        <v>300</v>
      </c>
      <c r="H2451" s="342"/>
      <c r="I2451" s="342"/>
      <c r="J2451" s="343"/>
      <c r="K2451" s="343"/>
      <c r="L2451" s="407">
        <v>1</v>
      </c>
      <c r="M2451" s="344">
        <f t="shared" si="38"/>
        <v>6.9522493558338239</v>
      </c>
      <c r="N2451" s="337"/>
      <c r="T2451" s="169" t="s">
        <v>300</v>
      </c>
    </row>
    <row r="2452" spans="1:20">
      <c r="A2452" s="339">
        <v>45394.041666666701</v>
      </c>
      <c r="B2452" s="340">
        <v>2.9954900000000002</v>
      </c>
      <c r="C2452" s="340" t="s">
        <v>300</v>
      </c>
      <c r="D2452" s="341">
        <v>66.344210000000004</v>
      </c>
      <c r="E2452" s="342" t="s">
        <v>300</v>
      </c>
      <c r="F2452" s="340">
        <v>6.1766300000000003</v>
      </c>
      <c r="G2452" s="342" t="s">
        <v>300</v>
      </c>
      <c r="H2452" s="342"/>
      <c r="I2452" s="342"/>
      <c r="J2452" s="343"/>
      <c r="K2452" s="343"/>
      <c r="L2452" s="407">
        <v>1</v>
      </c>
      <c r="M2452" s="344">
        <f t="shared" si="38"/>
        <v>6.176634619408933</v>
      </c>
      <c r="N2452" s="337"/>
      <c r="T2452" s="169" t="s">
        <v>300</v>
      </c>
    </row>
    <row r="2453" spans="1:20">
      <c r="A2453" s="339">
        <v>45394.083333333299</v>
      </c>
      <c r="B2453" s="340">
        <v>3.4104399999999999</v>
      </c>
      <c r="C2453" s="340" t="s">
        <v>300</v>
      </c>
      <c r="D2453" s="341">
        <v>65.480369999999994</v>
      </c>
      <c r="E2453" s="342" t="s">
        <v>300</v>
      </c>
      <c r="F2453" s="340">
        <v>6.9406800000000004</v>
      </c>
      <c r="G2453" s="342" t="s">
        <v>300</v>
      </c>
      <c r="H2453" s="342"/>
      <c r="I2453" s="342"/>
      <c r="J2453" s="343"/>
      <c r="K2453" s="343"/>
      <c r="L2453" s="407">
        <v>1</v>
      </c>
      <c r="M2453" s="344">
        <f t="shared" si="38"/>
        <v>6.940688414791822</v>
      </c>
      <c r="N2453" s="337"/>
      <c r="T2453" s="169" t="s">
        <v>300</v>
      </c>
    </row>
    <row r="2454" spans="1:20">
      <c r="A2454" s="339">
        <v>45394.125</v>
      </c>
      <c r="B2454" s="340">
        <v>3.6568999999999998</v>
      </c>
      <c r="C2454" s="340" t="s">
        <v>300</v>
      </c>
      <c r="D2454" s="341">
        <v>65.98603</v>
      </c>
      <c r="E2454" s="342" t="s">
        <v>300</v>
      </c>
      <c r="F2454" s="340">
        <v>7.4997400000000001</v>
      </c>
      <c r="G2454" s="342" t="s">
        <v>300</v>
      </c>
      <c r="H2454" s="342"/>
      <c r="I2454" s="342"/>
      <c r="J2454" s="343"/>
      <c r="K2454" s="343"/>
      <c r="L2454" s="407">
        <v>1</v>
      </c>
      <c r="M2454" s="344">
        <f t="shared" si="38"/>
        <v>7.4997380513655587</v>
      </c>
      <c r="N2454" s="337"/>
      <c r="T2454" s="169" t="s">
        <v>300</v>
      </c>
    </row>
    <row r="2455" spans="1:20">
      <c r="A2455" s="339">
        <v>45394.166666666701</v>
      </c>
      <c r="B2455" s="340">
        <v>3.2793999999999999</v>
      </c>
      <c r="C2455" s="340" t="s">
        <v>300</v>
      </c>
      <c r="D2455" s="341">
        <v>65.907340000000005</v>
      </c>
      <c r="E2455" s="342" t="s">
        <v>300</v>
      </c>
      <c r="F2455" s="340">
        <v>6.7175099999999999</v>
      </c>
      <c r="G2455" s="342" t="s">
        <v>300</v>
      </c>
      <c r="H2455" s="342"/>
      <c r="I2455" s="342"/>
      <c r="J2455" s="343"/>
      <c r="K2455" s="343"/>
      <c r="L2455" s="407">
        <v>1</v>
      </c>
      <c r="M2455" s="344">
        <f t="shared" si="38"/>
        <v>6.7175233771396794</v>
      </c>
      <c r="N2455" s="337"/>
      <c r="T2455" s="169" t="s">
        <v>300</v>
      </c>
    </row>
    <row r="2456" spans="1:20">
      <c r="A2456" s="339">
        <v>45394.208333333299</v>
      </c>
      <c r="B2456" s="340">
        <v>3.3752</v>
      </c>
      <c r="C2456" s="340" t="s">
        <v>300</v>
      </c>
      <c r="D2456" s="341">
        <v>64.171440000000004</v>
      </c>
      <c r="E2456" s="342" t="s">
        <v>300</v>
      </c>
      <c r="F2456" s="340">
        <v>6.7316599999999998</v>
      </c>
      <c r="G2456" s="342" t="s">
        <v>300</v>
      </c>
      <c r="H2456" s="342"/>
      <c r="I2456" s="342"/>
      <c r="J2456" s="343"/>
      <c r="K2456" s="343"/>
      <c r="L2456" s="407">
        <v>1</v>
      </c>
      <c r="M2456" s="344">
        <f t="shared" si="38"/>
        <v>6.7316620884710394</v>
      </c>
      <c r="N2456" s="337"/>
      <c r="T2456" s="169" t="s">
        <v>300</v>
      </c>
    </row>
    <row r="2457" spans="1:20">
      <c r="A2457" s="339">
        <v>45394.25</v>
      </c>
      <c r="B2457" s="340">
        <v>3.51755</v>
      </c>
      <c r="C2457" s="340" t="s">
        <v>300</v>
      </c>
      <c r="D2457" s="341">
        <v>64.454800000000006</v>
      </c>
      <c r="E2457" s="342" t="s">
        <v>300</v>
      </c>
      <c r="F2457" s="340">
        <v>7.0465499999999999</v>
      </c>
      <c r="G2457" s="342" t="s">
        <v>300</v>
      </c>
      <c r="H2457" s="342"/>
      <c r="I2457" s="342"/>
      <c r="J2457" s="343"/>
      <c r="K2457" s="343"/>
      <c r="L2457" s="407">
        <v>1</v>
      </c>
      <c r="M2457" s="344">
        <f t="shared" si="38"/>
        <v>7.0465502724792</v>
      </c>
      <c r="N2457" s="337"/>
      <c r="T2457" s="169" t="s">
        <v>300</v>
      </c>
    </row>
    <row r="2458" spans="1:20">
      <c r="A2458" s="339">
        <v>45394.291666666701</v>
      </c>
      <c r="B2458" s="340">
        <v>3.50604</v>
      </c>
      <c r="C2458" s="340" t="s">
        <v>300</v>
      </c>
      <c r="D2458" s="341">
        <v>64.665719999999993</v>
      </c>
      <c r="E2458" s="342" t="s">
        <v>300</v>
      </c>
      <c r="F2458" s="340">
        <v>7.0464799999999999</v>
      </c>
      <c r="G2458" s="342" t="s">
        <v>300</v>
      </c>
      <c r="H2458" s="342"/>
      <c r="I2458" s="342"/>
      <c r="J2458" s="343"/>
      <c r="K2458" s="343"/>
      <c r="L2458" s="407">
        <v>1</v>
      </c>
      <c r="M2458" s="344">
        <f t="shared" si="38"/>
        <v>7.0464762774887033</v>
      </c>
      <c r="N2458" s="337"/>
      <c r="T2458" s="169" t="s">
        <v>300</v>
      </c>
    </row>
    <row r="2459" spans="1:20">
      <c r="A2459" s="339">
        <v>45394.333333333299</v>
      </c>
      <c r="B2459" s="340">
        <v>3.35181</v>
      </c>
      <c r="C2459" s="340" t="s">
        <v>300</v>
      </c>
      <c r="D2459" s="341">
        <v>66.110770000000002</v>
      </c>
      <c r="E2459" s="342" t="s">
        <v>300</v>
      </c>
      <c r="F2459" s="340">
        <v>6.8870500000000003</v>
      </c>
      <c r="G2459" s="342" t="s">
        <v>300</v>
      </c>
      <c r="H2459" s="342"/>
      <c r="I2459" s="342"/>
      <c r="J2459" s="343"/>
      <c r="K2459" s="343"/>
      <c r="L2459" s="407">
        <v>1</v>
      </c>
      <c r="M2459" s="344">
        <f t="shared" si="38"/>
        <v>6.8870401990041952</v>
      </c>
      <c r="N2459" s="337"/>
      <c r="T2459" s="169" t="s">
        <v>300</v>
      </c>
    </row>
    <row r="2460" spans="1:20">
      <c r="A2460" s="339">
        <v>45394.375</v>
      </c>
      <c r="B2460" s="340">
        <v>2.3670100000000001</v>
      </c>
      <c r="C2460" s="340" t="s">
        <v>300</v>
      </c>
      <c r="D2460" s="341">
        <v>67.720780000000005</v>
      </c>
      <c r="E2460" s="342" t="s">
        <v>300</v>
      </c>
      <c r="F2460" s="340">
        <v>4.9819800000000001</v>
      </c>
      <c r="G2460" s="342" t="s">
        <v>300</v>
      </c>
      <c r="H2460" s="342"/>
      <c r="I2460" s="342"/>
      <c r="J2460" s="343"/>
      <c r="K2460" s="343"/>
      <c r="L2460" s="407">
        <v>1</v>
      </c>
      <c r="M2460" s="344">
        <f t="shared" si="38"/>
        <v>4.9819923285792242</v>
      </c>
      <c r="N2460" s="337"/>
      <c r="T2460" s="169" t="s">
        <v>300</v>
      </c>
    </row>
    <row r="2461" spans="1:20">
      <c r="A2461" s="339">
        <v>45394.416666666701</v>
      </c>
      <c r="B2461" s="340">
        <v>0.21526000000000001</v>
      </c>
      <c r="C2461" s="340" t="s">
        <v>300</v>
      </c>
      <c r="D2461" s="341">
        <v>67.680229999999995</v>
      </c>
      <c r="E2461" s="342" t="s">
        <v>300</v>
      </c>
      <c r="F2461" s="340">
        <v>0.45279000000000003</v>
      </c>
      <c r="G2461" s="342" t="s">
        <v>300</v>
      </c>
      <c r="H2461" s="342"/>
      <c r="I2461" s="342"/>
      <c r="J2461" s="343"/>
      <c r="K2461" s="343"/>
      <c r="L2461" s="407">
        <v>1</v>
      </c>
      <c r="M2461" s="344">
        <f t="shared" si="38"/>
        <v>0.45279974330858391</v>
      </c>
      <c r="N2461" s="337"/>
      <c r="T2461" s="169" t="s">
        <v>300</v>
      </c>
    </row>
    <row r="2462" spans="1:20">
      <c r="A2462" s="339">
        <v>45394.458333333299</v>
      </c>
      <c r="B2462" s="340">
        <v>0.39578999999999998</v>
      </c>
      <c r="C2462" s="340" t="s">
        <v>300</v>
      </c>
      <c r="D2462" s="341">
        <v>68.550889999999995</v>
      </c>
      <c r="E2462" s="342" t="s">
        <v>300</v>
      </c>
      <c r="F2462" s="340">
        <v>0.84325000000000006</v>
      </c>
      <c r="G2462" s="342" t="s">
        <v>300</v>
      </c>
      <c r="H2462" s="342"/>
      <c r="I2462" s="342"/>
      <c r="J2462" s="343"/>
      <c r="K2462" s="343"/>
      <c r="L2462" s="407">
        <v>1</v>
      </c>
      <c r="M2462" s="344">
        <f t="shared" si="38"/>
        <v>0.84325499988634789</v>
      </c>
      <c r="N2462" s="337"/>
      <c r="T2462" s="169" t="s">
        <v>300</v>
      </c>
    </row>
    <row r="2463" spans="1:20">
      <c r="A2463" s="339">
        <v>45394.5</v>
      </c>
      <c r="B2463" s="340">
        <v>2.2898999999999998</v>
      </c>
      <c r="C2463" s="340" t="s">
        <v>300</v>
      </c>
      <c r="D2463" s="341">
        <v>69.967140000000001</v>
      </c>
      <c r="E2463" s="342" t="s">
        <v>300</v>
      </c>
      <c r="F2463" s="340">
        <v>4.9795699999999998</v>
      </c>
      <c r="G2463" s="342" t="s">
        <v>300</v>
      </c>
      <c r="H2463" s="342"/>
      <c r="I2463" s="342"/>
      <c r="J2463" s="343"/>
      <c r="K2463" s="343"/>
      <c r="L2463" s="407">
        <v>1</v>
      </c>
      <c r="M2463" s="344">
        <f t="shared" si="38"/>
        <v>4.9795677907768798</v>
      </c>
      <c r="N2463" s="337"/>
      <c r="T2463" s="169" t="s">
        <v>300</v>
      </c>
    </row>
    <row r="2464" spans="1:20">
      <c r="A2464" s="339">
        <v>45394.541666666701</v>
      </c>
      <c r="B2464" s="340">
        <v>2.9407700000000001</v>
      </c>
      <c r="C2464" s="340" t="s">
        <v>300</v>
      </c>
      <c r="D2464" s="341">
        <v>66.834159999999997</v>
      </c>
      <c r="E2464" s="342" t="s">
        <v>300</v>
      </c>
      <c r="F2464" s="340">
        <v>6.1085900000000004</v>
      </c>
      <c r="G2464" s="342" t="s">
        <v>300</v>
      </c>
      <c r="H2464" s="342"/>
      <c r="I2464" s="342"/>
      <c r="J2464" s="343"/>
      <c r="K2464" s="343"/>
      <c r="L2464" s="407">
        <v>1</v>
      </c>
      <c r="M2464" s="344">
        <f t="shared" si="38"/>
        <v>6.108584185215455</v>
      </c>
      <c r="N2464" s="337"/>
      <c r="T2464" s="169" t="s">
        <v>300</v>
      </c>
    </row>
    <row r="2465" spans="1:20">
      <c r="A2465" s="339">
        <v>45394.583333333299</v>
      </c>
      <c r="B2465" s="340">
        <v>3.09097</v>
      </c>
      <c r="C2465" s="340" t="s">
        <v>300</v>
      </c>
      <c r="D2465" s="341">
        <v>65.950649999999996</v>
      </c>
      <c r="E2465" s="342" t="s">
        <v>300</v>
      </c>
      <c r="F2465" s="340">
        <v>6.3357000000000001</v>
      </c>
      <c r="G2465" s="342" t="s">
        <v>300</v>
      </c>
      <c r="H2465" s="342"/>
      <c r="I2465" s="342"/>
      <c r="J2465" s="343"/>
      <c r="K2465" s="343"/>
      <c r="L2465" s="407">
        <v>1</v>
      </c>
      <c r="M2465" s="344">
        <f t="shared" si="38"/>
        <v>6.3357040179959387</v>
      </c>
      <c r="N2465" s="337"/>
      <c r="T2465" s="169" t="s">
        <v>300</v>
      </c>
    </row>
    <row r="2466" spans="1:20">
      <c r="A2466" s="339">
        <v>45394.625</v>
      </c>
      <c r="B2466" s="340">
        <v>2.71366</v>
      </c>
      <c r="C2466" s="340" t="s">
        <v>300</v>
      </c>
      <c r="D2466" s="341">
        <v>66.041290000000004</v>
      </c>
      <c r="E2466" s="342" t="s">
        <v>300</v>
      </c>
      <c r="F2466" s="340">
        <v>5.56996</v>
      </c>
      <c r="G2466" s="342" t="s">
        <v>300</v>
      </c>
      <c r="H2466" s="342"/>
      <c r="I2466" s="342"/>
      <c r="J2466" s="343"/>
      <c r="K2466" s="343"/>
      <c r="L2466" s="407">
        <v>1</v>
      </c>
      <c r="M2466" s="344">
        <f t="shared" si="38"/>
        <v>5.5699589062251116</v>
      </c>
      <c r="N2466" s="337"/>
      <c r="T2466" s="169" t="s">
        <v>300</v>
      </c>
    </row>
    <row r="2467" spans="1:20">
      <c r="A2467" s="339">
        <v>45394.666666666701</v>
      </c>
      <c r="B2467" s="340">
        <v>2.74098</v>
      </c>
      <c r="C2467" s="340" t="s">
        <v>300</v>
      </c>
      <c r="D2467" s="341">
        <v>64.273309999999995</v>
      </c>
      <c r="E2467" s="342" t="s">
        <v>300</v>
      </c>
      <c r="F2467" s="340">
        <v>5.4754300000000002</v>
      </c>
      <c r="G2467" s="342" t="s">
        <v>300</v>
      </c>
      <c r="H2467" s="342"/>
      <c r="I2467" s="342"/>
      <c r="J2467" s="343"/>
      <c r="K2467" s="343"/>
      <c r="L2467" s="407">
        <v>1</v>
      </c>
      <c r="M2467" s="344">
        <f t="shared" si="38"/>
        <v>5.4754213231373026</v>
      </c>
      <c r="N2467" s="337"/>
      <c r="T2467" s="169" t="s">
        <v>300</v>
      </c>
    </row>
    <row r="2468" spans="1:20">
      <c r="A2468" s="339">
        <v>45394.708333333299</v>
      </c>
      <c r="B2468" s="340">
        <v>2.7501899999999999</v>
      </c>
      <c r="C2468" s="340" t="s">
        <v>300</v>
      </c>
      <c r="D2468" s="341">
        <v>64.388360000000006</v>
      </c>
      <c r="E2468" s="342" t="s">
        <v>300</v>
      </c>
      <c r="F2468" s="340">
        <v>5.50366</v>
      </c>
      <c r="G2468" s="342" t="s">
        <v>300</v>
      </c>
      <c r="H2468" s="342"/>
      <c r="I2468" s="342"/>
      <c r="J2468" s="343"/>
      <c r="K2468" s="343"/>
      <c r="L2468" s="407">
        <v>1</v>
      </c>
      <c r="M2468" s="344">
        <f t="shared" si="38"/>
        <v>5.503653355343471</v>
      </c>
      <c r="N2468" s="337"/>
      <c r="T2468" s="169" t="s">
        <v>300</v>
      </c>
    </row>
    <row r="2469" spans="1:20">
      <c r="A2469" s="339">
        <v>45394.75</v>
      </c>
      <c r="B2469" s="340">
        <v>2.6871999999999998</v>
      </c>
      <c r="C2469" s="340" t="s">
        <v>300</v>
      </c>
      <c r="D2469" s="341">
        <v>65.692170000000004</v>
      </c>
      <c r="E2469" s="342" t="s">
        <v>300</v>
      </c>
      <c r="F2469" s="340">
        <v>5.4864800000000002</v>
      </c>
      <c r="G2469" s="342" t="s">
        <v>300</v>
      </c>
      <c r="H2469" s="342"/>
      <c r="I2469" s="342"/>
      <c r="J2469" s="343"/>
      <c r="K2469" s="343"/>
      <c r="L2469" s="407">
        <v>1</v>
      </c>
      <c r="M2469" s="344">
        <f t="shared" si="38"/>
        <v>5.4864902158819184</v>
      </c>
      <c r="N2469" s="337"/>
      <c r="T2469" s="169" t="s">
        <v>300</v>
      </c>
    </row>
    <row r="2470" spans="1:20">
      <c r="A2470" s="339">
        <v>45394.791666666701</v>
      </c>
      <c r="B2470" s="340">
        <v>2.8678699999999999</v>
      </c>
      <c r="C2470" s="340" t="s">
        <v>300</v>
      </c>
      <c r="D2470" s="341">
        <v>64.528949999999995</v>
      </c>
      <c r="E2470" s="342" t="s">
        <v>300</v>
      </c>
      <c r="F2470" s="340">
        <v>5.75169</v>
      </c>
      <c r="G2470" s="342" t="s">
        <v>300</v>
      </c>
      <c r="H2470" s="342"/>
      <c r="I2470" s="342"/>
      <c r="J2470" s="343"/>
      <c r="K2470" s="343"/>
      <c r="L2470" s="407">
        <v>1</v>
      </c>
      <c r="M2470" s="344">
        <f t="shared" si="38"/>
        <v>5.7516846861184181</v>
      </c>
      <c r="N2470" s="337"/>
      <c r="T2470" s="169" t="s">
        <v>300</v>
      </c>
    </row>
    <row r="2471" spans="1:20">
      <c r="A2471" s="339">
        <v>45394.833333333299</v>
      </c>
      <c r="B2471" s="340">
        <v>1.5472999999999999</v>
      </c>
      <c r="C2471" s="340" t="s">
        <v>300</v>
      </c>
      <c r="D2471" s="341">
        <v>65.612759999999994</v>
      </c>
      <c r="E2471" s="342" t="s">
        <v>300</v>
      </c>
      <c r="F2471" s="340">
        <v>3.1553200000000001</v>
      </c>
      <c r="G2471" s="342" t="s">
        <v>300</v>
      </c>
      <c r="H2471" s="342"/>
      <c r="I2471" s="342"/>
      <c r="J2471" s="343"/>
      <c r="K2471" s="343"/>
      <c r="L2471" s="407">
        <v>1</v>
      </c>
      <c r="M2471" s="344">
        <f t="shared" si="38"/>
        <v>3.1553231398718391</v>
      </c>
      <c r="N2471" s="337"/>
      <c r="T2471" s="169" t="s">
        <v>300</v>
      </c>
    </row>
    <row r="2472" spans="1:20">
      <c r="A2472" s="339">
        <v>45394.875</v>
      </c>
      <c r="B2472" s="340">
        <v>0.34952</v>
      </c>
      <c r="C2472" s="340" t="s">
        <v>300</v>
      </c>
      <c r="D2472" s="341">
        <v>68.535319999999999</v>
      </c>
      <c r="E2472" s="342" t="s">
        <v>300</v>
      </c>
      <c r="F2472" s="340">
        <v>0.74450000000000005</v>
      </c>
      <c r="G2472" s="342" t="s">
        <v>300</v>
      </c>
      <c r="H2472" s="342"/>
      <c r="I2472" s="342"/>
      <c r="J2472" s="343"/>
      <c r="K2472" s="343"/>
      <c r="L2472" s="407">
        <v>1</v>
      </c>
      <c r="M2472" s="344">
        <f t="shared" si="38"/>
        <v>0.74450477364211198</v>
      </c>
      <c r="N2472" s="337"/>
      <c r="T2472" s="169" t="s">
        <v>300</v>
      </c>
    </row>
    <row r="2473" spans="1:20">
      <c r="A2473" s="339">
        <v>45394.916666666701</v>
      </c>
      <c r="B2473" s="340">
        <v>0.21063999999999999</v>
      </c>
      <c r="C2473" s="340" t="s">
        <v>300</v>
      </c>
      <c r="D2473" s="341">
        <v>74.677130000000005</v>
      </c>
      <c r="E2473" s="342" t="s">
        <v>300</v>
      </c>
      <c r="F2473" s="340">
        <v>0.48888999999999999</v>
      </c>
      <c r="G2473" s="342" t="s">
        <v>300</v>
      </c>
      <c r="H2473" s="342"/>
      <c r="I2473" s="342"/>
      <c r="J2473" s="343"/>
      <c r="K2473" s="343"/>
      <c r="L2473" s="407">
        <v>1</v>
      </c>
      <c r="M2473" s="344">
        <f t="shared" si="38"/>
        <v>0.48888810981225594</v>
      </c>
      <c r="N2473" s="337"/>
      <c r="T2473" s="169" t="s">
        <v>300</v>
      </c>
    </row>
    <row r="2474" spans="1:20">
      <c r="A2474" s="339">
        <v>45394.958333333299</v>
      </c>
      <c r="B2474" s="340">
        <v>0.22570999999999999</v>
      </c>
      <c r="C2474" s="340" t="s">
        <v>300</v>
      </c>
      <c r="D2474" s="341">
        <v>77.83887</v>
      </c>
      <c r="E2474" s="342" t="s">
        <v>300</v>
      </c>
      <c r="F2474" s="340">
        <v>0.54605000000000004</v>
      </c>
      <c r="G2474" s="342" t="s">
        <v>300</v>
      </c>
      <c r="H2474" s="342"/>
      <c r="I2474" s="342"/>
      <c r="J2474" s="343"/>
      <c r="K2474" s="343"/>
      <c r="L2474" s="407">
        <v>1</v>
      </c>
      <c r="M2474" s="344">
        <f t="shared" si="38"/>
        <v>0.54604487268651591</v>
      </c>
      <c r="N2474" s="337"/>
      <c r="T2474" s="169" t="s">
        <v>300</v>
      </c>
    </row>
    <row r="2475" spans="1:20">
      <c r="A2475" s="339">
        <v>45395</v>
      </c>
      <c r="B2475" s="340">
        <v>0.20091999999999999</v>
      </c>
      <c r="C2475" s="340" t="s">
        <v>300</v>
      </c>
      <c r="D2475" s="341">
        <v>76.411140000000003</v>
      </c>
      <c r="E2475" s="342" t="s">
        <v>300</v>
      </c>
      <c r="F2475" s="340">
        <v>0.47715000000000002</v>
      </c>
      <c r="G2475" s="342" t="s">
        <v>300</v>
      </c>
      <c r="H2475" s="342"/>
      <c r="I2475" s="342"/>
      <c r="J2475" s="343"/>
      <c r="K2475" s="343"/>
      <c r="L2475" s="407">
        <v>1</v>
      </c>
      <c r="M2475" s="344">
        <f t="shared" si="38"/>
        <v>0.47715651581270396</v>
      </c>
      <c r="N2475" s="337"/>
      <c r="T2475" s="169" t="s">
        <v>300</v>
      </c>
    </row>
    <row r="2476" spans="1:20">
      <c r="A2476" s="339">
        <v>45395.041666666701</v>
      </c>
      <c r="B2476" s="340">
        <v>0.15010999999999999</v>
      </c>
      <c r="C2476" s="340" t="s">
        <v>300</v>
      </c>
      <c r="D2476" s="341">
        <v>77.329620000000006</v>
      </c>
      <c r="E2476" s="342" t="s">
        <v>300</v>
      </c>
      <c r="F2476" s="340">
        <v>0.36079</v>
      </c>
      <c r="G2476" s="342" t="s">
        <v>300</v>
      </c>
      <c r="H2476" s="342"/>
      <c r="I2476" s="342"/>
      <c r="J2476" s="343"/>
      <c r="K2476" s="343"/>
      <c r="L2476" s="407">
        <v>1</v>
      </c>
      <c r="M2476" s="344">
        <f t="shared" si="38"/>
        <v>0.36077506294485595</v>
      </c>
      <c r="N2476" s="337"/>
      <c r="T2476" s="169" t="s">
        <v>300</v>
      </c>
    </row>
    <row r="2477" spans="1:20">
      <c r="A2477" s="339">
        <v>45395.083333333299</v>
      </c>
      <c r="B2477" s="340">
        <v>0.18021000000000001</v>
      </c>
      <c r="C2477" s="340" t="s">
        <v>300</v>
      </c>
      <c r="D2477" s="341">
        <v>79.954499999999996</v>
      </c>
      <c r="E2477" s="342" t="s">
        <v>300</v>
      </c>
      <c r="F2477" s="340">
        <v>0.44783000000000001</v>
      </c>
      <c r="G2477" s="342" t="s">
        <v>300</v>
      </c>
      <c r="H2477" s="342"/>
      <c r="I2477" s="342"/>
      <c r="J2477" s="343"/>
      <c r="K2477" s="343"/>
      <c r="L2477" s="407">
        <v>1</v>
      </c>
      <c r="M2477" s="344">
        <f t="shared" si="38"/>
        <v>0.44781930183059993</v>
      </c>
      <c r="N2477" s="337"/>
      <c r="T2477" s="169" t="s">
        <v>300</v>
      </c>
    </row>
    <row r="2478" spans="1:20">
      <c r="A2478" s="339">
        <v>45395.125</v>
      </c>
      <c r="B2478" s="340">
        <v>0.18268999999999999</v>
      </c>
      <c r="C2478" s="340" t="s">
        <v>300</v>
      </c>
      <c r="D2478" s="341">
        <v>80.562929999999994</v>
      </c>
      <c r="E2478" s="342" t="s">
        <v>300</v>
      </c>
      <c r="F2478" s="340">
        <v>0.45743</v>
      </c>
      <c r="G2478" s="342" t="s">
        <v>300</v>
      </c>
      <c r="H2478" s="342"/>
      <c r="I2478" s="342"/>
      <c r="J2478" s="343"/>
      <c r="K2478" s="343"/>
      <c r="L2478" s="407">
        <v>1</v>
      </c>
      <c r="M2478" s="344">
        <f t="shared" si="38"/>
        <v>0.4574367354672359</v>
      </c>
      <c r="N2478" s="337"/>
      <c r="T2478" s="169" t="s">
        <v>300</v>
      </c>
    </row>
    <row r="2479" spans="1:20">
      <c r="A2479" s="339">
        <v>45395.166666666701</v>
      </c>
      <c r="B2479" s="340">
        <v>0.10809000000000001</v>
      </c>
      <c r="C2479" s="340" t="s">
        <v>300</v>
      </c>
      <c r="D2479" s="341">
        <v>81.13646</v>
      </c>
      <c r="E2479" s="342" t="s">
        <v>300</v>
      </c>
      <c r="F2479" s="340">
        <v>0.27257999999999999</v>
      </c>
      <c r="G2479" s="342" t="s">
        <v>300</v>
      </c>
      <c r="H2479" s="342"/>
      <c r="I2479" s="342"/>
      <c r="J2479" s="343"/>
      <c r="K2479" s="343"/>
      <c r="L2479" s="407">
        <v>1</v>
      </c>
      <c r="M2479" s="344">
        <f t="shared" si="38"/>
        <v>0.27257284200031201</v>
      </c>
      <c r="N2479" s="337"/>
      <c r="T2479" s="169" t="s">
        <v>300</v>
      </c>
    </row>
    <row r="2480" spans="1:20">
      <c r="A2480" s="339">
        <v>45395.208333333299</v>
      </c>
      <c r="B2480" s="340">
        <v>8.473E-2</v>
      </c>
      <c r="C2480" s="340" t="s">
        <v>300</v>
      </c>
      <c r="D2480" s="341">
        <v>75.973020000000005</v>
      </c>
      <c r="E2480" s="342" t="s">
        <v>300</v>
      </c>
      <c r="F2480" s="340">
        <v>0.20007</v>
      </c>
      <c r="G2480" s="342" t="s">
        <v>300</v>
      </c>
      <c r="H2480" s="342"/>
      <c r="I2480" s="342"/>
      <c r="J2480" s="343"/>
      <c r="K2480" s="343"/>
      <c r="L2480" s="407">
        <v>1</v>
      </c>
      <c r="M2480" s="344">
        <f t="shared" si="38"/>
        <v>0.20006798904136802</v>
      </c>
      <c r="N2480" s="337"/>
      <c r="T2480" s="169" t="s">
        <v>300</v>
      </c>
    </row>
    <row r="2481" spans="1:20">
      <c r="A2481" s="339">
        <v>45395.25</v>
      </c>
      <c r="B2481" s="340">
        <v>7.0849999999999996E-2</v>
      </c>
      <c r="C2481" s="340" t="s">
        <v>300</v>
      </c>
      <c r="D2481" s="341">
        <v>77.412980000000005</v>
      </c>
      <c r="E2481" s="342" t="s">
        <v>300</v>
      </c>
      <c r="F2481" s="340">
        <v>0.17046</v>
      </c>
      <c r="G2481" s="342" t="s">
        <v>300</v>
      </c>
      <c r="H2481" s="342"/>
      <c r="I2481" s="342"/>
      <c r="J2481" s="343"/>
      <c r="K2481" s="343"/>
      <c r="L2481" s="407">
        <v>1</v>
      </c>
      <c r="M2481" s="344">
        <f t="shared" si="38"/>
        <v>0.17046477539363997</v>
      </c>
      <c r="N2481" s="337"/>
      <c r="T2481" s="169" t="s">
        <v>300</v>
      </c>
    </row>
    <row r="2482" spans="1:20">
      <c r="A2482" s="339">
        <v>45395.291666666701</v>
      </c>
      <c r="B2482" s="340">
        <v>7.5700000000000003E-2</v>
      </c>
      <c r="C2482" s="340" t="s">
        <v>300</v>
      </c>
      <c r="D2482" s="341">
        <v>77.11788</v>
      </c>
      <c r="E2482" s="342" t="s">
        <v>300</v>
      </c>
      <c r="F2482" s="340">
        <v>0.18143999999999999</v>
      </c>
      <c r="G2482" s="342" t="s">
        <v>300</v>
      </c>
      <c r="H2482" s="342"/>
      <c r="I2482" s="342"/>
      <c r="J2482" s="343"/>
      <c r="K2482" s="343"/>
      <c r="L2482" s="407">
        <v>1</v>
      </c>
      <c r="M2482" s="344">
        <f t="shared" si="38"/>
        <v>0.18143955487728</v>
      </c>
      <c r="N2482" s="337"/>
      <c r="T2482" s="169" t="s">
        <v>300</v>
      </c>
    </row>
    <row r="2483" spans="1:20">
      <c r="A2483" s="339">
        <v>45395.333333333299</v>
      </c>
      <c r="B2483" s="340">
        <v>8.9620000000000005E-2</v>
      </c>
      <c r="C2483" s="340" t="s">
        <v>300</v>
      </c>
      <c r="D2483" s="341">
        <v>78.276750000000007</v>
      </c>
      <c r="E2483" s="342" t="s">
        <v>300</v>
      </c>
      <c r="F2483" s="340">
        <v>0.21804000000000001</v>
      </c>
      <c r="G2483" s="342" t="s">
        <v>300</v>
      </c>
      <c r="H2483" s="342"/>
      <c r="I2483" s="342"/>
      <c r="J2483" s="343"/>
      <c r="K2483" s="343"/>
      <c r="L2483" s="407">
        <v>1</v>
      </c>
      <c r="M2483" s="344">
        <f t="shared" si="38"/>
        <v>0.21803124537180005</v>
      </c>
      <c r="N2483" s="337"/>
      <c r="T2483" s="169" t="s">
        <v>300</v>
      </c>
    </row>
    <row r="2484" spans="1:20">
      <c r="A2484" s="339">
        <v>45395.375</v>
      </c>
      <c r="B2484" s="340">
        <v>0.17827999999999999</v>
      </c>
      <c r="C2484" s="340" t="s">
        <v>300</v>
      </c>
      <c r="D2484" s="341">
        <v>77.936850000000007</v>
      </c>
      <c r="E2484" s="342" t="s">
        <v>300</v>
      </c>
      <c r="F2484" s="340">
        <v>0.43185000000000001</v>
      </c>
      <c r="G2484" s="342" t="s">
        <v>300</v>
      </c>
      <c r="H2484" s="342"/>
      <c r="I2484" s="342"/>
      <c r="J2484" s="343"/>
      <c r="K2484" s="343"/>
      <c r="L2484" s="407">
        <v>1</v>
      </c>
      <c r="M2484" s="344">
        <f t="shared" si="38"/>
        <v>0.43184359668743999</v>
      </c>
      <c r="N2484" s="337"/>
      <c r="T2484" s="169" t="s">
        <v>300</v>
      </c>
    </row>
    <row r="2485" spans="1:20">
      <c r="A2485" s="339">
        <v>45395.416666666701</v>
      </c>
      <c r="B2485" s="340">
        <v>0.13877999999999999</v>
      </c>
      <c r="C2485" s="340" t="s">
        <v>300</v>
      </c>
      <c r="D2485" s="341">
        <v>78.224829999999997</v>
      </c>
      <c r="E2485" s="342" t="s">
        <v>300</v>
      </c>
      <c r="F2485" s="340">
        <v>0.33739999999999998</v>
      </c>
      <c r="G2485" s="342" t="s">
        <v>300</v>
      </c>
      <c r="H2485" s="342"/>
      <c r="I2485" s="342"/>
      <c r="J2485" s="343"/>
      <c r="K2485" s="343"/>
      <c r="L2485" s="407">
        <v>1</v>
      </c>
      <c r="M2485" s="344">
        <f t="shared" si="38"/>
        <v>0.33740578248199188</v>
      </c>
      <c r="N2485" s="337"/>
      <c r="T2485" s="169" t="s">
        <v>300</v>
      </c>
    </row>
    <row r="2486" spans="1:20">
      <c r="A2486" s="339">
        <v>45395.458333333299</v>
      </c>
      <c r="B2486" s="340">
        <v>9.776E-2</v>
      </c>
      <c r="C2486" s="340" t="s">
        <v>300</v>
      </c>
      <c r="D2486" s="341">
        <v>76.322810000000004</v>
      </c>
      <c r="E2486" s="342" t="s">
        <v>300</v>
      </c>
      <c r="F2486" s="340">
        <v>0.23191000000000001</v>
      </c>
      <c r="G2486" s="342" t="s">
        <v>300</v>
      </c>
      <c r="H2486" s="342"/>
      <c r="I2486" s="342"/>
      <c r="J2486" s="343"/>
      <c r="K2486" s="343"/>
      <c r="L2486" s="407">
        <v>1</v>
      </c>
      <c r="M2486" s="344">
        <f t="shared" si="38"/>
        <v>0.23189776050604796</v>
      </c>
      <c r="N2486" s="337"/>
      <c r="T2486" s="169" t="s">
        <v>300</v>
      </c>
    </row>
    <row r="2487" spans="1:20">
      <c r="A2487" s="339">
        <v>45395.5</v>
      </c>
      <c r="B2487" s="340">
        <v>0.12658</v>
      </c>
      <c r="C2487" s="340" t="s">
        <v>300</v>
      </c>
      <c r="D2487" s="341">
        <v>71.928610000000006</v>
      </c>
      <c r="E2487" s="342" t="s">
        <v>300</v>
      </c>
      <c r="F2487" s="340">
        <v>0.28295999999999999</v>
      </c>
      <c r="G2487" s="342" t="s">
        <v>300</v>
      </c>
      <c r="H2487" s="342"/>
      <c r="I2487" s="342"/>
      <c r="J2487" s="343"/>
      <c r="K2487" s="343"/>
      <c r="L2487" s="407">
        <v>1</v>
      </c>
      <c r="M2487" s="344">
        <f t="shared" si="38"/>
        <v>0.28297480494410404</v>
      </c>
      <c r="N2487" s="337"/>
      <c r="T2487" s="169" t="s">
        <v>300</v>
      </c>
    </row>
    <row r="2488" spans="1:20">
      <c r="A2488" s="339">
        <v>45395.541666666701</v>
      </c>
      <c r="B2488" s="340">
        <v>0.32884999999999998</v>
      </c>
      <c r="C2488" s="340" t="s">
        <v>300</v>
      </c>
      <c r="D2488" s="341">
        <v>72.761030000000005</v>
      </c>
      <c r="E2488" s="342" t="s">
        <v>300</v>
      </c>
      <c r="F2488" s="340">
        <v>0.74365999999999999</v>
      </c>
      <c r="G2488" s="342" t="s">
        <v>300</v>
      </c>
      <c r="H2488" s="342"/>
      <c r="I2488" s="342"/>
      <c r="J2488" s="343"/>
      <c r="K2488" s="343"/>
      <c r="L2488" s="407">
        <v>1</v>
      </c>
      <c r="M2488" s="344">
        <f t="shared" si="38"/>
        <v>0.74366560335773979</v>
      </c>
      <c r="N2488" s="337"/>
      <c r="T2488" s="169" t="s">
        <v>300</v>
      </c>
    </row>
    <row r="2489" spans="1:20">
      <c r="A2489" s="339">
        <v>45395.583333333299</v>
      </c>
      <c r="B2489" s="340">
        <v>1.0083599999999999</v>
      </c>
      <c r="C2489" s="340" t="s">
        <v>300</v>
      </c>
      <c r="D2489" s="341">
        <v>69.313609999999997</v>
      </c>
      <c r="E2489" s="342" t="s">
        <v>300</v>
      </c>
      <c r="F2489" s="340">
        <v>2.1722800000000002</v>
      </c>
      <c r="G2489" s="342" t="s">
        <v>300</v>
      </c>
      <c r="H2489" s="342"/>
      <c r="I2489" s="342"/>
      <c r="J2489" s="343"/>
      <c r="K2489" s="343"/>
      <c r="L2489" s="407">
        <v>1</v>
      </c>
      <c r="M2489" s="344">
        <f t="shared" si="38"/>
        <v>2.1722766709099677</v>
      </c>
      <c r="N2489" s="337"/>
      <c r="T2489" s="169" t="s">
        <v>300</v>
      </c>
    </row>
    <row r="2490" spans="1:20">
      <c r="A2490" s="339">
        <v>45395.625</v>
      </c>
      <c r="B2490" s="340">
        <v>0.93872999999999995</v>
      </c>
      <c r="C2490" s="340" t="s">
        <v>300</v>
      </c>
      <c r="D2490" s="341">
        <v>67.703400000000002</v>
      </c>
      <c r="E2490" s="342" t="s">
        <v>300</v>
      </c>
      <c r="F2490" s="340">
        <v>1.9753000000000001</v>
      </c>
      <c r="G2490" s="342" t="s">
        <v>300</v>
      </c>
      <c r="H2490" s="342"/>
      <c r="I2490" s="342"/>
      <c r="J2490" s="343"/>
      <c r="K2490" s="343"/>
      <c r="L2490" s="407">
        <v>1</v>
      </c>
      <c r="M2490" s="344">
        <f t="shared" si="38"/>
        <v>1.9752960101565598</v>
      </c>
      <c r="N2490" s="337"/>
      <c r="T2490" s="169" t="s">
        <v>300</v>
      </c>
    </row>
    <row r="2491" spans="1:20">
      <c r="A2491" s="339">
        <v>45395.666666666701</v>
      </c>
      <c r="B2491" s="340">
        <v>0.84389999999999998</v>
      </c>
      <c r="C2491" s="340" t="s">
        <v>300</v>
      </c>
      <c r="D2491" s="341">
        <v>68.015789999999996</v>
      </c>
      <c r="E2491" s="342" t="s">
        <v>300</v>
      </c>
      <c r="F2491" s="340">
        <v>1.7839499999999999</v>
      </c>
      <c r="G2491" s="342" t="s">
        <v>300</v>
      </c>
      <c r="H2491" s="342"/>
      <c r="I2491" s="342"/>
      <c r="J2491" s="343"/>
      <c r="K2491" s="343"/>
      <c r="L2491" s="407">
        <v>1</v>
      </c>
      <c r="M2491" s="344">
        <f t="shared" si="38"/>
        <v>1.7839461626254796</v>
      </c>
      <c r="N2491" s="337"/>
      <c r="T2491" s="169" t="s">
        <v>300</v>
      </c>
    </row>
    <row r="2492" spans="1:20">
      <c r="A2492" s="339">
        <v>45395.708333333299</v>
      </c>
      <c r="B2492" s="340">
        <v>0.74756</v>
      </c>
      <c r="C2492" s="340" t="s">
        <v>300</v>
      </c>
      <c r="D2492" s="341">
        <v>68.403459999999995</v>
      </c>
      <c r="E2492" s="342" t="s">
        <v>300</v>
      </c>
      <c r="F2492" s="340">
        <v>1.5892900000000001</v>
      </c>
      <c r="G2492" s="342" t="s">
        <v>300</v>
      </c>
      <c r="H2492" s="342"/>
      <c r="I2492" s="342"/>
      <c r="J2492" s="343"/>
      <c r="K2492" s="343"/>
      <c r="L2492" s="407">
        <v>1</v>
      </c>
      <c r="M2492" s="344">
        <f t="shared" si="38"/>
        <v>1.5892972625302078</v>
      </c>
      <c r="N2492" s="337"/>
      <c r="T2492" s="169" t="s">
        <v>300</v>
      </c>
    </row>
    <row r="2493" spans="1:20">
      <c r="A2493" s="339">
        <v>45395.75</v>
      </c>
      <c r="B2493" s="340">
        <v>2.3113800000000002</v>
      </c>
      <c r="C2493" s="340" t="s">
        <v>300</v>
      </c>
      <c r="D2493" s="341">
        <v>70.908439999999999</v>
      </c>
      <c r="E2493" s="342" t="s">
        <v>300</v>
      </c>
      <c r="F2493" s="340">
        <v>5.0939100000000002</v>
      </c>
      <c r="G2493" s="342" t="s">
        <v>300</v>
      </c>
      <c r="H2493" s="342"/>
      <c r="I2493" s="342"/>
      <c r="J2493" s="343"/>
      <c r="K2493" s="343"/>
      <c r="L2493" s="407">
        <v>1</v>
      </c>
      <c r="M2493" s="344">
        <f t="shared" si="38"/>
        <v>5.0938985594669761</v>
      </c>
      <c r="N2493" s="337"/>
      <c r="T2493" s="169" t="s">
        <v>300</v>
      </c>
    </row>
    <row r="2494" spans="1:20">
      <c r="A2494" s="339">
        <v>45395.791666666701</v>
      </c>
      <c r="B2494" s="340">
        <v>2.0868899999999999</v>
      </c>
      <c r="C2494" s="340" t="s">
        <v>300</v>
      </c>
      <c r="D2494" s="341">
        <v>71.17201</v>
      </c>
      <c r="E2494" s="342" t="s">
        <v>300</v>
      </c>
      <c r="F2494" s="340">
        <v>4.6162599999999996</v>
      </c>
      <c r="G2494" s="342" t="s">
        <v>300</v>
      </c>
      <c r="H2494" s="342"/>
      <c r="I2494" s="342"/>
      <c r="J2494" s="343"/>
      <c r="K2494" s="343"/>
      <c r="L2494" s="407">
        <v>1</v>
      </c>
      <c r="M2494" s="344">
        <f t="shared" si="38"/>
        <v>4.61625508689181</v>
      </c>
      <c r="N2494" s="337"/>
      <c r="T2494" s="169" t="s">
        <v>300</v>
      </c>
    </row>
    <row r="2495" spans="1:20">
      <c r="A2495" s="339">
        <v>45395.833333333299</v>
      </c>
      <c r="B2495" s="340">
        <v>2.40516</v>
      </c>
      <c r="C2495" s="340" t="s">
        <v>300</v>
      </c>
      <c r="D2495" s="341">
        <v>69.850679999999997</v>
      </c>
      <c r="E2495" s="342" t="s">
        <v>300</v>
      </c>
      <c r="F2495" s="340">
        <v>5.2215100000000003</v>
      </c>
      <c r="G2495" s="342" t="s">
        <v>300</v>
      </c>
      <c r="H2495" s="342"/>
      <c r="I2495" s="342"/>
      <c r="J2495" s="343"/>
      <c r="K2495" s="343"/>
      <c r="L2495" s="407">
        <v>1</v>
      </c>
      <c r="M2495" s="344">
        <f t="shared" si="38"/>
        <v>5.2215040716935039</v>
      </c>
      <c r="N2495" s="337"/>
      <c r="T2495" s="169" t="s">
        <v>300</v>
      </c>
    </row>
    <row r="2496" spans="1:20">
      <c r="A2496" s="339">
        <v>45395.875</v>
      </c>
      <c r="B2496" s="340">
        <v>2.0301200000000001</v>
      </c>
      <c r="C2496" s="340" t="s">
        <v>300</v>
      </c>
      <c r="D2496" s="341">
        <v>70.655289999999994</v>
      </c>
      <c r="E2496" s="342" t="s">
        <v>300</v>
      </c>
      <c r="F2496" s="340">
        <v>4.4580700000000002</v>
      </c>
      <c r="G2496" s="342" t="s">
        <v>300</v>
      </c>
      <c r="H2496" s="342"/>
      <c r="I2496" s="342"/>
      <c r="J2496" s="343"/>
      <c r="K2496" s="343"/>
      <c r="L2496" s="407">
        <v>1</v>
      </c>
      <c r="M2496" s="344">
        <f t="shared" si="38"/>
        <v>4.4580753347655842</v>
      </c>
      <c r="N2496" s="337"/>
      <c r="T2496" s="169" t="s">
        <v>300</v>
      </c>
    </row>
    <row r="2497" spans="1:20">
      <c r="A2497" s="339">
        <v>45395.916666666701</v>
      </c>
      <c r="B2497" s="340">
        <v>2.6837900000000001</v>
      </c>
      <c r="C2497" s="340" t="s">
        <v>300</v>
      </c>
      <c r="D2497" s="341">
        <v>68.846109999999996</v>
      </c>
      <c r="E2497" s="342" t="s">
        <v>300</v>
      </c>
      <c r="F2497" s="340">
        <v>5.74261</v>
      </c>
      <c r="G2497" s="342" t="s">
        <v>300</v>
      </c>
      <c r="H2497" s="342"/>
      <c r="I2497" s="342"/>
      <c r="J2497" s="343"/>
      <c r="K2497" s="343"/>
      <c r="L2497" s="407">
        <v>1</v>
      </c>
      <c r="M2497" s="344">
        <f t="shared" si="38"/>
        <v>5.7426050283884527</v>
      </c>
      <c r="N2497" s="337"/>
      <c r="T2497" s="169" t="s">
        <v>300</v>
      </c>
    </row>
    <row r="2498" spans="1:20">
      <c r="A2498" s="339">
        <v>45395.958333333299</v>
      </c>
      <c r="B2498" s="340">
        <v>2.7301000000000002</v>
      </c>
      <c r="C2498" s="340" t="s">
        <v>300</v>
      </c>
      <c r="D2498" s="341">
        <v>68.884110000000007</v>
      </c>
      <c r="E2498" s="342" t="s">
        <v>300</v>
      </c>
      <c r="F2498" s="340">
        <v>5.8449200000000001</v>
      </c>
      <c r="G2498" s="342" t="s">
        <v>300</v>
      </c>
      <c r="H2498" s="342"/>
      <c r="I2498" s="342"/>
      <c r="J2498" s="343"/>
      <c r="K2498" s="343"/>
      <c r="L2498" s="407">
        <v>1</v>
      </c>
      <c r="M2498" s="344">
        <f t="shared" si="38"/>
        <v>5.8449206107378808</v>
      </c>
      <c r="N2498" s="337"/>
      <c r="T2498" s="169" t="s">
        <v>300</v>
      </c>
    </row>
    <row r="2499" spans="1:20">
      <c r="A2499" s="339">
        <v>45396</v>
      </c>
      <c r="B2499" s="340">
        <v>2.5926399999999998</v>
      </c>
      <c r="C2499" s="340" t="s">
        <v>300</v>
      </c>
      <c r="D2499" s="341">
        <v>69.105230000000006</v>
      </c>
      <c r="E2499" s="342" t="s">
        <v>300</v>
      </c>
      <c r="F2499" s="340">
        <v>5.5684500000000003</v>
      </c>
      <c r="G2499" s="342" t="s">
        <v>300</v>
      </c>
      <c r="H2499" s="342"/>
      <c r="I2499" s="342"/>
      <c r="J2499" s="343"/>
      <c r="K2499" s="343"/>
      <c r="L2499" s="407">
        <v>1</v>
      </c>
      <c r="M2499" s="344">
        <f t="shared" ref="M2499:M2562" si="39">D2499*60*10^3*B2499*5.18*10^-7</f>
        <v>5.5684476874037747</v>
      </c>
      <c r="N2499" s="337"/>
      <c r="T2499" s="169" t="s">
        <v>300</v>
      </c>
    </row>
    <row r="2500" spans="1:20">
      <c r="A2500" s="339">
        <v>45396.041666666701</v>
      </c>
      <c r="B2500" s="340">
        <v>2.19373</v>
      </c>
      <c r="C2500" s="340" t="s">
        <v>300</v>
      </c>
      <c r="D2500" s="341">
        <v>70.932149999999993</v>
      </c>
      <c r="E2500" s="342" t="s">
        <v>300</v>
      </c>
      <c r="F2500" s="340">
        <v>4.8362299999999996</v>
      </c>
      <c r="G2500" s="342" t="s">
        <v>300</v>
      </c>
      <c r="H2500" s="342"/>
      <c r="I2500" s="342"/>
      <c r="J2500" s="343"/>
      <c r="K2500" s="343"/>
      <c r="L2500" s="407">
        <v>1</v>
      </c>
      <c r="M2500" s="344">
        <f t="shared" si="39"/>
        <v>4.836234026838059</v>
      </c>
      <c r="N2500" s="337"/>
      <c r="T2500" s="169" t="s">
        <v>300</v>
      </c>
    </row>
    <row r="2501" spans="1:20">
      <c r="A2501" s="339">
        <v>45396.083333333299</v>
      </c>
      <c r="B2501" s="340">
        <v>2.4175499999999999</v>
      </c>
      <c r="C2501" s="340" t="s">
        <v>300</v>
      </c>
      <c r="D2501" s="341">
        <v>69.727959999999996</v>
      </c>
      <c r="E2501" s="342" t="s">
        <v>300</v>
      </c>
      <c r="F2501" s="340">
        <v>5.2391699999999997</v>
      </c>
      <c r="G2501" s="342" t="s">
        <v>300</v>
      </c>
      <c r="H2501" s="342"/>
      <c r="I2501" s="342"/>
      <c r="J2501" s="343"/>
      <c r="K2501" s="343"/>
      <c r="L2501" s="407">
        <v>1</v>
      </c>
      <c r="M2501" s="344">
        <f t="shared" si="39"/>
        <v>5.2391813870138391</v>
      </c>
      <c r="N2501" s="337"/>
      <c r="T2501" s="169" t="s">
        <v>300</v>
      </c>
    </row>
    <row r="2502" spans="1:20">
      <c r="A2502" s="339">
        <v>45396.125</v>
      </c>
      <c r="B2502" s="340">
        <v>2.08216</v>
      </c>
      <c r="C2502" s="340" t="s">
        <v>300</v>
      </c>
      <c r="D2502" s="341">
        <v>66.216530000000006</v>
      </c>
      <c r="E2502" s="345" t="s">
        <v>300</v>
      </c>
      <c r="F2502" s="340">
        <v>4.2850999999999999</v>
      </c>
      <c r="G2502" s="342" t="s">
        <v>300</v>
      </c>
      <c r="H2502" s="342"/>
      <c r="I2502" s="342"/>
      <c r="J2502" s="343"/>
      <c r="K2502" s="343"/>
      <c r="L2502" s="407">
        <v>1</v>
      </c>
      <c r="M2502" s="344">
        <f t="shared" si="39"/>
        <v>4.2851055860571838</v>
      </c>
      <c r="N2502" s="337"/>
      <c r="T2502" s="169" t="s">
        <v>300</v>
      </c>
    </row>
    <row r="2503" spans="1:20">
      <c r="A2503" s="339">
        <v>45396.166666666701</v>
      </c>
      <c r="B2503" s="340">
        <v>2.6797399999999998</v>
      </c>
      <c r="C2503" s="340" t="s">
        <v>300</v>
      </c>
      <c r="D2503" s="341">
        <v>68.983689999999996</v>
      </c>
      <c r="E2503" s="345" t="s">
        <v>300</v>
      </c>
      <c r="F2503" s="340">
        <v>5.7454099999999997</v>
      </c>
      <c r="G2503" s="342" t="s">
        <v>300</v>
      </c>
      <c r="H2503" s="342"/>
      <c r="I2503" s="342"/>
      <c r="J2503" s="343"/>
      <c r="K2503" s="343"/>
      <c r="L2503" s="407">
        <v>1</v>
      </c>
      <c r="M2503" s="344">
        <f t="shared" si="39"/>
        <v>5.7453976249338456</v>
      </c>
      <c r="N2503" s="337"/>
      <c r="T2503" s="169" t="s">
        <v>300</v>
      </c>
    </row>
    <row r="2504" spans="1:20">
      <c r="A2504" s="339">
        <v>45396.208333333299</v>
      </c>
      <c r="B2504" s="340">
        <v>2.8401700000000001</v>
      </c>
      <c r="C2504" s="340" t="s">
        <v>300</v>
      </c>
      <c r="D2504" s="341">
        <v>68.309780000000003</v>
      </c>
      <c r="E2504" s="345" t="s">
        <v>300</v>
      </c>
      <c r="F2504" s="340">
        <v>6.0298699999999998</v>
      </c>
      <c r="G2504" s="342" t="s">
        <v>300</v>
      </c>
      <c r="H2504" s="342"/>
      <c r="I2504" s="342"/>
      <c r="J2504" s="343"/>
      <c r="K2504" s="343"/>
      <c r="L2504" s="407">
        <v>1</v>
      </c>
      <c r="M2504" s="344">
        <f t="shared" si="39"/>
        <v>6.0298739347696069</v>
      </c>
      <c r="N2504" s="337"/>
      <c r="T2504" s="169" t="s">
        <v>300</v>
      </c>
    </row>
    <row r="2505" spans="1:20">
      <c r="A2505" s="339">
        <v>45396.25</v>
      </c>
      <c r="B2505" s="340">
        <v>2.96794</v>
      </c>
      <c r="C2505" s="340" t="s">
        <v>300</v>
      </c>
      <c r="D2505" s="341">
        <v>67.991550000000004</v>
      </c>
      <c r="E2505" s="345" t="s">
        <v>300</v>
      </c>
      <c r="F2505" s="340">
        <v>6.2717900000000002</v>
      </c>
      <c r="G2505" s="342" t="s">
        <v>300</v>
      </c>
      <c r="H2505" s="342"/>
      <c r="I2505" s="342"/>
      <c r="J2505" s="343"/>
      <c r="K2505" s="343"/>
      <c r="L2505" s="407">
        <v>1</v>
      </c>
      <c r="M2505" s="344">
        <f t="shared" si="39"/>
        <v>6.2717836553895605</v>
      </c>
      <c r="N2505" s="337"/>
      <c r="T2505" s="169" t="s">
        <v>300</v>
      </c>
    </row>
    <row r="2506" spans="1:20">
      <c r="A2506" s="339">
        <v>45396.291666666701</v>
      </c>
      <c r="B2506" s="340">
        <v>2.9519199999999999</v>
      </c>
      <c r="C2506" s="340" t="s">
        <v>300</v>
      </c>
      <c r="D2506" s="341">
        <v>65.917270000000002</v>
      </c>
      <c r="E2506" s="345" t="s">
        <v>300</v>
      </c>
      <c r="F2506" s="340">
        <v>6.0476200000000002</v>
      </c>
      <c r="G2506" s="342" t="s">
        <v>300</v>
      </c>
      <c r="H2506" s="342"/>
      <c r="I2506" s="342"/>
      <c r="J2506" s="343"/>
      <c r="K2506" s="343"/>
      <c r="L2506" s="407">
        <v>1</v>
      </c>
      <c r="M2506" s="344">
        <f t="shared" si="39"/>
        <v>6.0476243380230716</v>
      </c>
      <c r="N2506" s="337"/>
      <c r="T2506" s="169" t="s">
        <v>300</v>
      </c>
    </row>
    <row r="2507" spans="1:20">
      <c r="A2507" s="339">
        <v>45396.333333333299</v>
      </c>
      <c r="B2507" s="340">
        <v>2.6741799999999998</v>
      </c>
      <c r="C2507" s="340" t="s">
        <v>300</v>
      </c>
      <c r="D2507" s="341">
        <v>70.746009999999998</v>
      </c>
      <c r="E2507" s="345" t="s">
        <v>300</v>
      </c>
      <c r="F2507" s="340">
        <v>5.8799400000000004</v>
      </c>
      <c r="G2507" s="342" t="s">
        <v>300</v>
      </c>
      <c r="H2507" s="342"/>
      <c r="I2507" s="342"/>
      <c r="J2507" s="343"/>
      <c r="K2507" s="343"/>
      <c r="L2507" s="407">
        <v>1</v>
      </c>
      <c r="M2507" s="344">
        <f t="shared" si="39"/>
        <v>5.8799495208775427</v>
      </c>
      <c r="N2507" s="337"/>
      <c r="T2507" s="169" t="s">
        <v>300</v>
      </c>
    </row>
    <row r="2508" spans="1:20">
      <c r="A2508" s="339">
        <v>45396.375</v>
      </c>
      <c r="B2508" s="340">
        <v>2.8814099999999998</v>
      </c>
      <c r="C2508" s="340" t="s">
        <v>300</v>
      </c>
      <c r="D2508" s="341">
        <v>68.304869999999994</v>
      </c>
      <c r="E2508" s="345" t="s">
        <v>300</v>
      </c>
      <c r="F2508" s="340">
        <v>6.1169799999999999</v>
      </c>
      <c r="G2508" s="342" t="s">
        <v>300</v>
      </c>
      <c r="H2508" s="342"/>
      <c r="I2508" s="342"/>
      <c r="J2508" s="343"/>
      <c r="K2508" s="343"/>
      <c r="L2508" s="407">
        <v>1</v>
      </c>
      <c r="M2508" s="344">
        <f t="shared" si="39"/>
        <v>6.1169895463050352</v>
      </c>
      <c r="N2508" s="337"/>
      <c r="T2508" s="169" t="s">
        <v>300</v>
      </c>
    </row>
    <row r="2509" spans="1:20">
      <c r="A2509" s="339">
        <v>45396.416666666701</v>
      </c>
      <c r="B2509" s="340">
        <v>2.8755799999999998</v>
      </c>
      <c r="C2509" s="340" t="s">
        <v>300</v>
      </c>
      <c r="D2509" s="341">
        <v>67.550240000000002</v>
      </c>
      <c r="E2509" s="345" t="s">
        <v>300</v>
      </c>
      <c r="F2509" s="340">
        <v>6.0371800000000002</v>
      </c>
      <c r="G2509" s="342" t="s">
        <v>300</v>
      </c>
      <c r="H2509" s="342"/>
      <c r="I2509" s="342"/>
      <c r="J2509" s="343"/>
      <c r="K2509" s="343"/>
      <c r="L2509" s="407">
        <v>1</v>
      </c>
      <c r="M2509" s="344">
        <f t="shared" si="39"/>
        <v>6.0371693828463346</v>
      </c>
      <c r="N2509" s="337"/>
      <c r="T2509" s="169" t="s">
        <v>300</v>
      </c>
    </row>
    <row r="2510" spans="1:20">
      <c r="A2510" s="339">
        <v>45396.458333333299</v>
      </c>
      <c r="B2510" s="340">
        <v>2.88598</v>
      </c>
      <c r="C2510" s="340" t="s">
        <v>300</v>
      </c>
      <c r="D2510" s="341">
        <v>67.191720000000004</v>
      </c>
      <c r="E2510" s="345" t="s">
        <v>300</v>
      </c>
      <c r="F2510" s="340">
        <v>6.02684</v>
      </c>
      <c r="G2510" s="342" t="s">
        <v>300</v>
      </c>
      <c r="H2510" s="342"/>
      <c r="I2510" s="342"/>
      <c r="J2510" s="343"/>
      <c r="K2510" s="343"/>
      <c r="L2510" s="407">
        <v>1</v>
      </c>
      <c r="M2510" s="344">
        <f t="shared" si="39"/>
        <v>6.0268458794604474</v>
      </c>
      <c r="N2510" s="337"/>
      <c r="T2510" s="169" t="s">
        <v>300</v>
      </c>
    </row>
    <row r="2511" spans="1:20">
      <c r="A2511" s="339">
        <v>45396.5</v>
      </c>
      <c r="B2511" s="340">
        <v>1.3653500000000001</v>
      </c>
      <c r="C2511" s="340" t="s">
        <v>300</v>
      </c>
      <c r="D2511" s="341">
        <v>69.737440000000007</v>
      </c>
      <c r="E2511" s="342" t="s">
        <v>300</v>
      </c>
      <c r="F2511" s="340">
        <v>2.95932</v>
      </c>
      <c r="G2511" s="342" t="s">
        <v>300</v>
      </c>
      <c r="H2511" s="342"/>
      <c r="I2511" s="342"/>
      <c r="J2511" s="343"/>
      <c r="K2511" s="343"/>
      <c r="L2511" s="407">
        <v>1</v>
      </c>
      <c r="M2511" s="344">
        <f t="shared" si="39"/>
        <v>2.9593137059203198</v>
      </c>
      <c r="N2511" s="337"/>
      <c r="T2511" s="169" t="s">
        <v>300</v>
      </c>
    </row>
    <row r="2512" spans="1:20">
      <c r="A2512" s="339">
        <v>45396.541666666701</v>
      </c>
      <c r="B2512" s="340">
        <v>2.75786</v>
      </c>
      <c r="C2512" s="340" t="s">
        <v>300</v>
      </c>
      <c r="D2512" s="341">
        <v>66.765749999999997</v>
      </c>
      <c r="E2512" s="342" t="s">
        <v>300</v>
      </c>
      <c r="F2512" s="340">
        <v>5.7227899999999998</v>
      </c>
      <c r="G2512" s="342" t="s">
        <v>300</v>
      </c>
      <c r="H2512" s="342"/>
      <c r="I2512" s="342"/>
      <c r="J2512" s="343"/>
      <c r="K2512" s="343"/>
      <c r="L2512" s="407">
        <v>1</v>
      </c>
      <c r="M2512" s="344">
        <f t="shared" si="39"/>
        <v>5.7227787774485988</v>
      </c>
      <c r="N2512" s="337"/>
      <c r="T2512" s="169" t="s">
        <v>300</v>
      </c>
    </row>
    <row r="2513" spans="1:20">
      <c r="A2513" s="339">
        <v>45396.583333333299</v>
      </c>
      <c r="B2513" s="340">
        <v>2.80735</v>
      </c>
      <c r="C2513" s="340" t="s">
        <v>300</v>
      </c>
      <c r="D2513" s="341">
        <v>68.264300000000006</v>
      </c>
      <c r="E2513" s="342" t="s">
        <v>300</v>
      </c>
      <c r="F2513" s="340">
        <v>5.9562400000000002</v>
      </c>
      <c r="G2513" s="342" t="s">
        <v>300</v>
      </c>
      <c r="H2513" s="342"/>
      <c r="I2513" s="342"/>
      <c r="J2513" s="343"/>
      <c r="K2513" s="343"/>
      <c r="L2513" s="407">
        <v>1</v>
      </c>
      <c r="M2513" s="344">
        <f t="shared" si="39"/>
        <v>5.9562266033633993</v>
      </c>
      <c r="N2513" s="337"/>
      <c r="T2513" s="169" t="s">
        <v>300</v>
      </c>
    </row>
    <row r="2514" spans="1:20">
      <c r="A2514" s="339">
        <v>45396.625</v>
      </c>
      <c r="B2514" s="340">
        <v>2.9302899999999998</v>
      </c>
      <c r="C2514" s="340" t="s">
        <v>300</v>
      </c>
      <c r="D2514" s="341">
        <v>68.339910000000003</v>
      </c>
      <c r="E2514" s="342" t="s">
        <v>300</v>
      </c>
      <c r="F2514" s="340">
        <v>6.2239500000000003</v>
      </c>
      <c r="G2514" s="342" t="s">
        <v>300</v>
      </c>
      <c r="H2514" s="342"/>
      <c r="I2514" s="342"/>
      <c r="J2514" s="343"/>
      <c r="K2514" s="343"/>
      <c r="L2514" s="407">
        <v>1</v>
      </c>
      <c r="M2514" s="344">
        <f t="shared" si="39"/>
        <v>6.2239488614808121</v>
      </c>
      <c r="N2514" s="337"/>
      <c r="T2514" s="169" t="s">
        <v>300</v>
      </c>
    </row>
    <row r="2515" spans="1:20">
      <c r="A2515" s="339">
        <v>45396.666666666701</v>
      </c>
      <c r="B2515" s="340">
        <v>2.94218</v>
      </c>
      <c r="C2515" s="340" t="s">
        <v>300</v>
      </c>
      <c r="D2515" s="341">
        <v>69.53877</v>
      </c>
      <c r="E2515" s="342" t="s">
        <v>300</v>
      </c>
      <c r="F2515" s="340">
        <v>6.3588199999999997</v>
      </c>
      <c r="G2515" s="342" t="s">
        <v>300</v>
      </c>
      <c r="H2515" s="342"/>
      <c r="I2515" s="342"/>
      <c r="J2515" s="343"/>
      <c r="K2515" s="343"/>
      <c r="L2515" s="407">
        <v>1</v>
      </c>
      <c r="M2515" s="344">
        <f t="shared" si="39"/>
        <v>6.358830574142087</v>
      </c>
      <c r="N2515" s="337"/>
      <c r="T2515" s="169" t="s">
        <v>300</v>
      </c>
    </row>
    <row r="2516" spans="1:20">
      <c r="A2516" s="339">
        <v>45396.708333333299</v>
      </c>
      <c r="B2516" s="340">
        <v>2.8767200000000002</v>
      </c>
      <c r="C2516" s="340" t="s">
        <v>300</v>
      </c>
      <c r="D2516" s="341">
        <v>68.577100000000002</v>
      </c>
      <c r="E2516" s="342" t="s">
        <v>300</v>
      </c>
      <c r="F2516" s="340">
        <v>6.1313700000000004</v>
      </c>
      <c r="G2516" s="342" t="s">
        <v>300</v>
      </c>
      <c r="H2516" s="342"/>
      <c r="I2516" s="342"/>
      <c r="J2516" s="343"/>
      <c r="K2516" s="343"/>
      <c r="L2516" s="407">
        <v>1</v>
      </c>
      <c r="M2516" s="344">
        <f t="shared" si="39"/>
        <v>6.1313727376809606</v>
      </c>
      <c r="N2516" s="337"/>
      <c r="T2516" s="169" t="s">
        <v>300</v>
      </c>
    </row>
    <row r="2517" spans="1:20">
      <c r="A2517" s="339">
        <v>45396.75</v>
      </c>
      <c r="B2517" s="340">
        <v>2.70235</v>
      </c>
      <c r="C2517" s="340" t="s">
        <v>300</v>
      </c>
      <c r="D2517" s="341">
        <v>69.097040000000007</v>
      </c>
      <c r="E2517" s="342" t="s">
        <v>300</v>
      </c>
      <c r="F2517" s="340">
        <v>5.8033999999999999</v>
      </c>
      <c r="G2517" s="342" t="s">
        <v>300</v>
      </c>
      <c r="H2517" s="342"/>
      <c r="I2517" s="342"/>
      <c r="J2517" s="343"/>
      <c r="K2517" s="343"/>
      <c r="L2517" s="407">
        <v>1</v>
      </c>
      <c r="M2517" s="344">
        <f t="shared" si="39"/>
        <v>5.8033939182475196</v>
      </c>
      <c r="N2517" s="337"/>
      <c r="T2517" s="169" t="s">
        <v>300</v>
      </c>
    </row>
    <row r="2518" spans="1:20">
      <c r="A2518" s="339">
        <v>45396.791666666701</v>
      </c>
      <c r="B2518" s="340">
        <v>2.7187700000000001</v>
      </c>
      <c r="C2518" s="340" t="s">
        <v>300</v>
      </c>
      <c r="D2518" s="341">
        <v>69.318550000000002</v>
      </c>
      <c r="E2518" s="342" t="s">
        <v>300</v>
      </c>
      <c r="F2518" s="340">
        <v>5.8573599999999999</v>
      </c>
      <c r="G2518" s="342" t="s">
        <v>300</v>
      </c>
      <c r="H2518" s="342"/>
      <c r="I2518" s="342"/>
      <c r="J2518" s="343"/>
      <c r="K2518" s="343"/>
      <c r="L2518" s="407">
        <v>1</v>
      </c>
      <c r="M2518" s="344">
        <f t="shared" si="39"/>
        <v>5.8573739152231798</v>
      </c>
      <c r="N2518" s="337"/>
      <c r="T2518" s="169" t="s">
        <v>300</v>
      </c>
    </row>
    <row r="2519" spans="1:20">
      <c r="A2519" s="339">
        <v>45396.833333333299</v>
      </c>
      <c r="B2519" s="340">
        <v>2.74851</v>
      </c>
      <c r="C2519" s="340" t="s">
        <v>300</v>
      </c>
      <c r="D2519" s="341">
        <v>68.234639999999999</v>
      </c>
      <c r="E2519" s="342" t="s">
        <v>300</v>
      </c>
      <c r="F2519" s="340">
        <v>5.8288599999999997</v>
      </c>
      <c r="G2519" s="342" t="s">
        <v>300</v>
      </c>
      <c r="H2519" s="342"/>
      <c r="I2519" s="342"/>
      <c r="J2519" s="343"/>
      <c r="K2519" s="343"/>
      <c r="L2519" s="407">
        <v>1</v>
      </c>
      <c r="M2519" s="344">
        <f t="shared" si="39"/>
        <v>5.828854789209311</v>
      </c>
      <c r="N2519" s="337"/>
      <c r="T2519" s="169" t="s">
        <v>300</v>
      </c>
    </row>
    <row r="2520" spans="1:20">
      <c r="A2520" s="339">
        <v>45396.875</v>
      </c>
      <c r="B2520" s="340">
        <v>2.6841400000000002</v>
      </c>
      <c r="C2520" s="340" t="s">
        <v>300</v>
      </c>
      <c r="D2520" s="341">
        <v>67.258470000000003</v>
      </c>
      <c r="E2520" s="342" t="s">
        <v>300</v>
      </c>
      <c r="F2520" s="340">
        <v>5.6109099999999996</v>
      </c>
      <c r="G2520" s="342" t="s">
        <v>300</v>
      </c>
      <c r="H2520" s="342"/>
      <c r="I2520" s="342"/>
      <c r="J2520" s="343"/>
      <c r="K2520" s="343"/>
      <c r="L2520" s="407">
        <v>1</v>
      </c>
      <c r="M2520" s="344">
        <f t="shared" si="39"/>
        <v>5.6109081316130647</v>
      </c>
      <c r="N2520" s="337"/>
      <c r="T2520" s="169" t="s">
        <v>300</v>
      </c>
    </row>
    <row r="2521" spans="1:20">
      <c r="A2521" s="339">
        <v>45396.916666666701</v>
      </c>
      <c r="B2521" s="340">
        <v>3.0037600000000002</v>
      </c>
      <c r="C2521" s="340" t="s">
        <v>300</v>
      </c>
      <c r="D2521" s="341">
        <v>66.501800000000003</v>
      </c>
      <c r="E2521" s="342" t="s">
        <v>300</v>
      </c>
      <c r="F2521" s="340">
        <v>6.2083899999999996</v>
      </c>
      <c r="G2521" s="342" t="s">
        <v>300</v>
      </c>
      <c r="H2521" s="342"/>
      <c r="I2521" s="342"/>
      <c r="J2521" s="343"/>
      <c r="K2521" s="343"/>
      <c r="L2521" s="407">
        <v>1</v>
      </c>
      <c r="M2521" s="344">
        <f t="shared" si="39"/>
        <v>6.2083992855494401</v>
      </c>
      <c r="N2521" s="337"/>
      <c r="T2521" s="169" t="s">
        <v>300</v>
      </c>
    </row>
    <row r="2522" spans="1:20">
      <c r="A2522" s="339">
        <v>45396.958333333299</v>
      </c>
      <c r="B2522" s="340">
        <v>2.8988399999999999</v>
      </c>
      <c r="C2522" s="340" t="s">
        <v>300</v>
      </c>
      <c r="D2522" s="341">
        <v>67.763909999999996</v>
      </c>
      <c r="E2522" s="342" t="s">
        <v>300</v>
      </c>
      <c r="F2522" s="340">
        <v>6.1052600000000004</v>
      </c>
      <c r="G2522" s="342" t="s">
        <v>300</v>
      </c>
      <c r="H2522" s="342"/>
      <c r="I2522" s="342"/>
      <c r="J2522" s="343"/>
      <c r="K2522" s="343"/>
      <c r="L2522" s="407">
        <v>1</v>
      </c>
      <c r="M2522" s="344">
        <f t="shared" si="39"/>
        <v>6.1052536574255498</v>
      </c>
      <c r="N2522" s="337"/>
      <c r="T2522" s="169" t="s">
        <v>300</v>
      </c>
    </row>
    <row r="2523" spans="1:20">
      <c r="A2523" s="339">
        <v>45397</v>
      </c>
      <c r="B2523" s="340">
        <v>2.8249900000000001</v>
      </c>
      <c r="C2523" s="340" t="s">
        <v>300</v>
      </c>
      <c r="D2523" s="341">
        <v>66.887730000000005</v>
      </c>
      <c r="E2523" s="342" t="s">
        <v>300</v>
      </c>
      <c r="F2523" s="340">
        <v>5.8727900000000002</v>
      </c>
      <c r="G2523" s="342" t="s">
        <v>300</v>
      </c>
      <c r="H2523" s="342"/>
      <c r="I2523" s="342"/>
      <c r="J2523" s="343"/>
      <c r="K2523" s="343"/>
      <c r="L2523" s="407">
        <v>1</v>
      </c>
      <c r="M2523" s="344">
        <f t="shared" si="39"/>
        <v>5.8727887930235161</v>
      </c>
      <c r="N2523" s="337"/>
      <c r="T2523" s="169" t="s">
        <v>300</v>
      </c>
    </row>
    <row r="2524" spans="1:20">
      <c r="A2524" s="339">
        <v>45397.041666666701</v>
      </c>
      <c r="B2524" s="340">
        <v>2.9047200000000002</v>
      </c>
      <c r="C2524" s="340" t="s">
        <v>300</v>
      </c>
      <c r="D2524" s="341">
        <v>68.180080000000004</v>
      </c>
      <c r="E2524" s="342" t="s">
        <v>300</v>
      </c>
      <c r="F2524" s="340">
        <v>6.1552100000000003</v>
      </c>
      <c r="G2524" s="342" t="s">
        <v>300</v>
      </c>
      <c r="H2524" s="342"/>
      <c r="I2524" s="342"/>
      <c r="J2524" s="343"/>
      <c r="K2524" s="343"/>
      <c r="L2524" s="407">
        <v>1</v>
      </c>
      <c r="M2524" s="344">
        <f t="shared" si="39"/>
        <v>6.1552088246638084</v>
      </c>
      <c r="N2524" s="337"/>
      <c r="T2524" s="169" t="s">
        <v>300</v>
      </c>
    </row>
    <row r="2525" spans="1:20">
      <c r="A2525" s="339">
        <v>45397.083333333299</v>
      </c>
      <c r="B2525" s="340">
        <v>2.85304</v>
      </c>
      <c r="C2525" s="340" t="s">
        <v>300</v>
      </c>
      <c r="D2525" s="341">
        <v>67.684709999999995</v>
      </c>
      <c r="E2525" s="342" t="s">
        <v>300</v>
      </c>
      <c r="F2525" s="340">
        <v>6.00176</v>
      </c>
      <c r="G2525" s="342" t="s">
        <v>300</v>
      </c>
      <c r="H2525" s="342"/>
      <c r="I2525" s="342"/>
      <c r="J2525" s="343"/>
      <c r="K2525" s="343"/>
      <c r="L2525" s="407">
        <v>1</v>
      </c>
      <c r="M2525" s="344">
        <f t="shared" si="39"/>
        <v>6.0017713103718711</v>
      </c>
      <c r="N2525" s="337"/>
      <c r="T2525" s="169" t="s">
        <v>300</v>
      </c>
    </row>
    <row r="2526" spans="1:20">
      <c r="A2526" s="339">
        <v>45397.125</v>
      </c>
      <c r="B2526" s="340">
        <v>2.5540400000000001</v>
      </c>
      <c r="C2526" s="340" t="s">
        <v>300</v>
      </c>
      <c r="D2526" s="341">
        <v>68.527820000000006</v>
      </c>
      <c r="E2526" s="342" t="s">
        <v>300</v>
      </c>
      <c r="F2526" s="340">
        <v>5.4397000000000002</v>
      </c>
      <c r="G2526" s="342" t="s">
        <v>300</v>
      </c>
      <c r="H2526" s="342"/>
      <c r="I2526" s="342"/>
      <c r="J2526" s="343"/>
      <c r="K2526" s="343"/>
      <c r="L2526" s="407">
        <v>1</v>
      </c>
      <c r="M2526" s="344">
        <f t="shared" si="39"/>
        <v>5.4397084186482241</v>
      </c>
      <c r="N2526" s="337"/>
      <c r="T2526" s="169" t="s">
        <v>300</v>
      </c>
    </row>
    <row r="2527" spans="1:20">
      <c r="A2527" s="339">
        <v>45397.166666666701</v>
      </c>
      <c r="B2527" s="340">
        <v>2.4911699999999999</v>
      </c>
      <c r="C2527" s="340" t="s">
        <v>300</v>
      </c>
      <c r="D2527" s="341">
        <v>68.660120000000006</v>
      </c>
      <c r="E2527" s="342" t="s">
        <v>300</v>
      </c>
      <c r="F2527" s="340">
        <v>5.3160400000000001</v>
      </c>
      <c r="G2527" s="342" t="s">
        <v>300</v>
      </c>
      <c r="H2527" s="342"/>
      <c r="I2527" s="342"/>
      <c r="J2527" s="343"/>
      <c r="K2527" s="343"/>
      <c r="L2527" s="407">
        <v>1</v>
      </c>
      <c r="M2527" s="344">
        <f t="shared" si="39"/>
        <v>5.3160484878436316</v>
      </c>
      <c r="N2527" s="337"/>
      <c r="T2527" s="169" t="s">
        <v>300</v>
      </c>
    </row>
    <row r="2528" spans="1:20">
      <c r="A2528" s="339">
        <v>45397.208333333299</v>
      </c>
      <c r="B2528" s="340">
        <v>2.4685800000000002</v>
      </c>
      <c r="C2528" s="340" t="s">
        <v>300</v>
      </c>
      <c r="D2528" s="341">
        <v>69.231260000000006</v>
      </c>
      <c r="E2528" s="342" t="s">
        <v>300</v>
      </c>
      <c r="F2528" s="340">
        <v>5.3116700000000003</v>
      </c>
      <c r="G2528" s="342" t="s">
        <v>300</v>
      </c>
      <c r="H2528" s="342"/>
      <c r="I2528" s="342"/>
      <c r="J2528" s="343"/>
      <c r="K2528" s="343"/>
      <c r="L2528" s="407">
        <v>1</v>
      </c>
      <c r="M2528" s="344">
        <f t="shared" si="39"/>
        <v>5.3116622504396647</v>
      </c>
      <c r="N2528" s="337"/>
      <c r="T2528" s="169" t="s">
        <v>300</v>
      </c>
    </row>
    <row r="2529" spans="1:20">
      <c r="A2529" s="339">
        <v>45397.25</v>
      </c>
      <c r="B2529" s="340">
        <v>2.2429700000000001</v>
      </c>
      <c r="C2529" s="340" t="s">
        <v>300</v>
      </c>
      <c r="D2529" s="341">
        <v>69.58211</v>
      </c>
      <c r="E2529" s="342" t="s">
        <v>300</v>
      </c>
      <c r="F2529" s="340">
        <v>4.85067</v>
      </c>
      <c r="G2529" s="342" t="s">
        <v>300</v>
      </c>
      <c r="H2529" s="342"/>
      <c r="I2529" s="342"/>
      <c r="J2529" s="343"/>
      <c r="K2529" s="343"/>
      <c r="L2529" s="407">
        <v>1</v>
      </c>
      <c r="M2529" s="344">
        <f t="shared" si="39"/>
        <v>4.8506737900890347</v>
      </c>
      <c r="N2529" s="337"/>
      <c r="T2529" s="169" t="s">
        <v>300</v>
      </c>
    </row>
    <row r="2530" spans="1:20">
      <c r="A2530" s="339">
        <v>45397.291666666701</v>
      </c>
      <c r="B2530" s="340">
        <v>2.5966</v>
      </c>
      <c r="C2530" s="340" t="s">
        <v>300</v>
      </c>
      <c r="D2530" s="341">
        <v>66.971760000000003</v>
      </c>
      <c r="E2530" s="342" t="s">
        <v>300</v>
      </c>
      <c r="F2530" s="340">
        <v>5.4047900000000002</v>
      </c>
      <c r="G2530" s="342" t="s">
        <v>300</v>
      </c>
      <c r="H2530" s="342"/>
      <c r="I2530" s="342"/>
      <c r="J2530" s="343"/>
      <c r="K2530" s="343"/>
      <c r="L2530" s="407">
        <v>1</v>
      </c>
      <c r="M2530" s="344">
        <f t="shared" si="39"/>
        <v>5.4047769422572793</v>
      </c>
      <c r="N2530" s="337"/>
      <c r="T2530" s="169" t="s">
        <v>300</v>
      </c>
    </row>
    <row r="2531" spans="1:20">
      <c r="A2531" s="339">
        <v>45397.333333333299</v>
      </c>
      <c r="B2531" s="340">
        <v>2.7235</v>
      </c>
      <c r="C2531" s="340" t="s">
        <v>300</v>
      </c>
      <c r="D2531" s="341">
        <v>68.945790000000002</v>
      </c>
      <c r="E2531" s="342" t="s">
        <v>300</v>
      </c>
      <c r="F2531" s="340">
        <v>5.8360200000000004</v>
      </c>
      <c r="G2531" s="342" t="s">
        <v>300</v>
      </c>
      <c r="H2531" s="342"/>
      <c r="I2531" s="342"/>
      <c r="J2531" s="343"/>
      <c r="K2531" s="343"/>
      <c r="L2531" s="407">
        <v>1</v>
      </c>
      <c r="M2531" s="344">
        <f t="shared" si="39"/>
        <v>5.8360115397402001</v>
      </c>
      <c r="N2531" s="337"/>
      <c r="T2531" s="169" t="s">
        <v>300</v>
      </c>
    </row>
    <row r="2532" spans="1:20">
      <c r="A2532" s="339">
        <v>45397.375</v>
      </c>
      <c r="B2532" s="340">
        <v>3.07959</v>
      </c>
      <c r="C2532" s="340" t="s">
        <v>300</v>
      </c>
      <c r="D2532" s="341">
        <v>68.47157</v>
      </c>
      <c r="E2532" s="342" t="s">
        <v>300</v>
      </c>
      <c r="F2532" s="340">
        <v>6.5536599999999998</v>
      </c>
      <c r="G2532" s="342" t="s">
        <v>300</v>
      </c>
      <c r="H2532" s="342"/>
      <c r="I2532" s="342"/>
      <c r="J2532" s="343"/>
      <c r="K2532" s="343"/>
      <c r="L2532" s="407">
        <v>1</v>
      </c>
      <c r="M2532" s="344">
        <f t="shared" si="39"/>
        <v>6.553664378925804</v>
      </c>
      <c r="N2532" s="337"/>
      <c r="T2532" s="169" t="s">
        <v>300</v>
      </c>
    </row>
    <row r="2533" spans="1:20">
      <c r="A2533" s="339">
        <v>45397.416666666701</v>
      </c>
      <c r="B2533" s="340">
        <v>3.0335299999999998</v>
      </c>
      <c r="C2533" s="340" t="s">
        <v>300</v>
      </c>
      <c r="D2533" s="341">
        <v>67.917950000000005</v>
      </c>
      <c r="E2533" s="342" t="s">
        <v>300</v>
      </c>
      <c r="F2533" s="340">
        <v>6.4034399999999998</v>
      </c>
      <c r="G2533" s="342" t="s">
        <v>300</v>
      </c>
      <c r="H2533" s="342"/>
      <c r="I2533" s="342"/>
      <c r="J2533" s="343"/>
      <c r="K2533" s="343"/>
      <c r="L2533" s="407">
        <v>1</v>
      </c>
      <c r="M2533" s="344">
        <f t="shared" si="39"/>
        <v>6.4034477958775797</v>
      </c>
      <c r="N2533" s="337"/>
      <c r="T2533" s="169" t="s">
        <v>300</v>
      </c>
    </row>
    <row r="2534" spans="1:20">
      <c r="A2534" s="339">
        <v>45397.458333333299</v>
      </c>
      <c r="B2534" s="340">
        <v>1.58772</v>
      </c>
      <c r="C2534" s="340" t="s">
        <v>300</v>
      </c>
      <c r="D2534" s="341">
        <v>67.722260000000006</v>
      </c>
      <c r="E2534" s="342" t="s">
        <v>300</v>
      </c>
      <c r="F2534" s="340">
        <v>3.34185</v>
      </c>
      <c r="G2534" s="342" t="s">
        <v>300</v>
      </c>
      <c r="H2534" s="342"/>
      <c r="I2534" s="342"/>
      <c r="J2534" s="343"/>
      <c r="K2534" s="343"/>
      <c r="L2534" s="407">
        <v>1</v>
      </c>
      <c r="M2534" s="344">
        <f t="shared" si="39"/>
        <v>3.3418455049949758</v>
      </c>
      <c r="N2534" s="337"/>
      <c r="T2534" s="169" t="s">
        <v>300</v>
      </c>
    </row>
    <row r="2535" spans="1:20">
      <c r="A2535" s="339">
        <v>45397.5</v>
      </c>
      <c r="B2535" s="340">
        <v>2.15272</v>
      </c>
      <c r="C2535" s="340" t="s">
        <v>300</v>
      </c>
      <c r="D2535" s="341">
        <v>65.335949999999997</v>
      </c>
      <c r="E2535" s="342" t="s">
        <v>300</v>
      </c>
      <c r="F2535" s="340">
        <v>4.3714000000000004</v>
      </c>
      <c r="G2535" s="342" t="s">
        <v>300</v>
      </c>
      <c r="H2535" s="342"/>
      <c r="I2535" s="342"/>
      <c r="J2535" s="343"/>
      <c r="K2535" s="343"/>
      <c r="L2535" s="407">
        <v>1</v>
      </c>
      <c r="M2535" s="344">
        <f t="shared" si="39"/>
        <v>4.371402195306719</v>
      </c>
      <c r="N2535" s="337"/>
      <c r="T2535" s="169" t="s">
        <v>300</v>
      </c>
    </row>
    <row r="2536" spans="1:20">
      <c r="A2536" s="339">
        <v>45397.541666666701</v>
      </c>
      <c r="B2536" s="340">
        <v>2.2113100000000001</v>
      </c>
      <c r="C2536" s="340" t="s">
        <v>300</v>
      </c>
      <c r="D2536" s="341">
        <v>67.928420000000003</v>
      </c>
      <c r="E2536" s="342" t="s">
        <v>300</v>
      </c>
      <c r="F2536" s="340">
        <v>4.6685600000000003</v>
      </c>
      <c r="G2536" s="342" t="s">
        <v>300</v>
      </c>
      <c r="H2536" s="342"/>
      <c r="I2536" s="342"/>
      <c r="J2536" s="343"/>
      <c r="K2536" s="343"/>
      <c r="L2536" s="407">
        <v>1</v>
      </c>
      <c r="M2536" s="344">
        <f t="shared" si="39"/>
        <v>4.6685514908906161</v>
      </c>
      <c r="N2536" s="337"/>
      <c r="T2536" s="169" t="s">
        <v>300</v>
      </c>
    </row>
    <row r="2537" spans="1:20">
      <c r="A2537" s="339">
        <v>45397.583333333299</v>
      </c>
      <c r="B2537" s="340">
        <v>3.1830400000000001</v>
      </c>
      <c r="C2537" s="340" t="s">
        <v>300</v>
      </c>
      <c r="D2537" s="341">
        <v>65.944149999999993</v>
      </c>
      <c r="E2537" s="342" t="s">
        <v>300</v>
      </c>
      <c r="F2537" s="340">
        <v>6.5237800000000004</v>
      </c>
      <c r="G2537" s="342" t="s">
        <v>300</v>
      </c>
      <c r="H2537" s="342"/>
      <c r="I2537" s="342"/>
      <c r="J2537" s="343"/>
      <c r="K2537" s="343"/>
      <c r="L2537" s="407">
        <v>1</v>
      </c>
      <c r="M2537" s="344">
        <f t="shared" si="39"/>
        <v>6.5237811130732792</v>
      </c>
      <c r="N2537" s="337"/>
      <c r="T2537" s="169" t="s">
        <v>300</v>
      </c>
    </row>
    <row r="2538" spans="1:20">
      <c r="A2538" s="339">
        <v>45397.625</v>
      </c>
      <c r="B2538" s="340">
        <v>3.0442900000000002</v>
      </c>
      <c r="C2538" s="340" t="s">
        <v>300</v>
      </c>
      <c r="D2538" s="341">
        <v>66.773060000000001</v>
      </c>
      <c r="E2538" s="342" t="s">
        <v>300</v>
      </c>
      <c r="F2538" s="340">
        <v>6.3178400000000003</v>
      </c>
      <c r="G2538" s="342" t="s">
        <v>300</v>
      </c>
      <c r="H2538" s="342"/>
      <c r="I2538" s="342"/>
      <c r="J2538" s="343"/>
      <c r="K2538" s="343"/>
      <c r="L2538" s="407">
        <v>1</v>
      </c>
      <c r="M2538" s="344">
        <f t="shared" si="39"/>
        <v>6.3178354483555914</v>
      </c>
      <c r="N2538" s="337"/>
      <c r="T2538" s="169" t="s">
        <v>300</v>
      </c>
    </row>
    <row r="2539" spans="1:20">
      <c r="A2539" s="339">
        <v>45397.666666666701</v>
      </c>
      <c r="B2539" s="340">
        <v>2.9430200000000002</v>
      </c>
      <c r="C2539" s="340" t="s">
        <v>300</v>
      </c>
      <c r="D2539" s="341">
        <v>67.348060000000004</v>
      </c>
      <c r="E2539" s="342" t="s">
        <v>300</v>
      </c>
      <c r="F2539" s="340">
        <v>6.1602699999999997</v>
      </c>
      <c r="G2539" s="342" t="s">
        <v>300</v>
      </c>
      <c r="H2539" s="342"/>
      <c r="I2539" s="342"/>
      <c r="J2539" s="343"/>
      <c r="K2539" s="343"/>
      <c r="L2539" s="407">
        <v>1</v>
      </c>
      <c r="M2539" s="344">
        <f t="shared" si="39"/>
        <v>6.1602638487804953</v>
      </c>
      <c r="N2539" s="337"/>
      <c r="T2539" s="169" t="s">
        <v>300</v>
      </c>
    </row>
    <row r="2540" spans="1:20">
      <c r="A2540" s="339">
        <v>45397.708333333299</v>
      </c>
      <c r="B2540" s="340">
        <v>3.4648300000000001</v>
      </c>
      <c r="C2540" s="340" t="s">
        <v>300</v>
      </c>
      <c r="D2540" s="341">
        <v>66.329689999999999</v>
      </c>
      <c r="E2540" s="342" t="s">
        <v>300</v>
      </c>
      <c r="F2540" s="340">
        <v>7.1428500000000001</v>
      </c>
      <c r="G2540" s="342" t="s">
        <v>300</v>
      </c>
      <c r="H2540" s="342"/>
      <c r="I2540" s="342"/>
      <c r="J2540" s="343"/>
      <c r="K2540" s="343"/>
      <c r="L2540" s="407">
        <v>1</v>
      </c>
      <c r="M2540" s="344">
        <f t="shared" si="39"/>
        <v>7.1428397818679148</v>
      </c>
      <c r="N2540" s="337"/>
      <c r="T2540" s="169" t="s">
        <v>300</v>
      </c>
    </row>
    <row r="2541" spans="1:20">
      <c r="A2541" s="339">
        <v>45397.75</v>
      </c>
      <c r="B2541" s="340">
        <v>3.1918500000000001</v>
      </c>
      <c r="C2541" s="340" t="s">
        <v>300</v>
      </c>
      <c r="D2541" s="341">
        <v>66.433329999999998</v>
      </c>
      <c r="E2541" s="342" t="s">
        <v>300</v>
      </c>
      <c r="F2541" s="340">
        <v>6.5903700000000001</v>
      </c>
      <c r="G2541" s="342" t="s">
        <v>300</v>
      </c>
      <c r="H2541" s="342"/>
      <c r="I2541" s="342"/>
      <c r="J2541" s="343"/>
      <c r="K2541" s="343"/>
      <c r="L2541" s="407">
        <v>1</v>
      </c>
      <c r="M2541" s="344">
        <f t="shared" si="39"/>
        <v>6.5903655731243402</v>
      </c>
      <c r="N2541" s="337"/>
      <c r="T2541" s="169" t="s">
        <v>300</v>
      </c>
    </row>
    <row r="2542" spans="1:20">
      <c r="A2542" s="339">
        <v>45397.791666666701</v>
      </c>
      <c r="B2542" s="340">
        <v>3.1243400000000001</v>
      </c>
      <c r="C2542" s="340" t="s">
        <v>300</v>
      </c>
      <c r="D2542" s="341">
        <v>66.797139999999999</v>
      </c>
      <c r="E2542" s="342" t="s">
        <v>300</v>
      </c>
      <c r="F2542" s="340">
        <v>6.4863</v>
      </c>
      <c r="G2542" s="342" t="s">
        <v>300</v>
      </c>
      <c r="H2542" s="342"/>
      <c r="I2542" s="342"/>
      <c r="J2542" s="343"/>
      <c r="K2542" s="343"/>
      <c r="L2542" s="407">
        <v>1</v>
      </c>
      <c r="M2542" s="344">
        <f t="shared" si="39"/>
        <v>6.4863020261266078</v>
      </c>
      <c r="N2542" s="337"/>
      <c r="T2542" s="169" t="s">
        <v>300</v>
      </c>
    </row>
    <row r="2543" spans="1:20">
      <c r="A2543" s="339">
        <v>45397.833333333299</v>
      </c>
      <c r="B2543" s="340">
        <v>3.2558500000000001</v>
      </c>
      <c r="C2543" s="340" t="s">
        <v>300</v>
      </c>
      <c r="D2543" s="341">
        <v>68.163510000000002</v>
      </c>
      <c r="E2543" s="342" t="s">
        <v>300</v>
      </c>
      <c r="F2543" s="340">
        <v>6.8975999999999997</v>
      </c>
      <c r="G2543" s="342" t="s">
        <v>300</v>
      </c>
      <c r="H2543" s="342"/>
      <c r="I2543" s="342"/>
      <c r="J2543" s="343"/>
      <c r="K2543" s="343"/>
      <c r="L2543" s="407">
        <v>1</v>
      </c>
      <c r="M2543" s="344">
        <f t="shared" si="39"/>
        <v>6.8975894981611798</v>
      </c>
      <c r="N2543" s="337"/>
      <c r="T2543" s="169" t="s">
        <v>300</v>
      </c>
    </row>
    <row r="2544" spans="1:20">
      <c r="A2544" s="339">
        <v>45397.875</v>
      </c>
      <c r="B2544" s="340">
        <v>3.2409699999999999</v>
      </c>
      <c r="C2544" s="340" t="s">
        <v>300</v>
      </c>
      <c r="D2544" s="341">
        <v>67.968190000000007</v>
      </c>
      <c r="E2544" s="342" t="s">
        <v>300</v>
      </c>
      <c r="F2544" s="340">
        <v>6.8463900000000004</v>
      </c>
      <c r="G2544" s="342" t="s">
        <v>300</v>
      </c>
      <c r="H2544" s="342"/>
      <c r="I2544" s="342"/>
      <c r="J2544" s="343"/>
      <c r="K2544" s="343"/>
      <c r="L2544" s="407">
        <v>1</v>
      </c>
      <c r="M2544" s="344">
        <f t="shared" si="39"/>
        <v>6.8463914362528442</v>
      </c>
      <c r="N2544" s="337"/>
      <c r="T2544" s="169" t="s">
        <v>300</v>
      </c>
    </row>
    <row r="2545" spans="1:20">
      <c r="A2545" s="339">
        <v>45397.916666666701</v>
      </c>
      <c r="B2545" s="340">
        <v>3.3896899999999999</v>
      </c>
      <c r="C2545" s="340" t="s">
        <v>300</v>
      </c>
      <c r="D2545" s="341">
        <v>67.571920000000006</v>
      </c>
      <c r="E2545" s="342" t="s">
        <v>300</v>
      </c>
      <c r="F2545" s="340">
        <v>7.1188000000000002</v>
      </c>
      <c r="G2545" s="342" t="s">
        <v>300</v>
      </c>
      <c r="H2545" s="342"/>
      <c r="I2545" s="342"/>
      <c r="J2545" s="343"/>
      <c r="K2545" s="343"/>
      <c r="L2545" s="407">
        <v>1</v>
      </c>
      <c r="M2545" s="344">
        <f t="shared" si="39"/>
        <v>7.1188075355691849</v>
      </c>
      <c r="N2545" s="337"/>
      <c r="T2545" s="169" t="s">
        <v>300</v>
      </c>
    </row>
    <row r="2546" spans="1:20">
      <c r="A2546" s="339">
        <v>45397.958333333299</v>
      </c>
      <c r="B2546" s="340">
        <v>3.10066</v>
      </c>
      <c r="C2546" s="340" t="s">
        <v>300</v>
      </c>
      <c r="D2546" s="341">
        <v>67.584810000000004</v>
      </c>
      <c r="E2546" s="342" t="s">
        <v>300</v>
      </c>
      <c r="F2546" s="340">
        <v>6.5130400000000002</v>
      </c>
      <c r="G2546" s="342" t="s">
        <v>300</v>
      </c>
      <c r="H2546" s="342"/>
      <c r="I2546" s="342"/>
      <c r="J2546" s="343"/>
      <c r="K2546" s="343"/>
      <c r="L2546" s="407">
        <v>1</v>
      </c>
      <c r="M2546" s="344">
        <f t="shared" si="39"/>
        <v>6.5130476275705673</v>
      </c>
      <c r="N2546" s="337"/>
      <c r="T2546" s="169" t="s">
        <v>300</v>
      </c>
    </row>
    <row r="2547" spans="1:20">
      <c r="A2547" s="339">
        <v>45398</v>
      </c>
      <c r="B2547" s="340">
        <v>2.93588</v>
      </c>
      <c r="C2547" s="340" t="s">
        <v>300</v>
      </c>
      <c r="D2547" s="341">
        <v>69.336609999999993</v>
      </c>
      <c r="E2547" s="342" t="s">
        <v>300</v>
      </c>
      <c r="F2547" s="340">
        <v>6.3267699999999998</v>
      </c>
      <c r="G2547" s="342" t="s">
        <v>300</v>
      </c>
      <c r="H2547" s="342"/>
      <c r="I2547" s="342"/>
      <c r="J2547" s="343"/>
      <c r="K2547" s="343"/>
      <c r="L2547" s="407">
        <v>1</v>
      </c>
      <c r="M2547" s="344">
        <f t="shared" si="39"/>
        <v>6.3267680808961417</v>
      </c>
      <c r="N2547" s="337"/>
      <c r="T2547" s="169" t="s">
        <v>300</v>
      </c>
    </row>
    <row r="2548" spans="1:20">
      <c r="A2548" s="339">
        <v>45398.041666666701</v>
      </c>
      <c r="B2548" s="340">
        <v>2.8798400000000002</v>
      </c>
      <c r="C2548" s="340" t="s">
        <v>300</v>
      </c>
      <c r="D2548" s="341">
        <v>70.525019999999998</v>
      </c>
      <c r="E2548" s="342" t="s">
        <v>300</v>
      </c>
      <c r="F2548" s="340">
        <v>6.3123800000000001</v>
      </c>
      <c r="G2548" s="342" t="s">
        <v>300</v>
      </c>
      <c r="H2548" s="342"/>
      <c r="I2548" s="342"/>
      <c r="J2548" s="343"/>
      <c r="K2548" s="343"/>
      <c r="L2548" s="407">
        <v>1</v>
      </c>
      <c r="M2548" s="344">
        <f t="shared" si="39"/>
        <v>6.3123720433885424</v>
      </c>
      <c r="N2548" s="337"/>
      <c r="T2548" s="169" t="s">
        <v>300</v>
      </c>
    </row>
    <row r="2549" spans="1:20">
      <c r="A2549" s="339">
        <v>45398.083333333299</v>
      </c>
      <c r="B2549" s="340">
        <v>2.6976399999999998</v>
      </c>
      <c r="C2549" s="340" t="s">
        <v>300</v>
      </c>
      <c r="D2549" s="341">
        <v>70.270489999999995</v>
      </c>
      <c r="E2549" s="342" t="s">
        <v>300</v>
      </c>
      <c r="F2549" s="340">
        <v>5.8916700000000004</v>
      </c>
      <c r="G2549" s="342" t="s">
        <v>300</v>
      </c>
      <c r="H2549" s="342"/>
      <c r="I2549" s="342"/>
      <c r="J2549" s="343"/>
      <c r="K2549" s="343"/>
      <c r="L2549" s="407">
        <v>1</v>
      </c>
      <c r="M2549" s="344">
        <f t="shared" si="39"/>
        <v>5.8916641827230878</v>
      </c>
      <c r="N2549" s="337"/>
      <c r="T2549" s="169" t="s">
        <v>300</v>
      </c>
    </row>
    <row r="2550" spans="1:20">
      <c r="A2550" s="339">
        <v>45398.125</v>
      </c>
      <c r="B2550" s="340">
        <v>3.0188999999999999</v>
      </c>
      <c r="C2550" s="340" t="s">
        <v>300</v>
      </c>
      <c r="D2550" s="341">
        <v>68.742949999999993</v>
      </c>
      <c r="E2550" s="342" t="s">
        <v>300</v>
      </c>
      <c r="F2550" s="340">
        <v>6.4499599999999999</v>
      </c>
      <c r="G2550" s="342" t="s">
        <v>300</v>
      </c>
      <c r="H2550" s="342"/>
      <c r="I2550" s="342"/>
      <c r="J2550" s="343"/>
      <c r="K2550" s="343"/>
      <c r="L2550" s="407">
        <v>1</v>
      </c>
      <c r="M2550" s="344">
        <f t="shared" si="39"/>
        <v>6.4499730917453988</v>
      </c>
      <c r="N2550" s="337"/>
      <c r="T2550" s="169" t="s">
        <v>300</v>
      </c>
    </row>
    <row r="2551" spans="1:20">
      <c r="A2551" s="339">
        <v>45398.166666666701</v>
      </c>
      <c r="B2551" s="340">
        <v>2.9155700000000002</v>
      </c>
      <c r="C2551" s="340" t="s">
        <v>300</v>
      </c>
      <c r="D2551" s="341">
        <v>68.684340000000006</v>
      </c>
      <c r="E2551" s="342" t="s">
        <v>300</v>
      </c>
      <c r="F2551" s="340">
        <v>6.2238899999999999</v>
      </c>
      <c r="G2551" s="342" t="s">
        <v>300</v>
      </c>
      <c r="H2551" s="342"/>
      <c r="I2551" s="342"/>
      <c r="J2551" s="343"/>
      <c r="K2551" s="343"/>
      <c r="L2551" s="407">
        <v>1</v>
      </c>
      <c r="M2551" s="344">
        <f t="shared" si="39"/>
        <v>6.2238943564817042</v>
      </c>
      <c r="N2551" s="337"/>
      <c r="T2551" s="169" t="s">
        <v>300</v>
      </c>
    </row>
    <row r="2552" spans="1:20">
      <c r="A2552" s="339">
        <v>45398.208333333299</v>
      </c>
      <c r="B2552" s="340">
        <v>2.8203399999999998</v>
      </c>
      <c r="C2552" s="340" t="s">
        <v>300</v>
      </c>
      <c r="D2552" s="341">
        <v>68.162059999999997</v>
      </c>
      <c r="E2552" s="342" t="s">
        <v>300</v>
      </c>
      <c r="F2552" s="340">
        <v>5.9748200000000002</v>
      </c>
      <c r="G2552" s="342" t="s">
        <v>300</v>
      </c>
      <c r="H2552" s="342"/>
      <c r="I2552" s="342"/>
      <c r="J2552" s="343"/>
      <c r="K2552" s="343"/>
      <c r="L2552" s="407">
        <v>1</v>
      </c>
      <c r="M2552" s="344">
        <f t="shared" si="39"/>
        <v>5.9748249280564307</v>
      </c>
      <c r="N2552" s="337"/>
      <c r="T2552" s="169" t="s">
        <v>300</v>
      </c>
    </row>
    <row r="2553" spans="1:20">
      <c r="A2553" s="339">
        <v>45398.25</v>
      </c>
      <c r="B2553" s="340">
        <v>2.8125</v>
      </c>
      <c r="C2553" s="340" t="s">
        <v>300</v>
      </c>
      <c r="D2553" s="341">
        <v>68.912490000000005</v>
      </c>
      <c r="E2553" s="342" t="s">
        <v>300</v>
      </c>
      <c r="F2553" s="340">
        <v>6.0238199999999997</v>
      </c>
      <c r="G2553" s="342" t="s">
        <v>300</v>
      </c>
      <c r="H2553" s="342"/>
      <c r="I2553" s="342"/>
      <c r="J2553" s="343"/>
      <c r="K2553" s="343"/>
      <c r="L2553" s="407">
        <v>1</v>
      </c>
      <c r="M2553" s="344">
        <f t="shared" si="39"/>
        <v>6.0238130321250001</v>
      </c>
      <c r="N2553" s="337"/>
      <c r="T2553" s="169" t="s">
        <v>300</v>
      </c>
    </row>
    <row r="2554" spans="1:20">
      <c r="A2554" s="339">
        <v>45398.291666666701</v>
      </c>
      <c r="B2554" s="340">
        <v>2.9353400000000001</v>
      </c>
      <c r="C2554" s="340" t="s">
        <v>300</v>
      </c>
      <c r="D2554" s="341">
        <v>67.893749999999997</v>
      </c>
      <c r="E2554" s="342" t="s">
        <v>300</v>
      </c>
      <c r="F2554" s="340">
        <v>6.1939700000000002</v>
      </c>
      <c r="G2554" s="342" t="s">
        <v>300</v>
      </c>
      <c r="H2554" s="342"/>
      <c r="I2554" s="342"/>
      <c r="J2554" s="343"/>
      <c r="K2554" s="343"/>
      <c r="L2554" s="407">
        <v>1</v>
      </c>
      <c r="M2554" s="344">
        <f t="shared" si="39"/>
        <v>6.1939717430849992</v>
      </c>
      <c r="N2554" s="337"/>
      <c r="T2554" s="169" t="s">
        <v>300</v>
      </c>
    </row>
    <row r="2555" spans="1:20" ht="30">
      <c r="A2555" s="339">
        <v>45398.333333333299</v>
      </c>
      <c r="B2555" s="340">
        <v>2.89676</v>
      </c>
      <c r="C2555" s="340" t="s">
        <v>300</v>
      </c>
      <c r="D2555" s="341">
        <v>70.904870000000003</v>
      </c>
      <c r="E2555" s="342" t="s">
        <v>367</v>
      </c>
      <c r="F2555" s="340">
        <v>6.3836599999999999</v>
      </c>
      <c r="G2555" s="342" t="s">
        <v>367</v>
      </c>
      <c r="H2555" s="342"/>
      <c r="I2555" s="342">
        <v>98.5</v>
      </c>
      <c r="J2555" s="343"/>
      <c r="K2555" s="343" t="s">
        <v>384</v>
      </c>
      <c r="L2555" s="407">
        <v>1</v>
      </c>
      <c r="M2555" s="344">
        <f t="shared" si="39"/>
        <v>6.3836576791548953</v>
      </c>
      <c r="N2555" s="337"/>
      <c r="T2555" s="169" t="s">
        <v>300</v>
      </c>
    </row>
    <row r="2556" spans="1:20">
      <c r="A2556" s="339">
        <v>45398.375</v>
      </c>
      <c r="B2556" s="340">
        <v>2.96868</v>
      </c>
      <c r="C2556" s="340" t="s">
        <v>300</v>
      </c>
      <c r="D2556" s="341">
        <v>66.076149999999998</v>
      </c>
      <c r="E2556" s="342" t="s">
        <v>300</v>
      </c>
      <c r="F2556" s="340">
        <v>6.0966199999999997</v>
      </c>
      <c r="G2556" s="342" t="s">
        <v>300</v>
      </c>
      <c r="H2556" s="342"/>
      <c r="I2556" s="342"/>
      <c r="J2556" s="343"/>
      <c r="K2556" s="343"/>
      <c r="L2556" s="407">
        <v>1</v>
      </c>
      <c r="M2556" s="344">
        <f t="shared" si="39"/>
        <v>6.0966200100405592</v>
      </c>
      <c r="N2556" s="337"/>
      <c r="T2556" s="169" t="s">
        <v>300</v>
      </c>
    </row>
    <row r="2557" spans="1:20">
      <c r="A2557" s="339">
        <v>45398.416666666701</v>
      </c>
      <c r="B2557" s="340">
        <v>2.4761099999999998</v>
      </c>
      <c r="C2557" s="340" t="s">
        <v>300</v>
      </c>
      <c r="D2557" s="341">
        <v>67.767300000000006</v>
      </c>
      <c r="E2557" s="342" t="s">
        <v>300</v>
      </c>
      <c r="F2557" s="340">
        <v>5.2152099999999999</v>
      </c>
      <c r="G2557" s="342" t="s">
        <v>300</v>
      </c>
      <c r="H2557" s="342"/>
      <c r="I2557" s="342"/>
      <c r="J2557" s="343"/>
      <c r="K2557" s="343"/>
      <c r="L2557" s="407">
        <v>1</v>
      </c>
      <c r="M2557" s="344">
        <f t="shared" si="39"/>
        <v>5.2152019084292398</v>
      </c>
      <c r="N2557" s="337"/>
      <c r="T2557" s="169" t="s">
        <v>300</v>
      </c>
    </row>
    <row r="2558" spans="1:20">
      <c r="A2558" s="339">
        <v>45398.458333333299</v>
      </c>
      <c r="B2558" s="340">
        <v>0.84094999999999998</v>
      </c>
      <c r="C2558" s="340" t="s">
        <v>300</v>
      </c>
      <c r="D2558" s="341">
        <v>71.428359999999998</v>
      </c>
      <c r="E2558" s="342" t="s">
        <v>300</v>
      </c>
      <c r="F2558" s="340">
        <v>1.8669100000000001</v>
      </c>
      <c r="G2558" s="342" t="s">
        <v>300</v>
      </c>
      <c r="H2558" s="342"/>
      <c r="I2558" s="342"/>
      <c r="J2558" s="343"/>
      <c r="K2558" s="343"/>
      <c r="L2558" s="407">
        <v>1</v>
      </c>
      <c r="M2558" s="344">
        <f t="shared" si="39"/>
        <v>1.86690347394936</v>
      </c>
      <c r="N2558" s="337"/>
      <c r="T2558" s="169" t="s">
        <v>300</v>
      </c>
    </row>
    <row r="2559" spans="1:20">
      <c r="A2559" s="339">
        <v>45398.5</v>
      </c>
      <c r="B2559" s="340">
        <v>2.7368199999999998</v>
      </c>
      <c r="C2559" s="340" t="s">
        <v>300</v>
      </c>
      <c r="D2559" s="341">
        <v>67.475790000000003</v>
      </c>
      <c r="E2559" s="342" t="s">
        <v>300</v>
      </c>
      <c r="F2559" s="340">
        <v>5.7395100000000001</v>
      </c>
      <c r="G2559" s="342" t="s">
        <v>300</v>
      </c>
      <c r="H2559" s="342"/>
      <c r="I2559" s="342"/>
      <c r="J2559" s="343"/>
      <c r="K2559" s="343"/>
      <c r="L2559" s="407">
        <v>1</v>
      </c>
      <c r="M2559" s="344">
        <f t="shared" si="39"/>
        <v>5.7395153665488232</v>
      </c>
      <c r="N2559" s="337"/>
      <c r="T2559" s="169" t="s">
        <v>300</v>
      </c>
    </row>
    <row r="2560" spans="1:20">
      <c r="A2560" s="339">
        <v>45398.541666666701</v>
      </c>
      <c r="B2560" s="340">
        <v>3.0529199999999999</v>
      </c>
      <c r="C2560" s="340" t="s">
        <v>300</v>
      </c>
      <c r="D2560" s="341">
        <v>66.950550000000007</v>
      </c>
      <c r="E2560" s="342" t="s">
        <v>300</v>
      </c>
      <c r="F2560" s="340">
        <v>6.3525900000000002</v>
      </c>
      <c r="G2560" s="342" t="s">
        <v>300</v>
      </c>
      <c r="H2560" s="342"/>
      <c r="I2560" s="342"/>
      <c r="J2560" s="343"/>
      <c r="K2560" s="343"/>
      <c r="L2560" s="407">
        <v>1</v>
      </c>
      <c r="M2560" s="344">
        <f t="shared" si="39"/>
        <v>6.3525864401344796</v>
      </c>
      <c r="N2560" s="337"/>
      <c r="T2560" s="169" t="s">
        <v>300</v>
      </c>
    </row>
    <row r="2561" spans="1:20">
      <c r="A2561" s="339">
        <v>45398.583333333299</v>
      </c>
      <c r="B2561" s="340">
        <v>3.12019</v>
      </c>
      <c r="C2561" s="340" t="s">
        <v>300</v>
      </c>
      <c r="D2561" s="341">
        <v>66.372889999999998</v>
      </c>
      <c r="E2561" s="342" t="s">
        <v>300</v>
      </c>
      <c r="F2561" s="340">
        <v>6.4365399999999999</v>
      </c>
      <c r="G2561" s="342" t="s">
        <v>300</v>
      </c>
      <c r="H2561" s="342"/>
      <c r="I2561" s="342"/>
      <c r="J2561" s="343"/>
      <c r="K2561" s="343"/>
      <c r="L2561" s="407">
        <v>1</v>
      </c>
      <c r="M2561" s="344">
        <f t="shared" si="39"/>
        <v>6.4365445393340268</v>
      </c>
      <c r="N2561" s="337"/>
      <c r="T2561" s="169" t="s">
        <v>300</v>
      </c>
    </row>
    <row r="2562" spans="1:20">
      <c r="A2562" s="339">
        <v>45398.625</v>
      </c>
      <c r="B2562" s="340">
        <v>3.5221200000000001</v>
      </c>
      <c r="C2562" s="340" t="s">
        <v>300</v>
      </c>
      <c r="D2562" s="341">
        <v>65.025980000000004</v>
      </c>
      <c r="E2562" s="342" t="s">
        <v>300</v>
      </c>
      <c r="F2562" s="340">
        <v>7.1182299999999996</v>
      </c>
      <c r="G2562" s="342" t="s">
        <v>300</v>
      </c>
      <c r="H2562" s="342"/>
      <c r="I2562" s="342"/>
      <c r="J2562" s="343"/>
      <c r="K2562" s="343"/>
      <c r="L2562" s="407">
        <v>1</v>
      </c>
      <c r="M2562" s="344">
        <f t="shared" si="39"/>
        <v>7.1182307893798082</v>
      </c>
      <c r="N2562" s="337"/>
      <c r="T2562" s="169" t="s">
        <v>300</v>
      </c>
    </row>
    <row r="2563" spans="1:20">
      <c r="A2563" s="339">
        <v>45398.666666666701</v>
      </c>
      <c r="B2563" s="340">
        <v>3.0233300000000001</v>
      </c>
      <c r="C2563" s="340" t="s">
        <v>300</v>
      </c>
      <c r="D2563" s="341">
        <v>65.49579</v>
      </c>
      <c r="E2563" s="342" t="s">
        <v>300</v>
      </c>
      <c r="F2563" s="340">
        <v>6.1543299999999999</v>
      </c>
      <c r="G2563" s="342" t="s">
        <v>300</v>
      </c>
      <c r="H2563" s="342"/>
      <c r="I2563" s="342"/>
      <c r="J2563" s="343"/>
      <c r="K2563" s="343"/>
      <c r="L2563" s="407">
        <v>1</v>
      </c>
      <c r="M2563" s="344">
        <f t="shared" ref="M2563:M2626" si="40">D2563*60*10^3*B2563*5.18*10^-7</f>
        <v>6.1543182211441563</v>
      </c>
      <c r="N2563" s="337"/>
      <c r="T2563" s="169" t="s">
        <v>300</v>
      </c>
    </row>
    <row r="2564" spans="1:20">
      <c r="A2564" s="339">
        <v>45398.708333333299</v>
      </c>
      <c r="B2564" s="340">
        <v>3.18702</v>
      </c>
      <c r="C2564" s="340" t="s">
        <v>300</v>
      </c>
      <c r="D2564" s="341">
        <v>67.291719999999998</v>
      </c>
      <c r="E2564" s="342" t="s">
        <v>300</v>
      </c>
      <c r="F2564" s="340">
        <v>6.6654099999999996</v>
      </c>
      <c r="G2564" s="342" t="s">
        <v>300</v>
      </c>
      <c r="H2564" s="342"/>
      <c r="I2564" s="342"/>
      <c r="J2564" s="343"/>
      <c r="K2564" s="343"/>
      <c r="L2564" s="407">
        <v>1</v>
      </c>
      <c r="M2564" s="344">
        <f t="shared" si="40"/>
        <v>6.6654185863043516</v>
      </c>
      <c r="N2564" s="337"/>
      <c r="T2564" s="169" t="s">
        <v>300</v>
      </c>
    </row>
    <row r="2565" spans="1:20">
      <c r="A2565" s="339">
        <v>45398.75</v>
      </c>
      <c r="B2565" s="340">
        <v>3.4468800000000002</v>
      </c>
      <c r="C2565" s="340" t="s">
        <v>300</v>
      </c>
      <c r="D2565" s="341">
        <v>65.985429999999994</v>
      </c>
      <c r="E2565" s="342" t="s">
        <v>300</v>
      </c>
      <c r="F2565" s="340">
        <v>7.0689599999999997</v>
      </c>
      <c r="G2565" s="342" t="s">
        <v>300</v>
      </c>
      <c r="H2565" s="342"/>
      <c r="I2565" s="342"/>
      <c r="J2565" s="343"/>
      <c r="K2565" s="343"/>
      <c r="L2565" s="407">
        <v>1</v>
      </c>
      <c r="M2565" s="344">
        <f t="shared" si="40"/>
        <v>7.0689551364270713</v>
      </c>
      <c r="N2565" s="337"/>
      <c r="T2565" s="169" t="s">
        <v>300</v>
      </c>
    </row>
    <row r="2566" spans="1:20">
      <c r="A2566" s="339">
        <v>45398.791666666701</v>
      </c>
      <c r="B2566" s="340">
        <v>3.13754</v>
      </c>
      <c r="C2566" s="340" t="s">
        <v>300</v>
      </c>
      <c r="D2566" s="341">
        <v>68.968100000000007</v>
      </c>
      <c r="E2566" s="342" t="s">
        <v>300</v>
      </c>
      <c r="F2566" s="340">
        <v>6.7254100000000001</v>
      </c>
      <c r="G2566" s="342" t="s">
        <v>300</v>
      </c>
      <c r="H2566" s="342"/>
      <c r="I2566" s="342"/>
      <c r="J2566" s="343"/>
      <c r="K2566" s="343"/>
      <c r="L2566" s="407">
        <v>1</v>
      </c>
      <c r="M2566" s="344">
        <f t="shared" si="40"/>
        <v>6.7254065604919191</v>
      </c>
      <c r="N2566" s="337"/>
      <c r="T2566" s="169" t="s">
        <v>300</v>
      </c>
    </row>
    <row r="2567" spans="1:20">
      <c r="A2567" s="339">
        <v>45398.833333333299</v>
      </c>
      <c r="B2567" s="340">
        <v>3.04732</v>
      </c>
      <c r="C2567" s="340" t="s">
        <v>300</v>
      </c>
      <c r="D2567" s="341">
        <v>67.708430000000007</v>
      </c>
      <c r="E2567" s="342" t="s">
        <v>300</v>
      </c>
      <c r="F2567" s="340">
        <v>6.4127200000000002</v>
      </c>
      <c r="G2567" s="342" t="s">
        <v>300</v>
      </c>
      <c r="H2567" s="342"/>
      <c r="I2567" s="342"/>
      <c r="J2567" s="343"/>
      <c r="K2567" s="343"/>
      <c r="L2567" s="407">
        <v>1</v>
      </c>
      <c r="M2567" s="344">
        <f t="shared" si="40"/>
        <v>6.4127131803682076</v>
      </c>
      <c r="N2567" s="337"/>
      <c r="T2567" s="169" t="s">
        <v>300</v>
      </c>
    </row>
    <row r="2568" spans="1:20">
      <c r="A2568" s="339">
        <v>45398.875</v>
      </c>
      <c r="B2568" s="340">
        <v>3.1933500000000001</v>
      </c>
      <c r="C2568" s="340" t="s">
        <v>300</v>
      </c>
      <c r="D2568" s="341">
        <v>67.527010000000004</v>
      </c>
      <c r="E2568" s="342" t="s">
        <v>300</v>
      </c>
      <c r="F2568" s="340">
        <v>6.7020099999999996</v>
      </c>
      <c r="G2568" s="342" t="s">
        <v>300</v>
      </c>
      <c r="H2568" s="342"/>
      <c r="I2568" s="342"/>
      <c r="J2568" s="343"/>
      <c r="K2568" s="343"/>
      <c r="L2568" s="407">
        <v>1</v>
      </c>
      <c r="M2568" s="344">
        <f t="shared" si="40"/>
        <v>6.7020096890791798</v>
      </c>
      <c r="N2568" s="337"/>
      <c r="T2568" s="169" t="s">
        <v>300</v>
      </c>
    </row>
    <row r="2569" spans="1:20">
      <c r="A2569" s="339">
        <v>45398.916666666701</v>
      </c>
      <c r="B2569" s="340">
        <v>2.9502600000000001</v>
      </c>
      <c r="C2569" s="340" t="s">
        <v>300</v>
      </c>
      <c r="D2569" s="341">
        <v>68.365840000000006</v>
      </c>
      <c r="E2569" s="342" t="s">
        <v>300</v>
      </c>
      <c r="F2569" s="340">
        <v>6.2687400000000002</v>
      </c>
      <c r="G2569" s="342" t="s">
        <v>300</v>
      </c>
      <c r="H2569" s="342"/>
      <c r="I2569" s="342"/>
      <c r="J2569" s="343"/>
      <c r="K2569" s="343"/>
      <c r="L2569" s="407">
        <v>1</v>
      </c>
      <c r="M2569" s="344">
        <f t="shared" si="40"/>
        <v>6.2687428569198733</v>
      </c>
      <c r="N2569" s="337"/>
      <c r="T2569" s="169" t="s">
        <v>300</v>
      </c>
    </row>
    <row r="2570" spans="1:20">
      <c r="A2570" s="339">
        <v>45398.958333333299</v>
      </c>
      <c r="B2570" s="340">
        <v>3.0819899999999998</v>
      </c>
      <c r="C2570" s="340" t="s">
        <v>300</v>
      </c>
      <c r="D2570" s="341">
        <v>68.125780000000006</v>
      </c>
      <c r="E2570" s="342" t="s">
        <v>300</v>
      </c>
      <c r="F2570" s="340">
        <v>6.5256400000000001</v>
      </c>
      <c r="G2570" s="342" t="s">
        <v>300</v>
      </c>
      <c r="H2570" s="342"/>
      <c r="I2570" s="342"/>
      <c r="J2570" s="343"/>
      <c r="K2570" s="343"/>
      <c r="L2570" s="407">
        <v>1</v>
      </c>
      <c r="M2570" s="344">
        <f t="shared" si="40"/>
        <v>6.5256491915843755</v>
      </c>
      <c r="N2570" s="337"/>
      <c r="T2570" s="169" t="s">
        <v>300</v>
      </c>
    </row>
    <row r="2571" spans="1:20">
      <c r="A2571" s="339">
        <v>45399</v>
      </c>
      <c r="B2571" s="340">
        <v>3.0715300000000001</v>
      </c>
      <c r="C2571" s="340" t="s">
        <v>300</v>
      </c>
      <c r="D2571" s="341">
        <v>67.614490000000004</v>
      </c>
      <c r="E2571" s="342" t="s">
        <v>300</v>
      </c>
      <c r="F2571" s="340">
        <v>6.4546900000000003</v>
      </c>
      <c r="G2571" s="342" t="s">
        <v>300</v>
      </c>
      <c r="H2571" s="342"/>
      <c r="I2571" s="342"/>
      <c r="J2571" s="343"/>
      <c r="K2571" s="343"/>
      <c r="L2571" s="407">
        <v>1</v>
      </c>
      <c r="M2571" s="344">
        <f t="shared" si="40"/>
        <v>6.4546923633182764</v>
      </c>
      <c r="N2571" s="337"/>
      <c r="T2571" s="169" t="s">
        <v>300</v>
      </c>
    </row>
    <row r="2572" spans="1:20">
      <c r="A2572" s="339">
        <v>45399.041666666701</v>
      </c>
      <c r="B2572" s="340">
        <v>3.0352999999999999</v>
      </c>
      <c r="C2572" s="340" t="s">
        <v>300</v>
      </c>
      <c r="D2572" s="341">
        <v>67.001329999999996</v>
      </c>
      <c r="E2572" s="342" t="s">
        <v>300</v>
      </c>
      <c r="F2572" s="340">
        <v>6.3207199999999997</v>
      </c>
      <c r="G2572" s="342" t="s">
        <v>300</v>
      </c>
      <c r="H2572" s="342"/>
      <c r="I2572" s="342"/>
      <c r="J2572" s="343"/>
      <c r="K2572" s="343"/>
      <c r="L2572" s="407">
        <v>1</v>
      </c>
      <c r="M2572" s="344">
        <f t="shared" si="40"/>
        <v>6.3207127763749176</v>
      </c>
      <c r="N2572" s="337"/>
      <c r="T2572" s="169" t="s">
        <v>300</v>
      </c>
    </row>
    <row r="2573" spans="1:20">
      <c r="A2573" s="339">
        <v>45399.083333333299</v>
      </c>
      <c r="B2573" s="340">
        <v>3.2336999999999998</v>
      </c>
      <c r="C2573" s="340" t="s">
        <v>300</v>
      </c>
      <c r="D2573" s="341">
        <v>66.714749999999995</v>
      </c>
      <c r="E2573" s="342" t="s">
        <v>300</v>
      </c>
      <c r="F2573" s="340">
        <v>6.70505</v>
      </c>
      <c r="G2573" s="342" t="s">
        <v>300</v>
      </c>
      <c r="H2573" s="342"/>
      <c r="I2573" s="342"/>
      <c r="J2573" s="343"/>
      <c r="K2573" s="343"/>
      <c r="L2573" s="407">
        <v>1</v>
      </c>
      <c r="M2573" s="344">
        <f t="shared" si="40"/>
        <v>6.7050589382909971</v>
      </c>
      <c r="N2573" s="337"/>
      <c r="T2573" s="169" t="s">
        <v>300</v>
      </c>
    </row>
    <row r="2574" spans="1:20">
      <c r="A2574" s="339">
        <v>45399.125</v>
      </c>
      <c r="B2574" s="340">
        <v>3.0639799999999999</v>
      </c>
      <c r="C2574" s="340" t="s">
        <v>300</v>
      </c>
      <c r="D2574" s="341">
        <v>66.784400000000005</v>
      </c>
      <c r="E2574" s="342" t="s">
        <v>300</v>
      </c>
      <c r="F2574" s="340">
        <v>6.3597900000000003</v>
      </c>
      <c r="G2574" s="342" t="s">
        <v>300</v>
      </c>
      <c r="H2574" s="342"/>
      <c r="I2574" s="342"/>
      <c r="J2574" s="343"/>
      <c r="K2574" s="343"/>
      <c r="L2574" s="407">
        <v>1</v>
      </c>
      <c r="M2574" s="344">
        <f t="shared" si="40"/>
        <v>6.3597781285449599</v>
      </c>
      <c r="N2574" s="337"/>
      <c r="T2574" s="169" t="s">
        <v>300</v>
      </c>
    </row>
    <row r="2575" spans="1:20">
      <c r="A2575" s="339">
        <v>45399.166666666701</v>
      </c>
      <c r="B2575" s="340">
        <v>2.9913500000000002</v>
      </c>
      <c r="C2575" s="340" t="s">
        <v>300</v>
      </c>
      <c r="D2575" s="341">
        <v>67.220070000000007</v>
      </c>
      <c r="E2575" s="342" t="s">
        <v>300</v>
      </c>
      <c r="F2575" s="340">
        <v>6.24953</v>
      </c>
      <c r="G2575" s="342" t="s">
        <v>300</v>
      </c>
      <c r="H2575" s="342"/>
      <c r="I2575" s="342"/>
      <c r="J2575" s="343"/>
      <c r="K2575" s="343"/>
      <c r="L2575" s="407">
        <v>1</v>
      </c>
      <c r="M2575" s="344">
        <f t="shared" si="40"/>
        <v>6.2495277487410599</v>
      </c>
      <c r="N2575" s="337"/>
      <c r="T2575" s="169" t="s">
        <v>300</v>
      </c>
    </row>
    <row r="2576" spans="1:20">
      <c r="A2576" s="339">
        <v>45399.208333333299</v>
      </c>
      <c r="B2576" s="340">
        <v>2.9947400000000002</v>
      </c>
      <c r="C2576" s="340" t="s">
        <v>300</v>
      </c>
      <c r="D2576" s="341">
        <v>65.543270000000007</v>
      </c>
      <c r="E2576" s="342" t="s">
        <v>300</v>
      </c>
      <c r="F2576" s="340">
        <v>6.1005399999999996</v>
      </c>
      <c r="G2576" s="342" t="s">
        <v>300</v>
      </c>
      <c r="H2576" s="342"/>
      <c r="I2576" s="342"/>
      <c r="J2576" s="343"/>
      <c r="K2576" s="343"/>
      <c r="L2576" s="407">
        <v>1</v>
      </c>
      <c r="M2576" s="344">
        <f t="shared" si="40"/>
        <v>6.100539428585785</v>
      </c>
      <c r="N2576" s="337"/>
      <c r="T2576" s="169" t="s">
        <v>300</v>
      </c>
    </row>
    <row r="2577" spans="1:20">
      <c r="A2577" s="339">
        <v>45399.25</v>
      </c>
      <c r="B2577" s="340">
        <v>2.2741400000000001</v>
      </c>
      <c r="C2577" s="340" t="s">
        <v>300</v>
      </c>
      <c r="D2577" s="341">
        <v>67.888850000000005</v>
      </c>
      <c r="E2577" s="342" t="s">
        <v>300</v>
      </c>
      <c r="F2577" s="340">
        <v>4.7984</v>
      </c>
      <c r="G2577" s="342" t="s">
        <v>300</v>
      </c>
      <c r="H2577" s="342"/>
      <c r="I2577" s="342"/>
      <c r="J2577" s="343"/>
      <c r="K2577" s="343"/>
      <c r="L2577" s="407">
        <v>1</v>
      </c>
      <c r="M2577" s="344">
        <f t="shared" si="40"/>
        <v>4.7984023294561196</v>
      </c>
      <c r="N2577" s="337"/>
      <c r="T2577" s="169" t="s">
        <v>300</v>
      </c>
    </row>
    <row r="2578" spans="1:20">
      <c r="A2578" s="339">
        <v>45399.291666666701</v>
      </c>
      <c r="B2578" s="340">
        <v>3.1794500000000001</v>
      </c>
      <c r="C2578" s="340" t="s">
        <v>300</v>
      </c>
      <c r="D2578" s="341">
        <v>66.918430000000001</v>
      </c>
      <c r="E2578" s="342" t="s">
        <v>300</v>
      </c>
      <c r="F2578" s="340">
        <v>6.6126899999999997</v>
      </c>
      <c r="G2578" s="342" t="s">
        <v>300</v>
      </c>
      <c r="H2578" s="342"/>
      <c r="I2578" s="342"/>
      <c r="J2578" s="343"/>
      <c r="K2578" s="343"/>
      <c r="L2578" s="407">
        <v>1</v>
      </c>
      <c r="M2578" s="344">
        <f t="shared" si="40"/>
        <v>6.6126989743495797</v>
      </c>
      <c r="N2578" s="337"/>
      <c r="T2578" s="169" t="s">
        <v>300</v>
      </c>
    </row>
    <row r="2579" spans="1:20">
      <c r="A2579" s="339">
        <v>45399.333333333299</v>
      </c>
      <c r="B2579" s="340">
        <v>3.1402399999999999</v>
      </c>
      <c r="C2579" s="340" t="s">
        <v>300</v>
      </c>
      <c r="D2579" s="341">
        <v>66.902799999999999</v>
      </c>
      <c r="E2579" s="342" t="s">
        <v>300</v>
      </c>
      <c r="F2579" s="340">
        <v>6.52963</v>
      </c>
      <c r="G2579" s="342" t="s">
        <v>300</v>
      </c>
      <c r="H2579" s="342"/>
      <c r="I2579" s="342"/>
      <c r="J2579" s="343"/>
      <c r="K2579" s="343"/>
      <c r="L2579" s="407">
        <v>1</v>
      </c>
      <c r="M2579" s="344">
        <f t="shared" si="40"/>
        <v>6.5296235767257595</v>
      </c>
      <c r="N2579" s="337"/>
      <c r="T2579" s="169" t="s">
        <v>300</v>
      </c>
    </row>
    <row r="2580" spans="1:20">
      <c r="A2580" s="339">
        <v>45399.375</v>
      </c>
      <c r="B2580" s="340">
        <v>2.6233200000000001</v>
      </c>
      <c r="C2580" s="340" t="s">
        <v>300</v>
      </c>
      <c r="D2580" s="341">
        <v>65.128829999999994</v>
      </c>
      <c r="E2580" s="342" t="s">
        <v>300</v>
      </c>
      <c r="F2580" s="340">
        <v>5.3101399999999996</v>
      </c>
      <c r="G2580" s="342" t="s">
        <v>300</v>
      </c>
      <c r="H2580" s="342"/>
      <c r="I2580" s="342"/>
      <c r="J2580" s="343"/>
      <c r="K2580" s="343"/>
      <c r="L2580" s="407">
        <v>1</v>
      </c>
      <c r="M2580" s="344">
        <f t="shared" si="40"/>
        <v>5.3101349327688476</v>
      </c>
      <c r="N2580" s="337"/>
      <c r="T2580" s="169" t="s">
        <v>300</v>
      </c>
    </row>
    <row r="2581" spans="1:20">
      <c r="A2581" s="339">
        <v>45399.416666666701</v>
      </c>
      <c r="B2581" s="340">
        <v>2.2412000000000001</v>
      </c>
      <c r="C2581" s="340" t="s">
        <v>300</v>
      </c>
      <c r="D2581" s="341">
        <v>65.664109999999994</v>
      </c>
      <c r="E2581" s="342" t="s">
        <v>300</v>
      </c>
      <c r="F2581" s="340">
        <v>4.5739400000000003</v>
      </c>
      <c r="G2581" s="342" t="s">
        <v>300</v>
      </c>
      <c r="H2581" s="342"/>
      <c r="I2581" s="342"/>
      <c r="J2581" s="343"/>
      <c r="K2581" s="343"/>
      <c r="L2581" s="407">
        <v>1</v>
      </c>
      <c r="M2581" s="344">
        <f t="shared" si="40"/>
        <v>4.5739318155585584</v>
      </c>
      <c r="N2581" s="337"/>
      <c r="T2581" s="169" t="s">
        <v>300</v>
      </c>
    </row>
    <row r="2582" spans="1:20">
      <c r="A2582" s="339">
        <v>45399.458333333299</v>
      </c>
      <c r="B2582" s="340">
        <v>0.60968</v>
      </c>
      <c r="C2582" s="340" t="s">
        <v>300</v>
      </c>
      <c r="D2582" s="341">
        <v>63.838740000000001</v>
      </c>
      <c r="E2582" s="342" t="s">
        <v>300</v>
      </c>
      <c r="F2582" s="340">
        <v>1.20967</v>
      </c>
      <c r="G2582" s="342" t="s">
        <v>300</v>
      </c>
      <c r="H2582" s="342"/>
      <c r="I2582" s="342"/>
      <c r="J2582" s="343"/>
      <c r="K2582" s="343"/>
      <c r="L2582" s="407">
        <v>1</v>
      </c>
      <c r="M2582" s="344">
        <f t="shared" si="40"/>
        <v>1.2096709893394557</v>
      </c>
      <c r="N2582" s="337"/>
      <c r="T2582" s="169" t="s">
        <v>300</v>
      </c>
    </row>
    <row r="2583" spans="1:20">
      <c r="A2583" s="339">
        <v>45399.5</v>
      </c>
      <c r="B2583" s="340">
        <v>0.63849</v>
      </c>
      <c r="C2583" s="340" t="s">
        <v>300</v>
      </c>
      <c r="D2583" s="341">
        <v>65.742090000000005</v>
      </c>
      <c r="E2583" s="342" t="s">
        <v>300</v>
      </c>
      <c r="F2583" s="340">
        <v>1.3046</v>
      </c>
      <c r="G2583" s="342" t="s">
        <v>300</v>
      </c>
      <c r="H2583" s="342"/>
      <c r="I2583" s="342"/>
      <c r="J2583" s="343"/>
      <c r="K2583" s="343"/>
      <c r="L2583" s="407">
        <v>1</v>
      </c>
      <c r="M2583" s="344">
        <f t="shared" si="40"/>
        <v>1.304603731730628</v>
      </c>
      <c r="N2583" s="337"/>
      <c r="T2583" s="169" t="s">
        <v>300</v>
      </c>
    </row>
    <row r="2584" spans="1:20">
      <c r="A2584" s="339">
        <v>45399.541666666701</v>
      </c>
      <c r="B2584" s="340">
        <v>1.3731100000000001</v>
      </c>
      <c r="C2584" s="340" t="s">
        <v>300</v>
      </c>
      <c r="D2584" s="341">
        <v>65.944490000000002</v>
      </c>
      <c r="E2584" s="342" t="s">
        <v>300</v>
      </c>
      <c r="F2584" s="340">
        <v>2.81426</v>
      </c>
      <c r="G2584" s="342" t="s">
        <v>300</v>
      </c>
      <c r="H2584" s="342"/>
      <c r="I2584" s="342"/>
      <c r="J2584" s="343"/>
      <c r="K2584" s="343"/>
      <c r="L2584" s="407">
        <v>1</v>
      </c>
      <c r="M2584" s="344">
        <f t="shared" si="40"/>
        <v>2.8142641216740119</v>
      </c>
      <c r="N2584" s="337"/>
      <c r="T2584" s="169" t="s">
        <v>300</v>
      </c>
    </row>
    <row r="2585" spans="1:20">
      <c r="A2585" s="339">
        <v>45399.583333333299</v>
      </c>
      <c r="B2585" s="340">
        <v>1.40988</v>
      </c>
      <c r="C2585" s="340" t="s">
        <v>300</v>
      </c>
      <c r="D2585" s="341">
        <v>64.519549999999995</v>
      </c>
      <c r="E2585" s="342" t="s">
        <v>300</v>
      </c>
      <c r="F2585" s="340">
        <v>2.8271799999999998</v>
      </c>
      <c r="G2585" s="342" t="s">
        <v>300</v>
      </c>
      <c r="H2585" s="342"/>
      <c r="I2585" s="342"/>
      <c r="J2585" s="343"/>
      <c r="K2585" s="343"/>
      <c r="L2585" s="407">
        <v>1</v>
      </c>
      <c r="M2585" s="344">
        <f t="shared" si="40"/>
        <v>2.8271867036263201</v>
      </c>
      <c r="N2585" s="337"/>
      <c r="T2585" s="169" t="s">
        <v>300</v>
      </c>
    </row>
    <row r="2586" spans="1:20">
      <c r="A2586" s="339">
        <v>45399.625</v>
      </c>
      <c r="B2586" s="340">
        <v>1.4146099999999999</v>
      </c>
      <c r="C2586" s="340" t="s">
        <v>300</v>
      </c>
      <c r="D2586" s="341">
        <v>65.37491</v>
      </c>
      <c r="E2586" s="342" t="s">
        <v>300</v>
      </c>
      <c r="F2586" s="340">
        <v>2.8742899999999998</v>
      </c>
      <c r="G2586" s="342" t="s">
        <v>300</v>
      </c>
      <c r="H2586" s="342"/>
      <c r="I2586" s="342"/>
      <c r="J2586" s="343"/>
      <c r="K2586" s="343"/>
      <c r="L2586" s="407">
        <v>1</v>
      </c>
      <c r="M2586" s="344">
        <f t="shared" si="40"/>
        <v>2.8742784446029073</v>
      </c>
      <c r="N2586" s="337"/>
      <c r="T2586" s="169" t="s">
        <v>300</v>
      </c>
    </row>
    <row r="2587" spans="1:20">
      <c r="A2587" s="339">
        <v>45399.666666666701</v>
      </c>
      <c r="B2587" s="340">
        <v>1.3110999999999999</v>
      </c>
      <c r="C2587" s="340" t="s">
        <v>300</v>
      </c>
      <c r="D2587" s="341">
        <v>66.454729999999998</v>
      </c>
      <c r="E2587" s="342" t="s">
        <v>300</v>
      </c>
      <c r="F2587" s="340">
        <v>2.7079599999999999</v>
      </c>
      <c r="G2587" s="342" t="s">
        <v>300</v>
      </c>
      <c r="H2587" s="342"/>
      <c r="I2587" s="342"/>
      <c r="J2587" s="343"/>
      <c r="K2587" s="343"/>
      <c r="L2587" s="407">
        <v>1</v>
      </c>
      <c r="M2587" s="344">
        <f t="shared" si="40"/>
        <v>2.7079629953132391</v>
      </c>
      <c r="N2587" s="337"/>
      <c r="T2587" s="169" t="s">
        <v>300</v>
      </c>
    </row>
    <row r="2588" spans="1:20">
      <c r="A2588" s="339">
        <v>45399.708333333299</v>
      </c>
      <c r="B2588" s="340">
        <v>1.1754800000000001</v>
      </c>
      <c r="C2588" s="340" t="s">
        <v>300</v>
      </c>
      <c r="D2588" s="341">
        <v>66.673630000000003</v>
      </c>
      <c r="E2588" s="342" t="s">
        <v>300</v>
      </c>
      <c r="F2588" s="340">
        <v>2.4358499999999998</v>
      </c>
      <c r="G2588" s="342" t="s">
        <v>300</v>
      </c>
      <c r="H2588" s="342"/>
      <c r="I2588" s="342"/>
      <c r="J2588" s="343"/>
      <c r="K2588" s="343"/>
      <c r="L2588" s="407">
        <v>1</v>
      </c>
      <c r="M2588" s="344">
        <f t="shared" si="40"/>
        <v>2.4358489578517921</v>
      </c>
      <c r="N2588" s="337"/>
      <c r="T2588" s="169" t="s">
        <v>300</v>
      </c>
    </row>
    <row r="2589" spans="1:20">
      <c r="A2589" s="339">
        <v>45399.75</v>
      </c>
      <c r="B2589" s="340">
        <v>1.38202</v>
      </c>
      <c r="C2589" s="340" t="s">
        <v>300</v>
      </c>
      <c r="D2589" s="341">
        <v>65.280450000000002</v>
      </c>
      <c r="E2589" s="342" t="s">
        <v>300</v>
      </c>
      <c r="F2589" s="340">
        <v>2.8039999999999998</v>
      </c>
      <c r="G2589" s="342" t="s">
        <v>300</v>
      </c>
      <c r="H2589" s="342"/>
      <c r="I2589" s="342"/>
      <c r="J2589" s="343"/>
      <c r="K2589" s="343"/>
      <c r="L2589" s="407">
        <v>1</v>
      </c>
      <c r="M2589" s="344">
        <f t="shared" si="40"/>
        <v>2.8040030237797198</v>
      </c>
      <c r="N2589" s="337"/>
      <c r="T2589" s="169" t="s">
        <v>300</v>
      </c>
    </row>
    <row r="2590" spans="1:20">
      <c r="A2590" s="339">
        <v>45399.791666666701</v>
      </c>
      <c r="B2590" s="340">
        <v>1.2903</v>
      </c>
      <c r="C2590" s="340" t="s">
        <v>300</v>
      </c>
      <c r="D2590" s="341">
        <v>65.863349999999997</v>
      </c>
      <c r="E2590" s="342" t="s">
        <v>300</v>
      </c>
      <c r="F2590" s="340">
        <v>2.6412800000000001</v>
      </c>
      <c r="G2590" s="342" t="s">
        <v>300</v>
      </c>
      <c r="H2590" s="342"/>
      <c r="I2590" s="342"/>
      <c r="J2590" s="343"/>
      <c r="K2590" s="343"/>
      <c r="L2590" s="407">
        <v>1</v>
      </c>
      <c r="M2590" s="344">
        <f t="shared" si="40"/>
        <v>2.6412865740953997</v>
      </c>
      <c r="N2590" s="337"/>
      <c r="T2590" s="169" t="s">
        <v>300</v>
      </c>
    </row>
    <row r="2591" spans="1:20">
      <c r="A2591" s="339">
        <v>45399.833333333299</v>
      </c>
      <c r="B2591" s="340">
        <v>1.4380299999999999</v>
      </c>
      <c r="C2591" s="340" t="s">
        <v>300</v>
      </c>
      <c r="D2591" s="341">
        <v>66.674250000000001</v>
      </c>
      <c r="E2591" s="342" t="s">
        <v>300</v>
      </c>
      <c r="F2591" s="340">
        <v>2.97993</v>
      </c>
      <c r="G2591" s="342" t="s">
        <v>300</v>
      </c>
      <c r="H2591" s="342"/>
      <c r="I2591" s="342"/>
      <c r="J2591" s="343"/>
      <c r="K2591" s="343"/>
      <c r="L2591" s="407">
        <v>1</v>
      </c>
      <c r="M2591" s="344">
        <f t="shared" si="40"/>
        <v>2.9799370892906998</v>
      </c>
      <c r="N2591" s="337"/>
      <c r="T2591" s="169" t="s">
        <v>300</v>
      </c>
    </row>
    <row r="2592" spans="1:20">
      <c r="A2592" s="339">
        <v>45399.875</v>
      </c>
      <c r="B2592" s="340">
        <v>1.4547300000000001</v>
      </c>
      <c r="C2592" s="340" t="s">
        <v>300</v>
      </c>
      <c r="D2592" s="341">
        <v>66.211510000000004</v>
      </c>
      <c r="E2592" s="342" t="s">
        <v>300</v>
      </c>
      <c r="F2592" s="340">
        <v>2.99363</v>
      </c>
      <c r="G2592" s="342" t="s">
        <v>300</v>
      </c>
      <c r="H2592" s="342"/>
      <c r="I2592" s="342"/>
      <c r="J2592" s="343"/>
      <c r="K2592" s="343"/>
      <c r="L2592" s="407">
        <v>1</v>
      </c>
      <c r="M2592" s="344">
        <f t="shared" si="40"/>
        <v>2.9936215578066845</v>
      </c>
      <c r="N2592" s="337"/>
      <c r="T2592" s="169" t="s">
        <v>300</v>
      </c>
    </row>
    <row r="2593" spans="1:20">
      <c r="A2593" s="339">
        <v>45399.916666666701</v>
      </c>
      <c r="B2593" s="340">
        <v>1.57901</v>
      </c>
      <c r="C2593" s="340" t="s">
        <v>300</v>
      </c>
      <c r="D2593" s="341">
        <v>64.719340000000003</v>
      </c>
      <c r="E2593" s="342" t="s">
        <v>300</v>
      </c>
      <c r="F2593" s="340">
        <v>3.1761300000000001</v>
      </c>
      <c r="G2593" s="342" t="s">
        <v>300</v>
      </c>
      <c r="H2593" s="342"/>
      <c r="I2593" s="342"/>
      <c r="J2593" s="343"/>
      <c r="K2593" s="343"/>
      <c r="L2593" s="407">
        <v>1</v>
      </c>
      <c r="M2593" s="344">
        <f t="shared" si="40"/>
        <v>3.1761424354596723</v>
      </c>
      <c r="N2593" s="337"/>
      <c r="T2593" s="169" t="s">
        <v>300</v>
      </c>
    </row>
    <row r="2594" spans="1:20">
      <c r="A2594" s="339">
        <v>45399.958333333299</v>
      </c>
      <c r="B2594" s="340">
        <v>1.49858</v>
      </c>
      <c r="C2594" s="340" t="s">
        <v>300</v>
      </c>
      <c r="D2594" s="341">
        <v>65.711470000000006</v>
      </c>
      <c r="E2594" s="342" t="s">
        <v>300</v>
      </c>
      <c r="F2594" s="340">
        <v>3.0605699999999998</v>
      </c>
      <c r="G2594" s="342" t="s">
        <v>300</v>
      </c>
      <c r="H2594" s="342"/>
      <c r="I2594" s="342"/>
      <c r="J2594" s="343"/>
      <c r="K2594" s="343"/>
      <c r="L2594" s="407">
        <v>1</v>
      </c>
      <c r="M2594" s="344">
        <f t="shared" si="40"/>
        <v>3.0605686476676084</v>
      </c>
      <c r="N2594" s="337"/>
      <c r="T2594" s="169" t="s">
        <v>300</v>
      </c>
    </row>
    <row r="2595" spans="1:20">
      <c r="A2595" s="339">
        <v>45400</v>
      </c>
      <c r="B2595" s="340">
        <v>1.58788</v>
      </c>
      <c r="C2595" s="340" t="s">
        <v>300</v>
      </c>
      <c r="D2595" s="341">
        <v>65.337410000000006</v>
      </c>
      <c r="E2595" s="342" t="s">
        <v>300</v>
      </c>
      <c r="F2595" s="340">
        <v>3.2244899999999999</v>
      </c>
      <c r="G2595" s="342" t="s">
        <v>300</v>
      </c>
      <c r="H2595" s="342"/>
      <c r="I2595" s="342"/>
      <c r="J2595" s="343"/>
      <c r="K2595" s="343"/>
      <c r="L2595" s="407">
        <v>1</v>
      </c>
      <c r="M2595" s="344">
        <f t="shared" si="40"/>
        <v>3.224486801642064</v>
      </c>
      <c r="N2595" s="337"/>
      <c r="T2595" s="169" t="s">
        <v>300</v>
      </c>
    </row>
    <row r="2596" spans="1:20">
      <c r="A2596" s="339">
        <v>45400.041666666701</v>
      </c>
      <c r="B2596" s="340">
        <v>1.8018799999999999</v>
      </c>
      <c r="C2596" s="340" t="s">
        <v>300</v>
      </c>
      <c r="D2596" s="341">
        <v>64.013270000000006</v>
      </c>
      <c r="E2596" s="342" t="s">
        <v>300</v>
      </c>
      <c r="F2596" s="340">
        <v>3.5849000000000002</v>
      </c>
      <c r="G2596" s="342" t="s">
        <v>300</v>
      </c>
      <c r="H2596" s="342"/>
      <c r="I2596" s="342"/>
      <c r="J2596" s="343"/>
      <c r="K2596" s="343"/>
      <c r="L2596" s="407">
        <v>1</v>
      </c>
      <c r="M2596" s="344">
        <f t="shared" si="40"/>
        <v>3.5848986978514072</v>
      </c>
      <c r="N2596" s="337"/>
      <c r="T2596" s="169" t="s">
        <v>300</v>
      </c>
    </row>
    <row r="2597" spans="1:20">
      <c r="A2597" s="339">
        <v>45400.083333333299</v>
      </c>
      <c r="B2597" s="340">
        <v>1.7396400000000001</v>
      </c>
      <c r="C2597" s="340" t="s">
        <v>300</v>
      </c>
      <c r="D2597" s="341">
        <v>64.615750000000006</v>
      </c>
      <c r="E2597" s="342" t="s">
        <v>300</v>
      </c>
      <c r="F2597" s="340">
        <v>3.4936400000000001</v>
      </c>
      <c r="G2597" s="342" t="s">
        <v>300</v>
      </c>
      <c r="H2597" s="342"/>
      <c r="I2597" s="342"/>
      <c r="J2597" s="343"/>
      <c r="K2597" s="343"/>
      <c r="L2597" s="407">
        <v>1</v>
      </c>
      <c r="M2597" s="344">
        <f t="shared" si="40"/>
        <v>3.4936450946963995</v>
      </c>
      <c r="N2597" s="337"/>
      <c r="T2597" s="169" t="s">
        <v>300</v>
      </c>
    </row>
    <row r="2598" spans="1:20">
      <c r="A2598" s="339">
        <v>45400.125</v>
      </c>
      <c r="B2598" s="340">
        <v>1.40604</v>
      </c>
      <c r="C2598" s="340" t="s">
        <v>300</v>
      </c>
      <c r="D2598" s="341">
        <v>66.950729999999993</v>
      </c>
      <c r="E2598" s="342" t="s">
        <v>300</v>
      </c>
      <c r="F2598" s="340">
        <v>2.9257300000000002</v>
      </c>
      <c r="G2598" s="342" t="s">
        <v>300</v>
      </c>
      <c r="H2598" s="342"/>
      <c r="I2598" s="342"/>
      <c r="J2598" s="343"/>
      <c r="K2598" s="343"/>
      <c r="L2598" s="407">
        <v>1</v>
      </c>
      <c r="M2598" s="344">
        <f t="shared" si="40"/>
        <v>2.9257283690379352</v>
      </c>
      <c r="N2598" s="337"/>
      <c r="T2598" s="169" t="s">
        <v>300</v>
      </c>
    </row>
    <row r="2599" spans="1:20">
      <c r="A2599" s="339">
        <v>45400.166666666701</v>
      </c>
      <c r="B2599" s="340">
        <v>1.5560099999999999</v>
      </c>
      <c r="C2599" s="340" t="s">
        <v>300</v>
      </c>
      <c r="D2599" s="341">
        <v>66.45881</v>
      </c>
      <c r="E2599" s="342" t="s">
        <v>300</v>
      </c>
      <c r="F2599" s="340">
        <v>3.2139899999999999</v>
      </c>
      <c r="G2599" s="342" t="s">
        <v>300</v>
      </c>
      <c r="H2599" s="342"/>
      <c r="I2599" s="342"/>
      <c r="J2599" s="343"/>
      <c r="K2599" s="343"/>
      <c r="L2599" s="407">
        <v>1</v>
      </c>
      <c r="M2599" s="344">
        <f t="shared" si="40"/>
        <v>3.2140006072269474</v>
      </c>
      <c r="N2599" s="337"/>
      <c r="T2599" s="169" t="s">
        <v>300</v>
      </c>
    </row>
    <row r="2600" spans="1:20">
      <c r="A2600" s="339">
        <v>45400.208333333299</v>
      </c>
      <c r="B2600" s="340">
        <v>1.5608299999999999</v>
      </c>
      <c r="C2600" s="340" t="s">
        <v>300</v>
      </c>
      <c r="D2600" s="341">
        <v>65.184150000000002</v>
      </c>
      <c r="E2600" s="342" t="s">
        <v>300</v>
      </c>
      <c r="F2600" s="340">
        <v>3.1621299999999999</v>
      </c>
      <c r="G2600" s="342" t="s">
        <v>300</v>
      </c>
      <c r="H2600" s="342"/>
      <c r="I2600" s="342"/>
      <c r="J2600" s="343"/>
      <c r="K2600" s="343"/>
      <c r="L2600" s="407">
        <v>1</v>
      </c>
      <c r="M2600" s="344">
        <f t="shared" si="40"/>
        <v>3.1621219923270592</v>
      </c>
      <c r="N2600" s="337"/>
      <c r="T2600" s="169" t="s">
        <v>300</v>
      </c>
    </row>
    <row r="2601" spans="1:20" ht="30">
      <c r="A2601" s="339">
        <v>45400.25</v>
      </c>
      <c r="B2601" s="340">
        <v>3.4448300000000001</v>
      </c>
      <c r="C2601" s="340" t="s">
        <v>367</v>
      </c>
      <c r="D2601" s="341">
        <v>63.973410000000001</v>
      </c>
      <c r="E2601" s="342" t="s">
        <v>300</v>
      </c>
      <c r="F2601" s="340">
        <v>6.8493300000000001</v>
      </c>
      <c r="G2601" s="342" t="s">
        <v>367</v>
      </c>
      <c r="H2601" s="342">
        <v>93.4</v>
      </c>
      <c r="I2601" s="342"/>
      <c r="J2601" s="343" t="s">
        <v>742</v>
      </c>
      <c r="K2601" s="343"/>
      <c r="L2601" s="407">
        <v>1</v>
      </c>
      <c r="M2601" s="344">
        <f t="shared" si="40"/>
        <v>6.8493333828369227</v>
      </c>
      <c r="N2601" s="337"/>
      <c r="T2601" s="169" t="s">
        <v>300</v>
      </c>
    </row>
    <row r="2602" spans="1:20" ht="30">
      <c r="A2602" s="339">
        <v>45400.291666666701</v>
      </c>
      <c r="B2602" s="340">
        <v>3.4448300000000001</v>
      </c>
      <c r="C2602" s="340" t="s">
        <v>367</v>
      </c>
      <c r="D2602" s="341">
        <v>64.503960000000006</v>
      </c>
      <c r="E2602" s="342" t="s">
        <v>300</v>
      </c>
      <c r="F2602" s="340">
        <v>6.9061399999999997</v>
      </c>
      <c r="G2602" s="342" t="s">
        <v>367</v>
      </c>
      <c r="H2602" s="342">
        <v>93.4</v>
      </c>
      <c r="I2602" s="342"/>
      <c r="J2602" s="343" t="s">
        <v>742</v>
      </c>
      <c r="K2602" s="343"/>
      <c r="L2602" s="407">
        <v>1</v>
      </c>
      <c r="M2602" s="344">
        <f t="shared" si="40"/>
        <v>6.906136886452944</v>
      </c>
      <c r="N2602" s="337"/>
      <c r="T2602" s="169" t="s">
        <v>300</v>
      </c>
    </row>
    <row r="2603" spans="1:20" ht="30">
      <c r="A2603" s="339">
        <v>45400.333333333299</v>
      </c>
      <c r="B2603" s="340">
        <v>3.4448300000000001</v>
      </c>
      <c r="C2603" s="340" t="s">
        <v>367</v>
      </c>
      <c r="D2603" s="341">
        <v>64.831460000000007</v>
      </c>
      <c r="E2603" s="342" t="s">
        <v>300</v>
      </c>
      <c r="F2603" s="340">
        <v>6.9412000000000003</v>
      </c>
      <c r="G2603" s="342" t="s">
        <v>367</v>
      </c>
      <c r="H2603" s="342">
        <v>93.4</v>
      </c>
      <c r="I2603" s="342"/>
      <c r="J2603" s="343" t="s">
        <v>742</v>
      </c>
      <c r="K2603" s="343"/>
      <c r="L2603" s="407">
        <v>1</v>
      </c>
      <c r="M2603" s="344">
        <f t="shared" si="40"/>
        <v>6.9412007775739442</v>
      </c>
      <c r="N2603" s="337"/>
      <c r="T2603" s="169" t="s">
        <v>300</v>
      </c>
    </row>
    <row r="2604" spans="1:20" ht="30">
      <c r="A2604" s="339">
        <v>45400.375</v>
      </c>
      <c r="B2604" s="340">
        <v>3.4448300000000001</v>
      </c>
      <c r="C2604" s="340" t="s">
        <v>367</v>
      </c>
      <c r="D2604" s="341">
        <v>63.357050000000001</v>
      </c>
      <c r="E2604" s="342" t="s">
        <v>300</v>
      </c>
      <c r="F2604" s="340">
        <v>6.7833399999999999</v>
      </c>
      <c r="G2604" s="342" t="s">
        <v>367</v>
      </c>
      <c r="H2604" s="342">
        <v>93.4</v>
      </c>
      <c r="I2604" s="342"/>
      <c r="J2604" s="343" t="s">
        <v>742</v>
      </c>
      <c r="K2604" s="343"/>
      <c r="L2604" s="407">
        <v>1</v>
      </c>
      <c r="M2604" s="344">
        <f t="shared" si="40"/>
        <v>6.7833426044206195</v>
      </c>
      <c r="N2604" s="337"/>
      <c r="T2604" s="169" t="s">
        <v>300</v>
      </c>
    </row>
    <row r="2605" spans="1:20" ht="30">
      <c r="A2605" s="339">
        <v>45400.416666666701</v>
      </c>
      <c r="B2605" s="340">
        <v>3.4448300000000001</v>
      </c>
      <c r="C2605" s="340" t="s">
        <v>367</v>
      </c>
      <c r="D2605" s="341">
        <v>63.434600000000003</v>
      </c>
      <c r="E2605" s="342" t="s">
        <v>300</v>
      </c>
      <c r="F2605" s="340">
        <v>6.7916499999999997</v>
      </c>
      <c r="G2605" s="342" t="s">
        <v>367</v>
      </c>
      <c r="H2605" s="342">
        <v>93.4</v>
      </c>
      <c r="I2605" s="342"/>
      <c r="J2605" s="343" t="s">
        <v>742</v>
      </c>
      <c r="K2605" s="343"/>
      <c r="L2605" s="407">
        <v>1</v>
      </c>
      <c r="M2605" s="344">
        <f t="shared" si="40"/>
        <v>6.7916455197074397</v>
      </c>
      <c r="N2605" s="337"/>
      <c r="T2605" s="169" t="s">
        <v>300</v>
      </c>
    </row>
    <row r="2606" spans="1:20" ht="30">
      <c r="A2606" s="339">
        <v>45400.458333333299</v>
      </c>
      <c r="B2606" s="340">
        <v>3.4448300000000001</v>
      </c>
      <c r="C2606" s="340" t="s">
        <v>367</v>
      </c>
      <c r="D2606" s="341">
        <v>61.441119999999998</v>
      </c>
      <c r="E2606" s="342" t="s">
        <v>300</v>
      </c>
      <c r="F2606" s="340">
        <v>6.5782100000000003</v>
      </c>
      <c r="G2606" s="342" t="s">
        <v>367</v>
      </c>
      <c r="H2606" s="342">
        <v>93.4</v>
      </c>
      <c r="I2606" s="342"/>
      <c r="J2606" s="343" t="s">
        <v>742</v>
      </c>
      <c r="K2606" s="343"/>
      <c r="L2606" s="407">
        <v>1</v>
      </c>
      <c r="M2606" s="344">
        <f t="shared" si="40"/>
        <v>6.5782129527703681</v>
      </c>
      <c r="N2606" s="337"/>
      <c r="T2606" s="169" t="s">
        <v>300</v>
      </c>
    </row>
    <row r="2607" spans="1:20" ht="30">
      <c r="A2607" s="339">
        <v>45400.5</v>
      </c>
      <c r="B2607" s="340">
        <v>3.4448300000000001</v>
      </c>
      <c r="C2607" s="340" t="s">
        <v>367</v>
      </c>
      <c r="D2607" s="341">
        <v>44.571800000000003</v>
      </c>
      <c r="E2607" s="342" t="s">
        <v>300</v>
      </c>
      <c r="F2607" s="340">
        <v>4.7720900000000004</v>
      </c>
      <c r="G2607" s="342" t="s">
        <v>367</v>
      </c>
      <c r="H2607" s="342">
        <v>93.4</v>
      </c>
      <c r="I2607" s="342"/>
      <c r="J2607" s="343" t="s">
        <v>742</v>
      </c>
      <c r="K2607" s="343"/>
      <c r="L2607" s="407">
        <v>1</v>
      </c>
      <c r="M2607" s="344">
        <f t="shared" si="40"/>
        <v>4.7720938695175201</v>
      </c>
      <c r="N2607" s="337"/>
      <c r="T2607" s="169" t="s">
        <v>300</v>
      </c>
    </row>
    <row r="2608" spans="1:20" ht="30">
      <c r="A2608" s="339">
        <v>45400.541666666701</v>
      </c>
      <c r="B2608" s="340">
        <v>3.4448300000000001</v>
      </c>
      <c r="C2608" s="340" t="s">
        <v>367</v>
      </c>
      <c r="D2608" s="341">
        <v>47.02337</v>
      </c>
      <c r="E2608" s="342" t="s">
        <v>300</v>
      </c>
      <c r="F2608" s="340">
        <v>5.0345700000000004</v>
      </c>
      <c r="G2608" s="342" t="s">
        <v>367</v>
      </c>
      <c r="H2608" s="342">
        <v>93.4</v>
      </c>
      <c r="I2608" s="342"/>
      <c r="J2608" s="343" t="s">
        <v>742</v>
      </c>
      <c r="K2608" s="343"/>
      <c r="L2608" s="407">
        <v>1</v>
      </c>
      <c r="M2608" s="344">
        <f t="shared" si="40"/>
        <v>5.0345719872442682</v>
      </c>
      <c r="N2608" s="337"/>
      <c r="T2608" s="169" t="s">
        <v>300</v>
      </c>
    </row>
    <row r="2609" spans="1:20" ht="30">
      <c r="A2609" s="339">
        <v>45400.583333333299</v>
      </c>
      <c r="B2609" s="340">
        <v>3.4448300000000001</v>
      </c>
      <c r="C2609" s="340" t="s">
        <v>367</v>
      </c>
      <c r="D2609" s="341">
        <v>68.007940000000005</v>
      </c>
      <c r="E2609" s="342" t="s">
        <v>300</v>
      </c>
      <c r="F2609" s="340">
        <v>7.2812900000000003</v>
      </c>
      <c r="G2609" s="342" t="s">
        <v>367</v>
      </c>
      <c r="H2609" s="342">
        <v>93.4</v>
      </c>
      <c r="I2609" s="342"/>
      <c r="J2609" s="343" t="s">
        <v>742</v>
      </c>
      <c r="K2609" s="343"/>
      <c r="L2609" s="407">
        <v>1</v>
      </c>
      <c r="M2609" s="344">
        <f t="shared" si="40"/>
        <v>7.2812916138122166</v>
      </c>
      <c r="N2609" s="337"/>
      <c r="T2609" s="169" t="s">
        <v>300</v>
      </c>
    </row>
    <row r="2610" spans="1:20" ht="30">
      <c r="A2610" s="339">
        <v>45400.625</v>
      </c>
      <c r="B2610" s="340">
        <v>3.4448300000000001</v>
      </c>
      <c r="C2610" s="340" t="s">
        <v>367</v>
      </c>
      <c r="D2610" s="341">
        <v>65.736339999999998</v>
      </c>
      <c r="E2610" s="342" t="s">
        <v>300</v>
      </c>
      <c r="F2610" s="340">
        <v>7.0380799999999999</v>
      </c>
      <c r="G2610" s="342" t="s">
        <v>367</v>
      </c>
      <c r="H2610" s="342">
        <v>93.4</v>
      </c>
      <c r="I2610" s="342"/>
      <c r="J2610" s="343" t="s">
        <v>742</v>
      </c>
      <c r="K2610" s="343"/>
      <c r="L2610" s="407">
        <v>1</v>
      </c>
      <c r="M2610" s="344">
        <f t="shared" si="40"/>
        <v>7.0380820410779759</v>
      </c>
      <c r="N2610" s="337"/>
      <c r="T2610" s="169" t="s">
        <v>300</v>
      </c>
    </row>
    <row r="2611" spans="1:20" ht="30">
      <c r="A2611" s="339">
        <v>45400.666666666701</v>
      </c>
      <c r="B2611" s="340">
        <v>3.4448300000000001</v>
      </c>
      <c r="C2611" s="340" t="s">
        <v>367</v>
      </c>
      <c r="D2611" s="341">
        <v>65.993669999999995</v>
      </c>
      <c r="E2611" s="342" t="s">
        <v>300</v>
      </c>
      <c r="F2611" s="340">
        <v>7.0656299999999996</v>
      </c>
      <c r="G2611" s="342" t="s">
        <v>367</v>
      </c>
      <c r="H2611" s="342">
        <v>93.4</v>
      </c>
      <c r="I2611" s="342"/>
      <c r="J2611" s="343" t="s">
        <v>742</v>
      </c>
      <c r="K2611" s="343"/>
      <c r="L2611" s="407">
        <v>1</v>
      </c>
      <c r="M2611" s="344">
        <f t="shared" si="40"/>
        <v>7.065633158947187</v>
      </c>
      <c r="N2611" s="337"/>
      <c r="T2611" s="169" t="s">
        <v>300</v>
      </c>
    </row>
    <row r="2612" spans="1:20">
      <c r="A2612" s="339">
        <v>45400.708333333299</v>
      </c>
      <c r="B2612" s="340">
        <v>2.71746</v>
      </c>
      <c r="C2612" s="340" t="s">
        <v>300</v>
      </c>
      <c r="D2612" s="341">
        <v>64.365610000000004</v>
      </c>
      <c r="E2612" s="342" t="s">
        <v>300</v>
      </c>
      <c r="F2612" s="340">
        <v>5.4362300000000001</v>
      </c>
      <c r="G2612" s="342" t="s">
        <v>300</v>
      </c>
      <c r="H2612" s="342"/>
      <c r="I2612" s="342"/>
      <c r="J2612" s="343"/>
      <c r="K2612" s="343"/>
      <c r="L2612" s="407">
        <v>1</v>
      </c>
      <c r="M2612" s="344">
        <f t="shared" si="40"/>
        <v>5.4362329647126479</v>
      </c>
      <c r="N2612" s="337"/>
      <c r="T2612" s="169" t="s">
        <v>300</v>
      </c>
    </row>
    <row r="2613" spans="1:20">
      <c r="A2613" s="339">
        <v>45400.75</v>
      </c>
      <c r="B2613" s="340">
        <v>2.6792500000000001</v>
      </c>
      <c r="C2613" s="340" t="s">
        <v>300</v>
      </c>
      <c r="D2613" s="341">
        <v>66.081710000000001</v>
      </c>
      <c r="E2613" s="342" t="s">
        <v>300</v>
      </c>
      <c r="F2613" s="340">
        <v>5.5026999999999999</v>
      </c>
      <c r="G2613" s="342" t="s">
        <v>300</v>
      </c>
      <c r="H2613" s="342"/>
      <c r="I2613" s="342"/>
      <c r="J2613" s="343"/>
      <c r="K2613" s="343"/>
      <c r="L2613" s="407">
        <v>1</v>
      </c>
      <c r="M2613" s="344">
        <f t="shared" si="40"/>
        <v>5.5026960207638993</v>
      </c>
      <c r="N2613" s="337"/>
      <c r="T2613" s="169" t="s">
        <v>300</v>
      </c>
    </row>
    <row r="2614" spans="1:20">
      <c r="A2614" s="339">
        <v>45400.791666666701</v>
      </c>
      <c r="B2614" s="340">
        <v>2.6698900000000001</v>
      </c>
      <c r="C2614" s="340" t="s">
        <v>300</v>
      </c>
      <c r="D2614" s="341">
        <v>65.788480000000007</v>
      </c>
      <c r="E2614" s="342" t="s">
        <v>300</v>
      </c>
      <c r="F2614" s="340">
        <v>5.4591399999999997</v>
      </c>
      <c r="G2614" s="342" t="s">
        <v>300</v>
      </c>
      <c r="H2614" s="342"/>
      <c r="I2614" s="342"/>
      <c r="J2614" s="343"/>
      <c r="K2614" s="343"/>
      <c r="L2614" s="407">
        <v>1</v>
      </c>
      <c r="M2614" s="344">
        <f t="shared" si="40"/>
        <v>5.4591399912725755</v>
      </c>
      <c r="N2614" s="337"/>
      <c r="T2614" s="169" t="s">
        <v>300</v>
      </c>
    </row>
    <row r="2615" spans="1:20">
      <c r="A2615" s="339">
        <v>45400.833333333299</v>
      </c>
      <c r="B2615" s="340">
        <v>2.65388</v>
      </c>
      <c r="C2615" s="340" t="s">
        <v>300</v>
      </c>
      <c r="D2615" s="341">
        <v>65.906139999999994</v>
      </c>
      <c r="E2615" s="342" t="s">
        <v>300</v>
      </c>
      <c r="F2615" s="340">
        <v>5.4361100000000002</v>
      </c>
      <c r="G2615" s="342" t="s">
        <v>300</v>
      </c>
      <c r="H2615" s="342"/>
      <c r="I2615" s="342"/>
      <c r="J2615" s="343"/>
      <c r="K2615" s="343"/>
      <c r="L2615" s="407">
        <v>1</v>
      </c>
      <c r="M2615" s="344">
        <f t="shared" si="40"/>
        <v>5.4361091504650547</v>
      </c>
      <c r="N2615" s="337"/>
      <c r="T2615" s="169" t="s">
        <v>300</v>
      </c>
    </row>
    <row r="2616" spans="1:20">
      <c r="A2616" s="339">
        <v>45400.875</v>
      </c>
      <c r="B2616" s="340">
        <v>2.6227200000000002</v>
      </c>
      <c r="C2616" s="340" t="s">
        <v>300</v>
      </c>
      <c r="D2616" s="341">
        <v>66.009950000000003</v>
      </c>
      <c r="E2616" s="342" t="s">
        <v>300</v>
      </c>
      <c r="F2616" s="340">
        <v>5.3807400000000003</v>
      </c>
      <c r="G2616" s="342" t="s">
        <v>300</v>
      </c>
      <c r="H2616" s="342"/>
      <c r="I2616" s="342"/>
      <c r="J2616" s="343"/>
      <c r="K2616" s="343"/>
      <c r="L2616" s="407">
        <v>1</v>
      </c>
      <c r="M2616" s="344">
        <f t="shared" si="40"/>
        <v>5.3807441472691195</v>
      </c>
      <c r="N2616" s="337"/>
      <c r="T2616" s="169" t="s">
        <v>300</v>
      </c>
    </row>
    <row r="2617" spans="1:20">
      <c r="A2617" s="339">
        <v>45400.916666666701</v>
      </c>
      <c r="B2617" s="340">
        <v>2.4853499999999999</v>
      </c>
      <c r="C2617" s="340" t="s">
        <v>300</v>
      </c>
      <c r="D2617" s="341">
        <v>66.859210000000004</v>
      </c>
      <c r="E2617" s="342" t="s">
        <v>300</v>
      </c>
      <c r="F2617" s="340">
        <v>5.1645200000000004</v>
      </c>
      <c r="G2617" s="342" t="s">
        <v>300</v>
      </c>
      <c r="H2617" s="342"/>
      <c r="I2617" s="342"/>
      <c r="J2617" s="343"/>
      <c r="K2617" s="343"/>
      <c r="L2617" s="407">
        <v>1</v>
      </c>
      <c r="M2617" s="344">
        <f t="shared" si="40"/>
        <v>5.1645181477843796</v>
      </c>
      <c r="N2617" s="337"/>
      <c r="T2617" s="169" t="s">
        <v>300</v>
      </c>
    </row>
    <row r="2618" spans="1:20">
      <c r="A2618" s="339">
        <v>45400.958333333299</v>
      </c>
      <c r="B2618" s="340">
        <v>2.5883099999999999</v>
      </c>
      <c r="C2618" s="340" t="s">
        <v>300</v>
      </c>
      <c r="D2618" s="341">
        <v>67.691879999999998</v>
      </c>
      <c r="E2618" s="342" t="s">
        <v>300</v>
      </c>
      <c r="F2618" s="340">
        <v>5.4454599999999997</v>
      </c>
      <c r="G2618" s="342" t="s">
        <v>300</v>
      </c>
      <c r="H2618" s="342"/>
      <c r="I2618" s="342"/>
      <c r="J2618" s="343"/>
      <c r="K2618" s="343"/>
      <c r="L2618" s="407">
        <v>1</v>
      </c>
      <c r="M2618" s="344">
        <f t="shared" si="40"/>
        <v>5.4454512732006233</v>
      </c>
      <c r="N2618" s="337"/>
      <c r="T2618" s="169" t="s">
        <v>300</v>
      </c>
    </row>
    <row r="2619" spans="1:20">
      <c r="A2619" s="339">
        <v>45401</v>
      </c>
      <c r="B2619" s="340">
        <v>2.6306600000000002</v>
      </c>
      <c r="C2619" s="340" t="s">
        <v>300</v>
      </c>
      <c r="D2619" s="341">
        <v>67.318219999999997</v>
      </c>
      <c r="E2619" s="342" t="s">
        <v>300</v>
      </c>
      <c r="F2619" s="340">
        <v>5.5039999999999996</v>
      </c>
      <c r="G2619" s="342" t="s">
        <v>300</v>
      </c>
      <c r="H2619" s="342"/>
      <c r="I2619" s="342"/>
      <c r="J2619" s="343"/>
      <c r="K2619" s="343"/>
      <c r="L2619" s="407">
        <v>1</v>
      </c>
      <c r="M2619" s="344">
        <f t="shared" si="40"/>
        <v>5.5039991152712151</v>
      </c>
      <c r="N2619" s="337"/>
      <c r="T2619" s="169" t="s">
        <v>300</v>
      </c>
    </row>
    <row r="2620" spans="1:20">
      <c r="A2620" s="339">
        <v>45401.041666666701</v>
      </c>
      <c r="B2620" s="340">
        <v>2.8689399999999998</v>
      </c>
      <c r="C2620" s="340" t="s">
        <v>300</v>
      </c>
      <c r="D2620" s="341">
        <v>64.912480000000002</v>
      </c>
      <c r="E2620" s="342" t="s">
        <v>300</v>
      </c>
      <c r="F2620" s="340">
        <v>5.78803</v>
      </c>
      <c r="G2620" s="342" t="s">
        <v>300</v>
      </c>
      <c r="H2620" s="342"/>
      <c r="I2620" s="342"/>
      <c r="J2620" s="343"/>
      <c r="K2620" s="343"/>
      <c r="L2620" s="407">
        <v>1</v>
      </c>
      <c r="M2620" s="344">
        <f t="shared" si="40"/>
        <v>5.7880287223368958</v>
      </c>
      <c r="N2620" s="337"/>
      <c r="T2620" s="169" t="s">
        <v>300</v>
      </c>
    </row>
    <row r="2621" spans="1:20">
      <c r="A2621" s="339">
        <v>45401.083333333299</v>
      </c>
      <c r="B2621" s="340">
        <v>2.95669</v>
      </c>
      <c r="C2621" s="340" t="s">
        <v>300</v>
      </c>
      <c r="D2621" s="341">
        <v>65.177689999999998</v>
      </c>
      <c r="E2621" s="342" t="s">
        <v>300</v>
      </c>
      <c r="F2621" s="340">
        <v>5.9894299999999996</v>
      </c>
      <c r="G2621" s="342" t="s">
        <v>300</v>
      </c>
      <c r="H2621" s="342"/>
      <c r="I2621" s="342"/>
      <c r="J2621" s="343"/>
      <c r="K2621" s="343"/>
      <c r="L2621" s="407">
        <v>1</v>
      </c>
      <c r="M2621" s="344">
        <f t="shared" si="40"/>
        <v>5.9894337695687874</v>
      </c>
      <c r="N2621" s="337"/>
      <c r="T2621" s="169" t="s">
        <v>300</v>
      </c>
    </row>
    <row r="2622" spans="1:20">
      <c r="A2622" s="339">
        <v>45401.125</v>
      </c>
      <c r="B2622" s="340">
        <v>3.1432099999999998</v>
      </c>
      <c r="C2622" s="340" t="s">
        <v>300</v>
      </c>
      <c r="D2622" s="341">
        <v>65.071780000000004</v>
      </c>
      <c r="E2622" s="342" t="s">
        <v>300</v>
      </c>
      <c r="F2622" s="340">
        <v>6.3569199999999997</v>
      </c>
      <c r="G2622" s="342" t="s">
        <v>300</v>
      </c>
      <c r="H2622" s="342"/>
      <c r="I2622" s="342"/>
      <c r="J2622" s="343"/>
      <c r="K2622" s="343"/>
      <c r="L2622" s="407">
        <v>1</v>
      </c>
      <c r="M2622" s="344">
        <f t="shared" si="40"/>
        <v>6.3569250995969036</v>
      </c>
      <c r="N2622" s="337"/>
      <c r="T2622" s="169" t="s">
        <v>300</v>
      </c>
    </row>
    <row r="2623" spans="1:20">
      <c r="A2623" s="339">
        <v>45401.166666666701</v>
      </c>
      <c r="B2623" s="340">
        <v>2.9765000000000001</v>
      </c>
      <c r="C2623" s="340" t="s">
        <v>300</v>
      </c>
      <c r="D2623" s="341">
        <v>65.27225</v>
      </c>
      <c r="E2623" s="342" t="s">
        <v>300</v>
      </c>
      <c r="F2623" s="340">
        <v>6.0382999999999996</v>
      </c>
      <c r="G2623" s="342" t="s">
        <v>300</v>
      </c>
      <c r="H2623" s="342"/>
      <c r="I2623" s="342"/>
      <c r="J2623" s="343"/>
      <c r="K2623" s="343"/>
      <c r="L2623" s="407">
        <v>1</v>
      </c>
      <c r="M2623" s="344">
        <f t="shared" si="40"/>
        <v>6.0383110440449999</v>
      </c>
      <c r="N2623" s="337"/>
      <c r="T2623" s="169" t="s">
        <v>300</v>
      </c>
    </row>
    <row r="2624" spans="1:20">
      <c r="A2624" s="339">
        <v>45401.208333333299</v>
      </c>
      <c r="B2624" s="340">
        <v>2.7850299999999999</v>
      </c>
      <c r="C2624" s="340" t="s">
        <v>300</v>
      </c>
      <c r="D2624" s="341">
        <v>65.354789999999994</v>
      </c>
      <c r="E2624" s="342" t="s">
        <v>300</v>
      </c>
      <c r="F2624" s="340">
        <v>5.6570299999999998</v>
      </c>
      <c r="G2624" s="342" t="s">
        <v>300</v>
      </c>
      <c r="H2624" s="342"/>
      <c r="I2624" s="342"/>
      <c r="J2624" s="343"/>
      <c r="K2624" s="343"/>
      <c r="L2624" s="407">
        <v>1</v>
      </c>
      <c r="M2624" s="344">
        <f t="shared" si="40"/>
        <v>5.6570277786681951</v>
      </c>
      <c r="N2624" s="337"/>
      <c r="T2624" s="169" t="s">
        <v>300</v>
      </c>
    </row>
    <row r="2625" spans="1:20" ht="30">
      <c r="A2625" s="339">
        <v>45401.25</v>
      </c>
      <c r="B2625" s="340">
        <v>3.4448300000000001</v>
      </c>
      <c r="C2625" s="340" t="s">
        <v>367</v>
      </c>
      <c r="D2625" s="341">
        <v>65.624020000000002</v>
      </c>
      <c r="E2625" s="342" t="s">
        <v>300</v>
      </c>
      <c r="F2625" s="340">
        <v>7.0260600000000002</v>
      </c>
      <c r="G2625" s="342" t="s">
        <v>367</v>
      </c>
      <c r="H2625" s="342">
        <v>93.6</v>
      </c>
      <c r="I2625" s="342"/>
      <c r="J2625" s="343" t="s">
        <v>742</v>
      </c>
      <c r="K2625" s="343"/>
      <c r="L2625" s="407">
        <v>1</v>
      </c>
      <c r="M2625" s="344">
        <f t="shared" si="40"/>
        <v>7.0260564647399271</v>
      </c>
      <c r="N2625" s="337"/>
      <c r="T2625" s="169" t="s">
        <v>300</v>
      </c>
    </row>
    <row r="2626" spans="1:20" ht="30">
      <c r="A2626" s="339">
        <v>45401.291666666701</v>
      </c>
      <c r="B2626" s="340">
        <v>3.4448300000000001</v>
      </c>
      <c r="C2626" s="340" t="s">
        <v>367</v>
      </c>
      <c r="D2626" s="341">
        <v>64.818839999999994</v>
      </c>
      <c r="E2626" s="342" t="s">
        <v>300</v>
      </c>
      <c r="F2626" s="340">
        <v>6.9398499999999999</v>
      </c>
      <c r="G2626" s="342" t="s">
        <v>367</v>
      </c>
      <c r="H2626" s="342">
        <v>93.6</v>
      </c>
      <c r="I2626" s="342"/>
      <c r="J2626" s="343" t="s">
        <v>742</v>
      </c>
      <c r="K2626" s="343"/>
      <c r="L2626" s="407">
        <v>1</v>
      </c>
      <c r="M2626" s="344">
        <f t="shared" si="40"/>
        <v>6.9398496132809742</v>
      </c>
      <c r="N2626" s="337"/>
      <c r="T2626" s="169" t="s">
        <v>300</v>
      </c>
    </row>
    <row r="2627" spans="1:20" ht="30">
      <c r="A2627" s="339">
        <v>45401.333333333299</v>
      </c>
      <c r="B2627" s="340">
        <v>3.4448300000000001</v>
      </c>
      <c r="C2627" s="340" t="s">
        <v>367</v>
      </c>
      <c r="D2627" s="341">
        <v>70.618840000000006</v>
      </c>
      <c r="E2627" s="342" t="s">
        <v>367</v>
      </c>
      <c r="F2627" s="340">
        <v>7.5608300000000002</v>
      </c>
      <c r="G2627" s="342" t="s">
        <v>367</v>
      </c>
      <c r="H2627" s="342">
        <v>93.6</v>
      </c>
      <c r="I2627" s="342">
        <v>98.5</v>
      </c>
      <c r="J2627" s="343" t="s">
        <v>742</v>
      </c>
      <c r="K2627" s="343" t="s">
        <v>384</v>
      </c>
      <c r="L2627" s="407">
        <v>1</v>
      </c>
      <c r="M2627" s="344">
        <f t="shared" ref="M2627:M2690" si="41">D2627*60*10^3*B2627*5.18*10^-7</f>
        <v>7.5608284484009758</v>
      </c>
      <c r="N2627" s="337"/>
      <c r="T2627" s="169" t="s">
        <v>300</v>
      </c>
    </row>
    <row r="2628" spans="1:20" ht="30">
      <c r="A2628" s="339">
        <v>45401.375</v>
      </c>
      <c r="B2628" s="340">
        <v>3.4448300000000001</v>
      </c>
      <c r="C2628" s="340" t="s">
        <v>367</v>
      </c>
      <c r="D2628" s="341">
        <v>70.618840000000006</v>
      </c>
      <c r="E2628" s="342" t="s">
        <v>367</v>
      </c>
      <c r="F2628" s="340">
        <v>7.5608300000000002</v>
      </c>
      <c r="G2628" s="342" t="s">
        <v>367</v>
      </c>
      <c r="H2628" s="342">
        <v>93.6</v>
      </c>
      <c r="I2628" s="342">
        <v>98.5</v>
      </c>
      <c r="J2628" s="343" t="s">
        <v>742</v>
      </c>
      <c r="K2628" s="343" t="s">
        <v>384</v>
      </c>
      <c r="L2628" s="407">
        <v>1</v>
      </c>
      <c r="M2628" s="344">
        <f t="shared" si="41"/>
        <v>7.5608284484009758</v>
      </c>
      <c r="N2628" s="337"/>
      <c r="T2628" s="169" t="s">
        <v>300</v>
      </c>
    </row>
    <row r="2629" spans="1:20" ht="30">
      <c r="A2629" s="339">
        <v>45401.416666666701</v>
      </c>
      <c r="B2629" s="340">
        <v>3.4448300000000001</v>
      </c>
      <c r="C2629" s="340" t="s">
        <v>367</v>
      </c>
      <c r="D2629" s="341">
        <v>70.618840000000006</v>
      </c>
      <c r="E2629" s="342" t="s">
        <v>367</v>
      </c>
      <c r="F2629" s="340">
        <v>7.5608300000000002</v>
      </c>
      <c r="G2629" s="342" t="s">
        <v>367</v>
      </c>
      <c r="H2629" s="342">
        <v>93.6</v>
      </c>
      <c r="I2629" s="342">
        <v>98.5</v>
      </c>
      <c r="J2629" s="343" t="s">
        <v>742</v>
      </c>
      <c r="K2629" s="343" t="s">
        <v>384</v>
      </c>
      <c r="L2629" s="407">
        <v>1</v>
      </c>
      <c r="M2629" s="344">
        <f t="shared" si="41"/>
        <v>7.5608284484009758</v>
      </c>
      <c r="N2629" s="337"/>
      <c r="T2629" s="169" t="s">
        <v>300</v>
      </c>
    </row>
    <row r="2630" spans="1:20" ht="30">
      <c r="A2630" s="339">
        <v>45401.458333333299</v>
      </c>
      <c r="B2630" s="340">
        <v>3.4448300000000001</v>
      </c>
      <c r="C2630" s="340" t="s">
        <v>367</v>
      </c>
      <c r="D2630" s="341">
        <v>70.618840000000006</v>
      </c>
      <c r="E2630" s="342" t="s">
        <v>367</v>
      </c>
      <c r="F2630" s="340">
        <v>7.5608300000000002</v>
      </c>
      <c r="G2630" s="342" t="s">
        <v>367</v>
      </c>
      <c r="H2630" s="342">
        <v>93.6</v>
      </c>
      <c r="I2630" s="342">
        <v>98.4</v>
      </c>
      <c r="J2630" s="343" t="s">
        <v>742</v>
      </c>
      <c r="K2630" s="343" t="s">
        <v>384</v>
      </c>
      <c r="L2630" s="407">
        <v>1</v>
      </c>
      <c r="M2630" s="344">
        <f t="shared" si="41"/>
        <v>7.5608284484009758</v>
      </c>
      <c r="N2630" s="337"/>
      <c r="T2630" s="169" t="s">
        <v>300</v>
      </c>
    </row>
    <row r="2631" spans="1:20" ht="30">
      <c r="A2631" s="339">
        <v>45401.5</v>
      </c>
      <c r="B2631" s="340">
        <v>3.4448300000000001</v>
      </c>
      <c r="C2631" s="340" t="s">
        <v>367</v>
      </c>
      <c r="D2631" s="341">
        <v>60.46407</v>
      </c>
      <c r="E2631" s="342" t="s">
        <v>300</v>
      </c>
      <c r="F2631" s="340">
        <v>6.4736000000000002</v>
      </c>
      <c r="G2631" s="342" t="s">
        <v>367</v>
      </c>
      <c r="H2631" s="342">
        <v>93.6</v>
      </c>
      <c r="I2631" s="342"/>
      <c r="J2631" s="343" t="s">
        <v>742</v>
      </c>
      <c r="K2631" s="343"/>
      <c r="L2631" s="407">
        <v>1</v>
      </c>
      <c r="M2631" s="344">
        <f t="shared" si="41"/>
        <v>6.473604785381748</v>
      </c>
      <c r="N2631" s="337"/>
      <c r="T2631" s="169" t="s">
        <v>300</v>
      </c>
    </row>
    <row r="2632" spans="1:20" ht="30">
      <c r="A2632" s="339">
        <v>45401.541666666701</v>
      </c>
      <c r="B2632" s="340">
        <v>3.4448300000000001</v>
      </c>
      <c r="C2632" s="340" t="s">
        <v>367</v>
      </c>
      <c r="D2632" s="341">
        <v>63.55639</v>
      </c>
      <c r="E2632" s="342" t="s">
        <v>300</v>
      </c>
      <c r="F2632" s="340">
        <v>6.8046899999999999</v>
      </c>
      <c r="G2632" s="342" t="s">
        <v>367</v>
      </c>
      <c r="H2632" s="342">
        <v>93.6</v>
      </c>
      <c r="I2632" s="342"/>
      <c r="J2632" s="343" t="s">
        <v>742</v>
      </c>
      <c r="K2632" s="343"/>
      <c r="L2632" s="407">
        <v>1</v>
      </c>
      <c r="M2632" s="344">
        <f t="shared" si="41"/>
        <v>6.8046850045917955</v>
      </c>
      <c r="N2632" s="337"/>
      <c r="T2632" s="169" t="s">
        <v>300</v>
      </c>
    </row>
    <row r="2633" spans="1:20" ht="30">
      <c r="A2633" s="339">
        <v>45401.583333333299</v>
      </c>
      <c r="B2633" s="340">
        <v>3.4448300000000001</v>
      </c>
      <c r="C2633" s="340" t="s">
        <v>367</v>
      </c>
      <c r="D2633" s="341">
        <v>64.600660000000005</v>
      </c>
      <c r="E2633" s="342" t="s">
        <v>300</v>
      </c>
      <c r="F2633" s="340">
        <v>6.9164899999999996</v>
      </c>
      <c r="G2633" s="342" t="s">
        <v>367</v>
      </c>
      <c r="H2633" s="342">
        <v>93.6</v>
      </c>
      <c r="I2633" s="342"/>
      <c r="J2633" s="343" t="s">
        <v>742</v>
      </c>
      <c r="K2633" s="343"/>
      <c r="L2633" s="407">
        <v>1</v>
      </c>
      <c r="M2633" s="344">
        <f t="shared" si="41"/>
        <v>6.9164901025488241</v>
      </c>
      <c r="N2633" s="337"/>
      <c r="T2633" s="169" t="s">
        <v>300</v>
      </c>
    </row>
    <row r="2634" spans="1:20">
      <c r="A2634" s="339">
        <v>45401.625</v>
      </c>
      <c r="B2634" s="340">
        <v>2.92916</v>
      </c>
      <c r="C2634" s="340" t="s">
        <v>300</v>
      </c>
      <c r="D2634" s="341">
        <v>65.088269999999994</v>
      </c>
      <c r="E2634" s="342" t="s">
        <v>300</v>
      </c>
      <c r="F2634" s="340">
        <v>5.9255199999999997</v>
      </c>
      <c r="G2634" s="342" t="s">
        <v>300</v>
      </c>
      <c r="H2634" s="342"/>
      <c r="I2634" s="342"/>
      <c r="J2634" s="343"/>
      <c r="K2634" s="343"/>
      <c r="L2634" s="407">
        <v>1</v>
      </c>
      <c r="M2634" s="344">
        <f t="shared" si="41"/>
        <v>5.925524982105455</v>
      </c>
      <c r="N2634" s="337"/>
      <c r="T2634" s="169" t="s">
        <v>300</v>
      </c>
    </row>
    <row r="2635" spans="1:20">
      <c r="A2635" s="339">
        <v>45401.666666666701</v>
      </c>
      <c r="B2635" s="340">
        <v>2.7227899999999998</v>
      </c>
      <c r="C2635" s="340" t="s">
        <v>300</v>
      </c>
      <c r="D2635" s="341">
        <v>65.537440000000004</v>
      </c>
      <c r="E2635" s="342" t="s">
        <v>300</v>
      </c>
      <c r="F2635" s="340">
        <v>5.5460500000000001</v>
      </c>
      <c r="G2635" s="342" t="s">
        <v>300</v>
      </c>
      <c r="H2635" s="342"/>
      <c r="I2635" s="342"/>
      <c r="J2635" s="343"/>
      <c r="K2635" s="343"/>
      <c r="L2635" s="407">
        <v>1</v>
      </c>
      <c r="M2635" s="344">
        <f t="shared" si="41"/>
        <v>5.5460608488862064</v>
      </c>
      <c r="N2635" s="337"/>
      <c r="T2635" s="169" t="s">
        <v>300</v>
      </c>
    </row>
    <row r="2636" spans="1:20">
      <c r="A2636" s="339">
        <v>45401.708333333299</v>
      </c>
      <c r="B2636" s="340">
        <v>2.9946600000000001</v>
      </c>
      <c r="C2636" s="340" t="s">
        <v>300</v>
      </c>
      <c r="D2636" s="341">
        <v>65.063050000000004</v>
      </c>
      <c r="E2636" s="342" t="s">
        <v>300</v>
      </c>
      <c r="F2636" s="340">
        <v>6.0556700000000001</v>
      </c>
      <c r="G2636" s="342" t="s">
        <v>300</v>
      </c>
      <c r="H2636" s="342"/>
      <c r="I2636" s="342"/>
      <c r="J2636" s="343"/>
      <c r="K2636" s="343"/>
      <c r="L2636" s="407">
        <v>1</v>
      </c>
      <c r="M2636" s="344">
        <f t="shared" si="41"/>
        <v>6.0556804497680403</v>
      </c>
      <c r="N2636" s="337"/>
      <c r="T2636" s="169" t="s">
        <v>300</v>
      </c>
    </row>
    <row r="2637" spans="1:20">
      <c r="A2637" s="339">
        <v>45401.75</v>
      </c>
      <c r="B2637" s="340">
        <v>2.85209</v>
      </c>
      <c r="C2637" s="340" t="s">
        <v>300</v>
      </c>
      <c r="D2637" s="341">
        <v>65.407579999999996</v>
      </c>
      <c r="E2637" s="342" t="s">
        <v>300</v>
      </c>
      <c r="F2637" s="340">
        <v>5.7979200000000004</v>
      </c>
      <c r="G2637" s="342" t="s">
        <v>300</v>
      </c>
      <c r="H2637" s="342"/>
      <c r="I2637" s="342"/>
      <c r="J2637" s="343"/>
      <c r="K2637" s="343"/>
      <c r="L2637" s="407">
        <v>1</v>
      </c>
      <c r="M2637" s="344">
        <f t="shared" si="41"/>
        <v>5.7979213144955741</v>
      </c>
      <c r="N2637" s="337"/>
      <c r="T2637" s="169" t="s">
        <v>300</v>
      </c>
    </row>
    <row r="2638" spans="1:20">
      <c r="A2638" s="339">
        <v>45401.791666666701</v>
      </c>
      <c r="B2638" s="340">
        <v>3.0995699999999999</v>
      </c>
      <c r="C2638" s="340" t="s">
        <v>300</v>
      </c>
      <c r="D2638" s="341">
        <v>65.107150000000004</v>
      </c>
      <c r="E2638" s="342" t="s">
        <v>300</v>
      </c>
      <c r="F2638" s="340">
        <v>6.2720799999999999</v>
      </c>
      <c r="G2638" s="342" t="s">
        <v>300</v>
      </c>
      <c r="H2638" s="342"/>
      <c r="I2638" s="342"/>
      <c r="J2638" s="343"/>
      <c r="K2638" s="343"/>
      <c r="L2638" s="407">
        <v>1</v>
      </c>
      <c r="M2638" s="344">
        <f t="shared" si="41"/>
        <v>6.2720735702045394</v>
      </c>
      <c r="N2638" s="337"/>
      <c r="T2638" s="169" t="s">
        <v>300</v>
      </c>
    </row>
    <row r="2639" spans="1:20">
      <c r="A2639" s="339">
        <v>45401.833333333299</v>
      </c>
      <c r="B2639" s="340">
        <v>2.6392899999999999</v>
      </c>
      <c r="C2639" s="340" t="s">
        <v>300</v>
      </c>
      <c r="D2639" s="341">
        <v>66.641360000000006</v>
      </c>
      <c r="E2639" s="342" t="s">
        <v>300</v>
      </c>
      <c r="F2639" s="340">
        <v>5.4665400000000002</v>
      </c>
      <c r="G2639" s="342" t="s">
        <v>300</v>
      </c>
      <c r="H2639" s="342"/>
      <c r="I2639" s="342"/>
      <c r="J2639" s="343"/>
      <c r="K2639" s="343"/>
      <c r="L2639" s="407">
        <v>1</v>
      </c>
      <c r="M2639" s="344">
        <f t="shared" si="41"/>
        <v>5.4665329960691516</v>
      </c>
      <c r="N2639" s="337"/>
      <c r="T2639" s="169" t="s">
        <v>300</v>
      </c>
    </row>
    <row r="2640" spans="1:20">
      <c r="A2640" s="339">
        <v>45401.875</v>
      </c>
      <c r="B2640" s="340">
        <v>2.4883099999999998</v>
      </c>
      <c r="C2640" s="340" t="s">
        <v>300</v>
      </c>
      <c r="D2640" s="341">
        <v>66.655270000000002</v>
      </c>
      <c r="E2640" s="342" t="s">
        <v>300</v>
      </c>
      <c r="F2640" s="340">
        <v>5.15489</v>
      </c>
      <c r="G2640" s="342" t="s">
        <v>300</v>
      </c>
      <c r="H2640" s="342"/>
      <c r="I2640" s="342"/>
      <c r="J2640" s="343"/>
      <c r="K2640" s="343"/>
      <c r="L2640" s="407">
        <v>1</v>
      </c>
      <c r="M2640" s="344">
        <f t="shared" si="41"/>
        <v>5.1548969396961954</v>
      </c>
      <c r="N2640" s="337"/>
      <c r="T2640" s="169" t="s">
        <v>300</v>
      </c>
    </row>
    <row r="2641" spans="1:20">
      <c r="A2641" s="339">
        <v>45401.916666666701</v>
      </c>
      <c r="B2641" s="340">
        <v>2.6572</v>
      </c>
      <c r="C2641" s="340" t="s">
        <v>300</v>
      </c>
      <c r="D2641" s="341">
        <v>65.804079999999999</v>
      </c>
      <c r="E2641" s="342" t="s">
        <v>300</v>
      </c>
      <c r="F2641" s="340">
        <v>5.4344799999999998</v>
      </c>
      <c r="G2641" s="342" t="s">
        <v>300</v>
      </c>
      <c r="H2641" s="342"/>
      <c r="I2641" s="342"/>
      <c r="J2641" s="343"/>
      <c r="K2641" s="343"/>
      <c r="L2641" s="407">
        <v>1</v>
      </c>
      <c r="M2641" s="344">
        <f t="shared" si="41"/>
        <v>5.4344810107660786</v>
      </c>
      <c r="N2641" s="337"/>
      <c r="T2641" s="169" t="s">
        <v>300</v>
      </c>
    </row>
    <row r="2642" spans="1:20">
      <c r="A2642" s="339">
        <v>45401.958333333299</v>
      </c>
      <c r="B2642" s="340">
        <v>2.5963400000000001</v>
      </c>
      <c r="C2642" s="340" t="s">
        <v>300</v>
      </c>
      <c r="D2642" s="341">
        <v>66.018540000000002</v>
      </c>
      <c r="E2642" s="342" t="s">
        <v>300</v>
      </c>
      <c r="F2642" s="340">
        <v>5.3273200000000003</v>
      </c>
      <c r="G2642" s="342" t="s">
        <v>300</v>
      </c>
      <c r="H2642" s="342"/>
      <c r="I2642" s="342"/>
      <c r="J2642" s="343"/>
      <c r="K2642" s="343"/>
      <c r="L2642" s="407">
        <v>1</v>
      </c>
      <c r="M2642" s="344">
        <f t="shared" si="41"/>
        <v>5.3273163865430879</v>
      </c>
      <c r="N2642" s="337"/>
      <c r="T2642" s="169" t="s">
        <v>300</v>
      </c>
    </row>
    <row r="2643" spans="1:20">
      <c r="A2643" s="339">
        <v>45402</v>
      </c>
      <c r="B2643" s="340">
        <v>2.4123800000000002</v>
      </c>
      <c r="C2643" s="340" t="s">
        <v>300</v>
      </c>
      <c r="D2643" s="341">
        <v>66.919139999999999</v>
      </c>
      <c r="E2643" s="342" t="s">
        <v>300</v>
      </c>
      <c r="F2643" s="340">
        <v>5.0173800000000002</v>
      </c>
      <c r="G2643" s="342" t="s">
        <v>300</v>
      </c>
      <c r="H2643" s="342"/>
      <c r="I2643" s="342"/>
      <c r="J2643" s="343"/>
      <c r="K2643" s="343"/>
      <c r="L2643" s="407">
        <v>1</v>
      </c>
      <c r="M2643" s="344">
        <f t="shared" si="41"/>
        <v>5.0173809951454551</v>
      </c>
      <c r="N2643" s="337"/>
      <c r="T2643" s="169" t="s">
        <v>300</v>
      </c>
    </row>
    <row r="2644" spans="1:20">
      <c r="A2644" s="339">
        <v>45402.041666666701</v>
      </c>
      <c r="B2644" s="340">
        <v>2.2127300000000001</v>
      </c>
      <c r="C2644" s="340" t="s">
        <v>300</v>
      </c>
      <c r="D2644" s="341">
        <v>67.724019999999996</v>
      </c>
      <c r="E2644" s="342" t="s">
        <v>300</v>
      </c>
      <c r="F2644" s="340">
        <v>4.6574999999999998</v>
      </c>
      <c r="G2644" s="342" t="s">
        <v>300</v>
      </c>
      <c r="H2644" s="342"/>
      <c r="I2644" s="342"/>
      <c r="J2644" s="343"/>
      <c r="K2644" s="343"/>
      <c r="L2644" s="407">
        <v>1</v>
      </c>
      <c r="M2644" s="344">
        <f t="shared" si="41"/>
        <v>4.6574924916745672</v>
      </c>
      <c r="N2644" s="337"/>
      <c r="T2644" s="169" t="s">
        <v>300</v>
      </c>
    </row>
    <row r="2645" spans="1:20">
      <c r="A2645" s="339">
        <v>45402.083333333299</v>
      </c>
      <c r="B2645" s="340">
        <v>2.4081700000000001</v>
      </c>
      <c r="C2645" s="340" t="s">
        <v>300</v>
      </c>
      <c r="D2645" s="341">
        <v>65.433850000000007</v>
      </c>
      <c r="E2645" s="342" t="s">
        <v>300</v>
      </c>
      <c r="F2645" s="340">
        <v>4.8974599999999997</v>
      </c>
      <c r="G2645" s="342" t="s">
        <v>300</v>
      </c>
      <c r="H2645" s="342"/>
      <c r="I2645" s="342"/>
      <c r="J2645" s="343"/>
      <c r="K2645" s="343"/>
      <c r="L2645" s="407">
        <v>1</v>
      </c>
      <c r="M2645" s="344">
        <f t="shared" si="41"/>
        <v>4.8974569379538613</v>
      </c>
      <c r="N2645" s="337"/>
      <c r="T2645" s="169" t="s">
        <v>300</v>
      </c>
    </row>
    <row r="2646" spans="1:20">
      <c r="A2646" s="339">
        <v>45402.125</v>
      </c>
      <c r="B2646" s="340">
        <v>1.47319</v>
      </c>
      <c r="C2646" s="340" t="s">
        <v>300</v>
      </c>
      <c r="D2646" s="341">
        <v>68.635379999999998</v>
      </c>
      <c r="E2646" s="342" t="s">
        <v>300</v>
      </c>
      <c r="F2646" s="340">
        <v>3.1425999999999998</v>
      </c>
      <c r="G2646" s="342" t="s">
        <v>300</v>
      </c>
      <c r="H2646" s="342"/>
      <c r="I2646" s="342"/>
      <c r="J2646" s="343"/>
      <c r="K2646" s="343"/>
      <c r="L2646" s="407">
        <v>1</v>
      </c>
      <c r="M2646" s="344">
        <f t="shared" si="41"/>
        <v>3.1425906557651762</v>
      </c>
      <c r="N2646" s="337"/>
      <c r="T2646" s="169" t="s">
        <v>300</v>
      </c>
    </row>
    <row r="2647" spans="1:20">
      <c r="A2647" s="339">
        <v>45402.166666666701</v>
      </c>
      <c r="B2647" s="340">
        <v>1.41858</v>
      </c>
      <c r="C2647" s="340" t="s">
        <v>300</v>
      </c>
      <c r="D2647" s="341">
        <v>66.670140000000004</v>
      </c>
      <c r="E2647" s="342" t="s">
        <v>300</v>
      </c>
      <c r="F2647" s="340">
        <v>2.9394499999999999</v>
      </c>
      <c r="G2647" s="342" t="s">
        <v>300</v>
      </c>
      <c r="H2647" s="342"/>
      <c r="I2647" s="342"/>
      <c r="J2647" s="343"/>
      <c r="K2647" s="343"/>
      <c r="L2647" s="407">
        <v>1</v>
      </c>
      <c r="M2647" s="344">
        <f t="shared" si="41"/>
        <v>2.939450897413296</v>
      </c>
      <c r="N2647" s="337"/>
      <c r="T2647" s="169" t="s">
        <v>300</v>
      </c>
    </row>
    <row r="2648" spans="1:20">
      <c r="A2648" s="339">
        <v>45402.208333333299</v>
      </c>
      <c r="B2648" s="340">
        <v>1.71932</v>
      </c>
      <c r="C2648" s="340" t="s">
        <v>300</v>
      </c>
      <c r="D2648" s="341">
        <v>63.733530000000002</v>
      </c>
      <c r="E2648" s="342" t="s">
        <v>300</v>
      </c>
      <c r="F2648" s="340">
        <v>3.4056899999999999</v>
      </c>
      <c r="G2648" s="342" t="s">
        <v>300</v>
      </c>
      <c r="H2648" s="342"/>
      <c r="I2648" s="342"/>
      <c r="J2648" s="343"/>
      <c r="K2648" s="343"/>
      <c r="L2648" s="407">
        <v>1</v>
      </c>
      <c r="M2648" s="344">
        <f t="shared" si="41"/>
        <v>3.4056945834115675</v>
      </c>
      <c r="N2648" s="337"/>
      <c r="T2648" s="169" t="s">
        <v>300</v>
      </c>
    </row>
    <row r="2649" spans="1:20" ht="30">
      <c r="A2649" s="339">
        <v>45402.25</v>
      </c>
      <c r="B2649" s="340">
        <v>3.4448300000000001</v>
      </c>
      <c r="C2649" s="340" t="s">
        <v>367</v>
      </c>
      <c r="D2649" s="341">
        <v>64.606890000000007</v>
      </c>
      <c r="E2649" s="342" t="s">
        <v>300</v>
      </c>
      <c r="F2649" s="340">
        <v>6.91716</v>
      </c>
      <c r="G2649" s="342" t="s">
        <v>367</v>
      </c>
      <c r="H2649" s="342">
        <v>93.8</v>
      </c>
      <c r="I2649" s="342"/>
      <c r="J2649" s="343" t="s">
        <v>742</v>
      </c>
      <c r="K2649" s="343"/>
      <c r="L2649" s="407">
        <v>1</v>
      </c>
      <c r="M2649" s="344">
        <f t="shared" si="41"/>
        <v>6.9171571194699952</v>
      </c>
      <c r="N2649" s="337"/>
      <c r="T2649" s="169" t="s">
        <v>300</v>
      </c>
    </row>
    <row r="2650" spans="1:20" ht="30">
      <c r="A2650" s="339">
        <v>45402.291666666701</v>
      </c>
      <c r="B2650" s="340">
        <v>3.4448300000000001</v>
      </c>
      <c r="C2650" s="340" t="s">
        <v>367</v>
      </c>
      <c r="D2650" s="341">
        <v>65.773889999999994</v>
      </c>
      <c r="E2650" s="342" t="s">
        <v>300</v>
      </c>
      <c r="F2650" s="340">
        <v>7.0420999999999996</v>
      </c>
      <c r="G2650" s="342" t="s">
        <v>367</v>
      </c>
      <c r="H2650" s="342">
        <v>93.8</v>
      </c>
      <c r="I2650" s="342"/>
      <c r="J2650" s="343" t="s">
        <v>742</v>
      </c>
      <c r="K2650" s="343"/>
      <c r="L2650" s="407">
        <v>1</v>
      </c>
      <c r="M2650" s="344">
        <f t="shared" si="41"/>
        <v>7.0421023437087946</v>
      </c>
      <c r="N2650" s="337"/>
      <c r="T2650" s="169" t="s">
        <v>300</v>
      </c>
    </row>
    <row r="2651" spans="1:20" ht="30">
      <c r="A2651" s="339">
        <v>45402.333333333299</v>
      </c>
      <c r="B2651" s="340">
        <v>3.4448300000000001</v>
      </c>
      <c r="C2651" s="340" t="s">
        <v>367</v>
      </c>
      <c r="D2651" s="341">
        <v>64.515540000000001</v>
      </c>
      <c r="E2651" s="342" t="s">
        <v>300</v>
      </c>
      <c r="F2651" s="340">
        <v>6.9073799999999999</v>
      </c>
      <c r="G2651" s="342" t="s">
        <v>367</v>
      </c>
      <c r="H2651" s="342">
        <v>93.8</v>
      </c>
      <c r="I2651" s="342"/>
      <c r="J2651" s="343" t="s">
        <v>742</v>
      </c>
      <c r="K2651" s="343"/>
      <c r="L2651" s="407">
        <v>1</v>
      </c>
      <c r="M2651" s="344">
        <f t="shared" si="41"/>
        <v>6.9073767028168556</v>
      </c>
      <c r="N2651" s="337"/>
      <c r="T2651" s="169" t="s">
        <v>300</v>
      </c>
    </row>
    <row r="2652" spans="1:20" ht="30">
      <c r="A2652" s="339">
        <v>45402.375</v>
      </c>
      <c r="B2652" s="340">
        <v>3.4448300000000001</v>
      </c>
      <c r="C2652" s="340" t="s">
        <v>367</v>
      </c>
      <c r="D2652" s="341">
        <v>64.701170000000005</v>
      </c>
      <c r="E2652" s="342" t="s">
        <v>300</v>
      </c>
      <c r="F2652" s="340">
        <v>6.9272499999999999</v>
      </c>
      <c r="G2652" s="342" t="s">
        <v>367</v>
      </c>
      <c r="H2652" s="342">
        <v>93.8</v>
      </c>
      <c r="I2652" s="342"/>
      <c r="J2652" s="343" t="s">
        <v>742</v>
      </c>
      <c r="K2652" s="343"/>
      <c r="L2652" s="407">
        <v>1</v>
      </c>
      <c r="M2652" s="344">
        <f t="shared" si="41"/>
        <v>6.9272512375001876</v>
      </c>
      <c r="N2652" s="337"/>
      <c r="T2652" s="169" t="s">
        <v>300</v>
      </c>
    </row>
    <row r="2653" spans="1:20" ht="30">
      <c r="A2653" s="339">
        <v>45402.416666666701</v>
      </c>
      <c r="B2653" s="340">
        <v>3.4448300000000001</v>
      </c>
      <c r="C2653" s="340" t="s">
        <v>367</v>
      </c>
      <c r="D2653" s="341">
        <v>64.438680000000005</v>
      </c>
      <c r="E2653" s="342" t="s">
        <v>300</v>
      </c>
      <c r="F2653" s="340">
        <v>6.8991499999999997</v>
      </c>
      <c r="G2653" s="342" t="s">
        <v>367</v>
      </c>
      <c r="H2653" s="342">
        <v>93.8</v>
      </c>
      <c r="I2653" s="342"/>
      <c r="J2653" s="343" t="s">
        <v>742</v>
      </c>
      <c r="K2653" s="343"/>
      <c r="L2653" s="407">
        <v>1</v>
      </c>
      <c r="M2653" s="344">
        <f t="shared" si="41"/>
        <v>6.8991476625983514</v>
      </c>
      <c r="N2653" s="337"/>
      <c r="T2653" s="169" t="s">
        <v>300</v>
      </c>
    </row>
    <row r="2654" spans="1:20" ht="30">
      <c r="A2654" s="339">
        <v>45402.458333333299</v>
      </c>
      <c r="B2654" s="340">
        <v>3.4448300000000001</v>
      </c>
      <c r="C2654" s="340" t="s">
        <v>367</v>
      </c>
      <c r="D2654" s="341">
        <v>65.227019999999996</v>
      </c>
      <c r="E2654" s="342" t="s">
        <v>300</v>
      </c>
      <c r="F2654" s="340">
        <v>6.9835500000000001</v>
      </c>
      <c r="G2654" s="342" t="s">
        <v>367</v>
      </c>
      <c r="H2654" s="342">
        <v>93.8</v>
      </c>
      <c r="I2654" s="342"/>
      <c r="J2654" s="343" t="s">
        <v>742</v>
      </c>
      <c r="K2654" s="343"/>
      <c r="L2654" s="407">
        <v>1</v>
      </c>
      <c r="M2654" s="344">
        <f t="shared" si="41"/>
        <v>6.9835515341291261</v>
      </c>
      <c r="N2654" s="337"/>
      <c r="T2654" s="169" t="s">
        <v>300</v>
      </c>
    </row>
    <row r="2655" spans="1:20" ht="30">
      <c r="A2655" s="339">
        <v>45402.5</v>
      </c>
      <c r="B2655" s="340">
        <v>3.4448300000000001</v>
      </c>
      <c r="C2655" s="340" t="s">
        <v>367</v>
      </c>
      <c r="D2655" s="341">
        <v>67.27234</v>
      </c>
      <c r="E2655" s="342" t="s">
        <v>300</v>
      </c>
      <c r="F2655" s="340">
        <v>7.2025300000000003</v>
      </c>
      <c r="G2655" s="342" t="s">
        <v>367</v>
      </c>
      <c r="H2655" s="342">
        <v>93.8</v>
      </c>
      <c r="I2655" s="342"/>
      <c r="J2655" s="343" t="s">
        <v>742</v>
      </c>
      <c r="K2655" s="343"/>
      <c r="L2655" s="407">
        <v>1</v>
      </c>
      <c r="M2655" s="344">
        <f t="shared" si="41"/>
        <v>7.2025343670683757</v>
      </c>
      <c r="N2655" s="337"/>
      <c r="T2655" s="169" t="s">
        <v>300</v>
      </c>
    </row>
    <row r="2656" spans="1:20" ht="30">
      <c r="A2656" s="339">
        <v>45402.541666666701</v>
      </c>
      <c r="B2656" s="340">
        <v>3.4448300000000001</v>
      </c>
      <c r="C2656" s="340" t="s">
        <v>367</v>
      </c>
      <c r="D2656" s="341">
        <v>64.716369999999998</v>
      </c>
      <c r="E2656" s="342" t="s">
        <v>300</v>
      </c>
      <c r="F2656" s="340">
        <v>6.9288800000000004</v>
      </c>
      <c r="G2656" s="342" t="s">
        <v>367</v>
      </c>
      <c r="H2656" s="342">
        <v>93.8</v>
      </c>
      <c r="I2656" s="342"/>
      <c r="J2656" s="343" t="s">
        <v>742</v>
      </c>
      <c r="K2656" s="343"/>
      <c r="L2656" s="407">
        <v>1</v>
      </c>
      <c r="M2656" s="344">
        <f t="shared" si="41"/>
        <v>6.9288786303094669</v>
      </c>
      <c r="N2656" s="337"/>
      <c r="T2656" s="169" t="s">
        <v>300</v>
      </c>
    </row>
    <row r="2657" spans="1:20" ht="30">
      <c r="A2657" s="339">
        <v>45402.583333333299</v>
      </c>
      <c r="B2657" s="340">
        <v>3.4448300000000001</v>
      </c>
      <c r="C2657" s="340" t="s">
        <v>367</v>
      </c>
      <c r="D2657" s="341">
        <v>63.10774</v>
      </c>
      <c r="E2657" s="342" t="s">
        <v>300</v>
      </c>
      <c r="F2657" s="340">
        <v>6.7566499999999996</v>
      </c>
      <c r="G2657" s="342" t="s">
        <v>367</v>
      </c>
      <c r="H2657" s="342">
        <v>93.8</v>
      </c>
      <c r="I2657" s="342"/>
      <c r="J2657" s="343" t="s">
        <v>742</v>
      </c>
      <c r="K2657" s="343"/>
      <c r="L2657" s="407">
        <v>1</v>
      </c>
      <c r="M2657" s="344">
        <f t="shared" si="41"/>
        <v>6.7566501503889347</v>
      </c>
      <c r="N2657" s="337"/>
      <c r="T2657" s="169" t="s">
        <v>300</v>
      </c>
    </row>
    <row r="2658" spans="1:20" ht="30">
      <c r="A2658" s="339">
        <v>45402.625</v>
      </c>
      <c r="B2658" s="340">
        <v>3.4448300000000001</v>
      </c>
      <c r="C2658" s="340" t="s">
        <v>367</v>
      </c>
      <c r="D2658" s="341">
        <v>63.765479999999997</v>
      </c>
      <c r="E2658" s="342" t="s">
        <v>300</v>
      </c>
      <c r="F2658" s="340">
        <v>6.82707</v>
      </c>
      <c r="G2658" s="342" t="s">
        <v>367</v>
      </c>
      <c r="H2658" s="342">
        <v>93.8</v>
      </c>
      <c r="I2658" s="342"/>
      <c r="J2658" s="343" t="s">
        <v>742</v>
      </c>
      <c r="K2658" s="343"/>
      <c r="L2658" s="407">
        <v>1</v>
      </c>
      <c r="M2658" s="344">
        <f t="shared" si="41"/>
        <v>6.8270712915978713</v>
      </c>
      <c r="N2658" s="337"/>
      <c r="T2658" s="169" t="s">
        <v>300</v>
      </c>
    </row>
    <row r="2659" spans="1:20" ht="30">
      <c r="A2659" s="339">
        <v>45402.666666666701</v>
      </c>
      <c r="B2659" s="340">
        <v>3.4448300000000001</v>
      </c>
      <c r="C2659" s="340" t="s">
        <v>367</v>
      </c>
      <c r="D2659" s="341">
        <v>64.648820000000001</v>
      </c>
      <c r="E2659" s="342" t="s">
        <v>300</v>
      </c>
      <c r="F2659" s="340">
        <v>6.9216499999999996</v>
      </c>
      <c r="G2659" s="342" t="s">
        <v>367</v>
      </c>
      <c r="H2659" s="342">
        <v>93.8</v>
      </c>
      <c r="I2659" s="342"/>
      <c r="J2659" s="343" t="s">
        <v>742</v>
      </c>
      <c r="K2659" s="343"/>
      <c r="L2659" s="407">
        <v>1</v>
      </c>
      <c r="M2659" s="344">
        <f t="shared" si="41"/>
        <v>6.9216463681866482</v>
      </c>
      <c r="N2659" s="337"/>
      <c r="T2659" s="169" t="s">
        <v>300</v>
      </c>
    </row>
    <row r="2660" spans="1:20" ht="30">
      <c r="A2660" s="339">
        <v>45402.708333333299</v>
      </c>
      <c r="B2660" s="340">
        <v>3.4448300000000001</v>
      </c>
      <c r="C2660" s="340" t="s">
        <v>367</v>
      </c>
      <c r="D2660" s="341">
        <v>63.990340000000003</v>
      </c>
      <c r="E2660" s="342" t="s">
        <v>300</v>
      </c>
      <c r="F2660" s="340">
        <v>6.8511499999999996</v>
      </c>
      <c r="G2660" s="342" t="s">
        <v>367</v>
      </c>
      <c r="H2660" s="342">
        <v>93.8</v>
      </c>
      <c r="I2660" s="342"/>
      <c r="J2660" s="343" t="s">
        <v>742</v>
      </c>
      <c r="K2660" s="343"/>
      <c r="L2660" s="407">
        <v>1</v>
      </c>
      <c r="M2660" s="344">
        <f t="shared" si="41"/>
        <v>6.8511459986435757</v>
      </c>
      <c r="N2660" s="337"/>
      <c r="T2660" s="169" t="s">
        <v>300</v>
      </c>
    </row>
    <row r="2661" spans="1:20" ht="30">
      <c r="A2661" s="339">
        <v>45402.75</v>
      </c>
      <c r="B2661" s="340">
        <v>3.4448300000000001</v>
      </c>
      <c r="C2661" s="340" t="s">
        <v>367</v>
      </c>
      <c r="D2661" s="341">
        <v>65.950990000000004</v>
      </c>
      <c r="E2661" s="342" t="s">
        <v>300</v>
      </c>
      <c r="F2661" s="340">
        <v>7.0610600000000003</v>
      </c>
      <c r="G2661" s="342" t="s">
        <v>367</v>
      </c>
      <c r="H2661" s="342">
        <v>93.8</v>
      </c>
      <c r="I2661" s="342"/>
      <c r="J2661" s="343" t="s">
        <v>742</v>
      </c>
      <c r="K2661" s="343"/>
      <c r="L2661" s="407">
        <v>1</v>
      </c>
      <c r="M2661" s="344">
        <f t="shared" si="41"/>
        <v>7.0610636112432346</v>
      </c>
      <c r="N2661" s="337"/>
      <c r="T2661" s="169" t="s">
        <v>300</v>
      </c>
    </row>
    <row r="2662" spans="1:20" ht="30">
      <c r="A2662" s="339">
        <v>45402.791666666701</v>
      </c>
      <c r="B2662" s="340">
        <v>3.4448300000000001</v>
      </c>
      <c r="C2662" s="340" t="s">
        <v>367</v>
      </c>
      <c r="D2662" s="341">
        <v>66.411389999999997</v>
      </c>
      <c r="E2662" s="342" t="s">
        <v>300</v>
      </c>
      <c r="F2662" s="340">
        <v>7.11036</v>
      </c>
      <c r="G2662" s="342" t="s">
        <v>367</v>
      </c>
      <c r="H2662" s="342">
        <v>93.8</v>
      </c>
      <c r="I2662" s="342"/>
      <c r="J2662" s="343" t="s">
        <v>742</v>
      </c>
      <c r="K2662" s="343"/>
      <c r="L2662" s="407">
        <v>1</v>
      </c>
      <c r="M2662" s="344">
        <f t="shared" si="41"/>
        <v>7.1103564829137946</v>
      </c>
      <c r="N2662" s="337"/>
      <c r="T2662" s="169" t="s">
        <v>300</v>
      </c>
    </row>
    <row r="2663" spans="1:20" ht="30">
      <c r="A2663" s="339">
        <v>45402.833333333299</v>
      </c>
      <c r="B2663" s="340">
        <v>3.4448300000000001</v>
      </c>
      <c r="C2663" s="340" t="s">
        <v>367</v>
      </c>
      <c r="D2663" s="341">
        <v>66.335459999999998</v>
      </c>
      <c r="E2663" s="342" t="s">
        <v>300</v>
      </c>
      <c r="F2663" s="340">
        <v>7.1022299999999996</v>
      </c>
      <c r="G2663" s="342" t="s">
        <v>367</v>
      </c>
      <c r="H2663" s="342">
        <v>93.8</v>
      </c>
      <c r="I2663" s="342"/>
      <c r="J2663" s="343" t="s">
        <v>742</v>
      </c>
      <c r="K2663" s="343"/>
      <c r="L2663" s="407">
        <v>1</v>
      </c>
      <c r="M2663" s="344">
        <f t="shared" si="41"/>
        <v>7.1022270134395429</v>
      </c>
      <c r="N2663" s="337"/>
      <c r="T2663" s="169" t="s">
        <v>300</v>
      </c>
    </row>
    <row r="2664" spans="1:20" ht="30">
      <c r="A2664" s="339">
        <v>45402.875</v>
      </c>
      <c r="B2664" s="340">
        <v>3.4448300000000001</v>
      </c>
      <c r="C2664" s="340" t="s">
        <v>367</v>
      </c>
      <c r="D2664" s="341">
        <v>66.292739999999995</v>
      </c>
      <c r="E2664" s="342" t="s">
        <v>300</v>
      </c>
      <c r="F2664" s="340">
        <v>7.0976499999999998</v>
      </c>
      <c r="G2664" s="342" t="s">
        <v>367</v>
      </c>
      <c r="H2664" s="342">
        <v>93.8</v>
      </c>
      <c r="I2664" s="342"/>
      <c r="J2664" s="343" t="s">
        <v>742</v>
      </c>
      <c r="K2664" s="343"/>
      <c r="L2664" s="407">
        <v>1</v>
      </c>
      <c r="M2664" s="344">
        <f t="shared" si="41"/>
        <v>7.0976531831229357</v>
      </c>
      <c r="N2664" s="337"/>
      <c r="T2664" s="169" t="s">
        <v>300</v>
      </c>
    </row>
    <row r="2665" spans="1:20" ht="30">
      <c r="A2665" s="339">
        <v>45402.916666666701</v>
      </c>
      <c r="B2665" s="340">
        <v>3.4448300000000001</v>
      </c>
      <c r="C2665" s="340" t="s">
        <v>367</v>
      </c>
      <c r="D2665" s="341">
        <v>65.629660000000001</v>
      </c>
      <c r="E2665" s="342" t="s">
        <v>300</v>
      </c>
      <c r="F2665" s="340">
        <v>7.0266599999999997</v>
      </c>
      <c r="G2665" s="342" t="s">
        <v>367</v>
      </c>
      <c r="H2665" s="342">
        <v>93.8</v>
      </c>
      <c r="I2665" s="342"/>
      <c r="J2665" s="343" t="s">
        <v>742</v>
      </c>
      <c r="K2665" s="343"/>
      <c r="L2665" s="407">
        <v>1</v>
      </c>
      <c r="M2665" s="344">
        <f t="shared" si="41"/>
        <v>7.0266603131244221</v>
      </c>
      <c r="N2665" s="337"/>
      <c r="T2665" s="169" t="s">
        <v>300</v>
      </c>
    </row>
    <row r="2666" spans="1:20" ht="30">
      <c r="A2666" s="339">
        <v>45402.958333333299</v>
      </c>
      <c r="B2666" s="340">
        <v>3.4448300000000001</v>
      </c>
      <c r="C2666" s="340" t="s">
        <v>367</v>
      </c>
      <c r="D2666" s="341">
        <v>65.5505</v>
      </c>
      <c r="E2666" s="342" t="s">
        <v>300</v>
      </c>
      <c r="F2666" s="340">
        <v>7.0181899999999997</v>
      </c>
      <c r="G2666" s="342" t="s">
        <v>367</v>
      </c>
      <c r="H2666" s="342">
        <v>93.8</v>
      </c>
      <c r="I2666" s="342"/>
      <c r="J2666" s="343" t="s">
        <v>742</v>
      </c>
      <c r="K2666" s="343"/>
      <c r="L2666" s="407">
        <v>1</v>
      </c>
      <c r="M2666" s="344">
        <f t="shared" si="41"/>
        <v>7.0181850226781979</v>
      </c>
      <c r="N2666" s="337"/>
      <c r="T2666" s="169" t="s">
        <v>300</v>
      </c>
    </row>
    <row r="2667" spans="1:20" ht="30">
      <c r="A2667" s="339">
        <v>45403</v>
      </c>
      <c r="B2667" s="340">
        <v>3.4448300000000001</v>
      </c>
      <c r="C2667" s="340" t="s">
        <v>367</v>
      </c>
      <c r="D2667" s="341">
        <v>67.13409</v>
      </c>
      <c r="E2667" s="342" t="s">
        <v>300</v>
      </c>
      <c r="F2667" s="340">
        <v>7.1877300000000002</v>
      </c>
      <c r="G2667" s="342" t="s">
        <v>367</v>
      </c>
      <c r="H2667" s="342">
        <v>93.8</v>
      </c>
      <c r="I2667" s="342"/>
      <c r="J2667" s="343" t="s">
        <v>742</v>
      </c>
      <c r="K2667" s="343"/>
      <c r="L2667" s="407">
        <v>1</v>
      </c>
      <c r="M2667" s="344">
        <f t="shared" si="41"/>
        <v>7.1877325870760753</v>
      </c>
      <c r="N2667" s="337"/>
      <c r="T2667" s="169" t="s">
        <v>300</v>
      </c>
    </row>
    <row r="2668" spans="1:20" ht="30">
      <c r="A2668" s="339">
        <v>45403.041666666701</v>
      </c>
      <c r="B2668" s="340">
        <v>3.4448300000000001</v>
      </c>
      <c r="C2668" s="340" t="s">
        <v>367</v>
      </c>
      <c r="D2668" s="341">
        <v>65.631609999999995</v>
      </c>
      <c r="E2668" s="342" t="s">
        <v>300</v>
      </c>
      <c r="F2668" s="340">
        <v>7.0268699999999997</v>
      </c>
      <c r="G2668" s="342" t="s">
        <v>367</v>
      </c>
      <c r="H2668" s="342">
        <v>93.8</v>
      </c>
      <c r="I2668" s="342"/>
      <c r="J2668" s="343" t="s">
        <v>742</v>
      </c>
      <c r="K2668" s="343"/>
      <c r="L2668" s="407">
        <v>1</v>
      </c>
      <c r="M2668" s="344">
        <f t="shared" si="41"/>
        <v>7.0268690904914033</v>
      </c>
      <c r="N2668" s="337"/>
      <c r="T2668" s="169" t="s">
        <v>300</v>
      </c>
    </row>
    <row r="2669" spans="1:20" ht="30">
      <c r="A2669" s="339">
        <v>45403.083333333299</v>
      </c>
      <c r="B2669" s="340">
        <v>3.4448300000000001</v>
      </c>
      <c r="C2669" s="340" t="s">
        <v>367</v>
      </c>
      <c r="D2669" s="341">
        <v>65.810329999999993</v>
      </c>
      <c r="E2669" s="342" t="s">
        <v>300</v>
      </c>
      <c r="F2669" s="340">
        <v>7.0460000000000003</v>
      </c>
      <c r="G2669" s="342" t="s">
        <v>367</v>
      </c>
      <c r="H2669" s="342">
        <v>93.8</v>
      </c>
      <c r="I2669" s="342"/>
      <c r="J2669" s="343" t="s">
        <v>742</v>
      </c>
      <c r="K2669" s="343"/>
      <c r="L2669" s="407">
        <v>1</v>
      </c>
      <c r="M2669" s="344">
        <f t="shared" si="41"/>
        <v>7.0460038038384107</v>
      </c>
      <c r="N2669" s="337"/>
      <c r="T2669" s="169" t="s">
        <v>300</v>
      </c>
    </row>
    <row r="2670" spans="1:20" ht="30">
      <c r="A2670" s="339">
        <v>45403.125</v>
      </c>
      <c r="B2670" s="340">
        <v>3.4448300000000001</v>
      </c>
      <c r="C2670" s="340" t="s">
        <v>367</v>
      </c>
      <c r="D2670" s="341">
        <v>66.770949999999999</v>
      </c>
      <c r="E2670" s="342" t="s">
        <v>300</v>
      </c>
      <c r="F2670" s="340">
        <v>7.1488500000000004</v>
      </c>
      <c r="G2670" s="342" t="s">
        <v>367</v>
      </c>
      <c r="H2670" s="342">
        <v>93.8</v>
      </c>
      <c r="I2670" s="342"/>
      <c r="J2670" s="343" t="s">
        <v>742</v>
      </c>
      <c r="K2670" s="343"/>
      <c r="L2670" s="407">
        <v>1</v>
      </c>
      <c r="M2670" s="344">
        <f t="shared" si="41"/>
        <v>7.1488528880785802</v>
      </c>
      <c r="N2670" s="337"/>
      <c r="T2670" s="169" t="s">
        <v>300</v>
      </c>
    </row>
    <row r="2671" spans="1:20" ht="30">
      <c r="A2671" s="339">
        <v>45403.166666666701</v>
      </c>
      <c r="B2671" s="340">
        <v>3.4448300000000001</v>
      </c>
      <c r="C2671" s="340" t="s">
        <v>367</v>
      </c>
      <c r="D2671" s="341">
        <v>65.966089999999994</v>
      </c>
      <c r="E2671" s="342" t="s">
        <v>300</v>
      </c>
      <c r="F2671" s="340">
        <v>7.0626800000000003</v>
      </c>
      <c r="G2671" s="342" t="s">
        <v>367</v>
      </c>
      <c r="H2671" s="342">
        <v>93.8</v>
      </c>
      <c r="I2671" s="342"/>
      <c r="J2671" s="343" t="s">
        <v>742</v>
      </c>
      <c r="K2671" s="343"/>
      <c r="L2671" s="407">
        <v>1</v>
      </c>
      <c r="M2671" s="344">
        <f t="shared" si="41"/>
        <v>7.062680297520874</v>
      </c>
      <c r="N2671" s="337"/>
      <c r="T2671" s="169" t="s">
        <v>300</v>
      </c>
    </row>
    <row r="2672" spans="1:20" ht="30">
      <c r="A2672" s="339">
        <v>45403.208333333299</v>
      </c>
      <c r="B2672" s="340">
        <v>3.4448300000000001</v>
      </c>
      <c r="C2672" s="340" t="s">
        <v>367</v>
      </c>
      <c r="D2672" s="341">
        <v>66.094390000000004</v>
      </c>
      <c r="E2672" s="342" t="s">
        <v>300</v>
      </c>
      <c r="F2672" s="340">
        <v>7.0764199999999997</v>
      </c>
      <c r="G2672" s="342" t="s">
        <v>367</v>
      </c>
      <c r="H2672" s="342">
        <v>93.8</v>
      </c>
      <c r="I2672" s="342"/>
      <c r="J2672" s="343" t="s">
        <v>742</v>
      </c>
      <c r="K2672" s="343"/>
      <c r="L2672" s="407">
        <v>1</v>
      </c>
      <c r="M2672" s="344">
        <f t="shared" si="41"/>
        <v>7.0764167776149955</v>
      </c>
      <c r="N2672" s="337"/>
      <c r="T2672" s="169" t="s">
        <v>300</v>
      </c>
    </row>
    <row r="2673" spans="1:20" ht="30">
      <c r="A2673" s="339">
        <v>45403.25</v>
      </c>
      <c r="B2673" s="340">
        <v>3.4448300000000001</v>
      </c>
      <c r="C2673" s="340" t="s">
        <v>367</v>
      </c>
      <c r="D2673" s="341">
        <v>66.230230000000006</v>
      </c>
      <c r="E2673" s="342" t="s">
        <v>300</v>
      </c>
      <c r="F2673" s="340">
        <v>7.0909599999999999</v>
      </c>
      <c r="G2673" s="342" t="s">
        <v>367</v>
      </c>
      <c r="H2673" s="342">
        <v>93.8</v>
      </c>
      <c r="I2673" s="342"/>
      <c r="J2673" s="343" t="s">
        <v>742</v>
      </c>
      <c r="K2673" s="343"/>
      <c r="L2673" s="407">
        <v>1</v>
      </c>
      <c r="M2673" s="344">
        <f t="shared" si="41"/>
        <v>7.0909605301947725</v>
      </c>
      <c r="N2673" s="337"/>
      <c r="T2673" s="169" t="s">
        <v>300</v>
      </c>
    </row>
    <row r="2674" spans="1:20" ht="30">
      <c r="A2674" s="339">
        <v>45403.291666666701</v>
      </c>
      <c r="B2674" s="340">
        <v>3.4448300000000001</v>
      </c>
      <c r="C2674" s="340" t="s">
        <v>367</v>
      </c>
      <c r="D2674" s="341">
        <v>66.649349999999998</v>
      </c>
      <c r="E2674" s="342" t="s">
        <v>300</v>
      </c>
      <c r="F2674" s="340">
        <v>7.1358300000000003</v>
      </c>
      <c r="G2674" s="342" t="s">
        <v>367</v>
      </c>
      <c r="H2674" s="342">
        <v>93.8</v>
      </c>
      <c r="I2674" s="342"/>
      <c r="J2674" s="343" t="s">
        <v>742</v>
      </c>
      <c r="K2674" s="343"/>
      <c r="L2674" s="407">
        <v>1</v>
      </c>
      <c r="M2674" s="344">
        <f t="shared" si="41"/>
        <v>7.1358337456043408</v>
      </c>
      <c r="N2674" s="337"/>
      <c r="T2674" s="169" t="s">
        <v>300</v>
      </c>
    </row>
    <row r="2675" spans="1:20" ht="30">
      <c r="A2675" s="339">
        <v>45403.333333333299</v>
      </c>
      <c r="B2675" s="340">
        <v>3.4448300000000001</v>
      </c>
      <c r="C2675" s="340" t="s">
        <v>367</v>
      </c>
      <c r="D2675" s="341">
        <v>66.188829999999996</v>
      </c>
      <c r="E2675" s="342" t="s">
        <v>300</v>
      </c>
      <c r="F2675" s="340">
        <v>7.0865299999999998</v>
      </c>
      <c r="G2675" s="342" t="s">
        <v>367</v>
      </c>
      <c r="H2675" s="342">
        <v>93.8</v>
      </c>
      <c r="I2675" s="342"/>
      <c r="J2675" s="343" t="s">
        <v>742</v>
      </c>
      <c r="K2675" s="343"/>
      <c r="L2675" s="407">
        <v>1</v>
      </c>
      <c r="M2675" s="344">
        <f t="shared" si="41"/>
        <v>7.0865280260958103</v>
      </c>
      <c r="N2675" s="337"/>
      <c r="T2675" s="169" t="s">
        <v>300</v>
      </c>
    </row>
    <row r="2676" spans="1:20" ht="30">
      <c r="A2676" s="339">
        <v>45403.375</v>
      </c>
      <c r="B2676" s="340">
        <v>3.4448300000000001</v>
      </c>
      <c r="C2676" s="340" t="s">
        <v>367</v>
      </c>
      <c r="D2676" s="341">
        <v>64.824749999999995</v>
      </c>
      <c r="E2676" s="342" t="s">
        <v>300</v>
      </c>
      <c r="F2676" s="340">
        <v>6.94048</v>
      </c>
      <c r="G2676" s="342" t="s">
        <v>367</v>
      </c>
      <c r="H2676" s="342">
        <v>93.8</v>
      </c>
      <c r="I2676" s="342"/>
      <c r="J2676" s="343" t="s">
        <v>742</v>
      </c>
      <c r="K2676" s="343"/>
      <c r="L2676" s="407">
        <v>1</v>
      </c>
      <c r="M2676" s="344">
        <f t="shared" si="41"/>
        <v>6.9404823693008986</v>
      </c>
      <c r="N2676" s="337"/>
      <c r="T2676" s="169" t="s">
        <v>300</v>
      </c>
    </row>
    <row r="2677" spans="1:20" ht="30">
      <c r="A2677" s="339">
        <v>45403.416666666701</v>
      </c>
      <c r="B2677" s="340">
        <v>3.4448300000000001</v>
      </c>
      <c r="C2677" s="340" t="s">
        <v>367</v>
      </c>
      <c r="D2677" s="341">
        <v>66.547989999999999</v>
      </c>
      <c r="E2677" s="342" t="s">
        <v>300</v>
      </c>
      <c r="F2677" s="340">
        <v>7.1249799999999999</v>
      </c>
      <c r="G2677" s="342" t="s">
        <v>367</v>
      </c>
      <c r="H2677" s="342">
        <v>93.8</v>
      </c>
      <c r="I2677" s="342"/>
      <c r="J2677" s="343" t="s">
        <v>742</v>
      </c>
      <c r="K2677" s="343"/>
      <c r="L2677" s="407">
        <v>1</v>
      </c>
      <c r="M2677" s="344">
        <f t="shared" si="41"/>
        <v>7.1249816051340353</v>
      </c>
      <c r="N2677" s="337"/>
      <c r="T2677" s="169" t="s">
        <v>300</v>
      </c>
    </row>
    <row r="2678" spans="1:20" ht="30">
      <c r="A2678" s="339">
        <v>45403.458333333299</v>
      </c>
      <c r="B2678" s="340">
        <v>3.4448300000000001</v>
      </c>
      <c r="C2678" s="340" t="s">
        <v>367</v>
      </c>
      <c r="D2678" s="341">
        <v>64.736490000000003</v>
      </c>
      <c r="E2678" s="342" t="s">
        <v>300</v>
      </c>
      <c r="F2678" s="340">
        <v>6.9310299999999998</v>
      </c>
      <c r="G2678" s="342" t="s">
        <v>367</v>
      </c>
      <c r="H2678" s="342">
        <v>93.8</v>
      </c>
      <c r="I2678" s="342"/>
      <c r="J2678" s="343" t="s">
        <v>742</v>
      </c>
      <c r="K2678" s="343"/>
      <c r="L2678" s="407">
        <v>1</v>
      </c>
      <c r="M2678" s="344">
        <f t="shared" si="41"/>
        <v>6.9310327844754367</v>
      </c>
      <c r="N2678" s="337"/>
      <c r="T2678" s="169" t="s">
        <v>300</v>
      </c>
    </row>
    <row r="2679" spans="1:20" ht="30">
      <c r="A2679" s="339">
        <v>45403.5</v>
      </c>
      <c r="B2679" s="340">
        <v>3.4448300000000001</v>
      </c>
      <c r="C2679" s="340" t="s">
        <v>367</v>
      </c>
      <c r="D2679" s="341">
        <v>64.596680000000006</v>
      </c>
      <c r="E2679" s="342" t="s">
        <v>300</v>
      </c>
      <c r="F2679" s="340">
        <v>6.9160599999999999</v>
      </c>
      <c r="G2679" s="342" t="s">
        <v>367</v>
      </c>
      <c r="H2679" s="342">
        <v>93.8</v>
      </c>
      <c r="I2679" s="342"/>
      <c r="J2679" s="343" t="s">
        <v>742</v>
      </c>
      <c r="K2679" s="343"/>
      <c r="L2679" s="407">
        <v>1</v>
      </c>
      <c r="M2679" s="344">
        <f t="shared" si="41"/>
        <v>6.9160639825895531</v>
      </c>
      <c r="N2679" s="337"/>
      <c r="T2679" s="169" t="s">
        <v>300</v>
      </c>
    </row>
    <row r="2680" spans="1:20" ht="30">
      <c r="A2680" s="339">
        <v>45403.541666666701</v>
      </c>
      <c r="B2680" s="340">
        <v>3.4448300000000001</v>
      </c>
      <c r="C2680" s="340" t="s">
        <v>367</v>
      </c>
      <c r="D2680" s="341">
        <v>64.854560000000006</v>
      </c>
      <c r="E2680" s="342" t="s">
        <v>300</v>
      </c>
      <c r="F2680" s="340">
        <v>6.94367</v>
      </c>
      <c r="G2680" s="342" t="s">
        <v>367</v>
      </c>
      <c r="H2680" s="342">
        <v>93.8</v>
      </c>
      <c r="I2680" s="342"/>
      <c r="J2680" s="343" t="s">
        <v>742</v>
      </c>
      <c r="K2680" s="343"/>
      <c r="L2680" s="407">
        <v>1</v>
      </c>
      <c r="M2680" s="344">
        <f t="shared" si="41"/>
        <v>6.9436739863827839</v>
      </c>
      <c r="N2680" s="337"/>
      <c r="T2680" s="169" t="s">
        <v>300</v>
      </c>
    </row>
    <row r="2681" spans="1:20" ht="30">
      <c r="A2681" s="339">
        <v>45403.583333333299</v>
      </c>
      <c r="B2681" s="340">
        <v>3.4448300000000001</v>
      </c>
      <c r="C2681" s="340" t="s">
        <v>367</v>
      </c>
      <c r="D2681" s="341">
        <v>63.996659999999999</v>
      </c>
      <c r="E2681" s="342" t="s">
        <v>300</v>
      </c>
      <c r="F2681" s="340">
        <v>6.85182</v>
      </c>
      <c r="G2681" s="342" t="s">
        <v>367</v>
      </c>
      <c r="H2681" s="342">
        <v>93.8</v>
      </c>
      <c r="I2681" s="342"/>
      <c r="J2681" s="343" t="s">
        <v>742</v>
      </c>
      <c r="K2681" s="343"/>
      <c r="L2681" s="407">
        <v>1</v>
      </c>
      <c r="M2681" s="344">
        <f t="shared" si="41"/>
        <v>6.8518226514432214</v>
      </c>
      <c r="N2681" s="337"/>
      <c r="T2681" s="169" t="s">
        <v>300</v>
      </c>
    </row>
    <row r="2682" spans="1:20" ht="30">
      <c r="A2682" s="339">
        <v>45403.625</v>
      </c>
      <c r="B2682" s="340">
        <v>3.4448300000000001</v>
      </c>
      <c r="C2682" s="340" t="s">
        <v>367</v>
      </c>
      <c r="D2682" s="341">
        <v>64.644649999999999</v>
      </c>
      <c r="E2682" s="342" t="s">
        <v>300</v>
      </c>
      <c r="F2682" s="340">
        <v>6.9211999999999998</v>
      </c>
      <c r="G2682" s="342" t="s">
        <v>367</v>
      </c>
      <c r="H2682" s="342">
        <v>93.8</v>
      </c>
      <c r="I2682" s="342"/>
      <c r="J2682" s="343" t="s">
        <v>742</v>
      </c>
      <c r="K2682" s="343"/>
      <c r="L2682" s="407">
        <v>1</v>
      </c>
      <c r="M2682" s="344">
        <f t="shared" si="41"/>
        <v>6.92119990581726</v>
      </c>
      <c r="N2682" s="337"/>
      <c r="T2682" s="169" t="s">
        <v>300</v>
      </c>
    </row>
    <row r="2683" spans="1:20" ht="30">
      <c r="A2683" s="339">
        <v>45403.666666666701</v>
      </c>
      <c r="B2683" s="340">
        <v>3.4448300000000001</v>
      </c>
      <c r="C2683" s="340" t="s">
        <v>367</v>
      </c>
      <c r="D2683" s="341">
        <v>65.264859999999999</v>
      </c>
      <c r="E2683" s="342" t="s">
        <v>300</v>
      </c>
      <c r="F2683" s="340">
        <v>6.9875999999999996</v>
      </c>
      <c r="G2683" s="342" t="s">
        <v>367</v>
      </c>
      <c r="H2683" s="342">
        <v>93.8</v>
      </c>
      <c r="I2683" s="342"/>
      <c r="J2683" s="343" t="s">
        <v>742</v>
      </c>
      <c r="K2683" s="343"/>
      <c r="L2683" s="407">
        <v>1</v>
      </c>
      <c r="M2683" s="344">
        <f t="shared" si="41"/>
        <v>6.9876028857017038</v>
      </c>
      <c r="N2683" s="337"/>
      <c r="T2683" s="169" t="s">
        <v>300</v>
      </c>
    </row>
    <row r="2684" spans="1:20" ht="30">
      <c r="A2684" s="339">
        <v>45403.708333333299</v>
      </c>
      <c r="B2684" s="340">
        <v>3.4448300000000001</v>
      </c>
      <c r="C2684" s="340" t="s">
        <v>367</v>
      </c>
      <c r="D2684" s="341">
        <v>65.220759999999999</v>
      </c>
      <c r="E2684" s="342" t="s">
        <v>300</v>
      </c>
      <c r="F2684" s="340">
        <v>6.9828799999999998</v>
      </c>
      <c r="G2684" s="342" t="s">
        <v>367</v>
      </c>
      <c r="H2684" s="342">
        <v>93.8</v>
      </c>
      <c r="I2684" s="342"/>
      <c r="J2684" s="343" t="s">
        <v>742</v>
      </c>
      <c r="K2684" s="343"/>
      <c r="L2684" s="407">
        <v>1</v>
      </c>
      <c r="M2684" s="344">
        <f t="shared" si="41"/>
        <v>6.9828813052484628</v>
      </c>
      <c r="N2684" s="337"/>
      <c r="T2684" s="169" t="s">
        <v>300</v>
      </c>
    </row>
    <row r="2685" spans="1:20" ht="30">
      <c r="A2685" s="339">
        <v>45403.75</v>
      </c>
      <c r="B2685" s="340">
        <v>3.4448300000000001</v>
      </c>
      <c r="C2685" s="340" t="s">
        <v>367</v>
      </c>
      <c r="D2685" s="341">
        <v>64.328580000000002</v>
      </c>
      <c r="E2685" s="342" t="s">
        <v>300</v>
      </c>
      <c r="F2685" s="340">
        <v>6.8873600000000001</v>
      </c>
      <c r="G2685" s="342" t="s">
        <v>367</v>
      </c>
      <c r="H2685" s="342">
        <v>93.8</v>
      </c>
      <c r="I2685" s="342"/>
      <c r="J2685" s="343" t="s">
        <v>742</v>
      </c>
      <c r="K2685" s="343"/>
      <c r="L2685" s="407">
        <v>1</v>
      </c>
      <c r="M2685" s="344">
        <f t="shared" si="41"/>
        <v>6.8873597712627124</v>
      </c>
      <c r="N2685" s="337"/>
      <c r="T2685" s="169" t="s">
        <v>300</v>
      </c>
    </row>
    <row r="2686" spans="1:20" ht="30">
      <c r="A2686" s="339">
        <v>45403.791666666701</v>
      </c>
      <c r="B2686" s="340">
        <v>3.4448300000000001</v>
      </c>
      <c r="C2686" s="340" t="s">
        <v>367</v>
      </c>
      <c r="D2686" s="341">
        <v>63.885199999999998</v>
      </c>
      <c r="E2686" s="342" t="s">
        <v>300</v>
      </c>
      <c r="F2686" s="340">
        <v>6.8398899999999996</v>
      </c>
      <c r="G2686" s="342" t="s">
        <v>367</v>
      </c>
      <c r="H2686" s="342">
        <v>93.8</v>
      </c>
      <c r="I2686" s="342"/>
      <c r="J2686" s="343" t="s">
        <v>742</v>
      </c>
      <c r="K2686" s="343"/>
      <c r="L2686" s="407">
        <v>1</v>
      </c>
      <c r="M2686" s="344">
        <f t="shared" si="41"/>
        <v>6.8398891512772799</v>
      </c>
      <c r="N2686" s="337"/>
      <c r="T2686" s="169" t="s">
        <v>300</v>
      </c>
    </row>
    <row r="2687" spans="1:20" ht="30">
      <c r="A2687" s="339">
        <v>45403.833333333299</v>
      </c>
      <c r="B2687" s="340">
        <v>3.4448300000000001</v>
      </c>
      <c r="C2687" s="340" t="s">
        <v>367</v>
      </c>
      <c r="D2687" s="341">
        <v>63.92313</v>
      </c>
      <c r="E2687" s="342" t="s">
        <v>300</v>
      </c>
      <c r="F2687" s="340">
        <v>6.8439500000000004</v>
      </c>
      <c r="G2687" s="342" t="s">
        <v>367</v>
      </c>
      <c r="H2687" s="342">
        <v>93.8</v>
      </c>
      <c r="I2687" s="342"/>
      <c r="J2687" s="343" t="s">
        <v>742</v>
      </c>
      <c r="K2687" s="343"/>
      <c r="L2687" s="407">
        <v>1</v>
      </c>
      <c r="M2687" s="344">
        <f t="shared" si="41"/>
        <v>6.8439501387283306</v>
      </c>
      <c r="N2687" s="337"/>
      <c r="T2687" s="169" t="s">
        <v>300</v>
      </c>
    </row>
    <row r="2688" spans="1:20" ht="30">
      <c r="A2688" s="339">
        <v>45403.875</v>
      </c>
      <c r="B2688" s="340">
        <v>3.4448300000000001</v>
      </c>
      <c r="C2688" s="340" t="s">
        <v>367</v>
      </c>
      <c r="D2688" s="341">
        <v>63.44211</v>
      </c>
      <c r="E2688" s="342" t="s">
        <v>300</v>
      </c>
      <c r="F2688" s="340">
        <v>6.7924499999999997</v>
      </c>
      <c r="G2688" s="342" t="s">
        <v>367</v>
      </c>
      <c r="H2688" s="342">
        <v>93.8</v>
      </c>
      <c r="I2688" s="342"/>
      <c r="J2688" s="343" t="s">
        <v>742</v>
      </c>
      <c r="K2688" s="343"/>
      <c r="L2688" s="407">
        <v>1</v>
      </c>
      <c r="M2688" s="344">
        <f t="shared" si="41"/>
        <v>6.7924495802336038</v>
      </c>
      <c r="N2688" s="337"/>
      <c r="T2688" s="169" t="s">
        <v>300</v>
      </c>
    </row>
    <row r="2689" spans="1:20" ht="30">
      <c r="A2689" s="339">
        <v>45403.916666666701</v>
      </c>
      <c r="B2689" s="340">
        <v>3.4448300000000001</v>
      </c>
      <c r="C2689" s="340" t="s">
        <v>367</v>
      </c>
      <c r="D2689" s="341">
        <v>63.92062</v>
      </c>
      <c r="E2689" s="342" t="s">
        <v>300</v>
      </c>
      <c r="F2689" s="340">
        <v>6.84368</v>
      </c>
      <c r="G2689" s="342" t="s">
        <v>367</v>
      </c>
      <c r="H2689" s="342">
        <v>93.8</v>
      </c>
      <c r="I2689" s="342"/>
      <c r="J2689" s="343" t="s">
        <v>742</v>
      </c>
      <c r="K2689" s="343"/>
      <c r="L2689" s="407">
        <v>1</v>
      </c>
      <c r="M2689" s="344">
        <f t="shared" si="41"/>
        <v>6.8436814047841681</v>
      </c>
      <c r="N2689" s="337"/>
      <c r="T2689" s="169" t="s">
        <v>300</v>
      </c>
    </row>
    <row r="2690" spans="1:20" ht="30">
      <c r="A2690" s="339">
        <v>45403.958333333299</v>
      </c>
      <c r="B2690" s="340">
        <v>3.4448300000000001</v>
      </c>
      <c r="C2690" s="340" t="s">
        <v>367</v>
      </c>
      <c r="D2690" s="341">
        <v>64.620980000000003</v>
      </c>
      <c r="E2690" s="342" t="s">
        <v>300</v>
      </c>
      <c r="F2690" s="340">
        <v>6.9186699999999997</v>
      </c>
      <c r="G2690" s="342" t="s">
        <v>367</v>
      </c>
      <c r="H2690" s="342">
        <v>93.8</v>
      </c>
      <c r="I2690" s="342"/>
      <c r="J2690" s="343" t="s">
        <v>742</v>
      </c>
      <c r="K2690" s="343"/>
      <c r="L2690" s="407">
        <v>1</v>
      </c>
      <c r="M2690" s="344">
        <f t="shared" si="41"/>
        <v>6.9186656697780728</v>
      </c>
      <c r="N2690" s="337"/>
      <c r="T2690" s="169" t="s">
        <v>300</v>
      </c>
    </row>
    <row r="2691" spans="1:20" ht="30">
      <c r="A2691" s="339">
        <v>45404</v>
      </c>
      <c r="B2691" s="340">
        <v>3.4448300000000001</v>
      </c>
      <c r="C2691" s="340" t="s">
        <v>367</v>
      </c>
      <c r="D2691" s="341">
        <v>64.794359999999998</v>
      </c>
      <c r="E2691" s="342" t="s">
        <v>300</v>
      </c>
      <c r="F2691" s="340">
        <v>6.9372299999999996</v>
      </c>
      <c r="G2691" s="342" t="s">
        <v>367</v>
      </c>
      <c r="H2691" s="342">
        <v>93.8</v>
      </c>
      <c r="I2691" s="342"/>
      <c r="J2691" s="343" t="s">
        <v>742</v>
      </c>
      <c r="K2691" s="343"/>
      <c r="L2691" s="407">
        <v>1</v>
      </c>
      <c r="M2691" s="344">
        <f t="shared" ref="M2691:M2754" si="42">D2691*60*10^3*B2691*5.18*10^-7</f>
        <v>6.9372286543355033</v>
      </c>
      <c r="N2691" s="337"/>
      <c r="T2691" s="169" t="s">
        <v>300</v>
      </c>
    </row>
    <row r="2692" spans="1:20" ht="30">
      <c r="A2692" s="339">
        <v>45404.041666666701</v>
      </c>
      <c r="B2692" s="340">
        <v>3.4448300000000001</v>
      </c>
      <c r="C2692" s="340" t="s">
        <v>367</v>
      </c>
      <c r="D2692" s="341">
        <v>64.561520000000002</v>
      </c>
      <c r="E2692" s="342" t="s">
        <v>300</v>
      </c>
      <c r="F2692" s="340">
        <v>6.9123000000000001</v>
      </c>
      <c r="G2692" s="342" t="s">
        <v>367</v>
      </c>
      <c r="H2692" s="342">
        <v>93.8</v>
      </c>
      <c r="I2692" s="342"/>
      <c r="J2692" s="343" t="s">
        <v>742</v>
      </c>
      <c r="K2692" s="343"/>
      <c r="L2692" s="407">
        <v>1</v>
      </c>
      <c r="M2692" s="344">
        <f t="shared" si="42"/>
        <v>6.9122995660649282</v>
      </c>
      <c r="N2692" s="337"/>
      <c r="T2692" s="169" t="s">
        <v>300</v>
      </c>
    </row>
    <row r="2693" spans="1:20" ht="30">
      <c r="A2693" s="339">
        <v>45404.083333333299</v>
      </c>
      <c r="B2693" s="340">
        <v>3.4448300000000001</v>
      </c>
      <c r="C2693" s="340" t="s">
        <v>367</v>
      </c>
      <c r="D2693" s="341">
        <v>64.039649999999995</v>
      </c>
      <c r="E2693" s="342" t="s">
        <v>300</v>
      </c>
      <c r="F2693" s="340">
        <v>6.8564299999999996</v>
      </c>
      <c r="G2693" s="342" t="s">
        <v>367</v>
      </c>
      <c r="H2693" s="342">
        <v>93.8</v>
      </c>
      <c r="I2693" s="342"/>
      <c r="J2693" s="343" t="s">
        <v>742</v>
      </c>
      <c r="K2693" s="343"/>
      <c r="L2693" s="407">
        <v>1</v>
      </c>
      <c r="M2693" s="344">
        <f t="shared" si="42"/>
        <v>6.8564253893952589</v>
      </c>
      <c r="N2693" s="337"/>
      <c r="T2693" s="169" t="s">
        <v>300</v>
      </c>
    </row>
    <row r="2694" spans="1:20" ht="30">
      <c r="A2694" s="339">
        <v>45404.125</v>
      </c>
      <c r="B2694" s="340">
        <v>3.4448300000000001</v>
      </c>
      <c r="C2694" s="340" t="s">
        <v>367</v>
      </c>
      <c r="D2694" s="341">
        <v>64.104600000000005</v>
      </c>
      <c r="E2694" s="342" t="s">
        <v>300</v>
      </c>
      <c r="F2694" s="340">
        <v>6.8633800000000003</v>
      </c>
      <c r="G2694" s="342" t="s">
        <v>367</v>
      </c>
      <c r="H2694" s="342">
        <v>93.8</v>
      </c>
      <c r="I2694" s="342"/>
      <c r="J2694" s="343" t="s">
        <v>742</v>
      </c>
      <c r="K2694" s="343"/>
      <c r="L2694" s="407">
        <v>1</v>
      </c>
      <c r="M2694" s="344">
        <f t="shared" si="42"/>
        <v>6.8633792816954404</v>
      </c>
      <c r="N2694" s="337"/>
      <c r="T2694" s="169" t="s">
        <v>300</v>
      </c>
    </row>
    <row r="2695" spans="1:20" ht="30">
      <c r="A2695" s="339">
        <v>45404.166666666701</v>
      </c>
      <c r="B2695" s="340">
        <v>3.4448300000000001</v>
      </c>
      <c r="C2695" s="340" t="s">
        <v>367</v>
      </c>
      <c r="D2695" s="341">
        <v>63.704300000000003</v>
      </c>
      <c r="E2695" s="342" t="s">
        <v>300</v>
      </c>
      <c r="F2695" s="340">
        <v>6.8205200000000001</v>
      </c>
      <c r="G2695" s="342" t="s">
        <v>367</v>
      </c>
      <c r="H2695" s="342">
        <v>93.8</v>
      </c>
      <c r="I2695" s="342"/>
      <c r="J2695" s="343" t="s">
        <v>742</v>
      </c>
      <c r="K2695" s="343"/>
      <c r="L2695" s="407">
        <v>1</v>
      </c>
      <c r="M2695" s="344">
        <f t="shared" si="42"/>
        <v>6.820521035540521</v>
      </c>
      <c r="N2695" s="337"/>
      <c r="T2695" s="169" t="s">
        <v>300</v>
      </c>
    </row>
    <row r="2696" spans="1:20" ht="30">
      <c r="A2696" s="339">
        <v>45404.208333333299</v>
      </c>
      <c r="B2696" s="340">
        <v>3.4448300000000001</v>
      </c>
      <c r="C2696" s="340" t="s">
        <v>367</v>
      </c>
      <c r="D2696" s="341">
        <v>63.525390000000002</v>
      </c>
      <c r="E2696" s="342" t="s">
        <v>300</v>
      </c>
      <c r="F2696" s="340">
        <v>6.8013700000000004</v>
      </c>
      <c r="G2696" s="342" t="s">
        <v>367</v>
      </c>
      <c r="H2696" s="342">
        <v>93.8</v>
      </c>
      <c r="I2696" s="342"/>
      <c r="J2696" s="343" t="s">
        <v>742</v>
      </c>
      <c r="K2696" s="343"/>
      <c r="L2696" s="407">
        <v>1</v>
      </c>
      <c r="M2696" s="344">
        <f t="shared" si="42"/>
        <v>6.8013659797833963</v>
      </c>
      <c r="N2696" s="337"/>
      <c r="T2696" s="169" t="s">
        <v>300</v>
      </c>
    </row>
    <row r="2697" spans="1:20" ht="30">
      <c r="A2697" s="339">
        <v>45404.25</v>
      </c>
      <c r="B2697" s="340">
        <v>3.4448300000000001</v>
      </c>
      <c r="C2697" s="340" t="s">
        <v>367</v>
      </c>
      <c r="D2697" s="341">
        <v>63.693570000000001</v>
      </c>
      <c r="E2697" s="342" t="s">
        <v>300</v>
      </c>
      <c r="F2697" s="340">
        <v>6.8193700000000002</v>
      </c>
      <c r="G2697" s="342" t="s">
        <v>367</v>
      </c>
      <c r="H2697" s="342">
        <v>93.8</v>
      </c>
      <c r="I2697" s="342"/>
      <c r="J2697" s="343" t="s">
        <v>742</v>
      </c>
      <c r="K2697" s="343"/>
      <c r="L2697" s="407">
        <v>1</v>
      </c>
      <c r="M2697" s="344">
        <f t="shared" si="42"/>
        <v>6.8193722246955479</v>
      </c>
      <c r="N2697" s="337"/>
      <c r="T2697" s="169" t="s">
        <v>300</v>
      </c>
    </row>
    <row r="2698" spans="1:20">
      <c r="A2698" s="339">
        <v>45404.291666666701</v>
      </c>
      <c r="B2698" s="340">
        <v>2.7026599999999998</v>
      </c>
      <c r="C2698" s="340" t="s">
        <v>300</v>
      </c>
      <c r="D2698" s="341">
        <v>64.662019999999998</v>
      </c>
      <c r="E2698" s="342" t="s">
        <v>300</v>
      </c>
      <c r="F2698" s="340">
        <v>5.4315199999999999</v>
      </c>
      <c r="G2698" s="342" t="s">
        <v>300</v>
      </c>
      <c r="H2698" s="342"/>
      <c r="I2698" s="342"/>
      <c r="J2698" s="343"/>
      <c r="K2698" s="343"/>
      <c r="L2698" s="407">
        <v>1</v>
      </c>
      <c r="M2698" s="344">
        <f t="shared" si="42"/>
        <v>5.4315238605670553</v>
      </c>
      <c r="N2698" s="337"/>
      <c r="T2698" s="169" t="s">
        <v>300</v>
      </c>
    </row>
    <row r="2699" spans="1:20">
      <c r="A2699" s="339">
        <v>45404.333333333299</v>
      </c>
      <c r="B2699" s="340">
        <v>2.8134899999999998</v>
      </c>
      <c r="C2699" s="340" t="s">
        <v>300</v>
      </c>
      <c r="D2699" s="341">
        <v>64.441519999999997</v>
      </c>
      <c r="E2699" s="342" t="s">
        <v>300</v>
      </c>
      <c r="F2699" s="340">
        <v>5.6349900000000002</v>
      </c>
      <c r="G2699" s="342" t="s">
        <v>300</v>
      </c>
      <c r="H2699" s="342"/>
      <c r="I2699" s="342"/>
      <c r="J2699" s="343"/>
      <c r="K2699" s="343"/>
      <c r="L2699" s="407">
        <v>1</v>
      </c>
      <c r="M2699" s="344">
        <f t="shared" si="42"/>
        <v>5.6349771810171827</v>
      </c>
      <c r="N2699" s="337"/>
      <c r="T2699" s="169" t="s">
        <v>300</v>
      </c>
    </row>
    <row r="2700" spans="1:20">
      <c r="A2700" s="339">
        <v>45404.375</v>
      </c>
      <c r="B2700" s="340">
        <v>2.64636</v>
      </c>
      <c r="C2700" s="340" t="s">
        <v>300</v>
      </c>
      <c r="D2700" s="341">
        <v>64.654539999999997</v>
      </c>
      <c r="E2700" s="342" t="s">
        <v>300</v>
      </c>
      <c r="F2700" s="340">
        <v>5.3177700000000003</v>
      </c>
      <c r="G2700" s="342" t="s">
        <v>300</v>
      </c>
      <c r="H2700" s="342"/>
      <c r="I2700" s="342"/>
      <c r="J2700" s="343"/>
      <c r="K2700" s="343"/>
      <c r="L2700" s="407">
        <v>1</v>
      </c>
      <c r="M2700" s="344">
        <f t="shared" si="42"/>
        <v>5.3177627777843517</v>
      </c>
      <c r="N2700" s="337"/>
      <c r="T2700" s="169" t="s">
        <v>300</v>
      </c>
    </row>
    <row r="2701" spans="1:20">
      <c r="A2701" s="339">
        <v>45404.416666666701</v>
      </c>
      <c r="B2701" s="340">
        <v>1.65785</v>
      </c>
      <c r="C2701" s="340" t="s">
        <v>367</v>
      </c>
      <c r="D2701" s="341">
        <v>64.214830000000006</v>
      </c>
      <c r="E2701" s="342" t="s">
        <v>300</v>
      </c>
      <c r="F2701" s="340">
        <v>3.3087300000000002</v>
      </c>
      <c r="G2701" s="342" t="s">
        <v>367</v>
      </c>
      <c r="H2701" s="342">
        <v>93.8</v>
      </c>
      <c r="I2701" s="342"/>
      <c r="J2701" s="343" t="s">
        <v>741</v>
      </c>
      <c r="K2701" s="343"/>
      <c r="L2701" s="407">
        <v>1</v>
      </c>
      <c r="M2701" s="344">
        <f t="shared" si="42"/>
        <v>3.3087319178537395</v>
      </c>
      <c r="N2701" s="337"/>
      <c r="T2701" s="169" t="s">
        <v>300</v>
      </c>
    </row>
    <row r="2702" spans="1:20">
      <c r="A2702" s="339">
        <v>45404.458333333299</v>
      </c>
      <c r="B2702" s="340">
        <v>1.65785</v>
      </c>
      <c r="C2702" s="340" t="s">
        <v>367</v>
      </c>
      <c r="D2702" s="341">
        <v>64.847650000000002</v>
      </c>
      <c r="E2702" s="342" t="s">
        <v>300</v>
      </c>
      <c r="F2702" s="340">
        <v>3.3413400000000002</v>
      </c>
      <c r="G2702" s="342" t="s">
        <v>367</v>
      </c>
      <c r="H2702" s="342">
        <v>93.8</v>
      </c>
      <c r="I2702" s="342"/>
      <c r="J2702" s="343" t="s">
        <v>741</v>
      </c>
      <c r="K2702" s="343"/>
      <c r="L2702" s="407">
        <v>1</v>
      </c>
      <c r="M2702" s="344">
        <f t="shared" si="42"/>
        <v>3.3413385872516996</v>
      </c>
      <c r="N2702" s="337"/>
      <c r="T2702" s="169" t="s">
        <v>300</v>
      </c>
    </row>
    <row r="2703" spans="1:20">
      <c r="A2703" s="339">
        <v>45404.5</v>
      </c>
      <c r="B2703" s="340">
        <v>0.66932999999999998</v>
      </c>
      <c r="C2703" s="340" t="s">
        <v>300</v>
      </c>
      <c r="D2703" s="341">
        <v>67.774249999999995</v>
      </c>
      <c r="E2703" s="342" t="s">
        <v>300</v>
      </c>
      <c r="F2703" s="340">
        <v>1.4098900000000001</v>
      </c>
      <c r="G2703" s="342" t="s">
        <v>300</v>
      </c>
      <c r="H2703" s="342"/>
      <c r="I2703" s="342"/>
      <c r="J2703" s="343"/>
      <c r="K2703" s="343"/>
      <c r="L2703" s="407">
        <v>1</v>
      </c>
      <c r="M2703" s="344">
        <f t="shared" si="42"/>
        <v>1.4098925684276997</v>
      </c>
      <c r="N2703" s="337"/>
      <c r="T2703" s="169" t="s">
        <v>300</v>
      </c>
    </row>
    <row r="2704" spans="1:20">
      <c r="A2704" s="339">
        <v>45404.541666666701</v>
      </c>
      <c r="B2704" s="340">
        <v>2.24797</v>
      </c>
      <c r="C2704" s="340" t="s">
        <v>300</v>
      </c>
      <c r="D2704" s="341">
        <v>66.101889999999997</v>
      </c>
      <c r="E2704" s="342" t="s">
        <v>300</v>
      </c>
      <c r="F2704" s="340">
        <v>4.6183399999999999</v>
      </c>
      <c r="G2704" s="342" t="s">
        <v>300</v>
      </c>
      <c r="H2704" s="342"/>
      <c r="I2704" s="342"/>
      <c r="J2704" s="343"/>
      <c r="K2704" s="343"/>
      <c r="L2704" s="407">
        <v>1</v>
      </c>
      <c r="M2704" s="344">
        <f t="shared" si="42"/>
        <v>4.6183346408153625</v>
      </c>
      <c r="N2704" s="337"/>
      <c r="T2704" s="169" t="s">
        <v>300</v>
      </c>
    </row>
    <row r="2705" spans="1:20">
      <c r="A2705" s="339">
        <v>45404.583333333299</v>
      </c>
      <c r="B2705" s="340">
        <v>2.7186699999999999</v>
      </c>
      <c r="C2705" s="340" t="s">
        <v>300</v>
      </c>
      <c r="D2705" s="341">
        <v>64.968289999999996</v>
      </c>
      <c r="E2705" s="342" t="s">
        <v>300</v>
      </c>
      <c r="F2705" s="340">
        <v>5.4895699999999996</v>
      </c>
      <c r="G2705" s="342" t="s">
        <v>300</v>
      </c>
      <c r="H2705" s="342"/>
      <c r="I2705" s="342"/>
      <c r="J2705" s="343"/>
      <c r="K2705" s="343"/>
      <c r="L2705" s="407">
        <v>1</v>
      </c>
      <c r="M2705" s="344">
        <f t="shared" si="42"/>
        <v>5.4895777574812428</v>
      </c>
      <c r="N2705" s="337"/>
      <c r="T2705" s="169" t="s">
        <v>300</v>
      </c>
    </row>
    <row r="2706" spans="1:20">
      <c r="A2706" s="339">
        <v>45404.625</v>
      </c>
      <c r="B2706" s="340">
        <v>2.63774</v>
      </c>
      <c r="C2706" s="340" t="s">
        <v>300</v>
      </c>
      <c r="D2706" s="341">
        <v>63.749429999999997</v>
      </c>
      <c r="E2706" s="342" t="s">
        <v>300</v>
      </c>
      <c r="F2706" s="340">
        <v>5.2262500000000003</v>
      </c>
      <c r="G2706" s="342" t="s">
        <v>300</v>
      </c>
      <c r="H2706" s="342"/>
      <c r="I2706" s="342"/>
      <c r="J2706" s="343"/>
      <c r="K2706" s="343"/>
      <c r="L2706" s="407">
        <v>1</v>
      </c>
      <c r="M2706" s="344">
        <f t="shared" si="42"/>
        <v>5.2262394198532558</v>
      </c>
      <c r="N2706" s="337"/>
      <c r="T2706" s="169" t="s">
        <v>300</v>
      </c>
    </row>
    <row r="2707" spans="1:20">
      <c r="A2707" s="339">
        <v>45404.666666666701</v>
      </c>
      <c r="B2707" s="340">
        <v>2.8515700000000002</v>
      </c>
      <c r="C2707" s="340" t="s">
        <v>300</v>
      </c>
      <c r="D2707" s="341">
        <v>63.284120000000001</v>
      </c>
      <c r="E2707" s="342" t="s">
        <v>300</v>
      </c>
      <c r="F2707" s="340">
        <v>5.6086799999999997</v>
      </c>
      <c r="G2707" s="342" t="s">
        <v>300</v>
      </c>
      <c r="H2707" s="342"/>
      <c r="I2707" s="342"/>
      <c r="J2707" s="343"/>
      <c r="K2707" s="343"/>
      <c r="L2707" s="407">
        <v>1</v>
      </c>
      <c r="M2707" s="344">
        <f t="shared" si="42"/>
        <v>5.608668767965872</v>
      </c>
      <c r="N2707" s="337"/>
      <c r="T2707" s="169" t="s">
        <v>300</v>
      </c>
    </row>
    <row r="2708" spans="1:20">
      <c r="A2708" s="339">
        <v>45404.708333333299</v>
      </c>
      <c r="B2708" s="340">
        <v>2.6014699999999999</v>
      </c>
      <c r="C2708" s="340" t="s">
        <v>300</v>
      </c>
      <c r="D2708" s="341">
        <v>63.422060000000002</v>
      </c>
      <c r="E2708" s="342" t="s">
        <v>300</v>
      </c>
      <c r="F2708" s="340">
        <v>5.1279199999999996</v>
      </c>
      <c r="G2708" s="342" t="s">
        <v>300</v>
      </c>
      <c r="H2708" s="342"/>
      <c r="I2708" s="342"/>
      <c r="J2708" s="343"/>
      <c r="K2708" s="343"/>
      <c r="L2708" s="407">
        <v>1</v>
      </c>
      <c r="M2708" s="344">
        <f t="shared" si="42"/>
        <v>5.1279074261884556</v>
      </c>
      <c r="N2708" s="337"/>
      <c r="T2708" s="169" t="s">
        <v>300</v>
      </c>
    </row>
    <row r="2709" spans="1:20">
      <c r="A2709" s="339">
        <v>45404.75</v>
      </c>
      <c r="B2709" s="340">
        <v>2.6626400000000001</v>
      </c>
      <c r="C2709" s="340" t="s">
        <v>300</v>
      </c>
      <c r="D2709" s="341">
        <v>63.650660000000002</v>
      </c>
      <c r="E2709" s="342" t="s">
        <v>300</v>
      </c>
      <c r="F2709" s="340">
        <v>5.2673899999999998</v>
      </c>
      <c r="G2709" s="342" t="s">
        <v>300</v>
      </c>
      <c r="H2709" s="342"/>
      <c r="I2709" s="342"/>
      <c r="J2709" s="343"/>
      <c r="K2709" s="343"/>
      <c r="L2709" s="407">
        <v>1</v>
      </c>
      <c r="M2709" s="344">
        <f t="shared" si="42"/>
        <v>5.2674008970817914</v>
      </c>
      <c r="N2709" s="337"/>
      <c r="T2709" s="169" t="s">
        <v>300</v>
      </c>
    </row>
    <row r="2710" spans="1:20">
      <c r="A2710" s="339">
        <v>45404.791666666701</v>
      </c>
      <c r="B2710" s="340">
        <v>2.56148</v>
      </c>
      <c r="C2710" s="340" t="s">
        <v>300</v>
      </c>
      <c r="D2710" s="341">
        <v>64.668049999999994</v>
      </c>
      <c r="E2710" s="342" t="s">
        <v>300</v>
      </c>
      <c r="F2710" s="340">
        <v>5.1482700000000001</v>
      </c>
      <c r="G2710" s="342" t="s">
        <v>300</v>
      </c>
      <c r="H2710" s="342"/>
      <c r="I2710" s="342"/>
      <c r="J2710" s="343"/>
      <c r="K2710" s="343"/>
      <c r="L2710" s="407">
        <v>1</v>
      </c>
      <c r="M2710" s="344">
        <f t="shared" si="42"/>
        <v>5.1482750914711186</v>
      </c>
      <c r="N2710" s="337"/>
      <c r="T2710" s="169" t="s">
        <v>300</v>
      </c>
    </row>
    <row r="2711" spans="1:20">
      <c r="A2711" s="339">
        <v>45404.833333333299</v>
      </c>
      <c r="B2711" s="340">
        <v>2.8473999999999999</v>
      </c>
      <c r="C2711" s="340" t="s">
        <v>300</v>
      </c>
      <c r="D2711" s="341">
        <v>64.91292</v>
      </c>
      <c r="E2711" s="342" t="s">
        <v>300</v>
      </c>
      <c r="F2711" s="340">
        <v>5.7446099999999998</v>
      </c>
      <c r="G2711" s="342" t="s">
        <v>300</v>
      </c>
      <c r="H2711" s="342"/>
      <c r="I2711" s="342"/>
      <c r="J2711" s="343"/>
      <c r="K2711" s="343"/>
      <c r="L2711" s="407">
        <v>1</v>
      </c>
      <c r="M2711" s="344">
        <f t="shared" si="42"/>
        <v>5.7446111445206398</v>
      </c>
      <c r="N2711" s="337"/>
      <c r="T2711" s="169" t="s">
        <v>300</v>
      </c>
    </row>
    <row r="2712" spans="1:20">
      <c r="A2712" s="339">
        <v>45404.875</v>
      </c>
      <c r="B2712" s="340">
        <v>2.9053599999999999</v>
      </c>
      <c r="C2712" s="340" t="s">
        <v>300</v>
      </c>
      <c r="D2712" s="341">
        <v>64.09366</v>
      </c>
      <c r="E2712" s="342" t="s">
        <v>300</v>
      </c>
      <c r="F2712" s="340">
        <v>5.7875699999999997</v>
      </c>
      <c r="G2712" s="342" t="s">
        <v>300</v>
      </c>
      <c r="H2712" s="342"/>
      <c r="I2712" s="342"/>
      <c r="J2712" s="343"/>
      <c r="K2712" s="343"/>
      <c r="L2712" s="407">
        <v>1</v>
      </c>
      <c r="M2712" s="344">
        <f t="shared" si="42"/>
        <v>5.7875670490270075</v>
      </c>
      <c r="N2712" s="337"/>
      <c r="T2712" s="169" t="s">
        <v>300</v>
      </c>
    </row>
    <row r="2713" spans="1:20">
      <c r="A2713" s="339">
        <v>45404.916666666701</v>
      </c>
      <c r="B2713" s="340">
        <v>2.9601799999999998</v>
      </c>
      <c r="C2713" s="340" t="s">
        <v>300</v>
      </c>
      <c r="D2713" s="341">
        <v>64.04786</v>
      </c>
      <c r="E2713" s="342" t="s">
        <v>300</v>
      </c>
      <c r="F2713" s="340">
        <v>5.8925599999999996</v>
      </c>
      <c r="G2713" s="342" t="s">
        <v>300</v>
      </c>
      <c r="H2713" s="342"/>
      <c r="I2713" s="342"/>
      <c r="J2713" s="343"/>
      <c r="K2713" s="343"/>
      <c r="L2713" s="407">
        <v>1</v>
      </c>
      <c r="M2713" s="344">
        <f t="shared" si="42"/>
        <v>5.892556476195983</v>
      </c>
      <c r="N2713" s="337"/>
      <c r="T2713" s="169" t="s">
        <v>300</v>
      </c>
    </row>
    <row r="2714" spans="1:20">
      <c r="A2714" s="339">
        <v>45404.958333333299</v>
      </c>
      <c r="B2714" s="340">
        <v>3.0179299999999998</v>
      </c>
      <c r="C2714" s="340" t="s">
        <v>300</v>
      </c>
      <c r="D2714" s="341">
        <v>63.369329999999998</v>
      </c>
      <c r="E2714" s="342" t="s">
        <v>300</v>
      </c>
      <c r="F2714" s="340">
        <v>5.9438700000000004</v>
      </c>
      <c r="G2714" s="342" t="s">
        <v>300</v>
      </c>
      <c r="H2714" s="342"/>
      <c r="I2714" s="342"/>
      <c r="J2714" s="343"/>
      <c r="K2714" s="343"/>
      <c r="L2714" s="407">
        <v>1</v>
      </c>
      <c r="M2714" s="344">
        <f t="shared" si="42"/>
        <v>5.9438698008608508</v>
      </c>
      <c r="N2714" s="337"/>
      <c r="T2714" s="169" t="s">
        <v>300</v>
      </c>
    </row>
    <row r="2715" spans="1:20">
      <c r="A2715" s="339">
        <v>45405</v>
      </c>
      <c r="B2715" s="340">
        <v>3.65205</v>
      </c>
      <c r="C2715" s="340" t="s">
        <v>300</v>
      </c>
      <c r="D2715" s="341">
        <v>63.114159999999998</v>
      </c>
      <c r="E2715" s="342" t="s">
        <v>300</v>
      </c>
      <c r="F2715" s="340">
        <v>7.1638200000000003</v>
      </c>
      <c r="G2715" s="342" t="s">
        <v>300</v>
      </c>
      <c r="H2715" s="342"/>
      <c r="I2715" s="342"/>
      <c r="J2715" s="343"/>
      <c r="K2715" s="343"/>
      <c r="L2715" s="407">
        <v>1</v>
      </c>
      <c r="M2715" s="344">
        <f t="shared" si="42"/>
        <v>7.1638177943102388</v>
      </c>
      <c r="N2715" s="337"/>
      <c r="T2715" s="169" t="s">
        <v>300</v>
      </c>
    </row>
    <row r="2716" spans="1:20">
      <c r="A2716" s="339">
        <v>45405.041666666701</v>
      </c>
      <c r="B2716" s="340">
        <v>3.9834399999999999</v>
      </c>
      <c r="C2716" s="340" t="s">
        <v>300</v>
      </c>
      <c r="D2716" s="341">
        <v>63.448999999999998</v>
      </c>
      <c r="E2716" s="342" t="s">
        <v>300</v>
      </c>
      <c r="F2716" s="340">
        <v>7.8553199999999999</v>
      </c>
      <c r="G2716" s="342" t="s">
        <v>300</v>
      </c>
      <c r="H2716" s="342"/>
      <c r="I2716" s="342"/>
      <c r="J2716" s="343"/>
      <c r="K2716" s="343"/>
      <c r="L2716" s="407">
        <v>1</v>
      </c>
      <c r="M2716" s="344">
        <f t="shared" si="42"/>
        <v>7.8553234441247994</v>
      </c>
      <c r="N2716" s="337"/>
      <c r="T2716" s="169" t="s">
        <v>300</v>
      </c>
    </row>
    <row r="2717" spans="1:20">
      <c r="A2717" s="339">
        <v>45405.083333333299</v>
      </c>
      <c r="B2717" s="340">
        <v>3.0720999999999998</v>
      </c>
      <c r="C2717" s="340" t="s">
        <v>300</v>
      </c>
      <c r="D2717" s="341">
        <v>64.188370000000006</v>
      </c>
      <c r="E2717" s="342" t="s">
        <v>300</v>
      </c>
      <c r="F2717" s="340">
        <v>6.1287700000000003</v>
      </c>
      <c r="G2717" s="342" t="s">
        <v>300</v>
      </c>
      <c r="H2717" s="342"/>
      <c r="I2717" s="342"/>
      <c r="J2717" s="343"/>
      <c r="K2717" s="343"/>
      <c r="L2717" s="407">
        <v>1</v>
      </c>
      <c r="M2717" s="344">
        <f t="shared" si="42"/>
        <v>6.1287612831051597</v>
      </c>
      <c r="N2717" s="337"/>
      <c r="T2717" s="169" t="s">
        <v>300</v>
      </c>
    </row>
    <row r="2718" spans="1:20">
      <c r="A2718" s="339">
        <v>45405.125</v>
      </c>
      <c r="B2718" s="340">
        <v>3.0770499999999998</v>
      </c>
      <c r="C2718" s="340" t="s">
        <v>300</v>
      </c>
      <c r="D2718" s="341">
        <v>63.783230000000003</v>
      </c>
      <c r="E2718" s="342" t="s">
        <v>300</v>
      </c>
      <c r="F2718" s="340">
        <v>6.0998799999999997</v>
      </c>
      <c r="G2718" s="342" t="s">
        <v>300</v>
      </c>
      <c r="H2718" s="342"/>
      <c r="I2718" s="342"/>
      <c r="J2718" s="343"/>
      <c r="K2718" s="343"/>
      <c r="L2718" s="407">
        <v>1</v>
      </c>
      <c r="M2718" s="344">
        <f t="shared" si="42"/>
        <v>6.0998909590462196</v>
      </c>
      <c r="N2718" s="337"/>
      <c r="T2718" s="169" t="s">
        <v>300</v>
      </c>
    </row>
    <row r="2719" spans="1:20">
      <c r="A2719" s="339">
        <v>45405.166666666701</v>
      </c>
      <c r="B2719" s="340">
        <v>3.0205199999999999</v>
      </c>
      <c r="C2719" s="340" t="s">
        <v>300</v>
      </c>
      <c r="D2719" s="341">
        <v>63.756860000000003</v>
      </c>
      <c r="E2719" s="342" t="s">
        <v>300</v>
      </c>
      <c r="F2719" s="340">
        <v>5.9853500000000004</v>
      </c>
      <c r="G2719" s="342" t="s">
        <v>300</v>
      </c>
      <c r="H2719" s="342"/>
      <c r="I2719" s="342"/>
      <c r="J2719" s="343"/>
      <c r="K2719" s="343"/>
      <c r="L2719" s="407">
        <v>1</v>
      </c>
      <c r="M2719" s="344">
        <f t="shared" si="42"/>
        <v>5.9853513034445758</v>
      </c>
      <c r="N2719" s="337"/>
      <c r="T2719" s="169" t="s">
        <v>300</v>
      </c>
    </row>
    <row r="2720" spans="1:20">
      <c r="A2720" s="339">
        <v>45405.208333333299</v>
      </c>
      <c r="B2720" s="340">
        <v>2.6560000000000001</v>
      </c>
      <c r="C2720" s="340" t="s">
        <v>300</v>
      </c>
      <c r="D2720" s="341">
        <v>63.971449999999997</v>
      </c>
      <c r="E2720" s="342" t="s">
        <v>300</v>
      </c>
      <c r="F2720" s="340">
        <v>5.2807399999999998</v>
      </c>
      <c r="G2720" s="342" t="s">
        <v>300</v>
      </c>
      <c r="H2720" s="342"/>
      <c r="I2720" s="342"/>
      <c r="J2720" s="343"/>
      <c r="K2720" s="343"/>
      <c r="L2720" s="407">
        <v>1</v>
      </c>
      <c r="M2720" s="344">
        <f t="shared" si="42"/>
        <v>5.2807459608959997</v>
      </c>
      <c r="N2720" s="337"/>
      <c r="T2720" s="169" t="s">
        <v>300</v>
      </c>
    </row>
    <row r="2721" spans="1:20">
      <c r="A2721" s="339">
        <v>45405.25</v>
      </c>
      <c r="B2721" s="340">
        <v>2.80166</v>
      </c>
      <c r="C2721" s="340" t="s">
        <v>300</v>
      </c>
      <c r="D2721" s="341">
        <v>64.17389</v>
      </c>
      <c r="E2721" s="342" t="s">
        <v>300</v>
      </c>
      <c r="F2721" s="340">
        <v>5.5879799999999999</v>
      </c>
      <c r="G2721" s="342" t="s">
        <v>300</v>
      </c>
      <c r="H2721" s="342"/>
      <c r="I2721" s="342"/>
      <c r="J2721" s="343"/>
      <c r="K2721" s="343"/>
      <c r="L2721" s="407">
        <v>1</v>
      </c>
      <c r="M2721" s="344">
        <f t="shared" si="42"/>
        <v>5.5879795140319919</v>
      </c>
      <c r="N2721" s="337"/>
      <c r="T2721" s="169" t="s">
        <v>300</v>
      </c>
    </row>
    <row r="2722" spans="1:20">
      <c r="A2722" s="339">
        <v>45405.291666666701</v>
      </c>
      <c r="B2722" s="340">
        <v>3.14371</v>
      </c>
      <c r="C2722" s="340" t="s">
        <v>300</v>
      </c>
      <c r="D2722" s="341">
        <v>62.679870000000001</v>
      </c>
      <c r="E2722" s="342" t="s">
        <v>300</v>
      </c>
      <c r="F2722" s="340">
        <v>6.1242400000000004</v>
      </c>
      <c r="G2722" s="342" t="s">
        <v>300</v>
      </c>
      <c r="H2722" s="342"/>
      <c r="I2722" s="342"/>
      <c r="J2722" s="343"/>
      <c r="K2722" s="343"/>
      <c r="L2722" s="407">
        <v>1</v>
      </c>
      <c r="M2722" s="344">
        <f t="shared" si="42"/>
        <v>6.1242311443781139</v>
      </c>
      <c r="N2722" s="337"/>
      <c r="T2722" s="169" t="s">
        <v>300</v>
      </c>
    </row>
    <row r="2723" spans="1:20">
      <c r="A2723" s="339">
        <v>45405.333333333299</v>
      </c>
      <c r="B2723" s="340">
        <v>2.9258299999999999</v>
      </c>
      <c r="C2723" s="340" t="s">
        <v>300</v>
      </c>
      <c r="D2723" s="341">
        <v>62.404330000000002</v>
      </c>
      <c r="E2723" s="342" t="s">
        <v>300</v>
      </c>
      <c r="F2723" s="340">
        <v>5.6747199999999998</v>
      </c>
      <c r="G2723" s="342" t="s">
        <v>300</v>
      </c>
      <c r="H2723" s="342"/>
      <c r="I2723" s="342"/>
      <c r="J2723" s="343"/>
      <c r="K2723" s="343"/>
      <c r="L2723" s="407">
        <v>1</v>
      </c>
      <c r="M2723" s="344">
        <f t="shared" si="42"/>
        <v>5.6747250430284115</v>
      </c>
      <c r="N2723" s="337"/>
      <c r="T2723" s="169" t="s">
        <v>300</v>
      </c>
    </row>
    <row r="2724" spans="1:20">
      <c r="A2724" s="339">
        <v>45405.375</v>
      </c>
      <c r="B2724" s="340">
        <v>1.6649400000000001</v>
      </c>
      <c r="C2724" s="340" t="s">
        <v>300</v>
      </c>
      <c r="D2724" s="341">
        <v>65.808769999999996</v>
      </c>
      <c r="E2724" s="342" t="s">
        <v>300</v>
      </c>
      <c r="F2724" s="340">
        <v>3.4053599999999999</v>
      </c>
      <c r="G2724" s="342" t="s">
        <v>300</v>
      </c>
      <c r="H2724" s="342"/>
      <c r="I2724" s="342"/>
      <c r="J2724" s="343"/>
      <c r="K2724" s="343"/>
      <c r="L2724" s="407">
        <v>1</v>
      </c>
      <c r="M2724" s="344">
        <f t="shared" si="42"/>
        <v>3.4053626715197032</v>
      </c>
      <c r="N2724" s="337"/>
      <c r="T2724" s="169" t="s">
        <v>300</v>
      </c>
    </row>
    <row r="2725" spans="1:20">
      <c r="A2725" s="339">
        <v>45405.416666666701</v>
      </c>
      <c r="B2725" s="340">
        <v>0.41992000000000002</v>
      </c>
      <c r="C2725" s="340" t="s">
        <v>300</v>
      </c>
      <c r="D2725" s="341">
        <v>57.78013</v>
      </c>
      <c r="E2725" s="342" t="s">
        <v>300</v>
      </c>
      <c r="F2725" s="340">
        <v>0.75409000000000004</v>
      </c>
      <c r="G2725" s="342" t="s">
        <v>300</v>
      </c>
      <c r="H2725" s="342"/>
      <c r="I2725" s="342"/>
      <c r="J2725" s="343"/>
      <c r="K2725" s="343"/>
      <c r="L2725" s="407">
        <v>1</v>
      </c>
      <c r="M2725" s="344">
        <f t="shared" si="42"/>
        <v>0.75409504045276787</v>
      </c>
      <c r="N2725" s="337"/>
      <c r="T2725" s="169" t="s">
        <v>300</v>
      </c>
    </row>
    <row r="2726" spans="1:20">
      <c r="A2726" s="339">
        <v>45405.458333333299</v>
      </c>
      <c r="B2726" s="340">
        <v>0.15348000000000001</v>
      </c>
      <c r="C2726" s="340" t="s">
        <v>300</v>
      </c>
      <c r="D2726" s="341">
        <v>66.717200000000005</v>
      </c>
      <c r="E2726" s="342" t="s">
        <v>300</v>
      </c>
      <c r="F2726" s="340">
        <v>0.31824999999999998</v>
      </c>
      <c r="G2726" s="342" t="s">
        <v>300</v>
      </c>
      <c r="H2726" s="342"/>
      <c r="I2726" s="342"/>
      <c r="J2726" s="343"/>
      <c r="K2726" s="343"/>
      <c r="L2726" s="407">
        <v>1</v>
      </c>
      <c r="M2726" s="344">
        <f t="shared" si="42"/>
        <v>0.31825161200447993</v>
      </c>
      <c r="N2726" s="337"/>
      <c r="T2726" s="169" t="s">
        <v>300</v>
      </c>
    </row>
    <row r="2727" spans="1:20">
      <c r="A2727" s="339">
        <v>45405.5</v>
      </c>
      <c r="B2727" s="340">
        <v>0.62770000000000004</v>
      </c>
      <c r="C2727" s="340" t="s">
        <v>300</v>
      </c>
      <c r="D2727" s="341">
        <v>66.997860000000003</v>
      </c>
      <c r="E2727" s="342" t="s">
        <v>300</v>
      </c>
      <c r="F2727" s="340">
        <v>1.30705</v>
      </c>
      <c r="G2727" s="342" t="s">
        <v>300</v>
      </c>
      <c r="H2727" s="342"/>
      <c r="I2727" s="342"/>
      <c r="J2727" s="343"/>
      <c r="K2727" s="343"/>
      <c r="L2727" s="407">
        <v>1</v>
      </c>
      <c r="M2727" s="344">
        <f t="shared" si="42"/>
        <v>1.3070556229197603</v>
      </c>
      <c r="N2727" s="337"/>
      <c r="T2727" s="169" t="s">
        <v>300</v>
      </c>
    </row>
    <row r="2728" spans="1:20">
      <c r="A2728" s="339">
        <v>45405.541666666701</v>
      </c>
      <c r="B2728" s="340">
        <v>2.4694799999999999</v>
      </c>
      <c r="C2728" s="340" t="s">
        <v>300</v>
      </c>
      <c r="D2728" s="341">
        <v>63.945300000000003</v>
      </c>
      <c r="E2728" s="342" t="s">
        <v>300</v>
      </c>
      <c r="F2728" s="340">
        <v>4.9078999999999997</v>
      </c>
      <c r="G2728" s="342" t="s">
        <v>300</v>
      </c>
      <c r="H2728" s="342"/>
      <c r="I2728" s="342"/>
      <c r="J2728" s="343"/>
      <c r="K2728" s="343"/>
      <c r="L2728" s="407">
        <v>1</v>
      </c>
      <c r="M2728" s="344">
        <f t="shared" si="42"/>
        <v>4.9078937539195202</v>
      </c>
      <c r="N2728" s="337"/>
      <c r="T2728" s="169" t="s">
        <v>300</v>
      </c>
    </row>
    <row r="2729" spans="1:20">
      <c r="A2729" s="339">
        <v>45405.583333333299</v>
      </c>
      <c r="B2729" s="340">
        <v>2.5618099999999999</v>
      </c>
      <c r="C2729" s="340" t="s">
        <v>300</v>
      </c>
      <c r="D2729" s="341">
        <v>65.400099999999995</v>
      </c>
      <c r="E2729" s="342" t="s">
        <v>300</v>
      </c>
      <c r="F2729" s="340">
        <v>5.20723</v>
      </c>
      <c r="G2729" s="342" t="s">
        <v>300</v>
      </c>
      <c r="H2729" s="342"/>
      <c r="I2729" s="342"/>
      <c r="J2729" s="343"/>
      <c r="K2729" s="343"/>
      <c r="L2729" s="407">
        <v>1</v>
      </c>
      <c r="M2729" s="344">
        <f t="shared" si="42"/>
        <v>5.2072249460254803</v>
      </c>
      <c r="N2729" s="337"/>
      <c r="T2729" s="169" t="s">
        <v>300</v>
      </c>
    </row>
    <row r="2730" spans="1:20">
      <c r="A2730" s="339">
        <v>45405.625</v>
      </c>
      <c r="B2730" s="340">
        <v>2.8043800000000001</v>
      </c>
      <c r="C2730" s="340" t="s">
        <v>300</v>
      </c>
      <c r="D2730" s="341">
        <v>64.859930000000006</v>
      </c>
      <c r="E2730" s="342" t="s">
        <v>300</v>
      </c>
      <c r="F2730" s="340">
        <v>5.6532099999999996</v>
      </c>
      <c r="G2730" s="342" t="s">
        <v>300</v>
      </c>
      <c r="H2730" s="342"/>
      <c r="I2730" s="342"/>
      <c r="J2730" s="343"/>
      <c r="K2730" s="343"/>
      <c r="L2730" s="407">
        <v>1</v>
      </c>
      <c r="M2730" s="344">
        <f t="shared" si="42"/>
        <v>5.6531999565348716</v>
      </c>
      <c r="N2730" s="337"/>
      <c r="T2730" s="169" t="s">
        <v>300</v>
      </c>
    </row>
    <row r="2731" spans="1:20">
      <c r="A2731" s="339">
        <v>45405.666666666701</v>
      </c>
      <c r="B2731" s="340">
        <v>2.6100300000000001</v>
      </c>
      <c r="C2731" s="340" t="s">
        <v>300</v>
      </c>
      <c r="D2731" s="341">
        <v>64.669799999999995</v>
      </c>
      <c r="E2731" s="342" t="s">
        <v>300</v>
      </c>
      <c r="F2731" s="340">
        <v>5.2460000000000004</v>
      </c>
      <c r="G2731" s="342" t="s">
        <v>300</v>
      </c>
      <c r="H2731" s="342"/>
      <c r="I2731" s="342"/>
      <c r="J2731" s="343"/>
      <c r="K2731" s="343"/>
      <c r="L2731" s="407">
        <v>1</v>
      </c>
      <c r="M2731" s="344">
        <f t="shared" si="42"/>
        <v>5.2459968703615187</v>
      </c>
      <c r="N2731" s="337"/>
      <c r="T2731" s="169" t="s">
        <v>300</v>
      </c>
    </row>
    <row r="2732" spans="1:20">
      <c r="A2732" s="339">
        <v>45405.708333333299</v>
      </c>
      <c r="B2732" s="340">
        <v>2.5315799999999999</v>
      </c>
      <c r="C2732" s="340" t="s">
        <v>300</v>
      </c>
      <c r="D2732" s="341">
        <v>65.645510000000002</v>
      </c>
      <c r="E2732" s="342" t="s">
        <v>300</v>
      </c>
      <c r="F2732" s="340">
        <v>5.1650799999999997</v>
      </c>
      <c r="G2732" s="342" t="s">
        <v>300</v>
      </c>
      <c r="H2732" s="342"/>
      <c r="I2732" s="342"/>
      <c r="J2732" s="343"/>
      <c r="K2732" s="343"/>
      <c r="L2732" s="407">
        <v>1</v>
      </c>
      <c r="M2732" s="344">
        <f t="shared" si="42"/>
        <v>5.1650876151962635</v>
      </c>
      <c r="N2732" s="337"/>
      <c r="T2732" s="169" t="s">
        <v>300</v>
      </c>
    </row>
    <row r="2733" spans="1:20">
      <c r="A2733" s="339">
        <v>45405.75</v>
      </c>
      <c r="B2733" s="340">
        <v>2.6461100000000002</v>
      </c>
      <c r="C2733" s="340" t="s">
        <v>300</v>
      </c>
      <c r="D2733" s="341">
        <v>64.986000000000004</v>
      </c>
      <c r="E2733" s="342" t="s">
        <v>300</v>
      </c>
      <c r="F2733" s="340">
        <v>5.3445200000000002</v>
      </c>
      <c r="G2733" s="342" t="s">
        <v>300</v>
      </c>
      <c r="H2733" s="342"/>
      <c r="I2733" s="342"/>
      <c r="J2733" s="343"/>
      <c r="K2733" s="343"/>
      <c r="L2733" s="407">
        <v>1</v>
      </c>
      <c r="M2733" s="344">
        <f t="shared" si="42"/>
        <v>5.3445200466168004</v>
      </c>
      <c r="N2733" s="337"/>
      <c r="T2733" s="169" t="s">
        <v>300</v>
      </c>
    </row>
    <row r="2734" spans="1:20">
      <c r="A2734" s="339">
        <v>45405.791666666701</v>
      </c>
      <c r="B2734" s="340">
        <v>2.8357999999999999</v>
      </c>
      <c r="C2734" s="340" t="s">
        <v>300</v>
      </c>
      <c r="D2734" s="341">
        <v>65.156180000000006</v>
      </c>
      <c r="E2734" s="342" t="s">
        <v>300</v>
      </c>
      <c r="F2734" s="340">
        <v>5.7426500000000003</v>
      </c>
      <c r="G2734" s="342" t="s">
        <v>300</v>
      </c>
      <c r="H2734" s="342"/>
      <c r="I2734" s="342"/>
      <c r="J2734" s="343"/>
      <c r="K2734" s="343"/>
      <c r="L2734" s="407">
        <v>1</v>
      </c>
      <c r="M2734" s="344">
        <f t="shared" si="42"/>
        <v>5.7426483441835199</v>
      </c>
      <c r="N2734" s="337"/>
      <c r="T2734" s="169" t="s">
        <v>300</v>
      </c>
    </row>
    <row r="2735" spans="1:20">
      <c r="A2735" s="339">
        <v>45405.833333333299</v>
      </c>
      <c r="B2735" s="340">
        <v>3.0071300000000001</v>
      </c>
      <c r="C2735" s="340" t="s">
        <v>300</v>
      </c>
      <c r="D2735" s="341">
        <v>64.077579999999998</v>
      </c>
      <c r="E2735" s="342" t="s">
        <v>300</v>
      </c>
      <c r="F2735" s="340">
        <v>5.9887899999999998</v>
      </c>
      <c r="G2735" s="342" t="s">
        <v>300</v>
      </c>
      <c r="H2735" s="342"/>
      <c r="I2735" s="342"/>
      <c r="J2735" s="343"/>
      <c r="K2735" s="343"/>
      <c r="L2735" s="407">
        <v>1</v>
      </c>
      <c r="M2735" s="344">
        <f t="shared" si="42"/>
        <v>5.9887931765590317</v>
      </c>
      <c r="N2735" s="337"/>
      <c r="T2735" s="169" t="s">
        <v>300</v>
      </c>
    </row>
    <row r="2736" spans="1:20">
      <c r="A2736" s="339">
        <v>45405.875</v>
      </c>
      <c r="B2736" s="340">
        <v>2.8448699999999998</v>
      </c>
      <c r="C2736" s="340" t="s">
        <v>300</v>
      </c>
      <c r="D2736" s="341">
        <v>63.462910000000001</v>
      </c>
      <c r="E2736" s="342" t="s">
        <v>300</v>
      </c>
      <c r="F2736" s="340">
        <v>5.6113099999999996</v>
      </c>
      <c r="G2736" s="342" t="s">
        <v>300</v>
      </c>
      <c r="H2736" s="342"/>
      <c r="I2736" s="342"/>
      <c r="J2736" s="343"/>
      <c r="K2736" s="343"/>
      <c r="L2736" s="407">
        <v>1</v>
      </c>
      <c r="M2736" s="344">
        <f t="shared" si="42"/>
        <v>5.6112990902244357</v>
      </c>
      <c r="N2736" s="337"/>
      <c r="T2736" s="169" t="s">
        <v>300</v>
      </c>
    </row>
    <row r="2737" spans="1:20">
      <c r="A2737" s="339">
        <v>45405.916666666701</v>
      </c>
      <c r="B2737" s="340">
        <v>2.7795200000000002</v>
      </c>
      <c r="C2737" s="340" t="s">
        <v>300</v>
      </c>
      <c r="D2737" s="341">
        <v>63.489570000000001</v>
      </c>
      <c r="E2737" s="342" t="s">
        <v>300</v>
      </c>
      <c r="F2737" s="340">
        <v>5.4847099999999998</v>
      </c>
      <c r="G2737" s="342" t="s">
        <v>300</v>
      </c>
      <c r="H2737" s="342"/>
      <c r="I2737" s="342"/>
      <c r="J2737" s="343"/>
      <c r="K2737" s="343"/>
      <c r="L2737" s="407">
        <v>1</v>
      </c>
      <c r="M2737" s="344">
        <f t="shared" si="42"/>
        <v>5.4847040601669121</v>
      </c>
      <c r="N2737" s="337"/>
      <c r="T2737" s="169" t="s">
        <v>300</v>
      </c>
    </row>
    <row r="2738" spans="1:20">
      <c r="A2738" s="339">
        <v>45405.958333333299</v>
      </c>
      <c r="B2738" s="340">
        <v>2.9169800000000001</v>
      </c>
      <c r="C2738" s="340" t="s">
        <v>300</v>
      </c>
      <c r="D2738" s="341">
        <v>63.367089999999997</v>
      </c>
      <c r="E2738" s="342" t="s">
        <v>300</v>
      </c>
      <c r="F2738" s="340">
        <v>5.7448399999999999</v>
      </c>
      <c r="G2738" s="342" t="s">
        <v>300</v>
      </c>
      <c r="H2738" s="342"/>
      <c r="I2738" s="342"/>
      <c r="J2738" s="343"/>
      <c r="K2738" s="343"/>
      <c r="L2738" s="407">
        <v>1</v>
      </c>
      <c r="M2738" s="344">
        <f t="shared" si="42"/>
        <v>5.7448438025692559</v>
      </c>
      <c r="N2738" s="337"/>
      <c r="T2738" s="169" t="s">
        <v>300</v>
      </c>
    </row>
    <row r="2739" spans="1:20">
      <c r="A2739" s="339">
        <v>45406</v>
      </c>
      <c r="B2739" s="340">
        <v>2.5876000000000001</v>
      </c>
      <c r="C2739" s="340" t="s">
        <v>300</v>
      </c>
      <c r="D2739" s="341">
        <v>65.756590000000003</v>
      </c>
      <c r="E2739" s="342" t="s">
        <v>300</v>
      </c>
      <c r="F2739" s="340">
        <v>5.2883100000000001</v>
      </c>
      <c r="G2739" s="342" t="s">
        <v>300</v>
      </c>
      <c r="H2739" s="342"/>
      <c r="I2739" s="342"/>
      <c r="J2739" s="343"/>
      <c r="K2739" s="343"/>
      <c r="L2739" s="407">
        <v>1</v>
      </c>
      <c r="M2739" s="344">
        <f t="shared" si="42"/>
        <v>5.2883164609867208</v>
      </c>
      <c r="N2739" s="337"/>
      <c r="T2739" s="169" t="s">
        <v>300</v>
      </c>
    </row>
    <row r="2740" spans="1:20">
      <c r="A2740" s="339">
        <v>45406.041666666701</v>
      </c>
      <c r="B2740" s="340">
        <v>2.70845</v>
      </c>
      <c r="C2740" s="340" t="s">
        <v>300</v>
      </c>
      <c r="D2740" s="341">
        <v>64.495249999999999</v>
      </c>
      <c r="E2740" s="342" t="s">
        <v>300</v>
      </c>
      <c r="F2740" s="340">
        <v>5.4291299999999998</v>
      </c>
      <c r="G2740" s="342" t="s">
        <v>300</v>
      </c>
      <c r="H2740" s="342"/>
      <c r="I2740" s="342"/>
      <c r="J2740" s="343"/>
      <c r="K2740" s="343"/>
      <c r="L2740" s="407">
        <v>1</v>
      </c>
      <c r="M2740" s="344">
        <f t="shared" si="42"/>
        <v>5.4291215285264993</v>
      </c>
      <c r="N2740" s="337"/>
      <c r="T2740" s="169" t="s">
        <v>300</v>
      </c>
    </row>
    <row r="2741" spans="1:20">
      <c r="A2741" s="339">
        <v>45406.083333333299</v>
      </c>
      <c r="B2741" s="340">
        <v>2.71733</v>
      </c>
      <c r="C2741" s="340" t="s">
        <v>300</v>
      </c>
      <c r="D2741" s="341">
        <v>63.673090000000002</v>
      </c>
      <c r="E2741" s="342" t="s">
        <v>300</v>
      </c>
      <c r="F2741" s="340">
        <v>5.3774899999999999</v>
      </c>
      <c r="G2741" s="342" t="s">
        <v>300</v>
      </c>
      <c r="H2741" s="342"/>
      <c r="I2741" s="342"/>
      <c r="J2741" s="343"/>
      <c r="K2741" s="343"/>
      <c r="L2741" s="407">
        <v>1</v>
      </c>
      <c r="M2741" s="344">
        <f t="shared" si="42"/>
        <v>5.3774863909526758</v>
      </c>
      <c r="N2741" s="337"/>
      <c r="T2741" s="169" t="s">
        <v>300</v>
      </c>
    </row>
    <row r="2742" spans="1:20">
      <c r="A2742" s="339">
        <v>45406.125</v>
      </c>
      <c r="B2742" s="340">
        <v>2.77901</v>
      </c>
      <c r="C2742" s="340" t="s">
        <v>300</v>
      </c>
      <c r="D2742" s="341">
        <v>65.162360000000007</v>
      </c>
      <c r="E2742" s="342" t="s">
        <v>300</v>
      </c>
      <c r="F2742" s="340">
        <v>5.6281800000000004</v>
      </c>
      <c r="G2742" s="342" t="s">
        <v>300</v>
      </c>
      <c r="H2742" s="342"/>
      <c r="I2742" s="342"/>
      <c r="J2742" s="343"/>
      <c r="K2742" s="343"/>
      <c r="L2742" s="407">
        <v>1</v>
      </c>
      <c r="M2742" s="344">
        <f t="shared" si="42"/>
        <v>5.6281792999766873</v>
      </c>
      <c r="N2742" s="337"/>
      <c r="T2742" s="169" t="s">
        <v>300</v>
      </c>
    </row>
    <row r="2743" spans="1:20">
      <c r="A2743" s="339">
        <v>45406.166666666701</v>
      </c>
      <c r="B2743" s="340">
        <v>2.61165</v>
      </c>
      <c r="C2743" s="340" t="s">
        <v>300</v>
      </c>
      <c r="D2743" s="341">
        <v>65.275570000000002</v>
      </c>
      <c r="E2743" s="342" t="s">
        <v>300</v>
      </c>
      <c r="F2743" s="340">
        <v>5.2984299999999998</v>
      </c>
      <c r="G2743" s="342" t="s">
        <v>300</v>
      </c>
      <c r="H2743" s="342"/>
      <c r="I2743" s="342"/>
      <c r="J2743" s="343"/>
      <c r="K2743" s="343"/>
      <c r="L2743" s="407">
        <v>1</v>
      </c>
      <c r="M2743" s="344">
        <f t="shared" si="42"/>
        <v>5.2984233694967395</v>
      </c>
      <c r="N2743" s="337"/>
      <c r="T2743" s="169" t="s">
        <v>300</v>
      </c>
    </row>
    <row r="2744" spans="1:20">
      <c r="A2744" s="339">
        <v>45406.208333333299</v>
      </c>
      <c r="B2744" s="340">
        <v>2.6102099999999999</v>
      </c>
      <c r="C2744" s="340" t="s">
        <v>300</v>
      </c>
      <c r="D2744" s="341">
        <v>65.962969999999999</v>
      </c>
      <c r="E2744" s="342" t="s">
        <v>300</v>
      </c>
      <c r="F2744" s="340">
        <v>5.35128</v>
      </c>
      <c r="G2744" s="342" t="s">
        <v>300</v>
      </c>
      <c r="H2744" s="342"/>
      <c r="I2744" s="342"/>
      <c r="J2744" s="343"/>
      <c r="K2744" s="343"/>
      <c r="L2744" s="407">
        <v>1</v>
      </c>
      <c r="M2744" s="344">
        <f t="shared" si="42"/>
        <v>5.3512674979485952</v>
      </c>
      <c r="N2744" s="337"/>
      <c r="T2744" s="169" t="s">
        <v>300</v>
      </c>
    </row>
    <row r="2745" spans="1:20">
      <c r="A2745" s="339">
        <v>45406.25</v>
      </c>
      <c r="B2745" s="340">
        <v>2.7863899999999999</v>
      </c>
      <c r="C2745" s="340" t="s">
        <v>300</v>
      </c>
      <c r="D2745" s="341">
        <v>64.422070000000005</v>
      </c>
      <c r="E2745" s="342" t="s">
        <v>300</v>
      </c>
      <c r="F2745" s="340">
        <v>5.5790100000000002</v>
      </c>
      <c r="G2745" s="342" t="s">
        <v>300</v>
      </c>
      <c r="H2745" s="342"/>
      <c r="I2745" s="342"/>
      <c r="J2745" s="343"/>
      <c r="K2745" s="343"/>
      <c r="L2745" s="407">
        <v>1</v>
      </c>
      <c r="M2745" s="344">
        <f t="shared" si="42"/>
        <v>5.5790157613764846</v>
      </c>
      <c r="N2745" s="337"/>
      <c r="T2745" s="169" t="s">
        <v>300</v>
      </c>
    </row>
    <row r="2746" spans="1:20">
      <c r="A2746" s="339">
        <v>45406.291666666701</v>
      </c>
      <c r="B2746" s="340">
        <v>2.8459699999999999</v>
      </c>
      <c r="C2746" s="340" t="s">
        <v>300</v>
      </c>
      <c r="D2746" s="341">
        <v>63.698639999999997</v>
      </c>
      <c r="E2746" s="342" t="s">
        <v>300</v>
      </c>
      <c r="F2746" s="340">
        <v>5.6343199999999998</v>
      </c>
      <c r="G2746" s="342" t="s">
        <v>300</v>
      </c>
      <c r="H2746" s="342"/>
      <c r="I2746" s="342"/>
      <c r="J2746" s="343"/>
      <c r="K2746" s="343"/>
      <c r="L2746" s="407">
        <v>1</v>
      </c>
      <c r="M2746" s="344">
        <f t="shared" si="42"/>
        <v>5.6343197263832634</v>
      </c>
      <c r="N2746" s="337"/>
      <c r="T2746" s="169" t="s">
        <v>300</v>
      </c>
    </row>
    <row r="2747" spans="1:20">
      <c r="A2747" s="339">
        <v>45406.333333333299</v>
      </c>
      <c r="B2747" s="340">
        <v>3.0437099999999999</v>
      </c>
      <c r="C2747" s="340" t="s">
        <v>300</v>
      </c>
      <c r="D2747" s="341">
        <v>62.75488</v>
      </c>
      <c r="E2747" s="342" t="s">
        <v>300</v>
      </c>
      <c r="F2747" s="340">
        <v>5.9365100000000002</v>
      </c>
      <c r="G2747" s="342" t="s">
        <v>300</v>
      </c>
      <c r="H2747" s="342"/>
      <c r="I2747" s="342"/>
      <c r="J2747" s="343"/>
      <c r="K2747" s="343"/>
      <c r="L2747" s="407">
        <v>1</v>
      </c>
      <c r="M2747" s="344">
        <f t="shared" si="42"/>
        <v>5.9365179424131833</v>
      </c>
      <c r="N2747" s="337"/>
      <c r="T2747" s="169" t="s">
        <v>300</v>
      </c>
    </row>
    <row r="2748" spans="1:20">
      <c r="A2748" s="339">
        <v>45406.375</v>
      </c>
      <c r="B2748" s="340">
        <v>3.53315</v>
      </c>
      <c r="C2748" s="340" t="s">
        <v>300</v>
      </c>
      <c r="D2748" s="341">
        <v>61.815559999999998</v>
      </c>
      <c r="E2748" s="342" t="s">
        <v>300</v>
      </c>
      <c r="F2748" s="340">
        <v>6.7879899999999997</v>
      </c>
      <c r="G2748" s="342" t="s">
        <v>300</v>
      </c>
      <c r="H2748" s="342"/>
      <c r="I2748" s="342"/>
      <c r="J2748" s="343"/>
      <c r="K2748" s="343"/>
      <c r="L2748" s="407">
        <v>1</v>
      </c>
      <c r="M2748" s="344">
        <f t="shared" si="42"/>
        <v>6.7879853118991189</v>
      </c>
      <c r="N2748" s="337"/>
      <c r="T2748" s="169" t="s">
        <v>300</v>
      </c>
    </row>
    <row r="2749" spans="1:20">
      <c r="A2749" s="339">
        <v>45406.416666666701</v>
      </c>
      <c r="B2749" s="340">
        <v>3.1104699999999998</v>
      </c>
      <c r="C2749" s="340" t="s">
        <v>300</v>
      </c>
      <c r="D2749" s="341">
        <v>65.495639999999995</v>
      </c>
      <c r="E2749" s="342" t="s">
        <v>300</v>
      </c>
      <c r="F2749" s="340">
        <v>6.3316800000000004</v>
      </c>
      <c r="G2749" s="342" t="s">
        <v>300</v>
      </c>
      <c r="H2749" s="342"/>
      <c r="I2749" s="342"/>
      <c r="J2749" s="343"/>
      <c r="K2749" s="343"/>
      <c r="L2749" s="407">
        <v>1</v>
      </c>
      <c r="M2749" s="344">
        <f t="shared" si="42"/>
        <v>6.3316867017428624</v>
      </c>
      <c r="N2749" s="337"/>
      <c r="T2749" s="169" t="s">
        <v>300</v>
      </c>
    </row>
    <row r="2750" spans="1:20">
      <c r="A2750" s="339">
        <v>45406.458333333299</v>
      </c>
      <c r="B2750" s="340">
        <v>1.1338999999999999</v>
      </c>
      <c r="C2750" s="340" t="s">
        <v>300</v>
      </c>
      <c r="D2750" s="341">
        <v>63.110930000000003</v>
      </c>
      <c r="E2750" s="342" t="s">
        <v>300</v>
      </c>
      <c r="F2750" s="340">
        <v>2.2241200000000001</v>
      </c>
      <c r="G2750" s="342" t="s">
        <v>300</v>
      </c>
      <c r="H2750" s="342"/>
      <c r="I2750" s="342"/>
      <c r="J2750" s="343"/>
      <c r="K2750" s="343"/>
      <c r="L2750" s="407">
        <v>1</v>
      </c>
      <c r="M2750" s="344">
        <f t="shared" si="42"/>
        <v>2.2241309080191591</v>
      </c>
      <c r="N2750" s="337"/>
      <c r="T2750" s="169" t="s">
        <v>300</v>
      </c>
    </row>
    <row r="2751" spans="1:20">
      <c r="A2751" s="339">
        <v>45406.5</v>
      </c>
      <c r="B2751" s="340">
        <v>2.23488</v>
      </c>
      <c r="C2751" s="340" t="s">
        <v>300</v>
      </c>
      <c r="D2751" s="341">
        <v>65.969440000000006</v>
      </c>
      <c r="E2751" s="342" t="s">
        <v>300</v>
      </c>
      <c r="F2751" s="340">
        <v>4.5822500000000002</v>
      </c>
      <c r="G2751" s="342" t="s">
        <v>300</v>
      </c>
      <c r="H2751" s="342"/>
      <c r="I2751" s="342"/>
      <c r="J2751" s="343"/>
      <c r="K2751" s="343"/>
      <c r="L2751" s="407">
        <v>1</v>
      </c>
      <c r="M2751" s="344">
        <f t="shared" si="42"/>
        <v>4.5822419466485762</v>
      </c>
      <c r="N2751" s="337"/>
      <c r="T2751" s="169" t="s">
        <v>300</v>
      </c>
    </row>
    <row r="2752" spans="1:20">
      <c r="A2752" s="339">
        <v>45406.541666666701</v>
      </c>
      <c r="B2752" s="340">
        <v>2.9674499999999999</v>
      </c>
      <c r="C2752" s="340" t="s">
        <v>300</v>
      </c>
      <c r="D2752" s="341">
        <v>64.595579999999998</v>
      </c>
      <c r="E2752" s="342" t="s">
        <v>300</v>
      </c>
      <c r="F2752" s="340">
        <v>5.9575399999999998</v>
      </c>
      <c r="G2752" s="342" t="s">
        <v>300</v>
      </c>
      <c r="H2752" s="342"/>
      <c r="I2752" s="342"/>
      <c r="J2752" s="343"/>
      <c r="K2752" s="343"/>
      <c r="L2752" s="407">
        <v>1</v>
      </c>
      <c r="M2752" s="344">
        <f t="shared" si="42"/>
        <v>5.9575435023106795</v>
      </c>
      <c r="N2752" s="337"/>
      <c r="T2752" s="169" t="s">
        <v>300</v>
      </c>
    </row>
    <row r="2753" spans="1:20">
      <c r="A2753" s="339">
        <v>45406.583333333299</v>
      </c>
      <c r="B2753" s="340">
        <v>2.7166800000000002</v>
      </c>
      <c r="C2753" s="340" t="s">
        <v>300</v>
      </c>
      <c r="D2753" s="341">
        <v>64.328299999999999</v>
      </c>
      <c r="E2753" s="342" t="s">
        <v>300</v>
      </c>
      <c r="F2753" s="340">
        <v>5.4315300000000004</v>
      </c>
      <c r="G2753" s="342" t="s">
        <v>300</v>
      </c>
      <c r="H2753" s="342"/>
      <c r="I2753" s="342"/>
      <c r="J2753" s="343"/>
      <c r="K2753" s="343"/>
      <c r="L2753" s="407">
        <v>1</v>
      </c>
      <c r="M2753" s="344">
        <f t="shared" si="42"/>
        <v>5.4315223398475201</v>
      </c>
      <c r="N2753" s="337"/>
      <c r="T2753" s="169" t="s">
        <v>300</v>
      </c>
    </row>
    <row r="2754" spans="1:20">
      <c r="A2754" s="339">
        <v>45406.625</v>
      </c>
      <c r="B2754" s="340">
        <v>2.9521600000000001</v>
      </c>
      <c r="C2754" s="340" t="s">
        <v>300</v>
      </c>
      <c r="D2754" s="341">
        <v>62.233249999999998</v>
      </c>
      <c r="E2754" s="342" t="s">
        <v>300</v>
      </c>
      <c r="F2754" s="340">
        <v>5.7100900000000001</v>
      </c>
      <c r="G2754" s="342" t="s">
        <v>300</v>
      </c>
      <c r="H2754" s="342"/>
      <c r="I2754" s="342"/>
      <c r="J2754" s="343"/>
      <c r="K2754" s="343"/>
      <c r="L2754" s="407">
        <v>1</v>
      </c>
      <c r="M2754" s="344">
        <f t="shared" si="42"/>
        <v>5.7100956518255996</v>
      </c>
      <c r="N2754" s="337"/>
      <c r="T2754" s="169" t="s">
        <v>300</v>
      </c>
    </row>
    <row r="2755" spans="1:20">
      <c r="A2755" s="339">
        <v>45406.666666666701</v>
      </c>
      <c r="B2755" s="340">
        <v>3.0811299999999999</v>
      </c>
      <c r="C2755" s="340" t="s">
        <v>300</v>
      </c>
      <c r="D2755" s="341">
        <v>62.587670000000003</v>
      </c>
      <c r="E2755" s="342" t="s">
        <v>300</v>
      </c>
      <c r="F2755" s="340">
        <v>5.9934900000000004</v>
      </c>
      <c r="G2755" s="342" t="s">
        <v>300</v>
      </c>
      <c r="H2755" s="342"/>
      <c r="I2755" s="342"/>
      <c r="J2755" s="343"/>
      <c r="K2755" s="343"/>
      <c r="L2755" s="407">
        <v>1</v>
      </c>
      <c r="M2755" s="344">
        <f t="shared" ref="M2755:M2818" si="43">D2755*60*10^3*B2755*5.18*10^-7</f>
        <v>5.9934904374934677</v>
      </c>
      <c r="N2755" s="337"/>
      <c r="T2755" s="169" t="s">
        <v>300</v>
      </c>
    </row>
    <row r="2756" spans="1:20">
      <c r="A2756" s="339">
        <v>45406.708333333299</v>
      </c>
      <c r="B2756" s="340">
        <v>3.05321</v>
      </c>
      <c r="C2756" s="340" t="s">
        <v>300</v>
      </c>
      <c r="D2756" s="341">
        <v>61.627600000000001</v>
      </c>
      <c r="E2756" s="342" t="s">
        <v>300</v>
      </c>
      <c r="F2756" s="340">
        <v>5.8480800000000004</v>
      </c>
      <c r="G2756" s="342" t="s">
        <v>300</v>
      </c>
      <c r="H2756" s="342"/>
      <c r="I2756" s="342"/>
      <c r="J2756" s="343"/>
      <c r="K2756" s="343"/>
      <c r="L2756" s="407">
        <v>1</v>
      </c>
      <c r="M2756" s="344">
        <f t="shared" si="43"/>
        <v>5.8480751028436799</v>
      </c>
      <c r="N2756" s="337"/>
      <c r="T2756" s="169" t="s">
        <v>300</v>
      </c>
    </row>
    <row r="2757" spans="1:20">
      <c r="A2757" s="339">
        <v>45406.75</v>
      </c>
      <c r="B2757" s="340">
        <v>3.2473299999999998</v>
      </c>
      <c r="C2757" s="340" t="s">
        <v>300</v>
      </c>
      <c r="D2757" s="341">
        <v>62.511060000000001</v>
      </c>
      <c r="E2757" s="342" t="s">
        <v>300</v>
      </c>
      <c r="F2757" s="340">
        <v>6.30905</v>
      </c>
      <c r="G2757" s="342" t="s">
        <v>300</v>
      </c>
      <c r="H2757" s="342"/>
      <c r="I2757" s="342"/>
      <c r="J2757" s="343"/>
      <c r="K2757" s="343"/>
      <c r="L2757" s="407">
        <v>1</v>
      </c>
      <c r="M2757" s="344">
        <f t="shared" si="43"/>
        <v>6.3090547778013821</v>
      </c>
      <c r="N2757" s="337"/>
      <c r="T2757" s="169" t="s">
        <v>300</v>
      </c>
    </row>
    <row r="2758" spans="1:20">
      <c r="A2758" s="339">
        <v>45406.791666666701</v>
      </c>
      <c r="B2758" s="340">
        <v>3.2719100000000001</v>
      </c>
      <c r="C2758" s="340" t="s">
        <v>300</v>
      </c>
      <c r="D2758" s="341">
        <v>63.361840000000001</v>
      </c>
      <c r="E2758" s="342" t="s">
        <v>300</v>
      </c>
      <c r="F2758" s="340">
        <v>6.4433299999999996</v>
      </c>
      <c r="G2758" s="342" t="s">
        <v>300</v>
      </c>
      <c r="H2758" s="342"/>
      <c r="I2758" s="342"/>
      <c r="J2758" s="343"/>
      <c r="K2758" s="343"/>
      <c r="L2758" s="407">
        <v>1</v>
      </c>
      <c r="M2758" s="344">
        <f t="shared" si="43"/>
        <v>6.4433265143795513</v>
      </c>
      <c r="N2758" s="337"/>
      <c r="T2758" s="169" t="s">
        <v>300</v>
      </c>
    </row>
    <row r="2759" spans="1:20">
      <c r="A2759" s="339">
        <v>45406.833333333299</v>
      </c>
      <c r="B2759" s="340">
        <v>3.5549200000000001</v>
      </c>
      <c r="C2759" s="340" t="s">
        <v>300</v>
      </c>
      <c r="D2759" s="341">
        <v>62.804009999999998</v>
      </c>
      <c r="E2759" s="342" t="s">
        <v>300</v>
      </c>
      <c r="F2759" s="340">
        <v>6.9390099999999997</v>
      </c>
      <c r="G2759" s="342" t="s">
        <v>300</v>
      </c>
      <c r="H2759" s="342"/>
      <c r="I2759" s="342"/>
      <c r="J2759" s="343"/>
      <c r="K2759" s="343"/>
      <c r="L2759" s="407">
        <v>1</v>
      </c>
      <c r="M2759" s="344">
        <f t="shared" si="43"/>
        <v>6.9390212266035345</v>
      </c>
      <c r="N2759" s="337"/>
      <c r="T2759" s="169" t="s">
        <v>300</v>
      </c>
    </row>
    <row r="2760" spans="1:20">
      <c r="A2760" s="339">
        <v>45406.875</v>
      </c>
      <c r="B2760" s="340">
        <v>2.4032200000000001</v>
      </c>
      <c r="C2760" s="340" t="s">
        <v>300</v>
      </c>
      <c r="D2760" s="341">
        <v>65.270499999999998</v>
      </c>
      <c r="E2760" s="342" t="s">
        <v>300</v>
      </c>
      <c r="F2760" s="340">
        <v>4.8751899999999999</v>
      </c>
      <c r="G2760" s="342" t="s">
        <v>300</v>
      </c>
      <c r="H2760" s="342"/>
      <c r="I2760" s="342"/>
      <c r="J2760" s="343"/>
      <c r="K2760" s="343"/>
      <c r="L2760" s="407">
        <v>1</v>
      </c>
      <c r="M2760" s="344">
        <f t="shared" si="43"/>
        <v>4.8751892509907995</v>
      </c>
      <c r="N2760" s="337"/>
      <c r="T2760" s="169" t="s">
        <v>300</v>
      </c>
    </row>
    <row r="2761" spans="1:20">
      <c r="A2761" s="339">
        <v>45406.916666666701</v>
      </c>
      <c r="B2761" s="340">
        <v>3.23848</v>
      </c>
      <c r="C2761" s="340" t="s">
        <v>300</v>
      </c>
      <c r="D2761" s="341">
        <v>63.827080000000002</v>
      </c>
      <c r="E2761" s="342" t="s">
        <v>300</v>
      </c>
      <c r="F2761" s="340">
        <v>6.4243300000000003</v>
      </c>
      <c r="G2761" s="342" t="s">
        <v>300</v>
      </c>
      <c r="H2761" s="342"/>
      <c r="I2761" s="342"/>
      <c r="J2761" s="343"/>
      <c r="K2761" s="343"/>
      <c r="L2761" s="407">
        <v>1</v>
      </c>
      <c r="M2761" s="344">
        <f t="shared" si="43"/>
        <v>6.4243206009534717</v>
      </c>
      <c r="N2761" s="337"/>
      <c r="T2761" s="169" t="s">
        <v>300</v>
      </c>
    </row>
    <row r="2762" spans="1:20">
      <c r="A2762" s="339">
        <v>45406.958333333299</v>
      </c>
      <c r="B2762" s="340">
        <v>3.0257200000000002</v>
      </c>
      <c r="C2762" s="340" t="s">
        <v>300</v>
      </c>
      <c r="D2762" s="341">
        <v>64.275090000000006</v>
      </c>
      <c r="E2762" s="342" t="s">
        <v>300</v>
      </c>
      <c r="F2762" s="340">
        <v>6.0443899999999999</v>
      </c>
      <c r="G2762" s="342" t="s">
        <v>300</v>
      </c>
      <c r="H2762" s="342"/>
      <c r="I2762" s="342"/>
      <c r="J2762" s="343"/>
      <c r="K2762" s="343"/>
      <c r="L2762" s="407">
        <v>1</v>
      </c>
      <c r="M2762" s="344">
        <f t="shared" si="43"/>
        <v>6.0443894587839848</v>
      </c>
      <c r="N2762" s="337"/>
      <c r="T2762" s="169" t="s">
        <v>300</v>
      </c>
    </row>
    <row r="2763" spans="1:20">
      <c r="A2763" s="339">
        <v>45407</v>
      </c>
      <c r="B2763" s="340">
        <v>3.36809</v>
      </c>
      <c r="C2763" s="340" t="s">
        <v>300</v>
      </c>
      <c r="D2763" s="341">
        <v>63.389310000000002</v>
      </c>
      <c r="E2763" s="342" t="s">
        <v>300</v>
      </c>
      <c r="F2763" s="340">
        <v>6.6356099999999998</v>
      </c>
      <c r="G2763" s="342" t="s">
        <v>300</v>
      </c>
      <c r="H2763" s="342"/>
      <c r="I2763" s="342"/>
      <c r="J2763" s="343"/>
      <c r="K2763" s="343"/>
      <c r="L2763" s="407">
        <v>1</v>
      </c>
      <c r="M2763" s="344">
        <f t="shared" si="43"/>
        <v>6.6356080067443317</v>
      </c>
      <c r="N2763" s="337"/>
      <c r="T2763" s="169" t="s">
        <v>300</v>
      </c>
    </row>
    <row r="2764" spans="1:20">
      <c r="A2764" s="339">
        <v>45407.041666666701</v>
      </c>
      <c r="B2764" s="340">
        <v>3.3963199999999998</v>
      </c>
      <c r="C2764" s="340" t="s">
        <v>300</v>
      </c>
      <c r="D2764" s="341">
        <v>62.77899</v>
      </c>
      <c r="E2764" s="342" t="s">
        <v>300</v>
      </c>
      <c r="F2764" s="340">
        <v>6.6268000000000002</v>
      </c>
      <c r="G2764" s="342" t="s">
        <v>300</v>
      </c>
      <c r="H2764" s="342"/>
      <c r="I2764" s="342"/>
      <c r="J2764" s="343"/>
      <c r="K2764" s="343"/>
      <c r="L2764" s="407">
        <v>1</v>
      </c>
      <c r="M2764" s="344">
        <f t="shared" si="43"/>
        <v>6.6268011219661425</v>
      </c>
      <c r="N2764" s="337"/>
      <c r="T2764" s="169" t="s">
        <v>300</v>
      </c>
    </row>
    <row r="2765" spans="1:20">
      <c r="A2765" s="339">
        <v>45407.083333333299</v>
      </c>
      <c r="B2765" s="340">
        <v>3.4885299999999999</v>
      </c>
      <c r="C2765" s="340" t="s">
        <v>300</v>
      </c>
      <c r="D2765" s="341">
        <v>62.23612</v>
      </c>
      <c r="E2765" s="342" t="s">
        <v>300</v>
      </c>
      <c r="F2765" s="340">
        <v>6.7478600000000002</v>
      </c>
      <c r="G2765" s="342" t="s">
        <v>300</v>
      </c>
      <c r="H2765" s="342"/>
      <c r="I2765" s="342"/>
      <c r="J2765" s="343"/>
      <c r="K2765" s="343"/>
      <c r="L2765" s="407">
        <v>1</v>
      </c>
      <c r="M2765" s="344">
        <f t="shared" si="43"/>
        <v>6.7478587285478868</v>
      </c>
      <c r="N2765" s="337"/>
      <c r="T2765" s="169" t="s">
        <v>300</v>
      </c>
    </row>
    <row r="2766" spans="1:20">
      <c r="A2766" s="339">
        <v>45407.125</v>
      </c>
      <c r="B2766" s="340">
        <v>3.3407300000000002</v>
      </c>
      <c r="C2766" s="340" t="s">
        <v>300</v>
      </c>
      <c r="D2766" s="341">
        <v>64.004189999999994</v>
      </c>
      <c r="E2766" s="342" t="s">
        <v>300</v>
      </c>
      <c r="F2766" s="340">
        <v>6.6455500000000001</v>
      </c>
      <c r="G2766" s="342" t="s">
        <v>300</v>
      </c>
      <c r="H2766" s="342"/>
      <c r="I2766" s="342"/>
      <c r="J2766" s="343"/>
      <c r="K2766" s="343"/>
      <c r="L2766" s="407">
        <v>1</v>
      </c>
      <c r="M2766" s="344">
        <f t="shared" si="43"/>
        <v>6.6455479048323944</v>
      </c>
      <c r="N2766" s="337"/>
      <c r="T2766" s="169" t="s">
        <v>300</v>
      </c>
    </row>
    <row r="2767" spans="1:20">
      <c r="A2767" s="339">
        <v>45407.166666666701</v>
      </c>
      <c r="B2767" s="340">
        <v>3.5021499999999999</v>
      </c>
      <c r="C2767" s="340" t="s">
        <v>300</v>
      </c>
      <c r="D2767" s="341">
        <v>62.980519999999999</v>
      </c>
      <c r="E2767" s="342" t="s">
        <v>300</v>
      </c>
      <c r="F2767" s="340">
        <v>6.8552299999999997</v>
      </c>
      <c r="G2767" s="342" t="s">
        <v>300</v>
      </c>
      <c r="H2767" s="342"/>
      <c r="I2767" s="342"/>
      <c r="J2767" s="343"/>
      <c r="K2767" s="343"/>
      <c r="L2767" s="407">
        <v>1</v>
      </c>
      <c r="M2767" s="344">
        <f t="shared" si="43"/>
        <v>6.8552294499074398</v>
      </c>
      <c r="N2767" s="337"/>
      <c r="T2767" s="169" t="s">
        <v>300</v>
      </c>
    </row>
    <row r="2768" spans="1:20">
      <c r="A2768" s="339">
        <v>45407.208333333299</v>
      </c>
      <c r="B2768" s="340">
        <v>3.3908</v>
      </c>
      <c r="C2768" s="340" t="s">
        <v>300</v>
      </c>
      <c r="D2768" s="341">
        <v>62.654629999999997</v>
      </c>
      <c r="E2768" s="342" t="s">
        <v>300</v>
      </c>
      <c r="F2768" s="340">
        <v>6.6029299999999997</v>
      </c>
      <c r="G2768" s="342" t="s">
        <v>300</v>
      </c>
      <c r="H2768" s="342"/>
      <c r="I2768" s="342"/>
      <c r="J2768" s="343"/>
      <c r="K2768" s="343"/>
      <c r="L2768" s="407">
        <v>1</v>
      </c>
      <c r="M2768" s="344">
        <f t="shared" si="43"/>
        <v>6.6029248470763191</v>
      </c>
      <c r="N2768" s="337"/>
      <c r="T2768" s="169" t="s">
        <v>300</v>
      </c>
    </row>
    <row r="2769" spans="1:20">
      <c r="A2769" s="339">
        <v>45407.25</v>
      </c>
      <c r="B2769" s="340">
        <v>3.2616800000000001</v>
      </c>
      <c r="C2769" s="340" t="s">
        <v>300</v>
      </c>
      <c r="D2769" s="341">
        <v>62.418979999999998</v>
      </c>
      <c r="E2769" s="342" t="s">
        <v>300</v>
      </c>
      <c r="F2769" s="340">
        <v>6.3275899999999998</v>
      </c>
      <c r="G2769" s="342" t="s">
        <v>300</v>
      </c>
      <c r="H2769" s="342"/>
      <c r="I2769" s="342"/>
      <c r="J2769" s="343"/>
      <c r="K2769" s="343"/>
      <c r="L2769" s="407">
        <v>1</v>
      </c>
      <c r="M2769" s="344">
        <f t="shared" si="43"/>
        <v>6.3276001583733112</v>
      </c>
      <c r="N2769" s="337"/>
      <c r="T2769" s="169" t="s">
        <v>300</v>
      </c>
    </row>
    <row r="2770" spans="1:20">
      <c r="A2770" s="339">
        <v>45407.291666666701</v>
      </c>
      <c r="B2770" s="340">
        <v>2.9608099999999999</v>
      </c>
      <c r="C2770" s="340" t="s">
        <v>300</v>
      </c>
      <c r="D2770" s="341">
        <v>62.707949999999997</v>
      </c>
      <c r="E2770" s="342" t="s">
        <v>300</v>
      </c>
      <c r="F2770" s="340">
        <v>5.7705099999999998</v>
      </c>
      <c r="G2770" s="342" t="s">
        <v>300</v>
      </c>
      <c r="H2770" s="342"/>
      <c r="I2770" s="342"/>
      <c r="J2770" s="343"/>
      <c r="K2770" s="343"/>
      <c r="L2770" s="407">
        <v>1</v>
      </c>
      <c r="M2770" s="344">
        <f t="shared" si="43"/>
        <v>5.7705093946596602</v>
      </c>
      <c r="N2770" s="337"/>
      <c r="T2770" s="169" t="s">
        <v>300</v>
      </c>
    </row>
    <row r="2771" spans="1:20">
      <c r="A2771" s="339">
        <v>45407.333333333299</v>
      </c>
      <c r="B2771" s="340">
        <v>1.6538600000000001</v>
      </c>
      <c r="C2771" s="340" t="s">
        <v>300</v>
      </c>
      <c r="D2771" s="341">
        <v>64.465580000000003</v>
      </c>
      <c r="E2771" s="342" t="s">
        <v>300</v>
      </c>
      <c r="F2771" s="340">
        <v>3.3136700000000001</v>
      </c>
      <c r="G2771" s="342" t="s">
        <v>300</v>
      </c>
      <c r="H2771" s="342"/>
      <c r="I2771" s="342"/>
      <c r="J2771" s="343"/>
      <c r="K2771" s="343"/>
      <c r="L2771" s="407">
        <v>1</v>
      </c>
      <c r="M2771" s="344">
        <f t="shared" si="43"/>
        <v>3.3136577318339038</v>
      </c>
      <c r="N2771" s="337"/>
      <c r="T2771" s="169" t="s">
        <v>300</v>
      </c>
    </row>
    <row r="2772" spans="1:20">
      <c r="A2772" s="339">
        <v>45407.375</v>
      </c>
      <c r="B2772" s="340">
        <v>0.31294</v>
      </c>
      <c r="C2772" s="340" t="s">
        <v>300</v>
      </c>
      <c r="D2772" s="341">
        <v>45.901420000000002</v>
      </c>
      <c r="E2772" s="342" t="s">
        <v>300</v>
      </c>
      <c r="F2772" s="340">
        <v>0.44645000000000001</v>
      </c>
      <c r="G2772" s="342" t="s">
        <v>300</v>
      </c>
      <c r="H2772" s="342"/>
      <c r="I2772" s="342"/>
      <c r="J2772" s="343"/>
      <c r="K2772" s="343"/>
      <c r="L2772" s="407">
        <v>1</v>
      </c>
      <c r="M2772" s="344">
        <f t="shared" si="43"/>
        <v>0.44644525284878395</v>
      </c>
      <c r="N2772" s="337"/>
      <c r="T2772" s="169" t="s">
        <v>300</v>
      </c>
    </row>
    <row r="2773" spans="1:20">
      <c r="A2773" s="339">
        <v>45407.416666666701</v>
      </c>
      <c r="B2773" s="340">
        <v>0.39095999999999997</v>
      </c>
      <c r="C2773" s="340" t="s">
        <v>300</v>
      </c>
      <c r="D2773" s="341">
        <v>15.5139</v>
      </c>
      <c r="E2773" s="342" t="s">
        <v>300</v>
      </c>
      <c r="F2773" s="340">
        <v>0.18851000000000001</v>
      </c>
      <c r="G2773" s="342" t="s">
        <v>300</v>
      </c>
      <c r="H2773" s="342"/>
      <c r="I2773" s="342"/>
      <c r="J2773" s="343"/>
      <c r="K2773" s="343"/>
      <c r="L2773" s="407">
        <v>1</v>
      </c>
      <c r="M2773" s="344">
        <f t="shared" si="43"/>
        <v>0.18850996981151996</v>
      </c>
      <c r="N2773" s="337"/>
      <c r="T2773" s="169" t="s">
        <v>300</v>
      </c>
    </row>
    <row r="2774" spans="1:20">
      <c r="A2774" s="339">
        <v>45407.458333333299</v>
      </c>
      <c r="B2774" s="340">
        <v>0.38766</v>
      </c>
      <c r="C2774" s="340" t="s">
        <v>300</v>
      </c>
      <c r="D2774" s="341">
        <v>44.943860000000001</v>
      </c>
      <c r="E2774" s="342" t="s">
        <v>300</v>
      </c>
      <c r="F2774" s="340">
        <v>0.54149999999999998</v>
      </c>
      <c r="G2774" s="342" t="s">
        <v>300</v>
      </c>
      <c r="H2774" s="342"/>
      <c r="I2774" s="342"/>
      <c r="J2774" s="343"/>
      <c r="K2774" s="343"/>
      <c r="L2774" s="407">
        <v>1</v>
      </c>
      <c r="M2774" s="344">
        <f t="shared" si="43"/>
        <v>0.54150487473700804</v>
      </c>
      <c r="N2774" s="337"/>
      <c r="T2774" s="169" t="s">
        <v>300</v>
      </c>
    </row>
    <row r="2775" spans="1:20">
      <c r="A2775" s="339">
        <v>45407.5</v>
      </c>
      <c r="B2775" s="340">
        <v>0.22031999999999999</v>
      </c>
      <c r="C2775" s="340" t="s">
        <v>300</v>
      </c>
      <c r="D2775" s="341">
        <v>51.790640000000003</v>
      </c>
      <c r="E2775" s="342" t="s">
        <v>300</v>
      </c>
      <c r="F2775" s="340">
        <v>0.35464000000000001</v>
      </c>
      <c r="G2775" s="342" t="s">
        <v>300</v>
      </c>
      <c r="H2775" s="342"/>
      <c r="I2775" s="342"/>
      <c r="J2775" s="343"/>
      <c r="K2775" s="343"/>
      <c r="L2775" s="407">
        <v>1</v>
      </c>
      <c r="M2775" s="344">
        <f t="shared" si="43"/>
        <v>0.35463876905318392</v>
      </c>
      <c r="N2775" s="337"/>
      <c r="T2775" s="169" t="s">
        <v>300</v>
      </c>
    </row>
    <row r="2776" spans="1:20">
      <c r="A2776" s="339">
        <v>45407.541666666701</v>
      </c>
      <c r="B2776" s="340">
        <v>0.45942</v>
      </c>
      <c r="C2776" s="340" t="s">
        <v>300</v>
      </c>
      <c r="D2776" s="341">
        <v>64.67013</v>
      </c>
      <c r="E2776" s="342" t="s">
        <v>300</v>
      </c>
      <c r="F2776" s="340">
        <v>0.9234</v>
      </c>
      <c r="G2776" s="342" t="s">
        <v>300</v>
      </c>
      <c r="H2776" s="342"/>
      <c r="I2776" s="342"/>
      <c r="J2776" s="343"/>
      <c r="K2776" s="343"/>
      <c r="L2776" s="407">
        <v>1</v>
      </c>
      <c r="M2776" s="344">
        <f t="shared" si="43"/>
        <v>0.92341014495256801</v>
      </c>
      <c r="N2776" s="337"/>
      <c r="T2776" s="169" t="s">
        <v>300</v>
      </c>
    </row>
    <row r="2777" spans="1:20">
      <c r="A2777" s="339">
        <v>45407.583333333299</v>
      </c>
      <c r="B2777" s="340">
        <v>1.43479</v>
      </c>
      <c r="C2777" s="340" t="s">
        <v>300</v>
      </c>
      <c r="D2777" s="341">
        <v>73.735969999999995</v>
      </c>
      <c r="E2777" s="342" t="s">
        <v>300</v>
      </c>
      <c r="F2777" s="340">
        <v>3.2881300000000002</v>
      </c>
      <c r="G2777" s="342" t="s">
        <v>300</v>
      </c>
      <c r="H2777" s="342"/>
      <c r="I2777" s="342"/>
      <c r="J2777" s="343"/>
      <c r="K2777" s="343"/>
      <c r="L2777" s="407">
        <v>1</v>
      </c>
      <c r="M2777" s="344">
        <f t="shared" si="43"/>
        <v>3.2881282548770043</v>
      </c>
      <c r="N2777" s="337"/>
      <c r="T2777" s="169" t="s">
        <v>300</v>
      </c>
    </row>
    <row r="2778" spans="1:20">
      <c r="A2778" s="339">
        <v>45407.625</v>
      </c>
      <c r="B2778" s="340">
        <v>2.4121100000000002</v>
      </c>
      <c r="C2778" s="340" t="s">
        <v>300</v>
      </c>
      <c r="D2778" s="341">
        <v>70.730019999999996</v>
      </c>
      <c r="E2778" s="342" t="s">
        <v>300</v>
      </c>
      <c r="F2778" s="340">
        <v>5.30253</v>
      </c>
      <c r="G2778" s="342" t="s">
        <v>300</v>
      </c>
      <c r="H2778" s="342"/>
      <c r="I2778" s="342"/>
      <c r="J2778" s="343"/>
      <c r="K2778" s="343"/>
      <c r="L2778" s="407">
        <v>1</v>
      </c>
      <c r="M2778" s="344">
        <f t="shared" si="43"/>
        <v>5.3025149318915767</v>
      </c>
      <c r="N2778" s="337"/>
      <c r="T2778" s="169" t="s">
        <v>300</v>
      </c>
    </row>
    <row r="2779" spans="1:20">
      <c r="A2779" s="339">
        <v>45407.666666666701</v>
      </c>
      <c r="B2779" s="340">
        <v>2.7070500000000002</v>
      </c>
      <c r="C2779" s="340" t="s">
        <v>300</v>
      </c>
      <c r="D2779" s="341">
        <v>68.402330000000006</v>
      </c>
      <c r="E2779" s="342" t="s">
        <v>300</v>
      </c>
      <c r="F2779" s="340">
        <v>5.7550400000000002</v>
      </c>
      <c r="G2779" s="342" t="s">
        <v>300</v>
      </c>
      <c r="H2779" s="342"/>
      <c r="I2779" s="342"/>
      <c r="J2779" s="343"/>
      <c r="K2779" s="343"/>
      <c r="L2779" s="407">
        <v>1</v>
      </c>
      <c r="M2779" s="344">
        <f t="shared" si="43"/>
        <v>5.7550378324156215</v>
      </c>
      <c r="N2779" s="337"/>
      <c r="T2779" s="169" t="s">
        <v>300</v>
      </c>
    </row>
    <row r="2780" spans="1:20">
      <c r="A2780" s="339">
        <v>45407.708333333299</v>
      </c>
      <c r="B2780" s="340">
        <v>3.2469299999999999</v>
      </c>
      <c r="C2780" s="340" t="s">
        <v>300</v>
      </c>
      <c r="D2780" s="341">
        <v>67.447490000000002</v>
      </c>
      <c r="E2780" s="342" t="s">
        <v>300</v>
      </c>
      <c r="F2780" s="340">
        <v>6.8064299999999998</v>
      </c>
      <c r="G2780" s="342" t="s">
        <v>300</v>
      </c>
      <c r="H2780" s="342"/>
      <c r="I2780" s="342"/>
      <c r="J2780" s="343"/>
      <c r="K2780" s="343"/>
      <c r="L2780" s="407">
        <v>1</v>
      </c>
      <c r="M2780" s="344">
        <f t="shared" si="43"/>
        <v>6.8064354221731556</v>
      </c>
      <c r="N2780" s="337"/>
      <c r="T2780" s="169" t="s">
        <v>300</v>
      </c>
    </row>
    <row r="2781" spans="1:20">
      <c r="A2781" s="339">
        <v>45407.75</v>
      </c>
      <c r="B2781" s="340">
        <v>2.8365999999999998</v>
      </c>
      <c r="C2781" s="340" t="s">
        <v>300</v>
      </c>
      <c r="D2781" s="341">
        <v>69.553709999999995</v>
      </c>
      <c r="E2781" s="342" t="s">
        <v>300</v>
      </c>
      <c r="F2781" s="340">
        <v>6.1319600000000003</v>
      </c>
      <c r="G2781" s="342" t="s">
        <v>300</v>
      </c>
      <c r="H2781" s="342"/>
      <c r="I2781" s="342"/>
      <c r="J2781" s="343"/>
      <c r="K2781" s="343"/>
      <c r="L2781" s="407">
        <v>1</v>
      </c>
      <c r="M2781" s="344">
        <f t="shared" si="43"/>
        <v>6.1319613516688793</v>
      </c>
      <c r="N2781" s="337"/>
      <c r="T2781" s="169" t="s">
        <v>300</v>
      </c>
    </row>
    <row r="2782" spans="1:20">
      <c r="A2782" s="339">
        <v>45407.791666666701</v>
      </c>
      <c r="B2782" s="340">
        <v>2.9299599999999999</v>
      </c>
      <c r="C2782" s="340" t="s">
        <v>300</v>
      </c>
      <c r="D2782" s="341">
        <v>68.647450000000006</v>
      </c>
      <c r="E2782" s="342" t="s">
        <v>300</v>
      </c>
      <c r="F2782" s="340">
        <v>6.2512600000000003</v>
      </c>
      <c r="G2782" s="342" t="s">
        <v>300</v>
      </c>
      <c r="H2782" s="342"/>
      <c r="I2782" s="342"/>
      <c r="J2782" s="343"/>
      <c r="K2782" s="343"/>
      <c r="L2782" s="407">
        <v>1</v>
      </c>
      <c r="M2782" s="344">
        <f t="shared" si="43"/>
        <v>6.2512535032701599</v>
      </c>
      <c r="N2782" s="337"/>
      <c r="T2782" s="169" t="s">
        <v>300</v>
      </c>
    </row>
    <row r="2783" spans="1:20">
      <c r="A2783" s="339">
        <v>45407.833333333299</v>
      </c>
      <c r="B2783" s="340">
        <v>2.5270000000000001</v>
      </c>
      <c r="C2783" s="340" t="s">
        <v>300</v>
      </c>
      <c r="D2783" s="341">
        <v>70.122159999999994</v>
      </c>
      <c r="E2783" s="342" t="s">
        <v>300</v>
      </c>
      <c r="F2783" s="340">
        <v>5.5073400000000001</v>
      </c>
      <c r="G2783" s="342" t="s">
        <v>300</v>
      </c>
      <c r="H2783" s="342"/>
      <c r="I2783" s="342"/>
      <c r="J2783" s="343"/>
      <c r="K2783" s="343"/>
      <c r="L2783" s="407">
        <v>1</v>
      </c>
      <c r="M2783" s="344">
        <f t="shared" si="43"/>
        <v>5.5073355437855991</v>
      </c>
      <c r="N2783" s="337"/>
      <c r="T2783" s="169" t="s">
        <v>300</v>
      </c>
    </row>
    <row r="2784" spans="1:20">
      <c r="A2784" s="339">
        <v>45407.875</v>
      </c>
      <c r="B2784" s="340">
        <v>2.1615000000000002</v>
      </c>
      <c r="C2784" s="340" t="s">
        <v>300</v>
      </c>
      <c r="D2784" s="341">
        <v>71.076049999999995</v>
      </c>
      <c r="E2784" s="342" t="s">
        <v>300</v>
      </c>
      <c r="F2784" s="340">
        <v>4.7748499999999998</v>
      </c>
      <c r="G2784" s="342" t="s">
        <v>300</v>
      </c>
      <c r="H2784" s="342"/>
      <c r="I2784" s="342"/>
      <c r="J2784" s="343"/>
      <c r="K2784" s="343"/>
      <c r="L2784" s="407">
        <v>1</v>
      </c>
      <c r="M2784" s="344">
        <f t="shared" si="43"/>
        <v>4.7748478148910003</v>
      </c>
      <c r="N2784" s="337"/>
      <c r="T2784" s="169" t="s">
        <v>300</v>
      </c>
    </row>
    <row r="2785" spans="1:20">
      <c r="A2785" s="339">
        <v>45407.916666666701</v>
      </c>
      <c r="B2785" s="340">
        <v>2.7772999999999999</v>
      </c>
      <c r="C2785" s="340" t="s">
        <v>300</v>
      </c>
      <c r="D2785" s="341">
        <v>67.947519999999997</v>
      </c>
      <c r="E2785" s="342" t="s">
        <v>300</v>
      </c>
      <c r="F2785" s="340">
        <v>5.8651299999999997</v>
      </c>
      <c r="G2785" s="342" t="s">
        <v>300</v>
      </c>
      <c r="H2785" s="342"/>
      <c r="I2785" s="342"/>
      <c r="J2785" s="343"/>
      <c r="K2785" s="343"/>
      <c r="L2785" s="407">
        <v>1</v>
      </c>
      <c r="M2785" s="344">
        <f t="shared" si="43"/>
        <v>5.865126917959679</v>
      </c>
      <c r="N2785" s="337"/>
      <c r="T2785" s="169" t="s">
        <v>300</v>
      </c>
    </row>
    <row r="2786" spans="1:20">
      <c r="A2786" s="339">
        <v>45407.958333333299</v>
      </c>
      <c r="B2786" s="340">
        <v>3.0918700000000001</v>
      </c>
      <c r="C2786" s="340" t="s">
        <v>300</v>
      </c>
      <c r="D2786" s="341">
        <v>67.280289999999994</v>
      </c>
      <c r="E2786" s="342" t="s">
        <v>300</v>
      </c>
      <c r="F2786" s="340">
        <v>6.4653099999999997</v>
      </c>
      <c r="G2786" s="342" t="s">
        <v>300</v>
      </c>
      <c r="H2786" s="342"/>
      <c r="I2786" s="342"/>
      <c r="J2786" s="343"/>
      <c r="K2786" s="343"/>
      <c r="L2786" s="407">
        <v>1</v>
      </c>
      <c r="M2786" s="344">
        <f t="shared" si="43"/>
        <v>6.4653209703306826</v>
      </c>
      <c r="N2786" s="337"/>
      <c r="T2786" s="169" t="s">
        <v>300</v>
      </c>
    </row>
    <row r="2787" spans="1:20">
      <c r="A2787" s="339">
        <v>45408</v>
      </c>
      <c r="B2787" s="340">
        <v>3.03199</v>
      </c>
      <c r="C2787" s="340" t="s">
        <v>300</v>
      </c>
      <c r="D2787" s="341">
        <v>67.022000000000006</v>
      </c>
      <c r="E2787" s="342" t="s">
        <v>300</v>
      </c>
      <c r="F2787" s="340">
        <v>6.3157699999999997</v>
      </c>
      <c r="G2787" s="342" t="s">
        <v>300</v>
      </c>
      <c r="H2787" s="342"/>
      <c r="I2787" s="342"/>
      <c r="J2787" s="343"/>
      <c r="K2787" s="343"/>
      <c r="L2787" s="407">
        <v>1</v>
      </c>
      <c r="M2787" s="344">
        <f t="shared" si="43"/>
        <v>6.3157678498823993</v>
      </c>
      <c r="N2787" s="337"/>
      <c r="T2787" s="169" t="s">
        <v>300</v>
      </c>
    </row>
    <row r="2788" spans="1:20">
      <c r="A2788" s="339">
        <v>45408.041666666701</v>
      </c>
      <c r="B2788" s="340">
        <v>2.96177</v>
      </c>
      <c r="C2788" s="340" t="s">
        <v>300</v>
      </c>
      <c r="D2788" s="341">
        <v>66.312290000000004</v>
      </c>
      <c r="E2788" s="342" t="s">
        <v>300</v>
      </c>
      <c r="F2788" s="340">
        <v>6.1041699999999999</v>
      </c>
      <c r="G2788" s="342" t="s">
        <v>300</v>
      </c>
      <c r="H2788" s="342"/>
      <c r="I2788" s="342"/>
      <c r="J2788" s="343"/>
      <c r="K2788" s="343"/>
      <c r="L2788" s="407">
        <v>1</v>
      </c>
      <c r="M2788" s="344">
        <f t="shared" si="43"/>
        <v>6.1041664258445643</v>
      </c>
      <c r="N2788" s="337"/>
      <c r="T2788" s="169" t="s">
        <v>300</v>
      </c>
    </row>
    <row r="2789" spans="1:20">
      <c r="A2789" s="339">
        <v>45408.083333333299</v>
      </c>
      <c r="B2789" s="340">
        <v>2.8002799999999999</v>
      </c>
      <c r="C2789" s="340" t="s">
        <v>300</v>
      </c>
      <c r="D2789" s="341">
        <v>67.083950000000002</v>
      </c>
      <c r="E2789" s="342" t="s">
        <v>300</v>
      </c>
      <c r="F2789" s="340">
        <v>5.8384999999999998</v>
      </c>
      <c r="G2789" s="342" t="s">
        <v>300</v>
      </c>
      <c r="H2789" s="342"/>
      <c r="I2789" s="342"/>
      <c r="J2789" s="343"/>
      <c r="K2789" s="343"/>
      <c r="L2789" s="407">
        <v>1</v>
      </c>
      <c r="M2789" s="344">
        <f t="shared" si="43"/>
        <v>5.8384974561664791</v>
      </c>
      <c r="N2789" s="337"/>
      <c r="T2789" s="169" t="s">
        <v>300</v>
      </c>
    </row>
    <row r="2790" spans="1:20">
      <c r="A2790" s="339">
        <v>45408.125</v>
      </c>
      <c r="B2790" s="340">
        <v>3.0015000000000001</v>
      </c>
      <c r="C2790" s="340" t="s">
        <v>300</v>
      </c>
      <c r="D2790" s="341">
        <v>67.382140000000007</v>
      </c>
      <c r="E2790" s="342" t="s">
        <v>300</v>
      </c>
      <c r="F2790" s="340">
        <v>6.2858499999999999</v>
      </c>
      <c r="G2790" s="342" t="s">
        <v>300</v>
      </c>
      <c r="H2790" s="342"/>
      <c r="I2790" s="342"/>
      <c r="J2790" s="343"/>
      <c r="K2790" s="343"/>
      <c r="L2790" s="407">
        <v>1</v>
      </c>
      <c r="M2790" s="344">
        <f t="shared" si="43"/>
        <v>6.2858520889668004</v>
      </c>
      <c r="N2790" s="337"/>
      <c r="T2790" s="169" t="s">
        <v>300</v>
      </c>
    </row>
    <row r="2791" spans="1:20">
      <c r="A2791" s="339">
        <v>45408.166666666701</v>
      </c>
      <c r="B2791" s="340">
        <v>2.9502100000000002</v>
      </c>
      <c r="C2791" s="340" t="s">
        <v>300</v>
      </c>
      <c r="D2791" s="341">
        <v>67.563429999999997</v>
      </c>
      <c r="E2791" s="342" t="s">
        <v>300</v>
      </c>
      <c r="F2791" s="340">
        <v>6.1950599999999998</v>
      </c>
      <c r="G2791" s="342" t="s">
        <v>300</v>
      </c>
      <c r="H2791" s="342"/>
      <c r="I2791" s="342"/>
      <c r="J2791" s="343"/>
      <c r="K2791" s="343"/>
      <c r="L2791" s="407">
        <v>1</v>
      </c>
      <c r="M2791" s="344">
        <f t="shared" si="43"/>
        <v>6.1950616159749234</v>
      </c>
      <c r="N2791" s="337"/>
      <c r="T2791" s="169" t="s">
        <v>300</v>
      </c>
    </row>
    <row r="2792" spans="1:20">
      <c r="A2792" s="339">
        <v>45408.208333333299</v>
      </c>
      <c r="B2792" s="340">
        <v>2.9589799999999999</v>
      </c>
      <c r="C2792" s="340" t="s">
        <v>300</v>
      </c>
      <c r="D2792" s="341">
        <v>66.975099999999998</v>
      </c>
      <c r="E2792" s="342" t="s">
        <v>300</v>
      </c>
      <c r="F2792" s="340">
        <v>6.1593799999999996</v>
      </c>
      <c r="G2792" s="342" t="s">
        <v>300</v>
      </c>
      <c r="H2792" s="342"/>
      <c r="I2792" s="342"/>
      <c r="J2792" s="343"/>
      <c r="K2792" s="343"/>
      <c r="L2792" s="407">
        <v>1</v>
      </c>
      <c r="M2792" s="344">
        <f t="shared" si="43"/>
        <v>6.15937166184984</v>
      </c>
      <c r="N2792" s="337"/>
      <c r="T2792" s="169" t="s">
        <v>300</v>
      </c>
    </row>
    <row r="2793" spans="1:20">
      <c r="A2793" s="339">
        <v>45408.25</v>
      </c>
      <c r="B2793" s="340">
        <v>3.0551400000000002</v>
      </c>
      <c r="C2793" s="340" t="s">
        <v>300</v>
      </c>
      <c r="D2793" s="341">
        <v>67.048299999999998</v>
      </c>
      <c r="E2793" s="342" t="s">
        <v>300</v>
      </c>
      <c r="F2793" s="340">
        <v>6.3665000000000003</v>
      </c>
      <c r="G2793" s="342" t="s">
        <v>300</v>
      </c>
      <c r="H2793" s="342"/>
      <c r="I2793" s="342"/>
      <c r="J2793" s="343"/>
      <c r="K2793" s="343"/>
      <c r="L2793" s="407">
        <v>1</v>
      </c>
      <c r="M2793" s="344">
        <f t="shared" si="43"/>
        <v>6.3664875965829584</v>
      </c>
      <c r="N2793" s="337"/>
      <c r="T2793" s="169" t="s">
        <v>300</v>
      </c>
    </row>
    <row r="2794" spans="1:20">
      <c r="A2794" s="339">
        <v>45408.291666666701</v>
      </c>
      <c r="B2794" s="340">
        <v>2.7941600000000002</v>
      </c>
      <c r="C2794" s="340" t="s">
        <v>300</v>
      </c>
      <c r="D2794" s="341">
        <v>67.661829999999995</v>
      </c>
      <c r="E2794" s="342" t="s">
        <v>300</v>
      </c>
      <c r="F2794" s="340">
        <v>5.8759199999999998</v>
      </c>
      <c r="G2794" s="342" t="s">
        <v>300</v>
      </c>
      <c r="H2794" s="342"/>
      <c r="I2794" s="342"/>
      <c r="J2794" s="343"/>
      <c r="K2794" s="343"/>
      <c r="L2794" s="407">
        <v>1</v>
      </c>
      <c r="M2794" s="344">
        <f t="shared" si="43"/>
        <v>5.8759219846098238</v>
      </c>
      <c r="N2794" s="337"/>
      <c r="T2794" s="169" t="s">
        <v>300</v>
      </c>
    </row>
    <row r="2795" spans="1:20" ht="30">
      <c r="A2795" s="339">
        <v>45408.333333333299</v>
      </c>
      <c r="B2795" s="340">
        <v>2.7315399999999999</v>
      </c>
      <c r="C2795" s="340" t="s">
        <v>300</v>
      </c>
      <c r="D2795" s="341">
        <v>69.947919999999996</v>
      </c>
      <c r="E2795" s="342" t="s">
        <v>367</v>
      </c>
      <c r="F2795" s="340">
        <v>5.93832</v>
      </c>
      <c r="G2795" s="342" t="s">
        <v>367</v>
      </c>
      <c r="H2795" s="342"/>
      <c r="I2795" s="342">
        <v>98.4</v>
      </c>
      <c r="J2795" s="343"/>
      <c r="K2795" s="343" t="s">
        <v>384</v>
      </c>
      <c r="L2795" s="407">
        <v>1</v>
      </c>
      <c r="M2795" s="344">
        <f t="shared" si="43"/>
        <v>5.938317026612542</v>
      </c>
      <c r="N2795" s="337"/>
      <c r="T2795" s="169" t="s">
        <v>300</v>
      </c>
    </row>
    <row r="2796" spans="1:20">
      <c r="A2796" s="339">
        <v>45408.375</v>
      </c>
      <c r="B2796" s="340">
        <v>3.0316999999999998</v>
      </c>
      <c r="C2796" s="340" t="s">
        <v>300</v>
      </c>
      <c r="D2796" s="341">
        <v>68.158779999999993</v>
      </c>
      <c r="E2796" s="342" t="s">
        <v>300</v>
      </c>
      <c r="F2796" s="340">
        <v>6.4222700000000001</v>
      </c>
      <c r="G2796" s="342" t="s">
        <v>300</v>
      </c>
      <c r="H2796" s="342"/>
      <c r="I2796" s="342"/>
      <c r="J2796" s="343"/>
      <c r="K2796" s="343"/>
      <c r="L2796" s="407">
        <v>1</v>
      </c>
      <c r="M2796" s="344">
        <f t="shared" si="43"/>
        <v>6.4222771309720788</v>
      </c>
      <c r="N2796" s="337"/>
      <c r="T2796" s="169" t="s">
        <v>300</v>
      </c>
    </row>
    <row r="2797" spans="1:20">
      <c r="A2797" s="339">
        <v>45408.416666666701</v>
      </c>
      <c r="B2797" s="340">
        <v>2.6537700000000002</v>
      </c>
      <c r="C2797" s="340" t="s">
        <v>300</v>
      </c>
      <c r="D2797" s="341">
        <v>68.732659999999996</v>
      </c>
      <c r="E2797" s="342" t="s">
        <v>300</v>
      </c>
      <c r="F2797" s="340">
        <v>5.6689999999999996</v>
      </c>
      <c r="G2797" s="342" t="s">
        <v>300</v>
      </c>
      <c r="H2797" s="342"/>
      <c r="I2797" s="342"/>
      <c r="J2797" s="343"/>
      <c r="K2797" s="343"/>
      <c r="L2797" s="407">
        <v>1</v>
      </c>
      <c r="M2797" s="344">
        <f t="shared" si="43"/>
        <v>5.6690128586644564</v>
      </c>
      <c r="N2797" s="337"/>
      <c r="T2797" s="169" t="s">
        <v>300</v>
      </c>
    </row>
    <row r="2798" spans="1:20">
      <c r="A2798" s="339">
        <v>45408.458333333299</v>
      </c>
      <c r="B2798" s="340">
        <v>0.94440999999999997</v>
      </c>
      <c r="C2798" s="340" t="s">
        <v>300</v>
      </c>
      <c r="D2798" s="341">
        <v>66.443669999999997</v>
      </c>
      <c r="E2798" s="342" t="s">
        <v>300</v>
      </c>
      <c r="F2798" s="340">
        <v>1.9502600000000001</v>
      </c>
      <c r="G2798" s="342" t="s">
        <v>300</v>
      </c>
      <c r="H2798" s="342"/>
      <c r="I2798" s="342"/>
      <c r="J2798" s="343"/>
      <c r="K2798" s="343"/>
      <c r="L2798" s="407">
        <v>1</v>
      </c>
      <c r="M2798" s="344">
        <f t="shared" si="43"/>
        <v>1.9502720632364756</v>
      </c>
      <c r="N2798" s="337"/>
      <c r="T2798" s="169" t="s">
        <v>300</v>
      </c>
    </row>
    <row r="2799" spans="1:20">
      <c r="A2799" s="339">
        <v>45408.5</v>
      </c>
      <c r="B2799" s="340">
        <v>2.3151899999999999</v>
      </c>
      <c r="C2799" s="340" t="s">
        <v>300</v>
      </c>
      <c r="D2799" s="341">
        <v>69.271019999999993</v>
      </c>
      <c r="E2799" s="342" t="s">
        <v>300</v>
      </c>
      <c r="F2799" s="340">
        <v>4.9844799999999996</v>
      </c>
      <c r="G2799" s="342" t="s">
        <v>300</v>
      </c>
      <c r="H2799" s="342"/>
      <c r="I2799" s="342"/>
      <c r="J2799" s="343"/>
      <c r="K2799" s="343"/>
      <c r="L2799" s="407">
        <v>1</v>
      </c>
      <c r="M2799" s="344">
        <f t="shared" si="43"/>
        <v>4.984472802431303</v>
      </c>
      <c r="N2799" s="337"/>
      <c r="T2799" s="169" t="s">
        <v>300</v>
      </c>
    </row>
    <row r="2800" spans="1:20">
      <c r="A2800" s="339">
        <v>45408.541666666701</v>
      </c>
      <c r="B2800" s="340">
        <v>2.58195</v>
      </c>
      <c r="C2800" s="340" t="s">
        <v>300</v>
      </c>
      <c r="D2800" s="341">
        <v>68.705550000000002</v>
      </c>
      <c r="E2800" s="342" t="s">
        <v>300</v>
      </c>
      <c r="F2800" s="340">
        <v>5.51342</v>
      </c>
      <c r="G2800" s="342" t="s">
        <v>300</v>
      </c>
      <c r="H2800" s="342"/>
      <c r="I2800" s="342"/>
      <c r="J2800" s="343"/>
      <c r="K2800" s="343"/>
      <c r="L2800" s="407">
        <v>1</v>
      </c>
      <c r="M2800" s="344">
        <f t="shared" si="43"/>
        <v>5.5134146830833002</v>
      </c>
      <c r="N2800" s="337"/>
      <c r="T2800" s="169" t="s">
        <v>300</v>
      </c>
    </row>
    <row r="2801" spans="1:20">
      <c r="A2801" s="339">
        <v>45408.583333333299</v>
      </c>
      <c r="B2801" s="340">
        <v>2.8309700000000002</v>
      </c>
      <c r="C2801" s="340" t="s">
        <v>300</v>
      </c>
      <c r="D2801" s="341">
        <v>67.785679999999999</v>
      </c>
      <c r="E2801" s="342" t="s">
        <v>300</v>
      </c>
      <c r="F2801" s="340">
        <v>5.9642299999999997</v>
      </c>
      <c r="G2801" s="342" t="s">
        <v>300</v>
      </c>
      <c r="H2801" s="342"/>
      <c r="I2801" s="342"/>
      <c r="J2801" s="343"/>
      <c r="K2801" s="343"/>
      <c r="L2801" s="407">
        <v>1</v>
      </c>
      <c r="M2801" s="344">
        <f t="shared" si="43"/>
        <v>5.9642279599183681</v>
      </c>
      <c r="N2801" s="337"/>
      <c r="T2801" s="169" t="s">
        <v>300</v>
      </c>
    </row>
    <row r="2802" spans="1:20">
      <c r="A2802" s="339">
        <v>45408.625</v>
      </c>
      <c r="B2802" s="340">
        <v>3.2218499999999999</v>
      </c>
      <c r="C2802" s="340" t="s">
        <v>300</v>
      </c>
      <c r="D2802" s="341">
        <v>66.621099999999998</v>
      </c>
      <c r="E2802" s="342" t="s">
        <v>300</v>
      </c>
      <c r="F2802" s="340">
        <v>6.6711200000000002</v>
      </c>
      <c r="G2802" s="342" t="s">
        <v>300</v>
      </c>
      <c r="H2802" s="342"/>
      <c r="I2802" s="342"/>
      <c r="J2802" s="343"/>
      <c r="K2802" s="343"/>
      <c r="L2802" s="407">
        <v>1</v>
      </c>
      <c r="M2802" s="344">
        <f t="shared" si="43"/>
        <v>6.6711103773677989</v>
      </c>
      <c r="N2802" s="337"/>
      <c r="T2802" s="169" t="s">
        <v>300</v>
      </c>
    </row>
    <row r="2803" spans="1:20">
      <c r="A2803" s="339">
        <v>45408.666666666701</v>
      </c>
      <c r="B2803" s="340">
        <v>3.1378300000000001</v>
      </c>
      <c r="C2803" s="340" t="s">
        <v>300</v>
      </c>
      <c r="D2803" s="341">
        <v>68.477500000000006</v>
      </c>
      <c r="E2803" s="342" t="s">
        <v>300</v>
      </c>
      <c r="F2803" s="340">
        <v>6.6781899999999998</v>
      </c>
      <c r="G2803" s="342" t="s">
        <v>300</v>
      </c>
      <c r="H2803" s="342"/>
      <c r="I2803" s="342"/>
      <c r="J2803" s="343"/>
      <c r="K2803" s="343"/>
      <c r="L2803" s="407">
        <v>1</v>
      </c>
      <c r="M2803" s="344">
        <f t="shared" si="43"/>
        <v>6.6781830288809996</v>
      </c>
      <c r="N2803" s="337"/>
      <c r="T2803" s="169" t="s">
        <v>300</v>
      </c>
    </row>
    <row r="2804" spans="1:20">
      <c r="A2804" s="339">
        <v>45408.708333333299</v>
      </c>
      <c r="B2804" s="340">
        <v>2.84477</v>
      </c>
      <c r="C2804" s="340" t="s">
        <v>300</v>
      </c>
      <c r="D2804" s="341">
        <v>70.11045</v>
      </c>
      <c r="E2804" s="342" t="s">
        <v>300</v>
      </c>
      <c r="F2804" s="340">
        <v>6.1988500000000002</v>
      </c>
      <c r="G2804" s="342" t="s">
        <v>300</v>
      </c>
      <c r="H2804" s="342"/>
      <c r="I2804" s="342"/>
      <c r="J2804" s="343"/>
      <c r="K2804" s="343"/>
      <c r="L2804" s="407">
        <v>1</v>
      </c>
      <c r="M2804" s="344">
        <f t="shared" si="43"/>
        <v>6.1988470986292192</v>
      </c>
      <c r="N2804" s="337"/>
      <c r="T2804" s="169" t="s">
        <v>300</v>
      </c>
    </row>
    <row r="2805" spans="1:20">
      <c r="A2805" s="339">
        <v>45408.75</v>
      </c>
      <c r="B2805" s="340">
        <v>3.0835699999999999</v>
      </c>
      <c r="C2805" s="340" t="s">
        <v>300</v>
      </c>
      <c r="D2805" s="341">
        <v>68.747320000000002</v>
      </c>
      <c r="E2805" s="342" t="s">
        <v>300</v>
      </c>
      <c r="F2805" s="340">
        <v>6.5885600000000002</v>
      </c>
      <c r="G2805" s="342" t="s">
        <v>300</v>
      </c>
      <c r="H2805" s="342"/>
      <c r="I2805" s="342"/>
      <c r="J2805" s="343"/>
      <c r="K2805" s="343"/>
      <c r="L2805" s="407">
        <v>1</v>
      </c>
      <c r="M2805" s="344">
        <f t="shared" si="43"/>
        <v>6.5885613533869911</v>
      </c>
      <c r="N2805" s="337"/>
      <c r="T2805" s="169" t="s">
        <v>300</v>
      </c>
    </row>
    <row r="2806" spans="1:20">
      <c r="A2806" s="339">
        <v>45408.791666666701</v>
      </c>
      <c r="B2806" s="340">
        <v>3.15395</v>
      </c>
      <c r="C2806" s="340" t="s">
        <v>300</v>
      </c>
      <c r="D2806" s="341">
        <v>68.02637</v>
      </c>
      <c r="E2806" s="342" t="s">
        <v>300</v>
      </c>
      <c r="F2806" s="340">
        <v>6.6682699999999997</v>
      </c>
      <c r="G2806" s="342" t="s">
        <v>300</v>
      </c>
      <c r="H2806" s="342"/>
      <c r="I2806" s="342"/>
      <c r="J2806" s="343"/>
      <c r="K2806" s="343"/>
      <c r="L2806" s="407">
        <v>1</v>
      </c>
      <c r="M2806" s="344">
        <f t="shared" si="43"/>
        <v>6.6682690010794188</v>
      </c>
      <c r="N2806" s="337"/>
      <c r="T2806" s="169" t="s">
        <v>300</v>
      </c>
    </row>
    <row r="2807" spans="1:20">
      <c r="A2807" s="339">
        <v>45408.833333333299</v>
      </c>
      <c r="B2807" s="340">
        <v>3.11354</v>
      </c>
      <c r="C2807" s="340" t="s">
        <v>300</v>
      </c>
      <c r="D2807" s="341">
        <v>67.482990000000001</v>
      </c>
      <c r="E2807" s="342" t="s">
        <v>300</v>
      </c>
      <c r="F2807" s="340">
        <v>6.53024</v>
      </c>
      <c r="G2807" s="342" t="s">
        <v>300</v>
      </c>
      <c r="H2807" s="342"/>
      <c r="I2807" s="342"/>
      <c r="J2807" s="343"/>
      <c r="K2807" s="343"/>
      <c r="L2807" s="407">
        <v>1</v>
      </c>
      <c r="M2807" s="344">
        <f t="shared" si="43"/>
        <v>6.530249528317368</v>
      </c>
      <c r="N2807" s="337"/>
      <c r="T2807" s="169" t="s">
        <v>300</v>
      </c>
    </row>
    <row r="2808" spans="1:20">
      <c r="A2808" s="339">
        <v>45408.875</v>
      </c>
      <c r="B2808" s="340">
        <v>2.9984700000000002</v>
      </c>
      <c r="C2808" s="340" t="s">
        <v>300</v>
      </c>
      <c r="D2808" s="341">
        <v>68.168840000000003</v>
      </c>
      <c r="E2808" s="342" t="s">
        <v>300</v>
      </c>
      <c r="F2808" s="340">
        <v>6.3528200000000004</v>
      </c>
      <c r="G2808" s="342" t="s">
        <v>300</v>
      </c>
      <c r="H2808" s="342"/>
      <c r="I2808" s="342"/>
      <c r="J2808" s="343"/>
      <c r="K2808" s="343"/>
      <c r="L2808" s="407">
        <v>1</v>
      </c>
      <c r="M2808" s="344">
        <f t="shared" si="43"/>
        <v>6.3528210496527837</v>
      </c>
      <c r="N2808" s="337"/>
      <c r="T2808" s="169" t="s">
        <v>300</v>
      </c>
    </row>
    <row r="2809" spans="1:20">
      <c r="A2809" s="339">
        <v>45408.916666666701</v>
      </c>
      <c r="B2809" s="340">
        <v>2.90476</v>
      </c>
      <c r="C2809" s="340" t="s">
        <v>300</v>
      </c>
      <c r="D2809" s="341">
        <v>67.706509999999994</v>
      </c>
      <c r="E2809" s="342" t="s">
        <v>300</v>
      </c>
      <c r="F2809" s="340">
        <v>6.1125400000000001</v>
      </c>
      <c r="G2809" s="342" t="s">
        <v>300</v>
      </c>
      <c r="H2809" s="342"/>
      <c r="I2809" s="342"/>
      <c r="J2809" s="343"/>
      <c r="K2809" s="343"/>
      <c r="L2809" s="407">
        <v>1</v>
      </c>
      <c r="M2809" s="344">
        <f t="shared" si="43"/>
        <v>6.1125397145746065</v>
      </c>
      <c r="N2809" s="337"/>
      <c r="T2809" s="169" t="s">
        <v>300</v>
      </c>
    </row>
    <row r="2810" spans="1:20">
      <c r="A2810" s="339">
        <v>45408.958333333299</v>
      </c>
      <c r="B2810" s="340">
        <v>2.93601</v>
      </c>
      <c r="C2810" s="340" t="s">
        <v>300</v>
      </c>
      <c r="D2810" s="341">
        <v>69.36336</v>
      </c>
      <c r="E2810" s="342" t="s">
        <v>300</v>
      </c>
      <c r="F2810" s="340">
        <v>6.3294899999999998</v>
      </c>
      <c r="G2810" s="342" t="s">
        <v>300</v>
      </c>
      <c r="H2810" s="342"/>
      <c r="I2810" s="342"/>
      <c r="J2810" s="343"/>
      <c r="K2810" s="343"/>
      <c r="L2810" s="407">
        <v>1</v>
      </c>
      <c r="M2810" s="344">
        <f t="shared" si="43"/>
        <v>6.329489197889087</v>
      </c>
      <c r="N2810" s="337"/>
      <c r="T2810" s="169" t="s">
        <v>300</v>
      </c>
    </row>
    <row r="2811" spans="1:20">
      <c r="A2811" s="339">
        <v>45409</v>
      </c>
      <c r="B2811" s="340">
        <v>2.8429600000000002</v>
      </c>
      <c r="C2811" s="340" t="s">
        <v>300</v>
      </c>
      <c r="D2811" s="341">
        <v>67.988470000000007</v>
      </c>
      <c r="E2811" s="342" t="s">
        <v>300</v>
      </c>
      <c r="F2811" s="340">
        <v>6.0074100000000001</v>
      </c>
      <c r="G2811" s="342" t="s">
        <v>300</v>
      </c>
      <c r="H2811" s="342"/>
      <c r="I2811" s="342"/>
      <c r="J2811" s="343"/>
      <c r="K2811" s="343"/>
      <c r="L2811" s="407">
        <v>1</v>
      </c>
      <c r="M2811" s="344">
        <f t="shared" si="43"/>
        <v>6.0074066008608957</v>
      </c>
      <c r="N2811" s="337"/>
      <c r="T2811" s="169" t="s">
        <v>300</v>
      </c>
    </row>
    <row r="2812" spans="1:20">
      <c r="A2812" s="339">
        <v>45409.041666666701</v>
      </c>
      <c r="B2812" s="340">
        <v>2.907</v>
      </c>
      <c r="C2812" s="340" t="s">
        <v>300</v>
      </c>
      <c r="D2812" s="341">
        <v>67.605350000000001</v>
      </c>
      <c r="E2812" s="342" t="s">
        <v>300</v>
      </c>
      <c r="F2812" s="340">
        <v>6.1081099999999999</v>
      </c>
      <c r="G2812" s="342" t="s">
        <v>300</v>
      </c>
      <c r="H2812" s="342"/>
      <c r="I2812" s="342"/>
      <c r="J2812" s="343"/>
      <c r="K2812" s="343"/>
      <c r="L2812" s="407">
        <v>1</v>
      </c>
      <c r="M2812" s="344">
        <f t="shared" si="43"/>
        <v>6.1081136261459994</v>
      </c>
      <c r="N2812" s="337"/>
      <c r="T2812" s="169" t="s">
        <v>300</v>
      </c>
    </row>
    <row r="2813" spans="1:20">
      <c r="A2813" s="339">
        <v>45409.083333333299</v>
      </c>
      <c r="B2813" s="340">
        <v>3.03573</v>
      </c>
      <c r="C2813" s="340" t="s">
        <v>300</v>
      </c>
      <c r="D2813" s="341">
        <v>67.358940000000004</v>
      </c>
      <c r="E2813" s="342" t="s">
        <v>300</v>
      </c>
      <c r="F2813" s="340">
        <v>6.3553600000000001</v>
      </c>
      <c r="G2813" s="342" t="s">
        <v>300</v>
      </c>
      <c r="H2813" s="342"/>
      <c r="I2813" s="342"/>
      <c r="J2813" s="343"/>
      <c r="K2813" s="343"/>
      <c r="L2813" s="407">
        <v>1</v>
      </c>
      <c r="M2813" s="344">
        <f t="shared" si="43"/>
        <v>6.3553488871062962</v>
      </c>
      <c r="N2813" s="337"/>
      <c r="T2813" s="169" t="s">
        <v>300</v>
      </c>
    </row>
    <row r="2814" spans="1:20">
      <c r="A2814" s="339">
        <v>45409.125</v>
      </c>
      <c r="B2814" s="340">
        <v>3.1175199999999998</v>
      </c>
      <c r="C2814" s="340" t="s">
        <v>300</v>
      </c>
      <c r="D2814" s="341">
        <v>68.268839999999997</v>
      </c>
      <c r="E2814" s="342" t="s">
        <v>300</v>
      </c>
      <c r="F2814" s="340">
        <v>6.6147400000000003</v>
      </c>
      <c r="G2814" s="342" t="s">
        <v>300</v>
      </c>
      <c r="H2814" s="342"/>
      <c r="I2814" s="342"/>
      <c r="J2814" s="343"/>
      <c r="K2814" s="343"/>
      <c r="L2814" s="407">
        <v>1</v>
      </c>
      <c r="M2814" s="344">
        <f t="shared" si="43"/>
        <v>6.6147400543069423</v>
      </c>
      <c r="N2814" s="337"/>
      <c r="T2814" s="169" t="s">
        <v>300</v>
      </c>
    </row>
    <row r="2815" spans="1:20">
      <c r="A2815" s="339">
        <v>45409.166666666701</v>
      </c>
      <c r="B2815" s="340">
        <v>2.9527100000000002</v>
      </c>
      <c r="C2815" s="340" t="s">
        <v>300</v>
      </c>
      <c r="D2815" s="341">
        <v>68.964560000000006</v>
      </c>
      <c r="E2815" s="342" t="s">
        <v>300</v>
      </c>
      <c r="F2815" s="340">
        <v>6.3288900000000003</v>
      </c>
      <c r="G2815" s="342" t="s">
        <v>300</v>
      </c>
      <c r="H2815" s="342"/>
      <c r="I2815" s="342"/>
      <c r="J2815" s="343"/>
      <c r="K2815" s="343"/>
      <c r="L2815" s="407">
        <v>1</v>
      </c>
      <c r="M2815" s="344">
        <f t="shared" si="43"/>
        <v>6.3288933123622098</v>
      </c>
      <c r="N2815" s="337"/>
      <c r="T2815" s="169" t="s">
        <v>300</v>
      </c>
    </row>
    <row r="2816" spans="1:20">
      <c r="A2816" s="339">
        <v>45409.208333333299</v>
      </c>
      <c r="B2816" s="340">
        <v>2.6527400000000001</v>
      </c>
      <c r="C2816" s="340" t="s">
        <v>300</v>
      </c>
      <c r="D2816" s="341">
        <v>66.523830000000004</v>
      </c>
      <c r="E2816" s="342" t="s">
        <v>300</v>
      </c>
      <c r="F2816" s="340">
        <v>5.4847000000000001</v>
      </c>
      <c r="G2816" s="342" t="s">
        <v>300</v>
      </c>
      <c r="H2816" s="342"/>
      <c r="I2816" s="342"/>
      <c r="J2816" s="343"/>
      <c r="K2816" s="343"/>
      <c r="L2816" s="407">
        <v>1</v>
      </c>
      <c r="M2816" s="344">
        <f t="shared" si="43"/>
        <v>5.4847008026037365</v>
      </c>
      <c r="N2816" s="337"/>
      <c r="T2816" s="169" t="s">
        <v>300</v>
      </c>
    </row>
    <row r="2817" spans="1:20">
      <c r="A2817" s="339">
        <v>45409.25</v>
      </c>
      <c r="B2817" s="340">
        <v>1.9493499999999999</v>
      </c>
      <c r="C2817" s="340" t="s">
        <v>300</v>
      </c>
      <c r="D2817" s="341">
        <v>69.668940000000006</v>
      </c>
      <c r="E2817" s="342" t="s">
        <v>300</v>
      </c>
      <c r="F2817" s="340">
        <v>4.2209399999999997</v>
      </c>
      <c r="G2817" s="342" t="s">
        <v>300</v>
      </c>
      <c r="H2817" s="342"/>
      <c r="I2817" s="342"/>
      <c r="J2817" s="343"/>
      <c r="K2817" s="343"/>
      <c r="L2817" s="407">
        <v>1</v>
      </c>
      <c r="M2817" s="344">
        <f t="shared" si="43"/>
        <v>4.2209483257141205</v>
      </c>
      <c r="N2817" s="337"/>
      <c r="T2817" s="169" t="s">
        <v>300</v>
      </c>
    </row>
    <row r="2818" spans="1:20">
      <c r="A2818" s="339">
        <v>45409.291666666701</v>
      </c>
      <c r="B2818" s="340">
        <v>2.7130800000000002</v>
      </c>
      <c r="C2818" s="340" t="s">
        <v>300</v>
      </c>
      <c r="D2818" s="341">
        <v>67.340320000000006</v>
      </c>
      <c r="E2818" s="342" t="s">
        <v>300</v>
      </c>
      <c r="F2818" s="340">
        <v>5.6783099999999997</v>
      </c>
      <c r="G2818" s="342" t="s">
        <v>300</v>
      </c>
      <c r="H2818" s="342"/>
      <c r="I2818" s="342"/>
      <c r="J2818" s="343"/>
      <c r="K2818" s="343"/>
      <c r="L2818" s="407">
        <v>1</v>
      </c>
      <c r="M2818" s="344">
        <f t="shared" si="43"/>
        <v>5.6783059109844478</v>
      </c>
      <c r="N2818" s="337"/>
      <c r="T2818" s="169" t="s">
        <v>300</v>
      </c>
    </row>
    <row r="2819" spans="1:20">
      <c r="A2819" s="339">
        <v>45409.333333333299</v>
      </c>
      <c r="B2819" s="340">
        <v>2.79928</v>
      </c>
      <c r="C2819" s="340" t="s">
        <v>300</v>
      </c>
      <c r="D2819" s="341">
        <v>68.717929999999996</v>
      </c>
      <c r="E2819" s="342" t="s">
        <v>300</v>
      </c>
      <c r="F2819" s="340">
        <v>5.9785700000000004</v>
      </c>
      <c r="G2819" s="342" t="s">
        <v>300</v>
      </c>
      <c r="H2819" s="342"/>
      <c r="I2819" s="342"/>
      <c r="J2819" s="343"/>
      <c r="K2819" s="343"/>
      <c r="L2819" s="407">
        <v>1</v>
      </c>
      <c r="M2819" s="344">
        <f t="shared" ref="M2819:M2882" si="44">D2819*60*10^3*B2819*5.18*10^-7</f>
        <v>5.9785713979696311</v>
      </c>
      <c r="N2819" s="337"/>
      <c r="T2819" s="169" t="s">
        <v>300</v>
      </c>
    </row>
    <row r="2820" spans="1:20">
      <c r="A2820" s="339">
        <v>45409.375</v>
      </c>
      <c r="B2820" s="340">
        <v>0.70777999999999996</v>
      </c>
      <c r="C2820" s="340" t="s">
        <v>300</v>
      </c>
      <c r="D2820" s="341">
        <v>67.226680000000002</v>
      </c>
      <c r="E2820" s="342" t="s">
        <v>300</v>
      </c>
      <c r="F2820" s="340">
        <v>1.4788300000000001</v>
      </c>
      <c r="G2820" s="342" t="s">
        <v>300</v>
      </c>
      <c r="H2820" s="342"/>
      <c r="I2820" s="342"/>
      <c r="J2820" s="343"/>
      <c r="K2820" s="343"/>
      <c r="L2820" s="407">
        <v>1</v>
      </c>
      <c r="M2820" s="344">
        <f t="shared" si="44"/>
        <v>1.478839222648032</v>
      </c>
      <c r="N2820" s="337"/>
      <c r="T2820" s="169" t="s">
        <v>300</v>
      </c>
    </row>
    <row r="2821" spans="1:20">
      <c r="A2821" s="339">
        <v>45409.416666666701</v>
      </c>
      <c r="B2821" s="340">
        <v>0.27528000000000002</v>
      </c>
      <c r="C2821" s="340" t="s">
        <v>300</v>
      </c>
      <c r="D2821" s="341">
        <v>62.009270000000001</v>
      </c>
      <c r="E2821" s="342" t="s">
        <v>300</v>
      </c>
      <c r="F2821" s="340">
        <v>0.53052999999999995</v>
      </c>
      <c r="G2821" s="342" t="s">
        <v>300</v>
      </c>
      <c r="H2821" s="342"/>
      <c r="I2821" s="342"/>
      <c r="J2821" s="343"/>
      <c r="K2821" s="343"/>
      <c r="L2821" s="407">
        <v>1</v>
      </c>
      <c r="M2821" s="344">
        <f t="shared" si="44"/>
        <v>0.53053286016124801</v>
      </c>
      <c r="N2821" s="337"/>
      <c r="T2821" s="169" t="s">
        <v>300</v>
      </c>
    </row>
    <row r="2822" spans="1:20">
      <c r="A2822" s="339">
        <v>45409.458333333299</v>
      </c>
      <c r="B2822" s="340">
        <v>0.39478999999999997</v>
      </c>
      <c r="C2822" s="340" t="s">
        <v>300</v>
      </c>
      <c r="D2822" s="341">
        <v>62.794440000000002</v>
      </c>
      <c r="E2822" s="342" t="s">
        <v>300</v>
      </c>
      <c r="F2822" s="340">
        <v>0.77049000000000001</v>
      </c>
      <c r="G2822" s="342" t="s">
        <v>300</v>
      </c>
      <c r="H2822" s="342"/>
      <c r="I2822" s="342"/>
      <c r="J2822" s="343"/>
      <c r="K2822" s="343"/>
      <c r="L2822" s="407">
        <v>1</v>
      </c>
      <c r="M2822" s="344">
        <f t="shared" si="44"/>
        <v>0.77049237535300785</v>
      </c>
      <c r="N2822" s="337"/>
      <c r="T2822" s="169" t="s">
        <v>300</v>
      </c>
    </row>
    <row r="2823" spans="1:20">
      <c r="A2823" s="339">
        <v>45409.5</v>
      </c>
      <c r="B2823" s="340">
        <v>2.4995699999999998</v>
      </c>
      <c r="C2823" s="340" t="s">
        <v>300</v>
      </c>
      <c r="D2823" s="341">
        <v>66.063029999999998</v>
      </c>
      <c r="E2823" s="342" t="s">
        <v>300</v>
      </c>
      <c r="F2823" s="340">
        <v>5.1322099999999997</v>
      </c>
      <c r="G2823" s="342" t="s">
        <v>300</v>
      </c>
      <c r="H2823" s="342"/>
      <c r="I2823" s="342"/>
      <c r="J2823" s="343"/>
      <c r="K2823" s="343"/>
      <c r="L2823" s="407">
        <v>1</v>
      </c>
      <c r="M2823" s="344">
        <f t="shared" si="44"/>
        <v>5.1322145382418665</v>
      </c>
      <c r="N2823" s="337"/>
      <c r="T2823" s="169" t="s">
        <v>300</v>
      </c>
    </row>
    <row r="2824" spans="1:20">
      <c r="A2824" s="339">
        <v>45409.541666666701</v>
      </c>
      <c r="B2824" s="340">
        <v>3.0318200000000002</v>
      </c>
      <c r="C2824" s="340" t="s">
        <v>300</v>
      </c>
      <c r="D2824" s="341">
        <v>64.715010000000007</v>
      </c>
      <c r="E2824" s="342" t="s">
        <v>300</v>
      </c>
      <c r="F2824" s="340">
        <v>6.09802</v>
      </c>
      <c r="G2824" s="342" t="s">
        <v>300</v>
      </c>
      <c r="H2824" s="342"/>
      <c r="I2824" s="342"/>
      <c r="J2824" s="343"/>
      <c r="K2824" s="343"/>
      <c r="L2824" s="407">
        <v>1</v>
      </c>
      <c r="M2824" s="344">
        <f t="shared" si="44"/>
        <v>6.098028451093656</v>
      </c>
      <c r="N2824" s="337"/>
      <c r="T2824" s="169" t="s">
        <v>300</v>
      </c>
    </row>
    <row r="2825" spans="1:20">
      <c r="A2825" s="339">
        <v>45409.583333333299</v>
      </c>
      <c r="B2825" s="340">
        <v>3.2789100000000002</v>
      </c>
      <c r="C2825" s="340" t="s">
        <v>300</v>
      </c>
      <c r="D2825" s="341">
        <v>65.031589999999994</v>
      </c>
      <c r="E2825" s="342" t="s">
        <v>300</v>
      </c>
      <c r="F2825" s="340">
        <v>6.6272700000000002</v>
      </c>
      <c r="G2825" s="342" t="s">
        <v>300</v>
      </c>
      <c r="H2825" s="342"/>
      <c r="I2825" s="342"/>
      <c r="J2825" s="343"/>
      <c r="K2825" s="343"/>
      <c r="L2825" s="407">
        <v>1</v>
      </c>
      <c r="M2825" s="344">
        <f t="shared" si="44"/>
        <v>6.627273272235251</v>
      </c>
      <c r="N2825" s="337"/>
      <c r="T2825" s="169" t="s">
        <v>300</v>
      </c>
    </row>
    <row r="2826" spans="1:20">
      <c r="A2826" s="339">
        <v>45409.625</v>
      </c>
      <c r="B2826" s="340">
        <v>3.4226000000000001</v>
      </c>
      <c r="C2826" s="340" t="s">
        <v>300</v>
      </c>
      <c r="D2826" s="341">
        <v>65.012349999999998</v>
      </c>
      <c r="E2826" s="342" t="s">
        <v>300</v>
      </c>
      <c r="F2826" s="340">
        <v>6.9156599999999999</v>
      </c>
      <c r="G2826" s="342" t="s">
        <v>300</v>
      </c>
      <c r="H2826" s="342"/>
      <c r="I2826" s="342"/>
      <c r="J2826" s="343"/>
      <c r="K2826" s="343"/>
      <c r="L2826" s="407">
        <v>1</v>
      </c>
      <c r="M2826" s="344">
        <f t="shared" si="44"/>
        <v>6.9156502439387992</v>
      </c>
      <c r="N2826" s="337"/>
      <c r="T2826" s="169" t="s">
        <v>300</v>
      </c>
    </row>
    <row r="2827" spans="1:20">
      <c r="A2827" s="339">
        <v>45409.666666666701</v>
      </c>
      <c r="B2827" s="340">
        <v>3.4621400000000002</v>
      </c>
      <c r="C2827" s="340" t="s">
        <v>300</v>
      </c>
      <c r="D2827" s="341">
        <v>64.782420000000002</v>
      </c>
      <c r="E2827" s="342" t="s">
        <v>300</v>
      </c>
      <c r="F2827" s="340">
        <v>6.97079</v>
      </c>
      <c r="G2827" s="342" t="s">
        <v>300</v>
      </c>
      <c r="H2827" s="342"/>
      <c r="I2827" s="342"/>
      <c r="J2827" s="343"/>
      <c r="K2827" s="343"/>
      <c r="L2827" s="407">
        <v>1</v>
      </c>
      <c r="M2827" s="344">
        <f t="shared" si="44"/>
        <v>6.9708028995491036</v>
      </c>
      <c r="N2827" s="337"/>
      <c r="T2827" s="169" t="s">
        <v>300</v>
      </c>
    </row>
    <row r="2828" spans="1:20">
      <c r="A2828" s="339">
        <v>45409.708333333299</v>
      </c>
      <c r="B2828" s="340">
        <v>3.2761499999999999</v>
      </c>
      <c r="C2828" s="340" t="s">
        <v>300</v>
      </c>
      <c r="D2828" s="341">
        <v>65.394779999999997</v>
      </c>
      <c r="E2828" s="342" t="s">
        <v>300</v>
      </c>
      <c r="F2828" s="340">
        <v>6.6586800000000004</v>
      </c>
      <c r="G2828" s="342" t="s">
        <v>300</v>
      </c>
      <c r="H2828" s="342"/>
      <c r="I2828" s="342"/>
      <c r="J2828" s="343"/>
      <c r="K2828" s="343"/>
      <c r="L2828" s="407">
        <v>1</v>
      </c>
      <c r="M2828" s="344">
        <f t="shared" si="44"/>
        <v>6.6586758120867593</v>
      </c>
      <c r="N2828" s="337"/>
      <c r="T2828" s="169" t="s">
        <v>300</v>
      </c>
    </row>
    <row r="2829" spans="1:20">
      <c r="A2829" s="339">
        <v>45409.75</v>
      </c>
      <c r="B2829" s="340">
        <v>3.0891099999999998</v>
      </c>
      <c r="C2829" s="340" t="s">
        <v>300</v>
      </c>
      <c r="D2829" s="341">
        <v>65.544939999999997</v>
      </c>
      <c r="E2829" s="342" t="s">
        <v>300</v>
      </c>
      <c r="F2829" s="340">
        <v>6.2929399999999998</v>
      </c>
      <c r="G2829" s="342" t="s">
        <v>300</v>
      </c>
      <c r="H2829" s="342"/>
      <c r="I2829" s="342"/>
      <c r="J2829" s="343"/>
      <c r="K2829" s="343"/>
      <c r="L2829" s="407">
        <v>1</v>
      </c>
      <c r="M2829" s="344">
        <f t="shared" si="44"/>
        <v>6.2929394600736712</v>
      </c>
      <c r="N2829" s="337"/>
      <c r="T2829" s="169" t="s">
        <v>300</v>
      </c>
    </row>
    <row r="2830" spans="1:20">
      <c r="A2830" s="339">
        <v>45409.791666666701</v>
      </c>
      <c r="B2830" s="340">
        <v>3.2920799999999999</v>
      </c>
      <c r="C2830" s="340" t="s">
        <v>300</v>
      </c>
      <c r="D2830" s="341">
        <v>65.268379999999993</v>
      </c>
      <c r="E2830" s="342" t="s">
        <v>300</v>
      </c>
      <c r="F2830" s="340">
        <v>6.6781300000000003</v>
      </c>
      <c r="G2830" s="342" t="s">
        <v>300</v>
      </c>
      <c r="H2830" s="342"/>
      <c r="I2830" s="342"/>
      <c r="J2830" s="343"/>
      <c r="K2830" s="343"/>
      <c r="L2830" s="407">
        <v>1</v>
      </c>
      <c r="M2830" s="344">
        <f t="shared" si="44"/>
        <v>6.6781200796168312</v>
      </c>
      <c r="N2830" s="337"/>
      <c r="T2830" s="169" t="s">
        <v>300</v>
      </c>
    </row>
    <row r="2831" spans="1:20">
      <c r="A2831" s="339">
        <v>45409.833333333299</v>
      </c>
      <c r="B2831" s="340">
        <v>3.3048000000000002</v>
      </c>
      <c r="C2831" s="340" t="s">
        <v>300</v>
      </c>
      <c r="D2831" s="341">
        <v>65.310659999999999</v>
      </c>
      <c r="E2831" s="342" t="s">
        <v>300</v>
      </c>
      <c r="F2831" s="340">
        <v>6.7082600000000001</v>
      </c>
      <c r="G2831" s="342" t="s">
        <v>300</v>
      </c>
      <c r="H2831" s="342"/>
      <c r="I2831" s="342"/>
      <c r="J2831" s="343"/>
      <c r="K2831" s="343"/>
      <c r="L2831" s="407">
        <v>1</v>
      </c>
      <c r="M2831" s="344">
        <f t="shared" si="44"/>
        <v>6.7082658377414397</v>
      </c>
      <c r="N2831" s="337"/>
      <c r="T2831" s="169" t="s">
        <v>300</v>
      </c>
    </row>
    <row r="2832" spans="1:20">
      <c r="A2832" s="339">
        <v>45409.875</v>
      </c>
      <c r="B2832" s="340">
        <v>3.3543099999999999</v>
      </c>
      <c r="C2832" s="340" t="s">
        <v>300</v>
      </c>
      <c r="D2832" s="341">
        <v>64.944519999999997</v>
      </c>
      <c r="E2832" s="342" t="s">
        <v>300</v>
      </c>
      <c r="F2832" s="340">
        <v>6.7706</v>
      </c>
      <c r="G2832" s="342" t="s">
        <v>300</v>
      </c>
      <c r="H2832" s="342"/>
      <c r="I2832" s="342"/>
      <c r="J2832" s="343"/>
      <c r="K2832" s="343"/>
      <c r="L2832" s="407">
        <v>1</v>
      </c>
      <c r="M2832" s="344">
        <f t="shared" si="44"/>
        <v>6.7705931635476944</v>
      </c>
      <c r="N2832" s="337"/>
      <c r="T2832" s="169" t="s">
        <v>300</v>
      </c>
    </row>
    <row r="2833" spans="1:20">
      <c r="A2833" s="339">
        <v>45409.916666666701</v>
      </c>
      <c r="B2833" s="340">
        <v>3.1293600000000001</v>
      </c>
      <c r="C2833" s="340" t="s">
        <v>300</v>
      </c>
      <c r="D2833" s="341">
        <v>65.218710000000002</v>
      </c>
      <c r="E2833" s="342" t="s">
        <v>300</v>
      </c>
      <c r="F2833" s="340">
        <v>6.3432000000000004</v>
      </c>
      <c r="G2833" s="342" t="s">
        <v>300</v>
      </c>
      <c r="H2833" s="342"/>
      <c r="I2833" s="342"/>
      <c r="J2833" s="343"/>
      <c r="K2833" s="343"/>
      <c r="L2833" s="407">
        <v>1</v>
      </c>
      <c r="M2833" s="344">
        <f t="shared" si="44"/>
        <v>6.3432049178796479</v>
      </c>
      <c r="N2833" s="337"/>
      <c r="T2833" s="169" t="s">
        <v>300</v>
      </c>
    </row>
    <row r="2834" spans="1:20">
      <c r="A2834" s="339">
        <v>45409.958333333299</v>
      </c>
      <c r="B2834" s="340">
        <v>3.1377299999999999</v>
      </c>
      <c r="C2834" s="340" t="s">
        <v>300</v>
      </c>
      <c r="D2834" s="341">
        <v>64.251419999999996</v>
      </c>
      <c r="E2834" s="342" t="s">
        <v>300</v>
      </c>
      <c r="F2834" s="340">
        <v>6.2658399999999999</v>
      </c>
      <c r="G2834" s="342" t="s">
        <v>300</v>
      </c>
      <c r="H2834" s="342"/>
      <c r="I2834" s="342"/>
      <c r="J2834" s="343"/>
      <c r="K2834" s="343"/>
      <c r="L2834" s="407">
        <v>1</v>
      </c>
      <c r="M2834" s="344">
        <f t="shared" si="44"/>
        <v>6.2658401390207263</v>
      </c>
      <c r="N2834" s="337"/>
      <c r="T2834" s="169" t="s">
        <v>300</v>
      </c>
    </row>
    <row r="2835" spans="1:20">
      <c r="A2835" s="339">
        <v>45410</v>
      </c>
      <c r="B2835" s="340">
        <v>2.94021</v>
      </c>
      <c r="C2835" s="340" t="s">
        <v>300</v>
      </c>
      <c r="D2835" s="341">
        <v>64.822090000000003</v>
      </c>
      <c r="E2835" s="342" t="s">
        <v>300</v>
      </c>
      <c r="F2835" s="340">
        <v>5.9235600000000002</v>
      </c>
      <c r="G2835" s="342" t="s">
        <v>300</v>
      </c>
      <c r="H2835" s="342"/>
      <c r="I2835" s="342"/>
      <c r="J2835" s="343"/>
      <c r="K2835" s="343"/>
      <c r="L2835" s="407">
        <v>1</v>
      </c>
      <c r="M2835" s="344">
        <f t="shared" si="44"/>
        <v>5.9235545189850116</v>
      </c>
      <c r="N2835" s="337"/>
      <c r="T2835" s="169" t="s">
        <v>300</v>
      </c>
    </row>
    <row r="2836" spans="1:20">
      <c r="A2836" s="339">
        <v>45410.041666666701</v>
      </c>
      <c r="B2836" s="340">
        <v>2.96584</v>
      </c>
      <c r="C2836" s="340" t="s">
        <v>300</v>
      </c>
      <c r="D2836" s="341">
        <v>66.082530000000006</v>
      </c>
      <c r="E2836" s="342" t="s">
        <v>300</v>
      </c>
      <c r="F2836" s="340">
        <v>6.09138</v>
      </c>
      <c r="G2836" s="342" t="s">
        <v>300</v>
      </c>
      <c r="H2836" s="342"/>
      <c r="I2836" s="342"/>
      <c r="J2836" s="343"/>
      <c r="K2836" s="343"/>
      <c r="L2836" s="407">
        <v>1</v>
      </c>
      <c r="M2836" s="344">
        <f t="shared" si="44"/>
        <v>6.0913757508932163</v>
      </c>
      <c r="N2836" s="337"/>
      <c r="T2836" s="169" t="s">
        <v>300</v>
      </c>
    </row>
    <row r="2837" spans="1:20">
      <c r="A2837" s="339">
        <v>45410.083333333299</v>
      </c>
      <c r="B2837" s="340">
        <v>2.9198599999999999</v>
      </c>
      <c r="C2837" s="340" t="s">
        <v>300</v>
      </c>
      <c r="D2837" s="341">
        <v>65.938749999999999</v>
      </c>
      <c r="E2837" s="342" t="s">
        <v>300</v>
      </c>
      <c r="F2837" s="340">
        <v>5.9838899999999997</v>
      </c>
      <c r="G2837" s="342" t="s">
        <v>300</v>
      </c>
      <c r="H2837" s="342"/>
      <c r="I2837" s="342"/>
      <c r="J2837" s="343"/>
      <c r="K2837" s="343"/>
      <c r="L2837" s="407">
        <v>1</v>
      </c>
      <c r="M2837" s="344">
        <f t="shared" si="44"/>
        <v>5.983892029310999</v>
      </c>
      <c r="N2837" s="337"/>
      <c r="T2837" s="169" t="s">
        <v>300</v>
      </c>
    </row>
    <row r="2838" spans="1:20">
      <c r="A2838" s="339">
        <v>45410.125</v>
      </c>
      <c r="B2838" s="340">
        <v>2.6642800000000002</v>
      </c>
      <c r="C2838" s="340" t="s">
        <v>300</v>
      </c>
      <c r="D2838" s="341">
        <v>65.62903</v>
      </c>
      <c r="E2838" s="342" t="s">
        <v>300</v>
      </c>
      <c r="F2838" s="340">
        <v>5.4344700000000001</v>
      </c>
      <c r="G2838" s="342" t="s">
        <v>300</v>
      </c>
      <c r="H2838" s="342"/>
      <c r="I2838" s="342"/>
      <c r="J2838" s="343"/>
      <c r="K2838" s="343"/>
      <c r="L2838" s="407">
        <v>1</v>
      </c>
      <c r="M2838" s="344">
        <f t="shared" si="44"/>
        <v>5.4344658024642722</v>
      </c>
      <c r="N2838" s="337"/>
      <c r="T2838" s="169" t="s">
        <v>300</v>
      </c>
    </row>
    <row r="2839" spans="1:20">
      <c r="A2839" s="339">
        <v>45410.166666666701</v>
      </c>
      <c r="B2839" s="340">
        <v>2.7903199999999999</v>
      </c>
      <c r="C2839" s="340" t="s">
        <v>300</v>
      </c>
      <c r="D2839" s="341">
        <v>66.292699999999996</v>
      </c>
      <c r="E2839" s="342" t="s">
        <v>300</v>
      </c>
      <c r="F2839" s="340">
        <v>5.7491199999999996</v>
      </c>
      <c r="G2839" s="342" t="s">
        <v>300</v>
      </c>
      <c r="H2839" s="342"/>
      <c r="I2839" s="342"/>
      <c r="J2839" s="343"/>
      <c r="K2839" s="343"/>
      <c r="L2839" s="407">
        <v>1</v>
      </c>
      <c r="M2839" s="344">
        <f t="shared" si="44"/>
        <v>5.749111474317119</v>
      </c>
      <c r="N2839" s="337"/>
      <c r="T2839" s="169" t="s">
        <v>300</v>
      </c>
    </row>
    <row r="2840" spans="1:20">
      <c r="A2840" s="339">
        <v>45410.208333333299</v>
      </c>
      <c r="B2840" s="340">
        <v>3.14771</v>
      </c>
      <c r="C2840" s="340" t="s">
        <v>300</v>
      </c>
      <c r="D2840" s="341">
        <v>65.279049999999998</v>
      </c>
      <c r="E2840" s="342" t="s">
        <v>300</v>
      </c>
      <c r="F2840" s="340">
        <v>6.3863000000000003</v>
      </c>
      <c r="G2840" s="342" t="s">
        <v>300</v>
      </c>
      <c r="H2840" s="342"/>
      <c r="I2840" s="342"/>
      <c r="J2840" s="343"/>
      <c r="K2840" s="343"/>
      <c r="L2840" s="407">
        <v>1</v>
      </c>
      <c r="M2840" s="344">
        <f t="shared" si="44"/>
        <v>6.3863034342185392</v>
      </c>
      <c r="N2840" s="337"/>
      <c r="T2840" s="169" t="s">
        <v>300</v>
      </c>
    </row>
    <row r="2841" spans="1:20">
      <c r="A2841" s="339">
        <v>45410.25</v>
      </c>
      <c r="B2841" s="340">
        <v>3.22993</v>
      </c>
      <c r="C2841" s="340" t="s">
        <v>300</v>
      </c>
      <c r="D2841" s="341">
        <v>65.466049999999996</v>
      </c>
      <c r="E2841" s="342" t="s">
        <v>300</v>
      </c>
      <c r="F2841" s="340">
        <v>6.5718899999999998</v>
      </c>
      <c r="G2841" s="342" t="s">
        <v>300</v>
      </c>
      <c r="H2841" s="342"/>
      <c r="I2841" s="342"/>
      <c r="J2841" s="343"/>
      <c r="K2841" s="343"/>
      <c r="L2841" s="407">
        <v>1</v>
      </c>
      <c r="M2841" s="344">
        <f t="shared" si="44"/>
        <v>6.5718895858816184</v>
      </c>
      <c r="N2841" s="337"/>
      <c r="T2841" s="169" t="s">
        <v>300</v>
      </c>
    </row>
    <row r="2842" spans="1:20">
      <c r="A2842" s="339">
        <v>45410.291666666701</v>
      </c>
      <c r="B2842" s="340">
        <v>3.3743799999999999</v>
      </c>
      <c r="C2842" s="340" t="s">
        <v>300</v>
      </c>
      <c r="D2842" s="341">
        <v>65.09272</v>
      </c>
      <c r="E2842" s="342" t="s">
        <v>300</v>
      </c>
      <c r="F2842" s="340">
        <v>6.8266400000000003</v>
      </c>
      <c r="G2842" s="342" t="s">
        <v>300</v>
      </c>
      <c r="H2842" s="342"/>
      <c r="I2842" s="342"/>
      <c r="J2842" s="343"/>
      <c r="K2842" s="343"/>
      <c r="L2842" s="407">
        <v>1</v>
      </c>
      <c r="M2842" s="344">
        <f t="shared" si="44"/>
        <v>6.8266465537226866</v>
      </c>
      <c r="N2842" s="337"/>
      <c r="T2842" s="169" t="s">
        <v>300</v>
      </c>
    </row>
    <row r="2843" spans="1:20">
      <c r="A2843" s="339">
        <v>45410.333333333299</v>
      </c>
      <c r="B2843" s="340">
        <v>2.3914499999999999</v>
      </c>
      <c r="C2843" s="340" t="s">
        <v>300</v>
      </c>
      <c r="D2843" s="341">
        <v>66.443669999999997</v>
      </c>
      <c r="E2843" s="342" t="s">
        <v>300</v>
      </c>
      <c r="F2843" s="340">
        <v>4.93851</v>
      </c>
      <c r="G2843" s="342" t="s">
        <v>300</v>
      </c>
      <c r="H2843" s="342"/>
      <c r="I2843" s="342"/>
      <c r="J2843" s="343"/>
      <c r="K2843" s="343"/>
      <c r="L2843" s="407">
        <v>1</v>
      </c>
      <c r="M2843" s="344">
        <f t="shared" si="44"/>
        <v>4.9385098904362188</v>
      </c>
      <c r="N2843" s="337"/>
      <c r="T2843" s="169" t="s">
        <v>300</v>
      </c>
    </row>
    <row r="2844" spans="1:20">
      <c r="A2844" s="339">
        <v>45410.375</v>
      </c>
      <c r="B2844" s="340">
        <v>0.56652000000000002</v>
      </c>
      <c r="C2844" s="340" t="s">
        <v>300</v>
      </c>
      <c r="D2844" s="341">
        <v>63.084150000000001</v>
      </c>
      <c r="E2844" s="342" t="s">
        <v>300</v>
      </c>
      <c r="F2844" s="340">
        <v>1.1107400000000001</v>
      </c>
      <c r="G2844" s="342" t="s">
        <v>300</v>
      </c>
      <c r="H2844" s="342"/>
      <c r="I2844" s="342"/>
      <c r="J2844" s="343"/>
      <c r="K2844" s="343"/>
      <c r="L2844" s="407">
        <v>1</v>
      </c>
      <c r="M2844" s="344">
        <f t="shared" si="44"/>
        <v>1.1107504870106399</v>
      </c>
      <c r="N2844" s="337"/>
      <c r="T2844" s="169" t="s">
        <v>300</v>
      </c>
    </row>
    <row r="2845" spans="1:20">
      <c r="A2845" s="339">
        <v>45410.416666666701</v>
      </c>
      <c r="B2845" s="340">
        <v>0.24826000000000001</v>
      </c>
      <c r="C2845" s="340" t="s">
        <v>300</v>
      </c>
      <c r="D2845" s="341">
        <v>60.520940000000003</v>
      </c>
      <c r="E2845" s="342" t="s">
        <v>300</v>
      </c>
      <c r="F2845" s="340">
        <v>0.46697</v>
      </c>
      <c r="G2845" s="342" t="s">
        <v>300</v>
      </c>
      <c r="H2845" s="342"/>
      <c r="I2845" s="342"/>
      <c r="J2845" s="343"/>
      <c r="K2845" s="343"/>
      <c r="L2845" s="407">
        <v>1</v>
      </c>
      <c r="M2845" s="344">
        <f t="shared" si="44"/>
        <v>0.466974779781552</v>
      </c>
      <c r="N2845" s="337"/>
      <c r="T2845" s="169" t="s">
        <v>300</v>
      </c>
    </row>
    <row r="2846" spans="1:20">
      <c r="A2846" s="339">
        <v>45410.458333333299</v>
      </c>
      <c r="B2846" s="340">
        <v>0.38973999999999998</v>
      </c>
      <c r="C2846" s="340" t="s">
        <v>300</v>
      </c>
      <c r="D2846" s="341">
        <v>61.81427</v>
      </c>
      <c r="E2846" s="342" t="s">
        <v>300</v>
      </c>
      <c r="F2846" s="340">
        <v>0.74875999999999998</v>
      </c>
      <c r="G2846" s="342" t="s">
        <v>300</v>
      </c>
      <c r="H2846" s="342"/>
      <c r="I2846" s="342"/>
      <c r="J2846" s="343"/>
      <c r="K2846" s="343"/>
      <c r="L2846" s="407">
        <v>1</v>
      </c>
      <c r="M2846" s="344">
        <f t="shared" si="44"/>
        <v>0.74876362077098391</v>
      </c>
      <c r="N2846" s="337"/>
      <c r="T2846" s="169" t="s">
        <v>300</v>
      </c>
    </row>
    <row r="2847" spans="1:20">
      <c r="A2847" s="339">
        <v>45410.5</v>
      </c>
      <c r="B2847" s="340">
        <v>2.0293999999999999</v>
      </c>
      <c r="C2847" s="340" t="s">
        <v>300</v>
      </c>
      <c r="D2847" s="341">
        <v>66.359819999999999</v>
      </c>
      <c r="E2847" s="342" t="s">
        <v>300</v>
      </c>
      <c r="F2847" s="340">
        <v>4.1855700000000002</v>
      </c>
      <c r="G2847" s="342" t="s">
        <v>300</v>
      </c>
      <c r="H2847" s="342"/>
      <c r="I2847" s="342"/>
      <c r="J2847" s="343"/>
      <c r="K2847" s="343"/>
      <c r="L2847" s="407">
        <v>1</v>
      </c>
      <c r="M2847" s="344">
        <f t="shared" si="44"/>
        <v>4.1855628294446383</v>
      </c>
      <c r="N2847" s="337"/>
      <c r="T2847" s="169" t="s">
        <v>300</v>
      </c>
    </row>
    <row r="2848" spans="1:20">
      <c r="A2848" s="339">
        <v>45410.541666666701</v>
      </c>
      <c r="B2848" s="340">
        <v>2.8256700000000001</v>
      </c>
      <c r="C2848" s="340" t="s">
        <v>300</v>
      </c>
      <c r="D2848" s="341">
        <v>64.270589999999999</v>
      </c>
      <c r="E2848" s="342" t="s">
        <v>300</v>
      </c>
      <c r="F2848" s="340">
        <v>5.6443599999999998</v>
      </c>
      <c r="G2848" s="342" t="s">
        <v>300</v>
      </c>
      <c r="H2848" s="342"/>
      <c r="I2848" s="342"/>
      <c r="J2848" s="343"/>
      <c r="K2848" s="343"/>
      <c r="L2848" s="407">
        <v>1</v>
      </c>
      <c r="M2848" s="344">
        <f t="shared" si="44"/>
        <v>5.6443604176479232</v>
      </c>
      <c r="N2848" s="337"/>
      <c r="T2848" s="169" t="s">
        <v>300</v>
      </c>
    </row>
    <row r="2849" spans="1:20">
      <c r="A2849" s="339">
        <v>45410.583333333299</v>
      </c>
      <c r="B2849" s="340">
        <v>3.2016499999999999</v>
      </c>
      <c r="C2849" s="340" t="s">
        <v>300</v>
      </c>
      <c r="D2849" s="341">
        <v>63.149389999999997</v>
      </c>
      <c r="E2849" s="342" t="s">
        <v>300</v>
      </c>
      <c r="F2849" s="340">
        <v>6.28383</v>
      </c>
      <c r="G2849" s="342" t="s">
        <v>300</v>
      </c>
      <c r="H2849" s="342"/>
      <c r="I2849" s="342"/>
      <c r="J2849" s="343"/>
      <c r="K2849" s="343"/>
      <c r="L2849" s="407">
        <v>1</v>
      </c>
      <c r="M2849" s="344">
        <f t="shared" si="44"/>
        <v>6.2838241588579775</v>
      </c>
      <c r="N2849" s="337"/>
      <c r="T2849" s="169" t="s">
        <v>300</v>
      </c>
    </row>
    <row r="2850" spans="1:20">
      <c r="A2850" s="339">
        <v>45410.625</v>
      </c>
      <c r="B2850" s="340">
        <v>3.38307</v>
      </c>
      <c r="C2850" s="340" t="s">
        <v>300</v>
      </c>
      <c r="D2850" s="341">
        <v>63.500149999999998</v>
      </c>
      <c r="E2850" s="342" t="s">
        <v>300</v>
      </c>
      <c r="F2850" s="340">
        <v>6.6767700000000003</v>
      </c>
      <c r="G2850" s="342" t="s">
        <v>300</v>
      </c>
      <c r="H2850" s="342"/>
      <c r="I2850" s="342"/>
      <c r="J2850" s="343"/>
      <c r="K2850" s="343"/>
      <c r="L2850" s="407">
        <v>1</v>
      </c>
      <c r="M2850" s="344">
        <f t="shared" si="44"/>
        <v>6.6767750624723394</v>
      </c>
      <c r="N2850" s="337"/>
      <c r="T2850" s="169" t="s">
        <v>300</v>
      </c>
    </row>
    <row r="2851" spans="1:20">
      <c r="A2851" s="339">
        <v>45410.666666666701</v>
      </c>
      <c r="B2851" s="340">
        <v>3.2758799999999999</v>
      </c>
      <c r="C2851" s="340" t="s">
        <v>300</v>
      </c>
      <c r="D2851" s="341">
        <v>63.378279999999997</v>
      </c>
      <c r="E2851" s="342" t="s">
        <v>300</v>
      </c>
      <c r="F2851" s="340">
        <v>6.4528100000000004</v>
      </c>
      <c r="G2851" s="342" t="s">
        <v>300</v>
      </c>
      <c r="H2851" s="342"/>
      <c r="I2851" s="342"/>
      <c r="J2851" s="343"/>
      <c r="K2851" s="343"/>
      <c r="L2851" s="407">
        <v>1</v>
      </c>
      <c r="M2851" s="344">
        <f t="shared" si="44"/>
        <v>6.4528184076693105</v>
      </c>
      <c r="N2851" s="337"/>
      <c r="T2851" s="169" t="s">
        <v>300</v>
      </c>
    </row>
    <row r="2852" spans="1:20">
      <c r="A2852" s="339">
        <v>45410.708333333299</v>
      </c>
      <c r="B2852" s="340">
        <v>3.2190099999999999</v>
      </c>
      <c r="C2852" s="340" t="s">
        <v>300</v>
      </c>
      <c r="D2852" s="341">
        <v>63.356650000000002</v>
      </c>
      <c r="E2852" s="342" t="s">
        <v>300</v>
      </c>
      <c r="F2852" s="340">
        <v>6.3386300000000002</v>
      </c>
      <c r="G2852" s="342" t="s">
        <v>300</v>
      </c>
      <c r="H2852" s="342"/>
      <c r="I2852" s="342"/>
      <c r="J2852" s="343"/>
      <c r="K2852" s="343"/>
      <c r="L2852" s="407">
        <v>1</v>
      </c>
      <c r="M2852" s="344">
        <f t="shared" si="44"/>
        <v>6.3386320426048197</v>
      </c>
      <c r="N2852" s="337"/>
      <c r="T2852" s="169" t="s">
        <v>300</v>
      </c>
    </row>
    <row r="2853" spans="1:20">
      <c r="A2853" s="339">
        <v>45410.75</v>
      </c>
      <c r="B2853" s="340">
        <v>2.2442299999999999</v>
      </c>
      <c r="C2853" s="340" t="s">
        <v>300</v>
      </c>
      <c r="D2853" s="341">
        <v>66.485789999999994</v>
      </c>
      <c r="E2853" s="342" t="s">
        <v>300</v>
      </c>
      <c r="F2853" s="340">
        <v>4.6374300000000002</v>
      </c>
      <c r="G2853" s="342" t="s">
        <v>300</v>
      </c>
      <c r="H2853" s="342"/>
      <c r="I2853" s="342"/>
      <c r="J2853" s="343"/>
      <c r="K2853" s="343"/>
      <c r="L2853" s="407">
        <v>1</v>
      </c>
      <c r="M2853" s="344">
        <f t="shared" si="44"/>
        <v>4.6374282916020348</v>
      </c>
      <c r="N2853" s="337"/>
      <c r="T2853" s="169" t="s">
        <v>300</v>
      </c>
    </row>
    <row r="2854" spans="1:20">
      <c r="A2854" s="339">
        <v>45410.791666666701</v>
      </c>
      <c r="B2854" s="340">
        <v>3.0079099999999999</v>
      </c>
      <c r="C2854" s="340" t="s">
        <v>300</v>
      </c>
      <c r="D2854" s="341">
        <v>66.507930000000002</v>
      </c>
      <c r="E2854" s="342" t="s">
        <v>300</v>
      </c>
      <c r="F2854" s="340">
        <v>6.2175399999999996</v>
      </c>
      <c r="G2854" s="342" t="s">
        <v>300</v>
      </c>
      <c r="H2854" s="342"/>
      <c r="I2854" s="342"/>
      <c r="J2854" s="343"/>
      <c r="K2854" s="343"/>
      <c r="L2854" s="407">
        <v>1</v>
      </c>
      <c r="M2854" s="344">
        <f t="shared" si="44"/>
        <v>6.2175498889334033</v>
      </c>
      <c r="N2854" s="337"/>
      <c r="T2854" s="169" t="s">
        <v>300</v>
      </c>
    </row>
    <row r="2855" spans="1:20">
      <c r="A2855" s="339">
        <v>45410.833333333299</v>
      </c>
      <c r="B2855" s="340">
        <v>2.9495200000000001</v>
      </c>
      <c r="C2855" s="340" t="s">
        <v>300</v>
      </c>
      <c r="D2855" s="341">
        <v>64.787800000000004</v>
      </c>
      <c r="E2855" s="342" t="s">
        <v>300</v>
      </c>
      <c r="F2855" s="340">
        <v>5.9391600000000002</v>
      </c>
      <c r="G2855" s="342" t="s">
        <v>300</v>
      </c>
      <c r="H2855" s="342"/>
      <c r="I2855" s="342"/>
      <c r="J2855" s="343"/>
      <c r="K2855" s="343"/>
      <c r="L2855" s="407">
        <v>1</v>
      </c>
      <c r="M2855" s="344">
        <f t="shared" si="44"/>
        <v>5.9391677004844796</v>
      </c>
      <c r="N2855" s="337"/>
      <c r="T2855" s="169" t="s">
        <v>300</v>
      </c>
    </row>
    <row r="2856" spans="1:20">
      <c r="A2856" s="339">
        <v>45410.875</v>
      </c>
      <c r="B2856" s="340">
        <v>3.0120800000000001</v>
      </c>
      <c r="C2856" s="340" t="s">
        <v>300</v>
      </c>
      <c r="D2856" s="341">
        <v>64.030869999999993</v>
      </c>
      <c r="E2856" s="342" t="s">
        <v>300</v>
      </c>
      <c r="F2856" s="340">
        <v>5.9942900000000003</v>
      </c>
      <c r="G2856" s="342" t="s">
        <v>300</v>
      </c>
      <c r="H2856" s="342"/>
      <c r="I2856" s="342"/>
      <c r="J2856" s="343"/>
      <c r="K2856" s="343"/>
      <c r="L2856" s="407">
        <v>1</v>
      </c>
      <c r="M2856" s="344">
        <f t="shared" si="44"/>
        <v>5.994278478430366</v>
      </c>
      <c r="N2856" s="337"/>
      <c r="T2856" s="169" t="s">
        <v>300</v>
      </c>
    </row>
    <row r="2857" spans="1:20">
      <c r="A2857" s="339">
        <v>45410.916666666701</v>
      </c>
      <c r="B2857" s="340">
        <v>2.9967800000000002</v>
      </c>
      <c r="C2857" s="340" t="s">
        <v>300</v>
      </c>
      <c r="D2857" s="341">
        <v>65.417640000000006</v>
      </c>
      <c r="E2857" s="342" t="s">
        <v>300</v>
      </c>
      <c r="F2857" s="340">
        <v>6.093</v>
      </c>
      <c r="G2857" s="342" t="s">
        <v>300</v>
      </c>
      <c r="H2857" s="342"/>
      <c r="I2857" s="342"/>
      <c r="J2857" s="343"/>
      <c r="K2857" s="343"/>
      <c r="L2857" s="407">
        <v>1</v>
      </c>
      <c r="M2857" s="344">
        <f t="shared" si="44"/>
        <v>6.0929939131911368</v>
      </c>
      <c r="N2857" s="337"/>
      <c r="T2857" s="169" t="s">
        <v>300</v>
      </c>
    </row>
    <row r="2858" spans="1:20">
      <c r="A2858" s="339">
        <v>45410.958333333299</v>
      </c>
      <c r="B2858" s="340">
        <v>3.2663500000000001</v>
      </c>
      <c r="C2858" s="340" t="s">
        <v>300</v>
      </c>
      <c r="D2858" s="341">
        <v>65.815889999999996</v>
      </c>
      <c r="E2858" s="342" t="s">
        <v>300</v>
      </c>
      <c r="F2858" s="340">
        <v>6.6815199999999999</v>
      </c>
      <c r="G2858" s="342" t="s">
        <v>300</v>
      </c>
      <c r="H2858" s="342"/>
      <c r="I2858" s="342"/>
      <c r="J2858" s="343"/>
      <c r="K2858" s="343"/>
      <c r="L2858" s="407">
        <v>1</v>
      </c>
      <c r="M2858" s="344">
        <f t="shared" si="44"/>
        <v>6.6815079199306195</v>
      </c>
      <c r="N2858" s="337"/>
      <c r="T2858" s="169" t="s">
        <v>300</v>
      </c>
    </row>
    <row r="2859" spans="1:20">
      <c r="A2859" s="339">
        <v>45411</v>
      </c>
      <c r="B2859" s="340">
        <v>3.0229499999999998</v>
      </c>
      <c r="C2859" s="340" t="s">
        <v>300</v>
      </c>
      <c r="D2859" s="341">
        <v>66.23724</v>
      </c>
      <c r="E2859" s="342" t="s">
        <v>300</v>
      </c>
      <c r="F2859" s="340">
        <v>6.2232099999999999</v>
      </c>
      <c r="G2859" s="342" t="s">
        <v>300</v>
      </c>
      <c r="H2859" s="342"/>
      <c r="I2859" s="342"/>
      <c r="J2859" s="343"/>
      <c r="K2859" s="343"/>
      <c r="L2859" s="407">
        <v>1</v>
      </c>
      <c r="M2859" s="344">
        <f t="shared" si="44"/>
        <v>6.2232063535706388</v>
      </c>
      <c r="N2859" s="337"/>
      <c r="T2859" s="169" t="s">
        <v>300</v>
      </c>
    </row>
    <row r="2860" spans="1:20">
      <c r="A2860" s="339">
        <v>45411.041666666701</v>
      </c>
      <c r="B2860" s="340">
        <v>3.0644900000000002</v>
      </c>
      <c r="C2860" s="340" t="s">
        <v>300</v>
      </c>
      <c r="D2860" s="341">
        <v>65.701520000000002</v>
      </c>
      <c r="E2860" s="342" t="s">
        <v>300</v>
      </c>
      <c r="F2860" s="340">
        <v>6.2576999999999998</v>
      </c>
      <c r="G2860" s="342" t="s">
        <v>300</v>
      </c>
      <c r="H2860" s="342"/>
      <c r="I2860" s="342"/>
      <c r="J2860" s="343"/>
      <c r="K2860" s="343"/>
      <c r="L2860" s="407">
        <v>1</v>
      </c>
      <c r="M2860" s="344">
        <f t="shared" si="44"/>
        <v>6.2576985138507837</v>
      </c>
      <c r="N2860" s="337"/>
      <c r="T2860" s="169" t="s">
        <v>300</v>
      </c>
    </row>
    <row r="2861" spans="1:20">
      <c r="A2861" s="339">
        <v>45411.083333333299</v>
      </c>
      <c r="B2861" s="340">
        <v>3.1450800000000001</v>
      </c>
      <c r="C2861" s="340" t="s">
        <v>300</v>
      </c>
      <c r="D2861" s="341">
        <v>64.652280000000005</v>
      </c>
      <c r="E2861" s="342" t="s">
        <v>300</v>
      </c>
      <c r="F2861" s="340">
        <v>6.3197000000000001</v>
      </c>
      <c r="G2861" s="342" t="s">
        <v>300</v>
      </c>
      <c r="H2861" s="342"/>
      <c r="I2861" s="342"/>
      <c r="J2861" s="343"/>
      <c r="K2861" s="343"/>
      <c r="L2861" s="407">
        <v>1</v>
      </c>
      <c r="M2861" s="344">
        <f t="shared" si="44"/>
        <v>6.3197013036769922</v>
      </c>
      <c r="N2861" s="337"/>
      <c r="T2861" s="169" t="s">
        <v>300</v>
      </c>
    </row>
    <row r="2862" spans="1:20">
      <c r="A2862" s="339">
        <v>45411.125</v>
      </c>
      <c r="B2862" s="340">
        <v>3.2476600000000002</v>
      </c>
      <c r="C2862" s="340" t="s">
        <v>300</v>
      </c>
      <c r="D2862" s="341">
        <v>64.875820000000004</v>
      </c>
      <c r="E2862" s="342" t="s">
        <v>300</v>
      </c>
      <c r="F2862" s="340">
        <v>6.5483799999999999</v>
      </c>
      <c r="G2862" s="342" t="s">
        <v>300</v>
      </c>
      <c r="H2862" s="342"/>
      <c r="I2862" s="342"/>
      <c r="J2862" s="343"/>
      <c r="K2862" s="343"/>
      <c r="L2862" s="407">
        <v>1</v>
      </c>
      <c r="M2862" s="344">
        <f t="shared" si="44"/>
        <v>6.5483883414636956</v>
      </c>
      <c r="N2862" s="337"/>
      <c r="T2862" s="169" t="s">
        <v>300</v>
      </c>
    </row>
    <row r="2863" spans="1:20">
      <c r="A2863" s="339">
        <v>45411.166666666701</v>
      </c>
      <c r="B2863" s="340">
        <v>3.3316499999999998</v>
      </c>
      <c r="C2863" s="340" t="s">
        <v>300</v>
      </c>
      <c r="D2863" s="341">
        <v>64.93956</v>
      </c>
      <c r="E2863" s="342" t="s">
        <v>300</v>
      </c>
      <c r="F2863" s="340">
        <v>6.7243300000000001</v>
      </c>
      <c r="G2863" s="342" t="s">
        <v>300</v>
      </c>
      <c r="H2863" s="342"/>
      <c r="I2863" s="342"/>
      <c r="J2863" s="343"/>
      <c r="K2863" s="343"/>
      <c r="L2863" s="407">
        <v>1</v>
      </c>
      <c r="M2863" s="344">
        <f t="shared" si="44"/>
        <v>6.7243409080999195</v>
      </c>
      <c r="N2863" s="337"/>
      <c r="T2863" s="169" t="s">
        <v>300</v>
      </c>
    </row>
    <row r="2864" spans="1:20">
      <c r="A2864" s="339">
        <v>45411.208333333299</v>
      </c>
      <c r="B2864" s="340">
        <v>3.2197399999999998</v>
      </c>
      <c r="C2864" s="340" t="s">
        <v>300</v>
      </c>
      <c r="D2864" s="341">
        <v>64.27337</v>
      </c>
      <c r="E2864" s="342" t="s">
        <v>300</v>
      </c>
      <c r="F2864" s="340">
        <v>6.4318</v>
      </c>
      <c r="G2864" s="342" t="s">
        <v>300</v>
      </c>
      <c r="H2864" s="342"/>
      <c r="I2864" s="342"/>
      <c r="J2864" s="343"/>
      <c r="K2864" s="343"/>
      <c r="L2864" s="407">
        <v>1</v>
      </c>
      <c r="M2864" s="344">
        <f t="shared" si="44"/>
        <v>6.4318052332637032</v>
      </c>
      <c r="N2864" s="337"/>
      <c r="T2864" s="169" t="s">
        <v>300</v>
      </c>
    </row>
    <row r="2865" spans="1:20">
      <c r="A2865" s="339">
        <v>45411.25</v>
      </c>
      <c r="B2865" s="340">
        <v>3.27786</v>
      </c>
      <c r="C2865" s="340" t="s">
        <v>300</v>
      </c>
      <c r="D2865" s="341">
        <v>63.83907</v>
      </c>
      <c r="E2865" s="342" t="s">
        <v>300</v>
      </c>
      <c r="F2865" s="340">
        <v>6.50366</v>
      </c>
      <c r="G2865" s="342" t="s">
        <v>300</v>
      </c>
      <c r="H2865" s="342"/>
      <c r="I2865" s="342"/>
      <c r="J2865" s="343"/>
      <c r="K2865" s="343"/>
      <c r="L2865" s="407">
        <v>1</v>
      </c>
      <c r="M2865" s="344">
        <f t="shared" si="44"/>
        <v>6.5036619964154161</v>
      </c>
      <c r="N2865" s="337"/>
      <c r="T2865" s="169" t="s">
        <v>300</v>
      </c>
    </row>
    <row r="2866" spans="1:20">
      <c r="A2866" s="339">
        <v>45411.291666666701</v>
      </c>
      <c r="B2866" s="340">
        <v>3.1652100000000001</v>
      </c>
      <c r="C2866" s="340" t="s">
        <v>300</v>
      </c>
      <c r="D2866" s="341">
        <v>63.5595</v>
      </c>
      <c r="E2866" s="342" t="s">
        <v>300</v>
      </c>
      <c r="F2866" s="340">
        <v>6.25265</v>
      </c>
      <c r="G2866" s="342" t="s">
        <v>300</v>
      </c>
      <c r="H2866" s="342"/>
      <c r="I2866" s="342"/>
      <c r="J2866" s="343"/>
      <c r="K2866" s="343"/>
      <c r="L2866" s="407">
        <v>1</v>
      </c>
      <c r="M2866" s="344">
        <f t="shared" si="44"/>
        <v>6.2526484480446003</v>
      </c>
      <c r="N2866" s="337"/>
      <c r="T2866" s="169" t="s">
        <v>300</v>
      </c>
    </row>
    <row r="2867" spans="1:20">
      <c r="A2867" s="339">
        <v>45411.333333333299</v>
      </c>
      <c r="B2867" s="340">
        <v>2.6751399999999999</v>
      </c>
      <c r="C2867" s="340" t="s">
        <v>300</v>
      </c>
      <c r="D2867" s="341">
        <v>70.820229999999995</v>
      </c>
      <c r="E2867" s="342" t="s">
        <v>300</v>
      </c>
      <c r="F2867" s="340">
        <v>5.8882199999999996</v>
      </c>
      <c r="G2867" s="342" t="s">
        <v>300</v>
      </c>
      <c r="H2867" s="342"/>
      <c r="I2867" s="342"/>
      <c r="J2867" s="343"/>
      <c r="K2867" s="343"/>
      <c r="L2867" s="407">
        <v>1</v>
      </c>
      <c r="M2867" s="344">
        <f t="shared" si="44"/>
        <v>5.8882312549547748</v>
      </c>
      <c r="N2867" s="337"/>
      <c r="T2867" s="169" t="s">
        <v>300</v>
      </c>
    </row>
    <row r="2868" spans="1:20">
      <c r="A2868" s="339">
        <v>45411.375</v>
      </c>
      <c r="B2868" s="340">
        <v>0.54820999999999998</v>
      </c>
      <c r="C2868" s="340" t="s">
        <v>300</v>
      </c>
      <c r="D2868" s="341">
        <v>67.257369999999995</v>
      </c>
      <c r="E2868" s="342" t="s">
        <v>300</v>
      </c>
      <c r="F2868" s="340">
        <v>1.1459600000000001</v>
      </c>
      <c r="G2868" s="342" t="s">
        <v>300</v>
      </c>
      <c r="H2868" s="342"/>
      <c r="I2868" s="342"/>
      <c r="J2868" s="343"/>
      <c r="K2868" s="343"/>
      <c r="L2868" s="407">
        <v>1</v>
      </c>
      <c r="M2868" s="344">
        <f t="shared" si="44"/>
        <v>1.145955740063316</v>
      </c>
      <c r="N2868" s="337"/>
      <c r="T2868" s="169" t="s">
        <v>300</v>
      </c>
    </row>
    <row r="2869" spans="1:20">
      <c r="A2869" s="339">
        <v>45411.416666666701</v>
      </c>
      <c r="B2869" s="340">
        <v>0.28382000000000002</v>
      </c>
      <c r="C2869" s="340" t="s">
        <v>300</v>
      </c>
      <c r="D2869" s="341">
        <v>63.943510000000003</v>
      </c>
      <c r="E2869" s="342" t="s">
        <v>300</v>
      </c>
      <c r="F2869" s="340">
        <v>0.56405000000000005</v>
      </c>
      <c r="G2869" s="342" t="s">
        <v>300</v>
      </c>
      <c r="H2869" s="342"/>
      <c r="I2869" s="342"/>
      <c r="J2869" s="343"/>
      <c r="K2869" s="343"/>
      <c r="L2869" s="407">
        <v>1</v>
      </c>
      <c r="M2869" s="344">
        <f t="shared" si="44"/>
        <v>0.56405373301485595</v>
      </c>
      <c r="N2869" s="337"/>
      <c r="T2869" s="169" t="s">
        <v>300</v>
      </c>
    </row>
    <row r="2870" spans="1:20">
      <c r="A2870" s="339">
        <v>45411.458333333299</v>
      </c>
      <c r="B2870" s="340">
        <v>0.52734000000000003</v>
      </c>
      <c r="C2870" s="340" t="s">
        <v>300</v>
      </c>
      <c r="D2870" s="341">
        <v>65.589219999999997</v>
      </c>
      <c r="E2870" s="342" t="s">
        <v>300</v>
      </c>
      <c r="F2870" s="340">
        <v>1.075</v>
      </c>
      <c r="G2870" s="342" t="s">
        <v>300</v>
      </c>
      <c r="H2870" s="342"/>
      <c r="I2870" s="342"/>
      <c r="J2870" s="343"/>
      <c r="K2870" s="343"/>
      <c r="L2870" s="407">
        <v>1</v>
      </c>
      <c r="M2870" s="344">
        <f t="shared" si="44"/>
        <v>1.0749894230607842</v>
      </c>
      <c r="N2870" s="337"/>
      <c r="T2870" s="169" t="s">
        <v>300</v>
      </c>
    </row>
    <row r="2871" spans="1:20">
      <c r="A2871" s="339">
        <v>45411.5</v>
      </c>
      <c r="B2871" s="340">
        <v>3.0939999999999999</v>
      </c>
      <c r="C2871" s="340" t="s">
        <v>300</v>
      </c>
      <c r="D2871" s="341">
        <v>69.813490000000002</v>
      </c>
      <c r="E2871" s="342" t="s">
        <v>300</v>
      </c>
      <c r="F2871" s="340">
        <v>6.7133700000000003</v>
      </c>
      <c r="G2871" s="342" t="s">
        <v>300</v>
      </c>
      <c r="H2871" s="342"/>
      <c r="I2871" s="342"/>
      <c r="J2871" s="343"/>
      <c r="K2871" s="343"/>
      <c r="L2871" s="407">
        <v>1</v>
      </c>
      <c r="M2871" s="344">
        <f t="shared" si="44"/>
        <v>6.7133713149047987</v>
      </c>
      <c r="N2871" s="337"/>
      <c r="T2871" s="169" t="s">
        <v>300</v>
      </c>
    </row>
    <row r="2872" spans="1:20">
      <c r="A2872" s="339">
        <v>45411.541666666701</v>
      </c>
      <c r="B2872" s="340">
        <v>3.4740899999999999</v>
      </c>
      <c r="C2872" s="340" t="s">
        <v>300</v>
      </c>
      <c r="D2872" s="341">
        <v>68.673119999999997</v>
      </c>
      <c r="E2872" s="342" t="s">
        <v>300</v>
      </c>
      <c r="F2872" s="340">
        <v>7.4149599999999998</v>
      </c>
      <c r="G2872" s="342" t="s">
        <v>300</v>
      </c>
      <c r="H2872" s="342"/>
      <c r="I2872" s="342"/>
      <c r="J2872" s="343"/>
      <c r="K2872" s="343"/>
      <c r="L2872" s="407">
        <v>1</v>
      </c>
      <c r="M2872" s="344">
        <f t="shared" si="44"/>
        <v>7.4149607112416636</v>
      </c>
      <c r="N2872" s="337"/>
      <c r="T2872" s="169" t="s">
        <v>300</v>
      </c>
    </row>
    <row r="2873" spans="1:20">
      <c r="A2873" s="339">
        <v>45411.583333333299</v>
      </c>
      <c r="B2873" s="340">
        <v>2.92082</v>
      </c>
      <c r="C2873" s="340" t="s">
        <v>300</v>
      </c>
      <c r="D2873" s="341">
        <v>70.263949999999994</v>
      </c>
      <c r="E2873" s="342" t="s">
        <v>300</v>
      </c>
      <c r="F2873" s="340">
        <v>6.3784900000000002</v>
      </c>
      <c r="G2873" s="342" t="s">
        <v>300</v>
      </c>
      <c r="H2873" s="342"/>
      <c r="I2873" s="342"/>
      <c r="J2873" s="343"/>
      <c r="K2873" s="343"/>
      <c r="L2873" s="407">
        <v>1</v>
      </c>
      <c r="M2873" s="344">
        <f t="shared" si="44"/>
        <v>6.3784971316441199</v>
      </c>
      <c r="N2873" s="337"/>
      <c r="T2873" s="169" t="s">
        <v>300</v>
      </c>
    </row>
    <row r="2874" spans="1:20">
      <c r="A2874" s="339">
        <v>45411.625</v>
      </c>
      <c r="B2874" s="340">
        <v>3.25414</v>
      </c>
      <c r="C2874" s="340" t="s">
        <v>300</v>
      </c>
      <c r="D2874" s="341">
        <v>69.617940000000004</v>
      </c>
      <c r="E2874" s="342" t="s">
        <v>300</v>
      </c>
      <c r="F2874" s="340">
        <v>7.0410700000000004</v>
      </c>
      <c r="G2874" s="342" t="s">
        <v>300</v>
      </c>
      <c r="H2874" s="342"/>
      <c r="I2874" s="342"/>
      <c r="J2874" s="343"/>
      <c r="K2874" s="343"/>
      <c r="L2874" s="407">
        <v>1</v>
      </c>
      <c r="M2874" s="344">
        <f t="shared" si="44"/>
        <v>7.0410659432813265</v>
      </c>
      <c r="N2874" s="337"/>
      <c r="T2874" s="169" t="s">
        <v>300</v>
      </c>
    </row>
    <row r="2875" spans="1:20">
      <c r="A2875" s="339">
        <v>45411.666666666701</v>
      </c>
      <c r="B2875" s="340">
        <v>3.1396799999999998</v>
      </c>
      <c r="C2875" s="340" t="s">
        <v>300</v>
      </c>
      <c r="D2875" s="341">
        <v>70.513940000000005</v>
      </c>
      <c r="E2875" s="342" t="s">
        <v>300</v>
      </c>
      <c r="F2875" s="340">
        <v>6.8808400000000001</v>
      </c>
      <c r="G2875" s="342" t="s">
        <v>300</v>
      </c>
      <c r="H2875" s="342"/>
      <c r="I2875" s="342"/>
      <c r="J2875" s="343"/>
      <c r="K2875" s="343"/>
      <c r="L2875" s="407">
        <v>1</v>
      </c>
      <c r="M2875" s="344">
        <f t="shared" si="44"/>
        <v>6.8808387178863359</v>
      </c>
      <c r="N2875" s="337"/>
      <c r="T2875" s="169" t="s">
        <v>300</v>
      </c>
    </row>
    <row r="2876" spans="1:20">
      <c r="A2876" s="339">
        <v>45411.708333333299</v>
      </c>
      <c r="B2876" s="340">
        <v>3.1861100000000002</v>
      </c>
      <c r="C2876" s="340" t="s">
        <v>300</v>
      </c>
      <c r="D2876" s="341">
        <v>70.544300000000007</v>
      </c>
      <c r="E2876" s="342" t="s">
        <v>300</v>
      </c>
      <c r="F2876" s="340">
        <v>6.9855999999999998</v>
      </c>
      <c r="G2876" s="342" t="s">
        <v>300</v>
      </c>
      <c r="H2876" s="342"/>
      <c r="I2876" s="342"/>
      <c r="J2876" s="343"/>
      <c r="K2876" s="343"/>
      <c r="L2876" s="407">
        <v>1</v>
      </c>
      <c r="M2876" s="344">
        <f t="shared" si="44"/>
        <v>6.9855998418368399</v>
      </c>
      <c r="N2876" s="337"/>
      <c r="T2876" s="169" t="s">
        <v>300</v>
      </c>
    </row>
    <row r="2877" spans="1:20">
      <c r="A2877" s="339">
        <v>45411.75</v>
      </c>
      <c r="B2877" s="340">
        <v>3.8160400000000001</v>
      </c>
      <c r="C2877" s="340" t="s">
        <v>300</v>
      </c>
      <c r="D2877" s="341">
        <v>68.527500000000003</v>
      </c>
      <c r="E2877" s="342" t="s">
        <v>300</v>
      </c>
      <c r="F2877" s="340">
        <v>8.1275399999999998</v>
      </c>
      <c r="G2877" s="342" t="s">
        <v>300</v>
      </c>
      <c r="H2877" s="342"/>
      <c r="I2877" s="342"/>
      <c r="J2877" s="343"/>
      <c r="K2877" s="343"/>
      <c r="L2877" s="407">
        <v>1</v>
      </c>
      <c r="M2877" s="344">
        <f t="shared" si="44"/>
        <v>8.1275344085880015</v>
      </c>
      <c r="N2877" s="337"/>
      <c r="T2877" s="169" t="s">
        <v>300</v>
      </c>
    </row>
    <row r="2878" spans="1:20">
      <c r="A2878" s="339">
        <v>45411.791666666701</v>
      </c>
      <c r="B2878" s="340">
        <v>4.4281199999999998</v>
      </c>
      <c r="C2878" s="340" t="s">
        <v>300</v>
      </c>
      <c r="D2878" s="341">
        <v>67.084490000000002</v>
      </c>
      <c r="E2878" s="342" t="s">
        <v>300</v>
      </c>
      <c r="F2878" s="340">
        <v>9.2325599999999994</v>
      </c>
      <c r="G2878" s="342" t="s">
        <v>300</v>
      </c>
      <c r="H2878" s="342"/>
      <c r="I2878" s="342"/>
      <c r="J2878" s="343"/>
      <c r="K2878" s="343"/>
      <c r="L2878" s="407">
        <v>1</v>
      </c>
      <c r="M2878" s="344">
        <f t="shared" si="44"/>
        <v>9.2325679813715045</v>
      </c>
      <c r="N2878" s="337"/>
      <c r="T2878" s="169" t="s">
        <v>300</v>
      </c>
    </row>
    <row r="2879" spans="1:20">
      <c r="A2879" s="339">
        <v>45411.833333333299</v>
      </c>
      <c r="B2879" s="340">
        <v>4.8052599999999996</v>
      </c>
      <c r="C2879" s="340" t="s">
        <v>300</v>
      </c>
      <c r="D2879" s="341">
        <v>68.495909999999995</v>
      </c>
      <c r="E2879" s="342" t="s">
        <v>300</v>
      </c>
      <c r="F2879" s="340">
        <v>10.22969</v>
      </c>
      <c r="G2879" s="342" t="s">
        <v>300</v>
      </c>
      <c r="H2879" s="342"/>
      <c r="I2879" s="342"/>
      <c r="J2879" s="343"/>
      <c r="K2879" s="343"/>
      <c r="L2879" s="407">
        <v>1</v>
      </c>
      <c r="M2879" s="344">
        <f t="shared" si="44"/>
        <v>10.229691603603523</v>
      </c>
      <c r="N2879" s="337"/>
      <c r="T2879" s="169" t="s">
        <v>300</v>
      </c>
    </row>
    <row r="2880" spans="1:20">
      <c r="A2880" s="339">
        <v>45411.875</v>
      </c>
      <c r="B2880" s="340">
        <v>4.7702600000000004</v>
      </c>
      <c r="C2880" s="340" t="s">
        <v>300</v>
      </c>
      <c r="D2880" s="341">
        <v>67.970969999999994</v>
      </c>
      <c r="E2880" s="342" t="s">
        <v>300</v>
      </c>
      <c r="F2880" s="340">
        <v>10.077360000000001</v>
      </c>
      <c r="G2880" s="342" t="s">
        <v>300</v>
      </c>
      <c r="H2880" s="342"/>
      <c r="I2880" s="342"/>
      <c r="J2880" s="343"/>
      <c r="K2880" s="343"/>
      <c r="L2880" s="407">
        <v>1</v>
      </c>
      <c r="M2880" s="344">
        <f t="shared" si="44"/>
        <v>10.077354315866376</v>
      </c>
      <c r="N2880" s="337"/>
      <c r="T2880" s="169" t="s">
        <v>300</v>
      </c>
    </row>
    <row r="2881" spans="1:20">
      <c r="A2881" s="339">
        <v>45411.916666666701</v>
      </c>
      <c r="B2881" s="340">
        <v>4.7258399999999998</v>
      </c>
      <c r="C2881" s="340" t="s">
        <v>300</v>
      </c>
      <c r="D2881" s="341">
        <v>67.168959999999998</v>
      </c>
      <c r="E2881" s="342" t="s">
        <v>300</v>
      </c>
      <c r="F2881" s="340">
        <v>9.86571</v>
      </c>
      <c r="G2881" s="342" t="s">
        <v>300</v>
      </c>
      <c r="H2881" s="342"/>
      <c r="I2881" s="342"/>
      <c r="J2881" s="343"/>
      <c r="K2881" s="343"/>
      <c r="L2881" s="407">
        <v>1</v>
      </c>
      <c r="M2881" s="344">
        <f t="shared" si="44"/>
        <v>9.8657168763525114</v>
      </c>
      <c r="N2881" s="337"/>
      <c r="T2881" s="169" t="s">
        <v>300</v>
      </c>
    </row>
    <row r="2882" spans="1:20">
      <c r="A2882" s="339">
        <v>45411.958333333299</v>
      </c>
      <c r="B2882" s="340">
        <v>4.7098800000000001</v>
      </c>
      <c r="C2882" s="340" t="s">
        <v>300</v>
      </c>
      <c r="D2882" s="341">
        <v>68.585070000000002</v>
      </c>
      <c r="E2882" s="342" t="s">
        <v>300</v>
      </c>
      <c r="F2882" s="340">
        <v>10.0397</v>
      </c>
      <c r="G2882" s="342" t="s">
        <v>300</v>
      </c>
      <c r="H2882" s="342"/>
      <c r="I2882" s="342"/>
      <c r="J2882" s="343"/>
      <c r="K2882" s="343"/>
      <c r="L2882" s="407">
        <v>1</v>
      </c>
      <c r="M2882" s="344">
        <f t="shared" si="44"/>
        <v>10.039693130198927</v>
      </c>
      <c r="N2882" s="337"/>
      <c r="T2882" s="169" t="s">
        <v>300</v>
      </c>
    </row>
    <row r="2883" spans="1:20">
      <c r="A2883" s="339">
        <v>45412</v>
      </c>
      <c r="B2883" s="340">
        <v>4.9861399999999998</v>
      </c>
      <c r="C2883" s="340" t="s">
        <v>300</v>
      </c>
      <c r="D2883" s="341">
        <v>68.427040000000005</v>
      </c>
      <c r="E2883" s="342" t="s">
        <v>300</v>
      </c>
      <c r="F2883" s="340">
        <v>10.60408</v>
      </c>
      <c r="G2883" s="342" t="s">
        <v>300</v>
      </c>
      <c r="H2883" s="342"/>
      <c r="I2883" s="342"/>
      <c r="J2883" s="343"/>
      <c r="K2883" s="343"/>
      <c r="L2883" s="407">
        <v>1</v>
      </c>
      <c r="M2883" s="344">
        <f t="shared" ref="M2883:M2946" si="45">D2883*60*10^3*B2883*5.18*10^-7</f>
        <v>10.604085782091646</v>
      </c>
      <c r="N2883" s="337"/>
      <c r="T2883" s="169" t="s">
        <v>300</v>
      </c>
    </row>
    <row r="2884" spans="1:20">
      <c r="A2884" s="339">
        <v>45412.041666666701</v>
      </c>
      <c r="B2884" s="340">
        <v>5.0970000000000004</v>
      </c>
      <c r="C2884" s="340" t="s">
        <v>300</v>
      </c>
      <c r="D2884" s="341">
        <v>68.769000000000005</v>
      </c>
      <c r="E2884" s="342" t="s">
        <v>300</v>
      </c>
      <c r="F2884" s="340">
        <v>10.894030000000001</v>
      </c>
      <c r="G2884" s="342" t="s">
        <v>300</v>
      </c>
      <c r="H2884" s="342"/>
      <c r="I2884" s="342"/>
      <c r="J2884" s="343"/>
      <c r="K2884" s="343"/>
      <c r="L2884" s="407">
        <v>1</v>
      </c>
      <c r="M2884" s="344">
        <f t="shared" si="45"/>
        <v>10.894024630440002</v>
      </c>
      <c r="N2884" s="337"/>
      <c r="T2884" s="169" t="s">
        <v>300</v>
      </c>
    </row>
    <row r="2885" spans="1:20">
      <c r="A2885" s="339">
        <v>45412.083333333299</v>
      </c>
      <c r="B2885" s="340">
        <v>4.7331899999999996</v>
      </c>
      <c r="C2885" s="340" t="s">
        <v>300</v>
      </c>
      <c r="D2885" s="341">
        <v>68.927269999999993</v>
      </c>
      <c r="E2885" s="342" t="s">
        <v>300</v>
      </c>
      <c r="F2885" s="340">
        <v>10.13973</v>
      </c>
      <c r="G2885" s="342" t="s">
        <v>300</v>
      </c>
      <c r="H2885" s="342"/>
      <c r="I2885" s="342"/>
      <c r="J2885" s="343"/>
      <c r="K2885" s="343"/>
      <c r="L2885" s="407">
        <v>1</v>
      </c>
      <c r="M2885" s="344">
        <f t="shared" si="45"/>
        <v>10.139721487037601</v>
      </c>
      <c r="N2885" s="337"/>
      <c r="T2885" s="169" t="s">
        <v>300</v>
      </c>
    </row>
    <row r="2886" spans="1:20">
      <c r="A2886" s="339">
        <v>45412.125</v>
      </c>
      <c r="B2886" s="340">
        <v>4.8474700000000004</v>
      </c>
      <c r="C2886" s="340" t="s">
        <v>300</v>
      </c>
      <c r="D2886" s="341">
        <v>67.348039999999997</v>
      </c>
      <c r="E2886" s="342" t="s">
        <v>300</v>
      </c>
      <c r="F2886" s="340">
        <v>10.146610000000001</v>
      </c>
      <c r="G2886" s="342" t="s">
        <v>300</v>
      </c>
      <c r="H2886" s="342"/>
      <c r="I2886" s="342"/>
      <c r="J2886" s="343"/>
      <c r="K2886" s="343"/>
      <c r="L2886" s="407">
        <v>1</v>
      </c>
      <c r="M2886" s="344">
        <f t="shared" si="45"/>
        <v>10.146613115499505</v>
      </c>
      <c r="N2886" s="337"/>
      <c r="T2886" s="169" t="s">
        <v>300</v>
      </c>
    </row>
    <row r="2887" spans="1:20">
      <c r="A2887" s="339">
        <v>45412.166666666701</v>
      </c>
      <c r="B2887" s="340">
        <v>4.9258300000000004</v>
      </c>
      <c r="C2887" s="340" t="s">
        <v>300</v>
      </c>
      <c r="D2887" s="341">
        <v>67.761229999999998</v>
      </c>
      <c r="E2887" s="342" t="s">
        <v>300</v>
      </c>
      <c r="F2887" s="340">
        <v>10.373900000000001</v>
      </c>
      <c r="G2887" s="342" t="s">
        <v>300</v>
      </c>
      <c r="H2887" s="342"/>
      <c r="I2887" s="342"/>
      <c r="J2887" s="343"/>
      <c r="K2887" s="343"/>
      <c r="L2887" s="407">
        <v>1</v>
      </c>
      <c r="M2887" s="344">
        <f t="shared" si="45"/>
        <v>10.373891710663571</v>
      </c>
      <c r="N2887" s="337"/>
      <c r="T2887" s="169" t="s">
        <v>300</v>
      </c>
    </row>
    <row r="2888" spans="1:20">
      <c r="A2888" s="339">
        <v>45412.208333333299</v>
      </c>
      <c r="B2888" s="340">
        <v>5.1305199999999997</v>
      </c>
      <c r="C2888" s="340" t="s">
        <v>300</v>
      </c>
      <c r="D2888" s="341">
        <v>67.720029999999994</v>
      </c>
      <c r="E2888" s="342" t="s">
        <v>300</v>
      </c>
      <c r="F2888" s="340">
        <v>10.798410000000001</v>
      </c>
      <c r="G2888" s="342" t="s">
        <v>300</v>
      </c>
      <c r="H2888" s="342"/>
      <c r="I2888" s="342"/>
      <c r="J2888" s="343"/>
      <c r="K2888" s="343"/>
      <c r="L2888" s="407">
        <v>1</v>
      </c>
      <c r="M2888" s="344">
        <f t="shared" si="45"/>
        <v>10.798403135248847</v>
      </c>
      <c r="N2888" s="337"/>
      <c r="T2888" s="169" t="s">
        <v>300</v>
      </c>
    </row>
    <row r="2889" spans="1:20">
      <c r="A2889" s="339">
        <v>45412.25</v>
      </c>
      <c r="B2889" s="340">
        <v>3.7338</v>
      </c>
      <c r="C2889" s="340" t="s">
        <v>300</v>
      </c>
      <c r="D2889" s="341">
        <v>68.46687</v>
      </c>
      <c r="E2889" s="342" t="s">
        <v>300</v>
      </c>
      <c r="F2889" s="340">
        <v>7.9453300000000002</v>
      </c>
      <c r="G2889" s="342" t="s">
        <v>300</v>
      </c>
      <c r="H2889" s="342"/>
      <c r="I2889" s="342"/>
      <c r="J2889" s="343"/>
      <c r="K2889" s="343"/>
      <c r="L2889" s="407">
        <v>1</v>
      </c>
      <c r="M2889" s="344">
        <f t="shared" si="45"/>
        <v>7.9453409033224789</v>
      </c>
      <c r="N2889" s="337"/>
      <c r="T2889" s="169" t="s">
        <v>300</v>
      </c>
    </row>
    <row r="2890" spans="1:20">
      <c r="A2890" s="339">
        <v>45412.291666666701</v>
      </c>
      <c r="B2890" s="340">
        <v>3.5165799999999998</v>
      </c>
      <c r="C2890" s="340" t="s">
        <v>300</v>
      </c>
      <c r="D2890" s="341">
        <v>69.246510000000001</v>
      </c>
      <c r="E2890" s="342" t="s">
        <v>300</v>
      </c>
      <c r="F2890" s="340">
        <v>7.5683100000000003</v>
      </c>
      <c r="G2890" s="342" t="s">
        <v>300</v>
      </c>
      <c r="H2890" s="342"/>
      <c r="I2890" s="342"/>
      <c r="J2890" s="343"/>
      <c r="K2890" s="343"/>
      <c r="L2890" s="407">
        <v>1</v>
      </c>
      <c r="M2890" s="344">
        <f t="shared" si="45"/>
        <v>7.5683185275806633</v>
      </c>
      <c r="N2890" s="337"/>
      <c r="T2890" s="169" t="s">
        <v>300</v>
      </c>
    </row>
    <row r="2891" spans="1:20">
      <c r="A2891" s="339">
        <v>45412.333333333299</v>
      </c>
      <c r="B2891" s="340">
        <v>2.7940100000000001</v>
      </c>
      <c r="C2891" s="340" t="s">
        <v>300</v>
      </c>
      <c r="D2891" s="341">
        <v>69.621350000000007</v>
      </c>
      <c r="E2891" s="342" t="s">
        <v>300</v>
      </c>
      <c r="F2891" s="340">
        <v>6.0457599999999996</v>
      </c>
      <c r="G2891" s="342" t="s">
        <v>300</v>
      </c>
      <c r="H2891" s="342"/>
      <c r="I2891" s="342"/>
      <c r="J2891" s="343"/>
      <c r="K2891" s="343"/>
      <c r="L2891" s="407">
        <v>1</v>
      </c>
      <c r="M2891" s="344">
        <f t="shared" si="45"/>
        <v>6.0457670113675803</v>
      </c>
      <c r="N2891" s="337"/>
      <c r="T2891" s="169" t="s">
        <v>300</v>
      </c>
    </row>
    <row r="2892" spans="1:20">
      <c r="A2892" s="339">
        <v>45412.375</v>
      </c>
      <c r="B2892" s="340">
        <v>0.77703999999999995</v>
      </c>
      <c r="C2892" s="340" t="s">
        <v>300</v>
      </c>
      <c r="D2892" s="341">
        <v>67.315770000000001</v>
      </c>
      <c r="E2892" s="342" t="s">
        <v>300</v>
      </c>
      <c r="F2892" s="340">
        <v>1.62571</v>
      </c>
      <c r="G2892" s="342" t="s">
        <v>300</v>
      </c>
      <c r="H2892" s="342"/>
      <c r="I2892" s="342"/>
      <c r="J2892" s="343"/>
      <c r="K2892" s="343"/>
      <c r="L2892" s="407">
        <v>1</v>
      </c>
      <c r="M2892" s="344">
        <f t="shared" si="45"/>
        <v>1.6257029872184636</v>
      </c>
      <c r="N2892" s="337"/>
      <c r="T2892" s="169" t="s">
        <v>300</v>
      </c>
    </row>
    <row r="2893" spans="1:20">
      <c r="A2893" s="339">
        <v>45412.416666666701</v>
      </c>
      <c r="B2893" s="340">
        <v>0.2969</v>
      </c>
      <c r="C2893" s="340" t="s">
        <v>300</v>
      </c>
      <c r="D2893" s="341">
        <v>62.312690000000003</v>
      </c>
      <c r="E2893" s="342" t="s">
        <v>300</v>
      </c>
      <c r="F2893" s="340">
        <v>0.57499</v>
      </c>
      <c r="G2893" s="342" t="s">
        <v>300</v>
      </c>
      <c r="H2893" s="342"/>
      <c r="I2893" s="342"/>
      <c r="J2893" s="343"/>
      <c r="K2893" s="343"/>
      <c r="L2893" s="407">
        <v>1</v>
      </c>
      <c r="M2893" s="344">
        <f t="shared" si="45"/>
        <v>0.57499981850388004</v>
      </c>
      <c r="N2893" s="337"/>
      <c r="T2893" s="169" t="s">
        <v>300</v>
      </c>
    </row>
    <row r="2894" spans="1:20">
      <c r="A2894" s="339">
        <v>45412.458333333299</v>
      </c>
      <c r="B2894" s="340">
        <v>0.40122000000000002</v>
      </c>
      <c r="C2894" s="340" t="s">
        <v>300</v>
      </c>
      <c r="D2894" s="341">
        <v>65.405709999999999</v>
      </c>
      <c r="E2894" s="342" t="s">
        <v>300</v>
      </c>
      <c r="F2894" s="340">
        <v>0.81560999999999995</v>
      </c>
      <c r="G2894" s="342" t="s">
        <v>300</v>
      </c>
      <c r="H2894" s="342"/>
      <c r="I2894" s="342"/>
      <c r="J2894" s="343"/>
      <c r="K2894" s="343"/>
      <c r="L2894" s="407">
        <v>1</v>
      </c>
      <c r="M2894" s="344">
        <f t="shared" si="45"/>
        <v>0.81560381426949602</v>
      </c>
      <c r="N2894" s="337"/>
      <c r="T2894" s="169" t="s">
        <v>300</v>
      </c>
    </row>
    <row r="2895" spans="1:20">
      <c r="A2895" s="339">
        <v>45412.5</v>
      </c>
      <c r="B2895" s="340">
        <v>2.0333600000000001</v>
      </c>
      <c r="C2895" s="340" t="s">
        <v>300</v>
      </c>
      <c r="D2895" s="341">
        <v>70.032520000000005</v>
      </c>
      <c r="E2895" s="342" t="s">
        <v>300</v>
      </c>
      <c r="F2895" s="340">
        <v>4.42584</v>
      </c>
      <c r="G2895" s="342" t="s">
        <v>300</v>
      </c>
      <c r="H2895" s="342"/>
      <c r="I2895" s="342"/>
      <c r="J2895" s="343"/>
      <c r="K2895" s="343"/>
      <c r="L2895" s="407">
        <v>1</v>
      </c>
      <c r="M2895" s="344">
        <f t="shared" si="45"/>
        <v>4.425833176872576</v>
      </c>
      <c r="N2895" s="337"/>
      <c r="T2895" s="169" t="s">
        <v>300</v>
      </c>
    </row>
    <row r="2896" spans="1:20">
      <c r="A2896" s="339">
        <v>45412.541666666701</v>
      </c>
      <c r="B2896" s="340">
        <v>2.5502500000000001</v>
      </c>
      <c r="C2896" s="340" t="s">
        <v>300</v>
      </c>
      <c r="D2896" s="341">
        <v>68.33229</v>
      </c>
      <c r="E2896" s="342" t="s">
        <v>300</v>
      </c>
      <c r="F2896" s="340">
        <v>5.4161400000000004</v>
      </c>
      <c r="G2896" s="342" t="s">
        <v>300</v>
      </c>
      <c r="H2896" s="342"/>
      <c r="I2896" s="342"/>
      <c r="J2896" s="343"/>
      <c r="K2896" s="343"/>
      <c r="L2896" s="407">
        <v>1</v>
      </c>
      <c r="M2896" s="344">
        <f t="shared" si="45"/>
        <v>5.4161382535533003</v>
      </c>
      <c r="N2896" s="337"/>
      <c r="T2896" s="169" t="s">
        <v>300</v>
      </c>
    </row>
    <row r="2897" spans="1:20">
      <c r="A2897" s="339">
        <v>45412.583333333299</v>
      </c>
      <c r="B2897" s="340">
        <v>2.9248099999999999</v>
      </c>
      <c r="C2897" s="340" t="s">
        <v>300</v>
      </c>
      <c r="D2897" s="341">
        <v>67.60042</v>
      </c>
      <c r="E2897" s="342" t="s">
        <v>300</v>
      </c>
      <c r="F2897" s="340">
        <v>6.1450800000000001</v>
      </c>
      <c r="G2897" s="342" t="s">
        <v>300</v>
      </c>
      <c r="H2897" s="342"/>
      <c r="I2897" s="342"/>
      <c r="J2897" s="343"/>
      <c r="K2897" s="343"/>
      <c r="L2897" s="407">
        <v>1</v>
      </c>
      <c r="M2897" s="344">
        <f t="shared" si="45"/>
        <v>6.1450873877798156</v>
      </c>
      <c r="N2897" s="337"/>
      <c r="T2897" s="169" t="s">
        <v>300</v>
      </c>
    </row>
    <row r="2898" spans="1:20">
      <c r="A2898" s="339">
        <v>45412.625</v>
      </c>
      <c r="B2898" s="340">
        <v>2.9236900000000001</v>
      </c>
      <c r="C2898" s="340" t="s">
        <v>300</v>
      </c>
      <c r="D2898" s="341">
        <v>67.218029999999999</v>
      </c>
      <c r="E2898" s="342" t="s">
        <v>300</v>
      </c>
      <c r="F2898" s="340">
        <v>6.1079800000000004</v>
      </c>
      <c r="G2898" s="342" t="s">
        <v>300</v>
      </c>
      <c r="H2898" s="342"/>
      <c r="I2898" s="342"/>
      <c r="J2898" s="343"/>
      <c r="K2898" s="343"/>
      <c r="L2898" s="407">
        <v>1</v>
      </c>
      <c r="M2898" s="344">
        <f t="shared" si="45"/>
        <v>6.1079871206221554</v>
      </c>
      <c r="N2898" s="337"/>
      <c r="T2898" s="169" t="s">
        <v>300</v>
      </c>
    </row>
    <row r="2899" spans="1:20">
      <c r="A2899" s="339">
        <v>45412.666666666701</v>
      </c>
      <c r="B2899" s="340">
        <v>2.9619399999999998</v>
      </c>
      <c r="C2899" s="340" t="s">
        <v>300</v>
      </c>
      <c r="D2899" s="341">
        <v>66.607979999999998</v>
      </c>
      <c r="E2899" s="342" t="s">
        <v>300</v>
      </c>
      <c r="F2899" s="340">
        <v>6.1317399999999997</v>
      </c>
      <c r="G2899" s="342" t="s">
        <v>300</v>
      </c>
      <c r="H2899" s="342"/>
      <c r="I2899" s="342"/>
      <c r="J2899" s="343"/>
      <c r="K2899" s="343"/>
      <c r="L2899" s="407">
        <v>1</v>
      </c>
      <c r="M2899" s="344">
        <f t="shared" si="45"/>
        <v>6.1317371559396943</v>
      </c>
      <c r="N2899" s="337"/>
      <c r="T2899" s="169" t="s">
        <v>300</v>
      </c>
    </row>
    <row r="2900" spans="1:20">
      <c r="A2900" s="339">
        <v>45412.708333333299</v>
      </c>
      <c r="B2900" s="340">
        <v>2.7900299999999998</v>
      </c>
      <c r="C2900" s="340" t="s">
        <v>300</v>
      </c>
      <c r="D2900" s="341">
        <v>67.766319999999993</v>
      </c>
      <c r="E2900" s="342" t="s">
        <v>300</v>
      </c>
      <c r="F2900" s="340">
        <v>5.87629</v>
      </c>
      <c r="G2900" s="342" t="s">
        <v>300</v>
      </c>
      <c r="H2900" s="342"/>
      <c r="I2900" s="342"/>
      <c r="J2900" s="343"/>
      <c r="K2900" s="343"/>
      <c r="L2900" s="407">
        <v>1</v>
      </c>
      <c r="M2900" s="344">
        <f t="shared" si="45"/>
        <v>5.8762976447407658</v>
      </c>
      <c r="N2900" s="337"/>
      <c r="T2900" s="169" t="s">
        <v>300</v>
      </c>
    </row>
    <row r="2901" spans="1:20">
      <c r="A2901" s="339">
        <v>45412.75</v>
      </c>
      <c r="B2901" s="340">
        <v>2.7408199999999998</v>
      </c>
      <c r="C2901" s="340" t="s">
        <v>300</v>
      </c>
      <c r="D2901" s="341">
        <v>68.484480000000005</v>
      </c>
      <c r="E2901" s="342" t="s">
        <v>300</v>
      </c>
      <c r="F2901" s="340">
        <v>5.8338299999999998</v>
      </c>
      <c r="G2901" s="342" t="s">
        <v>300</v>
      </c>
      <c r="H2901" s="342"/>
      <c r="I2901" s="342"/>
      <c r="J2901" s="343"/>
      <c r="K2901" s="343"/>
      <c r="L2901" s="407">
        <v>1</v>
      </c>
      <c r="M2901" s="344">
        <f t="shared" si="45"/>
        <v>5.8338288972794867</v>
      </c>
      <c r="N2901" s="337"/>
      <c r="T2901" s="169" t="s">
        <v>300</v>
      </c>
    </row>
    <row r="2902" spans="1:20">
      <c r="A2902" s="339">
        <v>45412.791666666701</v>
      </c>
      <c r="B2902" s="340">
        <v>2.9029500000000001</v>
      </c>
      <c r="C2902" s="340" t="s">
        <v>300</v>
      </c>
      <c r="D2902" s="341">
        <v>67.163910000000001</v>
      </c>
      <c r="E2902" s="342" t="s">
        <v>300</v>
      </c>
      <c r="F2902" s="340">
        <v>6.0597700000000003</v>
      </c>
      <c r="G2902" s="342" t="s">
        <v>300</v>
      </c>
      <c r="H2902" s="342"/>
      <c r="I2902" s="342"/>
      <c r="J2902" s="343"/>
      <c r="K2902" s="343"/>
      <c r="L2902" s="407">
        <v>1</v>
      </c>
      <c r="M2902" s="344">
        <f t="shared" si="45"/>
        <v>6.0597755263722597</v>
      </c>
      <c r="N2902" s="337"/>
      <c r="T2902" s="169" t="s">
        <v>300</v>
      </c>
    </row>
    <row r="2903" spans="1:20">
      <c r="A2903" s="339">
        <v>45412.833333333299</v>
      </c>
      <c r="B2903" s="340">
        <v>2.8087499999999999</v>
      </c>
      <c r="C2903" s="340" t="s">
        <v>300</v>
      </c>
      <c r="D2903" s="341">
        <v>68.383399999999995</v>
      </c>
      <c r="E2903" s="342" t="s">
        <v>300</v>
      </c>
      <c r="F2903" s="340">
        <v>5.9695999999999998</v>
      </c>
      <c r="G2903" s="342" t="s">
        <v>300</v>
      </c>
      <c r="H2903" s="342"/>
      <c r="I2903" s="342"/>
      <c r="J2903" s="343"/>
      <c r="K2903" s="343"/>
      <c r="L2903" s="407">
        <v>1</v>
      </c>
      <c r="M2903" s="344">
        <f t="shared" si="45"/>
        <v>5.9695938672299995</v>
      </c>
      <c r="N2903" s="337"/>
      <c r="T2903" s="169" t="s">
        <v>300</v>
      </c>
    </row>
    <row r="2904" spans="1:20">
      <c r="A2904" s="339">
        <v>45412.875</v>
      </c>
      <c r="B2904" s="340">
        <v>2.6640899999999998</v>
      </c>
      <c r="C2904" s="340" t="s">
        <v>300</v>
      </c>
      <c r="D2904" s="341">
        <v>68.040329999999997</v>
      </c>
      <c r="E2904" s="342" t="s">
        <v>300</v>
      </c>
      <c r="F2904" s="340">
        <v>5.6337299999999999</v>
      </c>
      <c r="G2904" s="342" t="s">
        <v>300</v>
      </c>
      <c r="H2904" s="342"/>
      <c r="I2904" s="342"/>
      <c r="J2904" s="343"/>
      <c r="K2904" s="343"/>
      <c r="L2904" s="407">
        <v>1</v>
      </c>
      <c r="M2904" s="344">
        <f t="shared" si="45"/>
        <v>5.6337336902606747</v>
      </c>
      <c r="N2904" s="337"/>
      <c r="T2904" s="169" t="s">
        <v>300</v>
      </c>
    </row>
    <row r="2905" spans="1:20">
      <c r="A2905" s="339">
        <v>45412.916666666701</v>
      </c>
      <c r="B2905" s="340">
        <v>2.8747400000000001</v>
      </c>
      <c r="C2905" s="340" t="s">
        <v>300</v>
      </c>
      <c r="D2905" s="341">
        <v>67.609089999999995</v>
      </c>
      <c r="E2905" s="342" t="s">
        <v>300</v>
      </c>
      <c r="F2905" s="340">
        <v>6.0406599999999999</v>
      </c>
      <c r="G2905" s="342" t="s">
        <v>300</v>
      </c>
      <c r="H2905" s="342"/>
      <c r="I2905" s="342"/>
      <c r="J2905" s="343"/>
      <c r="K2905" s="343"/>
      <c r="L2905" s="407">
        <v>1</v>
      </c>
      <c r="M2905" s="344">
        <f t="shared" si="45"/>
        <v>6.0406639014155274</v>
      </c>
      <c r="N2905" s="337"/>
      <c r="T2905" s="169" t="s">
        <v>300</v>
      </c>
    </row>
    <row r="2906" spans="1:20">
      <c r="A2906" s="339">
        <v>45412.958333333299</v>
      </c>
      <c r="B2906" s="340">
        <v>2.8854700000000002</v>
      </c>
      <c r="C2906" s="340" t="s">
        <v>300</v>
      </c>
      <c r="D2906" s="341">
        <v>67.550380000000004</v>
      </c>
      <c r="E2906" s="342" t="s">
        <v>300</v>
      </c>
      <c r="F2906" s="340">
        <v>6.0579400000000003</v>
      </c>
      <c r="G2906" s="342" t="s">
        <v>300</v>
      </c>
      <c r="H2906" s="342"/>
      <c r="I2906" s="342"/>
      <c r="J2906" s="343"/>
      <c r="K2906" s="343"/>
      <c r="L2906" s="407">
        <v>1</v>
      </c>
      <c r="M2906" s="344">
        <f t="shared" si="45"/>
        <v>6.0579456119348878</v>
      </c>
      <c r="N2906" s="337"/>
      <c r="T2906" s="169" t="s">
        <v>300</v>
      </c>
    </row>
    <row r="2907" spans="1:20">
      <c r="A2907" s="339">
        <v>45413</v>
      </c>
      <c r="B2907" s="340">
        <v>2.8744200000000002</v>
      </c>
      <c r="C2907" s="340" t="s">
        <v>300</v>
      </c>
      <c r="D2907" s="341">
        <v>67.601349999999996</v>
      </c>
      <c r="E2907" s="342" t="s">
        <v>300</v>
      </c>
      <c r="F2907" s="340">
        <v>6.0392999999999999</v>
      </c>
      <c r="G2907" s="342" t="s">
        <v>300</v>
      </c>
      <c r="H2907" s="342"/>
      <c r="I2907" s="342"/>
      <c r="J2907" s="343"/>
      <c r="K2907" s="343"/>
      <c r="L2907" s="407">
        <v>1</v>
      </c>
      <c r="M2907" s="344">
        <f t="shared" si="45"/>
        <v>6.0393000202743599</v>
      </c>
      <c r="N2907" s="337"/>
      <c r="T2907" s="169" t="s">
        <v>300</v>
      </c>
    </row>
    <row r="2908" spans="1:20">
      <c r="A2908" s="339">
        <v>45413.041666666701</v>
      </c>
      <c r="B2908" s="340">
        <v>2.9898699999999998</v>
      </c>
      <c r="C2908" s="340" t="s">
        <v>300</v>
      </c>
      <c r="D2908" s="341">
        <v>66.379580000000004</v>
      </c>
      <c r="E2908" s="342" t="s">
        <v>300</v>
      </c>
      <c r="F2908" s="340">
        <v>6.1683300000000001</v>
      </c>
      <c r="G2908" s="342" t="s">
        <v>300</v>
      </c>
      <c r="H2908" s="342"/>
      <c r="I2908" s="342"/>
      <c r="J2908" s="343"/>
      <c r="K2908" s="343"/>
      <c r="L2908" s="407">
        <v>1</v>
      </c>
      <c r="M2908" s="344">
        <f t="shared" si="45"/>
        <v>6.1683330656809678</v>
      </c>
      <c r="N2908" s="337"/>
      <c r="T2908" s="169" t="s">
        <v>300</v>
      </c>
    </row>
    <row r="2909" spans="1:20">
      <c r="A2909" s="339">
        <v>45413.083333333299</v>
      </c>
      <c r="B2909" s="340">
        <v>2.6885300000000001</v>
      </c>
      <c r="C2909" s="340" t="s">
        <v>300</v>
      </c>
      <c r="D2909" s="341">
        <v>67.182580000000002</v>
      </c>
      <c r="E2909" s="342" t="s">
        <v>300</v>
      </c>
      <c r="F2909" s="340">
        <v>5.6137499999999996</v>
      </c>
      <c r="G2909" s="342" t="s">
        <v>300</v>
      </c>
      <c r="H2909" s="342"/>
      <c r="I2909" s="342"/>
      <c r="J2909" s="343"/>
      <c r="K2909" s="343"/>
      <c r="L2909" s="407">
        <v>1</v>
      </c>
      <c r="M2909" s="344">
        <f t="shared" si="45"/>
        <v>5.6137436265739913</v>
      </c>
      <c r="N2909" s="337"/>
      <c r="T2909" s="169" t="s">
        <v>300</v>
      </c>
    </row>
    <row r="2910" spans="1:20">
      <c r="A2910" s="339">
        <v>45413.125</v>
      </c>
      <c r="B2910" s="340">
        <v>2.6604100000000002</v>
      </c>
      <c r="C2910" s="340" t="s">
        <v>300</v>
      </c>
      <c r="D2910" s="341">
        <v>67.712289999999996</v>
      </c>
      <c r="E2910" s="342" t="s">
        <v>300</v>
      </c>
      <c r="F2910" s="340">
        <v>5.5988300000000004</v>
      </c>
      <c r="G2910" s="342" t="s">
        <v>300</v>
      </c>
      <c r="H2910" s="342"/>
      <c r="I2910" s="342"/>
      <c r="J2910" s="343"/>
      <c r="K2910" s="343"/>
      <c r="L2910" s="407">
        <v>1</v>
      </c>
      <c r="M2910" s="344">
        <f t="shared" si="45"/>
        <v>5.5988274528810118</v>
      </c>
      <c r="N2910" s="337"/>
      <c r="T2910" s="169" t="s">
        <v>300</v>
      </c>
    </row>
    <row r="2911" spans="1:20">
      <c r="A2911" s="339">
        <v>45413.166666666701</v>
      </c>
      <c r="B2911" s="340">
        <v>2.9967299999999999</v>
      </c>
      <c r="C2911" s="340" t="s">
        <v>300</v>
      </c>
      <c r="D2911" s="341">
        <v>66.409319999999994</v>
      </c>
      <c r="E2911" s="342" t="s">
        <v>300</v>
      </c>
      <c r="F2911" s="340">
        <v>6.1852499999999999</v>
      </c>
      <c r="G2911" s="342" t="s">
        <v>300</v>
      </c>
      <c r="H2911" s="342"/>
      <c r="I2911" s="342"/>
      <c r="J2911" s="343"/>
      <c r="K2911" s="343"/>
      <c r="L2911" s="407">
        <v>1</v>
      </c>
      <c r="M2911" s="344">
        <f t="shared" si="45"/>
        <v>6.185255711353487</v>
      </c>
      <c r="N2911" s="337"/>
      <c r="T2911" s="169" t="s">
        <v>300</v>
      </c>
    </row>
    <row r="2912" spans="1:20">
      <c r="A2912" s="339">
        <v>45413.208333333299</v>
      </c>
      <c r="B2912" s="340">
        <v>3.0672899999999998</v>
      </c>
      <c r="C2912" s="340" t="s">
        <v>300</v>
      </c>
      <c r="D2912" s="341">
        <v>66.181439999999995</v>
      </c>
      <c r="E2912" s="342" t="s">
        <v>300</v>
      </c>
      <c r="F2912" s="340">
        <v>6.3091600000000003</v>
      </c>
      <c r="G2912" s="342" t="s">
        <v>300</v>
      </c>
      <c r="H2912" s="342"/>
      <c r="I2912" s="342"/>
      <c r="J2912" s="343"/>
      <c r="K2912" s="343"/>
      <c r="L2912" s="407">
        <v>1</v>
      </c>
      <c r="M2912" s="344">
        <f t="shared" si="45"/>
        <v>6.3091675555534072</v>
      </c>
      <c r="N2912" s="337"/>
      <c r="T2912" s="169" t="s">
        <v>300</v>
      </c>
    </row>
    <row r="2913" spans="1:20">
      <c r="A2913" s="339">
        <v>45413.25</v>
      </c>
      <c r="B2913" s="340">
        <v>3.2193299999999998</v>
      </c>
      <c r="C2913" s="340" t="s">
        <v>300</v>
      </c>
      <c r="D2913" s="341">
        <v>67.345749999999995</v>
      </c>
      <c r="E2913" s="342" t="s">
        <v>300</v>
      </c>
      <c r="F2913" s="340">
        <v>6.73841</v>
      </c>
      <c r="G2913" s="342" t="s">
        <v>300</v>
      </c>
      <c r="H2913" s="342"/>
      <c r="I2913" s="342"/>
      <c r="J2913" s="343"/>
      <c r="K2913" s="343"/>
      <c r="L2913" s="407">
        <v>1</v>
      </c>
      <c r="M2913" s="344">
        <f t="shared" si="45"/>
        <v>6.7383986492402981</v>
      </c>
      <c r="N2913" s="337"/>
      <c r="T2913" s="169" t="s">
        <v>300</v>
      </c>
    </row>
    <row r="2914" spans="1:20">
      <c r="A2914" s="339">
        <v>45413.291666666701</v>
      </c>
      <c r="B2914" s="340">
        <v>3.1384699999999999</v>
      </c>
      <c r="C2914" s="340" t="s">
        <v>300</v>
      </c>
      <c r="D2914" s="341">
        <v>67.146870000000007</v>
      </c>
      <c r="E2914" s="342" t="s">
        <v>300</v>
      </c>
      <c r="F2914" s="340">
        <v>6.5497500000000004</v>
      </c>
      <c r="G2914" s="342" t="s">
        <v>300</v>
      </c>
      <c r="H2914" s="342"/>
      <c r="I2914" s="342"/>
      <c r="J2914" s="343"/>
      <c r="K2914" s="343"/>
      <c r="L2914" s="407">
        <v>1</v>
      </c>
      <c r="M2914" s="344">
        <f t="shared" si="45"/>
        <v>6.5497506247230106</v>
      </c>
      <c r="N2914" s="337"/>
      <c r="T2914" s="169" t="s">
        <v>300</v>
      </c>
    </row>
    <row r="2915" spans="1:20">
      <c r="A2915" s="339">
        <v>45413.333333333299</v>
      </c>
      <c r="B2915" s="340">
        <v>1.56986</v>
      </c>
      <c r="C2915" s="340" t="s">
        <v>300</v>
      </c>
      <c r="D2915" s="341">
        <v>68.778790000000001</v>
      </c>
      <c r="E2915" s="342" t="s">
        <v>300</v>
      </c>
      <c r="F2915" s="340">
        <v>3.3557999999999999</v>
      </c>
      <c r="G2915" s="342" t="s">
        <v>300</v>
      </c>
      <c r="H2915" s="342"/>
      <c r="I2915" s="342"/>
      <c r="J2915" s="343"/>
      <c r="K2915" s="343"/>
      <c r="L2915" s="407">
        <v>1</v>
      </c>
      <c r="M2915" s="344">
        <f t="shared" si="45"/>
        <v>3.3558030550529514</v>
      </c>
      <c r="N2915" s="337"/>
      <c r="T2915" s="169" t="s">
        <v>300</v>
      </c>
    </row>
    <row r="2916" spans="1:20">
      <c r="A2916" s="339">
        <v>45413.375</v>
      </c>
      <c r="B2916" s="340">
        <v>0.21823000000000001</v>
      </c>
      <c r="C2916" s="340" t="s">
        <v>300</v>
      </c>
      <c r="D2916" s="341">
        <v>64.510620000000003</v>
      </c>
      <c r="E2916" s="342" t="s">
        <v>300</v>
      </c>
      <c r="F2916" s="340">
        <v>0.43754999999999999</v>
      </c>
      <c r="G2916" s="342" t="s">
        <v>300</v>
      </c>
      <c r="H2916" s="342"/>
      <c r="I2916" s="342"/>
      <c r="J2916" s="343"/>
      <c r="K2916" s="343"/>
      <c r="L2916" s="407">
        <v>1</v>
      </c>
      <c r="M2916" s="344">
        <f t="shared" si="45"/>
        <v>0.437548982888808</v>
      </c>
      <c r="N2916" s="337"/>
      <c r="T2916" s="169" t="s">
        <v>300</v>
      </c>
    </row>
    <row r="2917" spans="1:20">
      <c r="A2917" s="339">
        <v>45413.416666666701</v>
      </c>
      <c r="B2917" s="340">
        <v>0.10489999999999999</v>
      </c>
      <c r="C2917" s="340" t="s">
        <v>300</v>
      </c>
      <c r="D2917" s="341">
        <v>41.912149999999997</v>
      </c>
      <c r="E2917" s="342" t="s">
        <v>300</v>
      </c>
      <c r="F2917" s="340">
        <v>0.13664000000000001</v>
      </c>
      <c r="G2917" s="342" t="s">
        <v>300</v>
      </c>
      <c r="H2917" s="342"/>
      <c r="I2917" s="342"/>
      <c r="J2917" s="343"/>
      <c r="K2917" s="343"/>
      <c r="L2917" s="407">
        <v>1</v>
      </c>
      <c r="M2917" s="344">
        <f t="shared" si="45"/>
        <v>0.1366458473478</v>
      </c>
      <c r="N2917" s="337"/>
      <c r="T2917" s="169" t="s">
        <v>300</v>
      </c>
    </row>
    <row r="2918" spans="1:20">
      <c r="A2918" s="339">
        <v>45413.458333333299</v>
      </c>
      <c r="B2918" s="340">
        <v>3.8890000000000001E-2</v>
      </c>
      <c r="C2918" s="340" t="s">
        <v>300</v>
      </c>
      <c r="D2918" s="341">
        <v>1.0390600000000001</v>
      </c>
      <c r="E2918" s="342" t="s">
        <v>300</v>
      </c>
      <c r="F2918" s="340">
        <v>1.2600000000000001E-3</v>
      </c>
      <c r="G2918" s="342" t="s">
        <v>300</v>
      </c>
      <c r="H2918" s="342"/>
      <c r="I2918" s="342"/>
      <c r="J2918" s="343"/>
      <c r="K2918" s="343"/>
      <c r="L2918" s="407">
        <v>1</v>
      </c>
      <c r="M2918" s="344">
        <f t="shared" si="45"/>
        <v>1.2559130688720001E-3</v>
      </c>
      <c r="N2918" s="337"/>
      <c r="T2918" s="169" t="s">
        <v>300</v>
      </c>
    </row>
    <row r="2919" spans="1:20">
      <c r="A2919" s="339">
        <v>45413.5</v>
      </c>
      <c r="B2919" s="340">
        <v>0.53173000000000004</v>
      </c>
      <c r="C2919" s="340" t="s">
        <v>300</v>
      </c>
      <c r="D2919" s="341">
        <v>66.780249999999995</v>
      </c>
      <c r="E2919" s="342" t="s">
        <v>300</v>
      </c>
      <c r="F2919" s="340">
        <v>1.10362</v>
      </c>
      <c r="G2919" s="342" t="s">
        <v>300</v>
      </c>
      <c r="H2919" s="342"/>
      <c r="I2919" s="342"/>
      <c r="J2919" s="343"/>
      <c r="K2919" s="343"/>
      <c r="L2919" s="407">
        <v>1</v>
      </c>
      <c r="M2919" s="344">
        <f t="shared" si="45"/>
        <v>1.1036216572940998</v>
      </c>
      <c r="N2919" s="337"/>
      <c r="T2919" s="169" t="s">
        <v>300</v>
      </c>
    </row>
    <row r="2920" spans="1:20">
      <c r="A2920" s="339">
        <v>45413.541666666701</v>
      </c>
      <c r="B2920" s="340">
        <v>2.5202200000000001</v>
      </c>
      <c r="C2920" s="340" t="s">
        <v>300</v>
      </c>
      <c r="D2920" s="341">
        <v>67.386619999999994</v>
      </c>
      <c r="E2920" s="342" t="s">
        <v>300</v>
      </c>
      <c r="F2920" s="340">
        <v>5.2782900000000001</v>
      </c>
      <c r="G2920" s="342" t="s">
        <v>300</v>
      </c>
      <c r="H2920" s="342"/>
      <c r="I2920" s="342"/>
      <c r="J2920" s="343"/>
      <c r="K2920" s="343"/>
      <c r="L2920" s="407">
        <v>1</v>
      </c>
      <c r="M2920" s="344">
        <f t="shared" si="45"/>
        <v>5.278288659744911</v>
      </c>
      <c r="N2920" s="337"/>
      <c r="T2920" s="169" t="s">
        <v>300</v>
      </c>
    </row>
    <row r="2921" spans="1:20">
      <c r="A2921" s="339">
        <v>45413.583333333299</v>
      </c>
      <c r="B2921" s="340">
        <v>2.99464</v>
      </c>
      <c r="C2921" s="340" t="s">
        <v>300</v>
      </c>
      <c r="D2921" s="341">
        <v>66.900379999999998</v>
      </c>
      <c r="E2921" s="342" t="s">
        <v>300</v>
      </c>
      <c r="F2921" s="340">
        <v>6.2266500000000002</v>
      </c>
      <c r="G2921" s="342" t="s">
        <v>300</v>
      </c>
      <c r="H2921" s="342"/>
      <c r="I2921" s="342"/>
      <c r="J2921" s="343"/>
      <c r="K2921" s="343"/>
      <c r="L2921" s="407">
        <v>1</v>
      </c>
      <c r="M2921" s="344">
        <f t="shared" si="45"/>
        <v>6.2266465771762558</v>
      </c>
      <c r="N2921" s="337"/>
      <c r="T2921" s="169" t="s">
        <v>300</v>
      </c>
    </row>
    <row r="2922" spans="1:20">
      <c r="A2922" s="339">
        <v>45413.625</v>
      </c>
      <c r="B2922" s="340">
        <v>3.0582799999999999</v>
      </c>
      <c r="C2922" s="340" t="s">
        <v>300</v>
      </c>
      <c r="D2922" s="341">
        <v>65.034049999999993</v>
      </c>
      <c r="E2922" s="342" t="s">
        <v>300</v>
      </c>
      <c r="F2922" s="340">
        <v>6.1815699999999998</v>
      </c>
      <c r="G2922" s="342" t="s">
        <v>300</v>
      </c>
      <c r="H2922" s="342"/>
      <c r="I2922" s="342"/>
      <c r="J2922" s="343"/>
      <c r="K2922" s="343"/>
      <c r="L2922" s="407">
        <v>1</v>
      </c>
      <c r="M2922" s="344">
        <f t="shared" si="45"/>
        <v>6.1815737542087188</v>
      </c>
      <c r="N2922" s="337"/>
      <c r="T2922" s="169" t="s">
        <v>300</v>
      </c>
    </row>
    <row r="2923" spans="1:20">
      <c r="A2923" s="339">
        <v>45413.666666666701</v>
      </c>
      <c r="B2923" s="340">
        <v>3.1141800000000002</v>
      </c>
      <c r="C2923" s="340" t="s">
        <v>300</v>
      </c>
      <c r="D2923" s="341">
        <v>66.262129999999999</v>
      </c>
      <c r="E2923" s="342" t="s">
        <v>300</v>
      </c>
      <c r="F2923" s="340">
        <v>6.4134200000000003</v>
      </c>
      <c r="G2923" s="342" t="s">
        <v>300</v>
      </c>
      <c r="H2923" s="342"/>
      <c r="I2923" s="342"/>
      <c r="J2923" s="343"/>
      <c r="K2923" s="343"/>
      <c r="L2923" s="407">
        <v>1</v>
      </c>
      <c r="M2923" s="344">
        <f t="shared" si="45"/>
        <v>6.4134263761056722</v>
      </c>
      <c r="N2923" s="337"/>
      <c r="T2923" s="169" t="s">
        <v>300</v>
      </c>
    </row>
    <row r="2924" spans="1:20">
      <c r="A2924" s="339">
        <v>45413.708333333299</v>
      </c>
      <c r="B2924" s="340">
        <v>3.0768</v>
      </c>
      <c r="C2924" s="340" t="s">
        <v>300</v>
      </c>
      <c r="D2924" s="341">
        <v>65.260589999999993</v>
      </c>
      <c r="E2924" s="342" t="s">
        <v>300</v>
      </c>
      <c r="F2924" s="340">
        <v>6.2406699999999997</v>
      </c>
      <c r="G2924" s="342" t="s">
        <v>300</v>
      </c>
      <c r="H2924" s="342"/>
      <c r="I2924" s="342"/>
      <c r="J2924" s="343"/>
      <c r="K2924" s="343"/>
      <c r="L2924" s="407">
        <v>1</v>
      </c>
      <c r="M2924" s="344">
        <f t="shared" si="45"/>
        <v>6.2406707853369587</v>
      </c>
      <c r="N2924" s="337"/>
      <c r="T2924" s="169" t="s">
        <v>300</v>
      </c>
    </row>
    <row r="2925" spans="1:20">
      <c r="A2925" s="339">
        <v>45413.75</v>
      </c>
      <c r="B2925" s="340">
        <v>3.1256400000000002</v>
      </c>
      <c r="C2925" s="340" t="s">
        <v>300</v>
      </c>
      <c r="D2925" s="341">
        <v>66.034809999999993</v>
      </c>
      <c r="E2925" s="342" t="s">
        <v>300</v>
      </c>
      <c r="F2925" s="340">
        <v>6.41493</v>
      </c>
      <c r="G2925" s="342" t="s">
        <v>300</v>
      </c>
      <c r="H2925" s="342"/>
      <c r="I2925" s="342"/>
      <c r="J2925" s="343"/>
      <c r="K2925" s="343"/>
      <c r="L2925" s="407">
        <v>1</v>
      </c>
      <c r="M2925" s="344">
        <f t="shared" si="45"/>
        <v>6.4149444328626712</v>
      </c>
      <c r="N2925" s="337"/>
      <c r="T2925" s="169" t="s">
        <v>300</v>
      </c>
    </row>
    <row r="2926" spans="1:20">
      <c r="A2926" s="339">
        <v>45413.791666666701</v>
      </c>
      <c r="B2926" s="340">
        <v>3.1571400000000001</v>
      </c>
      <c r="C2926" s="340" t="s">
        <v>300</v>
      </c>
      <c r="D2926" s="341">
        <v>65.419610000000006</v>
      </c>
      <c r="E2926" s="342" t="s">
        <v>300</v>
      </c>
      <c r="F2926" s="340">
        <v>6.4192200000000001</v>
      </c>
      <c r="G2926" s="342" t="s">
        <v>300</v>
      </c>
      <c r="H2926" s="342"/>
      <c r="I2926" s="342"/>
      <c r="J2926" s="343"/>
      <c r="K2926" s="343"/>
      <c r="L2926" s="407">
        <v>1</v>
      </c>
      <c r="M2926" s="344">
        <f t="shared" si="45"/>
        <v>6.4192280023786319</v>
      </c>
      <c r="N2926" s="337"/>
      <c r="T2926" s="169" t="s">
        <v>300</v>
      </c>
    </row>
    <row r="2927" spans="1:20">
      <c r="A2927" s="339">
        <v>45413.833333333299</v>
      </c>
      <c r="B2927" s="340">
        <v>3.1596799999999998</v>
      </c>
      <c r="C2927" s="340" t="s">
        <v>300</v>
      </c>
      <c r="D2927" s="341">
        <v>63.562669999999997</v>
      </c>
      <c r="E2927" s="342" t="s">
        <v>300</v>
      </c>
      <c r="F2927" s="340">
        <v>6.2420299999999997</v>
      </c>
      <c r="G2927" s="342" t="s">
        <v>300</v>
      </c>
      <c r="H2927" s="342"/>
      <c r="I2927" s="342"/>
      <c r="J2927" s="343"/>
      <c r="K2927" s="343"/>
      <c r="L2927" s="407">
        <v>1</v>
      </c>
      <c r="M2927" s="344">
        <f t="shared" si="45"/>
        <v>6.2420356272852464</v>
      </c>
      <c r="N2927" s="337"/>
      <c r="T2927" s="169" t="s">
        <v>300</v>
      </c>
    </row>
    <row r="2928" spans="1:20">
      <c r="A2928" s="339">
        <v>45413.875</v>
      </c>
      <c r="B2928" s="340">
        <v>2.4111799999999999</v>
      </c>
      <c r="C2928" s="340" t="s">
        <v>300</v>
      </c>
      <c r="D2928" s="341">
        <v>64.876329999999996</v>
      </c>
      <c r="E2928" s="342" t="s">
        <v>300</v>
      </c>
      <c r="F2928" s="340">
        <v>4.8617900000000001</v>
      </c>
      <c r="G2928" s="342" t="s">
        <v>300</v>
      </c>
      <c r="H2928" s="342"/>
      <c r="I2928" s="342"/>
      <c r="J2928" s="343"/>
      <c r="K2928" s="343"/>
      <c r="L2928" s="407">
        <v>1</v>
      </c>
      <c r="M2928" s="344">
        <f t="shared" si="45"/>
        <v>4.8617980712009503</v>
      </c>
      <c r="N2928" s="337"/>
      <c r="T2928" s="169" t="s">
        <v>300</v>
      </c>
    </row>
    <row r="2929" spans="1:20">
      <c r="A2929" s="339">
        <v>45413.916666666701</v>
      </c>
      <c r="B2929" s="340">
        <v>2.3910399999999998</v>
      </c>
      <c r="C2929" s="340" t="s">
        <v>300</v>
      </c>
      <c r="D2929" s="341">
        <v>63.918799999999997</v>
      </c>
      <c r="E2929" s="342" t="s">
        <v>300</v>
      </c>
      <c r="F2929" s="340">
        <v>4.7500200000000001</v>
      </c>
      <c r="G2929" s="342" t="s">
        <v>300</v>
      </c>
      <c r="H2929" s="342"/>
      <c r="I2929" s="342"/>
      <c r="J2929" s="343"/>
      <c r="K2929" s="343"/>
      <c r="L2929" s="407">
        <v>1</v>
      </c>
      <c r="M2929" s="344">
        <f t="shared" si="45"/>
        <v>4.7500312267161586</v>
      </c>
      <c r="N2929" s="337"/>
      <c r="T2929" s="169" t="s">
        <v>300</v>
      </c>
    </row>
    <row r="2930" spans="1:20">
      <c r="A2930" s="339">
        <v>45413.958333333299</v>
      </c>
      <c r="B2930" s="340">
        <v>3.0805400000000001</v>
      </c>
      <c r="C2930" s="340" t="s">
        <v>300</v>
      </c>
      <c r="D2930" s="341">
        <v>63.43871</v>
      </c>
      <c r="E2930" s="342" t="s">
        <v>300</v>
      </c>
      <c r="F2930" s="340">
        <v>6.0738300000000001</v>
      </c>
      <c r="G2930" s="342" t="s">
        <v>300</v>
      </c>
      <c r="H2930" s="342"/>
      <c r="I2930" s="342"/>
      <c r="J2930" s="343"/>
      <c r="K2930" s="343"/>
      <c r="L2930" s="407">
        <v>1</v>
      </c>
      <c r="M2930" s="344">
        <f t="shared" si="45"/>
        <v>6.0738240335016718</v>
      </c>
      <c r="N2930" s="337"/>
      <c r="T2930" s="169" t="s">
        <v>300</v>
      </c>
    </row>
    <row r="2931" spans="1:20">
      <c r="A2931" s="339">
        <v>45414</v>
      </c>
      <c r="B2931" s="340">
        <v>3.0667399999999998</v>
      </c>
      <c r="C2931" s="340" t="s">
        <v>300</v>
      </c>
      <c r="D2931" s="341">
        <v>63.661239999999999</v>
      </c>
      <c r="E2931" s="342" t="s">
        <v>300</v>
      </c>
      <c r="F2931" s="340">
        <v>6.0678200000000002</v>
      </c>
      <c r="G2931" s="342" t="s">
        <v>300</v>
      </c>
      <c r="H2931" s="342"/>
      <c r="I2931" s="342"/>
      <c r="J2931" s="343"/>
      <c r="K2931" s="343"/>
      <c r="L2931" s="407">
        <v>1</v>
      </c>
      <c r="M2931" s="344">
        <f t="shared" si="45"/>
        <v>6.0678252035782068</v>
      </c>
      <c r="N2931" s="337"/>
      <c r="T2931" s="169" t="s">
        <v>300</v>
      </c>
    </row>
    <row r="2932" spans="1:20">
      <c r="A2932" s="339">
        <v>45414.041666666701</v>
      </c>
      <c r="B2932" s="340">
        <v>3.0451800000000002</v>
      </c>
      <c r="C2932" s="340" t="s">
        <v>300</v>
      </c>
      <c r="D2932" s="341">
        <v>62.471429999999998</v>
      </c>
      <c r="E2932" s="342" t="s">
        <v>300</v>
      </c>
      <c r="F2932" s="340">
        <v>5.9125500000000004</v>
      </c>
      <c r="G2932" s="342" t="s">
        <v>300</v>
      </c>
      <c r="H2932" s="342"/>
      <c r="I2932" s="342"/>
      <c r="J2932" s="343"/>
      <c r="K2932" s="343"/>
      <c r="L2932" s="407">
        <v>1</v>
      </c>
      <c r="M2932" s="344">
        <f t="shared" si="45"/>
        <v>5.9125581653659918</v>
      </c>
      <c r="N2932" s="337"/>
      <c r="T2932" s="169" t="s">
        <v>300</v>
      </c>
    </row>
    <row r="2933" spans="1:20">
      <c r="A2933" s="339">
        <v>45414.083333333299</v>
      </c>
      <c r="B2933" s="340">
        <v>3.0712999999999999</v>
      </c>
      <c r="C2933" s="340" t="s">
        <v>300</v>
      </c>
      <c r="D2933" s="341">
        <v>62.920720000000003</v>
      </c>
      <c r="E2933" s="342" t="s">
        <v>300</v>
      </c>
      <c r="F2933" s="340">
        <v>6.00617</v>
      </c>
      <c r="G2933" s="342" t="s">
        <v>300</v>
      </c>
      <c r="H2933" s="342"/>
      <c r="I2933" s="342"/>
      <c r="J2933" s="343"/>
      <c r="K2933" s="343"/>
      <c r="L2933" s="407">
        <v>1</v>
      </c>
      <c r="M2933" s="344">
        <f t="shared" si="45"/>
        <v>6.0061605000028804</v>
      </c>
      <c r="N2933" s="337"/>
      <c r="T2933" s="169" t="s">
        <v>300</v>
      </c>
    </row>
    <row r="2934" spans="1:20">
      <c r="A2934" s="339">
        <v>45414.125</v>
      </c>
      <c r="B2934" s="340">
        <v>3.1405799999999999</v>
      </c>
      <c r="C2934" s="340" t="s">
        <v>300</v>
      </c>
      <c r="D2934" s="341">
        <v>63.500079999999997</v>
      </c>
      <c r="E2934" s="342" t="s">
        <v>300</v>
      </c>
      <c r="F2934" s="340">
        <v>6.1981900000000003</v>
      </c>
      <c r="G2934" s="342" t="s">
        <v>300</v>
      </c>
      <c r="H2934" s="342"/>
      <c r="I2934" s="342"/>
      <c r="J2934" s="343"/>
      <c r="K2934" s="343"/>
      <c r="L2934" s="407">
        <v>1</v>
      </c>
      <c r="M2934" s="344">
        <f t="shared" si="45"/>
        <v>6.1981936851381105</v>
      </c>
      <c r="N2934" s="337"/>
      <c r="T2934" s="169" t="s">
        <v>300</v>
      </c>
    </row>
    <row r="2935" spans="1:20">
      <c r="A2935" s="339">
        <v>45414.166666666701</v>
      </c>
      <c r="B2935" s="340">
        <v>3.1756000000000002</v>
      </c>
      <c r="C2935" s="340" t="s">
        <v>300</v>
      </c>
      <c r="D2935" s="341">
        <v>63.574449999999999</v>
      </c>
      <c r="E2935" s="342" t="s">
        <v>300</v>
      </c>
      <c r="F2935" s="340">
        <v>6.2746500000000003</v>
      </c>
      <c r="G2935" s="342" t="s">
        <v>300</v>
      </c>
      <c r="H2935" s="342"/>
      <c r="I2935" s="342"/>
      <c r="J2935" s="343"/>
      <c r="K2935" s="343"/>
      <c r="L2935" s="407">
        <v>1</v>
      </c>
      <c r="M2935" s="344">
        <f t="shared" si="45"/>
        <v>6.2746486878935999</v>
      </c>
      <c r="N2935" s="337"/>
      <c r="T2935" s="169" t="s">
        <v>300</v>
      </c>
    </row>
    <row r="2936" spans="1:20">
      <c r="A2936" s="339">
        <v>45414.208333333299</v>
      </c>
      <c r="B2936" s="340">
        <v>2.6179399999999999</v>
      </c>
      <c r="C2936" s="340" t="s">
        <v>300</v>
      </c>
      <c r="D2936" s="341">
        <v>63.250860000000003</v>
      </c>
      <c r="E2936" s="342" t="s">
        <v>300</v>
      </c>
      <c r="F2936" s="340">
        <v>5.1464400000000001</v>
      </c>
      <c r="G2936" s="342" t="s">
        <v>300</v>
      </c>
      <c r="H2936" s="342"/>
      <c r="I2936" s="342"/>
      <c r="J2936" s="343"/>
      <c r="K2936" s="343"/>
      <c r="L2936" s="407">
        <v>1</v>
      </c>
      <c r="M2936" s="344">
        <f t="shared" si="45"/>
        <v>5.1464426057946708</v>
      </c>
      <c r="N2936" s="337"/>
      <c r="T2936" s="169" t="s">
        <v>300</v>
      </c>
    </row>
    <row r="2937" spans="1:20">
      <c r="A2937" s="339">
        <v>45414.25</v>
      </c>
      <c r="B2937" s="340">
        <v>2.57585</v>
      </c>
      <c r="C2937" s="340" t="s">
        <v>300</v>
      </c>
      <c r="D2937" s="341">
        <v>63.290570000000002</v>
      </c>
      <c r="E2937" s="342" t="s">
        <v>300</v>
      </c>
      <c r="F2937" s="340">
        <v>5.0668699999999998</v>
      </c>
      <c r="G2937" s="342" t="s">
        <v>300</v>
      </c>
      <c r="H2937" s="342"/>
      <c r="I2937" s="342"/>
      <c r="J2937" s="343"/>
      <c r="K2937" s="343"/>
      <c r="L2937" s="407">
        <v>1</v>
      </c>
      <c r="M2937" s="344">
        <f t="shared" si="45"/>
        <v>5.0668796179482589</v>
      </c>
      <c r="N2937" s="337"/>
      <c r="T2937" s="169" t="s">
        <v>300</v>
      </c>
    </row>
    <row r="2938" spans="1:20">
      <c r="A2938" s="339">
        <v>45414.291666666701</v>
      </c>
      <c r="B2938" s="340">
        <v>2.38673</v>
      </c>
      <c r="C2938" s="340" t="s">
        <v>300</v>
      </c>
      <c r="D2938" s="341">
        <v>63.624009999999998</v>
      </c>
      <c r="E2938" s="342" t="s">
        <v>300</v>
      </c>
      <c r="F2938" s="340">
        <v>4.7195999999999998</v>
      </c>
      <c r="G2938" s="342" t="s">
        <v>300</v>
      </c>
      <c r="H2938" s="342"/>
      <c r="I2938" s="342"/>
      <c r="J2938" s="343"/>
      <c r="K2938" s="343"/>
      <c r="L2938" s="407">
        <v>1</v>
      </c>
      <c r="M2938" s="344">
        <f t="shared" si="45"/>
        <v>4.719601601677283</v>
      </c>
      <c r="N2938" s="337"/>
      <c r="T2938" s="169" t="s">
        <v>300</v>
      </c>
    </row>
    <row r="2939" spans="1:20">
      <c r="A2939" s="339">
        <v>45414.333333333299</v>
      </c>
      <c r="B2939" s="340">
        <v>2.0899000000000001</v>
      </c>
      <c r="C2939" s="340" t="s">
        <v>300</v>
      </c>
      <c r="D2939" s="341">
        <v>65.327690000000004</v>
      </c>
      <c r="E2939" s="342" t="s">
        <v>300</v>
      </c>
      <c r="F2939" s="340">
        <v>4.24329</v>
      </c>
      <c r="G2939" s="342" t="s">
        <v>300</v>
      </c>
      <c r="H2939" s="342"/>
      <c r="I2939" s="342"/>
      <c r="J2939" s="343"/>
      <c r="K2939" s="343"/>
      <c r="L2939" s="407">
        <v>1</v>
      </c>
      <c r="M2939" s="344">
        <f t="shared" si="45"/>
        <v>4.2433007864074801</v>
      </c>
      <c r="N2939" s="337"/>
      <c r="T2939" s="169" t="s">
        <v>300</v>
      </c>
    </row>
    <row r="2940" spans="1:20">
      <c r="A2940" s="339">
        <v>45414.375</v>
      </c>
      <c r="B2940" s="340">
        <v>0.72169000000000005</v>
      </c>
      <c r="C2940" s="340" t="s">
        <v>300</v>
      </c>
      <c r="D2940" s="341">
        <v>66.683390000000003</v>
      </c>
      <c r="E2940" s="342" t="s">
        <v>300</v>
      </c>
      <c r="F2940" s="340">
        <v>1.4957100000000001</v>
      </c>
      <c r="G2940" s="342" t="s">
        <v>300</v>
      </c>
      <c r="H2940" s="342"/>
      <c r="I2940" s="342"/>
      <c r="J2940" s="343"/>
      <c r="K2940" s="343"/>
      <c r="L2940" s="407">
        <v>1</v>
      </c>
      <c r="M2940" s="344">
        <f t="shared" si="45"/>
        <v>1.4957167864604282</v>
      </c>
      <c r="N2940" s="337"/>
      <c r="T2940" s="169" t="s">
        <v>300</v>
      </c>
    </row>
    <row r="2941" spans="1:20">
      <c r="A2941" s="339">
        <v>45414.416666666701</v>
      </c>
      <c r="B2941" s="340">
        <v>0.17751</v>
      </c>
      <c r="C2941" s="340" t="s">
        <v>300</v>
      </c>
      <c r="D2941" s="341">
        <v>63.514830000000003</v>
      </c>
      <c r="E2941" s="342" t="s">
        <v>300</v>
      </c>
      <c r="F2941" s="340">
        <v>0.35039999999999999</v>
      </c>
      <c r="G2941" s="342" t="s">
        <v>300</v>
      </c>
      <c r="H2941" s="342"/>
      <c r="I2941" s="342"/>
      <c r="J2941" s="343"/>
      <c r="K2941" s="343"/>
      <c r="L2941" s="407">
        <v>1</v>
      </c>
      <c r="M2941" s="344">
        <f t="shared" si="45"/>
        <v>0.35041200307016401</v>
      </c>
      <c r="N2941" s="337"/>
      <c r="T2941" s="169" t="s">
        <v>300</v>
      </c>
    </row>
    <row r="2942" spans="1:20">
      <c r="A2942" s="339">
        <v>45414.458333333299</v>
      </c>
      <c r="B2942" s="340">
        <v>0.29898999999999998</v>
      </c>
      <c r="C2942" s="340" t="s">
        <v>300</v>
      </c>
      <c r="D2942" s="341">
        <v>66.283500000000004</v>
      </c>
      <c r="E2942" s="342" t="s">
        <v>300</v>
      </c>
      <c r="F2942" s="340">
        <v>0.61594000000000004</v>
      </c>
      <c r="G2942" s="342" t="s">
        <v>300</v>
      </c>
      <c r="H2942" s="342"/>
      <c r="I2942" s="342"/>
      <c r="J2942" s="343"/>
      <c r="K2942" s="343"/>
      <c r="L2942" s="407">
        <v>1</v>
      </c>
      <c r="M2942" s="344">
        <f t="shared" si="45"/>
        <v>0.61594666190819991</v>
      </c>
      <c r="N2942" s="337"/>
      <c r="T2942" s="169" t="s">
        <v>300</v>
      </c>
    </row>
    <row r="2943" spans="1:20">
      <c r="A2943" s="339">
        <v>45414.5</v>
      </c>
      <c r="B2943" s="340">
        <v>1.7499100000000001</v>
      </c>
      <c r="C2943" s="340" t="s">
        <v>300</v>
      </c>
      <c r="D2943" s="341">
        <v>66.836209999999994</v>
      </c>
      <c r="E2943" s="342" t="s">
        <v>300</v>
      </c>
      <c r="F2943" s="340">
        <v>3.63504</v>
      </c>
      <c r="G2943" s="342" t="s">
        <v>300</v>
      </c>
      <c r="H2943" s="342"/>
      <c r="I2943" s="342"/>
      <c r="J2943" s="343"/>
      <c r="K2943" s="343"/>
      <c r="L2943" s="407">
        <v>1</v>
      </c>
      <c r="M2943" s="344">
        <f t="shared" si="45"/>
        <v>3.6350345076533883</v>
      </c>
      <c r="N2943" s="337"/>
      <c r="T2943" s="169" t="s">
        <v>300</v>
      </c>
    </row>
    <row r="2944" spans="1:20">
      <c r="A2944" s="339">
        <v>45414.541666666701</v>
      </c>
      <c r="B2944" s="340">
        <v>2.3121800000000001</v>
      </c>
      <c r="C2944" s="340" t="s">
        <v>300</v>
      </c>
      <c r="D2944" s="341">
        <v>63.95102</v>
      </c>
      <c r="E2944" s="342" t="s">
        <v>300</v>
      </c>
      <c r="F2944" s="340">
        <v>4.5956900000000003</v>
      </c>
      <c r="G2944" s="342" t="s">
        <v>300</v>
      </c>
      <c r="H2944" s="342"/>
      <c r="I2944" s="342"/>
      <c r="J2944" s="343"/>
      <c r="K2944" s="343"/>
      <c r="L2944" s="407">
        <v>1</v>
      </c>
      <c r="M2944" s="344">
        <f t="shared" si="45"/>
        <v>4.5956836536854873</v>
      </c>
      <c r="N2944" s="337"/>
      <c r="T2944" s="169" t="s">
        <v>300</v>
      </c>
    </row>
    <row r="2945" spans="1:20">
      <c r="A2945" s="339">
        <v>45414.583333333299</v>
      </c>
      <c r="B2945" s="340">
        <v>2.5197099999999999</v>
      </c>
      <c r="C2945" s="340" t="s">
        <v>300</v>
      </c>
      <c r="D2945" s="341">
        <v>64.126429999999999</v>
      </c>
      <c r="E2945" s="342" t="s">
        <v>300</v>
      </c>
      <c r="F2945" s="340">
        <v>5.0219100000000001</v>
      </c>
      <c r="G2945" s="342" t="s">
        <v>300</v>
      </c>
      <c r="H2945" s="342"/>
      <c r="I2945" s="342"/>
      <c r="J2945" s="343"/>
      <c r="K2945" s="343"/>
      <c r="L2945" s="407">
        <v>1</v>
      </c>
      <c r="M2945" s="344">
        <f t="shared" si="45"/>
        <v>5.0219066155491232</v>
      </c>
      <c r="N2945" s="337"/>
      <c r="T2945" s="169" t="s">
        <v>300</v>
      </c>
    </row>
    <row r="2946" spans="1:20">
      <c r="A2946" s="339">
        <v>45414.625</v>
      </c>
      <c r="B2946" s="340">
        <v>2.6692999999999998</v>
      </c>
      <c r="C2946" s="340" t="s">
        <v>300</v>
      </c>
      <c r="D2946" s="341">
        <v>63.43497</v>
      </c>
      <c r="E2946" s="342" t="s">
        <v>300</v>
      </c>
      <c r="F2946" s="340">
        <v>5.2626900000000001</v>
      </c>
      <c r="G2946" s="342" t="s">
        <v>300</v>
      </c>
      <c r="H2946" s="342"/>
      <c r="I2946" s="342"/>
      <c r="J2946" s="343"/>
      <c r="K2946" s="343"/>
      <c r="L2946" s="407">
        <v>1</v>
      </c>
      <c r="M2946" s="344">
        <f t="shared" si="45"/>
        <v>5.2626820852846787</v>
      </c>
      <c r="N2946" s="337"/>
      <c r="T2946" s="169" t="s">
        <v>300</v>
      </c>
    </row>
    <row r="2947" spans="1:20">
      <c r="A2947" s="339">
        <v>45414.666666666701</v>
      </c>
      <c r="B2947" s="340">
        <v>2.7452399999999999</v>
      </c>
      <c r="C2947" s="340" t="s">
        <v>300</v>
      </c>
      <c r="D2947" s="341">
        <v>62.249969999999998</v>
      </c>
      <c r="E2947" s="342" t="s">
        <v>300</v>
      </c>
      <c r="F2947" s="340">
        <v>5.3112899999999996</v>
      </c>
      <c r="G2947" s="342" t="s">
        <v>300</v>
      </c>
      <c r="H2947" s="342"/>
      <c r="I2947" s="342"/>
      <c r="J2947" s="343"/>
      <c r="K2947" s="343"/>
      <c r="L2947" s="407">
        <v>1</v>
      </c>
      <c r="M2947" s="344">
        <f t="shared" ref="M2947:M3010" si="46">D2947*60*10^3*B2947*5.18*10^-7</f>
        <v>5.3112956255382233</v>
      </c>
      <c r="N2947" s="337"/>
      <c r="T2947" s="169" t="s">
        <v>300</v>
      </c>
    </row>
    <row r="2948" spans="1:20">
      <c r="A2948" s="339">
        <v>45414.708333333299</v>
      </c>
      <c r="B2948" s="340">
        <v>2.95723</v>
      </c>
      <c r="C2948" s="340" t="s">
        <v>300</v>
      </c>
      <c r="D2948" s="341">
        <v>61.90898</v>
      </c>
      <c r="E2948" s="342" t="s">
        <v>300</v>
      </c>
      <c r="F2948" s="340">
        <v>5.6900899999999996</v>
      </c>
      <c r="G2948" s="342" t="s">
        <v>300</v>
      </c>
      <c r="H2948" s="342"/>
      <c r="I2948" s="342"/>
      <c r="J2948" s="343"/>
      <c r="K2948" s="343"/>
      <c r="L2948" s="407">
        <v>1</v>
      </c>
      <c r="M2948" s="344">
        <f t="shared" si="46"/>
        <v>5.6900982081214311</v>
      </c>
      <c r="N2948" s="337"/>
      <c r="T2948" s="169" t="s">
        <v>300</v>
      </c>
    </row>
    <row r="2949" spans="1:20">
      <c r="A2949" s="339">
        <v>45414.75</v>
      </c>
      <c r="B2949" s="340">
        <v>2.8753299999999999</v>
      </c>
      <c r="C2949" s="340" t="s">
        <v>300</v>
      </c>
      <c r="D2949" s="341">
        <v>62.498269999999998</v>
      </c>
      <c r="E2949" s="342" t="s">
        <v>300</v>
      </c>
      <c r="F2949" s="340">
        <v>5.5851699999999997</v>
      </c>
      <c r="G2949" s="342" t="s">
        <v>300</v>
      </c>
      <c r="H2949" s="342"/>
      <c r="I2949" s="342"/>
      <c r="J2949" s="343"/>
      <c r="K2949" s="343"/>
      <c r="L2949" s="407">
        <v>1</v>
      </c>
      <c r="M2949" s="344">
        <f t="shared" si="46"/>
        <v>5.585173923106427</v>
      </c>
      <c r="N2949" s="337"/>
      <c r="T2949" s="169" t="s">
        <v>300</v>
      </c>
    </row>
    <row r="2950" spans="1:20">
      <c r="A2950" s="339">
        <v>45414.791666666701</v>
      </c>
      <c r="B2950" s="340">
        <v>2.64276</v>
      </c>
      <c r="C2950" s="340" t="s">
        <v>300</v>
      </c>
      <c r="D2950" s="341">
        <v>63.315159999999999</v>
      </c>
      <c r="E2950" s="342" t="s">
        <v>300</v>
      </c>
      <c r="F2950" s="340">
        <v>5.20052</v>
      </c>
      <c r="G2950" s="342" t="s">
        <v>300</v>
      </c>
      <c r="H2950" s="342"/>
      <c r="I2950" s="342"/>
      <c r="J2950" s="343"/>
      <c r="K2950" s="343"/>
      <c r="L2950" s="407">
        <v>1</v>
      </c>
      <c r="M2950" s="344">
        <f t="shared" si="46"/>
        <v>5.2005160812689279</v>
      </c>
      <c r="N2950" s="337"/>
      <c r="T2950" s="169" t="s">
        <v>300</v>
      </c>
    </row>
    <row r="2951" spans="1:20">
      <c r="A2951" s="339">
        <v>45414.833333333299</v>
      </c>
      <c r="B2951" s="340">
        <v>2.5122</v>
      </c>
      <c r="C2951" s="340" t="s">
        <v>300</v>
      </c>
      <c r="D2951" s="341">
        <v>63.541020000000003</v>
      </c>
      <c r="E2951" s="342" t="s">
        <v>300</v>
      </c>
      <c r="F2951" s="340">
        <v>4.9612400000000001</v>
      </c>
      <c r="G2951" s="342" t="s">
        <v>300</v>
      </c>
      <c r="H2951" s="342"/>
      <c r="I2951" s="342"/>
      <c r="J2951" s="343"/>
      <c r="K2951" s="343"/>
      <c r="L2951" s="407">
        <v>1</v>
      </c>
      <c r="M2951" s="344">
        <f t="shared" si="46"/>
        <v>4.9612304837995191</v>
      </c>
      <c r="N2951" s="337"/>
      <c r="T2951" s="169" t="s">
        <v>300</v>
      </c>
    </row>
    <row r="2952" spans="1:20">
      <c r="A2952" s="339">
        <v>45414.875</v>
      </c>
      <c r="B2952" s="340">
        <v>2.4884200000000001</v>
      </c>
      <c r="C2952" s="340" t="s">
        <v>300</v>
      </c>
      <c r="D2952" s="341">
        <v>63.824689999999997</v>
      </c>
      <c r="E2952" s="342" t="s">
        <v>300</v>
      </c>
      <c r="F2952" s="340">
        <v>4.9362000000000004</v>
      </c>
      <c r="G2952" s="342" t="s">
        <v>300</v>
      </c>
      <c r="H2952" s="342"/>
      <c r="I2952" s="342"/>
      <c r="J2952" s="343"/>
      <c r="K2952" s="343"/>
      <c r="L2952" s="407">
        <v>1</v>
      </c>
      <c r="M2952" s="344">
        <f t="shared" si="46"/>
        <v>4.9362074985909832</v>
      </c>
      <c r="N2952" s="337"/>
      <c r="T2952" s="169" t="s">
        <v>300</v>
      </c>
    </row>
    <row r="2953" spans="1:20">
      <c r="A2953" s="339">
        <v>45414.916666666701</v>
      </c>
      <c r="B2953" s="340">
        <v>2.6057100000000002</v>
      </c>
      <c r="C2953" s="340" t="s">
        <v>300</v>
      </c>
      <c r="D2953" s="341">
        <v>62.966990000000003</v>
      </c>
      <c r="E2953" s="342" t="s">
        <v>300</v>
      </c>
      <c r="F2953" s="340">
        <v>5.0994099999999998</v>
      </c>
      <c r="G2953" s="342" t="s">
        <v>300</v>
      </c>
      <c r="H2953" s="342"/>
      <c r="I2953" s="342"/>
      <c r="J2953" s="343"/>
      <c r="K2953" s="343"/>
      <c r="L2953" s="407">
        <v>1</v>
      </c>
      <c r="M2953" s="344">
        <f t="shared" si="46"/>
        <v>5.0994110781409319</v>
      </c>
      <c r="N2953" s="337"/>
      <c r="T2953" s="169" t="s">
        <v>300</v>
      </c>
    </row>
    <row r="2954" spans="1:20">
      <c r="A2954" s="339">
        <v>45414.958333333299</v>
      </c>
      <c r="B2954" s="340">
        <v>2.6251600000000002</v>
      </c>
      <c r="C2954" s="340" t="s">
        <v>300</v>
      </c>
      <c r="D2954" s="341">
        <v>61.958620000000003</v>
      </c>
      <c r="E2954" s="342" t="s">
        <v>300</v>
      </c>
      <c r="F2954" s="340">
        <v>5.0552000000000001</v>
      </c>
      <c r="G2954" s="342" t="s">
        <v>300</v>
      </c>
      <c r="H2954" s="342"/>
      <c r="I2954" s="342"/>
      <c r="J2954" s="343"/>
      <c r="K2954" s="343"/>
      <c r="L2954" s="407">
        <v>1</v>
      </c>
      <c r="M2954" s="344">
        <f t="shared" si="46"/>
        <v>5.0552021205255366</v>
      </c>
      <c r="N2954" s="337"/>
      <c r="T2954" s="169" t="s">
        <v>300</v>
      </c>
    </row>
    <row r="2955" spans="1:20">
      <c r="A2955" s="339">
        <v>45415</v>
      </c>
      <c r="B2955" s="340">
        <v>2.6541399999999999</v>
      </c>
      <c r="C2955" s="340" t="s">
        <v>300</v>
      </c>
      <c r="D2955" s="341">
        <v>62.844970000000004</v>
      </c>
      <c r="E2955" s="342" t="s">
        <v>300</v>
      </c>
      <c r="F2955" s="340">
        <v>5.1841200000000001</v>
      </c>
      <c r="G2955" s="342" t="s">
        <v>300</v>
      </c>
      <c r="H2955" s="342"/>
      <c r="I2955" s="342"/>
      <c r="J2955" s="343"/>
      <c r="K2955" s="343"/>
      <c r="L2955" s="407">
        <v>1</v>
      </c>
      <c r="M2955" s="344">
        <f t="shared" si="46"/>
        <v>5.1841237568438636</v>
      </c>
      <c r="N2955" s="337"/>
      <c r="T2955" s="169" t="s">
        <v>300</v>
      </c>
    </row>
    <row r="2956" spans="1:20">
      <c r="A2956" s="339">
        <v>45415.041666666701</v>
      </c>
      <c r="B2956" s="340">
        <v>2.5010599999999998</v>
      </c>
      <c r="C2956" s="340" t="s">
        <v>300</v>
      </c>
      <c r="D2956" s="341">
        <v>64.022229999999993</v>
      </c>
      <c r="E2956" s="342" t="s">
        <v>300</v>
      </c>
      <c r="F2956" s="340">
        <v>4.9766399999999997</v>
      </c>
      <c r="G2956" s="342" t="s">
        <v>300</v>
      </c>
      <c r="H2956" s="342"/>
      <c r="I2956" s="342"/>
      <c r="J2956" s="343"/>
      <c r="K2956" s="343"/>
      <c r="L2956" s="407">
        <v>1</v>
      </c>
      <c r="M2956" s="344">
        <f t="shared" si="46"/>
        <v>4.9766364705629016</v>
      </c>
      <c r="N2956" s="337"/>
      <c r="T2956" s="169" t="s">
        <v>300</v>
      </c>
    </row>
    <row r="2957" spans="1:20">
      <c r="A2957" s="339">
        <v>45415.083333333299</v>
      </c>
      <c r="B2957" s="340">
        <v>2.6765300000000001</v>
      </c>
      <c r="C2957" s="340" t="s">
        <v>300</v>
      </c>
      <c r="D2957" s="341">
        <v>63.309199999999997</v>
      </c>
      <c r="E2957" s="342" t="s">
        <v>300</v>
      </c>
      <c r="F2957" s="340">
        <v>5.26647</v>
      </c>
      <c r="G2957" s="342" t="s">
        <v>300</v>
      </c>
      <c r="H2957" s="342"/>
      <c r="I2957" s="342"/>
      <c r="J2957" s="343"/>
      <c r="K2957" s="343"/>
      <c r="L2957" s="407">
        <v>1</v>
      </c>
      <c r="M2957" s="344">
        <f t="shared" si="46"/>
        <v>5.2664740832020787</v>
      </c>
      <c r="N2957" s="337"/>
      <c r="T2957" s="169" t="s">
        <v>300</v>
      </c>
    </row>
    <row r="2958" spans="1:20">
      <c r="A2958" s="339">
        <v>45415.125</v>
      </c>
      <c r="B2958" s="340">
        <v>2.7331799999999999</v>
      </c>
      <c r="C2958" s="340" t="s">
        <v>300</v>
      </c>
      <c r="D2958" s="341">
        <v>62.804229999999997</v>
      </c>
      <c r="E2958" s="342" t="s">
        <v>300</v>
      </c>
      <c r="F2958" s="340">
        <v>5.3350499999999998</v>
      </c>
      <c r="G2958" s="342" t="s">
        <v>300</v>
      </c>
      <c r="H2958" s="342"/>
      <c r="I2958" s="342"/>
      <c r="J2958" s="343"/>
      <c r="K2958" s="343"/>
      <c r="L2958" s="407">
        <v>1</v>
      </c>
      <c r="M2958" s="344">
        <f t="shared" si="46"/>
        <v>5.3350456471215111</v>
      </c>
      <c r="N2958" s="337"/>
      <c r="T2958" s="169" t="s">
        <v>300</v>
      </c>
    </row>
    <row r="2959" spans="1:20">
      <c r="A2959" s="339">
        <v>45415.166666666701</v>
      </c>
      <c r="B2959" s="340">
        <v>2.7145100000000002</v>
      </c>
      <c r="C2959" s="340" t="s">
        <v>300</v>
      </c>
      <c r="D2959" s="341">
        <v>63.572049999999997</v>
      </c>
      <c r="E2959" s="342" t="s">
        <v>300</v>
      </c>
      <c r="F2959" s="340">
        <v>5.3633800000000003</v>
      </c>
      <c r="G2959" s="342" t="s">
        <v>300</v>
      </c>
      <c r="H2959" s="342"/>
      <c r="I2959" s="342"/>
      <c r="J2959" s="343"/>
      <c r="K2959" s="343"/>
      <c r="L2959" s="407">
        <v>1</v>
      </c>
      <c r="M2959" s="344">
        <f t="shared" si="46"/>
        <v>5.3633812860461401</v>
      </c>
      <c r="N2959" s="337"/>
      <c r="T2959" s="169" t="s">
        <v>300</v>
      </c>
    </row>
    <row r="2960" spans="1:20">
      <c r="A2960" s="339">
        <v>45415.208333333299</v>
      </c>
      <c r="B2960" s="340">
        <v>2.7151299999999998</v>
      </c>
      <c r="C2960" s="340" t="s">
        <v>300</v>
      </c>
      <c r="D2960" s="341">
        <v>63.704320000000003</v>
      </c>
      <c r="E2960" s="342" t="s">
        <v>300</v>
      </c>
      <c r="F2960" s="340">
        <v>5.3757599999999996</v>
      </c>
      <c r="G2960" s="342" t="s">
        <v>300</v>
      </c>
      <c r="H2960" s="342"/>
      <c r="I2960" s="342"/>
      <c r="J2960" s="343"/>
      <c r="K2960" s="343"/>
      <c r="L2960" s="407">
        <v>1</v>
      </c>
      <c r="M2960" s="344">
        <f t="shared" si="46"/>
        <v>5.3757680620385271</v>
      </c>
      <c r="N2960" s="337"/>
      <c r="T2960" s="169" t="s">
        <v>300</v>
      </c>
    </row>
    <row r="2961" spans="1:20">
      <c r="A2961" s="339">
        <v>45415.25</v>
      </c>
      <c r="B2961" s="340">
        <v>2.7129599999999998</v>
      </c>
      <c r="C2961" s="340" t="s">
        <v>300</v>
      </c>
      <c r="D2961" s="341">
        <v>62.454149999999998</v>
      </c>
      <c r="E2961" s="342" t="s">
        <v>300</v>
      </c>
      <c r="F2961" s="340">
        <v>5.2660600000000004</v>
      </c>
      <c r="G2961" s="342" t="s">
        <v>300</v>
      </c>
      <c r="H2961" s="342"/>
      <c r="I2961" s="342"/>
      <c r="J2961" s="343"/>
      <c r="K2961" s="343"/>
      <c r="L2961" s="407">
        <v>1</v>
      </c>
      <c r="M2961" s="344">
        <f t="shared" si="46"/>
        <v>5.26605878316672</v>
      </c>
      <c r="N2961" s="337"/>
      <c r="T2961" s="169" t="s">
        <v>300</v>
      </c>
    </row>
    <row r="2962" spans="1:20">
      <c r="A2962" s="339">
        <v>45415.291666666701</v>
      </c>
      <c r="B2962" s="340">
        <v>2.3518599999999998</v>
      </c>
      <c r="C2962" s="340" t="s">
        <v>300</v>
      </c>
      <c r="D2962" s="341">
        <v>63.494169999999997</v>
      </c>
      <c r="E2962" s="342" t="s">
        <v>300</v>
      </c>
      <c r="F2962" s="340">
        <v>4.6411600000000002</v>
      </c>
      <c r="G2962" s="342" t="s">
        <v>300</v>
      </c>
      <c r="H2962" s="342"/>
      <c r="I2962" s="342"/>
      <c r="J2962" s="343"/>
      <c r="K2962" s="343"/>
      <c r="L2962" s="407">
        <v>1</v>
      </c>
      <c r="M2962" s="344">
        <f t="shared" si="46"/>
        <v>4.6411577102346957</v>
      </c>
      <c r="N2962" s="337"/>
      <c r="T2962" s="169" t="s">
        <v>300</v>
      </c>
    </row>
    <row r="2963" spans="1:20">
      <c r="A2963" s="339">
        <v>45415.333333333299</v>
      </c>
      <c r="B2963" s="340">
        <v>0.36453999999999998</v>
      </c>
      <c r="C2963" s="340" t="s">
        <v>300</v>
      </c>
      <c r="D2963" s="341">
        <v>62.636429999999997</v>
      </c>
      <c r="E2963" s="342" t="s">
        <v>300</v>
      </c>
      <c r="F2963" s="340">
        <v>0.70967000000000002</v>
      </c>
      <c r="G2963" s="342" t="s">
        <v>300</v>
      </c>
      <c r="H2963" s="342"/>
      <c r="I2963" s="342"/>
      <c r="J2963" s="343"/>
      <c r="K2963" s="343"/>
      <c r="L2963" s="407">
        <v>1</v>
      </c>
      <c r="M2963" s="344">
        <f t="shared" si="46"/>
        <v>0.7096646886935758</v>
      </c>
      <c r="N2963" s="337"/>
      <c r="T2963" s="169" t="s">
        <v>300</v>
      </c>
    </row>
    <row r="2964" spans="1:20">
      <c r="A2964" s="339">
        <v>45415.375</v>
      </c>
      <c r="B2964" s="340">
        <v>0.25839000000000001</v>
      </c>
      <c r="C2964" s="340" t="s">
        <v>300</v>
      </c>
      <c r="D2964" s="341">
        <v>59.582500000000003</v>
      </c>
      <c r="E2964" s="342" t="s">
        <v>300</v>
      </c>
      <c r="F2964" s="340">
        <v>0.47849000000000003</v>
      </c>
      <c r="G2964" s="342" t="s">
        <v>300</v>
      </c>
      <c r="H2964" s="342"/>
      <c r="I2964" s="342"/>
      <c r="J2964" s="343"/>
      <c r="K2964" s="343"/>
      <c r="L2964" s="407">
        <v>1</v>
      </c>
      <c r="M2964" s="344">
        <f t="shared" si="46"/>
        <v>0.47849282919900005</v>
      </c>
      <c r="N2964" s="337"/>
      <c r="T2964" s="169" t="s">
        <v>300</v>
      </c>
    </row>
    <row r="2965" spans="1:20">
      <c r="A2965" s="339">
        <v>45415.416666666701</v>
      </c>
      <c r="B2965" s="340">
        <v>0.31867000000000001</v>
      </c>
      <c r="C2965" s="340" t="s">
        <v>300</v>
      </c>
      <c r="D2965" s="341">
        <v>59.282029999999999</v>
      </c>
      <c r="E2965" s="342" t="s">
        <v>300</v>
      </c>
      <c r="F2965" s="340">
        <v>0.58714</v>
      </c>
      <c r="G2965" s="342" t="s">
        <v>300</v>
      </c>
      <c r="H2965" s="342"/>
      <c r="I2965" s="342"/>
      <c r="J2965" s="343"/>
      <c r="K2965" s="343"/>
      <c r="L2965" s="407">
        <v>1</v>
      </c>
      <c r="M2965" s="344">
        <f t="shared" si="46"/>
        <v>0.58714485186310794</v>
      </c>
      <c r="N2965" s="337"/>
      <c r="T2965" s="169" t="s">
        <v>300</v>
      </c>
    </row>
    <row r="2966" spans="1:20">
      <c r="A2966" s="339">
        <v>45415.458333333299</v>
      </c>
      <c r="B2966" s="340">
        <v>0.56608000000000003</v>
      </c>
      <c r="C2966" s="340" t="s">
        <v>300</v>
      </c>
      <c r="D2966" s="341">
        <v>62.473750000000003</v>
      </c>
      <c r="E2966" s="342" t="s">
        <v>300</v>
      </c>
      <c r="F2966" s="340">
        <v>1.09914</v>
      </c>
      <c r="G2966" s="342" t="s">
        <v>300</v>
      </c>
      <c r="H2966" s="342"/>
      <c r="I2966" s="342"/>
      <c r="J2966" s="343"/>
      <c r="K2966" s="343"/>
      <c r="L2966" s="407">
        <v>1</v>
      </c>
      <c r="M2966" s="344">
        <f t="shared" si="46"/>
        <v>1.099148563632</v>
      </c>
      <c r="N2966" s="337"/>
      <c r="T2966" s="169" t="s">
        <v>300</v>
      </c>
    </row>
    <row r="2967" spans="1:20">
      <c r="A2967" s="339">
        <v>45415.5</v>
      </c>
      <c r="B2967" s="340">
        <v>2.2122700000000002</v>
      </c>
      <c r="C2967" s="340" t="s">
        <v>300</v>
      </c>
      <c r="D2967" s="341">
        <v>65.543530000000004</v>
      </c>
      <c r="E2967" s="342" t="s">
        <v>300</v>
      </c>
      <c r="F2967" s="340">
        <v>4.5065999999999997</v>
      </c>
      <c r="G2967" s="342" t="s">
        <v>300</v>
      </c>
      <c r="H2967" s="342"/>
      <c r="I2967" s="342"/>
      <c r="J2967" s="343"/>
      <c r="K2967" s="343"/>
      <c r="L2967" s="407">
        <v>1</v>
      </c>
      <c r="M2967" s="344">
        <f t="shared" si="46"/>
        <v>4.5065995373151484</v>
      </c>
      <c r="N2967" s="337"/>
      <c r="T2967" s="169" t="s">
        <v>300</v>
      </c>
    </row>
    <row r="2968" spans="1:20">
      <c r="A2968" s="339">
        <v>45415.541666666701</v>
      </c>
      <c r="B2968" s="340">
        <v>2.6981899999999999</v>
      </c>
      <c r="C2968" s="340" t="s">
        <v>300</v>
      </c>
      <c r="D2968" s="341">
        <v>64.825519999999997</v>
      </c>
      <c r="E2968" s="342" t="s">
        <v>300</v>
      </c>
      <c r="F2968" s="340">
        <v>5.4362599999999999</v>
      </c>
      <c r="G2968" s="342" t="s">
        <v>300</v>
      </c>
      <c r="H2968" s="342"/>
      <c r="I2968" s="342"/>
      <c r="J2968" s="343"/>
      <c r="K2968" s="343"/>
      <c r="L2968" s="407">
        <v>1</v>
      </c>
      <c r="M2968" s="344">
        <f t="shared" si="46"/>
        <v>5.4362515896575028</v>
      </c>
      <c r="N2968" s="337"/>
      <c r="T2968" s="169" t="s">
        <v>300</v>
      </c>
    </row>
    <row r="2969" spans="1:20">
      <c r="A2969" s="339">
        <v>45415.583333333299</v>
      </c>
      <c r="B2969" s="340">
        <v>2.6892</v>
      </c>
      <c r="C2969" s="340" t="s">
        <v>300</v>
      </c>
      <c r="D2969" s="341">
        <v>63.626190000000001</v>
      </c>
      <c r="E2969" s="342" t="s">
        <v>300</v>
      </c>
      <c r="F2969" s="340">
        <v>5.3179100000000004</v>
      </c>
      <c r="G2969" s="342" t="s">
        <v>300</v>
      </c>
      <c r="H2969" s="342"/>
      <c r="I2969" s="342"/>
      <c r="J2969" s="343"/>
      <c r="K2969" s="343"/>
      <c r="L2969" s="407">
        <v>1</v>
      </c>
      <c r="M2969" s="344">
        <f t="shared" si="46"/>
        <v>5.3178983385998393</v>
      </c>
      <c r="N2969" s="337"/>
      <c r="T2969" s="169" t="s">
        <v>300</v>
      </c>
    </row>
    <row r="2970" spans="1:20">
      <c r="A2970" s="339">
        <v>45415.625</v>
      </c>
      <c r="B2970" s="340">
        <v>2.55383</v>
      </c>
      <c r="C2970" s="340" t="s">
        <v>300</v>
      </c>
      <c r="D2970" s="341">
        <v>63.861780000000003</v>
      </c>
      <c r="E2970" s="342" t="s">
        <v>300</v>
      </c>
      <c r="F2970" s="340">
        <v>5.0689000000000002</v>
      </c>
      <c r="G2970" s="342" t="s">
        <v>300</v>
      </c>
      <c r="H2970" s="342"/>
      <c r="I2970" s="342"/>
      <c r="J2970" s="343"/>
      <c r="K2970" s="343"/>
      <c r="L2970" s="407">
        <v>1</v>
      </c>
      <c r="M2970" s="344">
        <f t="shared" si="46"/>
        <v>5.0689033885087911</v>
      </c>
      <c r="N2970" s="337"/>
      <c r="T2970" s="169" t="s">
        <v>300</v>
      </c>
    </row>
    <row r="2971" spans="1:20">
      <c r="A2971" s="339">
        <v>45415.666666666701</v>
      </c>
      <c r="B2971" s="340">
        <v>2.53077</v>
      </c>
      <c r="C2971" s="340" t="s">
        <v>300</v>
      </c>
      <c r="D2971" s="341">
        <v>62.840760000000003</v>
      </c>
      <c r="E2971" s="342" t="s">
        <v>300</v>
      </c>
      <c r="F2971" s="340">
        <v>4.9428299999999998</v>
      </c>
      <c r="G2971" s="342" t="s">
        <v>300</v>
      </c>
      <c r="H2971" s="342"/>
      <c r="I2971" s="342"/>
      <c r="J2971" s="343"/>
      <c r="K2971" s="343"/>
      <c r="L2971" s="407">
        <v>1</v>
      </c>
      <c r="M2971" s="344">
        <f t="shared" si="46"/>
        <v>4.9428236565560164</v>
      </c>
      <c r="N2971" s="337"/>
      <c r="T2971" s="169" t="s">
        <v>300</v>
      </c>
    </row>
    <row r="2972" spans="1:20">
      <c r="A2972" s="339">
        <v>45415.708333333299</v>
      </c>
      <c r="B2972" s="340">
        <v>2.5540600000000002</v>
      </c>
      <c r="C2972" s="340" t="s">
        <v>300</v>
      </c>
      <c r="D2972" s="341">
        <v>63.635710000000003</v>
      </c>
      <c r="E2972" s="342" t="s">
        <v>300</v>
      </c>
      <c r="F2972" s="340">
        <v>5.0514200000000002</v>
      </c>
      <c r="G2972" s="342" t="s">
        <v>300</v>
      </c>
      <c r="H2972" s="342"/>
      <c r="I2972" s="342"/>
      <c r="J2972" s="343"/>
      <c r="K2972" s="343"/>
      <c r="L2972" s="407">
        <v>1</v>
      </c>
      <c r="M2972" s="344">
        <f t="shared" si="46"/>
        <v>5.0514144196792081</v>
      </c>
      <c r="N2972" s="337"/>
      <c r="T2972" s="169" t="s">
        <v>300</v>
      </c>
    </row>
    <row r="2973" spans="1:20">
      <c r="A2973" s="339">
        <v>45415.75</v>
      </c>
      <c r="B2973" s="340">
        <v>2.7341700000000002</v>
      </c>
      <c r="C2973" s="340" t="s">
        <v>300</v>
      </c>
      <c r="D2973" s="341">
        <v>63.322119999999998</v>
      </c>
      <c r="E2973" s="342" t="s">
        <v>300</v>
      </c>
      <c r="F2973" s="340">
        <v>5.3809899999999997</v>
      </c>
      <c r="G2973" s="342" t="s">
        <v>300</v>
      </c>
      <c r="H2973" s="342"/>
      <c r="I2973" s="342"/>
      <c r="J2973" s="343"/>
      <c r="K2973" s="343"/>
      <c r="L2973" s="407">
        <v>1</v>
      </c>
      <c r="M2973" s="344">
        <f t="shared" si="46"/>
        <v>5.3809873413196314</v>
      </c>
      <c r="N2973" s="337"/>
      <c r="T2973" s="169" t="s">
        <v>300</v>
      </c>
    </row>
    <row r="2974" spans="1:20">
      <c r="A2974" s="339">
        <v>45415.791666666701</v>
      </c>
      <c r="B2974" s="340">
        <v>2.8002500000000001</v>
      </c>
      <c r="C2974" s="340" t="s">
        <v>300</v>
      </c>
      <c r="D2974" s="341">
        <v>63.828690000000002</v>
      </c>
      <c r="E2974" s="342" t="s">
        <v>300</v>
      </c>
      <c r="F2974" s="340">
        <v>5.55511</v>
      </c>
      <c r="G2974" s="342" t="s">
        <v>300</v>
      </c>
      <c r="H2974" s="342"/>
      <c r="I2974" s="342"/>
      <c r="J2974" s="343"/>
      <c r="K2974" s="343"/>
      <c r="L2974" s="407">
        <v>1</v>
      </c>
      <c r="M2974" s="344">
        <f t="shared" si="46"/>
        <v>5.5551238674812993</v>
      </c>
      <c r="N2974" s="337"/>
      <c r="T2974" s="169" t="s">
        <v>300</v>
      </c>
    </row>
    <row r="2975" spans="1:20">
      <c r="A2975" s="339">
        <v>45415.833333333299</v>
      </c>
      <c r="B2975" s="340">
        <v>2.7858000000000001</v>
      </c>
      <c r="C2975" s="340" t="s">
        <v>300</v>
      </c>
      <c r="D2975" s="341">
        <v>64.073650000000001</v>
      </c>
      <c r="E2975" s="342" t="s">
        <v>300</v>
      </c>
      <c r="F2975" s="340">
        <v>5.5476700000000001</v>
      </c>
      <c r="G2975" s="342" t="s">
        <v>300</v>
      </c>
      <c r="H2975" s="342"/>
      <c r="I2975" s="342"/>
      <c r="J2975" s="343"/>
      <c r="K2975" s="343"/>
      <c r="L2975" s="407">
        <v>1</v>
      </c>
      <c r="M2975" s="344">
        <f t="shared" si="46"/>
        <v>5.5476673092036002</v>
      </c>
      <c r="N2975" s="337"/>
      <c r="T2975" s="169" t="s">
        <v>300</v>
      </c>
    </row>
    <row r="2976" spans="1:20">
      <c r="A2976" s="339">
        <v>45415.875</v>
      </c>
      <c r="B2976" s="340">
        <v>2.8285200000000001</v>
      </c>
      <c r="C2976" s="340" t="s">
        <v>300</v>
      </c>
      <c r="D2976" s="341">
        <v>62.650680000000001</v>
      </c>
      <c r="E2976" s="342" t="s">
        <v>300</v>
      </c>
      <c r="F2976" s="340">
        <v>5.5076499999999999</v>
      </c>
      <c r="G2976" s="342" t="s">
        <v>300</v>
      </c>
      <c r="H2976" s="342"/>
      <c r="I2976" s="342"/>
      <c r="J2976" s="343"/>
      <c r="K2976" s="343"/>
      <c r="L2976" s="407">
        <v>1</v>
      </c>
      <c r="M2976" s="344">
        <f t="shared" si="46"/>
        <v>5.5076464393130884</v>
      </c>
      <c r="N2976" s="337"/>
      <c r="T2976" s="169" t="s">
        <v>300</v>
      </c>
    </row>
    <row r="2977" spans="1:20">
      <c r="A2977" s="339">
        <v>45415.916666666701</v>
      </c>
      <c r="B2977" s="340">
        <v>2.7939699999999998</v>
      </c>
      <c r="C2977" s="340" t="s">
        <v>300</v>
      </c>
      <c r="D2977" s="341">
        <v>63.292740000000002</v>
      </c>
      <c r="E2977" s="342" t="s">
        <v>300</v>
      </c>
      <c r="F2977" s="340">
        <v>5.4961200000000003</v>
      </c>
      <c r="G2977" s="342" t="s">
        <v>300</v>
      </c>
      <c r="H2977" s="342"/>
      <c r="I2977" s="342"/>
      <c r="J2977" s="343"/>
      <c r="K2977" s="343"/>
      <c r="L2977" s="407">
        <v>1</v>
      </c>
      <c r="M2977" s="344">
        <f t="shared" si="46"/>
        <v>5.496125561454023</v>
      </c>
      <c r="N2977" s="337"/>
      <c r="T2977" s="169" t="s">
        <v>300</v>
      </c>
    </row>
    <row r="2978" spans="1:20">
      <c r="A2978" s="339">
        <v>45415.958333333299</v>
      </c>
      <c r="B2978" s="340">
        <v>2.8574700000000002</v>
      </c>
      <c r="C2978" s="340" t="s">
        <v>300</v>
      </c>
      <c r="D2978" s="341">
        <v>63.772500000000001</v>
      </c>
      <c r="E2978" s="342" t="s">
        <v>300</v>
      </c>
      <c r="F2978" s="340">
        <v>5.6636499999999996</v>
      </c>
      <c r="G2978" s="342" t="s">
        <v>300</v>
      </c>
      <c r="H2978" s="342"/>
      <c r="I2978" s="342"/>
      <c r="J2978" s="343"/>
      <c r="K2978" s="343"/>
      <c r="L2978" s="407">
        <v>1</v>
      </c>
      <c r="M2978" s="344">
        <f t="shared" si="46"/>
        <v>5.6636464132709996</v>
      </c>
      <c r="N2978" s="337"/>
      <c r="T2978" s="169" t="s">
        <v>300</v>
      </c>
    </row>
    <row r="2979" spans="1:20">
      <c r="A2979" s="339">
        <v>45416</v>
      </c>
      <c r="B2979" s="340">
        <v>2.8377599999999998</v>
      </c>
      <c r="C2979" s="340" t="s">
        <v>300</v>
      </c>
      <c r="D2979" s="341">
        <v>63.168460000000003</v>
      </c>
      <c r="E2979" s="342" t="s">
        <v>300</v>
      </c>
      <c r="F2979" s="340">
        <v>5.5713100000000004</v>
      </c>
      <c r="G2979" s="342" t="s">
        <v>300</v>
      </c>
      <c r="H2979" s="342"/>
      <c r="I2979" s="342"/>
      <c r="J2979" s="343"/>
      <c r="K2979" s="343"/>
      <c r="L2979" s="407">
        <v>1</v>
      </c>
      <c r="M2979" s="344">
        <f t="shared" si="46"/>
        <v>5.5713053548615674</v>
      </c>
      <c r="N2979" s="337"/>
      <c r="T2979" s="169" t="s">
        <v>300</v>
      </c>
    </row>
    <row r="2980" spans="1:20">
      <c r="A2980" s="339">
        <v>45416.041666666701</v>
      </c>
      <c r="B2980" s="340">
        <v>2.9007800000000001</v>
      </c>
      <c r="C2980" s="340" t="s">
        <v>300</v>
      </c>
      <c r="D2980" s="341">
        <v>62.637009999999997</v>
      </c>
      <c r="E2980" s="342" t="s">
        <v>300</v>
      </c>
      <c r="F2980" s="340">
        <v>5.6471200000000001</v>
      </c>
      <c r="G2980" s="342" t="s">
        <v>300</v>
      </c>
      <c r="H2980" s="342"/>
      <c r="I2980" s="342"/>
      <c r="J2980" s="343"/>
      <c r="K2980" s="343"/>
      <c r="L2980" s="407">
        <v>1</v>
      </c>
      <c r="M2980" s="344">
        <f t="shared" si="46"/>
        <v>5.6471174567712241</v>
      </c>
      <c r="N2980" s="337"/>
      <c r="T2980" s="169" t="s">
        <v>300</v>
      </c>
    </row>
    <row r="2981" spans="1:20">
      <c r="A2981" s="339">
        <v>45416.083333333299</v>
      </c>
      <c r="B2981" s="340">
        <v>2.8464</v>
      </c>
      <c r="C2981" s="340" t="s">
        <v>300</v>
      </c>
      <c r="D2981" s="341">
        <v>62.855220000000003</v>
      </c>
      <c r="E2981" s="342" t="s">
        <v>300</v>
      </c>
      <c r="F2981" s="340">
        <v>5.5605599999999997</v>
      </c>
      <c r="G2981" s="342" t="s">
        <v>300</v>
      </c>
      <c r="H2981" s="342"/>
      <c r="I2981" s="342"/>
      <c r="J2981" s="343"/>
      <c r="K2981" s="343"/>
      <c r="L2981" s="407">
        <v>1</v>
      </c>
      <c r="M2981" s="344">
        <f t="shared" si="46"/>
        <v>5.5605569323046398</v>
      </c>
      <c r="N2981" s="337"/>
      <c r="T2981" s="169" t="s">
        <v>300</v>
      </c>
    </row>
    <row r="2982" spans="1:20">
      <c r="A2982" s="339">
        <v>45416.125</v>
      </c>
      <c r="B2982" s="340">
        <v>2.7853300000000001</v>
      </c>
      <c r="C2982" s="340" t="s">
        <v>300</v>
      </c>
      <c r="D2982" s="341">
        <v>63.013350000000003</v>
      </c>
      <c r="E2982" s="342" t="s">
        <v>300</v>
      </c>
      <c r="F2982" s="340">
        <v>5.4549399999999997</v>
      </c>
      <c r="G2982" s="342" t="s">
        <v>300</v>
      </c>
      <c r="H2982" s="342"/>
      <c r="I2982" s="342"/>
      <c r="J2982" s="343"/>
      <c r="K2982" s="343"/>
      <c r="L2982" s="407">
        <v>1</v>
      </c>
      <c r="M2982" s="344">
        <f t="shared" si="46"/>
        <v>5.4549432367529409</v>
      </c>
      <c r="N2982" s="337"/>
      <c r="T2982" s="169" t="s">
        <v>300</v>
      </c>
    </row>
    <row r="2983" spans="1:20">
      <c r="A2983" s="339">
        <v>45416.166666666701</v>
      </c>
      <c r="B2983" s="340">
        <v>2.9021699999999999</v>
      </c>
      <c r="C2983" s="340" t="s">
        <v>300</v>
      </c>
      <c r="D2983" s="341">
        <v>63.161079999999998</v>
      </c>
      <c r="E2983" s="342" t="s">
        <v>300</v>
      </c>
      <c r="F2983" s="340">
        <v>5.6970999999999998</v>
      </c>
      <c r="G2983" s="342" t="s">
        <v>300</v>
      </c>
      <c r="H2983" s="342"/>
      <c r="I2983" s="342"/>
      <c r="J2983" s="343"/>
      <c r="K2983" s="343"/>
      <c r="L2983" s="407">
        <v>1</v>
      </c>
      <c r="M2983" s="344">
        <f t="shared" si="46"/>
        <v>5.6970942731750869</v>
      </c>
      <c r="N2983" s="337"/>
      <c r="T2983" s="169" t="s">
        <v>300</v>
      </c>
    </row>
    <row r="2984" spans="1:20">
      <c r="A2984" s="339">
        <v>45416.208333333299</v>
      </c>
      <c r="B2984" s="340">
        <v>2.95695</v>
      </c>
      <c r="C2984" s="340" t="s">
        <v>300</v>
      </c>
      <c r="D2984" s="341">
        <v>62.230319999999999</v>
      </c>
      <c r="E2984" s="342" t="s">
        <v>300</v>
      </c>
      <c r="F2984" s="340">
        <v>5.7190899999999996</v>
      </c>
      <c r="G2984" s="342" t="s">
        <v>300</v>
      </c>
      <c r="H2984" s="342"/>
      <c r="I2984" s="342"/>
      <c r="J2984" s="343"/>
      <c r="K2984" s="343"/>
      <c r="L2984" s="407">
        <v>1</v>
      </c>
      <c r="M2984" s="344">
        <f t="shared" si="46"/>
        <v>5.7190912420219195</v>
      </c>
      <c r="N2984" s="337"/>
      <c r="T2984" s="169" t="s">
        <v>300</v>
      </c>
    </row>
    <row r="2985" spans="1:20">
      <c r="A2985" s="339">
        <v>45416.25</v>
      </c>
      <c r="B2985" s="340">
        <v>2.9201100000000002</v>
      </c>
      <c r="C2985" s="340" t="s">
        <v>300</v>
      </c>
      <c r="D2985" s="341">
        <v>63.642690000000002</v>
      </c>
      <c r="E2985" s="342" t="s">
        <v>300</v>
      </c>
      <c r="F2985" s="340">
        <v>5.7760100000000003</v>
      </c>
      <c r="G2985" s="342" t="s">
        <v>300</v>
      </c>
      <c r="H2985" s="342"/>
      <c r="I2985" s="342"/>
      <c r="J2985" s="343"/>
      <c r="K2985" s="343"/>
      <c r="L2985" s="407">
        <v>1</v>
      </c>
      <c r="M2985" s="344">
        <f t="shared" si="46"/>
        <v>5.7760208128125718</v>
      </c>
      <c r="N2985" s="337"/>
      <c r="T2985" s="169" t="s">
        <v>300</v>
      </c>
    </row>
    <row r="2986" spans="1:20">
      <c r="A2986" s="339">
        <v>45416.291666666701</v>
      </c>
      <c r="B2986" s="340">
        <v>1.7041299999999999</v>
      </c>
      <c r="C2986" s="340" t="s">
        <v>300</v>
      </c>
      <c r="D2986" s="341">
        <v>64.839299999999994</v>
      </c>
      <c r="E2986" s="342" t="s">
        <v>300</v>
      </c>
      <c r="F2986" s="340">
        <v>3.4341699999999999</v>
      </c>
      <c r="G2986" s="342" t="s">
        <v>300</v>
      </c>
      <c r="H2986" s="342"/>
      <c r="I2986" s="342"/>
      <c r="J2986" s="343"/>
      <c r="K2986" s="343"/>
      <c r="L2986" s="407">
        <v>1</v>
      </c>
      <c r="M2986" s="344">
        <f t="shared" si="46"/>
        <v>3.434172053283719</v>
      </c>
      <c r="N2986" s="337"/>
      <c r="T2986" s="169" t="s">
        <v>300</v>
      </c>
    </row>
    <row r="2987" spans="1:20">
      <c r="A2987" s="339">
        <v>45416.333333333299</v>
      </c>
      <c r="B2987" s="340">
        <v>0.36928</v>
      </c>
      <c r="C2987" s="340" t="s">
        <v>300</v>
      </c>
      <c r="D2987" s="341">
        <v>59.271979999999999</v>
      </c>
      <c r="E2987" s="342" t="s">
        <v>300</v>
      </c>
      <c r="F2987" s="340">
        <v>0.68027000000000004</v>
      </c>
      <c r="G2987" s="342" t="s">
        <v>300</v>
      </c>
      <c r="H2987" s="342"/>
      <c r="I2987" s="342"/>
      <c r="J2987" s="343"/>
      <c r="K2987" s="343"/>
      <c r="L2987" s="407">
        <v>1</v>
      </c>
      <c r="M2987" s="344">
        <f t="shared" si="46"/>
        <v>0.68027769654835191</v>
      </c>
      <c r="N2987" s="337"/>
      <c r="T2987" s="169" t="s">
        <v>300</v>
      </c>
    </row>
    <row r="2988" spans="1:20">
      <c r="A2988" s="339">
        <v>45416.375</v>
      </c>
      <c r="B2988" s="340">
        <v>0.27143</v>
      </c>
      <c r="C2988" s="340" t="s">
        <v>300</v>
      </c>
      <c r="D2988" s="341">
        <v>58.956290000000003</v>
      </c>
      <c r="E2988" s="342" t="s">
        <v>300</v>
      </c>
      <c r="F2988" s="340">
        <v>0.49735000000000001</v>
      </c>
      <c r="G2988" s="342" t="s">
        <v>300</v>
      </c>
      <c r="H2988" s="342"/>
      <c r="I2988" s="342"/>
      <c r="J2988" s="343"/>
      <c r="K2988" s="343"/>
      <c r="L2988" s="407">
        <v>1</v>
      </c>
      <c r="M2988" s="344">
        <f t="shared" si="46"/>
        <v>0.49735788009927606</v>
      </c>
      <c r="N2988" s="337"/>
      <c r="T2988" s="169" t="s">
        <v>300</v>
      </c>
    </row>
    <row r="2989" spans="1:20">
      <c r="A2989" s="339">
        <v>45416.416666666701</v>
      </c>
      <c r="B2989" s="340">
        <v>0.32049</v>
      </c>
      <c r="C2989" s="340" t="s">
        <v>300</v>
      </c>
      <c r="D2989" s="341">
        <v>59.520919999999997</v>
      </c>
      <c r="E2989" s="342" t="s">
        <v>300</v>
      </c>
      <c r="F2989" s="340">
        <v>0.59287000000000001</v>
      </c>
      <c r="G2989" s="342" t="s">
        <v>300</v>
      </c>
      <c r="H2989" s="342"/>
      <c r="I2989" s="342"/>
      <c r="J2989" s="343"/>
      <c r="K2989" s="343"/>
      <c r="L2989" s="407">
        <v>1</v>
      </c>
      <c r="M2989" s="344">
        <f t="shared" si="46"/>
        <v>0.59287771794686384</v>
      </c>
      <c r="N2989" s="337"/>
      <c r="T2989" s="169" t="s">
        <v>300</v>
      </c>
    </row>
    <row r="2990" spans="1:20">
      <c r="A2990" s="339">
        <v>45416.458333333299</v>
      </c>
      <c r="B2990" s="340">
        <v>0.50056999999999996</v>
      </c>
      <c r="C2990" s="340" t="s">
        <v>300</v>
      </c>
      <c r="D2990" s="341">
        <v>61.697319999999998</v>
      </c>
      <c r="E2990" s="342" t="s">
        <v>300</v>
      </c>
      <c r="F2990" s="340">
        <v>0.95987</v>
      </c>
      <c r="G2990" s="342" t="s">
        <v>300</v>
      </c>
      <c r="H2990" s="342"/>
      <c r="I2990" s="342"/>
      <c r="J2990" s="343"/>
      <c r="K2990" s="343"/>
      <c r="L2990" s="407">
        <v>1</v>
      </c>
      <c r="M2990" s="344">
        <f t="shared" si="46"/>
        <v>0.95986935784219163</v>
      </c>
      <c r="N2990" s="337"/>
      <c r="T2990" s="169" t="s">
        <v>300</v>
      </c>
    </row>
    <row r="2991" spans="1:20">
      <c r="A2991" s="339">
        <v>45416.5</v>
      </c>
      <c r="B2991" s="340">
        <v>1.0778399999999999</v>
      </c>
      <c r="C2991" s="340" t="s">
        <v>300</v>
      </c>
      <c r="D2991" s="341">
        <v>68.779480000000007</v>
      </c>
      <c r="E2991" s="342" t="s">
        <v>300</v>
      </c>
      <c r="F2991" s="340">
        <v>2.3040699999999998</v>
      </c>
      <c r="G2991" s="342" t="s">
        <v>300</v>
      </c>
      <c r="H2991" s="342"/>
      <c r="I2991" s="342"/>
      <c r="J2991" s="343"/>
      <c r="K2991" s="343"/>
      <c r="L2991" s="407">
        <v>1</v>
      </c>
      <c r="M2991" s="344">
        <f t="shared" si="46"/>
        <v>2.3040621783970558</v>
      </c>
      <c r="N2991" s="337"/>
      <c r="T2991" s="169" t="s">
        <v>300</v>
      </c>
    </row>
    <row r="2992" spans="1:20">
      <c r="A2992" s="339">
        <v>45416.541666666701</v>
      </c>
      <c r="B2992" s="340">
        <v>2.4884400000000002</v>
      </c>
      <c r="C2992" s="340" t="s">
        <v>300</v>
      </c>
      <c r="D2992" s="341">
        <v>67.067089999999993</v>
      </c>
      <c r="E2992" s="342" t="s">
        <v>300</v>
      </c>
      <c r="F2992" s="340">
        <v>5.1870099999999999</v>
      </c>
      <c r="G2992" s="342" t="s">
        <v>300</v>
      </c>
      <c r="H2992" s="342"/>
      <c r="I2992" s="342"/>
      <c r="J2992" s="343"/>
      <c r="K2992" s="343"/>
      <c r="L2992" s="407">
        <v>1</v>
      </c>
      <c r="M2992" s="344">
        <f t="shared" si="46"/>
        <v>5.1870167069827673</v>
      </c>
      <c r="N2992" s="337"/>
      <c r="T2992" s="169" t="s">
        <v>300</v>
      </c>
    </row>
    <row r="2993" spans="1:20">
      <c r="A2993" s="339">
        <v>45416.583333333299</v>
      </c>
      <c r="B2993" s="340">
        <v>2.58629</v>
      </c>
      <c r="C2993" s="340" t="s">
        <v>300</v>
      </c>
      <c r="D2993" s="341">
        <v>63.790120000000002</v>
      </c>
      <c r="E2993" s="342" t="s">
        <v>300</v>
      </c>
      <c r="F2993" s="340">
        <v>5.1275599999999999</v>
      </c>
      <c r="G2993" s="342" t="s">
        <v>300</v>
      </c>
      <c r="H2993" s="342"/>
      <c r="I2993" s="342"/>
      <c r="J2993" s="343"/>
      <c r="K2993" s="343"/>
      <c r="L2993" s="407">
        <v>1</v>
      </c>
      <c r="M2993" s="344">
        <f t="shared" si="46"/>
        <v>5.1275706130551839</v>
      </c>
      <c r="N2993" s="337"/>
      <c r="T2993" s="169" t="s">
        <v>300</v>
      </c>
    </row>
    <row r="2994" spans="1:20">
      <c r="A2994" s="339">
        <v>45416.625</v>
      </c>
      <c r="B2994" s="340">
        <v>2.9455200000000001</v>
      </c>
      <c r="C2994" s="340" t="s">
        <v>300</v>
      </c>
      <c r="D2994" s="341">
        <v>63.80189</v>
      </c>
      <c r="E2994" s="342" t="s">
        <v>300</v>
      </c>
      <c r="F2994" s="340">
        <v>5.8408499999999997</v>
      </c>
      <c r="G2994" s="342" t="s">
        <v>300</v>
      </c>
      <c r="H2994" s="342"/>
      <c r="I2994" s="342"/>
      <c r="J2994" s="343"/>
      <c r="K2994" s="343"/>
      <c r="L2994" s="407">
        <v>1</v>
      </c>
      <c r="M2994" s="344">
        <f t="shared" si="46"/>
        <v>5.8408564134594245</v>
      </c>
      <c r="N2994" s="337"/>
      <c r="T2994" s="169" t="s">
        <v>300</v>
      </c>
    </row>
    <row r="2995" spans="1:20">
      <c r="A2995" s="339">
        <v>45416.666666666701</v>
      </c>
      <c r="B2995" s="340">
        <v>3.1967099999999999</v>
      </c>
      <c r="C2995" s="340" t="s">
        <v>300</v>
      </c>
      <c r="D2995" s="341">
        <v>64.201490000000007</v>
      </c>
      <c r="E2995" s="342" t="s">
        <v>300</v>
      </c>
      <c r="F2995" s="340">
        <v>6.37866</v>
      </c>
      <c r="G2995" s="342" t="s">
        <v>300</v>
      </c>
      <c r="H2995" s="342"/>
      <c r="I2995" s="342"/>
      <c r="J2995" s="343"/>
      <c r="K2995" s="343"/>
      <c r="L2995" s="407">
        <v>1</v>
      </c>
      <c r="M2995" s="344">
        <f t="shared" si="46"/>
        <v>6.3786585816427328</v>
      </c>
      <c r="N2995" s="337"/>
      <c r="T2995" s="169" t="s">
        <v>300</v>
      </c>
    </row>
    <row r="2996" spans="1:20">
      <c r="A2996" s="339">
        <v>45416.708333333299</v>
      </c>
      <c r="B2996" s="340">
        <v>2.83826</v>
      </c>
      <c r="C2996" s="340" t="s">
        <v>300</v>
      </c>
      <c r="D2996" s="341">
        <v>63.549689999999998</v>
      </c>
      <c r="E2996" s="342" t="s">
        <v>300</v>
      </c>
      <c r="F2996" s="340">
        <v>5.6059200000000002</v>
      </c>
      <c r="G2996" s="342" t="s">
        <v>300</v>
      </c>
      <c r="H2996" s="342"/>
      <c r="I2996" s="342"/>
      <c r="J2996" s="343"/>
      <c r="K2996" s="343"/>
      <c r="L2996" s="407">
        <v>1</v>
      </c>
      <c r="M2996" s="344">
        <f t="shared" si="46"/>
        <v>5.6059164807725503</v>
      </c>
      <c r="N2996" s="337"/>
      <c r="T2996" s="169" t="s">
        <v>300</v>
      </c>
    </row>
    <row r="2997" spans="1:20">
      <c r="A2997" s="339">
        <v>45416.75</v>
      </c>
      <c r="B2997" s="340">
        <v>2.9277199999999999</v>
      </c>
      <c r="C2997" s="340" t="s">
        <v>300</v>
      </c>
      <c r="D2997" s="341">
        <v>63.774819999999998</v>
      </c>
      <c r="E2997" s="342" t="s">
        <v>300</v>
      </c>
      <c r="F2997" s="340">
        <v>5.8030900000000001</v>
      </c>
      <c r="G2997" s="342" t="s">
        <v>300</v>
      </c>
      <c r="H2997" s="342"/>
      <c r="I2997" s="342"/>
      <c r="J2997" s="343"/>
      <c r="K2997" s="343"/>
      <c r="L2997" s="407">
        <v>1</v>
      </c>
      <c r="M2997" s="344">
        <f t="shared" si="46"/>
        <v>5.803096481603232</v>
      </c>
      <c r="N2997" s="337"/>
      <c r="T2997" s="169" t="s">
        <v>300</v>
      </c>
    </row>
    <row r="2998" spans="1:20">
      <c r="A2998" s="339">
        <v>45416.791666666701</v>
      </c>
      <c r="B2998" s="340">
        <v>2.6433800000000001</v>
      </c>
      <c r="C2998" s="340" t="s">
        <v>300</v>
      </c>
      <c r="D2998" s="341">
        <v>64.266099999999994</v>
      </c>
      <c r="E2998" s="342" t="s">
        <v>300</v>
      </c>
      <c r="F2998" s="340">
        <v>5.2798600000000002</v>
      </c>
      <c r="G2998" s="342" t="s">
        <v>300</v>
      </c>
      <c r="H2998" s="342"/>
      <c r="I2998" s="342"/>
      <c r="J2998" s="343"/>
      <c r="K2998" s="343"/>
      <c r="L2998" s="407">
        <v>1</v>
      </c>
      <c r="M2998" s="344">
        <f t="shared" si="46"/>
        <v>5.2798618038314391</v>
      </c>
      <c r="N2998" s="337"/>
      <c r="T2998" s="169" t="s">
        <v>300</v>
      </c>
    </row>
    <row r="2999" spans="1:20">
      <c r="A2999" s="339">
        <v>45416.833333333299</v>
      </c>
      <c r="B2999" s="340">
        <v>2.9563899999999999</v>
      </c>
      <c r="C2999" s="340" t="s">
        <v>300</v>
      </c>
      <c r="D2999" s="341">
        <v>64.164490000000001</v>
      </c>
      <c r="E2999" s="342" t="s">
        <v>300</v>
      </c>
      <c r="F2999" s="340">
        <v>5.8957199999999998</v>
      </c>
      <c r="G2999" s="342" t="s">
        <v>300</v>
      </c>
      <c r="H2999" s="342"/>
      <c r="I2999" s="342"/>
      <c r="J2999" s="343"/>
      <c r="K2999" s="343"/>
      <c r="L2999" s="407">
        <v>1</v>
      </c>
      <c r="M2999" s="344">
        <f t="shared" si="46"/>
        <v>5.8957285748513879</v>
      </c>
      <c r="N2999" s="337"/>
      <c r="T2999" s="169" t="s">
        <v>300</v>
      </c>
    </row>
    <row r="3000" spans="1:20">
      <c r="A3000" s="339">
        <v>45416.875</v>
      </c>
      <c r="B3000" s="340">
        <v>3.2502300000000002</v>
      </c>
      <c r="C3000" s="340" t="s">
        <v>300</v>
      </c>
      <c r="D3000" s="341">
        <v>62.572879999999998</v>
      </c>
      <c r="E3000" s="342" t="s">
        <v>300</v>
      </c>
      <c r="F3000" s="340">
        <v>6.3209400000000002</v>
      </c>
      <c r="G3000" s="342" t="s">
        <v>300</v>
      </c>
      <c r="H3000" s="342"/>
      <c r="I3000" s="342"/>
      <c r="J3000" s="343"/>
      <c r="K3000" s="343"/>
      <c r="L3000" s="407">
        <v>1</v>
      </c>
      <c r="M3000" s="344">
        <f t="shared" si="46"/>
        <v>6.3209339047753925</v>
      </c>
      <c r="N3000" s="337"/>
      <c r="T3000" s="169" t="s">
        <v>300</v>
      </c>
    </row>
    <row r="3001" spans="1:20">
      <c r="A3001" s="339">
        <v>45416.916666666701</v>
      </c>
      <c r="B3001" s="340">
        <v>3.4158900000000001</v>
      </c>
      <c r="C3001" s="340" t="s">
        <v>300</v>
      </c>
      <c r="D3001" s="341">
        <v>63.82846</v>
      </c>
      <c r="E3001" s="342" t="s">
        <v>300</v>
      </c>
      <c r="F3001" s="340">
        <v>6.7764100000000003</v>
      </c>
      <c r="G3001" s="342" t="s">
        <v>300</v>
      </c>
      <c r="H3001" s="342"/>
      <c r="I3001" s="342"/>
      <c r="J3001" s="343"/>
      <c r="K3001" s="343"/>
      <c r="L3001" s="407">
        <v>1</v>
      </c>
      <c r="M3001" s="344">
        <f t="shared" si="46"/>
        <v>6.776403424969752</v>
      </c>
      <c r="N3001" s="337"/>
      <c r="T3001" s="169" t="s">
        <v>300</v>
      </c>
    </row>
    <row r="3002" spans="1:20">
      <c r="A3002" s="339">
        <v>45416.958333333299</v>
      </c>
      <c r="B3002" s="340">
        <v>3.5174099999999999</v>
      </c>
      <c r="C3002" s="340" t="s">
        <v>300</v>
      </c>
      <c r="D3002" s="341">
        <v>62.945070000000001</v>
      </c>
      <c r="E3002" s="342" t="s">
        <v>300</v>
      </c>
      <c r="F3002" s="340">
        <v>6.8812199999999999</v>
      </c>
      <c r="G3002" s="342" t="s">
        <v>300</v>
      </c>
      <c r="H3002" s="342"/>
      <c r="I3002" s="342"/>
      <c r="J3002" s="343"/>
      <c r="K3002" s="343"/>
      <c r="L3002" s="407">
        <v>1</v>
      </c>
      <c r="M3002" s="344">
        <f t="shared" si="46"/>
        <v>6.8812244682231958</v>
      </c>
      <c r="N3002" s="337"/>
      <c r="T3002" s="169" t="s">
        <v>300</v>
      </c>
    </row>
    <row r="3003" spans="1:20">
      <c r="A3003" s="339">
        <v>45417</v>
      </c>
      <c r="B3003" s="340">
        <v>3.46197</v>
      </c>
      <c r="C3003" s="340" t="s">
        <v>300</v>
      </c>
      <c r="D3003" s="341">
        <v>63.60933</v>
      </c>
      <c r="E3003" s="342" t="s">
        <v>300</v>
      </c>
      <c r="F3003" s="340">
        <v>6.8442299999999996</v>
      </c>
      <c r="G3003" s="342" t="s">
        <v>300</v>
      </c>
      <c r="H3003" s="342"/>
      <c r="I3003" s="342"/>
      <c r="J3003" s="343"/>
      <c r="K3003" s="343"/>
      <c r="L3003" s="407">
        <v>1</v>
      </c>
      <c r="M3003" s="344">
        <f t="shared" si="46"/>
        <v>6.8442384449575062</v>
      </c>
      <c r="N3003" s="337"/>
      <c r="T3003" s="169" t="s">
        <v>300</v>
      </c>
    </row>
    <row r="3004" spans="1:20">
      <c r="A3004" s="339">
        <v>45417.041666666701</v>
      </c>
      <c r="B3004" s="340">
        <v>3.3683299999999998</v>
      </c>
      <c r="C3004" s="340" t="s">
        <v>300</v>
      </c>
      <c r="D3004" s="341">
        <v>63.661380000000001</v>
      </c>
      <c r="E3004" s="342" t="s">
        <v>300</v>
      </c>
      <c r="F3004" s="340">
        <v>6.6645700000000003</v>
      </c>
      <c r="G3004" s="342" t="s">
        <v>300</v>
      </c>
      <c r="H3004" s="342"/>
      <c r="I3004" s="342"/>
      <c r="J3004" s="343"/>
      <c r="K3004" s="343"/>
      <c r="L3004" s="407">
        <v>1</v>
      </c>
      <c r="M3004" s="344">
        <f t="shared" si="46"/>
        <v>6.6645632218450306</v>
      </c>
      <c r="N3004" s="337"/>
      <c r="T3004" s="169" t="s">
        <v>300</v>
      </c>
    </row>
    <row r="3005" spans="1:20">
      <c r="A3005" s="339">
        <v>45417.083333333299</v>
      </c>
      <c r="B3005" s="340">
        <v>2.8368799999999998</v>
      </c>
      <c r="C3005" s="340" t="s">
        <v>300</v>
      </c>
      <c r="D3005" s="341">
        <v>64.210840000000005</v>
      </c>
      <c r="E3005" s="342" t="s">
        <v>300</v>
      </c>
      <c r="F3005" s="340">
        <v>5.6614899999999997</v>
      </c>
      <c r="G3005" s="342" t="s">
        <v>300</v>
      </c>
      <c r="H3005" s="342"/>
      <c r="I3005" s="342"/>
      <c r="J3005" s="343"/>
      <c r="K3005" s="343"/>
      <c r="L3005" s="407">
        <v>1</v>
      </c>
      <c r="M3005" s="344">
        <f t="shared" si="46"/>
        <v>5.6614845569775358</v>
      </c>
      <c r="N3005" s="337"/>
      <c r="T3005" s="169" t="s">
        <v>300</v>
      </c>
    </row>
    <row r="3006" spans="1:20">
      <c r="A3006" s="339">
        <v>45417.125</v>
      </c>
      <c r="B3006" s="340">
        <v>3.08331</v>
      </c>
      <c r="C3006" s="340" t="s">
        <v>300</v>
      </c>
      <c r="D3006" s="341">
        <v>64.026129999999995</v>
      </c>
      <c r="E3006" s="342" t="s">
        <v>300</v>
      </c>
      <c r="F3006" s="340">
        <v>6.1355700000000004</v>
      </c>
      <c r="G3006" s="342" t="s">
        <v>300</v>
      </c>
      <c r="H3006" s="342"/>
      <c r="I3006" s="342"/>
      <c r="J3006" s="343"/>
      <c r="K3006" s="343"/>
      <c r="L3006" s="407">
        <v>1</v>
      </c>
      <c r="M3006" s="344">
        <f t="shared" si="46"/>
        <v>6.1355776061505223</v>
      </c>
      <c r="N3006" s="337"/>
      <c r="T3006" s="169" t="s">
        <v>300</v>
      </c>
    </row>
    <row r="3007" spans="1:20">
      <c r="A3007" s="339">
        <v>45417.166666666701</v>
      </c>
      <c r="B3007" s="340">
        <v>3.1154999999999999</v>
      </c>
      <c r="C3007" s="340" t="s">
        <v>300</v>
      </c>
      <c r="D3007" s="341">
        <v>64.259129999999999</v>
      </c>
      <c r="E3007" s="342" t="s">
        <v>300</v>
      </c>
      <c r="F3007" s="340">
        <v>6.2222</v>
      </c>
      <c r="G3007" s="342" t="s">
        <v>300</v>
      </c>
      <c r="H3007" s="342"/>
      <c r="I3007" s="342"/>
      <c r="J3007" s="343"/>
      <c r="K3007" s="343"/>
      <c r="L3007" s="407">
        <v>1</v>
      </c>
      <c r="M3007" s="344">
        <f t="shared" si="46"/>
        <v>6.2221948505261988</v>
      </c>
      <c r="N3007" s="337"/>
      <c r="T3007" s="169" t="s">
        <v>300</v>
      </c>
    </row>
    <row r="3008" spans="1:20">
      <c r="A3008" s="339">
        <v>45417.208333333299</v>
      </c>
      <c r="B3008" s="340">
        <v>3.1021999999999998</v>
      </c>
      <c r="C3008" s="340" t="s">
        <v>300</v>
      </c>
      <c r="D3008" s="341">
        <v>64.223969999999994</v>
      </c>
      <c r="E3008" s="342" t="s">
        <v>300</v>
      </c>
      <c r="F3008" s="340">
        <v>6.1922499999999996</v>
      </c>
      <c r="G3008" s="342" t="s">
        <v>300</v>
      </c>
      <c r="H3008" s="342"/>
      <c r="I3008" s="342"/>
      <c r="J3008" s="343"/>
      <c r="K3008" s="343"/>
      <c r="L3008" s="407">
        <v>1</v>
      </c>
      <c r="M3008" s="344">
        <f t="shared" si="46"/>
        <v>6.192242439732718</v>
      </c>
      <c r="N3008" s="337"/>
      <c r="T3008" s="169" t="s">
        <v>300</v>
      </c>
    </row>
    <row r="3009" spans="1:20">
      <c r="A3009" s="339">
        <v>45417.25</v>
      </c>
      <c r="B3009" s="340">
        <v>2.9944500000000001</v>
      </c>
      <c r="C3009" s="340" t="s">
        <v>300</v>
      </c>
      <c r="D3009" s="341">
        <v>64.748829999999998</v>
      </c>
      <c r="E3009" s="342" t="s">
        <v>300</v>
      </c>
      <c r="F3009" s="340">
        <v>6.0260100000000003</v>
      </c>
      <c r="G3009" s="342" t="s">
        <v>300</v>
      </c>
      <c r="H3009" s="342"/>
      <c r="I3009" s="342"/>
      <c r="J3009" s="343"/>
      <c r="K3009" s="343"/>
      <c r="L3009" s="407">
        <v>1</v>
      </c>
      <c r="M3009" s="344">
        <f t="shared" si="46"/>
        <v>6.0260121245179796</v>
      </c>
      <c r="N3009" s="337"/>
      <c r="T3009" s="169" t="s">
        <v>300</v>
      </c>
    </row>
    <row r="3010" spans="1:20">
      <c r="A3010" s="339">
        <v>45417.291666666701</v>
      </c>
      <c r="B3010" s="340">
        <v>2.7022300000000001</v>
      </c>
      <c r="C3010" s="340" t="s">
        <v>300</v>
      </c>
      <c r="D3010" s="341">
        <v>66.168180000000007</v>
      </c>
      <c r="E3010" s="342" t="s">
        <v>300</v>
      </c>
      <c r="F3010" s="340">
        <v>5.55715</v>
      </c>
      <c r="G3010" s="342" t="s">
        <v>300</v>
      </c>
      <c r="H3010" s="342"/>
      <c r="I3010" s="342"/>
      <c r="J3010" s="343"/>
      <c r="K3010" s="343"/>
      <c r="L3010" s="407">
        <v>1</v>
      </c>
      <c r="M3010" s="344">
        <f t="shared" si="46"/>
        <v>5.557155003566713</v>
      </c>
      <c r="N3010" s="337"/>
      <c r="T3010" s="169" t="s">
        <v>300</v>
      </c>
    </row>
    <row r="3011" spans="1:20">
      <c r="A3011" s="339">
        <v>45417.333333333299</v>
      </c>
      <c r="B3011" s="340">
        <v>1.9552400000000001</v>
      </c>
      <c r="C3011" s="340" t="s">
        <v>300</v>
      </c>
      <c r="D3011" s="341">
        <v>67.688829999999996</v>
      </c>
      <c r="E3011" s="342" t="s">
        <v>300</v>
      </c>
      <c r="F3011" s="340">
        <v>4.1133699999999997</v>
      </c>
      <c r="G3011" s="342" t="s">
        <v>300</v>
      </c>
      <c r="H3011" s="342"/>
      <c r="I3011" s="342"/>
      <c r="J3011" s="343"/>
      <c r="K3011" s="343"/>
      <c r="L3011" s="407">
        <v>1</v>
      </c>
      <c r="M3011" s="344">
        <f t="shared" ref="M3011:M3074" si="47">D3011*60*10^3*B3011*5.18*10^-7</f>
        <v>4.113372979682735</v>
      </c>
      <c r="N3011" s="337"/>
      <c r="T3011" s="169" t="s">
        <v>300</v>
      </c>
    </row>
    <row r="3012" spans="1:20">
      <c r="A3012" s="339">
        <v>45417.375</v>
      </c>
      <c r="B3012" s="340">
        <v>0.47832999999999998</v>
      </c>
      <c r="C3012" s="340" t="s">
        <v>300</v>
      </c>
      <c r="D3012" s="341">
        <v>61.471939999999996</v>
      </c>
      <c r="E3012" s="342" t="s">
        <v>300</v>
      </c>
      <c r="F3012" s="340">
        <v>0.91388000000000003</v>
      </c>
      <c r="G3012" s="342" t="s">
        <v>300</v>
      </c>
      <c r="H3012" s="342"/>
      <c r="I3012" s="342"/>
      <c r="J3012" s="343"/>
      <c r="K3012" s="343"/>
      <c r="L3012" s="407">
        <v>1</v>
      </c>
      <c r="M3012" s="344">
        <f t="shared" si="47"/>
        <v>0.91387237471101579</v>
      </c>
      <c r="N3012" s="337"/>
      <c r="T3012" s="169" t="s">
        <v>300</v>
      </c>
    </row>
    <row r="3013" spans="1:20">
      <c r="A3013" s="339">
        <v>45417.416666666701</v>
      </c>
      <c r="B3013" s="340">
        <v>0.29483999999999999</v>
      </c>
      <c r="C3013" s="340" t="s">
        <v>300</v>
      </c>
      <c r="D3013" s="341">
        <v>60.649790000000003</v>
      </c>
      <c r="E3013" s="342" t="s">
        <v>300</v>
      </c>
      <c r="F3013" s="340">
        <v>0.55578000000000005</v>
      </c>
      <c r="G3013" s="342" t="s">
        <v>300</v>
      </c>
      <c r="H3013" s="342"/>
      <c r="I3013" s="342"/>
      <c r="J3013" s="343"/>
      <c r="K3013" s="343"/>
      <c r="L3013" s="407">
        <v>1</v>
      </c>
      <c r="M3013" s="344">
        <f t="shared" si="47"/>
        <v>0.55577206531828793</v>
      </c>
      <c r="N3013" s="337"/>
      <c r="T3013" s="169" t="s">
        <v>300</v>
      </c>
    </row>
    <row r="3014" spans="1:20">
      <c r="A3014" s="339">
        <v>45417.458333333299</v>
      </c>
      <c r="B3014" s="340">
        <v>0.49876999999999999</v>
      </c>
      <c r="C3014" s="340" t="s">
        <v>300</v>
      </c>
      <c r="D3014" s="341">
        <v>63.429560000000002</v>
      </c>
      <c r="E3014" s="342" t="s">
        <v>300</v>
      </c>
      <c r="F3014" s="340">
        <v>0.98326999999999998</v>
      </c>
      <c r="G3014" s="342" t="s">
        <v>300</v>
      </c>
      <c r="H3014" s="342"/>
      <c r="I3014" s="342"/>
      <c r="J3014" s="343"/>
      <c r="K3014" s="343"/>
      <c r="L3014" s="407">
        <v>1</v>
      </c>
      <c r="M3014" s="344">
        <f t="shared" si="47"/>
        <v>0.98327055180849599</v>
      </c>
      <c r="N3014" s="337"/>
      <c r="T3014" s="169" t="s">
        <v>300</v>
      </c>
    </row>
    <row r="3015" spans="1:20">
      <c r="A3015" s="339">
        <v>45417.5</v>
      </c>
      <c r="B3015" s="340">
        <v>2.2138599999999999</v>
      </c>
      <c r="C3015" s="340" t="s">
        <v>300</v>
      </c>
      <c r="D3015" s="341">
        <v>68.680940000000007</v>
      </c>
      <c r="E3015" s="342" t="s">
        <v>300</v>
      </c>
      <c r="F3015" s="340">
        <v>4.7257100000000003</v>
      </c>
      <c r="G3015" s="342" t="s">
        <v>300</v>
      </c>
      <c r="H3015" s="342"/>
      <c r="I3015" s="342"/>
      <c r="J3015" s="343"/>
      <c r="K3015" s="343"/>
      <c r="L3015" s="407">
        <v>1</v>
      </c>
      <c r="M3015" s="344">
        <f t="shared" si="47"/>
        <v>4.7257135595466719</v>
      </c>
      <c r="N3015" s="337"/>
      <c r="T3015" s="169" t="s">
        <v>300</v>
      </c>
    </row>
    <row r="3016" spans="1:20">
      <c r="A3016" s="339">
        <v>45417.541666666701</v>
      </c>
      <c r="B3016" s="340">
        <v>2.2696299999999998</v>
      </c>
      <c r="C3016" s="340" t="s">
        <v>300</v>
      </c>
      <c r="D3016" s="341">
        <v>67.698610000000002</v>
      </c>
      <c r="E3016" s="342" t="s">
        <v>300</v>
      </c>
      <c r="F3016" s="340">
        <v>4.7754599999999998</v>
      </c>
      <c r="G3016" s="342" t="s">
        <v>300</v>
      </c>
      <c r="H3016" s="342"/>
      <c r="I3016" s="342"/>
      <c r="J3016" s="343"/>
      <c r="K3016" s="343"/>
      <c r="L3016" s="407">
        <v>1</v>
      </c>
      <c r="M3016" s="344">
        <f t="shared" si="47"/>
        <v>4.7754667463404425</v>
      </c>
      <c r="N3016" s="337"/>
      <c r="T3016" s="169" t="s">
        <v>300</v>
      </c>
    </row>
    <row r="3017" spans="1:20">
      <c r="A3017" s="339">
        <v>45417.583333333299</v>
      </c>
      <c r="B3017" s="340">
        <v>2.37147</v>
      </c>
      <c r="C3017" s="340" t="s">
        <v>300</v>
      </c>
      <c r="D3017" s="341">
        <v>66.081710000000001</v>
      </c>
      <c r="E3017" s="342" t="s">
        <v>300</v>
      </c>
      <c r="F3017" s="340">
        <v>4.8705699999999998</v>
      </c>
      <c r="G3017" s="342" t="s">
        <v>300</v>
      </c>
      <c r="H3017" s="342"/>
      <c r="I3017" s="342"/>
      <c r="J3017" s="343"/>
      <c r="K3017" s="343"/>
      <c r="L3017" s="407">
        <v>1</v>
      </c>
      <c r="M3017" s="344">
        <f t="shared" si="47"/>
        <v>4.8705714406497957</v>
      </c>
      <c r="N3017" s="337"/>
      <c r="T3017" s="169" t="s">
        <v>300</v>
      </c>
    </row>
    <row r="3018" spans="1:20">
      <c r="A3018" s="339">
        <v>45417.625</v>
      </c>
      <c r="B3018" s="340">
        <v>2.6375799999999998</v>
      </c>
      <c r="C3018" s="340" t="s">
        <v>300</v>
      </c>
      <c r="D3018" s="341">
        <v>64.312020000000004</v>
      </c>
      <c r="E3018" s="342" t="s">
        <v>300</v>
      </c>
      <c r="F3018" s="340">
        <v>5.2720399999999996</v>
      </c>
      <c r="G3018" s="342" t="s">
        <v>300</v>
      </c>
      <c r="H3018" s="342"/>
      <c r="I3018" s="342"/>
      <c r="J3018" s="343"/>
      <c r="K3018" s="343"/>
      <c r="L3018" s="407">
        <v>1</v>
      </c>
      <c r="M3018" s="344">
        <f t="shared" si="47"/>
        <v>5.2720412768765268</v>
      </c>
      <c r="N3018" s="337"/>
      <c r="T3018" s="169" t="s">
        <v>300</v>
      </c>
    </row>
    <row r="3019" spans="1:20">
      <c r="A3019" s="339">
        <v>45417.666666666701</v>
      </c>
      <c r="B3019" s="340">
        <v>2.6823000000000001</v>
      </c>
      <c r="C3019" s="340" t="s">
        <v>300</v>
      </c>
      <c r="D3019" s="341">
        <v>65.674530000000004</v>
      </c>
      <c r="E3019" s="342" t="s">
        <v>300</v>
      </c>
      <c r="F3019" s="340">
        <v>5.4750199999999998</v>
      </c>
      <c r="G3019" s="342" t="s">
        <v>300</v>
      </c>
      <c r="H3019" s="342"/>
      <c r="I3019" s="342"/>
      <c r="J3019" s="343"/>
      <c r="K3019" s="343"/>
      <c r="L3019" s="407">
        <v>1</v>
      </c>
      <c r="M3019" s="344">
        <f t="shared" si="47"/>
        <v>5.4750152497345201</v>
      </c>
      <c r="N3019" s="337"/>
      <c r="T3019" s="169" t="s">
        <v>300</v>
      </c>
    </row>
    <row r="3020" spans="1:20">
      <c r="A3020" s="339">
        <v>45417.708333333299</v>
      </c>
      <c r="B3020" s="340">
        <v>2.7358799999999999</v>
      </c>
      <c r="C3020" s="340" t="s">
        <v>300</v>
      </c>
      <c r="D3020" s="341">
        <v>64.345979999999997</v>
      </c>
      <c r="E3020" s="342" t="s">
        <v>300</v>
      </c>
      <c r="F3020" s="340">
        <v>5.4714099999999997</v>
      </c>
      <c r="G3020" s="342" t="s">
        <v>300</v>
      </c>
      <c r="H3020" s="342"/>
      <c r="I3020" s="342"/>
      <c r="J3020" s="343"/>
      <c r="K3020" s="343"/>
      <c r="L3020" s="407">
        <v>1</v>
      </c>
      <c r="M3020" s="344">
        <f t="shared" si="47"/>
        <v>5.4714127030153907</v>
      </c>
      <c r="N3020" s="337"/>
      <c r="T3020" s="169" t="s">
        <v>300</v>
      </c>
    </row>
    <row r="3021" spans="1:20">
      <c r="A3021" s="339">
        <v>45417.75</v>
      </c>
      <c r="B3021" s="340">
        <v>2.7359300000000002</v>
      </c>
      <c r="C3021" s="340" t="s">
        <v>300</v>
      </c>
      <c r="D3021" s="341">
        <v>64.215029999999999</v>
      </c>
      <c r="E3021" s="342" t="s">
        <v>300</v>
      </c>
      <c r="F3021" s="340">
        <v>5.4603700000000002</v>
      </c>
      <c r="G3021" s="342" t="s">
        <v>300</v>
      </c>
      <c r="H3021" s="342"/>
      <c r="I3021" s="342"/>
      <c r="J3021" s="343"/>
      <c r="K3021" s="343"/>
      <c r="L3021" s="407">
        <v>1</v>
      </c>
      <c r="M3021" s="344">
        <f t="shared" si="47"/>
        <v>5.4603776640271322</v>
      </c>
      <c r="N3021" s="337"/>
      <c r="T3021" s="169" t="s">
        <v>300</v>
      </c>
    </row>
    <row r="3022" spans="1:20">
      <c r="A3022" s="339">
        <v>45417.791666666701</v>
      </c>
      <c r="B3022" s="340">
        <v>2.8028499999999998</v>
      </c>
      <c r="C3022" s="340" t="s">
        <v>300</v>
      </c>
      <c r="D3022" s="341">
        <v>64.872510000000005</v>
      </c>
      <c r="E3022" s="342" t="s">
        <v>300</v>
      </c>
      <c r="F3022" s="340">
        <v>5.6512099999999998</v>
      </c>
      <c r="G3022" s="342" t="s">
        <v>300</v>
      </c>
      <c r="H3022" s="342"/>
      <c r="I3022" s="342"/>
      <c r="J3022" s="343"/>
      <c r="K3022" s="343"/>
      <c r="L3022" s="407">
        <v>1</v>
      </c>
      <c r="M3022" s="344">
        <f t="shared" si="47"/>
        <v>5.6512115874307787</v>
      </c>
      <c r="N3022" s="337"/>
      <c r="T3022" s="169" t="s">
        <v>300</v>
      </c>
    </row>
    <row r="3023" spans="1:20">
      <c r="A3023" s="339">
        <v>45417.833333333299</v>
      </c>
      <c r="B3023" s="340">
        <v>2.7430599999999998</v>
      </c>
      <c r="C3023" s="340" t="s">
        <v>300</v>
      </c>
      <c r="D3023" s="341">
        <v>65.350020000000001</v>
      </c>
      <c r="E3023" s="342" t="s">
        <v>300</v>
      </c>
      <c r="F3023" s="340">
        <v>5.5713800000000004</v>
      </c>
      <c r="G3023" s="342" t="s">
        <v>300</v>
      </c>
      <c r="H3023" s="342"/>
      <c r="I3023" s="342"/>
      <c r="J3023" s="343"/>
      <c r="K3023" s="343"/>
      <c r="L3023" s="407">
        <v>1</v>
      </c>
      <c r="M3023" s="344">
        <f t="shared" si="47"/>
        <v>5.5713705237660953</v>
      </c>
      <c r="N3023" s="337"/>
      <c r="T3023" s="169" t="s">
        <v>300</v>
      </c>
    </row>
    <row r="3024" spans="1:20">
      <c r="A3024" s="339">
        <v>45417.875</v>
      </c>
      <c r="B3024" s="340">
        <v>2.56345</v>
      </c>
      <c r="C3024" s="340" t="s">
        <v>300</v>
      </c>
      <c r="D3024" s="341">
        <v>64.474400000000003</v>
      </c>
      <c r="E3024" s="342" t="s">
        <v>300</v>
      </c>
      <c r="F3024" s="340">
        <v>5.1368</v>
      </c>
      <c r="G3024" s="342" t="s">
        <v>300</v>
      </c>
      <c r="H3024" s="342"/>
      <c r="I3024" s="342"/>
      <c r="J3024" s="343"/>
      <c r="K3024" s="343"/>
      <c r="L3024" s="407">
        <v>1</v>
      </c>
      <c r="M3024" s="344">
        <f t="shared" si="47"/>
        <v>5.136806073134399</v>
      </c>
      <c r="N3024" s="337"/>
      <c r="T3024" s="169" t="s">
        <v>300</v>
      </c>
    </row>
    <row r="3025" spans="1:20">
      <c r="A3025" s="339">
        <v>45417.916666666701</v>
      </c>
      <c r="B3025" s="340">
        <v>1.8275999999999999</v>
      </c>
      <c r="C3025" s="340" t="s">
        <v>300</v>
      </c>
      <c r="D3025" s="341">
        <v>66.722139999999996</v>
      </c>
      <c r="E3025" s="342" t="s">
        <v>300</v>
      </c>
      <c r="F3025" s="340">
        <v>3.7899500000000002</v>
      </c>
      <c r="G3025" s="342" t="s">
        <v>300</v>
      </c>
      <c r="H3025" s="342"/>
      <c r="I3025" s="342"/>
      <c r="J3025" s="343"/>
      <c r="K3025" s="343"/>
      <c r="L3025" s="407">
        <v>1</v>
      </c>
      <c r="M3025" s="344">
        <f t="shared" si="47"/>
        <v>3.789938185629119</v>
      </c>
      <c r="N3025" s="337"/>
      <c r="T3025" s="169" t="s">
        <v>300</v>
      </c>
    </row>
    <row r="3026" spans="1:20">
      <c r="A3026" s="339">
        <v>45417.958333333299</v>
      </c>
      <c r="B3026" s="340">
        <v>0.61934</v>
      </c>
      <c r="C3026" s="340" t="s">
        <v>300</v>
      </c>
      <c r="D3026" s="341">
        <v>70.070189999999997</v>
      </c>
      <c r="E3026" s="342" t="s">
        <v>300</v>
      </c>
      <c r="F3026" s="340">
        <v>1.3487899999999999</v>
      </c>
      <c r="G3026" s="342" t="s">
        <v>300</v>
      </c>
      <c r="H3026" s="342"/>
      <c r="I3026" s="342"/>
      <c r="J3026" s="343"/>
      <c r="K3026" s="343"/>
      <c r="L3026" s="407">
        <v>1</v>
      </c>
      <c r="M3026" s="344">
        <f t="shared" si="47"/>
        <v>1.3487871974305679</v>
      </c>
      <c r="N3026" s="337"/>
      <c r="T3026" s="169" t="s">
        <v>300</v>
      </c>
    </row>
    <row r="3027" spans="1:20">
      <c r="A3027" s="339">
        <v>45418</v>
      </c>
      <c r="B3027" s="340">
        <v>0.72872999999999999</v>
      </c>
      <c r="C3027" s="340" t="s">
        <v>300</v>
      </c>
      <c r="D3027" s="341">
        <v>67.271450000000002</v>
      </c>
      <c r="E3027" s="342" t="s">
        <v>300</v>
      </c>
      <c r="F3027" s="340">
        <v>1.52363</v>
      </c>
      <c r="G3027" s="342" t="s">
        <v>300</v>
      </c>
      <c r="H3027" s="342"/>
      <c r="I3027" s="342"/>
      <c r="J3027" s="343"/>
      <c r="K3027" s="343"/>
      <c r="L3027" s="407">
        <v>1</v>
      </c>
      <c r="M3027" s="344">
        <f t="shared" si="47"/>
        <v>1.5236262544141801</v>
      </c>
      <c r="N3027" s="337"/>
      <c r="T3027" s="169" t="s">
        <v>300</v>
      </c>
    </row>
    <row r="3028" spans="1:20">
      <c r="A3028" s="339">
        <v>45418.041666666701</v>
      </c>
      <c r="B3028" s="340">
        <v>2.3373599999999999</v>
      </c>
      <c r="C3028" s="340" t="s">
        <v>300</v>
      </c>
      <c r="D3028" s="341">
        <v>66.394300000000001</v>
      </c>
      <c r="E3028" s="342" t="s">
        <v>300</v>
      </c>
      <c r="F3028" s="340">
        <v>4.8232299999999997</v>
      </c>
      <c r="G3028" s="342" t="s">
        <v>300</v>
      </c>
      <c r="H3028" s="342"/>
      <c r="I3028" s="342"/>
      <c r="J3028" s="343"/>
      <c r="K3028" s="343"/>
      <c r="L3028" s="407">
        <v>1</v>
      </c>
      <c r="M3028" s="344">
        <f t="shared" si="47"/>
        <v>4.8232238029718388</v>
      </c>
      <c r="N3028" s="337"/>
      <c r="T3028" s="169" t="s">
        <v>300</v>
      </c>
    </row>
    <row r="3029" spans="1:20">
      <c r="A3029" s="339">
        <v>45418.083333333299</v>
      </c>
      <c r="B3029" s="340">
        <v>2.6117900000000001</v>
      </c>
      <c r="C3029" s="340" t="s">
        <v>300</v>
      </c>
      <c r="D3029" s="341">
        <v>64.847239999999999</v>
      </c>
      <c r="E3029" s="342" t="s">
        <v>300</v>
      </c>
      <c r="F3029" s="340">
        <v>5.2639300000000002</v>
      </c>
      <c r="G3029" s="342" t="s">
        <v>300</v>
      </c>
      <c r="H3029" s="342"/>
      <c r="I3029" s="342"/>
      <c r="J3029" s="343"/>
      <c r="K3029" s="343"/>
      <c r="L3029" s="407">
        <v>1</v>
      </c>
      <c r="M3029" s="344">
        <f t="shared" si="47"/>
        <v>5.2639379515843672</v>
      </c>
      <c r="N3029" s="337"/>
      <c r="T3029" s="169" t="s">
        <v>300</v>
      </c>
    </row>
    <row r="3030" spans="1:20">
      <c r="A3030" s="339">
        <v>45418.125</v>
      </c>
      <c r="B3030" s="340">
        <v>2.84036</v>
      </c>
      <c r="C3030" s="340" t="s">
        <v>300</v>
      </c>
      <c r="D3030" s="341">
        <v>64.893839999999997</v>
      </c>
      <c r="E3030" s="342" t="s">
        <v>300</v>
      </c>
      <c r="F3030" s="340">
        <v>5.72872</v>
      </c>
      <c r="G3030" s="342" t="s">
        <v>300</v>
      </c>
      <c r="H3030" s="342"/>
      <c r="I3030" s="342"/>
      <c r="J3030" s="343"/>
      <c r="K3030" s="343"/>
      <c r="L3030" s="407">
        <v>1</v>
      </c>
      <c r="M3030" s="344">
        <f t="shared" si="47"/>
        <v>5.7287236382449906</v>
      </c>
      <c r="N3030" s="337"/>
      <c r="T3030" s="169" t="s">
        <v>300</v>
      </c>
    </row>
    <row r="3031" spans="1:20">
      <c r="A3031" s="339">
        <v>45418.166666666701</v>
      </c>
      <c r="B3031" s="340">
        <v>3.0047299999999999</v>
      </c>
      <c r="C3031" s="340" t="s">
        <v>300</v>
      </c>
      <c r="D3031" s="341">
        <v>64.076539999999994</v>
      </c>
      <c r="E3031" s="342" t="s">
        <v>300</v>
      </c>
      <c r="F3031" s="340">
        <v>5.9839099999999998</v>
      </c>
      <c r="G3031" s="342" t="s">
        <v>300</v>
      </c>
      <c r="H3031" s="342"/>
      <c r="I3031" s="342"/>
      <c r="J3031" s="343"/>
      <c r="K3031" s="343"/>
      <c r="L3031" s="407">
        <v>1</v>
      </c>
      <c r="M3031" s="344">
        <f t="shared" si="47"/>
        <v>5.9839163792229337</v>
      </c>
      <c r="N3031" s="337"/>
      <c r="T3031" s="169" t="s">
        <v>300</v>
      </c>
    </row>
    <row r="3032" spans="1:20">
      <c r="A3032" s="339">
        <v>45418.208333333299</v>
      </c>
      <c r="B3032" s="340">
        <v>2.9962200000000001</v>
      </c>
      <c r="C3032" s="340" t="s">
        <v>300</v>
      </c>
      <c r="D3032" s="341">
        <v>63.099760000000003</v>
      </c>
      <c r="E3032" s="342" t="s">
        <v>300</v>
      </c>
      <c r="F3032" s="340">
        <v>5.8760199999999996</v>
      </c>
      <c r="G3032" s="342" t="s">
        <v>300</v>
      </c>
      <c r="H3032" s="342"/>
      <c r="I3032" s="342"/>
      <c r="J3032" s="343"/>
      <c r="K3032" s="343"/>
      <c r="L3032" s="407">
        <v>1</v>
      </c>
      <c r="M3032" s="344">
        <f t="shared" si="47"/>
        <v>5.8760085111557752</v>
      </c>
      <c r="N3032" s="337"/>
      <c r="T3032" s="169" t="s">
        <v>300</v>
      </c>
    </row>
    <row r="3033" spans="1:20">
      <c r="A3033" s="339">
        <v>45418.25</v>
      </c>
      <c r="B3033" s="340">
        <v>2.96828</v>
      </c>
      <c r="C3033" s="340" t="s">
        <v>300</v>
      </c>
      <c r="D3033" s="341">
        <v>63.544339999999998</v>
      </c>
      <c r="E3033" s="342" t="s">
        <v>300</v>
      </c>
      <c r="F3033" s="340">
        <v>5.8622300000000003</v>
      </c>
      <c r="G3033" s="342" t="s">
        <v>300</v>
      </c>
      <c r="H3033" s="342"/>
      <c r="I3033" s="342"/>
      <c r="J3033" s="343"/>
      <c r="K3033" s="343"/>
      <c r="L3033" s="407">
        <v>1</v>
      </c>
      <c r="M3033" s="344">
        <f t="shared" si="47"/>
        <v>5.8622285910740155</v>
      </c>
      <c r="N3033" s="337"/>
      <c r="T3033" s="169" t="s">
        <v>300</v>
      </c>
    </row>
    <row r="3034" spans="1:20">
      <c r="A3034" s="339">
        <v>45418.291666666701</v>
      </c>
      <c r="B3034" s="340">
        <v>2.7985099999999998</v>
      </c>
      <c r="C3034" s="340" t="s">
        <v>300</v>
      </c>
      <c r="D3034" s="341">
        <v>63.412230000000001</v>
      </c>
      <c r="E3034" s="342" t="s">
        <v>300</v>
      </c>
      <c r="F3034" s="340">
        <v>5.5154500000000004</v>
      </c>
      <c r="G3034" s="342" t="s">
        <v>300</v>
      </c>
      <c r="H3034" s="342"/>
      <c r="I3034" s="342"/>
      <c r="J3034" s="343"/>
      <c r="K3034" s="343"/>
      <c r="L3034" s="407">
        <v>1</v>
      </c>
      <c r="M3034" s="344">
        <f t="shared" si="47"/>
        <v>5.5154493338784825</v>
      </c>
      <c r="N3034" s="337"/>
      <c r="T3034" s="169" t="s">
        <v>300</v>
      </c>
    </row>
    <row r="3035" spans="1:20">
      <c r="A3035" s="339">
        <v>45418.333333333299</v>
      </c>
      <c r="B3035" s="340">
        <v>2.7375099999999999</v>
      </c>
      <c r="C3035" s="340" t="s">
        <v>300</v>
      </c>
      <c r="D3035" s="341">
        <v>64.712149999999994</v>
      </c>
      <c r="E3035" s="342" t="s">
        <v>300</v>
      </c>
      <c r="F3035" s="340">
        <v>5.5058199999999999</v>
      </c>
      <c r="G3035" s="342" t="s">
        <v>300</v>
      </c>
      <c r="H3035" s="342"/>
      <c r="I3035" s="342"/>
      <c r="J3035" s="343"/>
      <c r="K3035" s="343"/>
      <c r="L3035" s="407">
        <v>1</v>
      </c>
      <c r="M3035" s="344">
        <f t="shared" si="47"/>
        <v>5.5058269027612194</v>
      </c>
      <c r="N3035" s="337"/>
      <c r="T3035" s="169" t="s">
        <v>300</v>
      </c>
    </row>
    <row r="3036" spans="1:20">
      <c r="A3036" s="339">
        <v>45418.375</v>
      </c>
      <c r="B3036" s="340">
        <v>2.92245</v>
      </c>
      <c r="C3036" s="340" t="s">
        <v>300</v>
      </c>
      <c r="D3036" s="341">
        <v>62.73977</v>
      </c>
      <c r="E3036" s="342" t="s">
        <v>300</v>
      </c>
      <c r="F3036" s="340">
        <v>5.6986400000000001</v>
      </c>
      <c r="G3036" s="342" t="s">
        <v>300</v>
      </c>
      <c r="H3036" s="342"/>
      <c r="I3036" s="342"/>
      <c r="J3036" s="343"/>
      <c r="K3036" s="343"/>
      <c r="L3036" s="407">
        <v>1</v>
      </c>
      <c r="M3036" s="344">
        <f t="shared" si="47"/>
        <v>5.6986373731984186</v>
      </c>
      <c r="N3036" s="337"/>
      <c r="T3036" s="169" t="s">
        <v>300</v>
      </c>
    </row>
    <row r="3037" spans="1:20">
      <c r="A3037" s="339">
        <v>45418.416666666701</v>
      </c>
      <c r="B3037" s="340">
        <v>2.0620400000000001</v>
      </c>
      <c r="C3037" s="340" t="s">
        <v>300</v>
      </c>
      <c r="D3037" s="341">
        <v>64.275869999999998</v>
      </c>
      <c r="E3037" s="342" t="s">
        <v>300</v>
      </c>
      <c r="F3037" s="340">
        <v>4.1193200000000001</v>
      </c>
      <c r="G3037" s="342" t="s">
        <v>300</v>
      </c>
      <c r="H3037" s="342"/>
      <c r="I3037" s="342"/>
      <c r="J3037" s="343"/>
      <c r="K3037" s="343"/>
      <c r="L3037" s="407">
        <v>1</v>
      </c>
      <c r="M3037" s="344">
        <f t="shared" si="47"/>
        <v>4.1193250174167844</v>
      </c>
      <c r="N3037" s="337"/>
      <c r="T3037" s="169" t="s">
        <v>300</v>
      </c>
    </row>
    <row r="3038" spans="1:20">
      <c r="A3038" s="339">
        <v>45418.458333333299</v>
      </c>
      <c r="B3038" s="340">
        <v>0.61040000000000005</v>
      </c>
      <c r="C3038" s="340" t="s">
        <v>300</v>
      </c>
      <c r="D3038" s="341">
        <v>62.817230000000002</v>
      </c>
      <c r="E3038" s="342" t="s">
        <v>300</v>
      </c>
      <c r="F3038" s="340">
        <v>1.19171</v>
      </c>
      <c r="G3038" s="342" t="s">
        <v>300</v>
      </c>
      <c r="H3038" s="342"/>
      <c r="I3038" s="342"/>
      <c r="J3038" s="343"/>
      <c r="K3038" s="343"/>
      <c r="L3038" s="407">
        <v>1</v>
      </c>
      <c r="M3038" s="344">
        <f t="shared" si="47"/>
        <v>1.19172024392736</v>
      </c>
      <c r="N3038" s="337"/>
      <c r="T3038" s="169" t="s">
        <v>300</v>
      </c>
    </row>
    <row r="3039" spans="1:20">
      <c r="A3039" s="339">
        <v>45418.5</v>
      </c>
      <c r="B3039" s="340">
        <v>2.1375799999999998</v>
      </c>
      <c r="C3039" s="340" t="s">
        <v>300</v>
      </c>
      <c r="D3039" s="341">
        <v>65.337440000000001</v>
      </c>
      <c r="E3039" s="342" t="s">
        <v>300</v>
      </c>
      <c r="F3039" s="340">
        <v>4.3407600000000004</v>
      </c>
      <c r="G3039" s="342" t="s">
        <v>300</v>
      </c>
      <c r="H3039" s="342"/>
      <c r="I3039" s="342"/>
      <c r="J3039" s="343"/>
      <c r="K3039" s="343"/>
      <c r="L3039" s="407">
        <v>1</v>
      </c>
      <c r="M3039" s="344">
        <f t="shared" si="47"/>
        <v>4.340757275250815</v>
      </c>
      <c r="N3039" s="337"/>
      <c r="T3039" s="169" t="s">
        <v>300</v>
      </c>
    </row>
    <row r="3040" spans="1:20">
      <c r="A3040" s="339">
        <v>45418.541666666701</v>
      </c>
      <c r="B3040" s="340">
        <v>2.4138799999999998</v>
      </c>
      <c r="C3040" s="340" t="s">
        <v>300</v>
      </c>
      <c r="D3040" s="341">
        <v>63.657409999999999</v>
      </c>
      <c r="E3040" s="342" t="s">
        <v>300</v>
      </c>
      <c r="F3040" s="340">
        <v>4.7757899999999998</v>
      </c>
      <c r="G3040" s="342" t="s">
        <v>300</v>
      </c>
      <c r="H3040" s="342"/>
      <c r="I3040" s="342"/>
      <c r="J3040" s="343"/>
      <c r="K3040" s="343"/>
      <c r="L3040" s="407">
        <v>1</v>
      </c>
      <c r="M3040" s="344">
        <f t="shared" si="47"/>
        <v>4.7757947222828623</v>
      </c>
      <c r="N3040" s="337"/>
      <c r="T3040" s="169" t="s">
        <v>300</v>
      </c>
    </row>
    <row r="3041" spans="1:20">
      <c r="A3041" s="339">
        <v>45418.583333333299</v>
      </c>
      <c r="B3041" s="340">
        <v>2.6846700000000001</v>
      </c>
      <c r="C3041" s="340" t="s">
        <v>300</v>
      </c>
      <c r="D3041" s="341">
        <v>62.506990000000002</v>
      </c>
      <c r="E3041" s="342" t="s">
        <v>300</v>
      </c>
      <c r="F3041" s="340">
        <v>5.2155500000000004</v>
      </c>
      <c r="G3041" s="342" t="s">
        <v>300</v>
      </c>
      <c r="H3041" s="342"/>
      <c r="I3041" s="342"/>
      <c r="J3041" s="343"/>
      <c r="K3041" s="343"/>
      <c r="L3041" s="407">
        <v>1</v>
      </c>
      <c r="M3041" s="344">
        <f t="shared" si="47"/>
        <v>5.2155547174097636</v>
      </c>
      <c r="N3041" s="337"/>
      <c r="T3041" s="169" t="s">
        <v>300</v>
      </c>
    </row>
    <row r="3042" spans="1:20">
      <c r="A3042" s="339">
        <v>45418.625</v>
      </c>
      <c r="B3042" s="340">
        <v>2.8294700000000002</v>
      </c>
      <c r="C3042" s="340" t="s">
        <v>300</v>
      </c>
      <c r="D3042" s="341">
        <v>62.36871</v>
      </c>
      <c r="E3042" s="342" t="s">
        <v>300</v>
      </c>
      <c r="F3042" s="340">
        <v>5.4847000000000001</v>
      </c>
      <c r="G3042" s="342" t="s">
        <v>300</v>
      </c>
      <c r="H3042" s="342"/>
      <c r="I3042" s="342"/>
      <c r="J3042" s="343"/>
      <c r="K3042" s="343"/>
      <c r="L3042" s="407">
        <v>1</v>
      </c>
      <c r="M3042" s="344">
        <f t="shared" si="47"/>
        <v>5.4846998419053961</v>
      </c>
      <c r="N3042" s="337"/>
      <c r="T3042" s="169" t="s">
        <v>300</v>
      </c>
    </row>
    <row r="3043" spans="1:20">
      <c r="A3043" s="339">
        <v>45418.666666666701</v>
      </c>
      <c r="B3043" s="340">
        <v>2.8319700000000001</v>
      </c>
      <c r="C3043" s="340" t="s">
        <v>300</v>
      </c>
      <c r="D3043" s="341">
        <v>62.19276</v>
      </c>
      <c r="E3043" s="342" t="s">
        <v>300</v>
      </c>
      <c r="F3043" s="340">
        <v>5.4740599999999997</v>
      </c>
      <c r="G3043" s="342" t="s">
        <v>300</v>
      </c>
      <c r="H3043" s="342"/>
      <c r="I3043" s="342"/>
      <c r="J3043" s="343"/>
      <c r="K3043" s="343"/>
      <c r="L3043" s="407">
        <v>1</v>
      </c>
      <c r="M3043" s="344">
        <f t="shared" si="47"/>
        <v>5.4740591890961756</v>
      </c>
      <c r="N3043" s="337"/>
      <c r="T3043" s="169" t="s">
        <v>300</v>
      </c>
    </row>
    <row r="3044" spans="1:20">
      <c r="A3044" s="339">
        <v>45418.708333333299</v>
      </c>
      <c r="B3044" s="340">
        <v>2.8134100000000002</v>
      </c>
      <c r="C3044" s="340" t="s">
        <v>300</v>
      </c>
      <c r="D3044" s="341">
        <v>63.767989999999998</v>
      </c>
      <c r="E3044" s="342" t="s">
        <v>300</v>
      </c>
      <c r="F3044" s="340">
        <v>5.5759299999999996</v>
      </c>
      <c r="G3044" s="342" t="s">
        <v>300</v>
      </c>
      <c r="H3044" s="342"/>
      <c r="I3044" s="342"/>
      <c r="J3044" s="343"/>
      <c r="K3044" s="343"/>
      <c r="L3044" s="407">
        <v>1</v>
      </c>
      <c r="M3044" s="344">
        <f t="shared" si="47"/>
        <v>5.5759229631825704</v>
      </c>
      <c r="N3044" s="337"/>
      <c r="T3044" s="169" t="s">
        <v>300</v>
      </c>
    </row>
    <row r="3045" spans="1:20">
      <c r="A3045" s="339">
        <v>45418.75</v>
      </c>
      <c r="B3045" s="340">
        <v>2.63984</v>
      </c>
      <c r="C3045" s="340" t="s">
        <v>300</v>
      </c>
      <c r="D3045" s="341">
        <v>65.373689999999996</v>
      </c>
      <c r="E3045" s="342" t="s">
        <v>300</v>
      </c>
      <c r="F3045" s="340">
        <v>5.3636600000000003</v>
      </c>
      <c r="G3045" s="342" t="s">
        <v>300</v>
      </c>
      <c r="H3045" s="342"/>
      <c r="I3045" s="342"/>
      <c r="J3045" s="343"/>
      <c r="K3045" s="343"/>
      <c r="L3045" s="407">
        <v>1</v>
      </c>
      <c r="M3045" s="344">
        <f t="shared" si="47"/>
        <v>5.3636646226423679</v>
      </c>
      <c r="N3045" s="337"/>
      <c r="T3045" s="169" t="s">
        <v>300</v>
      </c>
    </row>
    <row r="3046" spans="1:20">
      <c r="A3046" s="339">
        <v>45418.791666666701</v>
      </c>
      <c r="B3046" s="340">
        <v>3.0809099999999998</v>
      </c>
      <c r="C3046" s="340" t="s">
        <v>300</v>
      </c>
      <c r="D3046" s="341">
        <v>65.047790000000006</v>
      </c>
      <c r="E3046" s="342" t="s">
        <v>300</v>
      </c>
      <c r="F3046" s="340">
        <v>6.2286299999999999</v>
      </c>
      <c r="G3046" s="342" t="s">
        <v>300</v>
      </c>
      <c r="H3046" s="342"/>
      <c r="I3046" s="342"/>
      <c r="J3046" s="343"/>
      <c r="K3046" s="343"/>
      <c r="L3046" s="407">
        <v>1</v>
      </c>
      <c r="M3046" s="344">
        <f t="shared" si="47"/>
        <v>6.228630498291011</v>
      </c>
      <c r="N3046" s="337"/>
      <c r="T3046" s="169" t="s">
        <v>300</v>
      </c>
    </row>
    <row r="3047" spans="1:20">
      <c r="A3047" s="339">
        <v>45418.833333333299</v>
      </c>
      <c r="B3047" s="340">
        <v>2.7886500000000001</v>
      </c>
      <c r="C3047" s="340" t="s">
        <v>300</v>
      </c>
      <c r="D3047" s="341">
        <v>66.483040000000003</v>
      </c>
      <c r="E3047" s="342" t="s">
        <v>300</v>
      </c>
      <c r="F3047" s="340">
        <v>5.7621700000000002</v>
      </c>
      <c r="G3047" s="342" t="s">
        <v>300</v>
      </c>
      <c r="H3047" s="342"/>
      <c r="I3047" s="342"/>
      <c r="J3047" s="343"/>
      <c r="K3047" s="343"/>
      <c r="L3047" s="407">
        <v>1</v>
      </c>
      <c r="M3047" s="344">
        <f t="shared" si="47"/>
        <v>5.7621676487356801</v>
      </c>
      <c r="N3047" s="337"/>
      <c r="T3047" s="169" t="s">
        <v>300</v>
      </c>
    </row>
    <row r="3048" spans="1:20">
      <c r="A3048" s="339">
        <v>45418.875</v>
      </c>
      <c r="B3048" s="340">
        <v>2.7290000000000001</v>
      </c>
      <c r="C3048" s="340" t="s">
        <v>300</v>
      </c>
      <c r="D3048" s="341">
        <v>65.252750000000006</v>
      </c>
      <c r="E3048" s="342" t="s">
        <v>300</v>
      </c>
      <c r="F3048" s="340">
        <v>5.5345599999999999</v>
      </c>
      <c r="G3048" s="342" t="s">
        <v>300</v>
      </c>
      <c r="H3048" s="342"/>
      <c r="I3048" s="342"/>
      <c r="J3048" s="343"/>
      <c r="K3048" s="343"/>
      <c r="L3048" s="407">
        <v>1</v>
      </c>
      <c r="M3048" s="344">
        <f t="shared" si="47"/>
        <v>5.5345633776300005</v>
      </c>
      <c r="N3048" s="337"/>
      <c r="T3048" s="169" t="s">
        <v>300</v>
      </c>
    </row>
    <row r="3049" spans="1:20">
      <c r="A3049" s="339">
        <v>45418.916666666701</v>
      </c>
      <c r="B3049" s="340">
        <v>0.74255000000000004</v>
      </c>
      <c r="C3049" s="340" t="s">
        <v>300</v>
      </c>
      <c r="D3049" s="341">
        <v>65.970870000000005</v>
      </c>
      <c r="E3049" s="342" t="s">
        <v>300</v>
      </c>
      <c r="F3049" s="340">
        <v>1.52251</v>
      </c>
      <c r="G3049" s="342" t="s">
        <v>300</v>
      </c>
      <c r="H3049" s="342"/>
      <c r="I3049" s="342"/>
      <c r="J3049" s="343"/>
      <c r="K3049" s="343"/>
      <c r="L3049" s="407">
        <v>1</v>
      </c>
      <c r="M3049" s="344">
        <f t="shared" si="47"/>
        <v>1.5225056886349799</v>
      </c>
      <c r="N3049" s="337"/>
      <c r="T3049" s="169" t="s">
        <v>300</v>
      </c>
    </row>
    <row r="3050" spans="1:20">
      <c r="A3050" s="339">
        <v>45418.958333333299</v>
      </c>
      <c r="B3050" s="340">
        <v>0.15681</v>
      </c>
      <c r="C3050" s="340" t="s">
        <v>300</v>
      </c>
      <c r="D3050" s="341">
        <v>38.511780000000002</v>
      </c>
      <c r="E3050" s="342" t="s">
        <v>300</v>
      </c>
      <c r="F3050" s="340">
        <v>0.18769</v>
      </c>
      <c r="G3050" s="342" t="s">
        <v>300</v>
      </c>
      <c r="H3050" s="342"/>
      <c r="I3050" s="342"/>
      <c r="J3050" s="343"/>
      <c r="K3050" s="343"/>
      <c r="L3050" s="407">
        <v>1</v>
      </c>
      <c r="M3050" s="344">
        <f t="shared" si="47"/>
        <v>0.18769312145354397</v>
      </c>
      <c r="N3050" s="337"/>
      <c r="T3050" s="169" t="s">
        <v>300</v>
      </c>
    </row>
    <row r="3051" spans="1:20">
      <c r="A3051" s="339">
        <v>45419</v>
      </c>
      <c r="B3051" s="340">
        <v>0.25878000000000001</v>
      </c>
      <c r="C3051" s="340" t="s">
        <v>300</v>
      </c>
      <c r="D3051" s="341">
        <v>34.569789999999998</v>
      </c>
      <c r="E3051" s="342" t="s">
        <v>300</v>
      </c>
      <c r="F3051" s="340">
        <v>0.27804000000000001</v>
      </c>
      <c r="G3051" s="342" t="s">
        <v>300</v>
      </c>
      <c r="H3051" s="342"/>
      <c r="I3051" s="342"/>
      <c r="J3051" s="343"/>
      <c r="K3051" s="343"/>
      <c r="L3051" s="407">
        <v>1</v>
      </c>
      <c r="M3051" s="344">
        <f t="shared" si="47"/>
        <v>0.27804075556269597</v>
      </c>
      <c r="N3051" s="337"/>
      <c r="T3051" s="169" t="s">
        <v>300</v>
      </c>
    </row>
    <row r="3052" spans="1:20">
      <c r="A3052" s="339">
        <v>45419.041666666701</v>
      </c>
      <c r="B3052" s="340">
        <v>0.23871999999999999</v>
      </c>
      <c r="C3052" s="340" t="s">
        <v>300</v>
      </c>
      <c r="D3052" s="341">
        <v>35.237580000000001</v>
      </c>
      <c r="E3052" s="342" t="s">
        <v>300</v>
      </c>
      <c r="F3052" s="340">
        <v>0.26145000000000002</v>
      </c>
      <c r="G3052" s="342" t="s">
        <v>300</v>
      </c>
      <c r="H3052" s="342"/>
      <c r="I3052" s="342"/>
      <c r="J3052" s="343"/>
      <c r="K3052" s="343"/>
      <c r="L3052" s="407">
        <v>1</v>
      </c>
      <c r="M3052" s="344">
        <f t="shared" si="47"/>
        <v>0.26144232123340799</v>
      </c>
      <c r="N3052" s="337"/>
      <c r="T3052" s="169" t="s">
        <v>300</v>
      </c>
    </row>
    <row r="3053" spans="1:20">
      <c r="A3053" s="339">
        <v>45419.083333333299</v>
      </c>
      <c r="B3053" s="340">
        <v>0.49681999999999998</v>
      </c>
      <c r="C3053" s="340" t="s">
        <v>300</v>
      </c>
      <c r="D3053" s="341">
        <v>60.830019999999998</v>
      </c>
      <c r="E3053" s="342" t="s">
        <v>300</v>
      </c>
      <c r="F3053" s="340">
        <v>0.93928999999999996</v>
      </c>
      <c r="G3053" s="342" t="s">
        <v>300</v>
      </c>
      <c r="H3053" s="342"/>
      <c r="I3053" s="342"/>
      <c r="J3053" s="343"/>
      <c r="K3053" s="343"/>
      <c r="L3053" s="407">
        <v>1</v>
      </c>
      <c r="M3053" s="344">
        <f t="shared" si="47"/>
        <v>0.93928641227131182</v>
      </c>
      <c r="N3053" s="337"/>
      <c r="T3053" s="169" t="s">
        <v>300</v>
      </c>
    </row>
    <row r="3054" spans="1:20">
      <c r="A3054" s="339">
        <v>45419.125</v>
      </c>
      <c r="B3054" s="340">
        <v>1.40378</v>
      </c>
      <c r="C3054" s="340" t="s">
        <v>300</v>
      </c>
      <c r="D3054" s="341">
        <v>72.507530000000003</v>
      </c>
      <c r="E3054" s="342" t="s">
        <v>300</v>
      </c>
      <c r="F3054" s="340">
        <v>3.1634600000000002</v>
      </c>
      <c r="G3054" s="342" t="s">
        <v>300</v>
      </c>
      <c r="H3054" s="342"/>
      <c r="I3054" s="342"/>
      <c r="J3054" s="343"/>
      <c r="K3054" s="343"/>
      <c r="L3054" s="407">
        <v>1</v>
      </c>
      <c r="M3054" s="344">
        <f t="shared" si="47"/>
        <v>3.1634660040024714</v>
      </c>
      <c r="N3054" s="337"/>
      <c r="T3054" s="169" t="s">
        <v>300</v>
      </c>
    </row>
    <row r="3055" spans="1:20">
      <c r="A3055" s="339">
        <v>45419.166666666701</v>
      </c>
      <c r="B3055" s="340">
        <v>2.4568099999999999</v>
      </c>
      <c r="C3055" s="340" t="s">
        <v>300</v>
      </c>
      <c r="D3055" s="341">
        <v>68.897329999999997</v>
      </c>
      <c r="E3055" s="342" t="s">
        <v>300</v>
      </c>
      <c r="F3055" s="340">
        <v>5.2608300000000003</v>
      </c>
      <c r="G3055" s="342" t="s">
        <v>300</v>
      </c>
      <c r="H3055" s="342"/>
      <c r="I3055" s="342"/>
      <c r="J3055" s="343"/>
      <c r="K3055" s="343"/>
      <c r="L3055" s="407">
        <v>1</v>
      </c>
      <c r="M3055" s="344">
        <f t="shared" si="47"/>
        <v>5.2608385407816822</v>
      </c>
      <c r="N3055" s="337"/>
      <c r="T3055" s="169" t="s">
        <v>300</v>
      </c>
    </row>
    <row r="3056" spans="1:20">
      <c r="A3056" s="339">
        <v>45419.208333333299</v>
      </c>
      <c r="B3056" s="340">
        <v>2.69394</v>
      </c>
      <c r="C3056" s="340" t="s">
        <v>300</v>
      </c>
      <c r="D3056" s="341">
        <v>68.486710000000002</v>
      </c>
      <c r="E3056" s="342" t="s">
        <v>300</v>
      </c>
      <c r="F3056" s="340">
        <v>5.7342399999999998</v>
      </c>
      <c r="G3056" s="342" t="s">
        <v>300</v>
      </c>
      <c r="H3056" s="342"/>
      <c r="I3056" s="342"/>
      <c r="J3056" s="343"/>
      <c r="K3056" s="343"/>
      <c r="L3056" s="407">
        <v>1</v>
      </c>
      <c r="M3056" s="344">
        <f t="shared" si="47"/>
        <v>5.7342316406623919</v>
      </c>
      <c r="N3056" s="337"/>
      <c r="T3056" s="169" t="s">
        <v>300</v>
      </c>
    </row>
    <row r="3057" spans="1:20">
      <c r="A3057" s="339">
        <v>45419.25</v>
      </c>
      <c r="B3057" s="340">
        <v>2.6976300000000002</v>
      </c>
      <c r="C3057" s="340" t="s">
        <v>300</v>
      </c>
      <c r="D3057" s="341">
        <v>67.599959999999996</v>
      </c>
      <c r="E3057" s="342" t="s">
        <v>300</v>
      </c>
      <c r="F3057" s="340">
        <v>5.6677299999999997</v>
      </c>
      <c r="G3057" s="342" t="s">
        <v>300</v>
      </c>
      <c r="H3057" s="342"/>
      <c r="I3057" s="342"/>
      <c r="J3057" s="343"/>
      <c r="K3057" s="343"/>
      <c r="L3057" s="407">
        <v>1</v>
      </c>
      <c r="M3057" s="344">
        <f t="shared" si="47"/>
        <v>5.6677388573463832</v>
      </c>
      <c r="N3057" s="337"/>
      <c r="T3057" s="169" t="s">
        <v>300</v>
      </c>
    </row>
    <row r="3058" spans="1:20">
      <c r="A3058" s="339">
        <v>45419.291666666701</v>
      </c>
      <c r="B3058" s="340">
        <v>2.7503500000000001</v>
      </c>
      <c r="C3058" s="340" t="s">
        <v>300</v>
      </c>
      <c r="D3058" s="341">
        <v>66.987470000000002</v>
      </c>
      <c r="E3058" s="342" t="s">
        <v>300</v>
      </c>
      <c r="F3058" s="340">
        <v>5.7261600000000001</v>
      </c>
      <c r="G3058" s="342" t="s">
        <v>300</v>
      </c>
      <c r="H3058" s="342"/>
      <c r="I3058" s="342"/>
      <c r="J3058" s="343"/>
      <c r="K3058" s="343"/>
      <c r="L3058" s="407">
        <v>1</v>
      </c>
      <c r="M3058" s="344">
        <f t="shared" si="47"/>
        <v>5.7261477505986598</v>
      </c>
      <c r="N3058" s="337"/>
      <c r="T3058" s="169" t="s">
        <v>300</v>
      </c>
    </row>
    <row r="3059" spans="1:20">
      <c r="A3059" s="339">
        <v>45419.333333333299</v>
      </c>
      <c r="B3059" s="340">
        <v>2.5593900000000001</v>
      </c>
      <c r="C3059" s="340" t="s">
        <v>300</v>
      </c>
      <c r="D3059" s="341">
        <v>68.383790000000005</v>
      </c>
      <c r="E3059" s="342" t="s">
        <v>300</v>
      </c>
      <c r="F3059" s="340">
        <v>5.4396500000000003</v>
      </c>
      <c r="G3059" s="342" t="s">
        <v>300</v>
      </c>
      <c r="H3059" s="342"/>
      <c r="I3059" s="342"/>
      <c r="J3059" s="343"/>
      <c r="K3059" s="343"/>
      <c r="L3059" s="407">
        <v>1</v>
      </c>
      <c r="M3059" s="344">
        <f t="shared" si="47"/>
        <v>5.4396460999941469</v>
      </c>
      <c r="N3059" s="337"/>
      <c r="T3059" s="169" t="s">
        <v>300</v>
      </c>
    </row>
    <row r="3060" spans="1:20">
      <c r="A3060" s="339">
        <v>45419.375</v>
      </c>
      <c r="B3060" s="340">
        <v>2.6514600000000002</v>
      </c>
      <c r="C3060" s="340" t="s">
        <v>300</v>
      </c>
      <c r="D3060" s="341">
        <v>66.918499999999995</v>
      </c>
      <c r="E3060" s="342" t="s">
        <v>300</v>
      </c>
      <c r="F3060" s="340">
        <v>5.5145900000000001</v>
      </c>
      <c r="G3060" s="342" t="s">
        <v>300</v>
      </c>
      <c r="H3060" s="342"/>
      <c r="I3060" s="342"/>
      <c r="J3060" s="343"/>
      <c r="K3060" s="343"/>
      <c r="L3060" s="407">
        <v>1</v>
      </c>
      <c r="M3060" s="344">
        <f t="shared" si="47"/>
        <v>5.5145780443907988</v>
      </c>
      <c r="N3060" s="337"/>
      <c r="T3060" s="169" t="s">
        <v>300</v>
      </c>
    </row>
    <row r="3061" spans="1:20">
      <c r="A3061" s="339">
        <v>45419.416666666701</v>
      </c>
      <c r="B3061" s="340">
        <v>2.5609799999999998</v>
      </c>
      <c r="C3061" s="340" t="s">
        <v>300</v>
      </c>
      <c r="D3061" s="341">
        <v>65.825000000000003</v>
      </c>
      <c r="E3061" s="342" t="s">
        <v>300</v>
      </c>
      <c r="F3061" s="340">
        <v>5.2393700000000001</v>
      </c>
      <c r="G3061" s="342" t="s">
        <v>300</v>
      </c>
      <c r="H3061" s="342"/>
      <c r="I3061" s="342"/>
      <c r="J3061" s="343"/>
      <c r="K3061" s="343"/>
      <c r="L3061" s="407">
        <v>1</v>
      </c>
      <c r="M3061" s="344">
        <f t="shared" si="47"/>
        <v>5.2393578841799995</v>
      </c>
      <c r="N3061" s="337"/>
      <c r="T3061" s="169" t="s">
        <v>300</v>
      </c>
    </row>
    <row r="3062" spans="1:20">
      <c r="A3062" s="339">
        <v>45419.458333333299</v>
      </c>
      <c r="B3062" s="340">
        <v>2.492</v>
      </c>
      <c r="C3062" s="340" t="s">
        <v>300</v>
      </c>
      <c r="D3062" s="341">
        <v>66.453059999999994</v>
      </c>
      <c r="E3062" s="342" t="s">
        <v>300</v>
      </c>
      <c r="F3062" s="340">
        <v>5.1468800000000003</v>
      </c>
      <c r="G3062" s="342" t="s">
        <v>300</v>
      </c>
      <c r="H3062" s="342"/>
      <c r="I3062" s="342"/>
      <c r="J3062" s="343"/>
      <c r="K3062" s="343"/>
      <c r="L3062" s="407">
        <v>1</v>
      </c>
      <c r="M3062" s="344">
        <f t="shared" si="47"/>
        <v>5.1468798731615983</v>
      </c>
      <c r="N3062" s="337"/>
      <c r="T3062" s="169" t="s">
        <v>300</v>
      </c>
    </row>
    <row r="3063" spans="1:20">
      <c r="A3063" s="339">
        <v>45419.5</v>
      </c>
      <c r="B3063" s="340">
        <v>1.5860399999999999</v>
      </c>
      <c r="C3063" s="340" t="s">
        <v>300</v>
      </c>
      <c r="D3063" s="341">
        <v>68.091319999999996</v>
      </c>
      <c r="E3063" s="342" t="s">
        <v>300</v>
      </c>
      <c r="F3063" s="340">
        <v>3.3565</v>
      </c>
      <c r="G3063" s="342" t="s">
        <v>300</v>
      </c>
      <c r="H3063" s="342"/>
      <c r="I3063" s="342"/>
      <c r="J3063" s="343"/>
      <c r="K3063" s="343"/>
      <c r="L3063" s="407">
        <v>1</v>
      </c>
      <c r="M3063" s="344">
        <f t="shared" si="47"/>
        <v>3.3565019169306232</v>
      </c>
      <c r="N3063" s="337"/>
      <c r="T3063" s="169" t="s">
        <v>300</v>
      </c>
    </row>
    <row r="3064" spans="1:20">
      <c r="A3064" s="339">
        <v>45419.541666666701</v>
      </c>
      <c r="B3064" s="340">
        <v>0.77595999999999998</v>
      </c>
      <c r="C3064" s="340" t="s">
        <v>300</v>
      </c>
      <c r="D3064" s="341">
        <v>67.365719999999996</v>
      </c>
      <c r="E3064" s="342" t="s">
        <v>300</v>
      </c>
      <c r="F3064" s="340">
        <v>1.62466</v>
      </c>
      <c r="G3064" s="342" t="s">
        <v>300</v>
      </c>
      <c r="H3064" s="342"/>
      <c r="I3064" s="342"/>
      <c r="J3064" s="343"/>
      <c r="K3064" s="343"/>
      <c r="L3064" s="407">
        <v>1</v>
      </c>
      <c r="M3064" s="344">
        <f t="shared" si="47"/>
        <v>1.6246480751544956</v>
      </c>
      <c r="N3064" s="337"/>
      <c r="T3064" s="169" t="s">
        <v>300</v>
      </c>
    </row>
    <row r="3065" spans="1:20">
      <c r="A3065" s="339">
        <v>45419.583333333299</v>
      </c>
      <c r="B3065" s="340">
        <v>2.4278300000000002</v>
      </c>
      <c r="C3065" s="340" t="s">
        <v>300</v>
      </c>
      <c r="D3065" s="341">
        <v>66.921750000000003</v>
      </c>
      <c r="E3065" s="342" t="s">
        <v>300</v>
      </c>
      <c r="F3065" s="340">
        <v>5.0497199999999998</v>
      </c>
      <c r="G3065" s="342" t="s">
        <v>300</v>
      </c>
      <c r="H3065" s="342"/>
      <c r="I3065" s="342"/>
      <c r="J3065" s="343"/>
      <c r="K3065" s="343"/>
      <c r="L3065" s="407">
        <v>1</v>
      </c>
      <c r="M3065" s="344">
        <f t="shared" si="47"/>
        <v>5.0497115719617005</v>
      </c>
      <c r="N3065" s="337"/>
      <c r="T3065" s="169" t="s">
        <v>300</v>
      </c>
    </row>
    <row r="3066" spans="1:20">
      <c r="A3066" s="339">
        <v>45419.625</v>
      </c>
      <c r="B3066" s="340">
        <v>2.6548500000000002</v>
      </c>
      <c r="C3066" s="340" t="s">
        <v>300</v>
      </c>
      <c r="D3066" s="341">
        <v>65.834940000000003</v>
      </c>
      <c r="E3066" s="342" t="s">
        <v>300</v>
      </c>
      <c r="F3066" s="340">
        <v>5.43222</v>
      </c>
      <c r="G3066" s="342" t="s">
        <v>300</v>
      </c>
      <c r="H3066" s="342"/>
      <c r="I3066" s="342"/>
      <c r="J3066" s="343"/>
      <c r="K3066" s="343"/>
      <c r="L3066" s="407">
        <v>1</v>
      </c>
      <c r="M3066" s="344">
        <f t="shared" si="47"/>
        <v>5.4322211554657205</v>
      </c>
      <c r="N3066" s="337"/>
      <c r="T3066" s="169" t="s">
        <v>300</v>
      </c>
    </row>
    <row r="3067" spans="1:20">
      <c r="A3067" s="339">
        <v>45419.666666666701</v>
      </c>
      <c r="B3067" s="340">
        <v>2.6152299999999999</v>
      </c>
      <c r="C3067" s="340" t="s">
        <v>300</v>
      </c>
      <c r="D3067" s="341">
        <v>66.642619999999994</v>
      </c>
      <c r="E3067" s="342" t="s">
        <v>300</v>
      </c>
      <c r="F3067" s="340">
        <v>5.4168099999999999</v>
      </c>
      <c r="G3067" s="342" t="s">
        <v>300</v>
      </c>
      <c r="H3067" s="342"/>
      <c r="I3067" s="342"/>
      <c r="J3067" s="343"/>
      <c r="K3067" s="343"/>
      <c r="L3067" s="407">
        <v>1</v>
      </c>
      <c r="M3067" s="344">
        <f t="shared" si="47"/>
        <v>5.4168020145088072</v>
      </c>
      <c r="N3067" s="337"/>
      <c r="T3067" s="169" t="s">
        <v>300</v>
      </c>
    </row>
    <row r="3068" spans="1:20">
      <c r="A3068" s="339">
        <v>45419.708333333299</v>
      </c>
      <c r="B3068" s="340">
        <v>2.47851</v>
      </c>
      <c r="C3068" s="340" t="s">
        <v>300</v>
      </c>
      <c r="D3068" s="341">
        <v>66.773799999999994</v>
      </c>
      <c r="E3068" s="342" t="s">
        <v>300</v>
      </c>
      <c r="F3068" s="340">
        <v>5.1437299999999997</v>
      </c>
      <c r="G3068" s="342" t="s">
        <v>300</v>
      </c>
      <c r="H3068" s="342"/>
      <c r="I3068" s="342"/>
      <c r="J3068" s="343"/>
      <c r="K3068" s="343"/>
      <c r="L3068" s="407">
        <v>1</v>
      </c>
      <c r="M3068" s="344">
        <f t="shared" si="47"/>
        <v>5.1437254246610395</v>
      </c>
      <c r="N3068" s="337"/>
      <c r="T3068" s="169" t="s">
        <v>300</v>
      </c>
    </row>
    <row r="3069" spans="1:20">
      <c r="A3069" s="339">
        <v>45419.75</v>
      </c>
      <c r="B3069" s="340">
        <v>2.82524</v>
      </c>
      <c r="C3069" s="340" t="s">
        <v>300</v>
      </c>
      <c r="D3069" s="341">
        <v>65.255769999999998</v>
      </c>
      <c r="E3069" s="342" t="s">
        <v>300</v>
      </c>
      <c r="F3069" s="340">
        <v>5.73</v>
      </c>
      <c r="G3069" s="342" t="s">
        <v>300</v>
      </c>
      <c r="H3069" s="342"/>
      <c r="I3069" s="342"/>
      <c r="J3069" s="343"/>
      <c r="K3069" s="343"/>
      <c r="L3069" s="407">
        <v>1</v>
      </c>
      <c r="M3069" s="344">
        <f t="shared" si="47"/>
        <v>5.7300086176095837</v>
      </c>
      <c r="N3069" s="337"/>
      <c r="T3069" s="169" t="s">
        <v>300</v>
      </c>
    </row>
    <row r="3070" spans="1:20">
      <c r="A3070" s="339">
        <v>45419.791666666701</v>
      </c>
      <c r="B3070" s="340">
        <v>2.8788999999999998</v>
      </c>
      <c r="C3070" s="340" t="s">
        <v>300</v>
      </c>
      <c r="D3070" s="341">
        <v>65.550219999999996</v>
      </c>
      <c r="E3070" s="342" t="s">
        <v>300</v>
      </c>
      <c r="F3070" s="340">
        <v>5.8651900000000001</v>
      </c>
      <c r="G3070" s="342" t="s">
        <v>300</v>
      </c>
      <c r="H3070" s="342"/>
      <c r="I3070" s="342"/>
      <c r="J3070" s="343"/>
      <c r="K3070" s="343"/>
      <c r="L3070" s="407">
        <v>1</v>
      </c>
      <c r="M3070" s="344">
        <f t="shared" si="47"/>
        <v>5.8651853813666381</v>
      </c>
      <c r="N3070" s="337"/>
      <c r="T3070" s="169" t="s">
        <v>300</v>
      </c>
    </row>
    <row r="3071" spans="1:20">
      <c r="A3071" s="339">
        <v>45419.833333333299</v>
      </c>
      <c r="B3071" s="340">
        <v>2.7509000000000001</v>
      </c>
      <c r="C3071" s="340" t="s">
        <v>300</v>
      </c>
      <c r="D3071" s="341">
        <v>66.889210000000006</v>
      </c>
      <c r="E3071" s="342" t="s">
        <v>300</v>
      </c>
      <c r="F3071" s="340">
        <v>5.71889</v>
      </c>
      <c r="G3071" s="342" t="s">
        <v>300</v>
      </c>
      <c r="H3071" s="342"/>
      <c r="I3071" s="342"/>
      <c r="J3071" s="343"/>
      <c r="K3071" s="343"/>
      <c r="L3071" s="407">
        <v>1</v>
      </c>
      <c r="M3071" s="344">
        <f t="shared" si="47"/>
        <v>5.7188918036821201</v>
      </c>
      <c r="N3071" s="337"/>
      <c r="T3071" s="169" t="s">
        <v>300</v>
      </c>
    </row>
    <row r="3072" spans="1:20">
      <c r="A3072" s="339">
        <v>45419.875</v>
      </c>
      <c r="B3072" s="340">
        <v>2.8868499999999999</v>
      </c>
      <c r="C3072" s="340" t="s">
        <v>300</v>
      </c>
      <c r="D3072" s="341">
        <v>64.446889999999996</v>
      </c>
      <c r="E3072" s="342" t="s">
        <v>300</v>
      </c>
      <c r="F3072" s="340">
        <v>5.7823900000000004</v>
      </c>
      <c r="G3072" s="342" t="s">
        <v>300</v>
      </c>
      <c r="H3072" s="342"/>
      <c r="I3072" s="342"/>
      <c r="J3072" s="343"/>
      <c r="K3072" s="343"/>
      <c r="L3072" s="407">
        <v>1</v>
      </c>
      <c r="M3072" s="344">
        <f t="shared" si="47"/>
        <v>5.7823875166432188</v>
      </c>
      <c r="N3072" s="337"/>
      <c r="T3072" s="169" t="s">
        <v>300</v>
      </c>
    </row>
    <row r="3073" spans="1:20">
      <c r="A3073" s="339">
        <v>45419.916666666701</v>
      </c>
      <c r="B3073" s="340">
        <v>3.0481500000000001</v>
      </c>
      <c r="C3073" s="340" t="s">
        <v>300</v>
      </c>
      <c r="D3073" s="341">
        <v>64.608519999999999</v>
      </c>
      <c r="E3073" s="342" t="s">
        <v>300</v>
      </c>
      <c r="F3073" s="340">
        <v>6.1207799999999999</v>
      </c>
      <c r="G3073" s="342" t="s">
        <v>300</v>
      </c>
      <c r="H3073" s="342"/>
      <c r="I3073" s="342"/>
      <c r="J3073" s="343"/>
      <c r="K3073" s="343"/>
      <c r="L3073" s="407">
        <v>1</v>
      </c>
      <c r="M3073" s="344">
        <f t="shared" si="47"/>
        <v>6.1207851841970395</v>
      </c>
      <c r="N3073" s="337"/>
      <c r="T3073" s="169" t="s">
        <v>300</v>
      </c>
    </row>
    <row r="3074" spans="1:20">
      <c r="A3074" s="339">
        <v>45419.958333333299</v>
      </c>
      <c r="B3074" s="340">
        <v>2.8648500000000001</v>
      </c>
      <c r="C3074" s="340" t="s">
        <v>300</v>
      </c>
      <c r="D3074" s="341">
        <v>65.874039999999994</v>
      </c>
      <c r="E3074" s="342" t="s">
        <v>300</v>
      </c>
      <c r="F3074" s="340">
        <v>5.8653899999999997</v>
      </c>
      <c r="G3074" s="342" t="s">
        <v>300</v>
      </c>
      <c r="H3074" s="342"/>
      <c r="I3074" s="342"/>
      <c r="J3074" s="343"/>
      <c r="K3074" s="343"/>
      <c r="L3074" s="407">
        <v>1</v>
      </c>
      <c r="M3074" s="344">
        <f t="shared" si="47"/>
        <v>5.8653940877935185</v>
      </c>
      <c r="N3074" s="337"/>
      <c r="T3074" s="169" t="s">
        <v>300</v>
      </c>
    </row>
    <row r="3075" spans="1:20">
      <c r="A3075" s="339">
        <v>45420</v>
      </c>
      <c r="B3075" s="340">
        <v>2.9503200000000001</v>
      </c>
      <c r="C3075" s="340" t="s">
        <v>300</v>
      </c>
      <c r="D3075" s="341">
        <v>66.406899999999993</v>
      </c>
      <c r="E3075" s="342" t="s">
        <v>300</v>
      </c>
      <c r="F3075" s="340">
        <v>6.0892400000000002</v>
      </c>
      <c r="G3075" s="342" t="s">
        <v>300</v>
      </c>
      <c r="H3075" s="342"/>
      <c r="I3075" s="342"/>
      <c r="J3075" s="343"/>
      <c r="K3075" s="343"/>
      <c r="L3075" s="407">
        <v>1</v>
      </c>
      <c r="M3075" s="344">
        <f t="shared" ref="M3075:M3138" si="48">D3075*60*10^3*B3075*5.18*10^-7</f>
        <v>6.0892434898646393</v>
      </c>
      <c r="N3075" s="337"/>
      <c r="T3075" s="169" t="s">
        <v>300</v>
      </c>
    </row>
    <row r="3076" spans="1:20">
      <c r="A3076" s="339">
        <v>45420.041666666701</v>
      </c>
      <c r="B3076" s="340">
        <v>2.9871400000000001</v>
      </c>
      <c r="C3076" s="340" t="s">
        <v>300</v>
      </c>
      <c r="D3076" s="341">
        <v>65.693179999999998</v>
      </c>
      <c r="E3076" s="342" t="s">
        <v>300</v>
      </c>
      <c r="F3076" s="340">
        <v>6.0989800000000001</v>
      </c>
      <c r="G3076" s="342" t="s">
        <v>300</v>
      </c>
      <c r="H3076" s="342"/>
      <c r="I3076" s="342"/>
      <c r="J3076" s="343"/>
      <c r="K3076" s="343"/>
      <c r="L3076" s="407">
        <v>1</v>
      </c>
      <c r="M3076" s="344">
        <f t="shared" si="48"/>
        <v>6.098975274917616</v>
      </c>
      <c r="N3076" s="337"/>
      <c r="T3076" s="169" t="s">
        <v>300</v>
      </c>
    </row>
    <row r="3077" spans="1:20">
      <c r="A3077" s="339">
        <v>45420.083333333299</v>
      </c>
      <c r="B3077" s="340">
        <v>2.9482900000000001</v>
      </c>
      <c r="C3077" s="340" t="s">
        <v>300</v>
      </c>
      <c r="D3077" s="341">
        <v>65.569739999999996</v>
      </c>
      <c r="E3077" s="342" t="s">
        <v>300</v>
      </c>
      <c r="F3077" s="340">
        <v>6.0083399999999996</v>
      </c>
      <c r="G3077" s="342" t="s">
        <v>300</v>
      </c>
      <c r="H3077" s="342"/>
      <c r="I3077" s="342"/>
      <c r="J3077" s="343"/>
      <c r="K3077" s="343"/>
      <c r="L3077" s="407">
        <v>1</v>
      </c>
      <c r="M3077" s="344">
        <f t="shared" si="48"/>
        <v>6.0083423597821666</v>
      </c>
      <c r="N3077" s="337"/>
      <c r="T3077" s="169" t="s">
        <v>300</v>
      </c>
    </row>
    <row r="3078" spans="1:20">
      <c r="A3078" s="339">
        <v>45420.125</v>
      </c>
      <c r="B3078" s="340">
        <v>2.69001</v>
      </c>
      <c r="C3078" s="340" t="s">
        <v>300</v>
      </c>
      <c r="D3078" s="341">
        <v>66.046499999999995</v>
      </c>
      <c r="E3078" s="342" t="s">
        <v>300</v>
      </c>
      <c r="F3078" s="340">
        <v>5.5218400000000001</v>
      </c>
      <c r="G3078" s="342" t="s">
        <v>300</v>
      </c>
      <c r="H3078" s="342"/>
      <c r="I3078" s="342"/>
      <c r="J3078" s="343"/>
      <c r="K3078" s="343"/>
      <c r="L3078" s="407">
        <v>1</v>
      </c>
      <c r="M3078" s="344">
        <f t="shared" si="48"/>
        <v>5.5218513690521984</v>
      </c>
      <c r="N3078" s="337"/>
      <c r="T3078" s="169" t="s">
        <v>300</v>
      </c>
    </row>
    <row r="3079" spans="1:20">
      <c r="A3079" s="339">
        <v>45420.166666666701</v>
      </c>
      <c r="B3079" s="340">
        <v>2.7619799999999999</v>
      </c>
      <c r="C3079" s="340" t="s">
        <v>300</v>
      </c>
      <c r="D3079" s="341">
        <v>65.101119999999995</v>
      </c>
      <c r="E3079" s="342" t="s">
        <v>300</v>
      </c>
      <c r="F3079" s="340">
        <v>5.5884400000000003</v>
      </c>
      <c r="G3079" s="342" t="s">
        <v>300</v>
      </c>
      <c r="H3079" s="342"/>
      <c r="I3079" s="342"/>
      <c r="J3079" s="343"/>
      <c r="K3079" s="343"/>
      <c r="L3079" s="407">
        <v>1</v>
      </c>
      <c r="M3079" s="344">
        <f t="shared" si="48"/>
        <v>5.588432373259006</v>
      </c>
      <c r="N3079" s="337"/>
      <c r="T3079" s="169" t="s">
        <v>300</v>
      </c>
    </row>
    <row r="3080" spans="1:20">
      <c r="A3080" s="339">
        <v>45420.208333333299</v>
      </c>
      <c r="B3080" s="340">
        <v>2.7292800000000002</v>
      </c>
      <c r="C3080" s="340" t="s">
        <v>300</v>
      </c>
      <c r="D3080" s="341">
        <v>66.189779999999999</v>
      </c>
      <c r="E3080" s="342" t="s">
        <v>300</v>
      </c>
      <c r="F3080" s="340">
        <v>5.6146099999999999</v>
      </c>
      <c r="G3080" s="342" t="s">
        <v>300</v>
      </c>
      <c r="H3080" s="342"/>
      <c r="I3080" s="342"/>
      <c r="J3080" s="343"/>
      <c r="K3080" s="343"/>
      <c r="L3080" s="407">
        <v>1</v>
      </c>
      <c r="M3080" s="344">
        <f t="shared" si="48"/>
        <v>5.6146157609310716</v>
      </c>
      <c r="N3080" s="337"/>
      <c r="T3080" s="169" t="s">
        <v>300</v>
      </c>
    </row>
    <row r="3081" spans="1:20">
      <c r="A3081" s="339">
        <v>45420.25</v>
      </c>
      <c r="B3081" s="340">
        <v>3.0366599999999999</v>
      </c>
      <c r="C3081" s="340" t="s">
        <v>300</v>
      </c>
      <c r="D3081" s="341">
        <v>65.199590000000001</v>
      </c>
      <c r="E3081" s="342" t="s">
        <v>300</v>
      </c>
      <c r="F3081" s="340">
        <v>6.1534899999999997</v>
      </c>
      <c r="G3081" s="342" t="s">
        <v>300</v>
      </c>
      <c r="H3081" s="342"/>
      <c r="I3081" s="342"/>
      <c r="J3081" s="343"/>
      <c r="K3081" s="343"/>
      <c r="L3081" s="407">
        <v>1</v>
      </c>
      <c r="M3081" s="344">
        <f t="shared" si="48"/>
        <v>6.1534977150089514</v>
      </c>
      <c r="N3081" s="337"/>
      <c r="T3081" s="169" t="s">
        <v>300</v>
      </c>
    </row>
    <row r="3082" spans="1:20">
      <c r="A3082" s="339">
        <v>45420.291666666701</v>
      </c>
      <c r="B3082" s="340">
        <v>2.8483299999999998</v>
      </c>
      <c r="C3082" s="340" t="s">
        <v>300</v>
      </c>
      <c r="D3082" s="341">
        <v>64.880129999999994</v>
      </c>
      <c r="E3082" s="342" t="s">
        <v>300</v>
      </c>
      <c r="F3082" s="340">
        <v>5.7435900000000002</v>
      </c>
      <c r="G3082" s="342" t="s">
        <v>300</v>
      </c>
      <c r="H3082" s="342"/>
      <c r="I3082" s="342"/>
      <c r="J3082" s="343"/>
      <c r="K3082" s="343"/>
      <c r="L3082" s="407">
        <v>1</v>
      </c>
      <c r="M3082" s="344">
        <f t="shared" si="48"/>
        <v>5.7435846428245307</v>
      </c>
      <c r="N3082" s="337"/>
      <c r="T3082" s="169" t="s">
        <v>300</v>
      </c>
    </row>
    <row r="3083" spans="1:20">
      <c r="A3083" s="339">
        <v>45420.333333333299</v>
      </c>
      <c r="B3083" s="340">
        <v>2.5909800000000001</v>
      </c>
      <c r="C3083" s="340" t="s">
        <v>300</v>
      </c>
      <c r="D3083" s="341">
        <v>67.227170000000001</v>
      </c>
      <c r="E3083" s="342" t="s">
        <v>300</v>
      </c>
      <c r="F3083" s="340">
        <v>5.4136600000000001</v>
      </c>
      <c r="G3083" s="342" t="s">
        <v>300</v>
      </c>
      <c r="H3083" s="342"/>
      <c r="I3083" s="342"/>
      <c r="J3083" s="343"/>
      <c r="K3083" s="343"/>
      <c r="L3083" s="407">
        <v>1</v>
      </c>
      <c r="M3083" s="344">
        <f t="shared" si="48"/>
        <v>5.4136465809587273</v>
      </c>
      <c r="N3083" s="337"/>
      <c r="T3083" s="169" t="s">
        <v>300</v>
      </c>
    </row>
    <row r="3084" spans="1:20" ht="30">
      <c r="A3084" s="339">
        <v>45420.375</v>
      </c>
      <c r="B3084" s="340">
        <v>2.6789800000000001</v>
      </c>
      <c r="C3084" s="340" t="s">
        <v>300</v>
      </c>
      <c r="D3084" s="341">
        <v>68.511080000000007</v>
      </c>
      <c r="E3084" s="342" t="s">
        <v>367</v>
      </c>
      <c r="F3084" s="340">
        <v>5.7044199999999998</v>
      </c>
      <c r="G3084" s="342" t="s">
        <v>367</v>
      </c>
      <c r="H3084" s="342"/>
      <c r="I3084" s="342">
        <v>98.4</v>
      </c>
      <c r="J3084" s="343"/>
      <c r="K3084" s="343" t="s">
        <v>384</v>
      </c>
      <c r="L3084" s="407">
        <v>1</v>
      </c>
      <c r="M3084" s="344">
        <f t="shared" si="48"/>
        <v>5.7044173910982723</v>
      </c>
      <c r="N3084" s="337"/>
      <c r="T3084" s="169" t="s">
        <v>300</v>
      </c>
    </row>
    <row r="3085" spans="1:20" ht="30">
      <c r="A3085" s="339">
        <v>45420.416666666701</v>
      </c>
      <c r="B3085" s="340">
        <v>1.03206</v>
      </c>
      <c r="C3085" s="340" t="s">
        <v>300</v>
      </c>
      <c r="D3085" s="341">
        <v>68.511080000000007</v>
      </c>
      <c r="E3085" s="342" t="s">
        <v>367</v>
      </c>
      <c r="F3085" s="340">
        <v>2.1975899999999999</v>
      </c>
      <c r="G3085" s="342" t="s">
        <v>367</v>
      </c>
      <c r="H3085" s="342"/>
      <c r="I3085" s="342">
        <v>98.4</v>
      </c>
      <c r="J3085" s="343"/>
      <c r="K3085" s="343" t="s">
        <v>384</v>
      </c>
      <c r="L3085" s="407">
        <v>1</v>
      </c>
      <c r="M3085" s="344">
        <f t="shared" si="48"/>
        <v>2.1975905055867839</v>
      </c>
      <c r="N3085" s="337"/>
      <c r="T3085" s="169" t="s">
        <v>300</v>
      </c>
    </row>
    <row r="3086" spans="1:20" ht="30">
      <c r="A3086" s="339">
        <v>45420.458333333299</v>
      </c>
      <c r="B3086" s="340">
        <v>0.61439999999999995</v>
      </c>
      <c r="C3086" s="340" t="s">
        <v>300</v>
      </c>
      <c r="D3086" s="341">
        <v>68.511080000000007</v>
      </c>
      <c r="E3086" s="342" t="s">
        <v>367</v>
      </c>
      <c r="F3086" s="340">
        <v>1.30826</v>
      </c>
      <c r="G3086" s="342" t="s">
        <v>367</v>
      </c>
      <c r="H3086" s="342"/>
      <c r="I3086" s="342">
        <v>98.4</v>
      </c>
      <c r="J3086" s="343"/>
      <c r="K3086" s="343" t="s">
        <v>384</v>
      </c>
      <c r="L3086" s="407">
        <v>1</v>
      </c>
      <c r="M3086" s="344">
        <f t="shared" si="48"/>
        <v>1.3082568907161596</v>
      </c>
      <c r="N3086" s="337"/>
      <c r="T3086" s="169" t="s">
        <v>300</v>
      </c>
    </row>
    <row r="3087" spans="1:20" ht="30">
      <c r="A3087" s="339">
        <v>45420.5</v>
      </c>
      <c r="B3087" s="340">
        <v>2.3540700000000001</v>
      </c>
      <c r="C3087" s="340" t="s">
        <v>300</v>
      </c>
      <c r="D3087" s="341">
        <v>68.511080000000007</v>
      </c>
      <c r="E3087" s="342" t="s">
        <v>367</v>
      </c>
      <c r="F3087" s="340">
        <v>5.0125799999999998</v>
      </c>
      <c r="G3087" s="342" t="s">
        <v>367</v>
      </c>
      <c r="H3087" s="342"/>
      <c r="I3087" s="342">
        <v>98.4</v>
      </c>
      <c r="J3087" s="343"/>
      <c r="K3087" s="343" t="s">
        <v>384</v>
      </c>
      <c r="L3087" s="407">
        <v>1</v>
      </c>
      <c r="M3087" s="344">
        <f t="shared" si="48"/>
        <v>5.0125786112112474</v>
      </c>
      <c r="N3087" s="337"/>
      <c r="T3087" s="169" t="s">
        <v>300</v>
      </c>
    </row>
    <row r="3088" spans="1:20" ht="30">
      <c r="A3088" s="339">
        <v>45420.541666666701</v>
      </c>
      <c r="B3088" s="340">
        <v>2.8936500000000001</v>
      </c>
      <c r="C3088" s="340" t="s">
        <v>300</v>
      </c>
      <c r="D3088" s="341">
        <v>68.511080000000007</v>
      </c>
      <c r="E3088" s="342" t="s">
        <v>367</v>
      </c>
      <c r="F3088" s="340">
        <v>6.1615200000000003</v>
      </c>
      <c r="G3088" s="342" t="s">
        <v>367</v>
      </c>
      <c r="H3088" s="342"/>
      <c r="I3088" s="342">
        <v>98.4</v>
      </c>
      <c r="J3088" s="343"/>
      <c r="K3088" s="343" t="s">
        <v>384</v>
      </c>
      <c r="L3088" s="407">
        <v>1</v>
      </c>
      <c r="M3088" s="344">
        <f t="shared" si="48"/>
        <v>6.1615194528333603</v>
      </c>
      <c r="N3088" s="337"/>
      <c r="T3088" s="169" t="s">
        <v>300</v>
      </c>
    </row>
    <row r="3089" spans="1:20" ht="30">
      <c r="A3089" s="339">
        <v>45420.583333333299</v>
      </c>
      <c r="B3089" s="340">
        <v>2.9098099999999998</v>
      </c>
      <c r="C3089" s="340" t="s">
        <v>300</v>
      </c>
      <c r="D3089" s="341">
        <v>68.511080000000007</v>
      </c>
      <c r="E3089" s="342" t="s">
        <v>367</v>
      </c>
      <c r="F3089" s="340">
        <v>6.1959299999999997</v>
      </c>
      <c r="G3089" s="342" t="s">
        <v>367</v>
      </c>
      <c r="H3089" s="342"/>
      <c r="I3089" s="342">
        <v>98.4</v>
      </c>
      <c r="J3089" s="343"/>
      <c r="K3089" s="343" t="s">
        <v>384</v>
      </c>
      <c r="L3089" s="407">
        <v>1</v>
      </c>
      <c r="M3089" s="344">
        <f t="shared" si="48"/>
        <v>6.1959293345943838</v>
      </c>
      <c r="N3089" s="337"/>
      <c r="T3089" s="169" t="s">
        <v>300</v>
      </c>
    </row>
    <row r="3090" spans="1:20" ht="30">
      <c r="A3090" s="339">
        <v>45420.625</v>
      </c>
      <c r="B3090" s="340">
        <v>2.9191699999999998</v>
      </c>
      <c r="C3090" s="340" t="s">
        <v>300</v>
      </c>
      <c r="D3090" s="341">
        <v>68.511080000000007</v>
      </c>
      <c r="E3090" s="342" t="s">
        <v>367</v>
      </c>
      <c r="F3090" s="340">
        <v>6.2158600000000002</v>
      </c>
      <c r="G3090" s="342" t="s">
        <v>367</v>
      </c>
      <c r="H3090" s="342"/>
      <c r="I3090" s="342">
        <v>98.4</v>
      </c>
      <c r="J3090" s="343"/>
      <c r="K3090" s="343" t="s">
        <v>384</v>
      </c>
      <c r="L3090" s="407">
        <v>1</v>
      </c>
      <c r="M3090" s="344">
        <f t="shared" si="48"/>
        <v>6.2158598106638872</v>
      </c>
      <c r="N3090" s="337"/>
      <c r="T3090" s="169" t="s">
        <v>300</v>
      </c>
    </row>
    <row r="3091" spans="1:20" ht="30">
      <c r="A3091" s="339">
        <v>45420.666666666701</v>
      </c>
      <c r="B3091" s="340">
        <v>2.8177300000000001</v>
      </c>
      <c r="C3091" s="340" t="s">
        <v>300</v>
      </c>
      <c r="D3091" s="341">
        <v>68.511080000000007</v>
      </c>
      <c r="E3091" s="342" t="s">
        <v>367</v>
      </c>
      <c r="F3091" s="340">
        <v>5.99986</v>
      </c>
      <c r="G3091" s="342" t="s">
        <v>367</v>
      </c>
      <c r="H3091" s="342"/>
      <c r="I3091" s="342">
        <v>98.3</v>
      </c>
      <c r="J3091" s="343"/>
      <c r="K3091" s="343" t="s">
        <v>384</v>
      </c>
      <c r="L3091" s="407">
        <v>1</v>
      </c>
      <c r="M3091" s="344">
        <f t="shared" si="48"/>
        <v>5.9998611469362721</v>
      </c>
      <c r="N3091" s="337"/>
      <c r="T3091" s="169" t="s">
        <v>300</v>
      </c>
    </row>
    <row r="3092" spans="1:20" ht="30">
      <c r="A3092" s="339">
        <v>45420.708333333299</v>
      </c>
      <c r="B3092" s="340">
        <v>2.96089</v>
      </c>
      <c r="C3092" s="340" t="s">
        <v>300</v>
      </c>
      <c r="D3092" s="341">
        <v>68.511080000000007</v>
      </c>
      <c r="E3092" s="342" t="s">
        <v>367</v>
      </c>
      <c r="F3092" s="340">
        <v>6.3047000000000004</v>
      </c>
      <c r="G3092" s="342" t="s">
        <v>367</v>
      </c>
      <c r="H3092" s="342"/>
      <c r="I3092" s="342">
        <v>98.3</v>
      </c>
      <c r="J3092" s="343"/>
      <c r="K3092" s="343" t="s">
        <v>384</v>
      </c>
      <c r="L3092" s="407">
        <v>1</v>
      </c>
      <c r="M3092" s="344">
        <f t="shared" si="48"/>
        <v>6.3046952232300955</v>
      </c>
      <c r="N3092" s="337"/>
      <c r="T3092" s="169" t="s">
        <v>300</v>
      </c>
    </row>
    <row r="3093" spans="1:20">
      <c r="A3093" s="339">
        <v>45420.75</v>
      </c>
      <c r="B3093" s="340">
        <v>2.6889400000000001</v>
      </c>
      <c r="C3093" s="340" t="s">
        <v>300</v>
      </c>
      <c r="D3093" s="341">
        <v>63.745109999999997</v>
      </c>
      <c r="E3093" s="342" t="s">
        <v>300</v>
      </c>
      <c r="F3093" s="340">
        <v>5.3273200000000003</v>
      </c>
      <c r="G3093" s="342" t="s">
        <v>300</v>
      </c>
      <c r="H3093" s="342"/>
      <c r="I3093" s="342"/>
      <c r="J3093" s="343"/>
      <c r="K3093" s="343"/>
      <c r="L3093" s="407">
        <v>1</v>
      </c>
      <c r="M3093" s="344">
        <f t="shared" si="48"/>
        <v>5.3273226006720718</v>
      </c>
      <c r="N3093" s="337"/>
      <c r="T3093" s="169" t="s">
        <v>300</v>
      </c>
    </row>
    <row r="3094" spans="1:20">
      <c r="A3094" s="339">
        <v>45420.791666666701</v>
      </c>
      <c r="B3094" s="340">
        <v>2.4881600000000001</v>
      </c>
      <c r="C3094" s="340" t="s">
        <v>300</v>
      </c>
      <c r="D3094" s="341">
        <v>65.689589999999995</v>
      </c>
      <c r="E3094" s="342" t="s">
        <v>300</v>
      </c>
      <c r="F3094" s="340">
        <v>5.0799099999999999</v>
      </c>
      <c r="G3094" s="342" t="s">
        <v>300</v>
      </c>
      <c r="H3094" s="342"/>
      <c r="I3094" s="342"/>
      <c r="J3094" s="343"/>
      <c r="K3094" s="343"/>
      <c r="L3094" s="407">
        <v>1</v>
      </c>
      <c r="M3094" s="344">
        <f t="shared" si="48"/>
        <v>5.0799082147067516</v>
      </c>
      <c r="N3094" s="337"/>
      <c r="T3094" s="169" t="s">
        <v>300</v>
      </c>
    </row>
    <row r="3095" spans="1:20">
      <c r="A3095" s="339">
        <v>45420.833333333299</v>
      </c>
      <c r="B3095" s="340">
        <v>2.7381000000000002</v>
      </c>
      <c r="C3095" s="340" t="s">
        <v>300</v>
      </c>
      <c r="D3095" s="341">
        <v>64.915660000000003</v>
      </c>
      <c r="E3095" s="342" t="s">
        <v>300</v>
      </c>
      <c r="F3095" s="340">
        <v>5.5243399999999996</v>
      </c>
      <c r="G3095" s="342" t="s">
        <v>300</v>
      </c>
      <c r="H3095" s="342"/>
      <c r="I3095" s="342"/>
      <c r="J3095" s="343"/>
      <c r="K3095" s="343"/>
      <c r="L3095" s="407">
        <v>1</v>
      </c>
      <c r="M3095" s="344">
        <f t="shared" si="48"/>
        <v>5.5243322735176799</v>
      </c>
      <c r="N3095" s="337"/>
      <c r="T3095" s="169" t="s">
        <v>300</v>
      </c>
    </row>
    <row r="3096" spans="1:20">
      <c r="A3096" s="339">
        <v>45420.875</v>
      </c>
      <c r="B3096" s="340">
        <v>2.7166000000000001</v>
      </c>
      <c r="C3096" s="340" t="s">
        <v>300</v>
      </c>
      <c r="D3096" s="341">
        <v>63.869970000000002</v>
      </c>
      <c r="E3096" s="342" t="s">
        <v>300</v>
      </c>
      <c r="F3096" s="340">
        <v>5.3926600000000002</v>
      </c>
      <c r="G3096" s="342" t="s">
        <v>300</v>
      </c>
      <c r="H3096" s="342"/>
      <c r="I3096" s="342"/>
      <c r="J3096" s="343"/>
      <c r="K3096" s="343"/>
      <c r="L3096" s="407">
        <v>1</v>
      </c>
      <c r="M3096" s="344">
        <f t="shared" si="48"/>
        <v>5.3926647084021599</v>
      </c>
      <c r="N3096" s="337"/>
      <c r="T3096" s="169" t="s">
        <v>300</v>
      </c>
    </row>
    <row r="3097" spans="1:20">
      <c r="A3097" s="339">
        <v>45420.916666666701</v>
      </c>
      <c r="B3097" s="340">
        <v>2.8809200000000001</v>
      </c>
      <c r="C3097" s="340" t="s">
        <v>300</v>
      </c>
      <c r="D3097" s="341">
        <v>63.398119999999999</v>
      </c>
      <c r="E3097" s="342" t="s">
        <v>300</v>
      </c>
      <c r="F3097" s="340">
        <v>5.6766100000000002</v>
      </c>
      <c r="G3097" s="342" t="s">
        <v>300</v>
      </c>
      <c r="H3097" s="342"/>
      <c r="I3097" s="342"/>
      <c r="J3097" s="343"/>
      <c r="K3097" s="343"/>
      <c r="L3097" s="407">
        <v>1</v>
      </c>
      <c r="M3097" s="344">
        <f t="shared" si="48"/>
        <v>5.6766038609320315</v>
      </c>
      <c r="N3097" s="337"/>
      <c r="T3097" s="169" t="s">
        <v>300</v>
      </c>
    </row>
    <row r="3098" spans="1:20">
      <c r="A3098" s="339">
        <v>45420.958333333299</v>
      </c>
      <c r="B3098" s="340">
        <v>2.6103999999999998</v>
      </c>
      <c r="C3098" s="340" t="s">
        <v>300</v>
      </c>
      <c r="D3098" s="341">
        <v>63.718989999999998</v>
      </c>
      <c r="E3098" s="342" t="s">
        <v>300</v>
      </c>
      <c r="F3098" s="340">
        <v>5.1695900000000004</v>
      </c>
      <c r="G3098" s="342" t="s">
        <v>300</v>
      </c>
      <c r="H3098" s="342"/>
      <c r="I3098" s="342"/>
      <c r="J3098" s="343"/>
      <c r="K3098" s="343"/>
      <c r="L3098" s="407">
        <v>1</v>
      </c>
      <c r="M3098" s="344">
        <f t="shared" si="48"/>
        <v>5.1696001604956798</v>
      </c>
      <c r="N3098" s="337"/>
      <c r="T3098" s="169" t="s">
        <v>300</v>
      </c>
    </row>
    <row r="3099" spans="1:20">
      <c r="A3099" s="339">
        <v>45421</v>
      </c>
      <c r="B3099" s="340">
        <v>2.89838</v>
      </c>
      <c r="C3099" s="340" t="s">
        <v>300</v>
      </c>
      <c r="D3099" s="341">
        <v>64.615459999999999</v>
      </c>
      <c r="E3099" s="342" t="s">
        <v>300</v>
      </c>
      <c r="F3099" s="340">
        <v>5.8206600000000002</v>
      </c>
      <c r="G3099" s="342" t="s">
        <v>300</v>
      </c>
      <c r="H3099" s="342"/>
      <c r="I3099" s="342"/>
      <c r="J3099" s="343"/>
      <c r="K3099" s="343"/>
      <c r="L3099" s="407">
        <v>1</v>
      </c>
      <c r="M3099" s="344">
        <f t="shared" si="48"/>
        <v>5.8206672781551836</v>
      </c>
      <c r="N3099" s="337"/>
      <c r="T3099" s="169" t="s">
        <v>300</v>
      </c>
    </row>
    <row r="3100" spans="1:20">
      <c r="A3100" s="339">
        <v>45421.041666666701</v>
      </c>
      <c r="B3100" s="340">
        <v>2.7358500000000001</v>
      </c>
      <c r="C3100" s="340" t="s">
        <v>300</v>
      </c>
      <c r="D3100" s="341">
        <v>64.286109999999994</v>
      </c>
      <c r="E3100" s="342" t="s">
        <v>300</v>
      </c>
      <c r="F3100" s="340">
        <v>5.4662699999999997</v>
      </c>
      <c r="G3100" s="342" t="s">
        <v>300</v>
      </c>
      <c r="H3100" s="342"/>
      <c r="I3100" s="342"/>
      <c r="J3100" s="343"/>
      <c r="K3100" s="343"/>
      <c r="L3100" s="407">
        <v>1</v>
      </c>
      <c r="M3100" s="344">
        <f t="shared" si="48"/>
        <v>5.4662619476719794</v>
      </c>
      <c r="N3100" s="337"/>
      <c r="T3100" s="169" t="s">
        <v>300</v>
      </c>
    </row>
    <row r="3101" spans="1:20">
      <c r="A3101" s="339">
        <v>45421.083333333299</v>
      </c>
      <c r="B3101" s="340">
        <v>3.0540500000000002</v>
      </c>
      <c r="C3101" s="340" t="s">
        <v>300</v>
      </c>
      <c r="D3101" s="341">
        <v>63.874279999999999</v>
      </c>
      <c r="E3101" s="342" t="s">
        <v>300</v>
      </c>
      <c r="F3101" s="340">
        <v>6.0629400000000002</v>
      </c>
      <c r="G3101" s="342" t="s">
        <v>300</v>
      </c>
      <c r="H3101" s="342"/>
      <c r="I3101" s="342"/>
      <c r="J3101" s="343"/>
      <c r="K3101" s="343"/>
      <c r="L3101" s="407">
        <v>1</v>
      </c>
      <c r="M3101" s="344">
        <f t="shared" si="48"/>
        <v>6.0629386094407192</v>
      </c>
      <c r="N3101" s="337"/>
      <c r="T3101" s="169" t="s">
        <v>300</v>
      </c>
    </row>
    <row r="3102" spans="1:20">
      <c r="A3102" s="339">
        <v>45421.125</v>
      </c>
      <c r="B3102" s="340">
        <v>2.7938000000000001</v>
      </c>
      <c r="C3102" s="340" t="s">
        <v>300</v>
      </c>
      <c r="D3102" s="341">
        <v>64.856210000000004</v>
      </c>
      <c r="E3102" s="342" t="s">
        <v>300</v>
      </c>
      <c r="F3102" s="340">
        <v>5.6315499999999998</v>
      </c>
      <c r="G3102" s="342" t="s">
        <v>300</v>
      </c>
      <c r="H3102" s="342"/>
      <c r="I3102" s="342"/>
      <c r="J3102" s="343"/>
      <c r="K3102" s="343"/>
      <c r="L3102" s="407">
        <v>1</v>
      </c>
      <c r="M3102" s="344">
        <f t="shared" si="48"/>
        <v>5.6315492867978403</v>
      </c>
      <c r="N3102" s="337"/>
      <c r="T3102" s="169" t="s">
        <v>300</v>
      </c>
    </row>
    <row r="3103" spans="1:20">
      <c r="A3103" s="339">
        <v>45421.166666666701</v>
      </c>
      <c r="B3103" s="340">
        <v>2.6794699999999998</v>
      </c>
      <c r="C3103" s="340" t="s">
        <v>300</v>
      </c>
      <c r="D3103" s="341">
        <v>64.693730000000002</v>
      </c>
      <c r="E3103" s="342" t="s">
        <v>300</v>
      </c>
      <c r="F3103" s="340">
        <v>5.3875599999999997</v>
      </c>
      <c r="G3103" s="342" t="s">
        <v>300</v>
      </c>
      <c r="H3103" s="342"/>
      <c r="I3103" s="342"/>
      <c r="J3103" s="343"/>
      <c r="K3103" s="343"/>
      <c r="L3103" s="407">
        <v>1</v>
      </c>
      <c r="M3103" s="344">
        <f t="shared" si="48"/>
        <v>5.3875597631139467</v>
      </c>
      <c r="N3103" s="337"/>
      <c r="T3103" s="169" t="s">
        <v>300</v>
      </c>
    </row>
    <row r="3104" spans="1:20">
      <c r="A3104" s="339">
        <v>45421.208333333299</v>
      </c>
      <c r="B3104" s="340">
        <v>2.9066000000000001</v>
      </c>
      <c r="C3104" s="340" t="s">
        <v>300</v>
      </c>
      <c r="D3104" s="341">
        <v>64.054699999999997</v>
      </c>
      <c r="E3104" s="342" t="s">
        <v>300</v>
      </c>
      <c r="F3104" s="340">
        <v>5.7865200000000003</v>
      </c>
      <c r="G3104" s="342" t="s">
        <v>300</v>
      </c>
      <c r="H3104" s="342"/>
      <c r="I3104" s="342"/>
      <c r="J3104" s="343"/>
      <c r="K3104" s="343"/>
      <c r="L3104" s="407">
        <v>1</v>
      </c>
      <c r="M3104" s="344">
        <f t="shared" si="48"/>
        <v>5.7865176329015986</v>
      </c>
      <c r="N3104" s="337"/>
      <c r="T3104" s="169" t="s">
        <v>300</v>
      </c>
    </row>
    <row r="3105" spans="1:20">
      <c r="A3105" s="339">
        <v>45421.25</v>
      </c>
      <c r="B3105" s="340">
        <v>3.2503500000000001</v>
      </c>
      <c r="C3105" s="340" t="s">
        <v>300</v>
      </c>
      <c r="D3105" s="341">
        <v>64.87894</v>
      </c>
      <c r="E3105" s="342" t="s">
        <v>300</v>
      </c>
      <c r="F3105" s="340">
        <v>6.5541299999999998</v>
      </c>
      <c r="G3105" s="342" t="s">
        <v>300</v>
      </c>
      <c r="H3105" s="342"/>
      <c r="I3105" s="342"/>
      <c r="J3105" s="343"/>
      <c r="K3105" s="343"/>
      <c r="L3105" s="407">
        <v>1</v>
      </c>
      <c r="M3105" s="344">
        <f t="shared" si="48"/>
        <v>6.554127482509319</v>
      </c>
      <c r="N3105" s="337"/>
      <c r="T3105" s="169" t="s">
        <v>300</v>
      </c>
    </row>
    <row r="3106" spans="1:20">
      <c r="A3106" s="339">
        <v>45421.291666666701</v>
      </c>
      <c r="B3106" s="340">
        <v>3.11815</v>
      </c>
      <c r="C3106" s="340" t="s">
        <v>300</v>
      </c>
      <c r="D3106" s="341">
        <v>66.616060000000004</v>
      </c>
      <c r="E3106" s="342" t="s">
        <v>300</v>
      </c>
      <c r="F3106" s="340">
        <v>6.4558900000000001</v>
      </c>
      <c r="G3106" s="342" t="s">
        <v>300</v>
      </c>
      <c r="H3106" s="342"/>
      <c r="I3106" s="342"/>
      <c r="J3106" s="343"/>
      <c r="K3106" s="343"/>
      <c r="L3106" s="407">
        <v>1</v>
      </c>
      <c r="M3106" s="344">
        <f t="shared" si="48"/>
        <v>6.4559024015581192</v>
      </c>
      <c r="N3106" s="337"/>
      <c r="T3106" s="169" t="s">
        <v>300</v>
      </c>
    </row>
    <row r="3107" spans="1:20">
      <c r="A3107" s="339">
        <v>45421.333333333299</v>
      </c>
      <c r="B3107" s="340">
        <v>2.5188899999999999</v>
      </c>
      <c r="C3107" s="340" t="s">
        <v>300</v>
      </c>
      <c r="D3107" s="341">
        <v>68.137119999999996</v>
      </c>
      <c r="E3107" s="342" t="s">
        <v>300</v>
      </c>
      <c r="F3107" s="340">
        <v>5.3342499999999999</v>
      </c>
      <c r="G3107" s="342" t="s">
        <v>300</v>
      </c>
      <c r="H3107" s="342"/>
      <c r="I3107" s="342"/>
      <c r="J3107" s="343"/>
      <c r="K3107" s="343"/>
      <c r="L3107" s="407">
        <v>1</v>
      </c>
      <c r="M3107" s="344">
        <f t="shared" si="48"/>
        <v>5.3342576089165421</v>
      </c>
      <c r="N3107" s="337"/>
      <c r="T3107" s="169" t="s">
        <v>300</v>
      </c>
    </row>
    <row r="3108" spans="1:20">
      <c r="A3108" s="339">
        <v>45421.375</v>
      </c>
      <c r="B3108" s="340">
        <v>0.63746999999999998</v>
      </c>
      <c r="C3108" s="340" t="s">
        <v>300</v>
      </c>
      <c r="D3108" s="341">
        <v>65.013549999999995</v>
      </c>
      <c r="E3108" s="342" t="s">
        <v>300</v>
      </c>
      <c r="F3108" s="340">
        <v>1.28809</v>
      </c>
      <c r="G3108" s="342" t="s">
        <v>300</v>
      </c>
      <c r="H3108" s="342"/>
      <c r="I3108" s="342"/>
      <c r="J3108" s="343"/>
      <c r="K3108" s="343"/>
      <c r="L3108" s="407">
        <v>1</v>
      </c>
      <c r="M3108" s="344">
        <f t="shared" si="48"/>
        <v>1.2880853542909796</v>
      </c>
      <c r="N3108" s="337"/>
      <c r="T3108" s="169" t="s">
        <v>300</v>
      </c>
    </row>
    <row r="3109" spans="1:20">
      <c r="A3109" s="339">
        <v>45421.416666666701</v>
      </c>
      <c r="B3109" s="340">
        <v>0.30719000000000002</v>
      </c>
      <c r="C3109" s="340" t="s">
        <v>300</v>
      </c>
      <c r="D3109" s="341">
        <v>66.006810000000002</v>
      </c>
      <c r="E3109" s="342" t="s">
        <v>300</v>
      </c>
      <c r="F3109" s="340">
        <v>0.63019000000000003</v>
      </c>
      <c r="G3109" s="342" t="s">
        <v>300</v>
      </c>
      <c r="H3109" s="342"/>
      <c r="I3109" s="342"/>
      <c r="J3109" s="343"/>
      <c r="K3109" s="343"/>
      <c r="L3109" s="407">
        <v>1</v>
      </c>
      <c r="M3109" s="344">
        <f t="shared" si="48"/>
        <v>0.630197721438012</v>
      </c>
      <c r="N3109" s="337"/>
      <c r="T3109" s="169" t="s">
        <v>300</v>
      </c>
    </row>
    <row r="3110" spans="1:20">
      <c r="A3110" s="339">
        <v>45421.458333333299</v>
      </c>
      <c r="B3110" s="340">
        <v>0.43059999999999998</v>
      </c>
      <c r="C3110" s="340" t="s">
        <v>300</v>
      </c>
      <c r="D3110" s="341">
        <v>65.726839999999996</v>
      </c>
      <c r="E3110" s="342" t="s">
        <v>300</v>
      </c>
      <c r="F3110" s="340">
        <v>0.87963000000000002</v>
      </c>
      <c r="G3110" s="342" t="s">
        <v>300</v>
      </c>
      <c r="H3110" s="342"/>
      <c r="I3110" s="342"/>
      <c r="J3110" s="343"/>
      <c r="K3110" s="343"/>
      <c r="L3110" s="407">
        <v>1</v>
      </c>
      <c r="M3110" s="344">
        <f t="shared" si="48"/>
        <v>0.87962545460831987</v>
      </c>
      <c r="N3110" s="337"/>
      <c r="T3110" s="169" t="s">
        <v>300</v>
      </c>
    </row>
    <row r="3111" spans="1:20">
      <c r="A3111" s="339">
        <v>45421.5</v>
      </c>
      <c r="B3111" s="340">
        <v>2.15768</v>
      </c>
      <c r="C3111" s="340" t="s">
        <v>300</v>
      </c>
      <c r="D3111" s="341">
        <v>70.015730000000005</v>
      </c>
      <c r="E3111" s="342" t="s">
        <v>300</v>
      </c>
      <c r="F3111" s="340">
        <v>4.6952999999999996</v>
      </c>
      <c r="G3111" s="342" t="s">
        <v>300</v>
      </c>
      <c r="H3111" s="342"/>
      <c r="I3111" s="342"/>
      <c r="J3111" s="343"/>
      <c r="K3111" s="343"/>
      <c r="L3111" s="407">
        <v>1</v>
      </c>
      <c r="M3111" s="344">
        <f t="shared" si="48"/>
        <v>4.6953034727229115</v>
      </c>
      <c r="N3111" s="337"/>
      <c r="T3111" s="169" t="s">
        <v>300</v>
      </c>
    </row>
    <row r="3112" spans="1:20">
      <c r="A3112" s="339">
        <v>45421.541666666701</v>
      </c>
      <c r="B3112" s="340">
        <v>2.78172</v>
      </c>
      <c r="C3112" s="340" t="s">
        <v>300</v>
      </c>
      <c r="D3112" s="341">
        <v>65.999930000000006</v>
      </c>
      <c r="E3112" s="342" t="s">
        <v>300</v>
      </c>
      <c r="F3112" s="340">
        <v>5.7060899999999997</v>
      </c>
      <c r="G3112" s="342" t="s">
        <v>300</v>
      </c>
      <c r="H3112" s="342"/>
      <c r="I3112" s="342"/>
      <c r="J3112" s="343"/>
      <c r="K3112" s="343"/>
      <c r="L3112" s="407">
        <v>1</v>
      </c>
      <c r="M3112" s="344">
        <f t="shared" si="48"/>
        <v>5.7060805496899674</v>
      </c>
      <c r="N3112" s="337"/>
      <c r="T3112" s="169" t="s">
        <v>300</v>
      </c>
    </row>
    <row r="3113" spans="1:20">
      <c r="A3113" s="339">
        <v>45421.583333333299</v>
      </c>
      <c r="B3113" s="340">
        <v>2.7476500000000001</v>
      </c>
      <c r="C3113" s="340" t="s">
        <v>300</v>
      </c>
      <c r="D3113" s="341">
        <v>65.517510000000001</v>
      </c>
      <c r="E3113" s="342" t="s">
        <v>300</v>
      </c>
      <c r="F3113" s="340">
        <v>5.5949900000000001</v>
      </c>
      <c r="G3113" s="342" t="s">
        <v>300</v>
      </c>
      <c r="H3113" s="342"/>
      <c r="I3113" s="342"/>
      <c r="J3113" s="343"/>
      <c r="K3113" s="343"/>
      <c r="L3113" s="407">
        <v>1</v>
      </c>
      <c r="M3113" s="344">
        <f t="shared" si="48"/>
        <v>5.5949963118046195</v>
      </c>
      <c r="N3113" s="337"/>
      <c r="T3113" s="169" t="s">
        <v>300</v>
      </c>
    </row>
    <row r="3114" spans="1:20">
      <c r="A3114" s="339">
        <v>45421.625</v>
      </c>
      <c r="B3114" s="340">
        <v>2.6884899999999998</v>
      </c>
      <c r="C3114" s="340" t="s">
        <v>300</v>
      </c>
      <c r="D3114" s="341">
        <v>65.435720000000003</v>
      </c>
      <c r="E3114" s="342" t="s">
        <v>300</v>
      </c>
      <c r="F3114" s="340">
        <v>5.4676900000000002</v>
      </c>
      <c r="G3114" s="342" t="s">
        <v>300</v>
      </c>
      <c r="H3114" s="342"/>
      <c r="I3114" s="342"/>
      <c r="J3114" s="343"/>
      <c r="K3114" s="343"/>
      <c r="L3114" s="407">
        <v>1</v>
      </c>
      <c r="M3114" s="344">
        <f t="shared" si="48"/>
        <v>5.467695507055824</v>
      </c>
      <c r="N3114" s="337"/>
      <c r="T3114" s="169" t="s">
        <v>300</v>
      </c>
    </row>
    <row r="3115" spans="1:20">
      <c r="A3115" s="339">
        <v>45421.666666666701</v>
      </c>
      <c r="B3115" s="340">
        <v>2.6815600000000002</v>
      </c>
      <c r="C3115" s="340" t="s">
        <v>300</v>
      </c>
      <c r="D3115" s="341">
        <v>65.525490000000005</v>
      </c>
      <c r="E3115" s="342" t="s">
        <v>300</v>
      </c>
      <c r="F3115" s="340">
        <v>5.4610799999999999</v>
      </c>
      <c r="G3115" s="342" t="s">
        <v>300</v>
      </c>
      <c r="H3115" s="342"/>
      <c r="I3115" s="342"/>
      <c r="J3115" s="343"/>
      <c r="K3115" s="343"/>
      <c r="L3115" s="407">
        <v>1</v>
      </c>
      <c r="M3115" s="344">
        <f t="shared" si="48"/>
        <v>5.4610833645335521</v>
      </c>
      <c r="N3115" s="337"/>
      <c r="T3115" s="169" t="s">
        <v>300</v>
      </c>
    </row>
    <row r="3116" spans="1:20">
      <c r="A3116" s="339">
        <v>45421.708333333299</v>
      </c>
      <c r="B3116" s="340">
        <v>2.7523</v>
      </c>
      <c r="C3116" s="340" t="s">
        <v>300</v>
      </c>
      <c r="D3116" s="341">
        <v>64.811599999999999</v>
      </c>
      <c r="E3116" s="342" t="s">
        <v>300</v>
      </c>
      <c r="F3116" s="340">
        <v>5.5440800000000001</v>
      </c>
      <c r="G3116" s="342" t="s">
        <v>300</v>
      </c>
      <c r="H3116" s="342"/>
      <c r="I3116" s="342"/>
      <c r="J3116" s="343"/>
      <c r="K3116" s="343"/>
      <c r="L3116" s="407">
        <v>1</v>
      </c>
      <c r="M3116" s="344">
        <f t="shared" si="48"/>
        <v>5.5440804444143996</v>
      </c>
      <c r="N3116" s="337"/>
      <c r="T3116" s="169" t="s">
        <v>300</v>
      </c>
    </row>
    <row r="3117" spans="1:20">
      <c r="A3117" s="339">
        <v>45421.75</v>
      </c>
      <c r="B3117" s="340">
        <v>2.86938</v>
      </c>
      <c r="C3117" s="340" t="s">
        <v>300</v>
      </c>
      <c r="D3117" s="341">
        <v>63.417099999999998</v>
      </c>
      <c r="E3117" s="342" t="s">
        <v>300</v>
      </c>
      <c r="F3117" s="340">
        <v>5.6555600000000004</v>
      </c>
      <c r="G3117" s="342" t="s">
        <v>300</v>
      </c>
      <c r="H3117" s="342"/>
      <c r="I3117" s="342"/>
      <c r="J3117" s="343"/>
      <c r="K3117" s="343"/>
      <c r="L3117" s="407">
        <v>1</v>
      </c>
      <c r="M3117" s="344">
        <f t="shared" si="48"/>
        <v>5.6555579310098389</v>
      </c>
      <c r="N3117" s="337"/>
      <c r="T3117" s="169" t="s">
        <v>300</v>
      </c>
    </row>
    <row r="3118" spans="1:20">
      <c r="A3118" s="339">
        <v>45421.791666666701</v>
      </c>
      <c r="B3118" s="340">
        <v>2.9092500000000001</v>
      </c>
      <c r="C3118" s="340" t="s">
        <v>300</v>
      </c>
      <c r="D3118" s="341">
        <v>64.177670000000006</v>
      </c>
      <c r="E3118" s="342" t="s">
        <v>300</v>
      </c>
      <c r="F3118" s="340">
        <v>5.8029099999999998</v>
      </c>
      <c r="G3118" s="342" t="s">
        <v>300</v>
      </c>
      <c r="H3118" s="342"/>
      <c r="I3118" s="342"/>
      <c r="J3118" s="343"/>
      <c r="K3118" s="343"/>
      <c r="L3118" s="407">
        <v>1</v>
      </c>
      <c r="M3118" s="344">
        <f t="shared" si="48"/>
        <v>5.802912190788299</v>
      </c>
      <c r="N3118" s="337"/>
      <c r="T3118" s="169" t="s">
        <v>300</v>
      </c>
    </row>
    <row r="3119" spans="1:20">
      <c r="A3119" s="339">
        <v>45421.833333333299</v>
      </c>
      <c r="B3119" s="340">
        <v>2.9090600000000002</v>
      </c>
      <c r="C3119" s="340" t="s">
        <v>300</v>
      </c>
      <c r="D3119" s="341">
        <v>64.005939999999995</v>
      </c>
      <c r="E3119" s="342" t="s">
        <v>300</v>
      </c>
      <c r="F3119" s="340">
        <v>5.7870100000000004</v>
      </c>
      <c r="G3119" s="342" t="s">
        <v>300</v>
      </c>
      <c r="H3119" s="342"/>
      <c r="I3119" s="342"/>
      <c r="J3119" s="343"/>
      <c r="K3119" s="343"/>
      <c r="L3119" s="407">
        <v>1</v>
      </c>
      <c r="M3119" s="344">
        <f t="shared" si="48"/>
        <v>5.7870064838937108</v>
      </c>
      <c r="N3119" s="337"/>
      <c r="T3119" s="169" t="s">
        <v>300</v>
      </c>
    </row>
    <row r="3120" spans="1:20">
      <c r="A3120" s="339">
        <v>45421.875</v>
      </c>
      <c r="B3120" s="340">
        <v>2.7788300000000001</v>
      </c>
      <c r="C3120" s="340" t="s">
        <v>300</v>
      </c>
      <c r="D3120" s="341">
        <v>63.879260000000002</v>
      </c>
      <c r="E3120" s="342" t="s">
        <v>300</v>
      </c>
      <c r="F3120" s="340">
        <v>5.51701</v>
      </c>
      <c r="G3120" s="342" t="s">
        <v>300</v>
      </c>
      <c r="H3120" s="342"/>
      <c r="I3120" s="342"/>
      <c r="J3120" s="343"/>
      <c r="K3120" s="343"/>
      <c r="L3120" s="407">
        <v>1</v>
      </c>
      <c r="M3120" s="344">
        <f t="shared" si="48"/>
        <v>5.5169984943650645</v>
      </c>
      <c r="N3120" s="337"/>
      <c r="T3120" s="169" t="s">
        <v>300</v>
      </c>
    </row>
    <row r="3121" spans="1:20">
      <c r="A3121" s="339">
        <v>45421.916666666701</v>
      </c>
      <c r="B3121" s="340">
        <v>2.8174100000000002</v>
      </c>
      <c r="C3121" s="340" t="s">
        <v>300</v>
      </c>
      <c r="D3121" s="341">
        <v>65.072379999999995</v>
      </c>
      <c r="E3121" s="342" t="s">
        <v>300</v>
      </c>
      <c r="F3121" s="340">
        <v>5.6980700000000004</v>
      </c>
      <c r="G3121" s="342" t="s">
        <v>300</v>
      </c>
      <c r="H3121" s="342"/>
      <c r="I3121" s="342"/>
      <c r="J3121" s="343"/>
      <c r="K3121" s="343"/>
      <c r="L3121" s="407">
        <v>1</v>
      </c>
      <c r="M3121" s="344">
        <f t="shared" si="48"/>
        <v>5.6980696441406646</v>
      </c>
      <c r="N3121" s="337"/>
      <c r="T3121" s="169" t="s">
        <v>300</v>
      </c>
    </row>
    <row r="3122" spans="1:20">
      <c r="A3122" s="339">
        <v>45421.958333333299</v>
      </c>
      <c r="B3122" s="340">
        <v>2.7787299999999999</v>
      </c>
      <c r="C3122" s="340" t="s">
        <v>300</v>
      </c>
      <c r="D3122" s="341">
        <v>64.688130000000001</v>
      </c>
      <c r="E3122" s="342" t="s">
        <v>300</v>
      </c>
      <c r="F3122" s="340">
        <v>5.5866600000000002</v>
      </c>
      <c r="G3122" s="342" t="s">
        <v>300</v>
      </c>
      <c r="H3122" s="342"/>
      <c r="I3122" s="342"/>
      <c r="J3122" s="343"/>
      <c r="K3122" s="343"/>
      <c r="L3122" s="407">
        <v>1</v>
      </c>
      <c r="M3122" s="344">
        <f t="shared" si="48"/>
        <v>5.5866563395198918</v>
      </c>
      <c r="N3122" s="337"/>
      <c r="T3122" s="169" t="s">
        <v>300</v>
      </c>
    </row>
    <row r="3123" spans="1:20">
      <c r="A3123" s="339">
        <v>45422</v>
      </c>
      <c r="B3123" s="340">
        <v>2.7982</v>
      </c>
      <c r="C3123" s="340" t="s">
        <v>300</v>
      </c>
      <c r="D3123" s="341">
        <v>65.204189999999997</v>
      </c>
      <c r="E3123" s="342" t="s">
        <v>300</v>
      </c>
      <c r="F3123" s="340">
        <v>5.6706899999999996</v>
      </c>
      <c r="G3123" s="342" t="s">
        <v>300</v>
      </c>
      <c r="H3123" s="342"/>
      <c r="I3123" s="342"/>
      <c r="J3123" s="343"/>
      <c r="K3123" s="343"/>
      <c r="L3123" s="407">
        <v>1</v>
      </c>
      <c r="M3123" s="344">
        <f t="shared" si="48"/>
        <v>5.6706816473546393</v>
      </c>
      <c r="N3123" s="337"/>
      <c r="T3123" s="169" t="s">
        <v>300</v>
      </c>
    </row>
    <row r="3124" spans="1:20">
      <c r="A3124" s="339">
        <v>45422.041666666701</v>
      </c>
      <c r="B3124" s="340">
        <v>2.9555600000000002</v>
      </c>
      <c r="C3124" s="340" t="s">
        <v>300</v>
      </c>
      <c r="D3124" s="341">
        <v>64.246269999999996</v>
      </c>
      <c r="E3124" s="342" t="s">
        <v>300</v>
      </c>
      <c r="F3124" s="340">
        <v>5.90158</v>
      </c>
      <c r="G3124" s="342" t="s">
        <v>300</v>
      </c>
      <c r="H3124" s="342"/>
      <c r="I3124" s="342"/>
      <c r="J3124" s="343"/>
      <c r="K3124" s="343"/>
      <c r="L3124" s="407">
        <v>1</v>
      </c>
      <c r="M3124" s="344">
        <f t="shared" si="48"/>
        <v>5.9015855750580952</v>
      </c>
      <c r="N3124" s="337"/>
      <c r="T3124" s="169" t="s">
        <v>300</v>
      </c>
    </row>
    <row r="3125" spans="1:20">
      <c r="A3125" s="339">
        <v>45422.083333333299</v>
      </c>
      <c r="B3125" s="340">
        <v>2.9702500000000001</v>
      </c>
      <c r="C3125" s="340" t="s">
        <v>300</v>
      </c>
      <c r="D3125" s="341">
        <v>63.476730000000003</v>
      </c>
      <c r="E3125" s="342" t="s">
        <v>300</v>
      </c>
      <c r="F3125" s="340">
        <v>5.8598800000000004</v>
      </c>
      <c r="G3125" s="342" t="s">
        <v>300</v>
      </c>
      <c r="H3125" s="342"/>
      <c r="I3125" s="342"/>
      <c r="J3125" s="343"/>
      <c r="K3125" s="343"/>
      <c r="L3125" s="407">
        <v>1</v>
      </c>
      <c r="M3125" s="344">
        <f t="shared" si="48"/>
        <v>5.8598778163401004</v>
      </c>
      <c r="N3125" s="337"/>
      <c r="T3125" s="169" t="s">
        <v>300</v>
      </c>
    </row>
    <row r="3126" spans="1:20">
      <c r="A3126" s="339">
        <v>45422.125</v>
      </c>
      <c r="B3126" s="340">
        <v>2.92015</v>
      </c>
      <c r="C3126" s="340" t="s">
        <v>300</v>
      </c>
      <c r="D3126" s="341">
        <v>63.40558</v>
      </c>
      <c r="E3126" s="342" t="s">
        <v>300</v>
      </c>
      <c r="F3126" s="340">
        <v>5.7545700000000002</v>
      </c>
      <c r="G3126" s="342" t="s">
        <v>300</v>
      </c>
      <c r="H3126" s="342"/>
      <c r="I3126" s="342"/>
      <c r="J3126" s="343"/>
      <c r="K3126" s="343"/>
      <c r="L3126" s="407">
        <v>1</v>
      </c>
      <c r="M3126" s="344">
        <f t="shared" si="48"/>
        <v>5.7545802419019596</v>
      </c>
      <c r="N3126" s="337"/>
      <c r="T3126" s="169" t="s">
        <v>300</v>
      </c>
    </row>
    <row r="3127" spans="1:20">
      <c r="A3127" s="339">
        <v>45422.166666666701</v>
      </c>
      <c r="B3127" s="340">
        <v>2.6530200000000002</v>
      </c>
      <c r="C3127" s="340" t="s">
        <v>300</v>
      </c>
      <c r="D3127" s="341">
        <v>64.198790000000002</v>
      </c>
      <c r="E3127" s="342" t="s">
        <v>300</v>
      </c>
      <c r="F3127" s="340">
        <v>5.2935699999999999</v>
      </c>
      <c r="G3127" s="342" t="s">
        <v>300</v>
      </c>
      <c r="H3127" s="342"/>
      <c r="I3127" s="342"/>
      <c r="J3127" s="343"/>
      <c r="K3127" s="343"/>
      <c r="L3127" s="407">
        <v>1</v>
      </c>
      <c r="M3127" s="344">
        <f t="shared" si="48"/>
        <v>5.2935665431274632</v>
      </c>
      <c r="N3127" s="337"/>
      <c r="T3127" s="169" t="s">
        <v>300</v>
      </c>
    </row>
    <row r="3128" spans="1:20">
      <c r="A3128" s="339">
        <v>45422.208333333299</v>
      </c>
      <c r="B3128" s="340">
        <v>2.5685500000000001</v>
      </c>
      <c r="C3128" s="340" t="s">
        <v>300</v>
      </c>
      <c r="D3128" s="341">
        <v>63.913260000000001</v>
      </c>
      <c r="E3128" s="342" t="s">
        <v>300</v>
      </c>
      <c r="F3128" s="340">
        <v>5.1022299999999996</v>
      </c>
      <c r="G3128" s="342" t="s">
        <v>300</v>
      </c>
      <c r="H3128" s="342"/>
      <c r="I3128" s="342"/>
      <c r="J3128" s="343"/>
      <c r="K3128" s="343"/>
      <c r="L3128" s="407">
        <v>1</v>
      </c>
      <c r="M3128" s="344">
        <f t="shared" si="48"/>
        <v>5.1022296754808396</v>
      </c>
      <c r="N3128" s="337"/>
      <c r="T3128" s="169" t="s">
        <v>300</v>
      </c>
    </row>
    <row r="3129" spans="1:20">
      <c r="A3129" s="339">
        <v>45422.25</v>
      </c>
      <c r="B3129" s="340">
        <v>2.8574099999999998</v>
      </c>
      <c r="C3129" s="340" t="s">
        <v>300</v>
      </c>
      <c r="D3129" s="341">
        <v>63.779040000000002</v>
      </c>
      <c r="E3129" s="342" t="s">
        <v>300</v>
      </c>
      <c r="F3129" s="340">
        <v>5.6641199999999996</v>
      </c>
      <c r="G3129" s="342" t="s">
        <v>300</v>
      </c>
      <c r="H3129" s="342"/>
      <c r="I3129" s="342"/>
      <c r="J3129" s="343"/>
      <c r="K3129" s="343"/>
      <c r="L3129" s="407">
        <v>1</v>
      </c>
      <c r="M3129" s="344">
        <f t="shared" si="48"/>
        <v>5.6641082966133114</v>
      </c>
      <c r="N3129" s="337"/>
      <c r="T3129" s="169" t="s">
        <v>300</v>
      </c>
    </row>
    <row r="3130" spans="1:20">
      <c r="A3130" s="339">
        <v>45422.291666666701</v>
      </c>
      <c r="B3130" s="340">
        <v>2.9157099999999998</v>
      </c>
      <c r="C3130" s="340" t="s">
        <v>300</v>
      </c>
      <c r="D3130" s="341">
        <v>64.111869999999996</v>
      </c>
      <c r="E3130" s="342" t="s">
        <v>300</v>
      </c>
      <c r="F3130" s="340">
        <v>5.8098299999999998</v>
      </c>
      <c r="G3130" s="342" t="s">
        <v>300</v>
      </c>
      <c r="H3130" s="342"/>
      <c r="I3130" s="342"/>
      <c r="J3130" s="343"/>
      <c r="K3130" s="343"/>
      <c r="L3130" s="407">
        <v>1</v>
      </c>
      <c r="M3130" s="344">
        <f t="shared" si="48"/>
        <v>5.809834764446915</v>
      </c>
      <c r="N3130" s="337"/>
      <c r="T3130" s="169" t="s">
        <v>300</v>
      </c>
    </row>
    <row r="3131" spans="1:20">
      <c r="A3131" s="339">
        <v>45422.333333333299</v>
      </c>
      <c r="B3131" s="340">
        <v>1.74736</v>
      </c>
      <c r="C3131" s="340" t="s">
        <v>300</v>
      </c>
      <c r="D3131" s="341">
        <v>66.821910000000003</v>
      </c>
      <c r="E3131" s="342" t="s">
        <v>300</v>
      </c>
      <c r="F3131" s="340">
        <v>3.6289699999999998</v>
      </c>
      <c r="G3131" s="342" t="s">
        <v>300</v>
      </c>
      <c r="H3131" s="342"/>
      <c r="I3131" s="342"/>
      <c r="J3131" s="343"/>
      <c r="K3131" s="343"/>
      <c r="L3131" s="407">
        <v>1</v>
      </c>
      <c r="M3131" s="344">
        <f t="shared" si="48"/>
        <v>3.6289608669982081</v>
      </c>
      <c r="N3131" s="337"/>
      <c r="T3131" s="169" t="s">
        <v>300</v>
      </c>
    </row>
    <row r="3132" spans="1:20">
      <c r="A3132" s="339">
        <v>45422.375</v>
      </c>
      <c r="B3132" s="340">
        <v>0.19905</v>
      </c>
      <c r="C3132" s="340" t="s">
        <v>300</v>
      </c>
      <c r="D3132" s="341">
        <v>61.584150000000001</v>
      </c>
      <c r="E3132" s="342" t="s">
        <v>300</v>
      </c>
      <c r="F3132" s="340">
        <v>0.38097999999999999</v>
      </c>
      <c r="G3132" s="342" t="s">
        <v>300</v>
      </c>
      <c r="H3132" s="342"/>
      <c r="I3132" s="342"/>
      <c r="J3132" s="343"/>
      <c r="K3132" s="343"/>
      <c r="L3132" s="407">
        <v>1</v>
      </c>
      <c r="M3132" s="344">
        <f t="shared" si="48"/>
        <v>0.38098874278709993</v>
      </c>
      <c r="N3132" s="337"/>
      <c r="T3132" s="169" t="s">
        <v>300</v>
      </c>
    </row>
    <row r="3133" spans="1:20">
      <c r="A3133" s="339">
        <v>45422.416666666701</v>
      </c>
      <c r="B3133" s="340">
        <v>0.22155</v>
      </c>
      <c r="C3133" s="340" t="s">
        <v>300</v>
      </c>
      <c r="D3133" s="341">
        <v>49.473880000000001</v>
      </c>
      <c r="E3133" s="342" t="s">
        <v>300</v>
      </c>
      <c r="F3133" s="340">
        <v>0.34066999999999997</v>
      </c>
      <c r="G3133" s="342" t="s">
        <v>300</v>
      </c>
      <c r="H3133" s="342"/>
      <c r="I3133" s="342"/>
      <c r="J3133" s="343"/>
      <c r="K3133" s="343"/>
      <c r="L3133" s="407">
        <v>1</v>
      </c>
      <c r="M3133" s="344">
        <f t="shared" si="48"/>
        <v>0.34066595658311993</v>
      </c>
      <c r="N3133" s="337"/>
      <c r="T3133" s="169" t="s">
        <v>300</v>
      </c>
    </row>
    <row r="3134" spans="1:20">
      <c r="A3134" s="339">
        <v>45422.458333333299</v>
      </c>
      <c r="B3134" s="340">
        <v>1.01075</v>
      </c>
      <c r="C3134" s="340" t="s">
        <v>300</v>
      </c>
      <c r="D3134" s="341">
        <v>49.906089999999999</v>
      </c>
      <c r="E3134" s="342" t="s">
        <v>300</v>
      </c>
      <c r="F3134" s="340">
        <v>1.56776</v>
      </c>
      <c r="G3134" s="342" t="s">
        <v>300</v>
      </c>
      <c r="H3134" s="342"/>
      <c r="I3134" s="342"/>
      <c r="J3134" s="343"/>
      <c r="K3134" s="343"/>
      <c r="L3134" s="407">
        <v>1</v>
      </c>
      <c r="M3134" s="344">
        <f t="shared" si="48"/>
        <v>1.5677554009299</v>
      </c>
      <c r="N3134" s="337"/>
      <c r="T3134" s="169" t="s">
        <v>300</v>
      </c>
    </row>
    <row r="3135" spans="1:20">
      <c r="A3135" s="339">
        <v>45422.5</v>
      </c>
      <c r="B3135" s="340">
        <v>0.90105999999999997</v>
      </c>
      <c r="C3135" s="340" t="s">
        <v>300</v>
      </c>
      <c r="D3135" s="341">
        <v>69.924109999999999</v>
      </c>
      <c r="E3135" s="342" t="s">
        <v>300</v>
      </c>
      <c r="F3135" s="340">
        <v>1.9582299999999999</v>
      </c>
      <c r="G3135" s="342" t="s">
        <v>300</v>
      </c>
      <c r="H3135" s="342"/>
      <c r="I3135" s="342"/>
      <c r="J3135" s="343"/>
      <c r="K3135" s="343"/>
      <c r="L3135" s="407">
        <v>1</v>
      </c>
      <c r="M3135" s="344">
        <f t="shared" si="48"/>
        <v>1.9582208407391284</v>
      </c>
      <c r="N3135" s="337"/>
      <c r="T3135" s="169" t="s">
        <v>300</v>
      </c>
    </row>
    <row r="3136" spans="1:20">
      <c r="A3136" s="339">
        <v>45422.541666666701</v>
      </c>
      <c r="B3136" s="340">
        <v>2.3960900000000001</v>
      </c>
      <c r="C3136" s="340" t="s">
        <v>300</v>
      </c>
      <c r="D3136" s="341">
        <v>69.386210000000005</v>
      </c>
      <c r="E3136" s="342" t="s">
        <v>300</v>
      </c>
      <c r="F3136" s="340">
        <v>5.1672200000000004</v>
      </c>
      <c r="G3136" s="342" t="s">
        <v>300</v>
      </c>
      <c r="H3136" s="342"/>
      <c r="I3136" s="342"/>
      <c r="J3136" s="343"/>
      <c r="K3136" s="343"/>
      <c r="L3136" s="407">
        <v>1</v>
      </c>
      <c r="M3136" s="344">
        <f t="shared" si="48"/>
        <v>5.1672241697994119</v>
      </c>
      <c r="N3136" s="337"/>
      <c r="T3136" s="169" t="s">
        <v>300</v>
      </c>
    </row>
    <row r="3137" spans="1:20">
      <c r="A3137" s="339">
        <v>45422.583333333299</v>
      </c>
      <c r="B3137" s="340">
        <v>2.7137099999999998</v>
      </c>
      <c r="C3137" s="340" t="s">
        <v>300</v>
      </c>
      <c r="D3137" s="341">
        <v>67.572710000000001</v>
      </c>
      <c r="E3137" s="342" t="s">
        <v>300</v>
      </c>
      <c r="F3137" s="340">
        <v>5.69923</v>
      </c>
      <c r="G3137" s="342" t="s">
        <v>300</v>
      </c>
      <c r="H3137" s="342"/>
      <c r="I3137" s="342"/>
      <c r="J3137" s="343"/>
      <c r="K3137" s="343"/>
      <c r="L3137" s="407">
        <v>1</v>
      </c>
      <c r="M3137" s="344">
        <f t="shared" si="48"/>
        <v>5.6992247235854272</v>
      </c>
      <c r="N3137" s="337"/>
      <c r="T3137" s="169" t="s">
        <v>300</v>
      </c>
    </row>
    <row r="3138" spans="1:20">
      <c r="A3138" s="339">
        <v>45422.625</v>
      </c>
      <c r="B3138" s="340">
        <v>2.58806</v>
      </c>
      <c r="C3138" s="340" t="s">
        <v>300</v>
      </c>
      <c r="D3138" s="341">
        <v>67.994749999999996</v>
      </c>
      <c r="E3138" s="342" t="s">
        <v>300</v>
      </c>
      <c r="F3138" s="340">
        <v>5.4692800000000004</v>
      </c>
      <c r="G3138" s="342" t="s">
        <v>300</v>
      </c>
      <c r="H3138" s="342"/>
      <c r="I3138" s="342"/>
      <c r="J3138" s="343"/>
      <c r="K3138" s="343"/>
      <c r="L3138" s="407">
        <v>1</v>
      </c>
      <c r="M3138" s="344">
        <f t="shared" si="48"/>
        <v>5.4692872326498003</v>
      </c>
      <c r="N3138" s="337"/>
      <c r="T3138" s="169" t="s">
        <v>300</v>
      </c>
    </row>
    <row r="3139" spans="1:20">
      <c r="A3139" s="339">
        <v>45422.666666666701</v>
      </c>
      <c r="B3139" s="340">
        <v>2.6821799999999998</v>
      </c>
      <c r="C3139" s="340" t="s">
        <v>300</v>
      </c>
      <c r="D3139" s="341">
        <v>68.446150000000003</v>
      </c>
      <c r="E3139" s="342" t="s">
        <v>300</v>
      </c>
      <c r="F3139" s="340">
        <v>5.7058099999999996</v>
      </c>
      <c r="G3139" s="342" t="s">
        <v>300</v>
      </c>
      <c r="H3139" s="342"/>
      <c r="I3139" s="342"/>
      <c r="J3139" s="343"/>
      <c r="K3139" s="343"/>
      <c r="L3139" s="407">
        <v>1</v>
      </c>
      <c r="M3139" s="344">
        <f t="shared" ref="M3139:M3202" si="49">D3139*60*10^3*B3139*5.18*10^-7</f>
        <v>5.7058185243855597</v>
      </c>
      <c r="N3139" s="337"/>
      <c r="T3139" s="169" t="s">
        <v>300</v>
      </c>
    </row>
    <row r="3140" spans="1:20">
      <c r="A3140" s="339">
        <v>45422.708333333299</v>
      </c>
      <c r="B3140" s="340">
        <v>3.0537100000000001</v>
      </c>
      <c r="C3140" s="340" t="s">
        <v>300</v>
      </c>
      <c r="D3140" s="341">
        <v>67.595669999999998</v>
      </c>
      <c r="E3140" s="342" t="s">
        <v>300</v>
      </c>
      <c r="F3140" s="340">
        <v>6.4154499999999999</v>
      </c>
      <c r="G3140" s="342" t="s">
        <v>300</v>
      </c>
      <c r="H3140" s="342"/>
      <c r="I3140" s="342"/>
      <c r="J3140" s="343"/>
      <c r="K3140" s="343"/>
      <c r="L3140" s="407">
        <v>1</v>
      </c>
      <c r="M3140" s="344">
        <f t="shared" si="49"/>
        <v>6.4154581823815553</v>
      </c>
      <c r="N3140" s="337"/>
      <c r="T3140" s="169" t="s">
        <v>300</v>
      </c>
    </row>
    <row r="3141" spans="1:20">
      <c r="A3141" s="339">
        <v>45422.75</v>
      </c>
      <c r="B3141" s="340">
        <v>3.0493199999999998</v>
      </c>
      <c r="C3141" s="340" t="s">
        <v>300</v>
      </c>
      <c r="D3141" s="341">
        <v>66.578389999999999</v>
      </c>
      <c r="E3141" s="342" t="s">
        <v>300</v>
      </c>
      <c r="F3141" s="340">
        <v>6.3098299999999998</v>
      </c>
      <c r="G3141" s="342" t="s">
        <v>300</v>
      </c>
      <c r="H3141" s="342"/>
      <c r="I3141" s="342"/>
      <c r="J3141" s="343"/>
      <c r="K3141" s="343"/>
      <c r="L3141" s="407">
        <v>1</v>
      </c>
      <c r="M3141" s="344">
        <f t="shared" si="49"/>
        <v>6.3098248073343823</v>
      </c>
      <c r="N3141" s="337"/>
      <c r="T3141" s="169" t="s">
        <v>300</v>
      </c>
    </row>
    <row r="3142" spans="1:20">
      <c r="A3142" s="339">
        <v>45422.791666666701</v>
      </c>
      <c r="B3142" s="340">
        <v>3.2564299999999999</v>
      </c>
      <c r="C3142" s="340" t="s">
        <v>300</v>
      </c>
      <c r="D3142" s="341">
        <v>65.847059999999999</v>
      </c>
      <c r="E3142" s="342" t="s">
        <v>300</v>
      </c>
      <c r="F3142" s="340">
        <v>6.6643699999999999</v>
      </c>
      <c r="G3142" s="342" t="s">
        <v>300</v>
      </c>
      <c r="H3142" s="342"/>
      <c r="I3142" s="342"/>
      <c r="J3142" s="343"/>
      <c r="K3142" s="343"/>
      <c r="L3142" s="407">
        <v>1</v>
      </c>
      <c r="M3142" s="344">
        <f t="shared" si="49"/>
        <v>6.6643706967974623</v>
      </c>
      <c r="N3142" s="337"/>
      <c r="T3142" s="169" t="s">
        <v>300</v>
      </c>
    </row>
    <row r="3143" spans="1:20">
      <c r="A3143" s="339">
        <v>45422.833333333299</v>
      </c>
      <c r="B3143" s="340">
        <v>3.3129400000000002</v>
      </c>
      <c r="C3143" s="340" t="s">
        <v>300</v>
      </c>
      <c r="D3143" s="341">
        <v>65.478999999999999</v>
      </c>
      <c r="E3143" s="342" t="s">
        <v>300</v>
      </c>
      <c r="F3143" s="340">
        <v>6.7421199999999999</v>
      </c>
      <c r="G3143" s="342" t="s">
        <v>300</v>
      </c>
      <c r="H3143" s="342"/>
      <c r="I3143" s="342"/>
      <c r="J3143" s="343"/>
      <c r="K3143" s="343"/>
      <c r="L3143" s="407">
        <v>1</v>
      </c>
      <c r="M3143" s="344">
        <f t="shared" si="49"/>
        <v>6.7421221859207998</v>
      </c>
      <c r="N3143" s="337"/>
      <c r="T3143" s="169" t="s">
        <v>300</v>
      </c>
    </row>
    <row r="3144" spans="1:20">
      <c r="A3144" s="339">
        <v>45422.875</v>
      </c>
      <c r="B3144" s="340">
        <v>3.1176499999999998</v>
      </c>
      <c r="C3144" s="340" t="s">
        <v>300</v>
      </c>
      <c r="D3144" s="341">
        <v>65.342359999999999</v>
      </c>
      <c r="E3144" s="342" t="s">
        <v>300</v>
      </c>
      <c r="F3144" s="340">
        <v>6.3314399999999997</v>
      </c>
      <c r="G3144" s="342" t="s">
        <v>300</v>
      </c>
      <c r="H3144" s="342"/>
      <c r="I3144" s="342"/>
      <c r="J3144" s="343"/>
      <c r="K3144" s="343"/>
      <c r="L3144" s="407">
        <v>1</v>
      </c>
      <c r="M3144" s="344">
        <f t="shared" si="49"/>
        <v>6.3314500369663191</v>
      </c>
      <c r="N3144" s="337"/>
      <c r="T3144" s="169" t="s">
        <v>300</v>
      </c>
    </row>
    <row r="3145" spans="1:20">
      <c r="A3145" s="339">
        <v>45422.916666666701</v>
      </c>
      <c r="B3145" s="340">
        <v>2.64161</v>
      </c>
      <c r="C3145" s="340" t="s">
        <v>300</v>
      </c>
      <c r="D3145" s="341">
        <v>65.982110000000006</v>
      </c>
      <c r="E3145" s="342" t="s">
        <v>300</v>
      </c>
      <c r="F3145" s="340">
        <v>5.4172200000000004</v>
      </c>
      <c r="G3145" s="342" t="s">
        <v>300</v>
      </c>
      <c r="H3145" s="342"/>
      <c r="I3145" s="342"/>
      <c r="J3145" s="343"/>
      <c r="K3145" s="343"/>
      <c r="L3145" s="407">
        <v>1</v>
      </c>
      <c r="M3145" s="344">
        <f t="shared" si="49"/>
        <v>5.4172129696378679</v>
      </c>
      <c r="N3145" s="337"/>
      <c r="T3145" s="169" t="s">
        <v>300</v>
      </c>
    </row>
    <row r="3146" spans="1:20">
      <c r="A3146" s="339">
        <v>45422.958333333299</v>
      </c>
      <c r="B3146" s="340">
        <v>2.6664099999999999</v>
      </c>
      <c r="C3146" s="340" t="s">
        <v>300</v>
      </c>
      <c r="D3146" s="341">
        <v>65.710229999999996</v>
      </c>
      <c r="E3146" s="342" t="s">
        <v>300</v>
      </c>
      <c r="F3146" s="340">
        <v>5.4455299999999998</v>
      </c>
      <c r="G3146" s="342" t="s">
        <v>300</v>
      </c>
      <c r="H3146" s="342"/>
      <c r="I3146" s="342"/>
      <c r="J3146" s="343"/>
      <c r="K3146" s="343"/>
      <c r="L3146" s="407">
        <v>1</v>
      </c>
      <c r="M3146" s="344">
        <f t="shared" si="49"/>
        <v>5.4455396787532431</v>
      </c>
      <c r="N3146" s="337"/>
      <c r="T3146" s="169" t="s">
        <v>300</v>
      </c>
    </row>
    <row r="3147" spans="1:20">
      <c r="A3147" s="339">
        <v>45423</v>
      </c>
      <c r="B3147" s="340">
        <v>2.5584799999999999</v>
      </c>
      <c r="C3147" s="340" t="s">
        <v>300</v>
      </c>
      <c r="D3147" s="341">
        <v>66.230860000000007</v>
      </c>
      <c r="E3147" s="342" t="s">
        <v>300</v>
      </c>
      <c r="F3147" s="340">
        <v>5.2665199999999999</v>
      </c>
      <c r="G3147" s="342" t="s">
        <v>300</v>
      </c>
      <c r="H3147" s="342"/>
      <c r="I3147" s="342"/>
      <c r="J3147" s="343"/>
      <c r="K3147" s="343"/>
      <c r="L3147" s="407">
        <v>1</v>
      </c>
      <c r="M3147" s="344">
        <f t="shared" si="49"/>
        <v>5.2665162779322232</v>
      </c>
      <c r="N3147" s="337"/>
      <c r="T3147" s="169" t="s">
        <v>300</v>
      </c>
    </row>
    <row r="3148" spans="1:20">
      <c r="A3148" s="339">
        <v>45423.041666666701</v>
      </c>
      <c r="B3148" s="340">
        <v>2.58772</v>
      </c>
      <c r="C3148" s="340" t="s">
        <v>300</v>
      </c>
      <c r="D3148" s="341">
        <v>67.160820000000001</v>
      </c>
      <c r="E3148" s="342" t="s">
        <v>300</v>
      </c>
      <c r="F3148" s="340">
        <v>5.40151</v>
      </c>
      <c r="G3148" s="342" t="s">
        <v>300</v>
      </c>
      <c r="H3148" s="342"/>
      <c r="I3148" s="342"/>
      <c r="J3148" s="343"/>
      <c r="K3148" s="343"/>
      <c r="L3148" s="407">
        <v>1</v>
      </c>
      <c r="M3148" s="344">
        <f t="shared" si="49"/>
        <v>5.4014987828128316</v>
      </c>
      <c r="N3148" s="337"/>
      <c r="T3148" s="169" t="s">
        <v>300</v>
      </c>
    </row>
    <row r="3149" spans="1:20">
      <c r="A3149" s="339">
        <v>45423.083333333299</v>
      </c>
      <c r="B3149" s="340">
        <v>2.5441500000000001</v>
      </c>
      <c r="C3149" s="340" t="s">
        <v>300</v>
      </c>
      <c r="D3149" s="341">
        <v>67.427499999999995</v>
      </c>
      <c r="E3149" s="342" t="s">
        <v>300</v>
      </c>
      <c r="F3149" s="340">
        <v>5.3316299999999996</v>
      </c>
      <c r="G3149" s="342" t="s">
        <v>300</v>
      </c>
      <c r="H3149" s="342"/>
      <c r="I3149" s="342"/>
      <c r="J3149" s="343"/>
      <c r="K3149" s="343"/>
      <c r="L3149" s="407">
        <v>1</v>
      </c>
      <c r="M3149" s="344">
        <f t="shared" si="49"/>
        <v>5.331639551804999</v>
      </c>
      <c r="N3149" s="337"/>
      <c r="T3149" s="169" t="s">
        <v>300</v>
      </c>
    </row>
    <row r="3150" spans="1:20">
      <c r="A3150" s="339">
        <v>45423.125</v>
      </c>
      <c r="B3150" s="340">
        <v>2.56948</v>
      </c>
      <c r="C3150" s="340" t="s">
        <v>300</v>
      </c>
      <c r="D3150" s="341">
        <v>66.235910000000004</v>
      </c>
      <c r="E3150" s="342" t="s">
        <v>300</v>
      </c>
      <c r="F3150" s="340">
        <v>5.2895599999999998</v>
      </c>
      <c r="G3150" s="342" t="s">
        <v>300</v>
      </c>
      <c r="H3150" s="342"/>
      <c r="I3150" s="342"/>
      <c r="J3150" s="343"/>
      <c r="K3150" s="343"/>
      <c r="L3150" s="407">
        <v>1</v>
      </c>
      <c r="M3150" s="344">
        <f t="shared" si="49"/>
        <v>5.289562574512944</v>
      </c>
      <c r="N3150" s="337"/>
      <c r="T3150" s="169" t="s">
        <v>300</v>
      </c>
    </row>
    <row r="3151" spans="1:20">
      <c r="A3151" s="339">
        <v>45423.166666666701</v>
      </c>
      <c r="B3151" s="340">
        <v>2.7667299999999999</v>
      </c>
      <c r="C3151" s="340" t="s">
        <v>300</v>
      </c>
      <c r="D3151" s="341">
        <v>68.127870000000001</v>
      </c>
      <c r="E3151" s="342" t="s">
        <v>300</v>
      </c>
      <c r="F3151" s="340">
        <v>5.85832</v>
      </c>
      <c r="G3151" s="342" t="s">
        <v>300</v>
      </c>
      <c r="H3151" s="342"/>
      <c r="I3151" s="342"/>
      <c r="J3151" s="343"/>
      <c r="K3151" s="343"/>
      <c r="L3151" s="407">
        <v>1</v>
      </c>
      <c r="M3151" s="344">
        <f t="shared" si="49"/>
        <v>5.8583133884593073</v>
      </c>
      <c r="N3151" s="337"/>
      <c r="T3151" s="169" t="s">
        <v>300</v>
      </c>
    </row>
    <row r="3152" spans="1:20">
      <c r="A3152" s="339">
        <v>45423.208333333299</v>
      </c>
      <c r="B3152" s="340">
        <v>2.6344799999999999</v>
      </c>
      <c r="C3152" s="340" t="s">
        <v>300</v>
      </c>
      <c r="D3152" s="341">
        <v>67.22372</v>
      </c>
      <c r="E3152" s="342" t="s">
        <v>300</v>
      </c>
      <c r="F3152" s="340">
        <v>5.5042499999999999</v>
      </c>
      <c r="G3152" s="342" t="s">
        <v>300</v>
      </c>
      <c r="H3152" s="342"/>
      <c r="I3152" s="342"/>
      <c r="J3152" s="343"/>
      <c r="K3152" s="343"/>
      <c r="L3152" s="407">
        <v>1</v>
      </c>
      <c r="M3152" s="344">
        <f t="shared" si="49"/>
        <v>5.5042538855028473</v>
      </c>
      <c r="N3152" s="337"/>
      <c r="T3152" s="169" t="s">
        <v>300</v>
      </c>
    </row>
    <row r="3153" spans="1:20">
      <c r="A3153" s="339">
        <v>45423.25</v>
      </c>
      <c r="B3153" s="340">
        <v>2.6669</v>
      </c>
      <c r="C3153" s="340" t="s">
        <v>300</v>
      </c>
      <c r="D3153" s="341">
        <v>65.972629999999995</v>
      </c>
      <c r="E3153" s="342" t="s">
        <v>300</v>
      </c>
      <c r="F3153" s="340">
        <v>5.4682899999999997</v>
      </c>
      <c r="G3153" s="342" t="s">
        <v>300</v>
      </c>
      <c r="H3153" s="342"/>
      <c r="I3153" s="342"/>
      <c r="J3153" s="343"/>
      <c r="K3153" s="343"/>
      <c r="L3153" s="407">
        <v>1</v>
      </c>
      <c r="M3153" s="344">
        <f t="shared" si="49"/>
        <v>5.468290007912759</v>
      </c>
      <c r="N3153" s="337"/>
      <c r="T3153" s="169" t="s">
        <v>300</v>
      </c>
    </row>
    <row r="3154" spans="1:20">
      <c r="A3154" s="339">
        <v>45423.291666666701</v>
      </c>
      <c r="B3154" s="340">
        <v>2.5393500000000002</v>
      </c>
      <c r="C3154" s="340" t="s">
        <v>300</v>
      </c>
      <c r="D3154" s="341">
        <v>66.764080000000007</v>
      </c>
      <c r="E3154" s="342" t="s">
        <v>300</v>
      </c>
      <c r="F3154" s="340">
        <v>5.2692199999999998</v>
      </c>
      <c r="G3154" s="342" t="s">
        <v>300</v>
      </c>
      <c r="H3154" s="342"/>
      <c r="I3154" s="342"/>
      <c r="J3154" s="343"/>
      <c r="K3154" s="343"/>
      <c r="L3154" s="407">
        <v>1</v>
      </c>
      <c r="M3154" s="344">
        <f t="shared" si="49"/>
        <v>5.2692213523118401</v>
      </c>
      <c r="N3154" s="337"/>
      <c r="T3154" s="169" t="s">
        <v>300</v>
      </c>
    </row>
    <row r="3155" spans="1:20">
      <c r="A3155" s="339">
        <v>45423.333333333299</v>
      </c>
      <c r="B3155" s="340">
        <v>2.2655099999999999</v>
      </c>
      <c r="C3155" s="340" t="s">
        <v>300</v>
      </c>
      <c r="D3155" s="341">
        <v>70.043310000000005</v>
      </c>
      <c r="E3155" s="342" t="s">
        <v>300</v>
      </c>
      <c r="F3155" s="340">
        <v>4.9318900000000001</v>
      </c>
      <c r="G3155" s="342" t="s">
        <v>300</v>
      </c>
      <c r="H3155" s="342"/>
      <c r="I3155" s="342"/>
      <c r="J3155" s="343"/>
      <c r="K3155" s="343"/>
      <c r="L3155" s="407">
        <v>1</v>
      </c>
      <c r="M3155" s="344">
        <f t="shared" si="49"/>
        <v>4.9318931019201475</v>
      </c>
      <c r="N3155" s="337"/>
      <c r="T3155" s="169" t="s">
        <v>300</v>
      </c>
    </row>
    <row r="3156" spans="1:20">
      <c r="A3156" s="339">
        <v>45423.375</v>
      </c>
      <c r="B3156" s="340">
        <v>0.58626</v>
      </c>
      <c r="C3156" s="340" t="s">
        <v>300</v>
      </c>
      <c r="D3156" s="341">
        <v>66.658199999999994</v>
      </c>
      <c r="E3156" s="342" t="s">
        <v>300</v>
      </c>
      <c r="F3156" s="340">
        <v>1.2145699999999999</v>
      </c>
      <c r="G3156" s="342" t="s">
        <v>300</v>
      </c>
      <c r="H3156" s="342"/>
      <c r="I3156" s="342"/>
      <c r="J3156" s="343"/>
      <c r="K3156" s="343"/>
      <c r="L3156" s="407">
        <v>1</v>
      </c>
      <c r="M3156" s="344">
        <f t="shared" si="49"/>
        <v>1.2145764491985596</v>
      </c>
      <c r="N3156" s="337"/>
      <c r="T3156" s="169" t="s">
        <v>300</v>
      </c>
    </row>
    <row r="3157" spans="1:20">
      <c r="A3157" s="339">
        <v>45423.416666666701</v>
      </c>
      <c r="B3157" s="340">
        <v>0.45974999999999999</v>
      </c>
      <c r="C3157" s="340" t="s">
        <v>300</v>
      </c>
      <c r="D3157" s="341">
        <v>63.429810000000003</v>
      </c>
      <c r="E3157" s="342" t="s">
        <v>300</v>
      </c>
      <c r="F3157" s="340">
        <v>0.90636000000000005</v>
      </c>
      <c r="G3157" s="342" t="s">
        <v>300</v>
      </c>
      <c r="H3157" s="342"/>
      <c r="I3157" s="342"/>
      <c r="J3157" s="343"/>
      <c r="K3157" s="343"/>
      <c r="L3157" s="407">
        <v>1</v>
      </c>
      <c r="M3157" s="344">
        <f t="shared" si="49"/>
        <v>0.90635045798429992</v>
      </c>
      <c r="N3157" s="337"/>
      <c r="T3157" s="169" t="s">
        <v>300</v>
      </c>
    </row>
    <row r="3158" spans="1:20">
      <c r="A3158" s="339">
        <v>45423.458333333299</v>
      </c>
      <c r="B3158" s="340">
        <v>0.55074000000000001</v>
      </c>
      <c r="C3158" s="340" t="s">
        <v>300</v>
      </c>
      <c r="D3158" s="341">
        <v>65.954930000000004</v>
      </c>
      <c r="E3158" s="342" t="s">
        <v>300</v>
      </c>
      <c r="F3158" s="340">
        <v>1.12896</v>
      </c>
      <c r="G3158" s="342" t="s">
        <v>300</v>
      </c>
      <c r="H3158" s="342"/>
      <c r="I3158" s="342"/>
      <c r="J3158" s="343"/>
      <c r="K3158" s="343"/>
      <c r="L3158" s="407">
        <v>1</v>
      </c>
      <c r="M3158" s="344">
        <f t="shared" si="49"/>
        <v>1.128950484046056</v>
      </c>
      <c r="N3158" s="337"/>
      <c r="T3158" s="169" t="s">
        <v>300</v>
      </c>
    </row>
    <row r="3159" spans="1:20">
      <c r="A3159" s="339">
        <v>45423.5</v>
      </c>
      <c r="B3159" s="340">
        <v>1.8277399999999999</v>
      </c>
      <c r="C3159" s="340" t="s">
        <v>300</v>
      </c>
      <c r="D3159" s="341">
        <v>68.115560000000002</v>
      </c>
      <c r="E3159" s="342" t="s">
        <v>300</v>
      </c>
      <c r="F3159" s="340">
        <v>3.86938</v>
      </c>
      <c r="G3159" s="342" t="s">
        <v>300</v>
      </c>
      <c r="H3159" s="342"/>
      <c r="I3159" s="342"/>
      <c r="J3159" s="343"/>
      <c r="K3159" s="343"/>
      <c r="L3159" s="407">
        <v>1</v>
      </c>
      <c r="M3159" s="344">
        <f t="shared" si="49"/>
        <v>3.8693833453571513</v>
      </c>
      <c r="N3159" s="337"/>
      <c r="T3159" s="169" t="s">
        <v>300</v>
      </c>
    </row>
    <row r="3160" spans="1:20">
      <c r="A3160" s="339">
        <v>45423.541666666701</v>
      </c>
      <c r="B3160" s="340">
        <v>2.4561500000000001</v>
      </c>
      <c r="C3160" s="340" t="s">
        <v>300</v>
      </c>
      <c r="D3160" s="341">
        <v>66.170569999999998</v>
      </c>
      <c r="E3160" s="342" t="s">
        <v>300</v>
      </c>
      <c r="F3160" s="340">
        <v>5.0512600000000001</v>
      </c>
      <c r="G3160" s="342" t="s">
        <v>300</v>
      </c>
      <c r="H3160" s="342"/>
      <c r="I3160" s="342"/>
      <c r="J3160" s="343"/>
      <c r="K3160" s="343"/>
      <c r="L3160" s="407">
        <v>1</v>
      </c>
      <c r="M3160" s="344">
        <f t="shared" si="49"/>
        <v>5.0512721983109392</v>
      </c>
      <c r="N3160" s="337"/>
      <c r="T3160" s="169" t="s">
        <v>300</v>
      </c>
    </row>
    <row r="3161" spans="1:20">
      <c r="A3161" s="339">
        <v>45423.583333333299</v>
      </c>
      <c r="B3161" s="340">
        <v>2.5454300000000001</v>
      </c>
      <c r="C3161" s="340" t="s">
        <v>300</v>
      </c>
      <c r="D3161" s="341">
        <v>65.998239999999996</v>
      </c>
      <c r="E3161" s="342" t="s">
        <v>300</v>
      </c>
      <c r="F3161" s="340">
        <v>5.22126</v>
      </c>
      <c r="G3161" s="342" t="s">
        <v>300</v>
      </c>
      <c r="H3161" s="342"/>
      <c r="I3161" s="342"/>
      <c r="J3161" s="343"/>
      <c r="K3161" s="343"/>
      <c r="L3161" s="407">
        <v>1</v>
      </c>
      <c r="M3161" s="344">
        <f t="shared" si="49"/>
        <v>5.2212504133426556</v>
      </c>
      <c r="N3161" s="337"/>
      <c r="T3161" s="169" t="s">
        <v>300</v>
      </c>
    </row>
    <row r="3162" spans="1:20">
      <c r="A3162" s="339">
        <v>45423.625</v>
      </c>
      <c r="B3162" s="340">
        <v>2.2493300000000001</v>
      </c>
      <c r="C3162" s="340" t="s">
        <v>300</v>
      </c>
      <c r="D3162" s="341">
        <v>67.740380000000002</v>
      </c>
      <c r="E3162" s="342" t="s">
        <v>300</v>
      </c>
      <c r="F3162" s="340">
        <v>4.7356800000000003</v>
      </c>
      <c r="G3162" s="342" t="s">
        <v>300</v>
      </c>
      <c r="H3162" s="342"/>
      <c r="I3162" s="342"/>
      <c r="J3162" s="343"/>
      <c r="K3162" s="343"/>
      <c r="L3162" s="407">
        <v>1</v>
      </c>
      <c r="M3162" s="344">
        <f t="shared" si="49"/>
        <v>4.735674174823032</v>
      </c>
      <c r="N3162" s="337"/>
      <c r="T3162" s="169" t="s">
        <v>300</v>
      </c>
    </row>
    <row r="3163" spans="1:20">
      <c r="A3163" s="339">
        <v>45423.666666666701</v>
      </c>
      <c r="B3163" s="340">
        <v>0.76485999999999998</v>
      </c>
      <c r="C3163" s="340" t="s">
        <v>300</v>
      </c>
      <c r="D3163" s="341">
        <v>67.949510000000004</v>
      </c>
      <c r="E3163" s="342" t="s">
        <v>300</v>
      </c>
      <c r="F3163" s="340">
        <v>1.6152899999999999</v>
      </c>
      <c r="G3163" s="342" t="s">
        <v>300</v>
      </c>
      <c r="H3163" s="342"/>
      <c r="I3163" s="342"/>
      <c r="J3163" s="343"/>
      <c r="K3163" s="343"/>
      <c r="L3163" s="407">
        <v>1</v>
      </c>
      <c r="M3163" s="344">
        <f t="shared" si="49"/>
        <v>1.6152854777540879</v>
      </c>
      <c r="N3163" s="337"/>
      <c r="T3163" s="169" t="s">
        <v>300</v>
      </c>
    </row>
    <row r="3164" spans="1:20">
      <c r="A3164" s="339">
        <v>45423.708333333299</v>
      </c>
      <c r="B3164" s="340">
        <v>0.64197000000000004</v>
      </c>
      <c r="C3164" s="340" t="s">
        <v>300</v>
      </c>
      <c r="D3164" s="341">
        <v>70.426670000000001</v>
      </c>
      <c r="E3164" s="342" t="s">
        <v>300</v>
      </c>
      <c r="F3164" s="340">
        <v>1.4051800000000001</v>
      </c>
      <c r="G3164" s="342" t="s">
        <v>300</v>
      </c>
      <c r="H3164" s="342"/>
      <c r="I3164" s="342"/>
      <c r="J3164" s="343"/>
      <c r="K3164" s="343"/>
      <c r="L3164" s="407">
        <v>1</v>
      </c>
      <c r="M3164" s="344">
        <f t="shared" si="49"/>
        <v>1.4051830342840921</v>
      </c>
      <c r="N3164" s="337"/>
      <c r="T3164" s="169" t="s">
        <v>300</v>
      </c>
    </row>
    <row r="3165" spans="1:20">
      <c r="A3165" s="339">
        <v>45423.75</v>
      </c>
      <c r="B3165" s="340">
        <v>0.50727</v>
      </c>
      <c r="C3165" s="340" t="s">
        <v>300</v>
      </c>
      <c r="D3165" s="341">
        <v>70.266300000000001</v>
      </c>
      <c r="E3165" s="342" t="s">
        <v>300</v>
      </c>
      <c r="F3165" s="340">
        <v>1.1078300000000001</v>
      </c>
      <c r="G3165" s="342" t="s">
        <v>300</v>
      </c>
      <c r="H3165" s="342"/>
      <c r="I3165" s="342"/>
      <c r="J3165" s="343"/>
      <c r="K3165" s="343"/>
      <c r="L3165" s="407">
        <v>1</v>
      </c>
      <c r="M3165" s="344">
        <f t="shared" si="49"/>
        <v>1.1078150849110799</v>
      </c>
      <c r="N3165" s="337"/>
      <c r="T3165" s="169" t="s">
        <v>300</v>
      </c>
    </row>
    <row r="3166" spans="1:20">
      <c r="A3166" s="339">
        <v>45423.791666666701</v>
      </c>
      <c r="B3166" s="340">
        <v>0.42120999999999997</v>
      </c>
      <c r="C3166" s="340" t="s">
        <v>300</v>
      </c>
      <c r="D3166" s="341">
        <v>67.930400000000006</v>
      </c>
      <c r="E3166" s="342" t="s">
        <v>300</v>
      </c>
      <c r="F3166" s="340">
        <v>0.88929000000000002</v>
      </c>
      <c r="G3166" s="342" t="s">
        <v>300</v>
      </c>
      <c r="H3166" s="342"/>
      <c r="I3166" s="342"/>
      <c r="J3166" s="343"/>
      <c r="K3166" s="343"/>
      <c r="L3166" s="407">
        <v>1</v>
      </c>
      <c r="M3166" s="344">
        <f t="shared" si="49"/>
        <v>0.88929091440671992</v>
      </c>
      <c r="N3166" s="337"/>
      <c r="T3166" s="169" t="s">
        <v>300</v>
      </c>
    </row>
    <row r="3167" spans="1:20">
      <c r="A3167" s="339">
        <v>45423.833333333299</v>
      </c>
      <c r="B3167" s="340">
        <v>0.39617000000000002</v>
      </c>
      <c r="C3167" s="340" t="s">
        <v>300</v>
      </c>
      <c r="D3167" s="341">
        <v>61.687440000000002</v>
      </c>
      <c r="E3167" s="342" t="s">
        <v>300</v>
      </c>
      <c r="F3167" s="340">
        <v>0.75954999999999995</v>
      </c>
      <c r="G3167" s="342" t="s">
        <v>300</v>
      </c>
      <c r="H3167" s="342"/>
      <c r="I3167" s="342"/>
      <c r="J3167" s="343"/>
      <c r="K3167" s="343"/>
      <c r="L3167" s="407">
        <v>1</v>
      </c>
      <c r="M3167" s="344">
        <f t="shared" si="49"/>
        <v>0.75955520329718396</v>
      </c>
      <c r="N3167" s="337"/>
      <c r="T3167" s="169" t="s">
        <v>300</v>
      </c>
    </row>
    <row r="3168" spans="1:20">
      <c r="A3168" s="339">
        <v>45423.875</v>
      </c>
      <c r="B3168" s="340">
        <v>0.37391000000000002</v>
      </c>
      <c r="C3168" s="340" t="s">
        <v>300</v>
      </c>
      <c r="D3168" s="341">
        <v>62.017760000000003</v>
      </c>
      <c r="E3168" s="342" t="s">
        <v>300</v>
      </c>
      <c r="F3168" s="340">
        <v>0.72072000000000003</v>
      </c>
      <c r="G3168" s="342" t="s">
        <v>300</v>
      </c>
      <c r="H3168" s="342"/>
      <c r="I3168" s="342"/>
      <c r="J3168" s="343"/>
      <c r="K3168" s="343"/>
      <c r="L3168" s="407">
        <v>1</v>
      </c>
      <c r="M3168" s="344">
        <f t="shared" si="49"/>
        <v>0.72071600474092812</v>
      </c>
      <c r="N3168" s="337"/>
      <c r="T3168" s="169" t="s">
        <v>300</v>
      </c>
    </row>
    <row r="3169" spans="1:20">
      <c r="A3169" s="339">
        <v>45423.916666666701</v>
      </c>
      <c r="B3169" s="340">
        <v>0.45184999999999997</v>
      </c>
      <c r="C3169" s="340" t="s">
        <v>300</v>
      </c>
      <c r="D3169" s="341">
        <v>66.165430000000001</v>
      </c>
      <c r="E3169" s="342" t="s">
        <v>300</v>
      </c>
      <c r="F3169" s="340">
        <v>0.92918999999999996</v>
      </c>
      <c r="G3169" s="342" t="s">
        <v>300</v>
      </c>
      <c r="H3169" s="342"/>
      <c r="I3169" s="342"/>
      <c r="J3169" s="343"/>
      <c r="K3169" s="343"/>
      <c r="L3169" s="407">
        <v>1</v>
      </c>
      <c r="M3169" s="344">
        <f t="shared" si="49"/>
        <v>0.92919408387413993</v>
      </c>
      <c r="N3169" s="337"/>
      <c r="T3169" s="169" t="s">
        <v>300</v>
      </c>
    </row>
    <row r="3170" spans="1:20">
      <c r="A3170" s="339">
        <v>45423.958333333299</v>
      </c>
      <c r="B3170" s="340">
        <v>1.2415499999999999</v>
      </c>
      <c r="C3170" s="340" t="s">
        <v>300</v>
      </c>
      <c r="D3170" s="341">
        <v>70.876990000000006</v>
      </c>
      <c r="E3170" s="342" t="s">
        <v>300</v>
      </c>
      <c r="F3170" s="340">
        <v>2.73495</v>
      </c>
      <c r="G3170" s="342" t="s">
        <v>300</v>
      </c>
      <c r="H3170" s="342"/>
      <c r="I3170" s="342"/>
      <c r="J3170" s="343"/>
      <c r="K3170" s="343"/>
      <c r="L3170" s="407">
        <v>1</v>
      </c>
      <c r="M3170" s="344">
        <f t="shared" si="49"/>
        <v>2.7349569211242599</v>
      </c>
      <c r="N3170" s="337"/>
      <c r="T3170" s="169" t="s">
        <v>300</v>
      </c>
    </row>
    <row r="3171" spans="1:20">
      <c r="A3171" s="339">
        <v>45424</v>
      </c>
      <c r="B3171" s="340">
        <v>1.0902499999999999</v>
      </c>
      <c r="C3171" s="340" t="s">
        <v>300</v>
      </c>
      <c r="D3171" s="341">
        <v>74.81371</v>
      </c>
      <c r="E3171" s="342" t="s">
        <v>300</v>
      </c>
      <c r="F3171" s="340">
        <v>2.5350700000000002</v>
      </c>
      <c r="G3171" s="342" t="s">
        <v>300</v>
      </c>
      <c r="H3171" s="342"/>
      <c r="I3171" s="342"/>
      <c r="J3171" s="343"/>
      <c r="K3171" s="343"/>
      <c r="L3171" s="407">
        <v>1</v>
      </c>
      <c r="M3171" s="344">
        <f t="shared" si="49"/>
        <v>2.5350603189387</v>
      </c>
      <c r="N3171" s="337"/>
      <c r="T3171" s="169" t="s">
        <v>300</v>
      </c>
    </row>
    <row r="3172" spans="1:20">
      <c r="A3172" s="339">
        <v>45424.041666666701</v>
      </c>
      <c r="B3172" s="340">
        <v>2.0449799999999998</v>
      </c>
      <c r="C3172" s="340" t="s">
        <v>300</v>
      </c>
      <c r="D3172" s="341">
        <v>71.221419999999995</v>
      </c>
      <c r="E3172" s="342" t="s">
        <v>300</v>
      </c>
      <c r="F3172" s="340">
        <v>4.5266999999999999</v>
      </c>
      <c r="G3172" s="342" t="s">
        <v>300</v>
      </c>
      <c r="H3172" s="342"/>
      <c r="I3172" s="342"/>
      <c r="J3172" s="343"/>
      <c r="K3172" s="343"/>
      <c r="L3172" s="407">
        <v>1</v>
      </c>
      <c r="M3172" s="344">
        <f t="shared" si="49"/>
        <v>4.526689473977326</v>
      </c>
      <c r="N3172" s="337"/>
      <c r="T3172" s="169" t="s">
        <v>300</v>
      </c>
    </row>
    <row r="3173" spans="1:20">
      <c r="A3173" s="339">
        <v>45424.083333333299</v>
      </c>
      <c r="B3173" s="340">
        <v>2.5297700000000001</v>
      </c>
      <c r="C3173" s="340" t="s">
        <v>300</v>
      </c>
      <c r="D3173" s="341">
        <v>69.055509999999998</v>
      </c>
      <c r="E3173" s="342" t="s">
        <v>300</v>
      </c>
      <c r="F3173" s="340">
        <v>5.4295</v>
      </c>
      <c r="G3173" s="342" t="s">
        <v>300</v>
      </c>
      <c r="H3173" s="342"/>
      <c r="I3173" s="342"/>
      <c r="J3173" s="343"/>
      <c r="K3173" s="343"/>
      <c r="L3173" s="407">
        <v>1</v>
      </c>
      <c r="M3173" s="344">
        <f t="shared" si="49"/>
        <v>5.4295068481163158</v>
      </c>
      <c r="N3173" s="337"/>
      <c r="T3173" s="169" t="s">
        <v>300</v>
      </c>
    </row>
    <row r="3174" spans="1:20">
      <c r="A3174" s="339">
        <v>45424.125</v>
      </c>
      <c r="B3174" s="340">
        <v>2.7243900000000001</v>
      </c>
      <c r="C3174" s="340" t="s">
        <v>300</v>
      </c>
      <c r="D3174" s="341">
        <v>67.718850000000003</v>
      </c>
      <c r="E3174" s="342" t="s">
        <v>300</v>
      </c>
      <c r="F3174" s="340">
        <v>5.7340200000000001</v>
      </c>
      <c r="G3174" s="342" t="s">
        <v>300</v>
      </c>
      <c r="H3174" s="342"/>
      <c r="I3174" s="342"/>
      <c r="J3174" s="343"/>
      <c r="K3174" s="343"/>
      <c r="L3174" s="407">
        <v>1</v>
      </c>
      <c r="M3174" s="344">
        <f t="shared" si="49"/>
        <v>5.7340286949166197</v>
      </c>
      <c r="N3174" s="337"/>
      <c r="T3174" s="169" t="s">
        <v>300</v>
      </c>
    </row>
    <row r="3175" spans="1:20">
      <c r="A3175" s="339">
        <v>45424.166666666701</v>
      </c>
      <c r="B3175" s="340">
        <v>2.80314</v>
      </c>
      <c r="C3175" s="340" t="s">
        <v>300</v>
      </c>
      <c r="D3175" s="341">
        <v>67.019049999999993</v>
      </c>
      <c r="E3175" s="342" t="s">
        <v>300</v>
      </c>
      <c r="F3175" s="340">
        <v>5.8388</v>
      </c>
      <c r="G3175" s="342" t="s">
        <v>300</v>
      </c>
      <c r="H3175" s="342"/>
      <c r="I3175" s="342"/>
      <c r="J3175" s="343"/>
      <c r="K3175" s="343"/>
      <c r="L3175" s="407">
        <v>1</v>
      </c>
      <c r="M3175" s="344">
        <f t="shared" si="49"/>
        <v>5.8388062767123587</v>
      </c>
      <c r="N3175" s="337"/>
      <c r="T3175" s="169" t="s">
        <v>300</v>
      </c>
    </row>
    <row r="3176" spans="1:20">
      <c r="A3176" s="339">
        <v>45424.208333333299</v>
      </c>
      <c r="B3176" s="340">
        <v>2.8165399999999998</v>
      </c>
      <c r="C3176" s="340" t="s">
        <v>300</v>
      </c>
      <c r="D3176" s="341">
        <v>67.415729999999996</v>
      </c>
      <c r="E3176" s="342" t="s">
        <v>300</v>
      </c>
      <c r="F3176" s="340">
        <v>5.9014300000000004</v>
      </c>
      <c r="G3176" s="342" t="s">
        <v>300</v>
      </c>
      <c r="H3176" s="342"/>
      <c r="I3176" s="342"/>
      <c r="J3176" s="343"/>
      <c r="K3176" s="343"/>
      <c r="L3176" s="407">
        <v>1</v>
      </c>
      <c r="M3176" s="344">
        <f t="shared" si="49"/>
        <v>5.9014424334141351</v>
      </c>
      <c r="N3176" s="337"/>
      <c r="T3176" s="169" t="s">
        <v>300</v>
      </c>
    </row>
    <row r="3177" spans="1:20">
      <c r="A3177" s="339">
        <v>45424.25</v>
      </c>
      <c r="B3177" s="340">
        <v>2.4844499999999998</v>
      </c>
      <c r="C3177" s="340" t="s">
        <v>300</v>
      </c>
      <c r="D3177" s="341">
        <v>67.305959999999999</v>
      </c>
      <c r="E3177" s="342" t="s">
        <v>300</v>
      </c>
      <c r="F3177" s="340">
        <v>5.1971499999999997</v>
      </c>
      <c r="G3177" s="342" t="s">
        <v>300</v>
      </c>
      <c r="H3177" s="342"/>
      <c r="I3177" s="342"/>
      <c r="J3177" s="343"/>
      <c r="K3177" s="343"/>
      <c r="L3177" s="407">
        <v>1</v>
      </c>
      <c r="M3177" s="344">
        <f t="shared" si="49"/>
        <v>5.197144525367758</v>
      </c>
      <c r="N3177" s="337"/>
      <c r="T3177" s="169" t="s">
        <v>300</v>
      </c>
    </row>
    <row r="3178" spans="1:20">
      <c r="A3178" s="339">
        <v>45424.291666666701</v>
      </c>
      <c r="B3178" s="340">
        <v>2.40259</v>
      </c>
      <c r="C3178" s="340" t="s">
        <v>300</v>
      </c>
      <c r="D3178" s="341">
        <v>67.333560000000006</v>
      </c>
      <c r="E3178" s="342" t="s">
        <v>300</v>
      </c>
      <c r="F3178" s="340">
        <v>5.0279699999999998</v>
      </c>
      <c r="G3178" s="342" t="s">
        <v>300</v>
      </c>
      <c r="H3178" s="342"/>
      <c r="I3178" s="342"/>
      <c r="J3178" s="343"/>
      <c r="K3178" s="343"/>
      <c r="L3178" s="407">
        <v>1</v>
      </c>
      <c r="M3178" s="344">
        <f t="shared" si="49"/>
        <v>5.0279650705660321</v>
      </c>
      <c r="N3178" s="337"/>
      <c r="T3178" s="169" t="s">
        <v>300</v>
      </c>
    </row>
    <row r="3179" spans="1:20">
      <c r="A3179" s="339">
        <v>45424.333333333299</v>
      </c>
      <c r="B3179" s="340">
        <v>2.5442300000000002</v>
      </c>
      <c r="C3179" s="340" t="s">
        <v>300</v>
      </c>
      <c r="D3179" s="341">
        <v>66.15504</v>
      </c>
      <c r="E3179" s="342" t="s">
        <v>300</v>
      </c>
      <c r="F3179" s="340">
        <v>5.2311899999999998</v>
      </c>
      <c r="G3179" s="342" t="s">
        <v>300</v>
      </c>
      <c r="H3179" s="342"/>
      <c r="I3179" s="342"/>
      <c r="J3179" s="343"/>
      <c r="K3179" s="343"/>
      <c r="L3179" s="407">
        <v>1</v>
      </c>
      <c r="M3179" s="344">
        <f t="shared" si="49"/>
        <v>5.2311878509887357</v>
      </c>
      <c r="N3179" s="337"/>
      <c r="T3179" s="169" t="s">
        <v>300</v>
      </c>
    </row>
    <row r="3180" spans="1:20">
      <c r="A3180" s="339">
        <v>45424.375</v>
      </c>
      <c r="B3180" s="340">
        <v>2.5536599999999998</v>
      </c>
      <c r="C3180" s="340" t="s">
        <v>300</v>
      </c>
      <c r="D3180" s="341">
        <v>66.377250000000004</v>
      </c>
      <c r="E3180" s="342" t="s">
        <v>300</v>
      </c>
      <c r="F3180" s="340">
        <v>5.2682000000000002</v>
      </c>
      <c r="G3180" s="342" t="s">
        <v>300</v>
      </c>
      <c r="H3180" s="342"/>
      <c r="I3180" s="342"/>
      <c r="J3180" s="343"/>
      <c r="K3180" s="343"/>
      <c r="L3180" s="407">
        <v>1</v>
      </c>
      <c r="M3180" s="344">
        <f t="shared" si="49"/>
        <v>5.2682131695437997</v>
      </c>
      <c r="N3180" s="337"/>
      <c r="T3180" s="169" t="s">
        <v>300</v>
      </c>
    </row>
    <row r="3181" spans="1:20">
      <c r="A3181" s="339">
        <v>45424.416666666701</v>
      </c>
      <c r="B3181" s="340">
        <v>2.15117</v>
      </c>
      <c r="C3181" s="340" t="s">
        <v>300</v>
      </c>
      <c r="D3181" s="341">
        <v>68.337940000000003</v>
      </c>
      <c r="E3181" s="342" t="s">
        <v>300</v>
      </c>
      <c r="F3181" s="340">
        <v>4.5689599999999997</v>
      </c>
      <c r="G3181" s="342" t="s">
        <v>300</v>
      </c>
      <c r="H3181" s="342"/>
      <c r="I3181" s="342"/>
      <c r="J3181" s="343"/>
      <c r="K3181" s="343"/>
      <c r="L3181" s="407">
        <v>1</v>
      </c>
      <c r="M3181" s="344">
        <f t="shared" si="49"/>
        <v>4.5689628401949847</v>
      </c>
      <c r="N3181" s="337"/>
      <c r="T3181" s="169" t="s">
        <v>300</v>
      </c>
    </row>
    <row r="3182" spans="1:20">
      <c r="A3182" s="339">
        <v>45424.458333333299</v>
      </c>
      <c r="B3182" s="340">
        <v>0.58272999999999997</v>
      </c>
      <c r="C3182" s="340" t="s">
        <v>300</v>
      </c>
      <c r="D3182" s="341">
        <v>66.876959999999997</v>
      </c>
      <c r="E3182" s="342" t="s">
        <v>300</v>
      </c>
      <c r="F3182" s="340">
        <v>1.21123</v>
      </c>
      <c r="G3182" s="342" t="s">
        <v>300</v>
      </c>
      <c r="H3182" s="342"/>
      <c r="I3182" s="342"/>
      <c r="J3182" s="343"/>
      <c r="K3182" s="343"/>
      <c r="L3182" s="407">
        <v>1</v>
      </c>
      <c r="M3182" s="344">
        <f t="shared" si="49"/>
        <v>1.2112252347968635</v>
      </c>
      <c r="N3182" s="337"/>
      <c r="T3182" s="169" t="s">
        <v>300</v>
      </c>
    </row>
    <row r="3183" spans="1:20">
      <c r="A3183" s="339">
        <v>45424.5</v>
      </c>
      <c r="B3183" s="340">
        <v>1.8194699999999999</v>
      </c>
      <c r="C3183" s="340" t="s">
        <v>300</v>
      </c>
      <c r="D3183" s="341">
        <v>68.028139999999993</v>
      </c>
      <c r="E3183" s="342" t="s">
        <v>300</v>
      </c>
      <c r="F3183" s="340">
        <v>3.8469199999999999</v>
      </c>
      <c r="G3183" s="342" t="s">
        <v>300</v>
      </c>
      <c r="H3183" s="342"/>
      <c r="I3183" s="342"/>
      <c r="J3183" s="343"/>
      <c r="K3183" s="343"/>
      <c r="L3183" s="407">
        <v>1</v>
      </c>
      <c r="M3183" s="344">
        <f t="shared" si="49"/>
        <v>3.8469319692506634</v>
      </c>
      <c r="N3183" s="337"/>
      <c r="T3183" s="169" t="s">
        <v>300</v>
      </c>
    </row>
    <row r="3184" spans="1:20">
      <c r="A3184" s="339">
        <v>45424.541666666701</v>
      </c>
      <c r="B3184" s="340">
        <v>2.1306799999999999</v>
      </c>
      <c r="C3184" s="340" t="s">
        <v>300</v>
      </c>
      <c r="D3184" s="341">
        <v>66.794820000000001</v>
      </c>
      <c r="E3184" s="342" t="s">
        <v>300</v>
      </c>
      <c r="F3184" s="340">
        <v>4.4232500000000003</v>
      </c>
      <c r="G3184" s="342" t="s">
        <v>300</v>
      </c>
      <c r="H3184" s="342"/>
      <c r="I3184" s="342"/>
      <c r="J3184" s="343"/>
      <c r="K3184" s="343"/>
      <c r="L3184" s="407">
        <v>1</v>
      </c>
      <c r="M3184" s="344">
        <f t="shared" si="49"/>
        <v>4.4232554703718083</v>
      </c>
      <c r="N3184" s="337"/>
      <c r="T3184" s="169" t="s">
        <v>300</v>
      </c>
    </row>
    <row r="3185" spans="1:20">
      <c r="A3185" s="339">
        <v>45424.583333333299</v>
      </c>
      <c r="B3185" s="340">
        <v>2.34138</v>
      </c>
      <c r="C3185" s="340" t="s">
        <v>300</v>
      </c>
      <c r="D3185" s="341">
        <v>66.462729999999993</v>
      </c>
      <c r="E3185" s="342" t="s">
        <v>300</v>
      </c>
      <c r="F3185" s="340">
        <v>4.8365</v>
      </c>
      <c r="G3185" s="342" t="s">
        <v>300</v>
      </c>
      <c r="H3185" s="342"/>
      <c r="I3185" s="342"/>
      <c r="J3185" s="343"/>
      <c r="K3185" s="343"/>
      <c r="L3185" s="407">
        <v>1</v>
      </c>
      <c r="M3185" s="344">
        <f t="shared" si="49"/>
        <v>4.8364988703307912</v>
      </c>
      <c r="N3185" s="337"/>
      <c r="T3185" s="169" t="s">
        <v>300</v>
      </c>
    </row>
    <row r="3186" spans="1:20">
      <c r="A3186" s="339">
        <v>45424.625</v>
      </c>
      <c r="B3186" s="340">
        <v>2.3229299999999999</v>
      </c>
      <c r="C3186" s="340" t="s">
        <v>300</v>
      </c>
      <c r="D3186" s="341">
        <v>65.873940000000005</v>
      </c>
      <c r="E3186" s="342" t="s">
        <v>300</v>
      </c>
      <c r="F3186" s="340">
        <v>4.7558800000000003</v>
      </c>
      <c r="G3186" s="342" t="s">
        <v>300</v>
      </c>
      <c r="H3186" s="342"/>
      <c r="I3186" s="342"/>
      <c r="J3186" s="343"/>
      <c r="K3186" s="343"/>
      <c r="L3186" s="407">
        <v>1</v>
      </c>
      <c r="M3186" s="344">
        <f t="shared" si="49"/>
        <v>4.7558787388857366</v>
      </c>
      <c r="N3186" s="337"/>
      <c r="T3186" s="169" t="s">
        <v>300</v>
      </c>
    </row>
    <row r="3187" spans="1:20">
      <c r="A3187" s="339">
        <v>45424.666666666701</v>
      </c>
      <c r="B3187" s="340">
        <v>2.51606</v>
      </c>
      <c r="C3187" s="340" t="s">
        <v>300</v>
      </c>
      <c r="D3187" s="341">
        <v>65.655680000000004</v>
      </c>
      <c r="E3187" s="342" t="s">
        <v>300</v>
      </c>
      <c r="F3187" s="340">
        <v>5.13422</v>
      </c>
      <c r="G3187" s="342" t="s">
        <v>300</v>
      </c>
      <c r="H3187" s="342"/>
      <c r="I3187" s="342"/>
      <c r="J3187" s="343"/>
      <c r="K3187" s="343"/>
      <c r="L3187" s="407">
        <v>1</v>
      </c>
      <c r="M3187" s="344">
        <f t="shared" si="49"/>
        <v>5.134218027262464</v>
      </c>
      <c r="N3187" s="337"/>
      <c r="T3187" s="169" t="s">
        <v>300</v>
      </c>
    </row>
    <row r="3188" spans="1:20">
      <c r="A3188" s="339">
        <v>45424.708333333299</v>
      </c>
      <c r="B3188" s="340">
        <v>2.6692100000000001</v>
      </c>
      <c r="C3188" s="340" t="s">
        <v>300</v>
      </c>
      <c r="D3188" s="341">
        <v>65.630070000000003</v>
      </c>
      <c r="E3188" s="342" t="s">
        <v>300</v>
      </c>
      <c r="F3188" s="340">
        <v>5.4446099999999999</v>
      </c>
      <c r="G3188" s="342" t="s">
        <v>300</v>
      </c>
      <c r="H3188" s="342"/>
      <c r="I3188" s="342"/>
      <c r="J3188" s="343"/>
      <c r="K3188" s="343"/>
      <c r="L3188" s="407">
        <v>1</v>
      </c>
      <c r="M3188" s="344">
        <f t="shared" si="49"/>
        <v>5.4446080486172761</v>
      </c>
      <c r="N3188" s="337"/>
      <c r="T3188" s="169" t="s">
        <v>300</v>
      </c>
    </row>
    <row r="3189" spans="1:20">
      <c r="A3189" s="339">
        <v>45424.75</v>
      </c>
      <c r="B3189" s="340">
        <v>2.7178800000000001</v>
      </c>
      <c r="C3189" s="340" t="s">
        <v>300</v>
      </c>
      <c r="D3189" s="341">
        <v>65.018039999999999</v>
      </c>
      <c r="E3189" s="342" t="s">
        <v>300</v>
      </c>
      <c r="F3189" s="340">
        <v>5.4921800000000003</v>
      </c>
      <c r="G3189" s="342" t="s">
        <v>300</v>
      </c>
      <c r="H3189" s="342"/>
      <c r="I3189" s="342"/>
      <c r="J3189" s="343"/>
      <c r="K3189" s="343"/>
      <c r="L3189" s="407">
        <v>1</v>
      </c>
      <c r="M3189" s="344">
        <f t="shared" si="49"/>
        <v>5.4921850456556154</v>
      </c>
      <c r="N3189" s="337"/>
      <c r="T3189" s="169" t="s">
        <v>300</v>
      </c>
    </row>
    <row r="3190" spans="1:20">
      <c r="A3190" s="339">
        <v>45424.791666666701</v>
      </c>
      <c r="B3190" s="340">
        <v>2.8327599999999999</v>
      </c>
      <c r="C3190" s="340" t="s">
        <v>300</v>
      </c>
      <c r="D3190" s="341">
        <v>65.336460000000002</v>
      </c>
      <c r="E3190" s="342" t="s">
        <v>300</v>
      </c>
      <c r="F3190" s="340">
        <v>5.7523499999999999</v>
      </c>
      <c r="G3190" s="342" t="s">
        <v>300</v>
      </c>
      <c r="H3190" s="342"/>
      <c r="I3190" s="342"/>
      <c r="J3190" s="343"/>
      <c r="K3190" s="343"/>
      <c r="L3190" s="407">
        <v>1</v>
      </c>
      <c r="M3190" s="344">
        <f t="shared" si="49"/>
        <v>5.7523644241519678</v>
      </c>
      <c r="N3190" s="337"/>
      <c r="T3190" s="169" t="s">
        <v>300</v>
      </c>
    </row>
    <row r="3191" spans="1:20">
      <c r="A3191" s="339">
        <v>45424.833333333299</v>
      </c>
      <c r="B3191" s="340">
        <v>2.7121300000000002</v>
      </c>
      <c r="C3191" s="340" t="s">
        <v>300</v>
      </c>
      <c r="D3191" s="341">
        <v>66.073070000000001</v>
      </c>
      <c r="E3191" s="342" t="s">
        <v>300</v>
      </c>
      <c r="F3191" s="340">
        <v>5.5694999999999997</v>
      </c>
      <c r="G3191" s="342" t="s">
        <v>300</v>
      </c>
      <c r="H3191" s="342"/>
      <c r="I3191" s="342"/>
      <c r="J3191" s="343"/>
      <c r="K3191" s="343"/>
      <c r="L3191" s="407">
        <v>1</v>
      </c>
      <c r="M3191" s="344">
        <f t="shared" si="49"/>
        <v>5.5694973159392278</v>
      </c>
      <c r="N3191" s="337"/>
      <c r="T3191" s="169" t="s">
        <v>300</v>
      </c>
    </row>
    <row r="3192" spans="1:20">
      <c r="A3192" s="339">
        <v>45424.875</v>
      </c>
      <c r="B3192" s="340">
        <v>2.5007600000000001</v>
      </c>
      <c r="C3192" s="340" t="s">
        <v>300</v>
      </c>
      <c r="D3192" s="341">
        <v>65.756290000000007</v>
      </c>
      <c r="E3192" s="342" t="s">
        <v>300</v>
      </c>
      <c r="F3192" s="340">
        <v>5.1108200000000004</v>
      </c>
      <c r="G3192" s="342" t="s">
        <v>300</v>
      </c>
      <c r="H3192" s="342"/>
      <c r="I3192" s="342"/>
      <c r="J3192" s="343"/>
      <c r="K3192" s="343"/>
      <c r="L3192" s="407">
        <v>1</v>
      </c>
      <c r="M3192" s="344">
        <f t="shared" si="49"/>
        <v>5.1108169491748328</v>
      </c>
      <c r="N3192" s="337"/>
      <c r="T3192" s="169" t="s">
        <v>300</v>
      </c>
    </row>
    <row r="3193" spans="1:20">
      <c r="A3193" s="339">
        <v>45424.916666666701</v>
      </c>
      <c r="B3193" s="340">
        <v>2.4401799999999998</v>
      </c>
      <c r="C3193" s="340" t="s">
        <v>300</v>
      </c>
      <c r="D3193" s="341">
        <v>65.984880000000004</v>
      </c>
      <c r="E3193" s="342" t="s">
        <v>300</v>
      </c>
      <c r="F3193" s="340">
        <v>5.0043499999999996</v>
      </c>
      <c r="G3193" s="342" t="s">
        <v>300</v>
      </c>
      <c r="H3193" s="342"/>
      <c r="I3193" s="342"/>
      <c r="J3193" s="343"/>
      <c r="K3193" s="343"/>
      <c r="L3193" s="407">
        <v>1</v>
      </c>
      <c r="M3193" s="344">
        <f t="shared" si="49"/>
        <v>5.004345717588671</v>
      </c>
      <c r="N3193" s="337"/>
      <c r="T3193" s="169" t="s">
        <v>300</v>
      </c>
    </row>
    <row r="3194" spans="1:20">
      <c r="A3194" s="339">
        <v>45424.958333333299</v>
      </c>
      <c r="B3194" s="340">
        <v>2.5357799999999999</v>
      </c>
      <c r="C3194" s="340" t="s">
        <v>300</v>
      </c>
      <c r="D3194" s="341">
        <v>66.307990000000004</v>
      </c>
      <c r="E3194" s="342" t="s">
        <v>300</v>
      </c>
      <c r="F3194" s="340">
        <v>5.2258699999999996</v>
      </c>
      <c r="G3194" s="342" t="s">
        <v>300</v>
      </c>
      <c r="H3194" s="342"/>
      <c r="I3194" s="342"/>
      <c r="J3194" s="343"/>
      <c r="K3194" s="343"/>
      <c r="L3194" s="407">
        <v>1</v>
      </c>
      <c r="M3194" s="344">
        <f t="shared" si="49"/>
        <v>5.2258681193387764</v>
      </c>
      <c r="N3194" s="337"/>
      <c r="T3194" s="169" t="s">
        <v>300</v>
      </c>
    </row>
    <row r="3195" spans="1:20">
      <c r="A3195" s="339">
        <v>45425</v>
      </c>
      <c r="B3195" s="340">
        <v>2.5107599999999999</v>
      </c>
      <c r="C3195" s="340" t="s">
        <v>300</v>
      </c>
      <c r="D3195" s="341">
        <v>68.517790000000005</v>
      </c>
      <c r="E3195" s="342" t="s">
        <v>300</v>
      </c>
      <c r="F3195" s="340">
        <v>5.3467500000000001</v>
      </c>
      <c r="G3195" s="342" t="s">
        <v>300</v>
      </c>
      <c r="H3195" s="342"/>
      <c r="I3195" s="342"/>
      <c r="J3195" s="343"/>
      <c r="K3195" s="343"/>
      <c r="L3195" s="407">
        <v>1</v>
      </c>
      <c r="M3195" s="344">
        <f t="shared" si="49"/>
        <v>5.3467460571460315</v>
      </c>
      <c r="N3195" s="337"/>
      <c r="T3195" s="169" t="s">
        <v>300</v>
      </c>
    </row>
    <row r="3196" spans="1:20">
      <c r="A3196" s="339">
        <v>45425.041666666701</v>
      </c>
      <c r="B3196" s="340">
        <v>2.8730500000000001</v>
      </c>
      <c r="C3196" s="340" t="s">
        <v>300</v>
      </c>
      <c r="D3196" s="341">
        <v>66.98545</v>
      </c>
      <c r="E3196" s="342" t="s">
        <v>300</v>
      </c>
      <c r="F3196" s="340">
        <v>5.9814299999999996</v>
      </c>
      <c r="G3196" s="342" t="s">
        <v>300</v>
      </c>
      <c r="H3196" s="342"/>
      <c r="I3196" s="342"/>
      <c r="J3196" s="343"/>
      <c r="K3196" s="343"/>
      <c r="L3196" s="407">
        <v>1</v>
      </c>
      <c r="M3196" s="344">
        <f t="shared" si="49"/>
        <v>5.9814251645673</v>
      </c>
      <c r="N3196" s="337"/>
      <c r="T3196" s="169" t="s">
        <v>300</v>
      </c>
    </row>
    <row r="3197" spans="1:20">
      <c r="A3197" s="339">
        <v>45425.083333333299</v>
      </c>
      <c r="B3197" s="340">
        <v>2.63443</v>
      </c>
      <c r="C3197" s="340" t="s">
        <v>300</v>
      </c>
      <c r="D3197" s="341">
        <v>66.183340000000001</v>
      </c>
      <c r="E3197" s="342" t="s">
        <v>300</v>
      </c>
      <c r="F3197" s="340">
        <v>5.4189600000000002</v>
      </c>
      <c r="G3197" s="342" t="s">
        <v>300</v>
      </c>
      <c r="H3197" s="342"/>
      <c r="I3197" s="342"/>
      <c r="J3197" s="343"/>
      <c r="K3197" s="343"/>
      <c r="L3197" s="407">
        <v>1</v>
      </c>
      <c r="M3197" s="344">
        <f t="shared" si="49"/>
        <v>5.4189650983938948</v>
      </c>
      <c r="N3197" s="337"/>
      <c r="T3197" s="169" t="s">
        <v>300</v>
      </c>
    </row>
    <row r="3198" spans="1:20">
      <c r="A3198" s="339">
        <v>45425.125</v>
      </c>
      <c r="B3198" s="340">
        <v>2.51003</v>
      </c>
      <c r="C3198" s="340" t="s">
        <v>300</v>
      </c>
      <c r="D3198" s="341">
        <v>66.452359999999999</v>
      </c>
      <c r="E3198" s="342" t="s">
        <v>300</v>
      </c>
      <c r="F3198" s="340">
        <v>5.1840700000000002</v>
      </c>
      <c r="G3198" s="342" t="s">
        <v>300</v>
      </c>
      <c r="H3198" s="342"/>
      <c r="I3198" s="342"/>
      <c r="J3198" s="343"/>
      <c r="K3198" s="343"/>
      <c r="L3198" s="407">
        <v>1</v>
      </c>
      <c r="M3198" s="344">
        <f t="shared" si="49"/>
        <v>5.1840637256684632</v>
      </c>
      <c r="N3198" s="337"/>
      <c r="T3198" s="169" t="s">
        <v>300</v>
      </c>
    </row>
    <row r="3199" spans="1:20">
      <c r="A3199" s="339">
        <v>45425.166666666701</v>
      </c>
      <c r="B3199" s="340">
        <v>2.0689899999999999</v>
      </c>
      <c r="C3199" s="340" t="s">
        <v>300</v>
      </c>
      <c r="D3199" s="341">
        <v>67.307220000000001</v>
      </c>
      <c r="E3199" s="342" t="s">
        <v>300</v>
      </c>
      <c r="F3199" s="340">
        <v>4.3281400000000003</v>
      </c>
      <c r="G3199" s="342" t="s">
        <v>300</v>
      </c>
      <c r="H3199" s="342"/>
      <c r="I3199" s="342"/>
      <c r="J3199" s="343"/>
      <c r="K3199" s="343"/>
      <c r="L3199" s="407">
        <v>1</v>
      </c>
      <c r="M3199" s="344">
        <f t="shared" si="49"/>
        <v>4.3281375555504233</v>
      </c>
      <c r="N3199" s="337"/>
      <c r="T3199" s="169" t="s">
        <v>300</v>
      </c>
    </row>
    <row r="3200" spans="1:20">
      <c r="A3200" s="339">
        <v>45425.208333333299</v>
      </c>
      <c r="B3200" s="340">
        <v>2.5901299999999998</v>
      </c>
      <c r="C3200" s="340" t="s">
        <v>300</v>
      </c>
      <c r="D3200" s="341">
        <v>65.288749999999993</v>
      </c>
      <c r="E3200" s="342" t="s">
        <v>300</v>
      </c>
      <c r="F3200" s="340">
        <v>5.2558199999999999</v>
      </c>
      <c r="G3200" s="342" t="s">
        <v>300</v>
      </c>
      <c r="H3200" s="342"/>
      <c r="I3200" s="342"/>
      <c r="J3200" s="343"/>
      <c r="K3200" s="343"/>
      <c r="L3200" s="407">
        <v>1</v>
      </c>
      <c r="M3200" s="344">
        <f t="shared" si="49"/>
        <v>5.2558253591654989</v>
      </c>
      <c r="N3200" s="337"/>
      <c r="T3200" s="169" t="s">
        <v>300</v>
      </c>
    </row>
    <row r="3201" spans="1:20">
      <c r="A3201" s="339">
        <v>45425.25</v>
      </c>
      <c r="B3201" s="340">
        <v>2.6802800000000002</v>
      </c>
      <c r="C3201" s="340" t="s">
        <v>300</v>
      </c>
      <c r="D3201" s="341">
        <v>63.759219999999999</v>
      </c>
      <c r="E3201" s="342" t="s">
        <v>300</v>
      </c>
      <c r="F3201" s="340">
        <v>5.3113400000000004</v>
      </c>
      <c r="G3201" s="342" t="s">
        <v>300</v>
      </c>
      <c r="H3201" s="342"/>
      <c r="I3201" s="342"/>
      <c r="J3201" s="343"/>
      <c r="K3201" s="343"/>
      <c r="L3201" s="407">
        <v>1</v>
      </c>
      <c r="M3201" s="344">
        <f t="shared" si="49"/>
        <v>5.3113408326041274</v>
      </c>
      <c r="N3201" s="337"/>
      <c r="T3201" s="169" t="s">
        <v>300</v>
      </c>
    </row>
    <row r="3202" spans="1:20">
      <c r="A3202" s="339">
        <v>45425.291666666701</v>
      </c>
      <c r="B3202" s="340">
        <v>2.69373</v>
      </c>
      <c r="C3202" s="340" t="s">
        <v>300</v>
      </c>
      <c r="D3202" s="341">
        <v>63.389099999999999</v>
      </c>
      <c r="E3202" s="342" t="s">
        <v>300</v>
      </c>
      <c r="F3202" s="340">
        <v>5.30701</v>
      </c>
      <c r="G3202" s="342" t="s">
        <v>300</v>
      </c>
      <c r="H3202" s="342"/>
      <c r="I3202" s="342"/>
      <c r="J3202" s="343"/>
      <c r="K3202" s="343"/>
      <c r="L3202" s="407">
        <v>1</v>
      </c>
      <c r="M3202" s="344">
        <f t="shared" si="49"/>
        <v>5.3070069802604394</v>
      </c>
      <c r="N3202" s="337"/>
      <c r="T3202" s="169" t="s">
        <v>300</v>
      </c>
    </row>
    <row r="3203" spans="1:20">
      <c r="A3203" s="339">
        <v>45425.333333333299</v>
      </c>
      <c r="B3203" s="340">
        <v>2.5529099999999998</v>
      </c>
      <c r="C3203" s="340" t="s">
        <v>300</v>
      </c>
      <c r="D3203" s="341">
        <v>63.702719999999999</v>
      </c>
      <c r="E3203" s="342" t="s">
        <v>300</v>
      </c>
      <c r="F3203" s="340">
        <v>5.0544599999999997</v>
      </c>
      <c r="G3203" s="342" t="s">
        <v>300</v>
      </c>
      <c r="H3203" s="342"/>
      <c r="I3203" s="342"/>
      <c r="J3203" s="343"/>
      <c r="K3203" s="343"/>
      <c r="L3203" s="407">
        <v>1</v>
      </c>
      <c r="M3203" s="344">
        <f t="shared" ref="M3203:M3266" si="50">D3203*60*10^3*B3203*5.18*10^-7</f>
        <v>5.0544568232444158</v>
      </c>
      <c r="N3203" s="337"/>
      <c r="T3203" s="169" t="s">
        <v>300</v>
      </c>
    </row>
    <row r="3204" spans="1:20">
      <c r="A3204" s="339">
        <v>45425.375</v>
      </c>
      <c r="B3204" s="340">
        <v>1.75363</v>
      </c>
      <c r="C3204" s="340" t="s">
        <v>300</v>
      </c>
      <c r="D3204" s="341">
        <v>64.559619999999995</v>
      </c>
      <c r="E3204" s="342" t="s">
        <v>300</v>
      </c>
      <c r="F3204" s="340">
        <v>3.5186799999999998</v>
      </c>
      <c r="G3204" s="342" t="s">
        <v>300</v>
      </c>
      <c r="H3204" s="342"/>
      <c r="I3204" s="342"/>
      <c r="J3204" s="343"/>
      <c r="K3204" s="343"/>
      <c r="L3204" s="407">
        <v>1</v>
      </c>
      <c r="M3204" s="344">
        <f t="shared" si="50"/>
        <v>3.5186813739522469</v>
      </c>
      <c r="N3204" s="337"/>
      <c r="T3204" s="169" t="s">
        <v>300</v>
      </c>
    </row>
    <row r="3205" spans="1:20">
      <c r="A3205" s="339">
        <v>45425.416666666701</v>
      </c>
      <c r="B3205" s="340">
        <v>0.65688000000000002</v>
      </c>
      <c r="C3205" s="340" t="s">
        <v>300</v>
      </c>
      <c r="D3205" s="341">
        <v>66.479470000000006</v>
      </c>
      <c r="E3205" s="342" t="s">
        <v>300</v>
      </c>
      <c r="F3205" s="340">
        <v>1.3572299999999999</v>
      </c>
      <c r="G3205" s="342" t="s">
        <v>300</v>
      </c>
      <c r="H3205" s="342"/>
      <c r="I3205" s="342"/>
      <c r="J3205" s="343"/>
      <c r="K3205" s="343"/>
      <c r="L3205" s="407">
        <v>1</v>
      </c>
      <c r="M3205" s="344">
        <f t="shared" si="50"/>
        <v>1.3572335846018879</v>
      </c>
      <c r="N3205" s="337"/>
      <c r="T3205" s="169" t="s">
        <v>300</v>
      </c>
    </row>
    <row r="3206" spans="1:20">
      <c r="A3206" s="339">
        <v>45425.458333333299</v>
      </c>
      <c r="B3206" s="340">
        <v>0.58306000000000002</v>
      </c>
      <c r="C3206" s="340" t="s">
        <v>300</v>
      </c>
      <c r="D3206" s="341">
        <v>65.297719999999998</v>
      </c>
      <c r="E3206" s="342" t="s">
        <v>300</v>
      </c>
      <c r="F3206" s="340">
        <v>1.1833</v>
      </c>
      <c r="G3206" s="342" t="s">
        <v>300</v>
      </c>
      <c r="H3206" s="342"/>
      <c r="I3206" s="342"/>
      <c r="J3206" s="343"/>
      <c r="K3206" s="343"/>
      <c r="L3206" s="407">
        <v>1</v>
      </c>
      <c r="M3206" s="344">
        <f t="shared" si="50"/>
        <v>1.1832929464090558</v>
      </c>
      <c r="N3206" s="337"/>
      <c r="T3206" s="169" t="s">
        <v>300</v>
      </c>
    </row>
    <row r="3207" spans="1:20">
      <c r="A3207" s="339">
        <v>45425.5</v>
      </c>
      <c r="B3207" s="340">
        <v>1.8866400000000001</v>
      </c>
      <c r="C3207" s="340" t="s">
        <v>300</v>
      </c>
      <c r="D3207" s="341">
        <v>62.850439999999999</v>
      </c>
      <c r="E3207" s="342" t="s">
        <v>300</v>
      </c>
      <c r="F3207" s="340">
        <v>3.6853500000000001</v>
      </c>
      <c r="G3207" s="342" t="s">
        <v>300</v>
      </c>
      <c r="H3207" s="342"/>
      <c r="I3207" s="342"/>
      <c r="J3207" s="343"/>
      <c r="K3207" s="343"/>
      <c r="L3207" s="407">
        <v>1</v>
      </c>
      <c r="M3207" s="344">
        <f t="shared" si="50"/>
        <v>3.6853468700993277</v>
      </c>
      <c r="N3207" s="337"/>
      <c r="T3207" s="169" t="s">
        <v>300</v>
      </c>
    </row>
    <row r="3208" spans="1:20">
      <c r="A3208" s="339">
        <v>45425.541666666701</v>
      </c>
      <c r="B3208" s="340">
        <v>0.68949000000000005</v>
      </c>
      <c r="C3208" s="340" t="s">
        <v>300</v>
      </c>
      <c r="D3208" s="341">
        <v>63.567610000000002</v>
      </c>
      <c r="E3208" s="342" t="s">
        <v>300</v>
      </c>
      <c r="F3208" s="340">
        <v>1.3622099999999999</v>
      </c>
      <c r="G3208" s="342" t="s">
        <v>300</v>
      </c>
      <c r="H3208" s="342"/>
      <c r="I3208" s="342"/>
      <c r="J3208" s="343"/>
      <c r="K3208" s="343"/>
      <c r="L3208" s="407">
        <v>1</v>
      </c>
      <c r="M3208" s="344">
        <f t="shared" si="50"/>
        <v>1.362212512499412</v>
      </c>
      <c r="N3208" s="337"/>
      <c r="T3208" s="169" t="s">
        <v>300</v>
      </c>
    </row>
    <row r="3209" spans="1:20">
      <c r="A3209" s="339">
        <v>45425.583333333299</v>
      </c>
      <c r="B3209" s="340">
        <v>1.2255400000000001</v>
      </c>
      <c r="C3209" s="340" t="s">
        <v>300</v>
      </c>
      <c r="D3209" s="341">
        <v>64.122919999999993</v>
      </c>
      <c r="E3209" s="342" t="s">
        <v>300</v>
      </c>
      <c r="F3209" s="340">
        <v>2.4424199999999998</v>
      </c>
      <c r="G3209" s="342" t="s">
        <v>300</v>
      </c>
      <c r="H3209" s="342"/>
      <c r="I3209" s="342"/>
      <c r="J3209" s="343"/>
      <c r="K3209" s="343"/>
      <c r="L3209" s="407">
        <v>1</v>
      </c>
      <c r="M3209" s="344">
        <f t="shared" si="50"/>
        <v>2.4424281209509435</v>
      </c>
      <c r="N3209" s="337"/>
      <c r="T3209" s="169" t="s">
        <v>300</v>
      </c>
    </row>
    <row r="3210" spans="1:20">
      <c r="A3210" s="339">
        <v>45425.625</v>
      </c>
      <c r="B3210" s="340">
        <v>2.1882299999999999</v>
      </c>
      <c r="C3210" s="340" t="s">
        <v>300</v>
      </c>
      <c r="D3210" s="341">
        <v>64.041579999999996</v>
      </c>
      <c r="E3210" s="342" t="s">
        <v>300</v>
      </c>
      <c r="F3210" s="340">
        <v>4.35548</v>
      </c>
      <c r="G3210" s="342" t="s">
        <v>300</v>
      </c>
      <c r="H3210" s="342"/>
      <c r="I3210" s="342"/>
      <c r="J3210" s="343"/>
      <c r="K3210" s="343"/>
      <c r="L3210" s="407">
        <v>1</v>
      </c>
      <c r="M3210" s="344">
        <f t="shared" si="50"/>
        <v>4.3554799212336706</v>
      </c>
      <c r="N3210" s="337"/>
      <c r="T3210" s="169" t="s">
        <v>300</v>
      </c>
    </row>
    <row r="3211" spans="1:20">
      <c r="A3211" s="339">
        <v>45425.666666666701</v>
      </c>
      <c r="B3211" s="340">
        <v>2.3484500000000001</v>
      </c>
      <c r="C3211" s="340" t="s">
        <v>300</v>
      </c>
      <c r="D3211" s="341">
        <v>63.7744</v>
      </c>
      <c r="E3211" s="342" t="s">
        <v>300</v>
      </c>
      <c r="F3211" s="340">
        <v>4.6548800000000004</v>
      </c>
      <c r="G3211" s="342" t="s">
        <v>300</v>
      </c>
      <c r="H3211" s="342"/>
      <c r="I3211" s="342"/>
      <c r="J3211" s="343"/>
      <c r="K3211" s="343"/>
      <c r="L3211" s="407">
        <v>1</v>
      </c>
      <c r="M3211" s="344">
        <f t="shared" si="50"/>
        <v>4.6548823592544002</v>
      </c>
      <c r="N3211" s="337"/>
      <c r="T3211" s="169" t="s">
        <v>300</v>
      </c>
    </row>
    <row r="3212" spans="1:20">
      <c r="A3212" s="339">
        <v>45425.708333333299</v>
      </c>
      <c r="B3212" s="340">
        <v>2.2355499999999999</v>
      </c>
      <c r="C3212" s="340" t="s">
        <v>300</v>
      </c>
      <c r="D3212" s="341">
        <v>66.407619999999994</v>
      </c>
      <c r="E3212" s="342" t="s">
        <v>300</v>
      </c>
      <c r="F3212" s="340">
        <v>4.6140600000000003</v>
      </c>
      <c r="G3212" s="342" t="s">
        <v>300</v>
      </c>
      <c r="H3212" s="342"/>
      <c r="I3212" s="342"/>
      <c r="J3212" s="343"/>
      <c r="K3212" s="343"/>
      <c r="L3212" s="407">
        <v>1</v>
      </c>
      <c r="M3212" s="344">
        <f t="shared" si="50"/>
        <v>4.6140608060122785</v>
      </c>
      <c r="N3212" s="337"/>
      <c r="T3212" s="169" t="s">
        <v>300</v>
      </c>
    </row>
    <row r="3213" spans="1:20">
      <c r="A3213" s="339">
        <v>45425.75</v>
      </c>
      <c r="B3213" s="340">
        <v>2.77074</v>
      </c>
      <c r="C3213" s="340" t="s">
        <v>300</v>
      </c>
      <c r="D3213" s="341">
        <v>66.543390000000002</v>
      </c>
      <c r="E3213" s="342" t="s">
        <v>300</v>
      </c>
      <c r="F3213" s="340">
        <v>5.7303499999999996</v>
      </c>
      <c r="G3213" s="342" t="s">
        <v>300</v>
      </c>
      <c r="H3213" s="342"/>
      <c r="I3213" s="342"/>
      <c r="J3213" s="343"/>
      <c r="K3213" s="343"/>
      <c r="L3213" s="407">
        <v>1</v>
      </c>
      <c r="M3213" s="344">
        <f t="shared" si="50"/>
        <v>5.7303573592592869</v>
      </c>
      <c r="N3213" s="337"/>
      <c r="T3213" s="169" t="s">
        <v>300</v>
      </c>
    </row>
    <row r="3214" spans="1:20">
      <c r="A3214" s="339">
        <v>45425.791666666701</v>
      </c>
      <c r="B3214" s="340">
        <v>2.5876800000000002</v>
      </c>
      <c r="C3214" s="340" t="s">
        <v>300</v>
      </c>
      <c r="D3214" s="341">
        <v>65.568550000000002</v>
      </c>
      <c r="E3214" s="342" t="s">
        <v>300</v>
      </c>
      <c r="F3214" s="340">
        <v>5.2733600000000003</v>
      </c>
      <c r="G3214" s="342" t="s">
        <v>300</v>
      </c>
      <c r="H3214" s="342"/>
      <c r="I3214" s="342"/>
      <c r="J3214" s="343"/>
      <c r="K3214" s="343"/>
      <c r="L3214" s="407">
        <v>1</v>
      </c>
      <c r="M3214" s="344">
        <f t="shared" si="50"/>
        <v>5.2733568234211203</v>
      </c>
      <c r="N3214" s="337"/>
      <c r="T3214" s="169" t="s">
        <v>300</v>
      </c>
    </row>
    <row r="3215" spans="1:20">
      <c r="A3215" s="339">
        <v>45425.833333333299</v>
      </c>
      <c r="B3215" s="340">
        <v>2.3858899999999998</v>
      </c>
      <c r="C3215" s="340" t="s">
        <v>300</v>
      </c>
      <c r="D3215" s="341">
        <v>66.725939999999994</v>
      </c>
      <c r="E3215" s="342" t="s">
        <v>300</v>
      </c>
      <c r="F3215" s="340">
        <v>4.9479499999999996</v>
      </c>
      <c r="G3215" s="342" t="s">
        <v>300</v>
      </c>
      <c r="H3215" s="342"/>
      <c r="I3215" s="342"/>
      <c r="J3215" s="343"/>
      <c r="K3215" s="343"/>
      <c r="L3215" s="407">
        <v>1</v>
      </c>
      <c r="M3215" s="344">
        <f t="shared" si="50"/>
        <v>4.9479594028235265</v>
      </c>
      <c r="N3215" s="337"/>
      <c r="T3215" s="169" t="s">
        <v>300</v>
      </c>
    </row>
    <row r="3216" spans="1:20">
      <c r="A3216" s="339">
        <v>45425.875</v>
      </c>
      <c r="B3216" s="340">
        <v>2.3870399999999998</v>
      </c>
      <c r="C3216" s="340" t="s">
        <v>300</v>
      </c>
      <c r="D3216" s="341">
        <v>66.208609999999993</v>
      </c>
      <c r="E3216" s="342" t="s">
        <v>300</v>
      </c>
      <c r="F3216" s="340">
        <v>4.9119700000000002</v>
      </c>
      <c r="G3216" s="342" t="s">
        <v>300</v>
      </c>
      <c r="H3216" s="342"/>
      <c r="I3216" s="342"/>
      <c r="J3216" s="343"/>
      <c r="K3216" s="343"/>
      <c r="L3216" s="407">
        <v>1</v>
      </c>
      <c r="M3216" s="344">
        <f t="shared" si="50"/>
        <v>4.9119640208795508</v>
      </c>
      <c r="N3216" s="337"/>
      <c r="T3216" s="169" t="s">
        <v>300</v>
      </c>
    </row>
    <row r="3217" spans="1:20">
      <c r="A3217" s="339">
        <v>45425.916666666701</v>
      </c>
      <c r="B3217" s="340">
        <v>2.65056</v>
      </c>
      <c r="C3217" s="340" t="s">
        <v>300</v>
      </c>
      <c r="D3217" s="341">
        <v>65.350070000000002</v>
      </c>
      <c r="E3217" s="342" t="s">
        <v>300</v>
      </c>
      <c r="F3217" s="340">
        <v>5.3835100000000002</v>
      </c>
      <c r="G3217" s="342" t="s">
        <v>300</v>
      </c>
      <c r="H3217" s="342"/>
      <c r="I3217" s="342"/>
      <c r="J3217" s="343"/>
      <c r="K3217" s="343"/>
      <c r="L3217" s="407">
        <v>1</v>
      </c>
      <c r="M3217" s="344">
        <f t="shared" si="50"/>
        <v>5.3834998702383352</v>
      </c>
      <c r="N3217" s="337"/>
      <c r="T3217" s="169" t="s">
        <v>300</v>
      </c>
    </row>
    <row r="3218" spans="1:20">
      <c r="A3218" s="339">
        <v>45425.958333333299</v>
      </c>
      <c r="B3218" s="340">
        <v>2.5514000000000001</v>
      </c>
      <c r="C3218" s="340" t="s">
        <v>300</v>
      </c>
      <c r="D3218" s="341">
        <v>65.961029999999994</v>
      </c>
      <c r="E3218" s="342" t="s">
        <v>300</v>
      </c>
      <c r="F3218" s="340">
        <v>5.23055</v>
      </c>
      <c r="G3218" s="342" t="s">
        <v>300</v>
      </c>
      <c r="H3218" s="342"/>
      <c r="I3218" s="342"/>
      <c r="J3218" s="343"/>
      <c r="K3218" s="343"/>
      <c r="L3218" s="407">
        <v>1</v>
      </c>
      <c r="M3218" s="344">
        <f t="shared" si="50"/>
        <v>5.2305455679573596</v>
      </c>
      <c r="N3218" s="337"/>
      <c r="T3218" s="169" t="s">
        <v>300</v>
      </c>
    </row>
    <row r="3219" spans="1:20">
      <c r="A3219" s="339">
        <v>45426</v>
      </c>
      <c r="B3219" s="340">
        <v>2.7271800000000002</v>
      </c>
      <c r="C3219" s="340" t="s">
        <v>300</v>
      </c>
      <c r="D3219" s="341">
        <v>65.792180000000002</v>
      </c>
      <c r="E3219" s="342" t="s">
        <v>300</v>
      </c>
      <c r="F3219" s="340">
        <v>5.5765900000000004</v>
      </c>
      <c r="G3219" s="342" t="s">
        <v>300</v>
      </c>
      <c r="H3219" s="342"/>
      <c r="I3219" s="342"/>
      <c r="J3219" s="343"/>
      <c r="K3219" s="343"/>
      <c r="L3219" s="407">
        <v>1</v>
      </c>
      <c r="M3219" s="344">
        <f t="shared" si="50"/>
        <v>5.5765948104205911</v>
      </c>
      <c r="N3219" s="337"/>
      <c r="T3219" s="169" t="s">
        <v>300</v>
      </c>
    </row>
    <row r="3220" spans="1:20">
      <c r="A3220" s="339">
        <v>45426.041666666701</v>
      </c>
      <c r="B3220" s="340">
        <v>2.6811500000000001</v>
      </c>
      <c r="C3220" s="340" t="s">
        <v>300</v>
      </c>
      <c r="D3220" s="341">
        <v>65.207030000000003</v>
      </c>
      <c r="E3220" s="342" t="s">
        <v>300</v>
      </c>
      <c r="F3220" s="340">
        <v>5.4337</v>
      </c>
      <c r="G3220" s="342" t="s">
        <v>300</v>
      </c>
      <c r="H3220" s="342"/>
      <c r="I3220" s="342"/>
      <c r="J3220" s="343"/>
      <c r="K3220" s="343"/>
      <c r="L3220" s="407">
        <v>1</v>
      </c>
      <c r="M3220" s="344">
        <f t="shared" si="50"/>
        <v>5.4337110692982593</v>
      </c>
      <c r="N3220" s="337"/>
      <c r="T3220" s="169" t="s">
        <v>300</v>
      </c>
    </row>
    <row r="3221" spans="1:20">
      <c r="A3221" s="339">
        <v>45426.083333333299</v>
      </c>
      <c r="B3221" s="340">
        <v>2.5154800000000002</v>
      </c>
      <c r="C3221" s="340" t="s">
        <v>300</v>
      </c>
      <c r="D3221" s="341">
        <v>65.070650000000001</v>
      </c>
      <c r="E3221" s="342" t="s">
        <v>300</v>
      </c>
      <c r="F3221" s="340">
        <v>5.0872900000000003</v>
      </c>
      <c r="G3221" s="342" t="s">
        <v>300</v>
      </c>
      <c r="H3221" s="342"/>
      <c r="I3221" s="342"/>
      <c r="J3221" s="343"/>
      <c r="K3221" s="343"/>
      <c r="L3221" s="407">
        <v>1</v>
      </c>
      <c r="M3221" s="344">
        <f t="shared" si="50"/>
        <v>5.0872961920149598</v>
      </c>
      <c r="N3221" s="337"/>
      <c r="T3221" s="169" t="s">
        <v>300</v>
      </c>
    </row>
    <row r="3222" spans="1:20">
      <c r="A3222" s="339">
        <v>45426.125</v>
      </c>
      <c r="B3222" s="340">
        <v>2.4454400000000001</v>
      </c>
      <c r="C3222" s="340" t="s">
        <v>300</v>
      </c>
      <c r="D3222" s="341">
        <v>66.450999999999993</v>
      </c>
      <c r="E3222" s="342" t="s">
        <v>300</v>
      </c>
      <c r="F3222" s="340">
        <v>5.0505599999999999</v>
      </c>
      <c r="G3222" s="342" t="s">
        <v>300</v>
      </c>
      <c r="H3222" s="342"/>
      <c r="I3222" s="342"/>
      <c r="J3222" s="343"/>
      <c r="K3222" s="343"/>
      <c r="L3222" s="407">
        <v>1</v>
      </c>
      <c r="M3222" s="344">
        <f t="shared" si="50"/>
        <v>5.0505600913151989</v>
      </c>
      <c r="N3222" s="337"/>
      <c r="T3222" s="169" t="s">
        <v>300</v>
      </c>
    </row>
    <row r="3223" spans="1:20">
      <c r="A3223" s="339">
        <v>45426.166666666701</v>
      </c>
      <c r="B3223" s="340">
        <v>2.1997100000000001</v>
      </c>
      <c r="C3223" s="340" t="s">
        <v>300</v>
      </c>
      <c r="D3223" s="341">
        <v>66.706310000000002</v>
      </c>
      <c r="E3223" s="342" t="s">
        <v>300</v>
      </c>
      <c r="F3223" s="340">
        <v>4.5605099999999998</v>
      </c>
      <c r="G3223" s="342" t="s">
        <v>300</v>
      </c>
      <c r="H3223" s="342"/>
      <c r="I3223" s="342"/>
      <c r="J3223" s="343"/>
      <c r="K3223" s="343"/>
      <c r="L3223" s="407">
        <v>1</v>
      </c>
      <c r="M3223" s="344">
        <f t="shared" si="50"/>
        <v>4.5605094152467078</v>
      </c>
      <c r="N3223" s="337"/>
      <c r="T3223" s="169" t="s">
        <v>300</v>
      </c>
    </row>
    <row r="3224" spans="1:20">
      <c r="A3224" s="339">
        <v>45426.208333333299</v>
      </c>
      <c r="B3224" s="340">
        <v>2.3633700000000002</v>
      </c>
      <c r="C3224" s="340" t="s">
        <v>300</v>
      </c>
      <c r="D3224" s="341">
        <v>65.853930000000005</v>
      </c>
      <c r="E3224" s="342" t="s">
        <v>300</v>
      </c>
      <c r="F3224" s="340">
        <v>4.8372000000000002</v>
      </c>
      <c r="G3224" s="342" t="s">
        <v>300</v>
      </c>
      <c r="H3224" s="342"/>
      <c r="I3224" s="342"/>
      <c r="J3224" s="343"/>
      <c r="K3224" s="343"/>
      <c r="L3224" s="407">
        <v>1</v>
      </c>
      <c r="M3224" s="344">
        <f t="shared" si="50"/>
        <v>4.8372042550706276</v>
      </c>
      <c r="N3224" s="337"/>
      <c r="T3224" s="169" t="s">
        <v>300</v>
      </c>
    </row>
    <row r="3225" spans="1:20">
      <c r="A3225" s="339">
        <v>45426.25</v>
      </c>
      <c r="B3225" s="340">
        <v>2.6059000000000001</v>
      </c>
      <c r="C3225" s="340" t="s">
        <v>300</v>
      </c>
      <c r="D3225" s="341">
        <v>67.101370000000003</v>
      </c>
      <c r="E3225" s="342" t="s">
        <v>300</v>
      </c>
      <c r="F3225" s="340">
        <v>5.4346399999999999</v>
      </c>
      <c r="G3225" s="342" t="s">
        <v>300</v>
      </c>
      <c r="H3225" s="342"/>
      <c r="I3225" s="342"/>
      <c r="J3225" s="343"/>
      <c r="K3225" s="343"/>
      <c r="L3225" s="407">
        <v>1</v>
      </c>
      <c r="M3225" s="344">
        <f t="shared" si="50"/>
        <v>5.4346320193796398</v>
      </c>
      <c r="N3225" s="337"/>
      <c r="T3225" s="169" t="s">
        <v>300</v>
      </c>
    </row>
    <row r="3226" spans="1:20">
      <c r="A3226" s="339">
        <v>45426.291666666701</v>
      </c>
      <c r="B3226" s="340">
        <v>2.82708</v>
      </c>
      <c r="C3226" s="340" t="s">
        <v>300</v>
      </c>
      <c r="D3226" s="341">
        <v>66.123429999999999</v>
      </c>
      <c r="E3226" s="342" t="s">
        <v>300</v>
      </c>
      <c r="F3226" s="340">
        <v>5.80999</v>
      </c>
      <c r="G3226" s="342" t="s">
        <v>300</v>
      </c>
      <c r="H3226" s="342"/>
      <c r="I3226" s="342"/>
      <c r="J3226" s="343"/>
      <c r="K3226" s="343"/>
      <c r="L3226" s="407">
        <v>1</v>
      </c>
      <c r="M3226" s="344">
        <f t="shared" si="50"/>
        <v>5.8099779191351519</v>
      </c>
      <c r="N3226" s="337"/>
      <c r="T3226" s="169" t="s">
        <v>300</v>
      </c>
    </row>
    <row r="3227" spans="1:20">
      <c r="A3227" s="339">
        <v>45426.333333333299</v>
      </c>
      <c r="B3227" s="340">
        <v>2.3998300000000001</v>
      </c>
      <c r="C3227" s="340" t="s">
        <v>300</v>
      </c>
      <c r="D3227" s="341">
        <v>66.677390000000003</v>
      </c>
      <c r="E3227" s="342" t="s">
        <v>300</v>
      </c>
      <c r="F3227" s="340">
        <v>4.9732599999999998</v>
      </c>
      <c r="G3227" s="342" t="s">
        <v>300</v>
      </c>
      <c r="H3227" s="342"/>
      <c r="I3227" s="342"/>
      <c r="J3227" s="343"/>
      <c r="K3227" s="343"/>
      <c r="L3227" s="407">
        <v>1</v>
      </c>
      <c r="M3227" s="344">
        <f t="shared" si="50"/>
        <v>4.9732475782221952</v>
      </c>
      <c r="N3227" s="337"/>
      <c r="T3227" s="169" t="s">
        <v>300</v>
      </c>
    </row>
    <row r="3228" spans="1:20">
      <c r="A3228" s="339">
        <v>45426.375</v>
      </c>
      <c r="B3228" s="340">
        <v>2.2469800000000002</v>
      </c>
      <c r="C3228" s="340" t="s">
        <v>300</v>
      </c>
      <c r="D3228" s="341">
        <v>66.826049999999995</v>
      </c>
      <c r="E3228" s="342" t="s">
        <v>300</v>
      </c>
      <c r="F3228" s="340">
        <v>4.6668700000000003</v>
      </c>
      <c r="G3228" s="342" t="s">
        <v>300</v>
      </c>
      <c r="H3228" s="342"/>
      <c r="I3228" s="342"/>
      <c r="J3228" s="343"/>
      <c r="K3228" s="343"/>
      <c r="L3228" s="407">
        <v>1</v>
      </c>
      <c r="M3228" s="344">
        <f t="shared" si="50"/>
        <v>4.6668732765253198</v>
      </c>
      <c r="N3228" s="337"/>
      <c r="T3228" s="169" t="s">
        <v>300</v>
      </c>
    </row>
    <row r="3229" spans="1:20">
      <c r="A3229" s="339">
        <v>45426.416666666701</v>
      </c>
      <c r="B3229" s="340">
        <v>0.46338000000000001</v>
      </c>
      <c r="C3229" s="340" t="s">
        <v>300</v>
      </c>
      <c r="D3229" s="341">
        <v>68.247429999999994</v>
      </c>
      <c r="E3229" s="342" t="s">
        <v>300</v>
      </c>
      <c r="F3229" s="340">
        <v>0.98287999999999998</v>
      </c>
      <c r="G3229" s="342" t="s">
        <v>300</v>
      </c>
      <c r="H3229" s="342"/>
      <c r="I3229" s="342"/>
      <c r="J3229" s="343"/>
      <c r="K3229" s="343"/>
      <c r="L3229" s="407">
        <v>1</v>
      </c>
      <c r="M3229" s="344">
        <f t="shared" si="50"/>
        <v>0.98288927704447182</v>
      </c>
      <c r="N3229" s="337"/>
      <c r="T3229" s="169" t="s">
        <v>300</v>
      </c>
    </row>
    <row r="3230" spans="1:20">
      <c r="A3230" s="339">
        <v>45426.458333333299</v>
      </c>
      <c r="B3230" s="340">
        <v>0.31823000000000001</v>
      </c>
      <c r="C3230" s="340" t="s">
        <v>300</v>
      </c>
      <c r="D3230" s="341">
        <v>65.762829999999994</v>
      </c>
      <c r="E3230" s="342" t="s">
        <v>300</v>
      </c>
      <c r="F3230" s="340">
        <v>0.65044000000000002</v>
      </c>
      <c r="G3230" s="342" t="s">
        <v>300</v>
      </c>
      <c r="H3230" s="342"/>
      <c r="I3230" s="342"/>
      <c r="J3230" s="343"/>
      <c r="K3230" s="343"/>
      <c r="L3230" s="407">
        <v>1</v>
      </c>
      <c r="M3230" s="344">
        <f t="shared" si="50"/>
        <v>0.65043308354917184</v>
      </c>
      <c r="N3230" s="337"/>
      <c r="T3230" s="169" t="s">
        <v>300</v>
      </c>
    </row>
    <row r="3231" spans="1:20">
      <c r="A3231" s="339">
        <v>45426.5</v>
      </c>
      <c r="B3231" s="340">
        <v>2.0995599999999999</v>
      </c>
      <c r="C3231" s="340" t="s">
        <v>300</v>
      </c>
      <c r="D3231" s="341">
        <v>68.495379999999997</v>
      </c>
      <c r="E3231" s="342" t="s">
        <v>300</v>
      </c>
      <c r="F3231" s="340">
        <v>4.4696300000000004</v>
      </c>
      <c r="G3231" s="342" t="s">
        <v>300</v>
      </c>
      <c r="H3231" s="342"/>
      <c r="I3231" s="342"/>
      <c r="J3231" s="343"/>
      <c r="K3231" s="343"/>
      <c r="L3231" s="407">
        <v>1</v>
      </c>
      <c r="M3231" s="344">
        <f t="shared" si="50"/>
        <v>4.4696197738194225</v>
      </c>
      <c r="N3231" s="337"/>
      <c r="T3231" s="169" t="s">
        <v>300</v>
      </c>
    </row>
    <row r="3232" spans="1:20">
      <c r="A3232" s="339">
        <v>45426.541666666701</v>
      </c>
      <c r="B3232" s="340">
        <v>2.14724</v>
      </c>
      <c r="C3232" s="340" t="s">
        <v>300</v>
      </c>
      <c r="D3232" s="341">
        <v>66.755420000000001</v>
      </c>
      <c r="E3232" s="342" t="s">
        <v>300</v>
      </c>
      <c r="F3232" s="340">
        <v>4.4550000000000001</v>
      </c>
      <c r="G3232" s="342" t="s">
        <v>300</v>
      </c>
      <c r="H3232" s="342"/>
      <c r="I3232" s="342"/>
      <c r="J3232" s="343"/>
      <c r="K3232" s="343"/>
      <c r="L3232" s="407">
        <v>1</v>
      </c>
      <c r="M3232" s="344">
        <f t="shared" si="50"/>
        <v>4.4550043419080634</v>
      </c>
      <c r="N3232" s="337"/>
      <c r="T3232" s="169" t="s">
        <v>300</v>
      </c>
    </row>
    <row r="3233" spans="1:20">
      <c r="A3233" s="339">
        <v>45426.583333333299</v>
      </c>
      <c r="B3233" s="340">
        <v>2.4546399999999999</v>
      </c>
      <c r="C3233" s="340" t="s">
        <v>300</v>
      </c>
      <c r="D3233" s="341">
        <v>64.923280000000005</v>
      </c>
      <c r="E3233" s="342" t="s">
        <v>300</v>
      </c>
      <c r="F3233" s="340">
        <v>4.9530099999999999</v>
      </c>
      <c r="G3233" s="342" t="s">
        <v>300</v>
      </c>
      <c r="H3233" s="342"/>
      <c r="I3233" s="342"/>
      <c r="J3233" s="343"/>
      <c r="K3233" s="343"/>
      <c r="L3233" s="407">
        <v>1</v>
      </c>
      <c r="M3233" s="344">
        <f t="shared" si="50"/>
        <v>4.953010742996736</v>
      </c>
      <c r="N3233" s="337"/>
      <c r="T3233" s="169" t="s">
        <v>300</v>
      </c>
    </row>
    <row r="3234" spans="1:20">
      <c r="A3234" s="339">
        <v>45426.625</v>
      </c>
      <c r="B3234" s="340">
        <v>2.7395200000000002</v>
      </c>
      <c r="C3234" s="340" t="s">
        <v>300</v>
      </c>
      <c r="D3234" s="341">
        <v>60.813099999999999</v>
      </c>
      <c r="E3234" s="342" t="s">
        <v>300</v>
      </c>
      <c r="F3234" s="340">
        <v>5.17788</v>
      </c>
      <c r="G3234" s="342" t="s">
        <v>300</v>
      </c>
      <c r="H3234" s="342"/>
      <c r="I3234" s="342"/>
      <c r="J3234" s="343"/>
      <c r="K3234" s="343"/>
      <c r="L3234" s="407">
        <v>1</v>
      </c>
      <c r="M3234" s="344">
        <f t="shared" si="50"/>
        <v>5.1778877113689603</v>
      </c>
      <c r="N3234" s="337"/>
      <c r="T3234" s="169" t="s">
        <v>300</v>
      </c>
    </row>
    <row r="3235" spans="1:20">
      <c r="A3235" s="339">
        <v>45426.666666666701</v>
      </c>
      <c r="B3235" s="340">
        <v>2.7684899999999999</v>
      </c>
      <c r="C3235" s="340" t="s">
        <v>300</v>
      </c>
      <c r="D3235" s="341">
        <v>65.460089999999994</v>
      </c>
      <c r="E3235" s="342" t="s">
        <v>300</v>
      </c>
      <c r="F3235" s="340">
        <v>5.6325000000000003</v>
      </c>
      <c r="G3235" s="342" t="s">
        <v>300</v>
      </c>
      <c r="H3235" s="342"/>
      <c r="I3235" s="342"/>
      <c r="J3235" s="343"/>
      <c r="K3235" s="343"/>
      <c r="L3235" s="407">
        <v>1</v>
      </c>
      <c r="M3235" s="344">
        <f t="shared" si="50"/>
        <v>5.6324917898522271</v>
      </c>
      <c r="N3235" s="337"/>
      <c r="T3235" s="169" t="s">
        <v>300</v>
      </c>
    </row>
    <row r="3236" spans="1:20">
      <c r="A3236" s="339">
        <v>45426.708333333299</v>
      </c>
      <c r="B3236" s="340">
        <v>2.7041499999999998</v>
      </c>
      <c r="C3236" s="340" t="s">
        <v>300</v>
      </c>
      <c r="D3236" s="341">
        <v>65.75609</v>
      </c>
      <c r="E3236" s="342" t="s">
        <v>300</v>
      </c>
      <c r="F3236" s="340">
        <v>5.5264600000000002</v>
      </c>
      <c r="G3236" s="342" t="s">
        <v>300</v>
      </c>
      <c r="H3236" s="342"/>
      <c r="I3236" s="342"/>
      <c r="J3236" s="343"/>
      <c r="K3236" s="343"/>
      <c r="L3236" s="407">
        <v>1</v>
      </c>
      <c r="M3236" s="344">
        <f t="shared" si="50"/>
        <v>5.5264694004403792</v>
      </c>
      <c r="N3236" s="337"/>
      <c r="T3236" s="169" t="s">
        <v>300</v>
      </c>
    </row>
    <row r="3237" spans="1:20">
      <c r="A3237" s="339">
        <v>45426.75</v>
      </c>
      <c r="B3237" s="340">
        <v>2.7386400000000002</v>
      </c>
      <c r="C3237" s="340" t="s">
        <v>300</v>
      </c>
      <c r="D3237" s="341">
        <v>66.585700000000003</v>
      </c>
      <c r="E3237" s="342" t="s">
        <v>300</v>
      </c>
      <c r="F3237" s="340">
        <v>5.6675700000000004</v>
      </c>
      <c r="G3237" s="342" t="s">
        <v>300</v>
      </c>
      <c r="H3237" s="342"/>
      <c r="I3237" s="342"/>
      <c r="J3237" s="343"/>
      <c r="K3237" s="343"/>
      <c r="L3237" s="407">
        <v>1</v>
      </c>
      <c r="M3237" s="344">
        <f t="shared" si="50"/>
        <v>5.6675704458038405</v>
      </c>
      <c r="N3237" s="337"/>
      <c r="T3237" s="169" t="s">
        <v>300</v>
      </c>
    </row>
    <row r="3238" spans="1:20">
      <c r="A3238" s="339">
        <v>45426.791666666701</v>
      </c>
      <c r="B3238" s="340">
        <v>3.3888500000000001</v>
      </c>
      <c r="C3238" s="340" t="s">
        <v>300</v>
      </c>
      <c r="D3238" s="341">
        <v>65.59666</v>
      </c>
      <c r="E3238" s="342" t="s">
        <v>300</v>
      </c>
      <c r="F3238" s="340">
        <v>6.9090100000000003</v>
      </c>
      <c r="G3238" s="342" t="s">
        <v>300</v>
      </c>
      <c r="H3238" s="342"/>
      <c r="I3238" s="342"/>
      <c r="J3238" s="343"/>
      <c r="K3238" s="343"/>
      <c r="L3238" s="407">
        <v>1</v>
      </c>
      <c r="M3238" s="344">
        <f t="shared" si="50"/>
        <v>6.9089982577702784</v>
      </c>
      <c r="N3238" s="337"/>
      <c r="T3238" s="169" t="s">
        <v>300</v>
      </c>
    </row>
    <row r="3239" spans="1:20">
      <c r="A3239" s="339">
        <v>45426.833333333299</v>
      </c>
      <c r="B3239" s="340">
        <v>2.3237899999999998</v>
      </c>
      <c r="C3239" s="340" t="s">
        <v>300</v>
      </c>
      <c r="D3239" s="341">
        <v>66.796779999999998</v>
      </c>
      <c r="E3239" s="342" t="s">
        <v>300</v>
      </c>
      <c r="F3239" s="340">
        <v>4.8242799999999999</v>
      </c>
      <c r="G3239" s="342" t="s">
        <v>300</v>
      </c>
      <c r="H3239" s="342"/>
      <c r="I3239" s="342"/>
      <c r="J3239" s="343"/>
      <c r="K3239" s="343"/>
      <c r="L3239" s="407">
        <v>1</v>
      </c>
      <c r="M3239" s="344">
        <f t="shared" si="50"/>
        <v>4.824290106433895</v>
      </c>
      <c r="N3239" s="337"/>
      <c r="T3239" s="169" t="s">
        <v>300</v>
      </c>
    </row>
    <row r="3240" spans="1:20">
      <c r="A3240" s="339">
        <v>45426.875</v>
      </c>
      <c r="B3240" s="340">
        <v>2.9339599999999999</v>
      </c>
      <c r="C3240" s="340" t="s">
        <v>300</v>
      </c>
      <c r="D3240" s="341">
        <v>65.531909999999996</v>
      </c>
      <c r="E3240" s="342" t="s">
        <v>300</v>
      </c>
      <c r="F3240" s="340">
        <v>5.9756999999999998</v>
      </c>
      <c r="G3240" s="342" t="s">
        <v>300</v>
      </c>
      <c r="H3240" s="342"/>
      <c r="I3240" s="342"/>
      <c r="J3240" s="343"/>
      <c r="K3240" s="343"/>
      <c r="L3240" s="407">
        <v>1</v>
      </c>
      <c r="M3240" s="344">
        <f t="shared" si="50"/>
        <v>5.9756895227846867</v>
      </c>
      <c r="N3240" s="337"/>
      <c r="T3240" s="169" t="s">
        <v>300</v>
      </c>
    </row>
    <row r="3241" spans="1:20">
      <c r="A3241" s="339">
        <v>45426.916666666701</v>
      </c>
      <c r="B3241" s="340">
        <v>2.9203000000000001</v>
      </c>
      <c r="C3241" s="340" t="s">
        <v>300</v>
      </c>
      <c r="D3241" s="341">
        <v>64.650760000000005</v>
      </c>
      <c r="E3241" s="342" t="s">
        <v>300</v>
      </c>
      <c r="F3241" s="340">
        <v>5.8678999999999997</v>
      </c>
      <c r="G3241" s="342" t="s">
        <v>300</v>
      </c>
      <c r="H3241" s="342"/>
      <c r="I3241" s="342"/>
      <c r="J3241" s="343"/>
      <c r="K3241" s="343"/>
      <c r="L3241" s="407">
        <v>1</v>
      </c>
      <c r="M3241" s="344">
        <f t="shared" si="50"/>
        <v>5.8678920164222399</v>
      </c>
      <c r="N3241" s="337"/>
      <c r="T3241" s="169" t="s">
        <v>300</v>
      </c>
    </row>
    <row r="3242" spans="1:20">
      <c r="A3242" s="339">
        <v>45426.958333333299</v>
      </c>
      <c r="B3242" s="340">
        <v>2.6911800000000001</v>
      </c>
      <c r="C3242" s="340" t="s">
        <v>300</v>
      </c>
      <c r="D3242" s="341">
        <v>64.953720000000004</v>
      </c>
      <c r="E3242" s="342" t="s">
        <v>300</v>
      </c>
      <c r="F3242" s="340">
        <v>5.4328599999999998</v>
      </c>
      <c r="G3242" s="342" t="s">
        <v>300</v>
      </c>
      <c r="H3242" s="342"/>
      <c r="I3242" s="342"/>
      <c r="J3242" s="343"/>
      <c r="K3242" s="343"/>
      <c r="L3242" s="407">
        <v>1</v>
      </c>
      <c r="M3242" s="344">
        <f t="shared" si="50"/>
        <v>5.4328508900527677</v>
      </c>
      <c r="N3242" s="337"/>
      <c r="T3242" s="169" t="s">
        <v>300</v>
      </c>
    </row>
    <row r="3243" spans="1:20">
      <c r="A3243" s="339">
        <v>45427</v>
      </c>
      <c r="B3243" s="340">
        <v>3.1613899999999999</v>
      </c>
      <c r="C3243" s="340" t="s">
        <v>300</v>
      </c>
      <c r="D3243" s="341">
        <v>65.107420000000005</v>
      </c>
      <c r="E3243" s="342" t="s">
        <v>300</v>
      </c>
      <c r="F3243" s="340">
        <v>6.3971900000000002</v>
      </c>
      <c r="G3243" s="342" t="s">
        <v>300</v>
      </c>
      <c r="H3243" s="342"/>
      <c r="I3243" s="342"/>
      <c r="J3243" s="343"/>
      <c r="K3243" s="343"/>
      <c r="L3243" s="407">
        <v>1</v>
      </c>
      <c r="M3243" s="344">
        <f t="shared" si="50"/>
        <v>6.3971947376489045</v>
      </c>
      <c r="N3243" s="337"/>
      <c r="T3243" s="169" t="s">
        <v>300</v>
      </c>
    </row>
    <row r="3244" spans="1:20">
      <c r="A3244" s="339">
        <v>45427.041666666701</v>
      </c>
      <c r="B3244" s="340">
        <v>3.2150500000000002</v>
      </c>
      <c r="C3244" s="340" t="s">
        <v>300</v>
      </c>
      <c r="D3244" s="341">
        <v>63.662379999999999</v>
      </c>
      <c r="E3244" s="342" t="s">
        <v>300</v>
      </c>
      <c r="F3244" s="340">
        <v>6.3613799999999996</v>
      </c>
      <c r="G3244" s="342" t="s">
        <v>300</v>
      </c>
      <c r="H3244" s="342"/>
      <c r="I3244" s="342"/>
      <c r="J3244" s="343"/>
      <c r="K3244" s="343"/>
      <c r="L3244" s="407">
        <v>1</v>
      </c>
      <c r="M3244" s="344">
        <f t="shared" si="50"/>
        <v>6.3613839981745199</v>
      </c>
      <c r="N3244" s="337"/>
      <c r="T3244" s="169" t="s">
        <v>300</v>
      </c>
    </row>
    <row r="3245" spans="1:20">
      <c r="A3245" s="339">
        <v>45427.083333333299</v>
      </c>
      <c r="B3245" s="340">
        <v>2.8973800000000001</v>
      </c>
      <c r="C3245" s="340" t="s">
        <v>300</v>
      </c>
      <c r="D3245" s="341">
        <v>64.801680000000005</v>
      </c>
      <c r="E3245" s="342" t="s">
        <v>300</v>
      </c>
      <c r="F3245" s="340">
        <v>5.8354299999999997</v>
      </c>
      <c r="G3245" s="342" t="s">
        <v>300</v>
      </c>
      <c r="H3245" s="342"/>
      <c r="I3245" s="342"/>
      <c r="J3245" s="343"/>
      <c r="K3245" s="343"/>
      <c r="L3245" s="407">
        <v>1</v>
      </c>
      <c r="M3245" s="344">
        <f t="shared" si="50"/>
        <v>5.8354282468782719</v>
      </c>
      <c r="N3245" s="337"/>
      <c r="T3245" s="169" t="s">
        <v>300</v>
      </c>
    </row>
    <row r="3246" spans="1:20">
      <c r="A3246" s="339">
        <v>45427.125</v>
      </c>
      <c r="B3246" s="340">
        <v>2.6414599999999999</v>
      </c>
      <c r="C3246" s="340" t="s">
        <v>300</v>
      </c>
      <c r="D3246" s="341">
        <v>65.107159999999993</v>
      </c>
      <c r="E3246" s="342" t="s">
        <v>300</v>
      </c>
      <c r="F3246" s="340">
        <v>5.3450800000000003</v>
      </c>
      <c r="G3246" s="342" t="s">
        <v>300</v>
      </c>
      <c r="H3246" s="342"/>
      <c r="I3246" s="342"/>
      <c r="J3246" s="343"/>
      <c r="K3246" s="343"/>
      <c r="L3246" s="407">
        <v>1</v>
      </c>
      <c r="M3246" s="344">
        <f t="shared" si="50"/>
        <v>5.3450749611698871</v>
      </c>
      <c r="N3246" s="337"/>
      <c r="T3246" s="169" t="s">
        <v>300</v>
      </c>
    </row>
    <row r="3247" spans="1:20">
      <c r="A3247" s="339">
        <v>45427.166666666701</v>
      </c>
      <c r="B3247" s="340">
        <v>2.4771899999999998</v>
      </c>
      <c r="C3247" s="340" t="s">
        <v>300</v>
      </c>
      <c r="D3247" s="341">
        <v>64.704790000000003</v>
      </c>
      <c r="E3247" s="342" t="s">
        <v>300</v>
      </c>
      <c r="F3247" s="340">
        <v>4.9816900000000004</v>
      </c>
      <c r="G3247" s="342" t="s">
        <v>300</v>
      </c>
      <c r="H3247" s="342"/>
      <c r="I3247" s="342"/>
      <c r="J3247" s="343"/>
      <c r="K3247" s="343"/>
      <c r="L3247" s="407">
        <v>1</v>
      </c>
      <c r="M3247" s="344">
        <f t="shared" si="50"/>
        <v>4.9816907056423076</v>
      </c>
      <c r="N3247" s="337"/>
      <c r="T3247" s="169" t="s">
        <v>300</v>
      </c>
    </row>
    <row r="3248" spans="1:20">
      <c r="A3248" s="339">
        <v>45427.208333333299</v>
      </c>
      <c r="B3248" s="340">
        <v>1.8882699999999999</v>
      </c>
      <c r="C3248" s="340" t="s">
        <v>300</v>
      </c>
      <c r="D3248" s="341">
        <v>66.502780000000001</v>
      </c>
      <c r="E3248" s="342" t="s">
        <v>300</v>
      </c>
      <c r="F3248" s="340">
        <v>3.9028800000000001</v>
      </c>
      <c r="G3248" s="342" t="s">
        <v>300</v>
      </c>
      <c r="H3248" s="342"/>
      <c r="I3248" s="342"/>
      <c r="J3248" s="343"/>
      <c r="K3248" s="343"/>
      <c r="L3248" s="407">
        <v>1</v>
      </c>
      <c r="M3248" s="344">
        <f t="shared" si="50"/>
        <v>3.9028773524598468</v>
      </c>
      <c r="N3248" s="337"/>
      <c r="T3248" s="169" t="s">
        <v>300</v>
      </c>
    </row>
    <row r="3249" spans="1:20">
      <c r="A3249" s="339">
        <v>45427.25</v>
      </c>
      <c r="B3249" s="340">
        <v>2.6271800000000001</v>
      </c>
      <c r="C3249" s="340" t="s">
        <v>300</v>
      </c>
      <c r="D3249" s="341">
        <v>64.947370000000006</v>
      </c>
      <c r="E3249" s="342" t="s">
        <v>300</v>
      </c>
      <c r="F3249" s="340">
        <v>5.3031199999999998</v>
      </c>
      <c r="G3249" s="342" t="s">
        <v>300</v>
      </c>
      <c r="H3249" s="342"/>
      <c r="I3249" s="342"/>
      <c r="J3249" s="343"/>
      <c r="K3249" s="343"/>
      <c r="L3249" s="407">
        <v>1</v>
      </c>
      <c r="M3249" s="344">
        <f t="shared" si="50"/>
        <v>5.3031316515359279</v>
      </c>
      <c r="N3249" s="337"/>
      <c r="T3249" s="169" t="s">
        <v>300</v>
      </c>
    </row>
    <row r="3250" spans="1:20">
      <c r="A3250" s="339">
        <v>45427.291666666701</v>
      </c>
      <c r="B3250" s="340">
        <v>2.7137099999999998</v>
      </c>
      <c r="C3250" s="340" t="s">
        <v>300</v>
      </c>
      <c r="D3250" s="341">
        <v>65.264229999999998</v>
      </c>
      <c r="E3250" s="342" t="s">
        <v>300</v>
      </c>
      <c r="F3250" s="340">
        <v>5.5045200000000003</v>
      </c>
      <c r="G3250" s="342" t="s">
        <v>300</v>
      </c>
      <c r="H3250" s="342"/>
      <c r="I3250" s="342"/>
      <c r="J3250" s="343"/>
      <c r="K3250" s="343"/>
      <c r="L3250" s="407">
        <v>1</v>
      </c>
      <c r="M3250" s="344">
        <f t="shared" si="50"/>
        <v>5.5045226568797627</v>
      </c>
      <c r="N3250" s="337"/>
      <c r="T3250" s="169" t="s">
        <v>300</v>
      </c>
    </row>
    <row r="3251" spans="1:20">
      <c r="A3251" s="339">
        <v>45427.333333333299</v>
      </c>
      <c r="B3251" s="340">
        <v>2.5176699999999999</v>
      </c>
      <c r="C3251" s="340" t="s">
        <v>300</v>
      </c>
      <c r="D3251" s="341">
        <v>66.278279999999995</v>
      </c>
      <c r="E3251" s="342" t="s">
        <v>300</v>
      </c>
      <c r="F3251" s="340">
        <v>5.1862300000000001</v>
      </c>
      <c r="G3251" s="342" t="s">
        <v>300</v>
      </c>
      <c r="H3251" s="342"/>
      <c r="I3251" s="342"/>
      <c r="J3251" s="343"/>
      <c r="K3251" s="343"/>
      <c r="L3251" s="407">
        <v>1</v>
      </c>
      <c r="M3251" s="344">
        <f t="shared" si="50"/>
        <v>5.1862213004122069</v>
      </c>
      <c r="N3251" s="337"/>
      <c r="T3251" s="169" t="s">
        <v>300</v>
      </c>
    </row>
    <row r="3252" spans="1:20">
      <c r="A3252" s="339">
        <v>45427.375</v>
      </c>
      <c r="B3252" s="340">
        <v>2.20553</v>
      </c>
      <c r="C3252" s="340" t="s">
        <v>300</v>
      </c>
      <c r="D3252" s="341">
        <v>67.225030000000004</v>
      </c>
      <c r="E3252" s="342" t="s">
        <v>300</v>
      </c>
      <c r="F3252" s="340">
        <v>4.6081300000000001</v>
      </c>
      <c r="G3252" s="342" t="s">
        <v>300</v>
      </c>
      <c r="H3252" s="342"/>
      <c r="I3252" s="342"/>
      <c r="J3252" s="343"/>
      <c r="K3252" s="343"/>
      <c r="L3252" s="407">
        <v>1</v>
      </c>
      <c r="M3252" s="344">
        <f t="shared" si="50"/>
        <v>4.608132778526171</v>
      </c>
      <c r="N3252" s="337"/>
      <c r="T3252" s="169" t="s">
        <v>300</v>
      </c>
    </row>
    <row r="3253" spans="1:20">
      <c r="A3253" s="339">
        <v>45427.416666666701</v>
      </c>
      <c r="B3253" s="340">
        <v>0.57676000000000005</v>
      </c>
      <c r="C3253" s="340" t="s">
        <v>300</v>
      </c>
      <c r="D3253" s="341">
        <v>65.66713</v>
      </c>
      <c r="E3253" s="342" t="s">
        <v>300</v>
      </c>
      <c r="F3253" s="340">
        <v>1.17713</v>
      </c>
      <c r="G3253" s="342" t="s">
        <v>300</v>
      </c>
      <c r="H3253" s="342"/>
      <c r="I3253" s="342"/>
      <c r="J3253" s="343"/>
      <c r="K3253" s="343"/>
      <c r="L3253" s="407">
        <v>1</v>
      </c>
      <c r="M3253" s="344">
        <f t="shared" si="50"/>
        <v>1.1771293247747041</v>
      </c>
      <c r="N3253" s="337"/>
      <c r="T3253" s="169" t="s">
        <v>300</v>
      </c>
    </row>
    <row r="3254" spans="1:20">
      <c r="A3254" s="339">
        <v>45427.458333333299</v>
      </c>
      <c r="B3254" s="340">
        <v>0.45443</v>
      </c>
      <c r="C3254" s="340" t="s">
        <v>300</v>
      </c>
      <c r="D3254" s="341">
        <v>66.421379999999999</v>
      </c>
      <c r="E3254" s="342" t="s">
        <v>300</v>
      </c>
      <c r="F3254" s="340">
        <v>0.93811</v>
      </c>
      <c r="G3254" s="342" t="s">
        <v>300</v>
      </c>
      <c r="H3254" s="342"/>
      <c r="I3254" s="342"/>
      <c r="J3254" s="343"/>
      <c r="K3254" s="343"/>
      <c r="L3254" s="407">
        <v>1</v>
      </c>
      <c r="M3254" s="344">
        <f t="shared" si="50"/>
        <v>0.93811460853247186</v>
      </c>
      <c r="N3254" s="337"/>
      <c r="T3254" s="169" t="s">
        <v>300</v>
      </c>
    </row>
    <row r="3255" spans="1:20">
      <c r="A3255" s="339">
        <v>45427.5</v>
      </c>
      <c r="B3255" s="340">
        <v>1.2694300000000001</v>
      </c>
      <c r="C3255" s="340" t="s">
        <v>300</v>
      </c>
      <c r="D3255" s="341">
        <v>70.857569999999996</v>
      </c>
      <c r="E3255" s="342" t="s">
        <v>300</v>
      </c>
      <c r="F3255" s="340">
        <v>2.7955999999999999</v>
      </c>
      <c r="G3255" s="342" t="s">
        <v>300</v>
      </c>
      <c r="H3255" s="342"/>
      <c r="I3255" s="342"/>
      <c r="J3255" s="343"/>
      <c r="K3255" s="343"/>
      <c r="L3255" s="407">
        <v>1</v>
      </c>
      <c r="M3255" s="344">
        <f t="shared" si="50"/>
        <v>2.7956063756449079</v>
      </c>
      <c r="N3255" s="337"/>
      <c r="T3255" s="169" t="s">
        <v>300</v>
      </c>
    </row>
    <row r="3256" spans="1:20" ht="30">
      <c r="A3256" s="339">
        <v>45427.541666666701</v>
      </c>
      <c r="B3256" s="340">
        <v>2.4878999999999998</v>
      </c>
      <c r="C3256" s="340" t="s">
        <v>300</v>
      </c>
      <c r="D3256" s="341">
        <v>67.636290000000002</v>
      </c>
      <c r="E3256" s="342" t="s">
        <v>367</v>
      </c>
      <c r="F3256" s="340">
        <v>5.2298999999999998</v>
      </c>
      <c r="G3256" s="342" t="s">
        <v>367</v>
      </c>
      <c r="H3256" s="342"/>
      <c r="I3256" s="342">
        <v>98.3</v>
      </c>
      <c r="J3256" s="343"/>
      <c r="K3256" s="343" t="s">
        <v>384</v>
      </c>
      <c r="L3256" s="407">
        <v>1</v>
      </c>
      <c r="M3256" s="344">
        <f t="shared" si="50"/>
        <v>5.2299038886922791</v>
      </c>
      <c r="N3256" s="337"/>
      <c r="T3256" s="169" t="s">
        <v>300</v>
      </c>
    </row>
    <row r="3257" spans="1:20">
      <c r="A3257" s="339">
        <v>45427.583333333299</v>
      </c>
      <c r="B3257" s="340">
        <v>2.5024299999999999</v>
      </c>
      <c r="C3257" s="340" t="s">
        <v>300</v>
      </c>
      <c r="D3257" s="341">
        <v>65.513580000000005</v>
      </c>
      <c r="E3257" s="342" t="s">
        <v>300</v>
      </c>
      <c r="F3257" s="340">
        <v>5.0953499999999998</v>
      </c>
      <c r="G3257" s="342" t="s">
        <v>300</v>
      </c>
      <c r="H3257" s="342"/>
      <c r="I3257" s="342"/>
      <c r="J3257" s="343"/>
      <c r="K3257" s="343"/>
      <c r="L3257" s="407">
        <v>1</v>
      </c>
      <c r="M3257" s="344">
        <f t="shared" si="50"/>
        <v>5.0953530398213509</v>
      </c>
      <c r="N3257" s="337"/>
      <c r="T3257" s="169" t="s">
        <v>300</v>
      </c>
    </row>
    <row r="3258" spans="1:20">
      <c r="A3258" s="339">
        <v>45427.625</v>
      </c>
      <c r="B3258" s="340">
        <v>2.7629199999999998</v>
      </c>
      <c r="C3258" s="340" t="s">
        <v>300</v>
      </c>
      <c r="D3258" s="341">
        <v>64.775180000000006</v>
      </c>
      <c r="E3258" s="342" t="s">
        <v>300</v>
      </c>
      <c r="F3258" s="340">
        <v>5.5623500000000003</v>
      </c>
      <c r="G3258" s="342" t="s">
        <v>300</v>
      </c>
      <c r="H3258" s="342"/>
      <c r="I3258" s="342"/>
      <c r="J3258" s="343"/>
      <c r="K3258" s="343"/>
      <c r="L3258" s="407">
        <v>1</v>
      </c>
      <c r="M3258" s="344">
        <f t="shared" si="50"/>
        <v>5.5623453413196469</v>
      </c>
      <c r="N3258" s="337"/>
      <c r="T3258" s="169" t="s">
        <v>300</v>
      </c>
    </row>
    <row r="3259" spans="1:20">
      <c r="A3259" s="339">
        <v>45427.666666666701</v>
      </c>
      <c r="B3259" s="340">
        <v>2.7490299999999999</v>
      </c>
      <c r="C3259" s="340" t="s">
        <v>300</v>
      </c>
      <c r="D3259" s="341">
        <v>65.237290000000002</v>
      </c>
      <c r="E3259" s="342" t="s">
        <v>300</v>
      </c>
      <c r="F3259" s="340">
        <v>5.5738700000000003</v>
      </c>
      <c r="G3259" s="342" t="s">
        <v>300</v>
      </c>
      <c r="H3259" s="342"/>
      <c r="I3259" s="342"/>
      <c r="J3259" s="343"/>
      <c r="K3259" s="343"/>
      <c r="L3259" s="407">
        <v>1</v>
      </c>
      <c r="M3259" s="344">
        <f t="shared" si="50"/>
        <v>5.5738644285759955</v>
      </c>
      <c r="N3259" s="337"/>
      <c r="T3259" s="169" t="s">
        <v>300</v>
      </c>
    </row>
    <row r="3260" spans="1:20">
      <c r="A3260" s="339">
        <v>45427.708333333299</v>
      </c>
      <c r="B3260" s="340">
        <v>2.7465099999999998</v>
      </c>
      <c r="C3260" s="340" t="s">
        <v>300</v>
      </c>
      <c r="D3260" s="341">
        <v>64.556889999999996</v>
      </c>
      <c r="E3260" s="342" t="s">
        <v>300</v>
      </c>
      <c r="F3260" s="340">
        <v>5.5106799999999998</v>
      </c>
      <c r="G3260" s="342" t="s">
        <v>300</v>
      </c>
      <c r="H3260" s="342"/>
      <c r="I3260" s="342"/>
      <c r="J3260" s="343"/>
      <c r="K3260" s="343"/>
      <c r="L3260" s="407">
        <v>1</v>
      </c>
      <c r="M3260" s="344">
        <f t="shared" si="50"/>
        <v>5.5106749540872109</v>
      </c>
      <c r="N3260" s="337"/>
      <c r="T3260" s="169" t="s">
        <v>300</v>
      </c>
    </row>
    <row r="3261" spans="1:20">
      <c r="A3261" s="339">
        <v>45427.75</v>
      </c>
      <c r="B3261" s="340">
        <v>2.91466</v>
      </c>
      <c r="C3261" s="340" t="s">
        <v>300</v>
      </c>
      <c r="D3261" s="341">
        <v>64.812049999999999</v>
      </c>
      <c r="E3261" s="342" t="s">
        <v>300</v>
      </c>
      <c r="F3261" s="340">
        <v>5.8711799999999998</v>
      </c>
      <c r="G3261" s="342" t="s">
        <v>300</v>
      </c>
      <c r="H3261" s="342"/>
      <c r="I3261" s="342"/>
      <c r="J3261" s="343"/>
      <c r="K3261" s="343"/>
      <c r="L3261" s="407">
        <v>1</v>
      </c>
      <c r="M3261" s="344">
        <f t="shared" si="50"/>
        <v>5.871170186415239</v>
      </c>
      <c r="N3261" s="337"/>
      <c r="T3261" s="169" t="s">
        <v>300</v>
      </c>
    </row>
    <row r="3262" spans="1:20">
      <c r="A3262" s="339">
        <v>45427.791666666701</v>
      </c>
      <c r="B3262" s="340">
        <v>2.9488300000000001</v>
      </c>
      <c r="C3262" s="340" t="s">
        <v>300</v>
      </c>
      <c r="D3262" s="341">
        <v>64.942049999999995</v>
      </c>
      <c r="E3262" s="342" t="s">
        <v>300</v>
      </c>
      <c r="F3262" s="340">
        <v>5.9519099999999998</v>
      </c>
      <c r="G3262" s="342" t="s">
        <v>300</v>
      </c>
      <c r="H3262" s="342"/>
      <c r="I3262" s="342"/>
      <c r="J3262" s="343"/>
      <c r="K3262" s="343"/>
      <c r="L3262" s="407">
        <v>1</v>
      </c>
      <c r="M3262" s="344">
        <f t="shared" si="50"/>
        <v>5.9519152695706188</v>
      </c>
      <c r="N3262" s="337"/>
      <c r="T3262" s="169" t="s">
        <v>300</v>
      </c>
    </row>
    <row r="3263" spans="1:20">
      <c r="A3263" s="339">
        <v>45427.833333333299</v>
      </c>
      <c r="B3263" s="340">
        <v>2.9845000000000002</v>
      </c>
      <c r="C3263" s="340" t="s">
        <v>300</v>
      </c>
      <c r="D3263" s="341">
        <v>64.885099999999994</v>
      </c>
      <c r="E3263" s="342" t="s">
        <v>300</v>
      </c>
      <c r="F3263" s="340">
        <v>6.0186299999999999</v>
      </c>
      <c r="G3263" s="342" t="s">
        <v>300</v>
      </c>
      <c r="H3263" s="342"/>
      <c r="I3263" s="342"/>
      <c r="J3263" s="343"/>
      <c r="K3263" s="343"/>
      <c r="L3263" s="407">
        <v>1</v>
      </c>
      <c r="M3263" s="344">
        <f t="shared" si="50"/>
        <v>6.0186289759259992</v>
      </c>
      <c r="N3263" s="337"/>
      <c r="T3263" s="169" t="s">
        <v>300</v>
      </c>
    </row>
    <row r="3264" spans="1:20">
      <c r="A3264" s="339">
        <v>45427.875</v>
      </c>
      <c r="B3264" s="340">
        <v>2.6837300000000002</v>
      </c>
      <c r="C3264" s="340" t="s">
        <v>300</v>
      </c>
      <c r="D3264" s="341">
        <v>64.495590000000007</v>
      </c>
      <c r="E3264" s="342" t="s">
        <v>300</v>
      </c>
      <c r="F3264" s="340">
        <v>5.3796099999999996</v>
      </c>
      <c r="G3264" s="342" t="s">
        <v>300</v>
      </c>
      <c r="H3264" s="342"/>
      <c r="I3264" s="342"/>
      <c r="J3264" s="343"/>
      <c r="K3264" s="343"/>
      <c r="L3264" s="407">
        <v>1</v>
      </c>
      <c r="M3264" s="344">
        <f t="shared" si="50"/>
        <v>5.3795983422517564</v>
      </c>
      <c r="N3264" s="337"/>
      <c r="T3264" s="169" t="s">
        <v>300</v>
      </c>
    </row>
    <row r="3265" spans="1:20">
      <c r="A3265" s="339">
        <v>45427.916666666701</v>
      </c>
      <c r="B3265" s="340">
        <v>2.7206999999999999</v>
      </c>
      <c r="C3265" s="340" t="s">
        <v>300</v>
      </c>
      <c r="D3265" s="341">
        <v>64.506420000000006</v>
      </c>
      <c r="E3265" s="342" t="s">
        <v>300</v>
      </c>
      <c r="F3265" s="340">
        <v>5.4546299999999999</v>
      </c>
      <c r="G3265" s="342" t="s">
        <v>300</v>
      </c>
      <c r="H3265" s="342"/>
      <c r="I3265" s="342"/>
      <c r="J3265" s="343"/>
      <c r="K3265" s="343"/>
      <c r="L3265" s="407">
        <v>1</v>
      </c>
      <c r="M3265" s="344">
        <f t="shared" si="50"/>
        <v>5.4546213330655196</v>
      </c>
      <c r="N3265" s="337"/>
      <c r="T3265" s="169" t="s">
        <v>300</v>
      </c>
    </row>
    <row r="3266" spans="1:20">
      <c r="A3266" s="339">
        <v>45427.958333333299</v>
      </c>
      <c r="B3266" s="340">
        <v>2.6329799999999999</v>
      </c>
      <c r="C3266" s="340" t="s">
        <v>300</v>
      </c>
      <c r="D3266" s="341">
        <v>64.507249999999999</v>
      </c>
      <c r="E3266" s="342" t="s">
        <v>300</v>
      </c>
      <c r="F3266" s="340">
        <v>5.2788199999999996</v>
      </c>
      <c r="G3266" s="342" t="s">
        <v>300</v>
      </c>
      <c r="H3266" s="342"/>
      <c r="I3266" s="342"/>
      <c r="J3266" s="343"/>
      <c r="K3266" s="343"/>
      <c r="L3266" s="407">
        <v>1</v>
      </c>
      <c r="M3266" s="344">
        <f t="shared" si="50"/>
        <v>5.2788229761833989</v>
      </c>
      <c r="N3266" s="337"/>
      <c r="T3266" s="169" t="s">
        <v>300</v>
      </c>
    </row>
    <row r="3267" spans="1:20">
      <c r="A3267" s="339">
        <v>45428</v>
      </c>
      <c r="B3267" s="340">
        <v>2.7805800000000001</v>
      </c>
      <c r="C3267" s="340" t="s">
        <v>300</v>
      </c>
      <c r="D3267" s="341">
        <v>65.708169999999996</v>
      </c>
      <c r="E3267" s="342" t="s">
        <v>300</v>
      </c>
      <c r="F3267" s="340">
        <v>5.6785199999999998</v>
      </c>
      <c r="G3267" s="342" t="s">
        <v>300</v>
      </c>
      <c r="H3267" s="342"/>
      <c r="I3267" s="342"/>
      <c r="J3267" s="343"/>
      <c r="K3267" s="343"/>
      <c r="L3267" s="407">
        <v>1</v>
      </c>
      <c r="M3267" s="344">
        <f t="shared" ref="M3267:M3330" si="51">D3267*60*10^3*B3267*5.18*10^-7</f>
        <v>5.6785280693636873</v>
      </c>
      <c r="N3267" s="337"/>
      <c r="T3267" s="169" t="s">
        <v>300</v>
      </c>
    </row>
    <row r="3268" spans="1:20">
      <c r="A3268" s="339">
        <v>45428.041666666701</v>
      </c>
      <c r="B3268" s="340">
        <v>1.9574</v>
      </c>
      <c r="C3268" s="340" t="s">
        <v>300</v>
      </c>
      <c r="D3268" s="341">
        <v>65.854389999999995</v>
      </c>
      <c r="E3268" s="342" t="s">
        <v>300</v>
      </c>
      <c r="F3268" s="340">
        <v>4.0063199999999997</v>
      </c>
      <c r="G3268" s="342" t="s">
        <v>300</v>
      </c>
      <c r="H3268" s="342"/>
      <c r="I3268" s="342"/>
      <c r="J3268" s="343"/>
      <c r="K3268" s="343"/>
      <c r="L3268" s="407">
        <v>1</v>
      </c>
      <c r="M3268" s="344">
        <f t="shared" si="51"/>
        <v>4.0063171432048792</v>
      </c>
      <c r="N3268" s="337"/>
      <c r="T3268" s="169" t="s">
        <v>300</v>
      </c>
    </row>
    <row r="3269" spans="1:20">
      <c r="A3269" s="339">
        <v>45428.083333333299</v>
      </c>
      <c r="B3269" s="340">
        <v>2.6788799999999999</v>
      </c>
      <c r="C3269" s="340" t="s">
        <v>300</v>
      </c>
      <c r="D3269" s="341">
        <v>64.197659999999999</v>
      </c>
      <c r="E3269" s="342" t="s">
        <v>300</v>
      </c>
      <c r="F3269" s="340">
        <v>5.3450800000000003</v>
      </c>
      <c r="G3269" s="342" t="s">
        <v>300</v>
      </c>
      <c r="H3269" s="342"/>
      <c r="I3269" s="342"/>
      <c r="J3269" s="343"/>
      <c r="K3269" s="343"/>
      <c r="L3269" s="407">
        <v>1</v>
      </c>
      <c r="M3269" s="344">
        <f t="shared" si="51"/>
        <v>5.3450708762384638</v>
      </c>
      <c r="N3269" s="337"/>
      <c r="T3269" s="169" t="s">
        <v>300</v>
      </c>
    </row>
    <row r="3270" spans="1:20">
      <c r="A3270" s="339">
        <v>45428.125</v>
      </c>
      <c r="B3270" s="340">
        <v>2.7487300000000001</v>
      </c>
      <c r="C3270" s="340" t="s">
        <v>300</v>
      </c>
      <c r="D3270" s="341">
        <v>62.762590000000003</v>
      </c>
      <c r="E3270" s="342" t="s">
        <v>300</v>
      </c>
      <c r="F3270" s="340">
        <v>5.3618399999999999</v>
      </c>
      <c r="G3270" s="342" t="s">
        <v>300</v>
      </c>
      <c r="H3270" s="342"/>
      <c r="I3270" s="342"/>
      <c r="J3270" s="343"/>
      <c r="K3270" s="343"/>
      <c r="L3270" s="407">
        <v>1</v>
      </c>
      <c r="M3270" s="344">
        <f t="shared" si="51"/>
        <v>5.3618412274525546</v>
      </c>
      <c r="N3270" s="337"/>
      <c r="T3270" s="169" t="s">
        <v>300</v>
      </c>
    </row>
    <row r="3271" spans="1:20">
      <c r="A3271" s="339">
        <v>45428.166666666701</v>
      </c>
      <c r="B3271" s="340">
        <v>2.6828099999999999</v>
      </c>
      <c r="C3271" s="340" t="s">
        <v>300</v>
      </c>
      <c r="D3271" s="341">
        <v>64.869349999999997</v>
      </c>
      <c r="E3271" s="342" t="s">
        <v>300</v>
      </c>
      <c r="F3271" s="340">
        <v>5.4089200000000002</v>
      </c>
      <c r="G3271" s="342" t="s">
        <v>300</v>
      </c>
      <c r="H3271" s="342"/>
      <c r="I3271" s="342"/>
      <c r="J3271" s="343"/>
      <c r="K3271" s="343"/>
      <c r="L3271" s="407">
        <v>1</v>
      </c>
      <c r="M3271" s="344">
        <f t="shared" si="51"/>
        <v>5.4089189383483793</v>
      </c>
      <c r="N3271" s="337"/>
      <c r="T3271" s="169" t="s">
        <v>300</v>
      </c>
    </row>
    <row r="3272" spans="1:20">
      <c r="A3272" s="339">
        <v>45428.208333333299</v>
      </c>
      <c r="B3272" s="340">
        <v>2.7718799999999999</v>
      </c>
      <c r="C3272" s="340" t="s">
        <v>300</v>
      </c>
      <c r="D3272" s="341">
        <v>63.436579999999999</v>
      </c>
      <c r="E3272" s="342" t="s">
        <v>300</v>
      </c>
      <c r="F3272" s="340">
        <v>5.4650699999999999</v>
      </c>
      <c r="G3272" s="342" t="s">
        <v>300</v>
      </c>
      <c r="H3272" s="342"/>
      <c r="I3272" s="342"/>
      <c r="J3272" s="343"/>
      <c r="K3272" s="343"/>
      <c r="L3272" s="407">
        <v>1</v>
      </c>
      <c r="M3272" s="344">
        <f t="shared" si="51"/>
        <v>5.4650632954720306</v>
      </c>
      <c r="N3272" s="337"/>
      <c r="T3272" s="169" t="s">
        <v>300</v>
      </c>
    </row>
    <row r="3273" spans="1:20">
      <c r="A3273" s="339">
        <v>45428.25</v>
      </c>
      <c r="B3273" s="340">
        <v>2.68614</v>
      </c>
      <c r="C3273" s="340" t="s">
        <v>300</v>
      </c>
      <c r="D3273" s="341">
        <v>63.696300000000001</v>
      </c>
      <c r="E3273" s="342" t="s">
        <v>300</v>
      </c>
      <c r="F3273" s="340">
        <v>5.3177000000000003</v>
      </c>
      <c r="G3273" s="342" t="s">
        <v>300</v>
      </c>
      <c r="H3273" s="342"/>
      <c r="I3273" s="342"/>
      <c r="J3273" s="343"/>
      <c r="K3273" s="343"/>
      <c r="L3273" s="407">
        <v>1</v>
      </c>
      <c r="M3273" s="344">
        <f t="shared" si="51"/>
        <v>5.3177003320845593</v>
      </c>
      <c r="N3273" s="337"/>
      <c r="T3273" s="169" t="s">
        <v>300</v>
      </c>
    </row>
    <row r="3274" spans="1:20">
      <c r="A3274" s="339">
        <v>45428.291666666701</v>
      </c>
      <c r="B3274" s="340">
        <v>2.90828</v>
      </c>
      <c r="C3274" s="340" t="s">
        <v>300</v>
      </c>
      <c r="D3274" s="341">
        <v>63.618960000000001</v>
      </c>
      <c r="E3274" s="342" t="s">
        <v>300</v>
      </c>
      <c r="F3274" s="340">
        <v>5.75047</v>
      </c>
      <c r="G3274" s="342" t="s">
        <v>300</v>
      </c>
      <c r="H3274" s="342"/>
      <c r="I3274" s="342"/>
      <c r="J3274" s="343"/>
      <c r="K3274" s="343"/>
      <c r="L3274" s="407">
        <v>1</v>
      </c>
      <c r="M3274" s="344">
        <f t="shared" si="51"/>
        <v>5.7504759585719034</v>
      </c>
      <c r="N3274" s="337"/>
      <c r="T3274" s="169" t="s">
        <v>300</v>
      </c>
    </row>
    <row r="3275" spans="1:20">
      <c r="A3275" s="339">
        <v>45428.333333333299</v>
      </c>
      <c r="B3275" s="340">
        <v>2.80904</v>
      </c>
      <c r="C3275" s="340" t="s">
        <v>300</v>
      </c>
      <c r="D3275" s="341">
        <v>66.271450000000002</v>
      </c>
      <c r="E3275" s="342" t="s">
        <v>300</v>
      </c>
      <c r="F3275" s="340">
        <v>5.7858299999999998</v>
      </c>
      <c r="G3275" s="342" t="s">
        <v>300</v>
      </c>
      <c r="H3275" s="342"/>
      <c r="I3275" s="342"/>
      <c r="J3275" s="343"/>
      <c r="K3275" s="343"/>
      <c r="L3275" s="407">
        <v>1</v>
      </c>
      <c r="M3275" s="344">
        <f t="shared" si="51"/>
        <v>5.7858265034606404</v>
      </c>
      <c r="N3275" s="337"/>
      <c r="T3275" s="169" t="s">
        <v>300</v>
      </c>
    </row>
    <row r="3276" spans="1:20">
      <c r="A3276" s="339">
        <v>45428.375</v>
      </c>
      <c r="B3276" s="340">
        <v>1.9593799999999999</v>
      </c>
      <c r="C3276" s="340" t="s">
        <v>300</v>
      </c>
      <c r="D3276" s="341">
        <v>66.428899999999999</v>
      </c>
      <c r="E3276" s="342" t="s">
        <v>300</v>
      </c>
      <c r="F3276" s="340">
        <v>4.0453599999999996</v>
      </c>
      <c r="G3276" s="342" t="s">
        <v>300</v>
      </c>
      <c r="H3276" s="342"/>
      <c r="I3276" s="342"/>
      <c r="J3276" s="343"/>
      <c r="K3276" s="343"/>
      <c r="L3276" s="407">
        <v>1</v>
      </c>
      <c r="M3276" s="344">
        <f t="shared" si="51"/>
        <v>4.0453559571885593</v>
      </c>
      <c r="N3276" s="337"/>
      <c r="T3276" s="169" t="s">
        <v>300</v>
      </c>
    </row>
    <row r="3277" spans="1:20">
      <c r="A3277" s="339">
        <v>45428.416666666701</v>
      </c>
      <c r="B3277" s="340">
        <v>0.58769000000000005</v>
      </c>
      <c r="C3277" s="340" t="s">
        <v>300</v>
      </c>
      <c r="D3277" s="341">
        <v>61.658050000000003</v>
      </c>
      <c r="E3277" s="342" t="s">
        <v>300</v>
      </c>
      <c r="F3277" s="340">
        <v>1.1262000000000001</v>
      </c>
      <c r="G3277" s="342" t="s">
        <v>300</v>
      </c>
      <c r="H3277" s="342"/>
      <c r="I3277" s="342"/>
      <c r="J3277" s="343"/>
      <c r="K3277" s="343"/>
      <c r="L3277" s="407">
        <v>1</v>
      </c>
      <c r="M3277" s="344">
        <f t="shared" si="51"/>
        <v>1.12620926709186</v>
      </c>
      <c r="N3277" s="337"/>
      <c r="T3277" s="169" t="s">
        <v>300</v>
      </c>
    </row>
    <row r="3278" spans="1:20">
      <c r="A3278" s="339">
        <v>45428.458333333299</v>
      </c>
      <c r="B3278" s="340">
        <v>0.5675</v>
      </c>
      <c r="C3278" s="340" t="s">
        <v>300</v>
      </c>
      <c r="D3278" s="341">
        <v>58.747010000000003</v>
      </c>
      <c r="E3278" s="342" t="s">
        <v>300</v>
      </c>
      <c r="F3278" s="340">
        <v>1.03617</v>
      </c>
      <c r="G3278" s="342" t="s">
        <v>300</v>
      </c>
      <c r="H3278" s="342"/>
      <c r="I3278" s="342"/>
      <c r="J3278" s="343"/>
      <c r="K3278" s="343"/>
      <c r="L3278" s="407">
        <v>1</v>
      </c>
      <c r="M3278" s="344">
        <f t="shared" si="51"/>
        <v>1.0361738876789999</v>
      </c>
      <c r="N3278" s="337"/>
      <c r="T3278" s="169" t="s">
        <v>300</v>
      </c>
    </row>
    <row r="3279" spans="1:20">
      <c r="A3279" s="339">
        <v>45428.5</v>
      </c>
      <c r="B3279" s="340">
        <v>2.08053</v>
      </c>
      <c r="C3279" s="340" t="s">
        <v>300</v>
      </c>
      <c r="D3279" s="341">
        <v>64.377030000000005</v>
      </c>
      <c r="E3279" s="342" t="s">
        <v>300</v>
      </c>
      <c r="F3279" s="340">
        <v>4.1627999999999998</v>
      </c>
      <c r="G3279" s="342" t="s">
        <v>300</v>
      </c>
      <c r="H3279" s="342"/>
      <c r="I3279" s="342"/>
      <c r="J3279" s="343"/>
      <c r="K3279" s="343"/>
      <c r="L3279" s="407">
        <v>1</v>
      </c>
      <c r="M3279" s="344">
        <f t="shared" si="51"/>
        <v>4.1628036763809719</v>
      </c>
      <c r="N3279" s="337"/>
      <c r="T3279" s="169" t="s">
        <v>300</v>
      </c>
    </row>
    <row r="3280" spans="1:20">
      <c r="A3280" s="339">
        <v>45428.541666666701</v>
      </c>
      <c r="B3280" s="340">
        <v>2.4545300000000001</v>
      </c>
      <c r="C3280" s="340" t="s">
        <v>300</v>
      </c>
      <c r="D3280" s="341">
        <v>63.92248</v>
      </c>
      <c r="E3280" s="342" t="s">
        <v>300</v>
      </c>
      <c r="F3280" s="340">
        <v>4.87643</v>
      </c>
      <c r="G3280" s="342" t="s">
        <v>300</v>
      </c>
      <c r="H3280" s="342"/>
      <c r="I3280" s="342"/>
      <c r="J3280" s="343"/>
      <c r="K3280" s="343"/>
      <c r="L3280" s="407">
        <v>1</v>
      </c>
      <c r="M3280" s="344">
        <f t="shared" si="51"/>
        <v>4.8764409614531523</v>
      </c>
      <c r="N3280" s="337"/>
      <c r="T3280" s="169" t="s">
        <v>300</v>
      </c>
    </row>
    <row r="3281" spans="1:20">
      <c r="A3281" s="339">
        <v>45428.583333333299</v>
      </c>
      <c r="B3281" s="340">
        <v>2.5793499999999998</v>
      </c>
      <c r="C3281" s="340" t="s">
        <v>300</v>
      </c>
      <c r="D3281" s="341">
        <v>63.857619999999997</v>
      </c>
      <c r="E3281" s="342" t="s">
        <v>300</v>
      </c>
      <c r="F3281" s="340">
        <v>5.1192299999999999</v>
      </c>
      <c r="G3281" s="342" t="s">
        <v>300</v>
      </c>
      <c r="H3281" s="342"/>
      <c r="I3281" s="342"/>
      <c r="J3281" s="343"/>
      <c r="K3281" s="343"/>
      <c r="L3281" s="407">
        <v>1</v>
      </c>
      <c r="M3281" s="344">
        <f t="shared" si="51"/>
        <v>5.1192226087287587</v>
      </c>
      <c r="N3281" s="337"/>
      <c r="T3281" s="169" t="s">
        <v>300</v>
      </c>
    </row>
    <row r="3282" spans="1:20">
      <c r="A3282" s="339">
        <v>45428.625</v>
      </c>
      <c r="B3282" s="340">
        <v>2.6803900000000001</v>
      </c>
      <c r="C3282" s="340" t="s">
        <v>300</v>
      </c>
      <c r="D3282" s="341">
        <v>62.740270000000002</v>
      </c>
      <c r="E3282" s="342" t="s">
        <v>300</v>
      </c>
      <c r="F3282" s="340">
        <v>5.22668</v>
      </c>
      <c r="G3282" s="342" t="s">
        <v>300</v>
      </c>
      <c r="H3282" s="342"/>
      <c r="I3282" s="342"/>
      <c r="J3282" s="343"/>
      <c r="K3282" s="343"/>
      <c r="L3282" s="407">
        <v>1</v>
      </c>
      <c r="M3282" s="344">
        <f t="shared" si="51"/>
        <v>5.2266736328487235</v>
      </c>
      <c r="N3282" s="337"/>
      <c r="T3282" s="169" t="s">
        <v>300</v>
      </c>
    </row>
    <row r="3283" spans="1:20">
      <c r="A3283" s="339">
        <v>45428.666666666701</v>
      </c>
      <c r="B3283" s="340">
        <v>2.6388199999999999</v>
      </c>
      <c r="C3283" s="340" t="s">
        <v>300</v>
      </c>
      <c r="D3283" s="341">
        <v>62.241979999999998</v>
      </c>
      <c r="E3283" s="342" t="s">
        <v>300</v>
      </c>
      <c r="F3283" s="340">
        <v>5.1047399999999996</v>
      </c>
      <c r="G3283" s="342" t="s">
        <v>300</v>
      </c>
      <c r="H3283" s="342"/>
      <c r="I3283" s="342"/>
      <c r="J3283" s="343"/>
      <c r="K3283" s="343"/>
      <c r="L3283" s="407">
        <v>1</v>
      </c>
      <c r="M3283" s="344">
        <f t="shared" si="51"/>
        <v>5.1047464621046865</v>
      </c>
      <c r="N3283" s="337"/>
      <c r="T3283" s="169" t="s">
        <v>300</v>
      </c>
    </row>
    <row r="3284" spans="1:20">
      <c r="A3284" s="339">
        <v>45428.708333333299</v>
      </c>
      <c r="B3284" s="340">
        <v>2.74119</v>
      </c>
      <c r="C3284" s="340" t="s">
        <v>300</v>
      </c>
      <c r="D3284" s="341">
        <v>62.791240000000002</v>
      </c>
      <c r="E3284" s="342" t="s">
        <v>300</v>
      </c>
      <c r="F3284" s="340">
        <v>5.3495799999999996</v>
      </c>
      <c r="G3284" s="342" t="s">
        <v>300</v>
      </c>
      <c r="H3284" s="342"/>
      <c r="I3284" s="342"/>
      <c r="J3284" s="343"/>
      <c r="K3284" s="343"/>
      <c r="L3284" s="407">
        <v>1</v>
      </c>
      <c r="M3284" s="344">
        <f t="shared" si="51"/>
        <v>5.3495741119776481</v>
      </c>
      <c r="N3284" s="337"/>
      <c r="T3284" s="169" t="s">
        <v>300</v>
      </c>
    </row>
    <row r="3285" spans="1:20">
      <c r="A3285" s="339">
        <v>45428.75</v>
      </c>
      <c r="B3285" s="340">
        <v>2.8442599999999998</v>
      </c>
      <c r="C3285" s="340" t="s">
        <v>300</v>
      </c>
      <c r="D3285" s="341">
        <v>63.341850000000001</v>
      </c>
      <c r="E3285" s="342" t="s">
        <v>300</v>
      </c>
      <c r="F3285" s="340">
        <v>5.5993899999999996</v>
      </c>
      <c r="G3285" s="342" t="s">
        <v>300</v>
      </c>
      <c r="H3285" s="342"/>
      <c r="I3285" s="342"/>
      <c r="J3285" s="343"/>
      <c r="K3285" s="343"/>
      <c r="L3285" s="407">
        <v>1</v>
      </c>
      <c r="M3285" s="344">
        <f t="shared" si="51"/>
        <v>5.5993942539334798</v>
      </c>
      <c r="N3285" s="337"/>
      <c r="T3285" s="169" t="s">
        <v>300</v>
      </c>
    </row>
    <row r="3286" spans="1:20">
      <c r="A3286" s="339">
        <v>45428.791666666701</v>
      </c>
      <c r="B3286" s="340">
        <v>2.0592000000000001</v>
      </c>
      <c r="C3286" s="340" t="s">
        <v>300</v>
      </c>
      <c r="D3286" s="341">
        <v>65.888840000000002</v>
      </c>
      <c r="E3286" s="342" t="s">
        <v>300</v>
      </c>
      <c r="F3286" s="340">
        <v>4.2168799999999997</v>
      </c>
      <c r="G3286" s="342" t="s">
        <v>300</v>
      </c>
      <c r="H3286" s="342"/>
      <c r="I3286" s="342"/>
      <c r="J3286" s="343"/>
      <c r="K3286" s="343"/>
      <c r="L3286" s="407">
        <v>1</v>
      </c>
      <c r="M3286" s="344">
        <f t="shared" si="51"/>
        <v>4.2168815431142406</v>
      </c>
      <c r="N3286" s="337"/>
      <c r="T3286" s="169" t="s">
        <v>300</v>
      </c>
    </row>
    <row r="3287" spans="1:20">
      <c r="A3287" s="339">
        <v>45428.833333333299</v>
      </c>
      <c r="B3287" s="340">
        <v>2.6523099999999999</v>
      </c>
      <c r="C3287" s="340" t="s">
        <v>300</v>
      </c>
      <c r="D3287" s="341">
        <v>64.865219999999994</v>
      </c>
      <c r="E3287" s="342" t="s">
        <v>300</v>
      </c>
      <c r="F3287" s="340">
        <v>5.3470800000000001</v>
      </c>
      <c r="G3287" s="342" t="s">
        <v>300</v>
      </c>
      <c r="H3287" s="342"/>
      <c r="I3287" s="342"/>
      <c r="J3287" s="343"/>
      <c r="K3287" s="343"/>
      <c r="L3287" s="407">
        <v>1</v>
      </c>
      <c r="M3287" s="344">
        <f t="shared" si="51"/>
        <v>5.3470862351368549</v>
      </c>
      <c r="N3287" s="337"/>
      <c r="T3287" s="169" t="s">
        <v>300</v>
      </c>
    </row>
    <row r="3288" spans="1:20">
      <c r="A3288" s="339">
        <v>45428.875</v>
      </c>
      <c r="B3288" s="340">
        <v>2.9080599999999999</v>
      </c>
      <c r="C3288" s="340" t="s">
        <v>300</v>
      </c>
      <c r="D3288" s="341">
        <v>63.348570000000002</v>
      </c>
      <c r="E3288" s="342" t="s">
        <v>300</v>
      </c>
      <c r="F3288" s="340">
        <v>5.7256</v>
      </c>
      <c r="G3288" s="342" t="s">
        <v>300</v>
      </c>
      <c r="H3288" s="342"/>
      <c r="I3288" s="342"/>
      <c r="J3288" s="343"/>
      <c r="K3288" s="343"/>
      <c r="L3288" s="407">
        <v>1</v>
      </c>
      <c r="M3288" s="344">
        <f t="shared" si="51"/>
        <v>5.7256024320981354</v>
      </c>
      <c r="N3288" s="337"/>
      <c r="T3288" s="169" t="s">
        <v>300</v>
      </c>
    </row>
    <row r="3289" spans="1:20">
      <c r="A3289" s="339">
        <v>45428.916666666701</v>
      </c>
      <c r="B3289" s="340">
        <v>2.8862000000000001</v>
      </c>
      <c r="C3289" s="340" t="s">
        <v>300</v>
      </c>
      <c r="D3289" s="341">
        <v>62.586790000000001</v>
      </c>
      <c r="E3289" s="342" t="s">
        <v>300</v>
      </c>
      <c r="F3289" s="340">
        <v>5.6142300000000001</v>
      </c>
      <c r="G3289" s="342" t="s">
        <v>300</v>
      </c>
      <c r="H3289" s="342"/>
      <c r="I3289" s="342"/>
      <c r="J3289" s="343"/>
      <c r="K3289" s="343"/>
      <c r="L3289" s="407">
        <v>1</v>
      </c>
      <c r="M3289" s="344">
        <f t="shared" si="51"/>
        <v>5.6142288317018405</v>
      </c>
      <c r="N3289" s="337"/>
      <c r="T3289" s="169" t="s">
        <v>300</v>
      </c>
    </row>
    <row r="3290" spans="1:20">
      <c r="A3290" s="339">
        <v>45428.958333333299</v>
      </c>
      <c r="B3290" s="340">
        <v>2.4527600000000001</v>
      </c>
      <c r="C3290" s="340" t="s">
        <v>300</v>
      </c>
      <c r="D3290" s="341">
        <v>63.331650000000003</v>
      </c>
      <c r="E3290" s="342" t="s">
        <v>300</v>
      </c>
      <c r="F3290" s="340">
        <v>4.8278800000000004</v>
      </c>
      <c r="G3290" s="342" t="s">
        <v>300</v>
      </c>
      <c r="H3290" s="342"/>
      <c r="I3290" s="342"/>
      <c r="J3290" s="343"/>
      <c r="K3290" s="343"/>
      <c r="L3290" s="407">
        <v>1</v>
      </c>
      <c r="M3290" s="344">
        <f t="shared" si="51"/>
        <v>4.8278844605023199</v>
      </c>
      <c r="N3290" s="337"/>
      <c r="T3290" s="169" t="s">
        <v>300</v>
      </c>
    </row>
    <row r="3291" spans="1:20">
      <c r="A3291" s="339">
        <v>45429</v>
      </c>
      <c r="B3291" s="340">
        <v>2.5781299999999998</v>
      </c>
      <c r="C3291" s="340" t="s">
        <v>300</v>
      </c>
      <c r="D3291" s="341">
        <v>63.801000000000002</v>
      </c>
      <c r="E3291" s="342" t="s">
        <v>300</v>
      </c>
      <c r="F3291" s="340">
        <v>5.11226</v>
      </c>
      <c r="G3291" s="342" t="s">
        <v>300</v>
      </c>
      <c r="H3291" s="342"/>
      <c r="I3291" s="342"/>
      <c r="J3291" s="343"/>
      <c r="K3291" s="343"/>
      <c r="L3291" s="407">
        <v>1</v>
      </c>
      <c r="M3291" s="344">
        <f t="shared" si="51"/>
        <v>5.1122644178003993</v>
      </c>
      <c r="N3291" s="337"/>
      <c r="T3291" s="169" t="s">
        <v>300</v>
      </c>
    </row>
    <row r="3292" spans="1:20">
      <c r="A3292" s="339">
        <v>45429.041666666701</v>
      </c>
      <c r="B3292" s="340">
        <v>2.6882199999999998</v>
      </c>
      <c r="C3292" s="340" t="s">
        <v>300</v>
      </c>
      <c r="D3292" s="341">
        <v>63.772500000000001</v>
      </c>
      <c r="E3292" s="342" t="s">
        <v>300</v>
      </c>
      <c r="F3292" s="340">
        <v>5.3281900000000002</v>
      </c>
      <c r="G3292" s="342" t="s">
        <v>300</v>
      </c>
      <c r="H3292" s="342"/>
      <c r="I3292" s="342"/>
      <c r="J3292" s="343"/>
      <c r="K3292" s="343"/>
      <c r="L3292" s="407">
        <v>1</v>
      </c>
      <c r="M3292" s="344">
        <f t="shared" si="51"/>
        <v>5.328184569245999</v>
      </c>
      <c r="N3292" s="337"/>
      <c r="T3292" s="169" t="s">
        <v>300</v>
      </c>
    </row>
    <row r="3293" spans="1:20">
      <c r="A3293" s="339">
        <v>45429.083333333299</v>
      </c>
      <c r="B3293" s="340">
        <v>2.7201</v>
      </c>
      <c r="C3293" s="340" t="s">
        <v>300</v>
      </c>
      <c r="D3293" s="341">
        <v>63.735669999999999</v>
      </c>
      <c r="E3293" s="342" t="s">
        <v>300</v>
      </c>
      <c r="F3293" s="340">
        <v>5.3882599999999998</v>
      </c>
      <c r="G3293" s="342" t="s">
        <v>300</v>
      </c>
      <c r="H3293" s="342"/>
      <c r="I3293" s="342"/>
      <c r="J3293" s="343"/>
      <c r="K3293" s="343"/>
      <c r="L3293" s="407">
        <v>1</v>
      </c>
      <c r="M3293" s="344">
        <f t="shared" si="51"/>
        <v>5.3882586666543588</v>
      </c>
      <c r="N3293" s="337"/>
      <c r="T3293" s="169" t="s">
        <v>300</v>
      </c>
    </row>
    <row r="3294" spans="1:20">
      <c r="A3294" s="339">
        <v>45429.125</v>
      </c>
      <c r="B3294" s="340">
        <v>2.5472899999999998</v>
      </c>
      <c r="C3294" s="340" t="s">
        <v>300</v>
      </c>
      <c r="D3294" s="341">
        <v>63.829909999999998</v>
      </c>
      <c r="E3294" s="342" t="s">
        <v>300</v>
      </c>
      <c r="F3294" s="340">
        <v>5.0533900000000003</v>
      </c>
      <c r="G3294" s="342" t="s">
        <v>300</v>
      </c>
      <c r="H3294" s="342"/>
      <c r="I3294" s="342"/>
      <c r="J3294" s="343"/>
      <c r="K3294" s="343"/>
      <c r="L3294" s="407">
        <v>1</v>
      </c>
      <c r="M3294" s="344">
        <f t="shared" si="51"/>
        <v>5.053399498076411</v>
      </c>
      <c r="N3294" s="337"/>
      <c r="T3294" s="169" t="s">
        <v>300</v>
      </c>
    </row>
    <row r="3295" spans="1:20">
      <c r="A3295" s="339">
        <v>45429.166666666701</v>
      </c>
      <c r="B3295" s="340">
        <v>2.5934599999999999</v>
      </c>
      <c r="C3295" s="340" t="s">
        <v>300</v>
      </c>
      <c r="D3295" s="341">
        <v>63.733829999999998</v>
      </c>
      <c r="E3295" s="342" t="s">
        <v>300</v>
      </c>
      <c r="F3295" s="340">
        <v>5.1372600000000004</v>
      </c>
      <c r="G3295" s="342" t="s">
        <v>300</v>
      </c>
      <c r="H3295" s="342"/>
      <c r="I3295" s="342"/>
      <c r="J3295" s="343"/>
      <c r="K3295" s="343"/>
      <c r="L3295" s="407">
        <v>1</v>
      </c>
      <c r="M3295" s="344">
        <f t="shared" si="51"/>
        <v>5.1372485924059434</v>
      </c>
      <c r="N3295" s="337"/>
      <c r="T3295" s="169" t="s">
        <v>300</v>
      </c>
    </row>
    <row r="3296" spans="1:20">
      <c r="A3296" s="339">
        <v>45429.208333333299</v>
      </c>
      <c r="B3296" s="340">
        <v>2.6785399999999999</v>
      </c>
      <c r="C3296" s="340" t="s">
        <v>300</v>
      </c>
      <c r="D3296" s="341">
        <v>63.807969999999997</v>
      </c>
      <c r="E3296" s="342" t="s">
        <v>300</v>
      </c>
      <c r="F3296" s="340">
        <v>5.3119500000000004</v>
      </c>
      <c r="G3296" s="342" t="s">
        <v>300</v>
      </c>
      <c r="H3296" s="342"/>
      <c r="I3296" s="342"/>
      <c r="J3296" s="343"/>
      <c r="K3296" s="343"/>
      <c r="L3296" s="407">
        <v>1</v>
      </c>
      <c r="M3296" s="344">
        <f t="shared" si="51"/>
        <v>5.3119511748749026</v>
      </c>
      <c r="N3296" s="337"/>
      <c r="T3296" s="169" t="s">
        <v>300</v>
      </c>
    </row>
    <row r="3297" spans="1:20">
      <c r="A3297" s="339">
        <v>45429.25</v>
      </c>
      <c r="B3297" s="340">
        <v>2.65741</v>
      </c>
      <c r="C3297" s="340" t="s">
        <v>300</v>
      </c>
      <c r="D3297" s="341">
        <v>62.507269999999998</v>
      </c>
      <c r="E3297" s="342" t="s">
        <v>300</v>
      </c>
      <c r="F3297" s="340">
        <v>5.1626300000000001</v>
      </c>
      <c r="G3297" s="342" t="s">
        <v>300</v>
      </c>
      <c r="H3297" s="342"/>
      <c r="I3297" s="342"/>
      <c r="J3297" s="343"/>
      <c r="K3297" s="343"/>
      <c r="L3297" s="407">
        <v>1</v>
      </c>
      <c r="M3297" s="344">
        <f t="shared" si="51"/>
        <v>5.1626193710413562</v>
      </c>
      <c r="N3297" s="337"/>
      <c r="T3297" s="169" t="s">
        <v>300</v>
      </c>
    </row>
    <row r="3298" spans="1:20">
      <c r="A3298" s="339">
        <v>45429.291666666701</v>
      </c>
      <c r="B3298" s="340">
        <v>2.9026700000000001</v>
      </c>
      <c r="C3298" s="340" t="s">
        <v>300</v>
      </c>
      <c r="D3298" s="341">
        <v>62.383650000000003</v>
      </c>
      <c r="E3298" s="342" t="s">
        <v>300</v>
      </c>
      <c r="F3298" s="340">
        <v>5.6279399999999997</v>
      </c>
      <c r="G3298" s="342" t="s">
        <v>300</v>
      </c>
      <c r="H3298" s="342"/>
      <c r="I3298" s="342"/>
      <c r="J3298" s="343"/>
      <c r="K3298" s="343"/>
      <c r="L3298" s="407">
        <v>1</v>
      </c>
      <c r="M3298" s="344">
        <f t="shared" si="51"/>
        <v>5.6279399616581394</v>
      </c>
      <c r="N3298" s="337"/>
      <c r="T3298" s="169" t="s">
        <v>300</v>
      </c>
    </row>
    <row r="3299" spans="1:20">
      <c r="A3299" s="339">
        <v>45429.333333333299</v>
      </c>
      <c r="B3299" s="340">
        <v>2.3271899999999999</v>
      </c>
      <c r="C3299" s="340" t="s">
        <v>300</v>
      </c>
      <c r="D3299" s="341">
        <v>65.078090000000003</v>
      </c>
      <c r="E3299" s="342" t="s">
        <v>300</v>
      </c>
      <c r="F3299" s="340">
        <v>4.7070400000000001</v>
      </c>
      <c r="G3299" s="342" t="s">
        <v>300</v>
      </c>
      <c r="H3299" s="342"/>
      <c r="I3299" s="342"/>
      <c r="J3299" s="343"/>
      <c r="K3299" s="343"/>
      <c r="L3299" s="407">
        <v>1</v>
      </c>
      <c r="M3299" s="344">
        <f t="shared" si="51"/>
        <v>4.7070374147014675</v>
      </c>
      <c r="N3299" s="337"/>
      <c r="T3299" s="169" t="s">
        <v>300</v>
      </c>
    </row>
    <row r="3300" spans="1:20">
      <c r="A3300" s="339">
        <v>45429.375</v>
      </c>
      <c r="B3300" s="340">
        <v>0.47210000000000002</v>
      </c>
      <c r="C3300" s="340" t="s">
        <v>300</v>
      </c>
      <c r="D3300" s="341">
        <v>59.393880000000003</v>
      </c>
      <c r="E3300" s="342" t="s">
        <v>300</v>
      </c>
      <c r="F3300" s="340">
        <v>0.87148000000000003</v>
      </c>
      <c r="G3300" s="342" t="s">
        <v>300</v>
      </c>
      <c r="H3300" s="342"/>
      <c r="I3300" s="342"/>
      <c r="J3300" s="343"/>
      <c r="K3300" s="343"/>
      <c r="L3300" s="407">
        <v>1</v>
      </c>
      <c r="M3300" s="344">
        <f t="shared" si="51"/>
        <v>0.87147856124783996</v>
      </c>
      <c r="N3300" s="337"/>
      <c r="T3300" s="169" t="s">
        <v>300</v>
      </c>
    </row>
    <row r="3301" spans="1:20">
      <c r="A3301" s="339">
        <v>45429.416666666701</v>
      </c>
      <c r="B3301" s="340">
        <v>0.40339000000000003</v>
      </c>
      <c r="C3301" s="340" t="s">
        <v>300</v>
      </c>
      <c r="D3301" s="341">
        <v>58.538409999999999</v>
      </c>
      <c r="E3301" s="342" t="s">
        <v>300</v>
      </c>
      <c r="F3301" s="340">
        <v>0.73392000000000002</v>
      </c>
      <c r="G3301" s="342" t="s">
        <v>300</v>
      </c>
      <c r="H3301" s="342"/>
      <c r="I3301" s="342"/>
      <c r="J3301" s="343"/>
      <c r="K3301" s="343"/>
      <c r="L3301" s="407">
        <v>1</v>
      </c>
      <c r="M3301" s="344">
        <f t="shared" si="51"/>
        <v>0.73391719024369206</v>
      </c>
      <c r="N3301" s="337"/>
      <c r="T3301" s="169" t="s">
        <v>300</v>
      </c>
    </row>
    <row r="3302" spans="1:20">
      <c r="A3302" s="339">
        <v>45429.458333333299</v>
      </c>
      <c r="B3302" s="340">
        <v>0.67471000000000003</v>
      </c>
      <c r="C3302" s="340" t="s">
        <v>300</v>
      </c>
      <c r="D3302" s="341">
        <v>60.074979999999996</v>
      </c>
      <c r="E3302" s="342" t="s">
        <v>300</v>
      </c>
      <c r="F3302" s="340">
        <v>1.2597799999999999</v>
      </c>
      <c r="G3302" s="342" t="s">
        <v>300</v>
      </c>
      <c r="H3302" s="342"/>
      <c r="I3302" s="342"/>
      <c r="J3302" s="343"/>
      <c r="K3302" s="343"/>
      <c r="L3302" s="407">
        <v>1</v>
      </c>
      <c r="M3302" s="344">
        <f t="shared" si="51"/>
        <v>1.2597715376102638</v>
      </c>
      <c r="N3302" s="337"/>
      <c r="T3302" s="169" t="s">
        <v>300</v>
      </c>
    </row>
    <row r="3303" spans="1:20">
      <c r="A3303" s="339">
        <v>45429.5</v>
      </c>
      <c r="B3303" s="340">
        <v>2.3691599999999999</v>
      </c>
      <c r="C3303" s="340" t="s">
        <v>300</v>
      </c>
      <c r="D3303" s="341">
        <v>65.161450000000002</v>
      </c>
      <c r="E3303" s="342" t="s">
        <v>300</v>
      </c>
      <c r="F3303" s="340">
        <v>4.7980700000000001</v>
      </c>
      <c r="G3303" s="342" t="s">
        <v>300</v>
      </c>
      <c r="H3303" s="342"/>
      <c r="I3303" s="342"/>
      <c r="J3303" s="343"/>
      <c r="K3303" s="343"/>
      <c r="L3303" s="407">
        <v>1</v>
      </c>
      <c r="M3303" s="344">
        <f t="shared" si="51"/>
        <v>4.7980651594125598</v>
      </c>
      <c r="N3303" s="337"/>
      <c r="T3303" s="169" t="s">
        <v>300</v>
      </c>
    </row>
    <row r="3304" spans="1:20">
      <c r="A3304" s="339">
        <v>45429.541666666701</v>
      </c>
      <c r="B3304" s="340">
        <v>2.3226100000000001</v>
      </c>
      <c r="C3304" s="340" t="s">
        <v>300</v>
      </c>
      <c r="D3304" s="341">
        <v>65.6815</v>
      </c>
      <c r="E3304" s="342" t="s">
        <v>300</v>
      </c>
      <c r="F3304" s="340">
        <v>4.7413400000000001</v>
      </c>
      <c r="G3304" s="342" t="s">
        <v>300</v>
      </c>
      <c r="H3304" s="342"/>
      <c r="I3304" s="342"/>
      <c r="J3304" s="343"/>
      <c r="K3304" s="343"/>
      <c r="L3304" s="407">
        <v>1</v>
      </c>
      <c r="M3304" s="344">
        <f t="shared" si="51"/>
        <v>4.7413319708622002</v>
      </c>
      <c r="N3304" s="337"/>
      <c r="T3304" s="169" t="s">
        <v>300</v>
      </c>
    </row>
    <row r="3305" spans="1:20">
      <c r="A3305" s="339">
        <v>45429.583333333299</v>
      </c>
      <c r="B3305" s="340">
        <v>2.9677099999999998</v>
      </c>
      <c r="C3305" s="340" t="s">
        <v>300</v>
      </c>
      <c r="D3305" s="341">
        <v>63.198149999999998</v>
      </c>
      <c r="E3305" s="342" t="s">
        <v>300</v>
      </c>
      <c r="F3305" s="340">
        <v>5.82918</v>
      </c>
      <c r="G3305" s="342" t="s">
        <v>300</v>
      </c>
      <c r="H3305" s="342"/>
      <c r="I3305" s="342"/>
      <c r="J3305" s="343"/>
      <c r="K3305" s="343"/>
      <c r="L3305" s="407">
        <v>1</v>
      </c>
      <c r="M3305" s="344">
        <f t="shared" si="51"/>
        <v>5.8291715363704197</v>
      </c>
      <c r="N3305" s="337"/>
      <c r="T3305" s="169" t="s">
        <v>300</v>
      </c>
    </row>
    <row r="3306" spans="1:20">
      <c r="A3306" s="339">
        <v>45429.625</v>
      </c>
      <c r="B3306" s="340">
        <v>3.3019599999999998</v>
      </c>
      <c r="C3306" s="340" t="s">
        <v>300</v>
      </c>
      <c r="D3306" s="341">
        <v>62.523400000000002</v>
      </c>
      <c r="E3306" s="342" t="s">
        <v>300</v>
      </c>
      <c r="F3306" s="340">
        <v>6.4164500000000002</v>
      </c>
      <c r="G3306" s="342" t="s">
        <v>300</v>
      </c>
      <c r="H3306" s="342"/>
      <c r="I3306" s="342"/>
      <c r="J3306" s="343"/>
      <c r="K3306" s="343"/>
      <c r="L3306" s="407">
        <v>1</v>
      </c>
      <c r="M3306" s="344">
        <f t="shared" si="51"/>
        <v>6.4164587230531183</v>
      </c>
      <c r="N3306" s="337"/>
      <c r="T3306" s="169" t="s">
        <v>300</v>
      </c>
    </row>
    <row r="3307" spans="1:20">
      <c r="A3307" s="339">
        <v>45429.666666666701</v>
      </c>
      <c r="B3307" s="340">
        <v>3.0510799999999998</v>
      </c>
      <c r="C3307" s="340" t="s">
        <v>300</v>
      </c>
      <c r="D3307" s="341">
        <v>62.750079999999997</v>
      </c>
      <c r="E3307" s="342" t="s">
        <v>300</v>
      </c>
      <c r="F3307" s="340">
        <v>5.9504299999999999</v>
      </c>
      <c r="G3307" s="342" t="s">
        <v>300</v>
      </c>
      <c r="H3307" s="342"/>
      <c r="I3307" s="342"/>
      <c r="J3307" s="343"/>
      <c r="K3307" s="343"/>
      <c r="L3307" s="407">
        <v>1</v>
      </c>
      <c r="M3307" s="344">
        <f t="shared" si="51"/>
        <v>5.9504373778053106</v>
      </c>
      <c r="N3307" s="337"/>
      <c r="T3307" s="169" t="s">
        <v>300</v>
      </c>
    </row>
    <row r="3308" spans="1:20">
      <c r="A3308" s="339">
        <v>45429.708333333299</v>
      </c>
      <c r="B3308" s="340">
        <v>2.97776</v>
      </c>
      <c r="C3308" s="340" t="s">
        <v>300</v>
      </c>
      <c r="D3308" s="341">
        <v>62.109110000000001</v>
      </c>
      <c r="E3308" s="342" t="s">
        <v>300</v>
      </c>
      <c r="F3308" s="340">
        <v>5.7481099999999996</v>
      </c>
      <c r="G3308" s="342" t="s">
        <v>300</v>
      </c>
      <c r="H3308" s="342"/>
      <c r="I3308" s="342"/>
      <c r="J3308" s="343"/>
      <c r="K3308" s="343"/>
      <c r="L3308" s="407">
        <v>1</v>
      </c>
      <c r="M3308" s="344">
        <f t="shared" si="51"/>
        <v>5.7481224070730876</v>
      </c>
      <c r="N3308" s="337"/>
      <c r="T3308" s="169" t="s">
        <v>300</v>
      </c>
    </row>
    <row r="3309" spans="1:20">
      <c r="A3309" s="339">
        <v>45429.75</v>
      </c>
      <c r="B3309" s="340">
        <v>1.9571000000000001</v>
      </c>
      <c r="C3309" s="340" t="s">
        <v>300</v>
      </c>
      <c r="D3309" s="341">
        <v>64.228250000000003</v>
      </c>
      <c r="E3309" s="342" t="s">
        <v>300</v>
      </c>
      <c r="F3309" s="340">
        <v>3.90679</v>
      </c>
      <c r="G3309" s="342" t="s">
        <v>300</v>
      </c>
      <c r="H3309" s="342"/>
      <c r="I3309" s="342"/>
      <c r="J3309" s="343"/>
      <c r="K3309" s="343"/>
      <c r="L3309" s="407">
        <v>1</v>
      </c>
      <c r="M3309" s="344">
        <f t="shared" si="51"/>
        <v>3.906790438971</v>
      </c>
      <c r="N3309" s="337"/>
      <c r="T3309" s="169" t="s">
        <v>300</v>
      </c>
    </row>
    <row r="3310" spans="1:20">
      <c r="A3310" s="339">
        <v>45429.791666666701</v>
      </c>
      <c r="B3310" s="340">
        <v>2.3273600000000001</v>
      </c>
      <c r="C3310" s="340" t="s">
        <v>300</v>
      </c>
      <c r="D3310" s="341">
        <v>64.0976</v>
      </c>
      <c r="E3310" s="342" t="s">
        <v>300</v>
      </c>
      <c r="F3310" s="340">
        <v>4.6364599999999996</v>
      </c>
      <c r="G3310" s="342" t="s">
        <v>300</v>
      </c>
      <c r="H3310" s="342"/>
      <c r="I3310" s="342"/>
      <c r="J3310" s="343"/>
      <c r="K3310" s="343"/>
      <c r="L3310" s="407">
        <v>1</v>
      </c>
      <c r="M3310" s="344">
        <f t="shared" si="51"/>
        <v>4.6364581556428801</v>
      </c>
      <c r="N3310" s="337"/>
      <c r="T3310" s="169" t="s">
        <v>300</v>
      </c>
    </row>
    <row r="3311" spans="1:20">
      <c r="A3311" s="339">
        <v>45429.833333333299</v>
      </c>
      <c r="B3311" s="340">
        <v>1.99003</v>
      </c>
      <c r="C3311" s="340" t="s">
        <v>300</v>
      </c>
      <c r="D3311" s="341">
        <v>65.538430000000005</v>
      </c>
      <c r="E3311" s="342" t="s">
        <v>300</v>
      </c>
      <c r="F3311" s="340">
        <v>4.0535699999999997</v>
      </c>
      <c r="G3311" s="342" t="s">
        <v>300</v>
      </c>
      <c r="H3311" s="342"/>
      <c r="I3311" s="342"/>
      <c r="J3311" s="343"/>
      <c r="K3311" s="343"/>
      <c r="L3311" s="407">
        <v>1</v>
      </c>
      <c r="M3311" s="344">
        <f t="shared" si="51"/>
        <v>4.0535605727881316</v>
      </c>
      <c r="N3311" s="337"/>
      <c r="T3311" s="169" t="s">
        <v>300</v>
      </c>
    </row>
    <row r="3312" spans="1:20">
      <c r="A3312" s="339">
        <v>45429.875</v>
      </c>
      <c r="B3312" s="340">
        <v>2.7343299999999999</v>
      </c>
      <c r="C3312" s="340" t="s">
        <v>300</v>
      </c>
      <c r="D3312" s="341">
        <v>63.269039999999997</v>
      </c>
      <c r="E3312" s="342" t="s">
        <v>300</v>
      </c>
      <c r="F3312" s="340">
        <v>5.3768000000000002</v>
      </c>
      <c r="G3312" s="342" t="s">
        <v>300</v>
      </c>
      <c r="H3312" s="342"/>
      <c r="I3312" s="342"/>
      <c r="J3312" s="343"/>
      <c r="K3312" s="343"/>
      <c r="L3312" s="407">
        <v>1</v>
      </c>
      <c r="M3312" s="344">
        <f t="shared" si="51"/>
        <v>5.3767913331706554</v>
      </c>
      <c r="N3312" s="337"/>
      <c r="T3312" s="169" t="s">
        <v>300</v>
      </c>
    </row>
    <row r="3313" spans="1:20">
      <c r="A3313" s="339">
        <v>45429.916666666701</v>
      </c>
      <c r="B3313" s="340">
        <v>2.97824</v>
      </c>
      <c r="C3313" s="340" t="s">
        <v>300</v>
      </c>
      <c r="D3313" s="341">
        <v>62.491250000000001</v>
      </c>
      <c r="E3313" s="342" t="s">
        <v>300</v>
      </c>
      <c r="F3313" s="340">
        <v>5.7844300000000004</v>
      </c>
      <c r="G3313" s="342" t="s">
        <v>300</v>
      </c>
      <c r="H3313" s="342"/>
      <c r="I3313" s="342"/>
      <c r="J3313" s="343"/>
      <c r="K3313" s="343"/>
      <c r="L3313" s="407">
        <v>1</v>
      </c>
      <c r="M3313" s="344">
        <f t="shared" si="51"/>
        <v>5.7844212676320002</v>
      </c>
      <c r="N3313" s="337"/>
      <c r="T3313" s="169" t="s">
        <v>300</v>
      </c>
    </row>
    <row r="3314" spans="1:20">
      <c r="A3314" s="339">
        <v>45429.958333333299</v>
      </c>
      <c r="B3314" s="340">
        <v>3.0759500000000002</v>
      </c>
      <c r="C3314" s="340" t="s">
        <v>300</v>
      </c>
      <c r="D3314" s="341">
        <v>61.731470000000002</v>
      </c>
      <c r="E3314" s="342" t="s">
        <v>300</v>
      </c>
      <c r="F3314" s="340">
        <v>5.9015700000000004</v>
      </c>
      <c r="G3314" s="342" t="s">
        <v>300</v>
      </c>
      <c r="H3314" s="342"/>
      <c r="I3314" s="342"/>
      <c r="J3314" s="343"/>
      <c r="K3314" s="343"/>
      <c r="L3314" s="407">
        <v>1</v>
      </c>
      <c r="M3314" s="344">
        <f t="shared" si="51"/>
        <v>5.9015610027532199</v>
      </c>
      <c r="N3314" s="337"/>
      <c r="T3314" s="169" t="s">
        <v>300</v>
      </c>
    </row>
    <row r="3315" spans="1:20">
      <c r="A3315" s="339">
        <v>45430</v>
      </c>
      <c r="B3315" s="340">
        <v>2.6768100000000001</v>
      </c>
      <c r="C3315" s="340" t="s">
        <v>300</v>
      </c>
      <c r="D3315" s="341">
        <v>61.947139999999997</v>
      </c>
      <c r="E3315" s="342" t="s">
        <v>300</v>
      </c>
      <c r="F3315" s="340">
        <v>5.1536999999999997</v>
      </c>
      <c r="G3315" s="342" t="s">
        <v>300</v>
      </c>
      <c r="H3315" s="342"/>
      <c r="I3315" s="342"/>
      <c r="J3315" s="343"/>
      <c r="K3315" s="343"/>
      <c r="L3315" s="407">
        <v>1</v>
      </c>
      <c r="M3315" s="344">
        <f t="shared" si="51"/>
        <v>5.1537080964312718</v>
      </c>
      <c r="N3315" s="337"/>
      <c r="T3315" s="169" t="s">
        <v>300</v>
      </c>
    </row>
    <row r="3316" spans="1:20">
      <c r="A3316" s="339">
        <v>45430.041666666701</v>
      </c>
      <c r="B3316" s="340">
        <v>3.02338</v>
      </c>
      <c r="C3316" s="340" t="s">
        <v>300</v>
      </c>
      <c r="D3316" s="341">
        <v>61.637050000000002</v>
      </c>
      <c r="E3316" s="342" t="s">
        <v>300</v>
      </c>
      <c r="F3316" s="340">
        <v>5.79183</v>
      </c>
      <c r="G3316" s="342" t="s">
        <v>300</v>
      </c>
      <c r="H3316" s="342"/>
      <c r="I3316" s="342"/>
      <c r="J3316" s="343"/>
      <c r="K3316" s="343"/>
      <c r="L3316" s="407">
        <v>1</v>
      </c>
      <c r="M3316" s="344">
        <f t="shared" si="51"/>
        <v>5.79182712903732</v>
      </c>
      <c r="N3316" s="337"/>
      <c r="T3316" s="169" t="s">
        <v>300</v>
      </c>
    </row>
    <row r="3317" spans="1:20">
      <c r="A3317" s="339">
        <v>45430.083333333299</v>
      </c>
      <c r="B3317" s="340">
        <v>2.5260400000000001</v>
      </c>
      <c r="C3317" s="340" t="s">
        <v>300</v>
      </c>
      <c r="D3317" s="341">
        <v>62.214399999999998</v>
      </c>
      <c r="E3317" s="342" t="s">
        <v>300</v>
      </c>
      <c r="F3317" s="340">
        <v>4.8844000000000003</v>
      </c>
      <c r="G3317" s="342" t="s">
        <v>300</v>
      </c>
      <c r="H3317" s="342"/>
      <c r="I3317" s="342"/>
      <c r="J3317" s="343"/>
      <c r="K3317" s="343"/>
      <c r="L3317" s="407">
        <v>1</v>
      </c>
      <c r="M3317" s="344">
        <f t="shared" si="51"/>
        <v>4.8844104372940791</v>
      </c>
      <c r="N3317" s="337"/>
      <c r="T3317" s="169" t="s">
        <v>300</v>
      </c>
    </row>
    <row r="3318" spans="1:20">
      <c r="A3318" s="339">
        <v>45430.125</v>
      </c>
      <c r="B3318" s="340">
        <v>2.3591099999999998</v>
      </c>
      <c r="C3318" s="340" t="s">
        <v>300</v>
      </c>
      <c r="D3318" s="341">
        <v>62.537520000000001</v>
      </c>
      <c r="E3318" s="342" t="s">
        <v>300</v>
      </c>
      <c r="F3318" s="340">
        <v>4.5853200000000003</v>
      </c>
      <c r="G3318" s="342" t="s">
        <v>300</v>
      </c>
      <c r="H3318" s="342"/>
      <c r="I3318" s="342"/>
      <c r="J3318" s="343"/>
      <c r="K3318" s="343"/>
      <c r="L3318" s="407">
        <v>1</v>
      </c>
      <c r="M3318" s="344">
        <f t="shared" si="51"/>
        <v>4.5853221841277758</v>
      </c>
      <c r="N3318" s="337"/>
      <c r="T3318" s="169" t="s">
        <v>300</v>
      </c>
    </row>
    <row r="3319" spans="1:20">
      <c r="A3319" s="339">
        <v>45430.166666666701</v>
      </c>
      <c r="B3319" s="340">
        <v>2.36937</v>
      </c>
      <c r="C3319" s="340" t="s">
        <v>300</v>
      </c>
      <c r="D3319" s="341">
        <v>64.585679999999996</v>
      </c>
      <c r="E3319" s="342" t="s">
        <v>300</v>
      </c>
      <c r="F3319" s="340">
        <v>4.7560900000000004</v>
      </c>
      <c r="G3319" s="342" t="s">
        <v>300</v>
      </c>
      <c r="H3319" s="342"/>
      <c r="I3319" s="342"/>
      <c r="J3319" s="343"/>
      <c r="K3319" s="343"/>
      <c r="L3319" s="407">
        <v>1</v>
      </c>
      <c r="M3319" s="344">
        <f t="shared" si="51"/>
        <v>4.7560907410793272</v>
      </c>
      <c r="N3319" s="337"/>
      <c r="T3319" s="169" t="s">
        <v>300</v>
      </c>
    </row>
    <row r="3320" spans="1:20">
      <c r="A3320" s="339">
        <v>45430.208333333299</v>
      </c>
      <c r="B3320" s="340">
        <v>2.79325</v>
      </c>
      <c r="C3320" s="340" t="s">
        <v>300</v>
      </c>
      <c r="D3320" s="341">
        <v>64.143559999999994</v>
      </c>
      <c r="E3320" s="342" t="s">
        <v>300</v>
      </c>
      <c r="F3320" s="340">
        <v>5.5685700000000002</v>
      </c>
      <c r="G3320" s="342" t="s">
        <v>300</v>
      </c>
      <c r="H3320" s="342"/>
      <c r="I3320" s="342"/>
      <c r="J3320" s="343"/>
      <c r="K3320" s="343"/>
      <c r="L3320" s="407">
        <v>1</v>
      </c>
      <c r="M3320" s="344">
        <f t="shared" si="51"/>
        <v>5.5685724879875984</v>
      </c>
      <c r="N3320" s="337"/>
      <c r="T3320" s="169" t="s">
        <v>300</v>
      </c>
    </row>
    <row r="3321" spans="1:20">
      <c r="A3321" s="339">
        <v>45430.25</v>
      </c>
      <c r="B3321" s="340">
        <v>2.4823200000000001</v>
      </c>
      <c r="C3321" s="340" t="s">
        <v>300</v>
      </c>
      <c r="D3321" s="341">
        <v>63.185969999999998</v>
      </c>
      <c r="E3321" s="342" t="s">
        <v>300</v>
      </c>
      <c r="F3321" s="340">
        <v>4.8748300000000002</v>
      </c>
      <c r="G3321" s="342" t="s">
        <v>300</v>
      </c>
      <c r="H3321" s="342"/>
      <c r="I3321" s="342"/>
      <c r="J3321" s="343"/>
      <c r="K3321" s="343"/>
      <c r="L3321" s="407">
        <v>1</v>
      </c>
      <c r="M3321" s="344">
        <f t="shared" si="51"/>
        <v>4.874829532326431</v>
      </c>
      <c r="N3321" s="337"/>
      <c r="T3321" s="169" t="s">
        <v>300</v>
      </c>
    </row>
    <row r="3322" spans="1:20">
      <c r="A3322" s="339">
        <v>45430.291666666701</v>
      </c>
      <c r="B3322" s="340">
        <v>2.9900199999999999</v>
      </c>
      <c r="C3322" s="340" t="s">
        <v>300</v>
      </c>
      <c r="D3322" s="341">
        <v>61.949080000000002</v>
      </c>
      <c r="E3322" s="342" t="s">
        <v>300</v>
      </c>
      <c r="F3322" s="340">
        <v>5.75692</v>
      </c>
      <c r="G3322" s="342" t="s">
        <v>300</v>
      </c>
      <c r="H3322" s="342"/>
      <c r="I3322" s="342"/>
      <c r="J3322" s="343"/>
      <c r="K3322" s="343"/>
      <c r="L3322" s="407">
        <v>1</v>
      </c>
      <c r="M3322" s="344">
        <f t="shared" si="51"/>
        <v>5.7569169526841275</v>
      </c>
      <c r="N3322" s="337"/>
      <c r="T3322" s="169" t="s">
        <v>300</v>
      </c>
    </row>
    <row r="3323" spans="1:20">
      <c r="A3323" s="339">
        <v>45430.333333333299</v>
      </c>
      <c r="B3323" s="340">
        <v>2.8612899999999999</v>
      </c>
      <c r="C3323" s="340" t="s">
        <v>300</v>
      </c>
      <c r="D3323" s="341">
        <v>63.267409999999998</v>
      </c>
      <c r="E3323" s="342" t="s">
        <v>300</v>
      </c>
      <c r="F3323" s="340">
        <v>5.6262999999999996</v>
      </c>
      <c r="G3323" s="342" t="s">
        <v>300</v>
      </c>
      <c r="H3323" s="342"/>
      <c r="I3323" s="342"/>
      <c r="J3323" s="343"/>
      <c r="K3323" s="343"/>
      <c r="L3323" s="407">
        <v>1</v>
      </c>
      <c r="M3323" s="344">
        <f t="shared" si="51"/>
        <v>5.6263007469306103</v>
      </c>
      <c r="N3323" s="337"/>
      <c r="T3323" s="169" t="s">
        <v>300</v>
      </c>
    </row>
    <row r="3324" spans="1:20">
      <c r="A3324" s="339">
        <v>45430.375</v>
      </c>
      <c r="B3324" s="340">
        <v>2.9066900000000002</v>
      </c>
      <c r="C3324" s="340" t="s">
        <v>300</v>
      </c>
      <c r="D3324" s="341">
        <v>62.786000000000001</v>
      </c>
      <c r="E3324" s="342" t="s">
        <v>300</v>
      </c>
      <c r="F3324" s="340">
        <v>5.6720800000000002</v>
      </c>
      <c r="G3324" s="342" t="s">
        <v>300</v>
      </c>
      <c r="H3324" s="342"/>
      <c r="I3324" s="342"/>
      <c r="J3324" s="343"/>
      <c r="K3324" s="343"/>
      <c r="L3324" s="407">
        <v>1</v>
      </c>
      <c r="M3324" s="344">
        <f t="shared" si="51"/>
        <v>5.6720825436071998</v>
      </c>
      <c r="N3324" s="337"/>
      <c r="T3324" s="169" t="s">
        <v>300</v>
      </c>
    </row>
    <row r="3325" spans="1:20">
      <c r="A3325" s="339">
        <v>45430.416666666701</v>
      </c>
      <c r="B3325" s="340">
        <v>2.31447</v>
      </c>
      <c r="C3325" s="340" t="s">
        <v>300</v>
      </c>
      <c r="D3325" s="341">
        <v>64.544870000000003</v>
      </c>
      <c r="E3325" s="342" t="s">
        <v>300</v>
      </c>
      <c r="F3325" s="340">
        <v>4.6429499999999999</v>
      </c>
      <c r="G3325" s="342" t="s">
        <v>300</v>
      </c>
      <c r="H3325" s="342"/>
      <c r="I3325" s="342"/>
      <c r="J3325" s="343"/>
      <c r="K3325" s="343"/>
      <c r="L3325" s="407">
        <v>1</v>
      </c>
      <c r="M3325" s="344">
        <f t="shared" si="51"/>
        <v>4.6429530965574113</v>
      </c>
      <c r="N3325" s="337"/>
      <c r="T3325" s="169" t="s">
        <v>300</v>
      </c>
    </row>
    <row r="3326" spans="1:20">
      <c r="A3326" s="339">
        <v>45430.458333333299</v>
      </c>
      <c r="B3326" s="340">
        <v>0.79815999999999998</v>
      </c>
      <c r="C3326" s="340" t="s">
        <v>300</v>
      </c>
      <c r="D3326" s="341">
        <v>59.938699999999997</v>
      </c>
      <c r="E3326" s="342" t="s">
        <v>300</v>
      </c>
      <c r="F3326" s="340">
        <v>1.48688</v>
      </c>
      <c r="G3326" s="342" t="s">
        <v>300</v>
      </c>
      <c r="H3326" s="342"/>
      <c r="I3326" s="342"/>
      <c r="J3326" s="343"/>
      <c r="K3326" s="343"/>
      <c r="L3326" s="407">
        <v>1</v>
      </c>
      <c r="M3326" s="344">
        <f t="shared" si="51"/>
        <v>1.4868881103753595</v>
      </c>
      <c r="N3326" s="337"/>
      <c r="T3326" s="169" t="s">
        <v>300</v>
      </c>
    </row>
    <row r="3327" spans="1:20">
      <c r="A3327" s="339">
        <v>45430.5</v>
      </c>
      <c r="B3327" s="340">
        <v>2.2719100000000001</v>
      </c>
      <c r="C3327" s="340" t="s">
        <v>300</v>
      </c>
      <c r="D3327" s="341">
        <v>62.45261</v>
      </c>
      <c r="E3327" s="342" t="s">
        <v>300</v>
      </c>
      <c r="F3327" s="340">
        <v>4.40984</v>
      </c>
      <c r="G3327" s="342" t="s">
        <v>300</v>
      </c>
      <c r="H3327" s="342"/>
      <c r="I3327" s="342"/>
      <c r="J3327" s="343"/>
      <c r="K3327" s="343"/>
      <c r="L3327" s="407">
        <v>1</v>
      </c>
      <c r="M3327" s="344">
        <f t="shared" si="51"/>
        <v>4.4098389214729075</v>
      </c>
      <c r="N3327" s="337"/>
      <c r="T3327" s="169" t="s">
        <v>300</v>
      </c>
    </row>
    <row r="3328" spans="1:20">
      <c r="A3328" s="339">
        <v>45430.541666666701</v>
      </c>
      <c r="B3328" s="340">
        <v>2.4075000000000002</v>
      </c>
      <c r="C3328" s="340" t="s">
        <v>300</v>
      </c>
      <c r="D3328" s="341">
        <v>61.216520000000003</v>
      </c>
      <c r="E3328" s="342" t="s">
        <v>300</v>
      </c>
      <c r="F3328" s="340">
        <v>4.5805300000000004</v>
      </c>
      <c r="G3328" s="342" t="s">
        <v>300</v>
      </c>
      <c r="H3328" s="342"/>
      <c r="I3328" s="342"/>
      <c r="J3328" s="343"/>
      <c r="K3328" s="343"/>
      <c r="L3328" s="407">
        <v>1</v>
      </c>
      <c r="M3328" s="344">
        <f t="shared" si="51"/>
        <v>4.5805322306519995</v>
      </c>
      <c r="N3328" s="337"/>
      <c r="T3328" s="169" t="s">
        <v>300</v>
      </c>
    </row>
    <row r="3329" spans="1:20">
      <c r="A3329" s="339">
        <v>45430.583333333299</v>
      </c>
      <c r="B3329" s="340">
        <v>2.6666799999999999</v>
      </c>
      <c r="C3329" s="340" t="s">
        <v>300</v>
      </c>
      <c r="D3329" s="341">
        <v>61.901980000000002</v>
      </c>
      <c r="E3329" s="342" t="s">
        <v>300</v>
      </c>
      <c r="F3329" s="340">
        <v>5.1304699999999999</v>
      </c>
      <c r="G3329" s="342" t="s">
        <v>300</v>
      </c>
      <c r="H3329" s="342"/>
      <c r="I3329" s="342"/>
      <c r="J3329" s="343"/>
      <c r="K3329" s="343"/>
      <c r="L3329" s="407">
        <v>1</v>
      </c>
      <c r="M3329" s="344">
        <f t="shared" si="51"/>
        <v>5.1304617545805122</v>
      </c>
      <c r="N3329" s="337"/>
      <c r="T3329" s="169" t="s">
        <v>300</v>
      </c>
    </row>
    <row r="3330" spans="1:20">
      <c r="A3330" s="339">
        <v>45430.625</v>
      </c>
      <c r="B3330" s="340">
        <v>2.6709000000000001</v>
      </c>
      <c r="C3330" s="340" t="s">
        <v>300</v>
      </c>
      <c r="D3330" s="341">
        <v>61.69294</v>
      </c>
      <c r="E3330" s="342" t="s">
        <v>300</v>
      </c>
      <c r="F3330" s="340">
        <v>5.1212299999999997</v>
      </c>
      <c r="G3330" s="342" t="s">
        <v>300</v>
      </c>
      <c r="H3330" s="342"/>
      <c r="I3330" s="342"/>
      <c r="J3330" s="343"/>
      <c r="K3330" s="343"/>
      <c r="L3330" s="407">
        <v>1</v>
      </c>
      <c r="M3330" s="344">
        <f t="shared" si="51"/>
        <v>5.1212279307016795</v>
      </c>
      <c r="N3330" s="337"/>
      <c r="T3330" s="169" t="s">
        <v>300</v>
      </c>
    </row>
    <row r="3331" spans="1:20">
      <c r="A3331" s="339">
        <v>45430.666666666701</v>
      </c>
      <c r="B3331" s="340">
        <v>2.6201400000000001</v>
      </c>
      <c r="C3331" s="340" t="s">
        <v>300</v>
      </c>
      <c r="D3331" s="341">
        <v>62.040289999999999</v>
      </c>
      <c r="E3331" s="342" t="s">
        <v>300</v>
      </c>
      <c r="F3331" s="340">
        <v>5.0521799999999999</v>
      </c>
      <c r="G3331" s="342" t="s">
        <v>300</v>
      </c>
      <c r="H3331" s="342"/>
      <c r="I3331" s="342"/>
      <c r="J3331" s="343"/>
      <c r="K3331" s="343"/>
      <c r="L3331" s="407">
        <v>1</v>
      </c>
      <c r="M3331" s="344">
        <f t="shared" ref="M3331:M3394" si="52">D3331*60*10^3*B3331*5.18*10^-7</f>
        <v>5.0521859482938476</v>
      </c>
      <c r="N3331" s="337"/>
      <c r="T3331" s="169" t="s">
        <v>300</v>
      </c>
    </row>
    <row r="3332" spans="1:20">
      <c r="A3332" s="339">
        <v>45430.708333333299</v>
      </c>
      <c r="B3332" s="340">
        <v>2.7094</v>
      </c>
      <c r="C3332" s="340" t="s">
        <v>300</v>
      </c>
      <c r="D3332" s="341">
        <v>63.361310000000003</v>
      </c>
      <c r="E3332" s="342" t="s">
        <v>300</v>
      </c>
      <c r="F3332" s="340">
        <v>5.3355300000000003</v>
      </c>
      <c r="G3332" s="342" t="s">
        <v>300</v>
      </c>
      <c r="H3332" s="342"/>
      <c r="I3332" s="342"/>
      <c r="J3332" s="343"/>
      <c r="K3332" s="343"/>
      <c r="L3332" s="407">
        <v>1</v>
      </c>
      <c r="M3332" s="344">
        <f t="shared" si="52"/>
        <v>5.3355388233991192</v>
      </c>
      <c r="N3332" s="337"/>
      <c r="T3332" s="169" t="s">
        <v>300</v>
      </c>
    </row>
    <row r="3333" spans="1:20">
      <c r="A3333" s="339">
        <v>45430.75</v>
      </c>
      <c r="B3333" s="340">
        <v>2.8910300000000002</v>
      </c>
      <c r="C3333" s="340" t="s">
        <v>300</v>
      </c>
      <c r="D3333" s="341">
        <v>62.188049999999997</v>
      </c>
      <c r="E3333" s="342" t="s">
        <v>300</v>
      </c>
      <c r="F3333" s="340">
        <v>5.5877999999999997</v>
      </c>
      <c r="G3333" s="342" t="s">
        <v>300</v>
      </c>
      <c r="H3333" s="342"/>
      <c r="I3333" s="342"/>
      <c r="J3333" s="343"/>
      <c r="K3333" s="343"/>
      <c r="L3333" s="407">
        <v>1</v>
      </c>
      <c r="M3333" s="344">
        <f t="shared" si="52"/>
        <v>5.5877960653918199</v>
      </c>
      <c r="N3333" s="337"/>
      <c r="T3333" s="169" t="s">
        <v>300</v>
      </c>
    </row>
    <row r="3334" spans="1:20">
      <c r="A3334" s="339">
        <v>45430.791666666701</v>
      </c>
      <c r="B3334" s="340">
        <v>3.2971200000000001</v>
      </c>
      <c r="C3334" s="340" t="s">
        <v>300</v>
      </c>
      <c r="D3334" s="341">
        <v>61.814410000000002</v>
      </c>
      <c r="E3334" s="342" t="s">
        <v>300</v>
      </c>
      <c r="F3334" s="340">
        <v>6.3343999999999996</v>
      </c>
      <c r="G3334" s="342" t="s">
        <v>300</v>
      </c>
      <c r="H3334" s="342"/>
      <c r="I3334" s="342"/>
      <c r="J3334" s="343"/>
      <c r="K3334" s="343"/>
      <c r="L3334" s="407">
        <v>1</v>
      </c>
      <c r="M3334" s="344">
        <f t="shared" si="52"/>
        <v>6.3344001146751365</v>
      </c>
      <c r="N3334" s="337"/>
      <c r="T3334" s="169" t="s">
        <v>300</v>
      </c>
    </row>
    <row r="3335" spans="1:20">
      <c r="A3335" s="339">
        <v>45430.833333333299</v>
      </c>
      <c r="B3335" s="340">
        <v>3.1750500000000001</v>
      </c>
      <c r="C3335" s="340" t="s">
        <v>300</v>
      </c>
      <c r="D3335" s="341">
        <v>60.619199999999999</v>
      </c>
      <c r="E3335" s="342" t="s">
        <v>300</v>
      </c>
      <c r="F3335" s="340">
        <v>5.9819399999999998</v>
      </c>
      <c r="G3335" s="342" t="s">
        <v>300</v>
      </c>
      <c r="H3335" s="342"/>
      <c r="I3335" s="342"/>
      <c r="J3335" s="343"/>
      <c r="K3335" s="343"/>
      <c r="L3335" s="407">
        <v>1</v>
      </c>
      <c r="M3335" s="344">
        <f t="shared" si="52"/>
        <v>5.9819362390367994</v>
      </c>
      <c r="N3335" s="337"/>
      <c r="T3335" s="169" t="s">
        <v>300</v>
      </c>
    </row>
    <row r="3336" spans="1:20">
      <c r="A3336" s="339">
        <v>45430.875</v>
      </c>
      <c r="B3336" s="340">
        <v>3.2008399999999999</v>
      </c>
      <c r="C3336" s="340" t="s">
        <v>300</v>
      </c>
      <c r="D3336" s="341">
        <v>61.716070000000002</v>
      </c>
      <c r="E3336" s="342" t="s">
        <v>300</v>
      </c>
      <c r="F3336" s="340">
        <v>6.13964</v>
      </c>
      <c r="G3336" s="342" t="s">
        <v>300</v>
      </c>
      <c r="H3336" s="342"/>
      <c r="I3336" s="342"/>
      <c r="J3336" s="343"/>
      <c r="K3336" s="343"/>
      <c r="L3336" s="407">
        <v>1</v>
      </c>
      <c r="M3336" s="344">
        <f t="shared" si="52"/>
        <v>6.1396446917027037</v>
      </c>
      <c r="N3336" s="337"/>
      <c r="T3336" s="169" t="s">
        <v>300</v>
      </c>
    </row>
    <row r="3337" spans="1:20">
      <c r="A3337" s="339">
        <v>45430.916666666701</v>
      </c>
      <c r="B3337" s="340">
        <v>2.9744700000000002</v>
      </c>
      <c r="C3337" s="340" t="s">
        <v>300</v>
      </c>
      <c r="D3337" s="341">
        <v>62.355139999999999</v>
      </c>
      <c r="E3337" s="342" t="s">
        <v>300</v>
      </c>
      <c r="F3337" s="340">
        <v>5.7645200000000001</v>
      </c>
      <c r="G3337" s="342" t="s">
        <v>300</v>
      </c>
      <c r="H3337" s="342"/>
      <c r="I3337" s="342"/>
      <c r="J3337" s="343"/>
      <c r="K3337" s="343"/>
      <c r="L3337" s="407">
        <v>1</v>
      </c>
      <c r="M3337" s="344">
        <f t="shared" si="52"/>
        <v>5.7645161710118638</v>
      </c>
      <c r="N3337" s="337"/>
      <c r="T3337" s="169" t="s">
        <v>300</v>
      </c>
    </row>
    <row r="3338" spans="1:20">
      <c r="A3338" s="339">
        <v>45430.958333333299</v>
      </c>
      <c r="B3338" s="340">
        <v>2.87927</v>
      </c>
      <c r="C3338" s="340" t="s">
        <v>300</v>
      </c>
      <c r="D3338" s="341">
        <v>61.761659999999999</v>
      </c>
      <c r="E3338" s="342" t="s">
        <v>300</v>
      </c>
      <c r="F3338" s="340">
        <v>5.52691</v>
      </c>
      <c r="G3338" s="342" t="s">
        <v>300</v>
      </c>
      <c r="H3338" s="342"/>
      <c r="I3338" s="342"/>
      <c r="J3338" s="343"/>
      <c r="K3338" s="343"/>
      <c r="L3338" s="407">
        <v>1</v>
      </c>
      <c r="M3338" s="344">
        <f t="shared" si="52"/>
        <v>5.526909618017255</v>
      </c>
      <c r="N3338" s="337"/>
      <c r="T3338" s="169" t="s">
        <v>300</v>
      </c>
    </row>
    <row r="3339" spans="1:20">
      <c r="A3339" s="339">
        <v>45431</v>
      </c>
      <c r="B3339" s="340">
        <v>2.7585700000000002</v>
      </c>
      <c r="C3339" s="340" t="s">
        <v>300</v>
      </c>
      <c r="D3339" s="341">
        <v>64.475660000000005</v>
      </c>
      <c r="E3339" s="342" t="s">
        <v>300</v>
      </c>
      <c r="F3339" s="340">
        <v>5.5279100000000003</v>
      </c>
      <c r="G3339" s="342" t="s">
        <v>300</v>
      </c>
      <c r="H3339" s="342"/>
      <c r="I3339" s="342"/>
      <c r="J3339" s="343"/>
      <c r="K3339" s="343"/>
      <c r="L3339" s="407">
        <v>1</v>
      </c>
      <c r="M3339" s="344">
        <f t="shared" si="52"/>
        <v>5.5279081133046963</v>
      </c>
      <c r="N3339" s="337"/>
      <c r="T3339" s="169" t="s">
        <v>300</v>
      </c>
    </row>
    <row r="3340" spans="1:20">
      <c r="A3340" s="339">
        <v>45431.041666666701</v>
      </c>
      <c r="B3340" s="340">
        <v>2.7394099999999999</v>
      </c>
      <c r="C3340" s="340" t="s">
        <v>300</v>
      </c>
      <c r="D3340" s="341">
        <v>63.795909999999999</v>
      </c>
      <c r="E3340" s="342" t="s">
        <v>300</v>
      </c>
      <c r="F3340" s="340">
        <v>5.4316300000000002</v>
      </c>
      <c r="G3340" s="342" t="s">
        <v>300</v>
      </c>
      <c r="H3340" s="342"/>
      <c r="I3340" s="342"/>
      <c r="J3340" s="343"/>
      <c r="K3340" s="343"/>
      <c r="L3340" s="407">
        <v>1</v>
      </c>
      <c r="M3340" s="344">
        <f t="shared" si="52"/>
        <v>5.4316388205111474</v>
      </c>
      <c r="N3340" s="337"/>
      <c r="T3340" s="169" t="s">
        <v>300</v>
      </c>
    </row>
    <row r="3341" spans="1:20">
      <c r="A3341" s="339">
        <v>45431.083333333299</v>
      </c>
      <c r="B3341" s="340">
        <v>2.7526799999999998</v>
      </c>
      <c r="C3341" s="340" t="s">
        <v>300</v>
      </c>
      <c r="D3341" s="341">
        <v>64.405379999999994</v>
      </c>
      <c r="E3341" s="342" t="s">
        <v>300</v>
      </c>
      <c r="F3341" s="340">
        <v>5.5100899999999999</v>
      </c>
      <c r="G3341" s="342" t="s">
        <v>300</v>
      </c>
      <c r="H3341" s="342"/>
      <c r="I3341" s="342"/>
      <c r="J3341" s="343"/>
      <c r="K3341" s="343"/>
      <c r="L3341" s="407">
        <v>1</v>
      </c>
      <c r="M3341" s="344">
        <f t="shared" si="52"/>
        <v>5.5100924360838706</v>
      </c>
      <c r="N3341" s="337"/>
      <c r="T3341" s="169" t="s">
        <v>300</v>
      </c>
    </row>
    <row r="3342" spans="1:20">
      <c r="A3342" s="339">
        <v>45431.125</v>
      </c>
      <c r="B3342" s="340">
        <v>2.99295</v>
      </c>
      <c r="C3342" s="340" t="s">
        <v>300</v>
      </c>
      <c r="D3342" s="341">
        <v>64.044079999999994</v>
      </c>
      <c r="E3342" s="342" t="s">
        <v>300</v>
      </c>
      <c r="F3342" s="340">
        <v>5.9574400000000001</v>
      </c>
      <c r="G3342" s="342" t="s">
        <v>300</v>
      </c>
      <c r="H3342" s="342"/>
      <c r="I3342" s="342"/>
      <c r="J3342" s="343"/>
      <c r="K3342" s="343"/>
      <c r="L3342" s="407">
        <v>1</v>
      </c>
      <c r="M3342" s="344">
        <f t="shared" si="52"/>
        <v>5.9574370646548784</v>
      </c>
      <c r="N3342" s="337"/>
      <c r="T3342" s="169" t="s">
        <v>300</v>
      </c>
    </row>
    <row r="3343" spans="1:20">
      <c r="A3343" s="339">
        <v>45431.166666666701</v>
      </c>
      <c r="B3343" s="340">
        <v>2.8244799999999999</v>
      </c>
      <c r="C3343" s="340" t="s">
        <v>300</v>
      </c>
      <c r="D3343" s="341">
        <v>64.258510000000001</v>
      </c>
      <c r="E3343" s="342" t="s">
        <v>300</v>
      </c>
      <c r="F3343" s="340">
        <v>5.6409200000000004</v>
      </c>
      <c r="G3343" s="342" t="s">
        <v>300</v>
      </c>
      <c r="H3343" s="342"/>
      <c r="I3343" s="342"/>
      <c r="J3343" s="343"/>
      <c r="K3343" s="343"/>
      <c r="L3343" s="407">
        <v>1</v>
      </c>
      <c r="M3343" s="344">
        <f t="shared" si="52"/>
        <v>5.6409229161747829</v>
      </c>
      <c r="N3343" s="337"/>
      <c r="T3343" s="169" t="s">
        <v>300</v>
      </c>
    </row>
    <row r="3344" spans="1:20">
      <c r="A3344" s="339">
        <v>45431.208333333299</v>
      </c>
      <c r="B3344" s="340">
        <v>3.0242</v>
      </c>
      <c r="C3344" s="340" t="s">
        <v>300</v>
      </c>
      <c r="D3344" s="341">
        <v>63.249760000000002</v>
      </c>
      <c r="E3344" s="342" t="s">
        <v>300</v>
      </c>
      <c r="F3344" s="340">
        <v>5.9449800000000002</v>
      </c>
      <c r="G3344" s="342" t="s">
        <v>300</v>
      </c>
      <c r="H3344" s="342"/>
      <c r="I3344" s="342"/>
      <c r="J3344" s="343"/>
      <c r="K3344" s="343"/>
      <c r="L3344" s="407">
        <v>1</v>
      </c>
      <c r="M3344" s="344">
        <f t="shared" si="52"/>
        <v>5.9449800438873597</v>
      </c>
      <c r="N3344" s="337"/>
      <c r="T3344" s="169" t="s">
        <v>300</v>
      </c>
    </row>
    <row r="3345" spans="1:20">
      <c r="A3345" s="339">
        <v>45431.25</v>
      </c>
      <c r="B3345" s="340">
        <v>3.2045499999999998</v>
      </c>
      <c r="C3345" s="340" t="s">
        <v>300</v>
      </c>
      <c r="D3345" s="341">
        <v>62.84057</v>
      </c>
      <c r="E3345" s="342" t="s">
        <v>300</v>
      </c>
      <c r="F3345" s="340">
        <v>6.2587700000000002</v>
      </c>
      <c r="G3345" s="342" t="s">
        <v>300</v>
      </c>
      <c r="H3345" s="342"/>
      <c r="I3345" s="342"/>
      <c r="J3345" s="343"/>
      <c r="K3345" s="343"/>
      <c r="L3345" s="407">
        <v>1</v>
      </c>
      <c r="M3345" s="344">
        <f t="shared" si="52"/>
        <v>6.2587582662859793</v>
      </c>
      <c r="N3345" s="337"/>
      <c r="T3345" s="169" t="s">
        <v>300</v>
      </c>
    </row>
    <row r="3346" spans="1:20">
      <c r="A3346" s="339">
        <v>45431.291666666701</v>
      </c>
      <c r="B3346" s="340">
        <v>3.0476899999999998</v>
      </c>
      <c r="C3346" s="340" t="s">
        <v>300</v>
      </c>
      <c r="D3346" s="341">
        <v>63.74241</v>
      </c>
      <c r="E3346" s="342" t="s">
        <v>300</v>
      </c>
      <c r="F3346" s="340">
        <v>6.0378299999999996</v>
      </c>
      <c r="G3346" s="342" t="s">
        <v>300</v>
      </c>
      <c r="H3346" s="342"/>
      <c r="I3346" s="342"/>
      <c r="J3346" s="343"/>
      <c r="K3346" s="343"/>
      <c r="L3346" s="407">
        <v>1</v>
      </c>
      <c r="M3346" s="344">
        <f t="shared" si="52"/>
        <v>6.0378216399625311</v>
      </c>
      <c r="N3346" s="337"/>
      <c r="T3346" s="169" t="s">
        <v>300</v>
      </c>
    </row>
    <row r="3347" spans="1:20">
      <c r="A3347" s="339">
        <v>45431.333333333299</v>
      </c>
      <c r="B3347" s="340">
        <v>3.0982500000000002</v>
      </c>
      <c r="C3347" s="340" t="s">
        <v>300</v>
      </c>
      <c r="D3347" s="341">
        <v>63.666420000000002</v>
      </c>
      <c r="E3347" s="342" t="s">
        <v>300</v>
      </c>
      <c r="F3347" s="340">
        <v>6.1306700000000003</v>
      </c>
      <c r="G3347" s="342" t="s">
        <v>300</v>
      </c>
      <c r="H3347" s="342"/>
      <c r="I3347" s="342"/>
      <c r="J3347" s="343"/>
      <c r="K3347" s="343"/>
      <c r="L3347" s="407">
        <v>1</v>
      </c>
      <c r="M3347" s="344">
        <f t="shared" si="52"/>
        <v>6.1306694175762004</v>
      </c>
      <c r="N3347" s="337"/>
      <c r="T3347" s="169" t="s">
        <v>300</v>
      </c>
    </row>
    <row r="3348" spans="1:20">
      <c r="A3348" s="339">
        <v>45431.375</v>
      </c>
      <c r="B3348" s="340">
        <v>1.3263</v>
      </c>
      <c r="C3348" s="340" t="s">
        <v>300</v>
      </c>
      <c r="D3348" s="341">
        <v>65.901529999999994</v>
      </c>
      <c r="E3348" s="342" t="s">
        <v>300</v>
      </c>
      <c r="F3348" s="340">
        <v>2.7165499999999998</v>
      </c>
      <c r="G3348" s="342" t="s">
        <v>300</v>
      </c>
      <c r="H3348" s="342"/>
      <c r="I3348" s="342"/>
      <c r="J3348" s="343"/>
      <c r="K3348" s="343"/>
      <c r="L3348" s="407">
        <v>1</v>
      </c>
      <c r="M3348" s="344">
        <f t="shared" si="52"/>
        <v>2.7165535923481197</v>
      </c>
      <c r="N3348" s="337"/>
      <c r="T3348" s="169" t="s">
        <v>300</v>
      </c>
    </row>
    <row r="3349" spans="1:20">
      <c r="A3349" s="339">
        <v>45431.416666666701</v>
      </c>
      <c r="B3349" s="340">
        <v>0.41063</v>
      </c>
      <c r="C3349" s="340" t="s">
        <v>300</v>
      </c>
      <c r="D3349" s="341">
        <v>61.613370000000003</v>
      </c>
      <c r="E3349" s="342" t="s">
        <v>300</v>
      </c>
      <c r="F3349" s="340">
        <v>0.78632999999999997</v>
      </c>
      <c r="G3349" s="342" t="s">
        <v>300</v>
      </c>
      <c r="H3349" s="342"/>
      <c r="I3349" s="342"/>
      <c r="J3349" s="343"/>
      <c r="K3349" s="343"/>
      <c r="L3349" s="407">
        <v>1</v>
      </c>
      <c r="M3349" s="344">
        <f t="shared" si="52"/>
        <v>0.78633326566594786</v>
      </c>
      <c r="N3349" s="337"/>
      <c r="T3349" s="169" t="s">
        <v>300</v>
      </c>
    </row>
    <row r="3350" spans="1:20">
      <c r="A3350" s="339">
        <v>45431.458333333299</v>
      </c>
      <c r="B3350" s="340">
        <v>0.64854000000000001</v>
      </c>
      <c r="C3350" s="340" t="s">
        <v>300</v>
      </c>
      <c r="D3350" s="341">
        <v>62.552689999999998</v>
      </c>
      <c r="E3350" s="342" t="s">
        <v>300</v>
      </c>
      <c r="F3350" s="340">
        <v>1.26085</v>
      </c>
      <c r="G3350" s="342" t="s">
        <v>300</v>
      </c>
      <c r="H3350" s="342"/>
      <c r="I3350" s="342"/>
      <c r="J3350" s="343"/>
      <c r="K3350" s="343"/>
      <c r="L3350" s="407">
        <v>1</v>
      </c>
      <c r="M3350" s="344">
        <f t="shared" si="52"/>
        <v>1.2608510024764079</v>
      </c>
      <c r="N3350" s="337"/>
      <c r="T3350" s="169" t="s">
        <v>300</v>
      </c>
    </row>
    <row r="3351" spans="1:20">
      <c r="A3351" s="339">
        <v>45431.5</v>
      </c>
      <c r="B3351" s="340">
        <v>2.42103</v>
      </c>
      <c r="C3351" s="340" t="s">
        <v>300</v>
      </c>
      <c r="D3351" s="341">
        <v>66.098770000000002</v>
      </c>
      <c r="E3351" s="342" t="s">
        <v>300</v>
      </c>
      <c r="F3351" s="340">
        <v>4.9736500000000001</v>
      </c>
      <c r="G3351" s="342" t="s">
        <v>300</v>
      </c>
      <c r="H3351" s="342"/>
      <c r="I3351" s="342"/>
      <c r="J3351" s="343"/>
      <c r="K3351" s="343"/>
      <c r="L3351" s="407">
        <v>1</v>
      </c>
      <c r="M3351" s="344">
        <f t="shared" si="52"/>
        <v>4.9736424275367463</v>
      </c>
      <c r="N3351" s="337"/>
      <c r="T3351" s="169" t="s">
        <v>300</v>
      </c>
    </row>
    <row r="3352" spans="1:20">
      <c r="A3352" s="339">
        <v>45431.541666666701</v>
      </c>
      <c r="B3352" s="340">
        <v>2.6705399999999999</v>
      </c>
      <c r="C3352" s="340" t="s">
        <v>300</v>
      </c>
      <c r="D3352" s="341">
        <v>64.151690000000002</v>
      </c>
      <c r="E3352" s="342" t="s">
        <v>300</v>
      </c>
      <c r="F3352" s="340">
        <v>5.3246200000000004</v>
      </c>
      <c r="G3352" s="342" t="s">
        <v>300</v>
      </c>
      <c r="H3352" s="342"/>
      <c r="I3352" s="342"/>
      <c r="J3352" s="343"/>
      <c r="K3352" s="343"/>
      <c r="L3352" s="407">
        <v>1</v>
      </c>
      <c r="M3352" s="344">
        <f t="shared" si="52"/>
        <v>5.3246148529276072</v>
      </c>
      <c r="N3352" s="337"/>
      <c r="T3352" s="169" t="s">
        <v>300</v>
      </c>
    </row>
    <row r="3353" spans="1:20">
      <c r="A3353" s="339">
        <v>45431.583333333299</v>
      </c>
      <c r="B3353" s="340">
        <v>2.8866499999999999</v>
      </c>
      <c r="C3353" s="340" t="s">
        <v>300</v>
      </c>
      <c r="D3353" s="341">
        <v>62.832689999999999</v>
      </c>
      <c r="E3353" s="342" t="s">
        <v>300</v>
      </c>
      <c r="F3353" s="340">
        <v>5.6371599999999997</v>
      </c>
      <c r="G3353" s="342" t="s">
        <v>300</v>
      </c>
      <c r="H3353" s="342"/>
      <c r="I3353" s="342"/>
      <c r="J3353" s="343"/>
      <c r="K3353" s="343"/>
      <c r="L3353" s="407">
        <v>1</v>
      </c>
      <c r="M3353" s="344">
        <f t="shared" si="52"/>
        <v>5.6371656010105804</v>
      </c>
      <c r="N3353" s="337"/>
      <c r="T3353" s="169" t="s">
        <v>300</v>
      </c>
    </row>
    <row r="3354" spans="1:20">
      <c r="A3354" s="339">
        <v>45431.625</v>
      </c>
      <c r="B3354" s="340">
        <v>3.1359300000000001</v>
      </c>
      <c r="C3354" s="340" t="s">
        <v>300</v>
      </c>
      <c r="D3354" s="341">
        <v>62.86374</v>
      </c>
      <c r="E3354" s="342" t="s">
        <v>300</v>
      </c>
      <c r="F3354" s="340">
        <v>6.1269900000000002</v>
      </c>
      <c r="G3354" s="342" t="s">
        <v>300</v>
      </c>
      <c r="H3354" s="342"/>
      <c r="I3354" s="342"/>
      <c r="J3354" s="343"/>
      <c r="K3354" s="343"/>
      <c r="L3354" s="407">
        <v>1</v>
      </c>
      <c r="M3354" s="344">
        <f t="shared" si="52"/>
        <v>6.1269958365784554</v>
      </c>
      <c r="N3354" s="337"/>
      <c r="T3354" s="169" t="s">
        <v>300</v>
      </c>
    </row>
    <row r="3355" spans="1:20">
      <c r="A3355" s="339">
        <v>45431.666666666701</v>
      </c>
      <c r="B3355" s="340">
        <v>2.8610099999999998</v>
      </c>
      <c r="C3355" s="340" t="s">
        <v>300</v>
      </c>
      <c r="D3355" s="341">
        <v>62.94415</v>
      </c>
      <c r="E3355" s="342" t="s">
        <v>300</v>
      </c>
      <c r="F3355" s="340">
        <v>5.59701</v>
      </c>
      <c r="G3355" s="342" t="s">
        <v>300</v>
      </c>
      <c r="H3355" s="342"/>
      <c r="I3355" s="342"/>
      <c r="J3355" s="343"/>
      <c r="K3355" s="343"/>
      <c r="L3355" s="407">
        <v>1</v>
      </c>
      <c r="M3355" s="344">
        <f t="shared" si="52"/>
        <v>5.5970058277438195</v>
      </c>
      <c r="N3355" s="337"/>
      <c r="T3355" s="169" t="s">
        <v>300</v>
      </c>
    </row>
    <row r="3356" spans="1:20">
      <c r="A3356" s="339">
        <v>45431.708333333299</v>
      </c>
      <c r="B3356" s="340">
        <v>3.3222</v>
      </c>
      <c r="C3356" s="340" t="s">
        <v>300</v>
      </c>
      <c r="D3356" s="341">
        <v>62.186799999999998</v>
      </c>
      <c r="E3356" s="342" t="s">
        <v>300</v>
      </c>
      <c r="F3356" s="340">
        <v>6.42103</v>
      </c>
      <c r="G3356" s="342" t="s">
        <v>300</v>
      </c>
      <c r="H3356" s="342"/>
      <c r="I3356" s="342"/>
      <c r="J3356" s="343"/>
      <c r="K3356" s="343"/>
      <c r="L3356" s="407">
        <v>1</v>
      </c>
      <c r="M3356" s="344">
        <f t="shared" si="52"/>
        <v>6.4210343547167996</v>
      </c>
      <c r="N3356" s="337"/>
      <c r="T3356" s="169" t="s">
        <v>300</v>
      </c>
    </row>
    <row r="3357" spans="1:20">
      <c r="A3357" s="339">
        <v>45431.75</v>
      </c>
      <c r="B3357" s="340">
        <v>2.8791600000000002</v>
      </c>
      <c r="C3357" s="340" t="s">
        <v>300</v>
      </c>
      <c r="D3357" s="341">
        <v>62.558419999999998</v>
      </c>
      <c r="E3357" s="342" t="s">
        <v>300</v>
      </c>
      <c r="F3357" s="340">
        <v>5.5979900000000002</v>
      </c>
      <c r="G3357" s="342" t="s">
        <v>300</v>
      </c>
      <c r="H3357" s="342"/>
      <c r="I3357" s="342"/>
      <c r="J3357" s="343"/>
      <c r="K3357" s="343"/>
      <c r="L3357" s="407">
        <v>1</v>
      </c>
      <c r="M3357" s="344">
        <f t="shared" si="52"/>
        <v>5.5979959723853758</v>
      </c>
      <c r="N3357" s="337"/>
      <c r="T3357" s="169" t="s">
        <v>300</v>
      </c>
    </row>
    <row r="3358" spans="1:20">
      <c r="A3358" s="339">
        <v>45431.791666666701</v>
      </c>
      <c r="B3358" s="340">
        <v>3.2224300000000001</v>
      </c>
      <c r="C3358" s="340" t="s">
        <v>300</v>
      </c>
      <c r="D3358" s="341">
        <v>62.462389999999999</v>
      </c>
      <c r="E3358" s="342" t="s">
        <v>300</v>
      </c>
      <c r="F3358" s="340">
        <v>6.2558100000000003</v>
      </c>
      <c r="G3358" s="342" t="s">
        <v>300</v>
      </c>
      <c r="H3358" s="342"/>
      <c r="I3358" s="342"/>
      <c r="J3358" s="343"/>
      <c r="K3358" s="343"/>
      <c r="L3358" s="407">
        <v>1</v>
      </c>
      <c r="M3358" s="344">
        <f t="shared" si="52"/>
        <v>6.2558035159913148</v>
      </c>
      <c r="N3358" s="337"/>
      <c r="T3358" s="169" t="s">
        <v>300</v>
      </c>
    </row>
    <row r="3359" spans="1:20">
      <c r="A3359" s="339">
        <v>45431.833333333299</v>
      </c>
      <c r="B3359" s="340">
        <v>3.1036000000000001</v>
      </c>
      <c r="C3359" s="340" t="s">
        <v>300</v>
      </c>
      <c r="D3359" s="341">
        <v>63.294229999999999</v>
      </c>
      <c r="E3359" s="342" t="s">
        <v>300</v>
      </c>
      <c r="F3359" s="340">
        <v>6.1053600000000001</v>
      </c>
      <c r="G3359" s="342" t="s">
        <v>300</v>
      </c>
      <c r="H3359" s="342"/>
      <c r="I3359" s="342"/>
      <c r="J3359" s="343"/>
      <c r="K3359" s="343"/>
      <c r="L3359" s="407">
        <v>1</v>
      </c>
      <c r="M3359" s="344">
        <f t="shared" si="52"/>
        <v>6.10535433684624</v>
      </c>
      <c r="N3359" s="337"/>
      <c r="T3359" s="169" t="s">
        <v>300</v>
      </c>
    </row>
    <row r="3360" spans="1:20">
      <c r="A3360" s="339">
        <v>45431.875</v>
      </c>
      <c r="B3360" s="340">
        <v>2.85941</v>
      </c>
      <c r="C3360" s="340" t="s">
        <v>300</v>
      </c>
      <c r="D3360" s="341">
        <v>62.851950000000002</v>
      </c>
      <c r="E3360" s="342" t="s">
        <v>300</v>
      </c>
      <c r="F3360" s="340">
        <v>5.58568</v>
      </c>
      <c r="G3360" s="342" t="s">
        <v>300</v>
      </c>
      <c r="H3360" s="342"/>
      <c r="I3360" s="342"/>
      <c r="J3360" s="343"/>
      <c r="K3360" s="343"/>
      <c r="L3360" s="407">
        <v>1</v>
      </c>
      <c r="M3360" s="344">
        <f t="shared" si="52"/>
        <v>5.5856818843824598</v>
      </c>
      <c r="N3360" s="337"/>
      <c r="T3360" s="169" t="s">
        <v>300</v>
      </c>
    </row>
    <row r="3361" spans="1:20">
      <c r="A3361" s="339">
        <v>45431.916666666701</v>
      </c>
      <c r="B3361" s="340">
        <v>3.31955</v>
      </c>
      <c r="C3361" s="340" t="s">
        <v>300</v>
      </c>
      <c r="D3361" s="341">
        <v>61.182119999999998</v>
      </c>
      <c r="E3361" s="342" t="s">
        <v>300</v>
      </c>
      <c r="F3361" s="340">
        <v>6.3122499999999997</v>
      </c>
      <c r="G3361" s="342" t="s">
        <v>300</v>
      </c>
      <c r="H3361" s="342"/>
      <c r="I3361" s="342"/>
      <c r="J3361" s="343"/>
      <c r="K3361" s="343"/>
      <c r="L3361" s="407">
        <v>1</v>
      </c>
      <c r="M3361" s="344">
        <f t="shared" si="52"/>
        <v>6.3122580683416798</v>
      </c>
      <c r="N3361" s="337"/>
      <c r="T3361" s="169" t="s">
        <v>300</v>
      </c>
    </row>
    <row r="3362" spans="1:20">
      <c r="A3362" s="339">
        <v>45431.958333333299</v>
      </c>
      <c r="B3362" s="340">
        <v>3.4597699999999998</v>
      </c>
      <c r="C3362" s="340" t="s">
        <v>300</v>
      </c>
      <c r="D3362" s="341">
        <v>61.15269</v>
      </c>
      <c r="E3362" s="342" t="s">
        <v>300</v>
      </c>
      <c r="F3362" s="340">
        <v>6.5757300000000001</v>
      </c>
      <c r="G3362" s="342" t="s">
        <v>300</v>
      </c>
      <c r="H3362" s="342"/>
      <c r="I3362" s="342"/>
      <c r="J3362" s="343"/>
      <c r="K3362" s="343"/>
      <c r="L3362" s="407">
        <v>1</v>
      </c>
      <c r="M3362" s="344">
        <f t="shared" si="52"/>
        <v>6.5757274501028027</v>
      </c>
      <c r="N3362" s="337"/>
      <c r="T3362" s="169" t="s">
        <v>300</v>
      </c>
    </row>
    <row r="3363" spans="1:20">
      <c r="A3363" s="339">
        <v>45432</v>
      </c>
      <c r="B3363" s="340">
        <v>3.5505</v>
      </c>
      <c r="C3363" s="340" t="s">
        <v>300</v>
      </c>
      <c r="D3363" s="341">
        <v>61.910640000000001</v>
      </c>
      <c r="E3363" s="342" t="s">
        <v>300</v>
      </c>
      <c r="F3363" s="340">
        <v>6.8318099999999999</v>
      </c>
      <c r="G3363" s="342" t="s">
        <v>300</v>
      </c>
      <c r="H3363" s="342"/>
      <c r="I3363" s="342"/>
      <c r="J3363" s="343"/>
      <c r="K3363" s="343"/>
      <c r="L3363" s="407">
        <v>1</v>
      </c>
      <c r="M3363" s="344">
        <f t="shared" si="52"/>
        <v>6.8318106451056</v>
      </c>
      <c r="N3363" s="337"/>
      <c r="T3363" s="169" t="s">
        <v>300</v>
      </c>
    </row>
    <row r="3364" spans="1:20">
      <c r="A3364" s="339">
        <v>45432.041666666701</v>
      </c>
      <c r="B3364" s="340">
        <v>3.4491900000000002</v>
      </c>
      <c r="C3364" s="340" t="s">
        <v>300</v>
      </c>
      <c r="D3364" s="341">
        <v>61.774479999999997</v>
      </c>
      <c r="E3364" s="342" t="s">
        <v>300</v>
      </c>
      <c r="F3364" s="340">
        <v>6.6222700000000003</v>
      </c>
      <c r="G3364" s="342" t="s">
        <v>300</v>
      </c>
      <c r="H3364" s="342"/>
      <c r="I3364" s="342"/>
      <c r="J3364" s="343"/>
      <c r="K3364" s="343"/>
      <c r="L3364" s="407">
        <v>1</v>
      </c>
      <c r="M3364" s="344">
        <f t="shared" si="52"/>
        <v>6.6222752323008951</v>
      </c>
      <c r="N3364" s="337"/>
      <c r="T3364" s="169" t="s">
        <v>300</v>
      </c>
    </row>
    <row r="3365" spans="1:20">
      <c r="A3365" s="339">
        <v>45432.083333333299</v>
      </c>
      <c r="B3365" s="340">
        <v>3.4555600000000002</v>
      </c>
      <c r="C3365" s="340" t="s">
        <v>300</v>
      </c>
      <c r="D3365" s="341">
        <v>61.59628</v>
      </c>
      <c r="E3365" s="342" t="s">
        <v>300</v>
      </c>
      <c r="F3365" s="340">
        <v>6.6153700000000004</v>
      </c>
      <c r="G3365" s="342" t="s">
        <v>300</v>
      </c>
      <c r="H3365" s="342"/>
      <c r="I3365" s="342"/>
      <c r="J3365" s="343"/>
      <c r="K3365" s="343"/>
      <c r="L3365" s="407">
        <v>1</v>
      </c>
      <c r="M3365" s="344">
        <f t="shared" si="52"/>
        <v>6.6153668521261446</v>
      </c>
      <c r="N3365" s="337"/>
      <c r="T3365" s="169" t="s">
        <v>300</v>
      </c>
    </row>
    <row r="3366" spans="1:20">
      <c r="A3366" s="339">
        <v>45432.125</v>
      </c>
      <c r="B3366" s="340">
        <v>3.1770800000000001</v>
      </c>
      <c r="C3366" s="340" t="s">
        <v>300</v>
      </c>
      <c r="D3366" s="341">
        <v>62.16328</v>
      </c>
      <c r="E3366" s="342" t="s">
        <v>300</v>
      </c>
      <c r="F3366" s="340">
        <v>6.1382399999999997</v>
      </c>
      <c r="G3366" s="342" t="s">
        <v>300</v>
      </c>
      <c r="H3366" s="342"/>
      <c r="I3366" s="342"/>
      <c r="J3366" s="343"/>
      <c r="K3366" s="343"/>
      <c r="L3366" s="407">
        <v>1</v>
      </c>
      <c r="M3366" s="344">
        <f t="shared" si="52"/>
        <v>6.1382289393841916</v>
      </c>
      <c r="N3366" s="337"/>
      <c r="T3366" s="169" t="s">
        <v>300</v>
      </c>
    </row>
    <row r="3367" spans="1:20">
      <c r="A3367" s="339">
        <v>45432.166666666701</v>
      </c>
      <c r="B3367" s="340">
        <v>3.2984200000000001</v>
      </c>
      <c r="C3367" s="340" t="s">
        <v>300</v>
      </c>
      <c r="D3367" s="341">
        <v>62.448639999999997</v>
      </c>
      <c r="E3367" s="342" t="s">
        <v>300</v>
      </c>
      <c r="F3367" s="340">
        <v>6.40191</v>
      </c>
      <c r="G3367" s="342" t="s">
        <v>300</v>
      </c>
      <c r="H3367" s="342"/>
      <c r="I3367" s="342"/>
      <c r="J3367" s="343"/>
      <c r="K3367" s="343"/>
      <c r="L3367" s="407">
        <v>1</v>
      </c>
      <c r="M3367" s="344">
        <f t="shared" si="52"/>
        <v>6.4019156850647034</v>
      </c>
      <c r="N3367" s="337"/>
      <c r="T3367" s="169" t="s">
        <v>300</v>
      </c>
    </row>
    <row r="3368" spans="1:20">
      <c r="A3368" s="339">
        <v>45432.208333333299</v>
      </c>
      <c r="B3368" s="340">
        <v>3.2442099999999998</v>
      </c>
      <c r="C3368" s="340" t="s">
        <v>300</v>
      </c>
      <c r="D3368" s="341">
        <v>61.497869999999999</v>
      </c>
      <c r="E3368" s="342" t="s">
        <v>300</v>
      </c>
      <c r="F3368" s="340">
        <v>6.2008299999999998</v>
      </c>
      <c r="G3368" s="342" t="s">
        <v>300</v>
      </c>
      <c r="H3368" s="342"/>
      <c r="I3368" s="342"/>
      <c r="J3368" s="343"/>
      <c r="K3368" s="343"/>
      <c r="L3368" s="407">
        <v>1</v>
      </c>
      <c r="M3368" s="344">
        <f t="shared" si="52"/>
        <v>6.2008331102003149</v>
      </c>
      <c r="N3368" s="337"/>
      <c r="T3368" s="169" t="s">
        <v>300</v>
      </c>
    </row>
    <row r="3369" spans="1:20">
      <c r="A3369" s="339">
        <v>45432.25</v>
      </c>
      <c r="B3369" s="340">
        <v>3.2354799999999999</v>
      </c>
      <c r="C3369" s="340" t="s">
        <v>300</v>
      </c>
      <c r="D3369" s="341">
        <v>62.637999999999998</v>
      </c>
      <c r="E3369" s="342" t="s">
        <v>300</v>
      </c>
      <c r="F3369" s="340">
        <v>6.2987900000000003</v>
      </c>
      <c r="G3369" s="342" t="s">
        <v>300</v>
      </c>
      <c r="H3369" s="342"/>
      <c r="I3369" s="342"/>
      <c r="J3369" s="343"/>
      <c r="K3369" s="343"/>
      <c r="L3369" s="407">
        <v>1</v>
      </c>
      <c r="M3369" s="344">
        <f t="shared" si="52"/>
        <v>6.2987970031391987</v>
      </c>
      <c r="N3369" s="337"/>
      <c r="T3369" s="169" t="s">
        <v>300</v>
      </c>
    </row>
    <row r="3370" spans="1:20">
      <c r="A3370" s="339">
        <v>45432.291666666701</v>
      </c>
      <c r="B3370" s="340">
        <v>3.1999200000000001</v>
      </c>
      <c r="C3370" s="340" t="s">
        <v>300</v>
      </c>
      <c r="D3370" s="341">
        <v>63.967550000000003</v>
      </c>
      <c r="E3370" s="342" t="s">
        <v>300</v>
      </c>
      <c r="F3370" s="340">
        <v>6.3617999999999997</v>
      </c>
      <c r="G3370" s="342" t="s">
        <v>300</v>
      </c>
      <c r="H3370" s="342"/>
      <c r="I3370" s="342"/>
      <c r="J3370" s="343"/>
      <c r="K3370" s="343"/>
      <c r="L3370" s="407">
        <v>1</v>
      </c>
      <c r="M3370" s="344">
        <f t="shared" si="52"/>
        <v>6.3617976038836801</v>
      </c>
      <c r="N3370" s="337"/>
      <c r="T3370" s="169" t="s">
        <v>300</v>
      </c>
    </row>
    <row r="3371" spans="1:20">
      <c r="A3371" s="339">
        <v>45432.333333333299</v>
      </c>
      <c r="B3371" s="340">
        <v>1.81318</v>
      </c>
      <c r="C3371" s="340" t="s">
        <v>300</v>
      </c>
      <c r="D3371" s="341">
        <v>64.340059999999994</v>
      </c>
      <c r="E3371" s="342" t="s">
        <v>300</v>
      </c>
      <c r="F3371" s="340">
        <v>3.6257999999999999</v>
      </c>
      <c r="G3371" s="342" t="s">
        <v>300</v>
      </c>
      <c r="H3371" s="342"/>
      <c r="I3371" s="342"/>
      <c r="J3371" s="343"/>
      <c r="K3371" s="343"/>
      <c r="L3371" s="407">
        <v>1</v>
      </c>
      <c r="M3371" s="344">
        <f t="shared" si="52"/>
        <v>3.6257962185140631</v>
      </c>
      <c r="N3371" s="337"/>
      <c r="T3371" s="169" t="s">
        <v>300</v>
      </c>
    </row>
    <row r="3372" spans="1:20">
      <c r="A3372" s="339">
        <v>45432.375</v>
      </c>
      <c r="B3372" s="340">
        <v>0.66713999999999996</v>
      </c>
      <c r="C3372" s="340" t="s">
        <v>300</v>
      </c>
      <c r="D3372" s="341">
        <v>61.667560000000002</v>
      </c>
      <c r="E3372" s="342" t="s">
        <v>300</v>
      </c>
      <c r="F3372" s="340">
        <v>1.2786599999999999</v>
      </c>
      <c r="G3372" s="342" t="s">
        <v>300</v>
      </c>
      <c r="H3372" s="342"/>
      <c r="I3372" s="342"/>
      <c r="J3372" s="343"/>
      <c r="K3372" s="343"/>
      <c r="L3372" s="407">
        <v>1</v>
      </c>
      <c r="M3372" s="344">
        <f t="shared" si="52"/>
        <v>1.2786590470086718</v>
      </c>
      <c r="N3372" s="337"/>
      <c r="T3372" s="169" t="s">
        <v>300</v>
      </c>
    </row>
    <row r="3373" spans="1:20">
      <c r="A3373" s="339">
        <v>45432.416666666701</v>
      </c>
      <c r="B3373" s="340">
        <v>0.25942999999999999</v>
      </c>
      <c r="C3373" s="340" t="s">
        <v>300</v>
      </c>
      <c r="D3373" s="341">
        <v>60.138500000000001</v>
      </c>
      <c r="E3373" s="342" t="s">
        <v>300</v>
      </c>
      <c r="F3373" s="340">
        <v>0.48491000000000001</v>
      </c>
      <c r="G3373" s="342" t="s">
        <v>300</v>
      </c>
      <c r="H3373" s="342"/>
      <c r="I3373" s="342"/>
      <c r="J3373" s="343"/>
      <c r="K3373" s="343"/>
      <c r="L3373" s="407">
        <v>1</v>
      </c>
      <c r="M3373" s="344">
        <f t="shared" si="52"/>
        <v>0.48490180118939996</v>
      </c>
      <c r="N3373" s="337"/>
      <c r="T3373" s="169" t="s">
        <v>300</v>
      </c>
    </row>
    <row r="3374" spans="1:20">
      <c r="A3374" s="339">
        <v>45432.458333333299</v>
      </c>
      <c r="B3374" s="340">
        <v>0.33344000000000001</v>
      </c>
      <c r="C3374" s="340" t="s">
        <v>300</v>
      </c>
      <c r="D3374" s="341">
        <v>59.81953</v>
      </c>
      <c r="E3374" s="342" t="s">
        <v>300</v>
      </c>
      <c r="F3374" s="340">
        <v>0.61992000000000003</v>
      </c>
      <c r="G3374" s="342" t="s">
        <v>300</v>
      </c>
      <c r="H3374" s="342"/>
      <c r="I3374" s="342"/>
      <c r="J3374" s="343"/>
      <c r="K3374" s="343"/>
      <c r="L3374" s="407">
        <v>1</v>
      </c>
      <c r="M3374" s="344">
        <f t="shared" si="52"/>
        <v>0.61992864450585605</v>
      </c>
      <c r="N3374" s="337"/>
      <c r="T3374" s="169" t="s">
        <v>300</v>
      </c>
    </row>
    <row r="3375" spans="1:20">
      <c r="A3375" s="339">
        <v>45432.5</v>
      </c>
      <c r="B3375" s="340">
        <v>2.0907800000000001</v>
      </c>
      <c r="C3375" s="340" t="s">
        <v>300</v>
      </c>
      <c r="D3375" s="341">
        <v>65.882720000000006</v>
      </c>
      <c r="E3375" s="342" t="s">
        <v>300</v>
      </c>
      <c r="F3375" s="340">
        <v>4.2811599999999999</v>
      </c>
      <c r="G3375" s="342" t="s">
        <v>300</v>
      </c>
      <c r="H3375" s="342"/>
      <c r="I3375" s="342"/>
      <c r="J3375" s="343"/>
      <c r="K3375" s="343"/>
      <c r="L3375" s="407">
        <v>1</v>
      </c>
      <c r="M3375" s="344">
        <f t="shared" si="52"/>
        <v>4.2811541748353275</v>
      </c>
      <c r="N3375" s="337"/>
      <c r="T3375" s="169" t="s">
        <v>300</v>
      </c>
    </row>
    <row r="3376" spans="1:20">
      <c r="A3376" s="339">
        <v>45432.541666666701</v>
      </c>
      <c r="B3376" s="340">
        <v>2.4307300000000001</v>
      </c>
      <c r="C3376" s="340" t="s">
        <v>300</v>
      </c>
      <c r="D3376" s="341">
        <v>62.426760000000002</v>
      </c>
      <c r="E3376" s="342" t="s">
        <v>300</v>
      </c>
      <c r="F3376" s="340">
        <v>4.71617</v>
      </c>
      <c r="G3376" s="342" t="s">
        <v>300</v>
      </c>
      <c r="H3376" s="342"/>
      <c r="I3376" s="342"/>
      <c r="J3376" s="343"/>
      <c r="K3376" s="343"/>
      <c r="L3376" s="407">
        <v>1</v>
      </c>
      <c r="M3376" s="344">
        <f t="shared" si="52"/>
        <v>4.7161599562455843</v>
      </c>
      <c r="N3376" s="337"/>
      <c r="T3376" s="169" t="s">
        <v>300</v>
      </c>
    </row>
    <row r="3377" spans="1:20">
      <c r="A3377" s="339">
        <v>45432.583333333299</v>
      </c>
      <c r="B3377" s="340">
        <v>2.9915699999999998</v>
      </c>
      <c r="C3377" s="340" t="s">
        <v>300</v>
      </c>
      <c r="D3377" s="341">
        <v>62.567360000000001</v>
      </c>
      <c r="E3377" s="342" t="s">
        <v>300</v>
      </c>
      <c r="F3377" s="340">
        <v>5.81738</v>
      </c>
      <c r="G3377" s="342" t="s">
        <v>300</v>
      </c>
      <c r="H3377" s="342"/>
      <c r="I3377" s="342"/>
      <c r="J3377" s="343"/>
      <c r="K3377" s="343"/>
      <c r="L3377" s="407">
        <v>1</v>
      </c>
      <c r="M3377" s="344">
        <f t="shared" si="52"/>
        <v>5.8173877227836153</v>
      </c>
      <c r="N3377" s="337"/>
      <c r="T3377" s="169" t="s">
        <v>300</v>
      </c>
    </row>
    <row r="3378" spans="1:20">
      <c r="A3378" s="339">
        <v>45432.625</v>
      </c>
      <c r="B3378" s="340">
        <v>3.0779100000000001</v>
      </c>
      <c r="C3378" s="340" t="s">
        <v>300</v>
      </c>
      <c r="D3378" s="341">
        <v>62.694899999999997</v>
      </c>
      <c r="E3378" s="342" t="s">
        <v>300</v>
      </c>
      <c r="F3378" s="340">
        <v>5.9974800000000004</v>
      </c>
      <c r="G3378" s="342" t="s">
        <v>300</v>
      </c>
      <c r="H3378" s="342"/>
      <c r="I3378" s="342"/>
      <c r="J3378" s="343"/>
      <c r="K3378" s="343"/>
      <c r="L3378" s="407">
        <v>1</v>
      </c>
      <c r="M3378" s="344">
        <f t="shared" si="52"/>
        <v>5.9974845902017204</v>
      </c>
      <c r="N3378" s="337"/>
      <c r="T3378" s="169" t="s">
        <v>300</v>
      </c>
    </row>
    <row r="3379" spans="1:20">
      <c r="A3379" s="339">
        <v>45432.666666666701</v>
      </c>
      <c r="B3379" s="340">
        <v>3.0813299999999999</v>
      </c>
      <c r="C3379" s="340" t="s">
        <v>300</v>
      </c>
      <c r="D3379" s="341">
        <v>63.227519999999998</v>
      </c>
      <c r="E3379" s="342" t="s">
        <v>300</v>
      </c>
      <c r="F3379" s="340">
        <v>6.0551500000000003</v>
      </c>
      <c r="G3379" s="342" t="s">
        <v>300</v>
      </c>
      <c r="H3379" s="342"/>
      <c r="I3379" s="342"/>
      <c r="J3379" s="343"/>
      <c r="K3379" s="343"/>
      <c r="L3379" s="407">
        <v>1</v>
      </c>
      <c r="M3379" s="344">
        <f t="shared" si="52"/>
        <v>6.0551564685857269</v>
      </c>
      <c r="N3379" s="337"/>
      <c r="T3379" s="169" t="s">
        <v>300</v>
      </c>
    </row>
    <row r="3380" spans="1:20">
      <c r="A3380" s="339">
        <v>45432.708333333299</v>
      </c>
      <c r="B3380" s="340">
        <v>3.3760300000000001</v>
      </c>
      <c r="C3380" s="340" t="s">
        <v>300</v>
      </c>
      <c r="D3380" s="341">
        <v>63.997149999999998</v>
      </c>
      <c r="E3380" s="342" t="s">
        <v>300</v>
      </c>
      <c r="F3380" s="340">
        <v>6.71502</v>
      </c>
      <c r="G3380" s="342" t="s">
        <v>300</v>
      </c>
      <c r="H3380" s="342"/>
      <c r="I3380" s="342"/>
      <c r="J3380" s="343"/>
      <c r="K3380" s="343"/>
      <c r="L3380" s="407">
        <v>1</v>
      </c>
      <c r="M3380" s="344">
        <f t="shared" si="52"/>
        <v>6.715029751614658</v>
      </c>
      <c r="N3380" s="337"/>
      <c r="T3380" s="169" t="s">
        <v>300</v>
      </c>
    </row>
    <row r="3381" spans="1:20">
      <c r="A3381" s="339">
        <v>45432.75</v>
      </c>
      <c r="B3381" s="340">
        <v>3.2182300000000001</v>
      </c>
      <c r="C3381" s="340" t="s">
        <v>300</v>
      </c>
      <c r="D3381" s="341">
        <v>63.478450000000002</v>
      </c>
      <c r="E3381" s="342" t="s">
        <v>300</v>
      </c>
      <c r="F3381" s="340">
        <v>6.3492800000000003</v>
      </c>
      <c r="G3381" s="342" t="s">
        <v>300</v>
      </c>
      <c r="H3381" s="342"/>
      <c r="I3381" s="342"/>
      <c r="J3381" s="343"/>
      <c r="K3381" s="343"/>
      <c r="L3381" s="407">
        <v>1</v>
      </c>
      <c r="M3381" s="344">
        <f t="shared" si="52"/>
        <v>6.3492788766199801</v>
      </c>
      <c r="N3381" s="337"/>
      <c r="T3381" s="169" t="s">
        <v>300</v>
      </c>
    </row>
    <row r="3382" spans="1:20">
      <c r="A3382" s="339">
        <v>45432.791666666701</v>
      </c>
      <c r="B3382" s="340">
        <v>3.6103100000000001</v>
      </c>
      <c r="C3382" s="340" t="s">
        <v>300</v>
      </c>
      <c r="D3382" s="341">
        <v>63.119329999999998</v>
      </c>
      <c r="E3382" s="342" t="s">
        <v>300</v>
      </c>
      <c r="F3382" s="340">
        <v>7.0825199999999997</v>
      </c>
      <c r="G3382" s="342" t="s">
        <v>300</v>
      </c>
      <c r="H3382" s="342"/>
      <c r="I3382" s="342"/>
      <c r="J3382" s="343"/>
      <c r="K3382" s="343"/>
      <c r="L3382" s="407">
        <v>1</v>
      </c>
      <c r="M3382" s="344">
        <f t="shared" si="52"/>
        <v>7.0825212249246832</v>
      </c>
      <c r="N3382" s="337"/>
      <c r="T3382" s="169" t="s">
        <v>300</v>
      </c>
    </row>
    <row r="3383" spans="1:20">
      <c r="A3383" s="339">
        <v>45432.833333333299</v>
      </c>
      <c r="B3383" s="340">
        <v>3.2332900000000002</v>
      </c>
      <c r="C3383" s="340" t="s">
        <v>300</v>
      </c>
      <c r="D3383" s="341">
        <v>64.764989999999997</v>
      </c>
      <c r="E3383" s="342" t="s">
        <v>300</v>
      </c>
      <c r="F3383" s="340">
        <v>6.5082800000000001</v>
      </c>
      <c r="G3383" s="342" t="s">
        <v>300</v>
      </c>
      <c r="H3383" s="342"/>
      <c r="I3383" s="342"/>
      <c r="J3383" s="343"/>
      <c r="K3383" s="343"/>
      <c r="L3383" s="407">
        <v>1</v>
      </c>
      <c r="M3383" s="344">
        <f t="shared" si="52"/>
        <v>6.5082761495914676</v>
      </c>
      <c r="N3383" s="337"/>
      <c r="T3383" s="169" t="s">
        <v>300</v>
      </c>
    </row>
    <row r="3384" spans="1:20">
      <c r="A3384" s="339">
        <v>45432.875</v>
      </c>
      <c r="B3384" s="340">
        <v>3.4559099999999998</v>
      </c>
      <c r="C3384" s="340" t="s">
        <v>300</v>
      </c>
      <c r="D3384" s="341">
        <v>62.450470000000003</v>
      </c>
      <c r="E3384" s="342" t="s">
        <v>300</v>
      </c>
      <c r="F3384" s="340">
        <v>6.7077900000000001</v>
      </c>
      <c r="G3384" s="342" t="s">
        <v>300</v>
      </c>
      <c r="H3384" s="342"/>
      <c r="I3384" s="342"/>
      <c r="J3384" s="343"/>
      <c r="K3384" s="343"/>
      <c r="L3384" s="407">
        <v>1</v>
      </c>
      <c r="M3384" s="344">
        <f t="shared" si="52"/>
        <v>6.7077851734109162</v>
      </c>
      <c r="N3384" s="337"/>
      <c r="T3384" s="169" t="s">
        <v>300</v>
      </c>
    </row>
    <row r="3385" spans="1:20">
      <c r="A3385" s="339">
        <v>45432.916666666701</v>
      </c>
      <c r="B3385" s="340">
        <v>3.4693000000000001</v>
      </c>
      <c r="C3385" s="340" t="s">
        <v>300</v>
      </c>
      <c r="D3385" s="341">
        <v>61.944459999999999</v>
      </c>
      <c r="E3385" s="342" t="s">
        <v>300</v>
      </c>
      <c r="F3385" s="340">
        <v>6.6792199999999999</v>
      </c>
      <c r="G3385" s="342" t="s">
        <v>300</v>
      </c>
      <c r="H3385" s="342"/>
      <c r="I3385" s="342"/>
      <c r="J3385" s="343"/>
      <c r="K3385" s="343"/>
      <c r="L3385" s="407">
        <v>1</v>
      </c>
      <c r="M3385" s="344">
        <f t="shared" si="52"/>
        <v>6.6792136806242386</v>
      </c>
      <c r="N3385" s="337"/>
      <c r="T3385" s="169" t="s">
        <v>300</v>
      </c>
    </row>
    <row r="3386" spans="1:20">
      <c r="A3386" s="339">
        <v>45432.958333333299</v>
      </c>
      <c r="B3386" s="340">
        <v>3.3156500000000002</v>
      </c>
      <c r="C3386" s="340" t="s">
        <v>300</v>
      </c>
      <c r="D3386" s="341">
        <v>63.273380000000003</v>
      </c>
      <c r="E3386" s="342" t="s">
        <v>300</v>
      </c>
      <c r="F3386" s="340">
        <v>6.52034</v>
      </c>
      <c r="G3386" s="342" t="s">
        <v>300</v>
      </c>
      <c r="H3386" s="342"/>
      <c r="I3386" s="342"/>
      <c r="J3386" s="343"/>
      <c r="K3386" s="343"/>
      <c r="L3386" s="407">
        <v>1</v>
      </c>
      <c r="M3386" s="344">
        <f t="shared" si="52"/>
        <v>6.5203472448987601</v>
      </c>
      <c r="N3386" s="337"/>
      <c r="T3386" s="169" t="s">
        <v>300</v>
      </c>
    </row>
    <row r="3387" spans="1:20">
      <c r="A3387" s="339">
        <v>45433</v>
      </c>
      <c r="B3387" s="340">
        <v>2.9916999999999998</v>
      </c>
      <c r="C3387" s="340" t="s">
        <v>300</v>
      </c>
      <c r="D3387" s="341">
        <v>62.783239999999999</v>
      </c>
      <c r="E3387" s="342" t="s">
        <v>300</v>
      </c>
      <c r="F3387" s="340">
        <v>5.83772</v>
      </c>
      <c r="G3387" s="342" t="s">
        <v>300</v>
      </c>
      <c r="H3387" s="342"/>
      <c r="I3387" s="342"/>
      <c r="J3387" s="343"/>
      <c r="K3387" s="343"/>
      <c r="L3387" s="407">
        <v>1</v>
      </c>
      <c r="M3387" s="344">
        <f t="shared" si="52"/>
        <v>5.837713481876639</v>
      </c>
      <c r="N3387" s="337"/>
      <c r="T3387" s="169" t="s">
        <v>300</v>
      </c>
    </row>
    <row r="3388" spans="1:20">
      <c r="A3388" s="339">
        <v>45433.041666666701</v>
      </c>
      <c r="B3388" s="340">
        <v>2.81365</v>
      </c>
      <c r="C3388" s="340" t="s">
        <v>300</v>
      </c>
      <c r="D3388" s="341">
        <v>62.247480000000003</v>
      </c>
      <c r="E3388" s="342" t="s">
        <v>300</v>
      </c>
      <c r="F3388" s="340">
        <v>5.4434300000000002</v>
      </c>
      <c r="G3388" s="342" t="s">
        <v>300</v>
      </c>
      <c r="H3388" s="342"/>
      <c r="I3388" s="342"/>
      <c r="J3388" s="343"/>
      <c r="K3388" s="343"/>
      <c r="L3388" s="407">
        <v>1</v>
      </c>
      <c r="M3388" s="344">
        <f t="shared" si="52"/>
        <v>5.4434326949301601</v>
      </c>
      <c r="N3388" s="337"/>
      <c r="T3388" s="169" t="s">
        <v>300</v>
      </c>
    </row>
    <row r="3389" spans="1:20">
      <c r="A3389" s="339">
        <v>45433.083333333299</v>
      </c>
      <c r="B3389" s="340">
        <v>2.9420899999999999</v>
      </c>
      <c r="C3389" s="340" t="s">
        <v>300</v>
      </c>
      <c r="D3389" s="341">
        <v>63.359349999999999</v>
      </c>
      <c r="E3389" s="342" t="s">
        <v>300</v>
      </c>
      <c r="F3389" s="340">
        <v>5.79359</v>
      </c>
      <c r="G3389" s="342" t="s">
        <v>300</v>
      </c>
      <c r="H3389" s="342"/>
      <c r="I3389" s="342"/>
      <c r="J3389" s="343"/>
      <c r="K3389" s="343"/>
      <c r="L3389" s="407">
        <v>1</v>
      </c>
      <c r="M3389" s="344">
        <f t="shared" si="52"/>
        <v>5.7935889240898195</v>
      </c>
      <c r="N3389" s="337"/>
      <c r="T3389" s="169" t="s">
        <v>300</v>
      </c>
    </row>
    <row r="3390" spans="1:20">
      <c r="A3390" s="339">
        <v>45433.125</v>
      </c>
      <c r="B3390" s="340">
        <v>2.7130000000000001</v>
      </c>
      <c r="C3390" s="340" t="s">
        <v>300</v>
      </c>
      <c r="D3390" s="341">
        <v>64.204750000000004</v>
      </c>
      <c r="E3390" s="342" t="s">
        <v>300</v>
      </c>
      <c r="F3390" s="340">
        <v>5.4137399999999998</v>
      </c>
      <c r="G3390" s="342" t="s">
        <v>300</v>
      </c>
      <c r="H3390" s="342"/>
      <c r="I3390" s="342"/>
      <c r="J3390" s="343"/>
      <c r="K3390" s="343"/>
      <c r="L3390" s="407">
        <v>1</v>
      </c>
      <c r="M3390" s="344">
        <f t="shared" si="52"/>
        <v>5.4137470881900001</v>
      </c>
      <c r="N3390" s="337"/>
      <c r="T3390" s="169" t="s">
        <v>300</v>
      </c>
    </row>
    <row r="3391" spans="1:20">
      <c r="A3391" s="339">
        <v>45433.166666666701</v>
      </c>
      <c r="B3391" s="340">
        <v>2.6869399999999999</v>
      </c>
      <c r="C3391" s="340" t="s">
        <v>300</v>
      </c>
      <c r="D3391" s="341">
        <v>64.448560000000001</v>
      </c>
      <c r="E3391" s="342" t="s">
        <v>300</v>
      </c>
      <c r="F3391" s="340">
        <v>5.3821000000000003</v>
      </c>
      <c r="G3391" s="342" t="s">
        <v>300</v>
      </c>
      <c r="H3391" s="342"/>
      <c r="I3391" s="342"/>
      <c r="J3391" s="343"/>
      <c r="K3391" s="343"/>
      <c r="L3391" s="407">
        <v>1</v>
      </c>
      <c r="M3391" s="344">
        <f t="shared" si="52"/>
        <v>5.3821053811029111</v>
      </c>
      <c r="N3391" s="337"/>
      <c r="T3391" s="169" t="s">
        <v>300</v>
      </c>
    </row>
    <row r="3392" spans="1:20">
      <c r="A3392" s="339">
        <v>45433.208333333299</v>
      </c>
      <c r="B3392" s="340">
        <v>3.02658</v>
      </c>
      <c r="C3392" s="340" t="s">
        <v>300</v>
      </c>
      <c r="D3392" s="341">
        <v>62.544649999999997</v>
      </c>
      <c r="E3392" s="342" t="s">
        <v>300</v>
      </c>
      <c r="F3392" s="340">
        <v>5.8833299999999999</v>
      </c>
      <c r="G3392" s="342" t="s">
        <v>300</v>
      </c>
      <c r="H3392" s="342"/>
      <c r="I3392" s="342"/>
      <c r="J3392" s="343"/>
      <c r="K3392" s="343"/>
      <c r="L3392" s="407">
        <v>1</v>
      </c>
      <c r="M3392" s="344">
        <f t="shared" si="52"/>
        <v>5.8833317016507589</v>
      </c>
      <c r="N3392" s="337"/>
      <c r="T3392" s="169" t="s">
        <v>300</v>
      </c>
    </row>
    <row r="3393" spans="1:20">
      <c r="A3393" s="339">
        <v>45433.25</v>
      </c>
      <c r="B3393" s="340">
        <v>3.08155</v>
      </c>
      <c r="C3393" s="340" t="s">
        <v>300</v>
      </c>
      <c r="D3393" s="341">
        <v>64.558449999999993</v>
      </c>
      <c r="E3393" s="342" t="s">
        <v>300</v>
      </c>
      <c r="F3393" s="340">
        <v>6.1830600000000002</v>
      </c>
      <c r="G3393" s="342" t="s">
        <v>300</v>
      </c>
      <c r="H3393" s="342"/>
      <c r="I3393" s="342"/>
      <c r="J3393" s="343"/>
      <c r="K3393" s="343"/>
      <c r="L3393" s="407">
        <v>1</v>
      </c>
      <c r="M3393" s="344">
        <f t="shared" si="52"/>
        <v>6.1830580468502987</v>
      </c>
      <c r="N3393" s="337"/>
      <c r="T3393" s="169" t="s">
        <v>300</v>
      </c>
    </row>
    <row r="3394" spans="1:20">
      <c r="A3394" s="339">
        <v>45433.291666666701</v>
      </c>
      <c r="B3394" s="340">
        <v>2.7176300000000002</v>
      </c>
      <c r="C3394" s="340" t="s">
        <v>300</v>
      </c>
      <c r="D3394" s="341">
        <v>64.871719999999996</v>
      </c>
      <c r="E3394" s="342" t="s">
        <v>300</v>
      </c>
      <c r="F3394" s="340">
        <v>5.4793099999999999</v>
      </c>
      <c r="G3394" s="342" t="s">
        <v>300</v>
      </c>
      <c r="H3394" s="342"/>
      <c r="I3394" s="342"/>
      <c r="J3394" s="343"/>
      <c r="K3394" s="343"/>
      <c r="L3394" s="407">
        <v>1</v>
      </c>
      <c r="M3394" s="344">
        <f t="shared" si="52"/>
        <v>5.4793210917254873</v>
      </c>
      <c r="N3394" s="337"/>
      <c r="T3394" s="169" t="s">
        <v>300</v>
      </c>
    </row>
    <row r="3395" spans="1:20">
      <c r="A3395" s="339">
        <v>45433.333333333299</v>
      </c>
      <c r="B3395" s="340">
        <v>2.8139400000000001</v>
      </c>
      <c r="C3395" s="340" t="s">
        <v>300</v>
      </c>
      <c r="D3395" s="341">
        <v>65.80771</v>
      </c>
      <c r="E3395" s="342" t="s">
        <v>300</v>
      </c>
      <c r="F3395" s="340">
        <v>5.7553700000000001</v>
      </c>
      <c r="G3395" s="342" t="s">
        <v>300</v>
      </c>
      <c r="H3395" s="342"/>
      <c r="I3395" s="342"/>
      <c r="J3395" s="343"/>
      <c r="K3395" s="343"/>
      <c r="L3395" s="407">
        <v>1</v>
      </c>
      <c r="M3395" s="344">
        <f t="shared" ref="M3395:M3458" si="53">D3395*60*10^3*B3395*5.18*10^-7</f>
        <v>5.755361687597591</v>
      </c>
      <c r="N3395" s="337"/>
      <c r="T3395" s="169" t="s">
        <v>300</v>
      </c>
    </row>
    <row r="3396" spans="1:20">
      <c r="A3396" s="339">
        <v>45433.375</v>
      </c>
      <c r="B3396" s="340">
        <v>1.9770399999999999</v>
      </c>
      <c r="C3396" s="340" t="s">
        <v>300</v>
      </c>
      <c r="D3396" s="341">
        <v>65.677189999999996</v>
      </c>
      <c r="E3396" s="342" t="s">
        <v>300</v>
      </c>
      <c r="F3396" s="340">
        <v>4.0356300000000003</v>
      </c>
      <c r="G3396" s="342" t="s">
        <v>300</v>
      </c>
      <c r="H3396" s="342"/>
      <c r="I3396" s="342"/>
      <c r="J3396" s="343"/>
      <c r="K3396" s="343"/>
      <c r="L3396" s="407">
        <v>1</v>
      </c>
      <c r="M3396" s="344">
        <f t="shared" si="53"/>
        <v>4.0356270977830073</v>
      </c>
      <c r="N3396" s="337"/>
      <c r="T3396" s="169" t="s">
        <v>300</v>
      </c>
    </row>
    <row r="3397" spans="1:20">
      <c r="A3397" s="339">
        <v>45433.416666666701</v>
      </c>
      <c r="B3397" s="340">
        <v>0.55657999999999996</v>
      </c>
      <c r="C3397" s="340" t="s">
        <v>300</v>
      </c>
      <c r="D3397" s="341">
        <v>63.05489</v>
      </c>
      <c r="E3397" s="342" t="s">
        <v>300</v>
      </c>
      <c r="F3397" s="340">
        <v>1.0907500000000001</v>
      </c>
      <c r="G3397" s="342" t="s">
        <v>300</v>
      </c>
      <c r="H3397" s="342"/>
      <c r="I3397" s="342"/>
      <c r="J3397" s="343"/>
      <c r="K3397" s="343"/>
      <c r="L3397" s="407">
        <v>1</v>
      </c>
      <c r="M3397" s="344">
        <f t="shared" si="53"/>
        <v>1.0907554182162957</v>
      </c>
      <c r="N3397" s="337"/>
      <c r="T3397" s="169" t="s">
        <v>300</v>
      </c>
    </row>
    <row r="3398" spans="1:20">
      <c r="A3398" s="339">
        <v>45433.458333333299</v>
      </c>
      <c r="B3398" s="340">
        <v>0.51802000000000004</v>
      </c>
      <c r="C3398" s="340" t="s">
        <v>300</v>
      </c>
      <c r="D3398" s="341">
        <v>60.100810000000003</v>
      </c>
      <c r="E3398" s="342" t="s">
        <v>300</v>
      </c>
      <c r="F3398" s="340">
        <v>0.96762999999999999</v>
      </c>
      <c r="G3398" s="342" t="s">
        <v>300</v>
      </c>
      <c r="H3398" s="342"/>
      <c r="I3398" s="342"/>
      <c r="J3398" s="343"/>
      <c r="K3398" s="343"/>
      <c r="L3398" s="407">
        <v>1</v>
      </c>
      <c r="M3398" s="344">
        <f t="shared" si="53"/>
        <v>0.96762674320989606</v>
      </c>
      <c r="N3398" s="337"/>
      <c r="T3398" s="169" t="s">
        <v>300</v>
      </c>
    </row>
    <row r="3399" spans="1:20">
      <c r="A3399" s="339">
        <v>45433.5</v>
      </c>
      <c r="B3399" s="340">
        <v>0.78044999999999998</v>
      </c>
      <c r="C3399" s="340" t="s">
        <v>300</v>
      </c>
      <c r="D3399" s="341">
        <v>63.393799999999999</v>
      </c>
      <c r="E3399" s="342" t="s">
        <v>300</v>
      </c>
      <c r="F3399" s="340">
        <v>1.5377099999999999</v>
      </c>
      <c r="G3399" s="342" t="s">
        <v>300</v>
      </c>
      <c r="H3399" s="342"/>
      <c r="I3399" s="342"/>
      <c r="J3399" s="343"/>
      <c r="K3399" s="343"/>
      <c r="L3399" s="407">
        <v>1</v>
      </c>
      <c r="M3399" s="344">
        <f t="shared" si="53"/>
        <v>1.5377044828067996</v>
      </c>
      <c r="N3399" s="337"/>
      <c r="T3399" s="169" t="s">
        <v>300</v>
      </c>
    </row>
    <row r="3400" spans="1:20">
      <c r="A3400" s="339">
        <v>45433.541666666701</v>
      </c>
      <c r="B3400" s="340">
        <v>2.9146100000000001</v>
      </c>
      <c r="C3400" s="340" t="s">
        <v>300</v>
      </c>
      <c r="D3400" s="341">
        <v>64.680160000000001</v>
      </c>
      <c r="E3400" s="342" t="s">
        <v>300</v>
      </c>
      <c r="F3400" s="340">
        <v>5.8591300000000004</v>
      </c>
      <c r="G3400" s="342" t="s">
        <v>300</v>
      </c>
      <c r="H3400" s="342"/>
      <c r="I3400" s="342"/>
      <c r="J3400" s="343"/>
      <c r="K3400" s="343"/>
      <c r="L3400" s="407">
        <v>1</v>
      </c>
      <c r="M3400" s="344">
        <f t="shared" si="53"/>
        <v>5.8591220705566078</v>
      </c>
      <c r="N3400" s="337"/>
      <c r="T3400" s="169" t="s">
        <v>300</v>
      </c>
    </row>
    <row r="3401" spans="1:20">
      <c r="A3401" s="339">
        <v>45433.583333333299</v>
      </c>
      <c r="B3401" s="340">
        <v>2.80715</v>
      </c>
      <c r="C3401" s="340" t="s">
        <v>300</v>
      </c>
      <c r="D3401" s="341">
        <v>63.840580000000003</v>
      </c>
      <c r="E3401" s="342" t="s">
        <v>300</v>
      </c>
      <c r="F3401" s="340">
        <v>5.5698400000000001</v>
      </c>
      <c r="G3401" s="342" t="s">
        <v>300</v>
      </c>
      <c r="H3401" s="342"/>
      <c r="I3401" s="342"/>
      <c r="J3401" s="343"/>
      <c r="K3401" s="343"/>
      <c r="L3401" s="407">
        <v>1</v>
      </c>
      <c r="M3401" s="344">
        <f t="shared" si="53"/>
        <v>5.5698494152887594</v>
      </c>
      <c r="N3401" s="337"/>
      <c r="T3401" s="169" t="s">
        <v>300</v>
      </c>
    </row>
    <row r="3402" spans="1:20">
      <c r="A3402" s="339">
        <v>45433.625</v>
      </c>
      <c r="B3402" s="340">
        <v>2.8238300000000001</v>
      </c>
      <c r="C3402" s="340" t="s">
        <v>300</v>
      </c>
      <c r="D3402" s="341">
        <v>63.745379999999997</v>
      </c>
      <c r="E3402" s="342" t="s">
        <v>300</v>
      </c>
      <c r="F3402" s="340">
        <v>5.5945999999999998</v>
      </c>
      <c r="G3402" s="342" t="s">
        <v>300</v>
      </c>
      <c r="H3402" s="342"/>
      <c r="I3402" s="342"/>
      <c r="J3402" s="343"/>
      <c r="K3402" s="343"/>
      <c r="L3402" s="407">
        <v>1</v>
      </c>
      <c r="M3402" s="344">
        <f t="shared" si="53"/>
        <v>5.5945900978798315</v>
      </c>
      <c r="N3402" s="337"/>
      <c r="T3402" s="169" t="s">
        <v>300</v>
      </c>
    </row>
    <row r="3403" spans="1:20">
      <c r="A3403" s="339">
        <v>45433.666666666701</v>
      </c>
      <c r="B3403" s="340">
        <v>2.9388399999999999</v>
      </c>
      <c r="C3403" s="340" t="s">
        <v>300</v>
      </c>
      <c r="D3403" s="341">
        <v>63.394739999999999</v>
      </c>
      <c r="E3403" s="342" t="s">
        <v>300</v>
      </c>
      <c r="F3403" s="340">
        <v>5.7904299999999997</v>
      </c>
      <c r="G3403" s="342" t="s">
        <v>300</v>
      </c>
      <c r="H3403" s="342"/>
      <c r="I3403" s="342"/>
      <c r="J3403" s="343"/>
      <c r="K3403" s="343"/>
      <c r="L3403" s="407">
        <v>1</v>
      </c>
      <c r="M3403" s="344">
        <f t="shared" si="53"/>
        <v>5.7904214885657268</v>
      </c>
      <c r="N3403" s="337"/>
      <c r="T3403" s="169" t="s">
        <v>300</v>
      </c>
    </row>
    <row r="3404" spans="1:20">
      <c r="A3404" s="339">
        <v>45433.708333333299</v>
      </c>
      <c r="B3404" s="340">
        <v>3.0810200000000001</v>
      </c>
      <c r="C3404" s="340" t="s">
        <v>300</v>
      </c>
      <c r="D3404" s="341">
        <v>62.597430000000003</v>
      </c>
      <c r="E3404" s="342" t="s">
        <v>300</v>
      </c>
      <c r="F3404" s="340">
        <v>5.9942099999999998</v>
      </c>
      <c r="G3404" s="342" t="s">
        <v>300</v>
      </c>
      <c r="H3404" s="342"/>
      <c r="I3404" s="342"/>
      <c r="J3404" s="343"/>
      <c r="K3404" s="343"/>
      <c r="L3404" s="407">
        <v>1</v>
      </c>
      <c r="M3404" s="344">
        <f t="shared" si="53"/>
        <v>5.9942110618388877</v>
      </c>
      <c r="N3404" s="337"/>
      <c r="T3404" s="169" t="s">
        <v>300</v>
      </c>
    </row>
    <row r="3405" spans="1:20">
      <c r="A3405" s="339">
        <v>45433.75</v>
      </c>
      <c r="B3405" s="340">
        <v>3.2659799999999999</v>
      </c>
      <c r="C3405" s="340" t="s">
        <v>300</v>
      </c>
      <c r="D3405" s="341">
        <v>63.237650000000002</v>
      </c>
      <c r="E3405" s="342" t="s">
        <v>300</v>
      </c>
      <c r="F3405" s="340">
        <v>6.4190399999999999</v>
      </c>
      <c r="G3405" s="342" t="s">
        <v>300</v>
      </c>
      <c r="H3405" s="342"/>
      <c r="I3405" s="342"/>
      <c r="J3405" s="343"/>
      <c r="K3405" s="343"/>
      <c r="L3405" s="407">
        <v>1</v>
      </c>
      <c r="M3405" s="344">
        <f t="shared" si="53"/>
        <v>6.4190425365687593</v>
      </c>
      <c r="N3405" s="337"/>
      <c r="T3405" s="169" t="s">
        <v>300</v>
      </c>
    </row>
    <row r="3406" spans="1:20">
      <c r="A3406" s="339">
        <v>45433.791666666701</v>
      </c>
      <c r="B3406" s="340">
        <v>3.24335</v>
      </c>
      <c r="C3406" s="340" t="s">
        <v>300</v>
      </c>
      <c r="D3406" s="341">
        <v>63.019880000000001</v>
      </c>
      <c r="E3406" s="342" t="s">
        <v>300</v>
      </c>
      <c r="F3406" s="340">
        <v>6.3526100000000003</v>
      </c>
      <c r="G3406" s="342" t="s">
        <v>300</v>
      </c>
      <c r="H3406" s="342"/>
      <c r="I3406" s="342"/>
      <c r="J3406" s="343"/>
      <c r="K3406" s="343"/>
      <c r="L3406" s="407">
        <v>1</v>
      </c>
      <c r="M3406" s="344">
        <f t="shared" si="53"/>
        <v>6.3526130039618387</v>
      </c>
      <c r="N3406" s="337"/>
      <c r="T3406" s="169" t="s">
        <v>300</v>
      </c>
    </row>
    <row r="3407" spans="1:20">
      <c r="A3407" s="339">
        <v>45433.833333333299</v>
      </c>
      <c r="B3407" s="340">
        <v>2.99119</v>
      </c>
      <c r="C3407" s="340" t="s">
        <v>300</v>
      </c>
      <c r="D3407" s="341">
        <v>63.139830000000003</v>
      </c>
      <c r="E3407" s="342" t="s">
        <v>300</v>
      </c>
      <c r="F3407" s="340">
        <v>5.8698600000000001</v>
      </c>
      <c r="G3407" s="342" t="s">
        <v>300</v>
      </c>
      <c r="H3407" s="342"/>
      <c r="I3407" s="342"/>
      <c r="J3407" s="343"/>
      <c r="K3407" s="343"/>
      <c r="L3407" s="407">
        <v>1</v>
      </c>
      <c r="M3407" s="344">
        <f t="shared" si="53"/>
        <v>5.8698691292765162</v>
      </c>
      <c r="N3407" s="337"/>
      <c r="T3407" s="169" t="s">
        <v>300</v>
      </c>
    </row>
    <row r="3408" spans="1:20">
      <c r="A3408" s="339">
        <v>45433.875</v>
      </c>
      <c r="B3408" s="340">
        <v>3.0926999999999998</v>
      </c>
      <c r="C3408" s="340" t="s">
        <v>300</v>
      </c>
      <c r="D3408" s="341">
        <v>63.008119999999998</v>
      </c>
      <c r="E3408" s="342" t="s">
        <v>300</v>
      </c>
      <c r="F3408" s="340">
        <v>6.0564099999999996</v>
      </c>
      <c r="G3408" s="342" t="s">
        <v>300</v>
      </c>
      <c r="H3408" s="342"/>
      <c r="I3408" s="342"/>
      <c r="J3408" s="343"/>
      <c r="K3408" s="343"/>
      <c r="L3408" s="407">
        <v>1</v>
      </c>
      <c r="M3408" s="344">
        <f t="shared" si="53"/>
        <v>6.0564108114619195</v>
      </c>
      <c r="N3408" s="337"/>
      <c r="T3408" s="169" t="s">
        <v>300</v>
      </c>
    </row>
    <row r="3409" spans="1:20">
      <c r="A3409" s="339">
        <v>45433.916666666701</v>
      </c>
      <c r="B3409" s="340">
        <v>2.9983300000000002</v>
      </c>
      <c r="C3409" s="340" t="s">
        <v>300</v>
      </c>
      <c r="D3409" s="341">
        <v>63.81091</v>
      </c>
      <c r="E3409" s="342" t="s">
        <v>300</v>
      </c>
      <c r="F3409" s="340">
        <v>5.9464100000000002</v>
      </c>
      <c r="G3409" s="342" t="s">
        <v>300</v>
      </c>
      <c r="H3409" s="342"/>
      <c r="I3409" s="342"/>
      <c r="J3409" s="343"/>
      <c r="K3409" s="343"/>
      <c r="L3409" s="407">
        <v>1</v>
      </c>
      <c r="M3409" s="344">
        <f t="shared" si="53"/>
        <v>5.946417232451723</v>
      </c>
      <c r="N3409" s="337"/>
      <c r="T3409" s="169" t="s">
        <v>300</v>
      </c>
    </row>
    <row r="3410" spans="1:20">
      <c r="A3410" s="339">
        <v>45433.958333333299</v>
      </c>
      <c r="B3410" s="340">
        <v>2.8210799999999998</v>
      </c>
      <c r="C3410" s="340" t="s">
        <v>300</v>
      </c>
      <c r="D3410" s="341">
        <v>63.502110000000002</v>
      </c>
      <c r="E3410" s="342" t="s">
        <v>300</v>
      </c>
      <c r="F3410" s="340">
        <v>5.5678099999999997</v>
      </c>
      <c r="G3410" s="342" t="s">
        <v>300</v>
      </c>
      <c r="H3410" s="342"/>
      <c r="I3410" s="342"/>
      <c r="J3410" s="343"/>
      <c r="K3410" s="343"/>
      <c r="L3410" s="407">
        <v>1</v>
      </c>
      <c r="M3410" s="344">
        <f t="shared" si="53"/>
        <v>5.5678120694411026</v>
      </c>
      <c r="N3410" s="337"/>
      <c r="T3410" s="169" t="s">
        <v>300</v>
      </c>
    </row>
    <row r="3411" spans="1:20">
      <c r="A3411" s="339">
        <v>45434</v>
      </c>
      <c r="B3411" s="340">
        <v>3.0706500000000001</v>
      </c>
      <c r="C3411" s="340" t="s">
        <v>300</v>
      </c>
      <c r="D3411" s="341">
        <v>63.871130000000001</v>
      </c>
      <c r="E3411" s="342" t="s">
        <v>300</v>
      </c>
      <c r="F3411" s="340">
        <v>6.0956000000000001</v>
      </c>
      <c r="G3411" s="342" t="s">
        <v>300</v>
      </c>
      <c r="H3411" s="342"/>
      <c r="I3411" s="342"/>
      <c r="J3411" s="343"/>
      <c r="K3411" s="343"/>
      <c r="L3411" s="407">
        <v>1</v>
      </c>
      <c r="M3411" s="344">
        <f t="shared" si="53"/>
        <v>6.0955925161962607</v>
      </c>
      <c r="N3411" s="337"/>
      <c r="T3411" s="169" t="s">
        <v>300</v>
      </c>
    </row>
    <row r="3412" spans="1:20">
      <c r="A3412" s="339">
        <v>45434.041666666701</v>
      </c>
      <c r="B3412" s="340">
        <v>2.97994</v>
      </c>
      <c r="C3412" s="340" t="s">
        <v>300</v>
      </c>
      <c r="D3412" s="341">
        <v>64.170169999999999</v>
      </c>
      <c r="E3412" s="342" t="s">
        <v>300</v>
      </c>
      <c r="F3412" s="340">
        <v>5.9432200000000002</v>
      </c>
      <c r="G3412" s="342" t="s">
        <v>300</v>
      </c>
      <c r="H3412" s="342"/>
      <c r="I3412" s="342"/>
      <c r="J3412" s="343"/>
      <c r="K3412" s="343"/>
      <c r="L3412" s="407">
        <v>1</v>
      </c>
      <c r="M3412" s="344">
        <f t="shared" si="53"/>
        <v>5.9432188085949846</v>
      </c>
      <c r="N3412" s="337"/>
      <c r="T3412" s="169" t="s">
        <v>300</v>
      </c>
    </row>
    <row r="3413" spans="1:20">
      <c r="A3413" s="339">
        <v>45434.083333333299</v>
      </c>
      <c r="B3413" s="340">
        <v>2.87785</v>
      </c>
      <c r="C3413" s="340" t="s">
        <v>300</v>
      </c>
      <c r="D3413" s="341">
        <v>64.381410000000002</v>
      </c>
      <c r="E3413" s="342" t="s">
        <v>300</v>
      </c>
      <c r="F3413" s="340">
        <v>5.7584999999999997</v>
      </c>
      <c r="G3413" s="342" t="s">
        <v>300</v>
      </c>
      <c r="H3413" s="342"/>
      <c r="I3413" s="342"/>
      <c r="J3413" s="343"/>
      <c r="K3413" s="343"/>
      <c r="L3413" s="407">
        <v>1</v>
      </c>
      <c r="M3413" s="344">
        <f t="shared" si="53"/>
        <v>5.7585036670849794</v>
      </c>
      <c r="N3413" s="337"/>
      <c r="T3413" s="169" t="s">
        <v>300</v>
      </c>
    </row>
    <row r="3414" spans="1:20">
      <c r="A3414" s="339">
        <v>45434.125</v>
      </c>
      <c r="B3414" s="340">
        <v>2.94028</v>
      </c>
      <c r="C3414" s="340" t="s">
        <v>300</v>
      </c>
      <c r="D3414" s="341">
        <v>64.435559999999995</v>
      </c>
      <c r="E3414" s="342" t="s">
        <v>300</v>
      </c>
      <c r="F3414" s="340">
        <v>5.8883700000000001</v>
      </c>
      <c r="G3414" s="342" t="s">
        <v>300</v>
      </c>
      <c r="H3414" s="342"/>
      <c r="I3414" s="342"/>
      <c r="J3414" s="343"/>
      <c r="K3414" s="343"/>
      <c r="L3414" s="407">
        <v>1</v>
      </c>
      <c r="M3414" s="344">
        <f t="shared" si="53"/>
        <v>5.8883729261293425</v>
      </c>
      <c r="N3414" s="337"/>
      <c r="T3414" s="169" t="s">
        <v>300</v>
      </c>
    </row>
    <row r="3415" spans="1:20">
      <c r="A3415" s="339">
        <v>45434.166666666701</v>
      </c>
      <c r="B3415" s="340">
        <v>2.2753899999999998</v>
      </c>
      <c r="C3415" s="340" t="s">
        <v>300</v>
      </c>
      <c r="D3415" s="341">
        <v>66.059839999999994</v>
      </c>
      <c r="E3415" s="342" t="s">
        <v>300</v>
      </c>
      <c r="F3415" s="340">
        <v>4.6716899999999999</v>
      </c>
      <c r="G3415" s="342" t="s">
        <v>300</v>
      </c>
      <c r="H3415" s="342"/>
      <c r="I3415" s="342"/>
      <c r="J3415" s="343"/>
      <c r="K3415" s="343"/>
      <c r="L3415" s="407">
        <v>1</v>
      </c>
      <c r="M3415" s="344">
        <f t="shared" si="53"/>
        <v>4.6716938314126066</v>
      </c>
      <c r="N3415" s="337"/>
      <c r="T3415" s="169" t="s">
        <v>300</v>
      </c>
    </row>
    <row r="3416" spans="1:20">
      <c r="A3416" s="339">
        <v>45434.208333333299</v>
      </c>
      <c r="B3416" s="340">
        <v>2.6044200000000002</v>
      </c>
      <c r="C3416" s="340" t="s">
        <v>300</v>
      </c>
      <c r="D3416" s="341">
        <v>64.848280000000003</v>
      </c>
      <c r="E3416" s="342" t="s">
        <v>300</v>
      </c>
      <c r="F3416" s="340">
        <v>5.2491700000000003</v>
      </c>
      <c r="G3416" s="342" t="s">
        <v>300</v>
      </c>
      <c r="H3416" s="342"/>
      <c r="I3416" s="342"/>
      <c r="J3416" s="343"/>
      <c r="K3416" s="343"/>
      <c r="L3416" s="407">
        <v>1</v>
      </c>
      <c r="M3416" s="344">
        <f t="shared" si="53"/>
        <v>5.2491682519174079</v>
      </c>
      <c r="N3416" s="337"/>
      <c r="T3416" s="169" t="s">
        <v>300</v>
      </c>
    </row>
    <row r="3417" spans="1:20">
      <c r="A3417" s="339">
        <v>45434.25</v>
      </c>
      <c r="B3417" s="340">
        <v>2.8776000000000002</v>
      </c>
      <c r="C3417" s="340" t="s">
        <v>300</v>
      </c>
      <c r="D3417" s="341">
        <v>64.461709999999997</v>
      </c>
      <c r="E3417" s="342" t="s">
        <v>300</v>
      </c>
      <c r="F3417" s="340">
        <v>5.7651899999999996</v>
      </c>
      <c r="G3417" s="342" t="s">
        <v>300</v>
      </c>
      <c r="H3417" s="342"/>
      <c r="I3417" s="342"/>
      <c r="J3417" s="343"/>
      <c r="K3417" s="343"/>
      <c r="L3417" s="407">
        <v>1</v>
      </c>
      <c r="M3417" s="344">
        <f t="shared" si="53"/>
        <v>5.7651851189116794</v>
      </c>
      <c r="N3417" s="337"/>
      <c r="T3417" s="169" t="s">
        <v>300</v>
      </c>
    </row>
    <row r="3418" spans="1:20">
      <c r="A3418" s="339">
        <v>45434.291666666701</v>
      </c>
      <c r="B3418" s="340">
        <v>3.01092</v>
      </c>
      <c r="C3418" s="340" t="s">
        <v>300</v>
      </c>
      <c r="D3418" s="341">
        <v>64.739019999999996</v>
      </c>
      <c r="E3418" s="342" t="s">
        <v>300</v>
      </c>
      <c r="F3418" s="340">
        <v>6.0582399999999996</v>
      </c>
      <c r="G3418" s="342" t="s">
        <v>300</v>
      </c>
      <c r="H3418" s="342"/>
      <c r="I3418" s="342"/>
      <c r="J3418" s="343"/>
      <c r="K3418" s="343"/>
      <c r="L3418" s="407">
        <v>1</v>
      </c>
      <c r="M3418" s="344">
        <f t="shared" si="53"/>
        <v>6.0582382338582716</v>
      </c>
      <c r="N3418" s="337"/>
      <c r="T3418" s="169" t="s">
        <v>300</v>
      </c>
    </row>
    <row r="3419" spans="1:20">
      <c r="A3419" s="339">
        <v>45434.333333333299</v>
      </c>
      <c r="B3419" s="340">
        <v>2.8259099999999999</v>
      </c>
      <c r="C3419" s="340" t="s">
        <v>300</v>
      </c>
      <c r="D3419" s="341">
        <v>66.976510000000005</v>
      </c>
      <c r="E3419" s="342" t="s">
        <v>300</v>
      </c>
      <c r="F3419" s="340">
        <v>5.8825000000000003</v>
      </c>
      <c r="G3419" s="342" t="s">
        <v>300</v>
      </c>
      <c r="H3419" s="342"/>
      <c r="I3419" s="342"/>
      <c r="J3419" s="343"/>
      <c r="K3419" s="343"/>
      <c r="L3419" s="407">
        <v>1</v>
      </c>
      <c r="M3419" s="344">
        <f t="shared" si="53"/>
        <v>5.8824988377470273</v>
      </c>
      <c r="N3419" s="337"/>
      <c r="T3419" s="169" t="s">
        <v>300</v>
      </c>
    </row>
    <row r="3420" spans="1:20">
      <c r="A3420" s="339">
        <v>45434.375</v>
      </c>
      <c r="B3420" s="340">
        <v>2.7887300000000002</v>
      </c>
      <c r="C3420" s="340" t="s">
        <v>300</v>
      </c>
      <c r="D3420" s="341">
        <v>67.224320000000006</v>
      </c>
      <c r="E3420" s="342" t="s">
        <v>300</v>
      </c>
      <c r="F3420" s="340">
        <v>5.8265900000000004</v>
      </c>
      <c r="G3420" s="342" t="s">
        <v>300</v>
      </c>
      <c r="H3420" s="342"/>
      <c r="I3420" s="342"/>
      <c r="J3420" s="343"/>
      <c r="K3420" s="343"/>
      <c r="L3420" s="407">
        <v>1</v>
      </c>
      <c r="M3420" s="344">
        <f t="shared" si="53"/>
        <v>5.8265824535546882</v>
      </c>
      <c r="N3420" s="337"/>
      <c r="T3420" s="169" t="s">
        <v>300</v>
      </c>
    </row>
    <row r="3421" spans="1:20">
      <c r="A3421" s="339">
        <v>45434.416666666701</v>
      </c>
      <c r="B3421" s="340">
        <v>0.99973999999999996</v>
      </c>
      <c r="C3421" s="340" t="s">
        <v>300</v>
      </c>
      <c r="D3421" s="341">
        <v>69.221100000000007</v>
      </c>
      <c r="E3421" s="342" t="s">
        <v>300</v>
      </c>
      <c r="F3421" s="340">
        <v>2.15083</v>
      </c>
      <c r="G3421" s="342" t="s">
        <v>300</v>
      </c>
      <c r="H3421" s="342"/>
      <c r="I3421" s="342"/>
      <c r="J3421" s="343"/>
      <c r="K3421" s="343"/>
      <c r="L3421" s="407">
        <v>1</v>
      </c>
      <c r="M3421" s="344">
        <f t="shared" si="53"/>
        <v>2.1508324261351199</v>
      </c>
      <c r="N3421" s="337"/>
      <c r="T3421" s="169" t="s">
        <v>300</v>
      </c>
    </row>
    <row r="3422" spans="1:20">
      <c r="A3422" s="339">
        <v>45434.458333333299</v>
      </c>
      <c r="B3422" s="340">
        <v>0.43636000000000003</v>
      </c>
      <c r="C3422" s="340" t="s">
        <v>300</v>
      </c>
      <c r="D3422" s="341">
        <v>52.34102</v>
      </c>
      <c r="E3422" s="342" t="s">
        <v>300</v>
      </c>
      <c r="F3422" s="340">
        <v>0.70984999999999998</v>
      </c>
      <c r="G3422" s="342" t="s">
        <v>300</v>
      </c>
      <c r="H3422" s="342"/>
      <c r="I3422" s="342"/>
      <c r="J3422" s="343"/>
      <c r="K3422" s="343"/>
      <c r="L3422" s="407">
        <v>1</v>
      </c>
      <c r="M3422" s="344">
        <f t="shared" si="53"/>
        <v>0.709852514302176</v>
      </c>
      <c r="N3422" s="337"/>
      <c r="T3422" s="169" t="s">
        <v>300</v>
      </c>
    </row>
    <row r="3423" spans="1:20">
      <c r="A3423" s="339">
        <v>45434.5</v>
      </c>
      <c r="B3423" s="340">
        <v>0.43702000000000002</v>
      </c>
      <c r="C3423" s="340" t="s">
        <v>300</v>
      </c>
      <c r="D3423" s="341">
        <v>51.21969</v>
      </c>
      <c r="E3423" s="342" t="s">
        <v>300</v>
      </c>
      <c r="F3423" s="340">
        <v>0.69569999999999999</v>
      </c>
      <c r="G3423" s="342" t="s">
        <v>300</v>
      </c>
      <c r="H3423" s="342"/>
      <c r="I3423" s="342"/>
      <c r="J3423" s="343"/>
      <c r="K3423" s="343"/>
      <c r="L3423" s="407">
        <v>1</v>
      </c>
      <c r="M3423" s="344">
        <f t="shared" si="53"/>
        <v>0.69569561895170395</v>
      </c>
      <c r="N3423" s="337"/>
      <c r="T3423" s="169" t="s">
        <v>300</v>
      </c>
    </row>
    <row r="3424" spans="1:20">
      <c r="A3424" s="339">
        <v>45434.541666666701</v>
      </c>
      <c r="B3424" s="340">
        <v>1.46506</v>
      </c>
      <c r="C3424" s="340" t="s">
        <v>300</v>
      </c>
      <c r="D3424" s="341">
        <v>62.31429</v>
      </c>
      <c r="E3424" s="342" t="s">
        <v>300</v>
      </c>
      <c r="F3424" s="340">
        <v>2.8374299999999999</v>
      </c>
      <c r="G3424" s="342" t="s">
        <v>300</v>
      </c>
      <c r="H3424" s="342"/>
      <c r="I3424" s="342"/>
      <c r="J3424" s="343"/>
      <c r="K3424" s="343"/>
      <c r="L3424" s="407">
        <v>1</v>
      </c>
      <c r="M3424" s="344">
        <f t="shared" si="53"/>
        <v>2.8374229188259918</v>
      </c>
      <c r="N3424" s="337"/>
      <c r="T3424" s="169" t="s">
        <v>300</v>
      </c>
    </row>
    <row r="3425" spans="1:20">
      <c r="A3425" s="339">
        <v>45434.583333333299</v>
      </c>
      <c r="B3425" s="340">
        <v>2.8329499999999999</v>
      </c>
      <c r="C3425" s="340" t="s">
        <v>300</v>
      </c>
      <c r="D3425" s="341">
        <v>66.51285</v>
      </c>
      <c r="E3425" s="342" t="s">
        <v>300</v>
      </c>
      <c r="F3425" s="340">
        <v>5.8563200000000002</v>
      </c>
      <c r="G3425" s="342" t="s">
        <v>300</v>
      </c>
      <c r="H3425" s="342"/>
      <c r="I3425" s="342"/>
      <c r="J3425" s="343"/>
      <c r="K3425" s="343"/>
      <c r="L3425" s="407">
        <v>1</v>
      </c>
      <c r="M3425" s="344">
        <f t="shared" si="53"/>
        <v>5.8563291369050994</v>
      </c>
      <c r="N3425" s="337"/>
      <c r="T3425" s="169" t="s">
        <v>300</v>
      </c>
    </row>
    <row r="3426" spans="1:20">
      <c r="A3426" s="339">
        <v>45434.625</v>
      </c>
      <c r="B3426" s="340">
        <v>2.63408</v>
      </c>
      <c r="C3426" s="340" t="s">
        <v>300</v>
      </c>
      <c r="D3426" s="341">
        <v>65.487579999999994</v>
      </c>
      <c r="E3426" s="342" t="s">
        <v>300</v>
      </c>
      <c r="F3426" s="340">
        <v>5.3612799999999998</v>
      </c>
      <c r="G3426" s="342" t="s">
        <v>300</v>
      </c>
      <c r="H3426" s="342"/>
      <c r="I3426" s="342"/>
      <c r="J3426" s="343"/>
      <c r="K3426" s="343"/>
      <c r="L3426" s="407">
        <v>1</v>
      </c>
      <c r="M3426" s="344">
        <f t="shared" si="53"/>
        <v>5.3612852284965111</v>
      </c>
      <c r="N3426" s="337"/>
      <c r="T3426" s="169" t="s">
        <v>300</v>
      </c>
    </row>
    <row r="3427" spans="1:20">
      <c r="A3427" s="339">
        <v>45434.666666666701</v>
      </c>
      <c r="B3427" s="340">
        <v>3.1402199999999998</v>
      </c>
      <c r="C3427" s="340" t="s">
        <v>300</v>
      </c>
      <c r="D3427" s="341">
        <v>64.481210000000004</v>
      </c>
      <c r="E3427" s="342" t="s">
        <v>300</v>
      </c>
      <c r="F3427" s="340">
        <v>6.2932399999999999</v>
      </c>
      <c r="G3427" s="342" t="s">
        <v>300</v>
      </c>
      <c r="H3427" s="342"/>
      <c r="I3427" s="342"/>
      <c r="J3427" s="343"/>
      <c r="K3427" s="343"/>
      <c r="L3427" s="407">
        <v>1</v>
      </c>
      <c r="M3427" s="344">
        <f t="shared" si="53"/>
        <v>6.2932395580734948</v>
      </c>
      <c r="N3427" s="337"/>
      <c r="T3427" s="169" t="s">
        <v>300</v>
      </c>
    </row>
    <row r="3428" spans="1:20">
      <c r="A3428" s="339">
        <v>45434.708333333299</v>
      </c>
      <c r="B3428" s="340">
        <v>3.3481000000000001</v>
      </c>
      <c r="C3428" s="340" t="s">
        <v>300</v>
      </c>
      <c r="D3428" s="341">
        <v>64.017409999999998</v>
      </c>
      <c r="E3428" s="342" t="s">
        <v>300</v>
      </c>
      <c r="F3428" s="340">
        <v>6.6615900000000003</v>
      </c>
      <c r="G3428" s="342" t="s">
        <v>300</v>
      </c>
      <c r="H3428" s="342"/>
      <c r="I3428" s="342"/>
      <c r="J3428" s="343"/>
      <c r="K3428" s="343"/>
      <c r="L3428" s="407">
        <v>1</v>
      </c>
      <c r="M3428" s="344">
        <f t="shared" si="53"/>
        <v>6.6615843382846789</v>
      </c>
      <c r="N3428" s="337"/>
      <c r="T3428" s="169" t="s">
        <v>300</v>
      </c>
    </row>
    <row r="3429" spans="1:20">
      <c r="A3429" s="339">
        <v>45434.75</v>
      </c>
      <c r="B3429" s="340">
        <v>3.33351</v>
      </c>
      <c r="C3429" s="340" t="s">
        <v>300</v>
      </c>
      <c r="D3429" s="341">
        <v>64.509420000000006</v>
      </c>
      <c r="E3429" s="342" t="s">
        <v>300</v>
      </c>
      <c r="F3429" s="340">
        <v>6.6835300000000002</v>
      </c>
      <c r="G3429" s="342" t="s">
        <v>300</v>
      </c>
      <c r="H3429" s="342"/>
      <c r="I3429" s="342"/>
      <c r="J3429" s="343"/>
      <c r="K3429" s="343"/>
      <c r="L3429" s="407">
        <v>1</v>
      </c>
      <c r="M3429" s="344">
        <f t="shared" si="53"/>
        <v>6.6835301203233364</v>
      </c>
      <c r="N3429" s="337"/>
      <c r="T3429" s="169" t="s">
        <v>300</v>
      </c>
    </row>
    <row r="3430" spans="1:20">
      <c r="A3430" s="339">
        <v>45434.791666666701</v>
      </c>
      <c r="B3430" s="340">
        <v>3.6570399999999998</v>
      </c>
      <c r="C3430" s="340" t="s">
        <v>300</v>
      </c>
      <c r="D3430" s="341">
        <v>64.266739999999999</v>
      </c>
      <c r="E3430" s="342" t="s">
        <v>300</v>
      </c>
      <c r="F3430" s="340">
        <v>7.3046100000000003</v>
      </c>
      <c r="G3430" s="342" t="s">
        <v>300</v>
      </c>
      <c r="H3430" s="342"/>
      <c r="I3430" s="342"/>
      <c r="J3430" s="343"/>
      <c r="K3430" s="343"/>
      <c r="L3430" s="407">
        <v>1</v>
      </c>
      <c r="M3430" s="344">
        <f t="shared" si="53"/>
        <v>7.3046092874455661</v>
      </c>
      <c r="N3430" s="337"/>
      <c r="T3430" s="169" t="s">
        <v>300</v>
      </c>
    </row>
    <row r="3431" spans="1:20">
      <c r="A3431" s="339">
        <v>45434.833333333299</v>
      </c>
      <c r="B3431" s="340">
        <v>3.6505200000000002</v>
      </c>
      <c r="C3431" s="340" t="s">
        <v>300</v>
      </c>
      <c r="D3431" s="341">
        <v>63.298499999999997</v>
      </c>
      <c r="E3431" s="342" t="s">
        <v>300</v>
      </c>
      <c r="F3431" s="340">
        <v>7.1817200000000003</v>
      </c>
      <c r="G3431" s="342" t="s">
        <v>300</v>
      </c>
      <c r="H3431" s="342"/>
      <c r="I3431" s="342"/>
      <c r="J3431" s="343"/>
      <c r="K3431" s="343"/>
      <c r="L3431" s="407">
        <v>1</v>
      </c>
      <c r="M3431" s="344">
        <f t="shared" si="53"/>
        <v>7.1817314420376004</v>
      </c>
      <c r="N3431" s="337"/>
      <c r="T3431" s="169" t="s">
        <v>300</v>
      </c>
    </row>
    <row r="3432" spans="1:20">
      <c r="A3432" s="339">
        <v>45434.875</v>
      </c>
      <c r="B3432" s="340">
        <v>3.30579</v>
      </c>
      <c r="C3432" s="340" t="s">
        <v>300</v>
      </c>
      <c r="D3432" s="341">
        <v>63.34064</v>
      </c>
      <c r="E3432" s="342" t="s">
        <v>300</v>
      </c>
      <c r="F3432" s="340">
        <v>6.50786</v>
      </c>
      <c r="G3432" s="342" t="s">
        <v>300</v>
      </c>
      <c r="H3432" s="342"/>
      <c r="I3432" s="342"/>
      <c r="J3432" s="343"/>
      <c r="K3432" s="343"/>
      <c r="L3432" s="407">
        <v>1</v>
      </c>
      <c r="M3432" s="344">
        <f t="shared" si="53"/>
        <v>6.507867751818047</v>
      </c>
      <c r="N3432" s="337"/>
      <c r="T3432" s="169" t="s">
        <v>300</v>
      </c>
    </row>
    <row r="3433" spans="1:20">
      <c r="A3433" s="339">
        <v>45434.916666666701</v>
      </c>
      <c r="B3433" s="340">
        <v>3.4369499999999999</v>
      </c>
      <c r="C3433" s="340" t="s">
        <v>300</v>
      </c>
      <c r="D3433" s="341">
        <v>62.883310000000002</v>
      </c>
      <c r="E3433" s="342" t="s">
        <v>300</v>
      </c>
      <c r="F3433" s="340">
        <v>6.7172299999999998</v>
      </c>
      <c r="G3433" s="342" t="s">
        <v>300</v>
      </c>
      <c r="H3433" s="342"/>
      <c r="I3433" s="342"/>
      <c r="J3433" s="343"/>
      <c r="K3433" s="343"/>
      <c r="L3433" s="407">
        <v>1</v>
      </c>
      <c r="M3433" s="344">
        <f t="shared" si="53"/>
        <v>6.7172207048238599</v>
      </c>
      <c r="N3433" s="337"/>
      <c r="T3433" s="169" t="s">
        <v>300</v>
      </c>
    </row>
    <row r="3434" spans="1:20">
      <c r="A3434" s="339">
        <v>45434.958333333299</v>
      </c>
      <c r="B3434" s="340">
        <v>3.3816000000000002</v>
      </c>
      <c r="C3434" s="340" t="s">
        <v>300</v>
      </c>
      <c r="D3434" s="341">
        <v>63.255510000000001</v>
      </c>
      <c r="E3434" s="342" t="s">
        <v>300</v>
      </c>
      <c r="F3434" s="340">
        <v>6.6481599999999998</v>
      </c>
      <c r="G3434" s="342" t="s">
        <v>300</v>
      </c>
      <c r="H3434" s="342"/>
      <c r="I3434" s="342"/>
      <c r="J3434" s="343"/>
      <c r="K3434" s="343"/>
      <c r="L3434" s="407">
        <v>1</v>
      </c>
      <c r="M3434" s="344">
        <f t="shared" si="53"/>
        <v>6.6481621977052798</v>
      </c>
      <c r="N3434" s="337"/>
      <c r="T3434" s="169" t="s">
        <v>300</v>
      </c>
    </row>
    <row r="3435" spans="1:20">
      <c r="A3435" s="339">
        <v>45435</v>
      </c>
      <c r="B3435" s="340">
        <v>3.2981699999999998</v>
      </c>
      <c r="C3435" s="340" t="s">
        <v>300</v>
      </c>
      <c r="D3435" s="341">
        <v>63.857289999999999</v>
      </c>
      <c r="E3435" s="342" t="s">
        <v>300</v>
      </c>
      <c r="F3435" s="340">
        <v>6.54582</v>
      </c>
      <c r="G3435" s="342" t="s">
        <v>300</v>
      </c>
      <c r="H3435" s="342"/>
      <c r="I3435" s="342"/>
      <c r="J3435" s="343"/>
      <c r="K3435" s="343"/>
      <c r="L3435" s="407">
        <v>1</v>
      </c>
      <c r="M3435" s="344">
        <f t="shared" si="53"/>
        <v>6.5458271187910428</v>
      </c>
      <c r="N3435" s="337"/>
      <c r="T3435" s="169" t="s">
        <v>300</v>
      </c>
    </row>
    <row r="3436" spans="1:20">
      <c r="A3436" s="339">
        <v>45435.041666666701</v>
      </c>
      <c r="B3436" s="340">
        <v>3.13</v>
      </c>
      <c r="C3436" s="340" t="s">
        <v>300</v>
      </c>
      <c r="D3436" s="341">
        <v>63.301139999999997</v>
      </c>
      <c r="E3436" s="342" t="s">
        <v>300</v>
      </c>
      <c r="F3436" s="340">
        <v>6.1579499999999996</v>
      </c>
      <c r="G3436" s="342" t="s">
        <v>300</v>
      </c>
      <c r="H3436" s="342"/>
      <c r="I3436" s="342"/>
      <c r="J3436" s="343"/>
      <c r="K3436" s="343"/>
      <c r="L3436" s="407">
        <v>1</v>
      </c>
      <c r="M3436" s="344">
        <f t="shared" si="53"/>
        <v>6.1579602196559984</v>
      </c>
      <c r="N3436" s="337"/>
      <c r="T3436" s="169" t="s">
        <v>300</v>
      </c>
    </row>
    <row r="3437" spans="1:20">
      <c r="A3437" s="339">
        <v>45435.083333333299</v>
      </c>
      <c r="B3437" s="340">
        <v>2.9070499999999999</v>
      </c>
      <c r="C3437" s="340" t="s">
        <v>300</v>
      </c>
      <c r="D3437" s="341">
        <v>63.966639999999998</v>
      </c>
      <c r="E3437" s="342" t="s">
        <v>300</v>
      </c>
      <c r="F3437" s="340">
        <v>5.7794499999999998</v>
      </c>
      <c r="G3437" s="342" t="s">
        <v>300</v>
      </c>
      <c r="H3437" s="342"/>
      <c r="I3437" s="342"/>
      <c r="J3437" s="343"/>
      <c r="K3437" s="343"/>
      <c r="L3437" s="407">
        <v>1</v>
      </c>
      <c r="M3437" s="344">
        <f t="shared" si="53"/>
        <v>5.7794571828369596</v>
      </c>
      <c r="N3437" s="337"/>
      <c r="T3437" s="169" t="s">
        <v>300</v>
      </c>
    </row>
    <row r="3438" spans="1:20">
      <c r="A3438" s="339">
        <v>45435.125</v>
      </c>
      <c r="B3438" s="340">
        <v>3.1079400000000001</v>
      </c>
      <c r="C3438" s="340" t="s">
        <v>300</v>
      </c>
      <c r="D3438" s="341">
        <v>63.99794</v>
      </c>
      <c r="E3438" s="342" t="s">
        <v>300</v>
      </c>
      <c r="F3438" s="340">
        <v>6.18187</v>
      </c>
      <c r="G3438" s="342" t="s">
        <v>300</v>
      </c>
      <c r="H3438" s="342"/>
      <c r="I3438" s="342"/>
      <c r="J3438" s="343"/>
      <c r="K3438" s="343"/>
      <c r="L3438" s="407">
        <v>1</v>
      </c>
      <c r="M3438" s="344">
        <f t="shared" si="53"/>
        <v>6.1818666275630871</v>
      </c>
      <c r="N3438" s="337"/>
      <c r="T3438" s="169" t="s">
        <v>300</v>
      </c>
    </row>
    <row r="3439" spans="1:20">
      <c r="A3439" s="339">
        <v>45435.166666666701</v>
      </c>
      <c r="B3439" s="340">
        <v>3.0202</v>
      </c>
      <c r="C3439" s="340" t="s">
        <v>300</v>
      </c>
      <c r="D3439" s="341">
        <v>64.737099999999998</v>
      </c>
      <c r="E3439" s="342" t="s">
        <v>300</v>
      </c>
      <c r="F3439" s="340">
        <v>6.07674</v>
      </c>
      <c r="G3439" s="342" t="s">
        <v>300</v>
      </c>
      <c r="H3439" s="342"/>
      <c r="I3439" s="342"/>
      <c r="J3439" s="343"/>
      <c r="K3439" s="343"/>
      <c r="L3439" s="407">
        <v>1</v>
      </c>
      <c r="M3439" s="344">
        <f t="shared" si="53"/>
        <v>6.0767301911735983</v>
      </c>
      <c r="N3439" s="337"/>
      <c r="T3439" s="169" t="s">
        <v>300</v>
      </c>
    </row>
    <row r="3440" spans="1:20">
      <c r="A3440" s="339">
        <v>45435.208333333299</v>
      </c>
      <c r="B3440" s="340">
        <v>2.7751299999999999</v>
      </c>
      <c r="C3440" s="340" t="s">
        <v>300</v>
      </c>
      <c r="D3440" s="341">
        <v>64.458330000000004</v>
      </c>
      <c r="E3440" s="342" t="s">
        <v>300</v>
      </c>
      <c r="F3440" s="340">
        <v>5.5596100000000002</v>
      </c>
      <c r="G3440" s="342" t="s">
        <v>300</v>
      </c>
      <c r="H3440" s="342"/>
      <c r="I3440" s="342"/>
      <c r="J3440" s="343"/>
      <c r="K3440" s="343"/>
      <c r="L3440" s="407">
        <v>1</v>
      </c>
      <c r="M3440" s="344">
        <f t="shared" si="53"/>
        <v>5.5595980249465313</v>
      </c>
      <c r="N3440" s="337"/>
      <c r="T3440" s="169" t="s">
        <v>300</v>
      </c>
    </row>
    <row r="3441" spans="1:20">
      <c r="A3441" s="339">
        <v>45435.25</v>
      </c>
      <c r="B3441" s="340">
        <v>3.0569099999999998</v>
      </c>
      <c r="C3441" s="340" t="s">
        <v>300</v>
      </c>
      <c r="D3441" s="341">
        <v>64.472650000000002</v>
      </c>
      <c r="E3441" s="342" t="s">
        <v>300</v>
      </c>
      <c r="F3441" s="340">
        <v>6.1254600000000003</v>
      </c>
      <c r="G3441" s="342" t="s">
        <v>300</v>
      </c>
      <c r="H3441" s="342"/>
      <c r="I3441" s="342"/>
      <c r="J3441" s="343"/>
      <c r="K3441" s="343"/>
      <c r="L3441" s="407">
        <v>1</v>
      </c>
      <c r="M3441" s="344">
        <f t="shared" si="53"/>
        <v>6.1254667109374186</v>
      </c>
      <c r="N3441" s="337"/>
      <c r="T3441" s="169" t="s">
        <v>300</v>
      </c>
    </row>
    <row r="3442" spans="1:20">
      <c r="A3442" s="339">
        <v>45435.291666666701</v>
      </c>
      <c r="B3442" s="340">
        <v>3.2712599999999998</v>
      </c>
      <c r="C3442" s="340" t="s">
        <v>300</v>
      </c>
      <c r="D3442" s="341">
        <v>63.05518</v>
      </c>
      <c r="E3442" s="342" t="s">
        <v>300</v>
      </c>
      <c r="F3442" s="340">
        <v>6.4108599999999996</v>
      </c>
      <c r="G3442" s="342" t="s">
        <v>300</v>
      </c>
      <c r="H3442" s="342"/>
      <c r="I3442" s="342"/>
      <c r="J3442" s="343"/>
      <c r="K3442" s="343"/>
      <c r="L3442" s="407">
        <v>1</v>
      </c>
      <c r="M3442" s="344">
        <f t="shared" si="53"/>
        <v>6.4108681229809434</v>
      </c>
      <c r="N3442" s="337"/>
      <c r="T3442" s="169" t="s">
        <v>300</v>
      </c>
    </row>
    <row r="3443" spans="1:20">
      <c r="A3443" s="339">
        <v>45435.333333333299</v>
      </c>
      <c r="B3443" s="340">
        <v>2.9879699999999998</v>
      </c>
      <c r="C3443" s="340" t="s">
        <v>300</v>
      </c>
      <c r="D3443" s="341">
        <v>63.687530000000002</v>
      </c>
      <c r="E3443" s="342" t="s">
        <v>300</v>
      </c>
      <c r="F3443" s="340">
        <v>5.9144199999999998</v>
      </c>
      <c r="G3443" s="342" t="s">
        <v>300</v>
      </c>
      <c r="H3443" s="342"/>
      <c r="I3443" s="342"/>
      <c r="J3443" s="343"/>
      <c r="K3443" s="343"/>
      <c r="L3443" s="407">
        <v>1</v>
      </c>
      <c r="M3443" s="344">
        <f t="shared" si="53"/>
        <v>5.9144130137582271</v>
      </c>
      <c r="N3443" s="337"/>
      <c r="T3443" s="169" t="s">
        <v>300</v>
      </c>
    </row>
    <row r="3444" spans="1:20">
      <c r="A3444" s="339">
        <v>45435.375</v>
      </c>
      <c r="B3444" s="340">
        <v>3.0823999999999998</v>
      </c>
      <c r="C3444" s="340" t="s">
        <v>300</v>
      </c>
      <c r="D3444" s="341">
        <v>63.308999999999997</v>
      </c>
      <c r="E3444" s="342" t="s">
        <v>300</v>
      </c>
      <c r="F3444" s="340">
        <v>6.0650700000000004</v>
      </c>
      <c r="G3444" s="342" t="s">
        <v>300</v>
      </c>
      <c r="H3444" s="342"/>
      <c r="I3444" s="342"/>
      <c r="J3444" s="343"/>
      <c r="K3444" s="343"/>
      <c r="L3444" s="407">
        <v>1</v>
      </c>
      <c r="M3444" s="344">
        <f t="shared" si="53"/>
        <v>6.0650650025279988</v>
      </c>
      <c r="N3444" s="337"/>
      <c r="T3444" s="169" t="s">
        <v>300</v>
      </c>
    </row>
    <row r="3445" spans="1:20">
      <c r="A3445" s="339">
        <v>45435.416666666701</v>
      </c>
      <c r="B3445" s="340">
        <v>1.88964</v>
      </c>
      <c r="C3445" s="340" t="s">
        <v>300</v>
      </c>
      <c r="D3445" s="341">
        <v>66.544989999999999</v>
      </c>
      <c r="E3445" s="342" t="s">
        <v>300</v>
      </c>
      <c r="F3445" s="340">
        <v>3.9081800000000002</v>
      </c>
      <c r="G3445" s="342" t="s">
        <v>300</v>
      </c>
      <c r="H3445" s="342"/>
      <c r="I3445" s="342"/>
      <c r="J3445" s="343"/>
      <c r="K3445" s="343"/>
      <c r="L3445" s="407">
        <v>1</v>
      </c>
      <c r="M3445" s="344">
        <f t="shared" si="53"/>
        <v>3.9081880080038873</v>
      </c>
      <c r="N3445" s="337"/>
      <c r="T3445" s="169" t="s">
        <v>300</v>
      </c>
    </row>
    <row r="3446" spans="1:20">
      <c r="A3446" s="339">
        <v>45435.458333333299</v>
      </c>
      <c r="B3446" s="340">
        <v>0.61224999999999996</v>
      </c>
      <c r="C3446" s="340" t="s">
        <v>300</v>
      </c>
      <c r="D3446" s="341">
        <v>61.554879999999997</v>
      </c>
      <c r="E3446" s="342" t="s">
        <v>300</v>
      </c>
      <c r="F3446" s="340">
        <v>1.1713199999999999</v>
      </c>
      <c r="G3446" s="342" t="s">
        <v>300</v>
      </c>
      <c r="H3446" s="342"/>
      <c r="I3446" s="342"/>
      <c r="J3446" s="343"/>
      <c r="K3446" s="343"/>
      <c r="L3446" s="407">
        <v>1</v>
      </c>
      <c r="M3446" s="344">
        <f t="shared" si="53"/>
        <v>1.1713111917023997</v>
      </c>
      <c r="N3446" s="337"/>
      <c r="T3446" s="169" t="s">
        <v>300</v>
      </c>
    </row>
    <row r="3447" spans="1:20">
      <c r="A3447" s="339">
        <v>45435.5</v>
      </c>
      <c r="B3447" s="340">
        <v>2.1290499999999999</v>
      </c>
      <c r="C3447" s="340" t="s">
        <v>300</v>
      </c>
      <c r="D3447" s="341">
        <v>67.479690000000005</v>
      </c>
      <c r="E3447" s="342" t="s">
        <v>300</v>
      </c>
      <c r="F3447" s="340">
        <v>4.4651800000000001</v>
      </c>
      <c r="G3447" s="342" t="s">
        <v>300</v>
      </c>
      <c r="H3447" s="342"/>
      <c r="I3447" s="342"/>
      <c r="J3447" s="343"/>
      <c r="K3447" s="343"/>
      <c r="L3447" s="407">
        <v>1</v>
      </c>
      <c r="M3447" s="344">
        <f t="shared" si="53"/>
        <v>4.4651900645490592</v>
      </c>
      <c r="N3447" s="337"/>
      <c r="T3447" s="169" t="s">
        <v>300</v>
      </c>
    </row>
    <row r="3448" spans="1:20">
      <c r="A3448" s="339">
        <v>45435.541666666701</v>
      </c>
      <c r="B3448" s="340">
        <v>1.9404399999999999</v>
      </c>
      <c r="C3448" s="340" t="s">
        <v>300</v>
      </c>
      <c r="D3448" s="341">
        <v>67.608770000000007</v>
      </c>
      <c r="E3448" s="342" t="s">
        <v>300</v>
      </c>
      <c r="F3448" s="340">
        <v>4.0773999999999999</v>
      </c>
      <c r="G3448" s="342" t="s">
        <v>300</v>
      </c>
      <c r="H3448" s="342"/>
      <c r="I3448" s="342"/>
      <c r="J3448" s="343"/>
      <c r="K3448" s="343"/>
      <c r="L3448" s="407">
        <v>1</v>
      </c>
      <c r="M3448" s="344">
        <f t="shared" si="53"/>
        <v>4.0774088723555035</v>
      </c>
      <c r="N3448" s="337"/>
      <c r="T3448" s="169" t="s">
        <v>300</v>
      </c>
    </row>
    <row r="3449" spans="1:20">
      <c r="A3449" s="339">
        <v>45435.583333333299</v>
      </c>
      <c r="B3449" s="340">
        <v>2.85304</v>
      </c>
      <c r="C3449" s="340" t="s">
        <v>300</v>
      </c>
      <c r="D3449" s="341">
        <v>64.975560000000002</v>
      </c>
      <c r="E3449" s="342" t="s">
        <v>300</v>
      </c>
      <c r="F3449" s="340">
        <v>5.7615400000000001</v>
      </c>
      <c r="G3449" s="342" t="s">
        <v>300</v>
      </c>
      <c r="H3449" s="342"/>
      <c r="I3449" s="342"/>
      <c r="J3449" s="343"/>
      <c r="K3449" s="343"/>
      <c r="L3449" s="407">
        <v>1</v>
      </c>
      <c r="M3449" s="344">
        <f t="shared" si="53"/>
        <v>5.7615442525105918</v>
      </c>
      <c r="N3449" s="337"/>
      <c r="T3449" s="169" t="s">
        <v>300</v>
      </c>
    </row>
    <row r="3450" spans="1:20">
      <c r="A3450" s="339">
        <v>45435.625</v>
      </c>
      <c r="B3450" s="340">
        <v>2.7647200000000001</v>
      </c>
      <c r="C3450" s="340" t="s">
        <v>300</v>
      </c>
      <c r="D3450" s="341">
        <v>65.115179999999995</v>
      </c>
      <c r="E3450" s="342" t="s">
        <v>300</v>
      </c>
      <c r="F3450" s="340">
        <v>5.5951899999999997</v>
      </c>
      <c r="G3450" s="342" t="s">
        <v>300</v>
      </c>
      <c r="H3450" s="342"/>
      <c r="I3450" s="342"/>
      <c r="J3450" s="343"/>
      <c r="K3450" s="343"/>
      <c r="L3450" s="407">
        <v>1</v>
      </c>
      <c r="M3450" s="344">
        <f t="shared" si="53"/>
        <v>5.5951844731735667</v>
      </c>
      <c r="N3450" s="337"/>
      <c r="T3450" s="169" t="s">
        <v>300</v>
      </c>
    </row>
    <row r="3451" spans="1:20">
      <c r="A3451" s="339">
        <v>45435.666666666701</v>
      </c>
      <c r="B3451" s="340">
        <v>2.9069099999999999</v>
      </c>
      <c r="C3451" s="340" t="s">
        <v>300</v>
      </c>
      <c r="D3451" s="341">
        <v>64.720560000000006</v>
      </c>
      <c r="E3451" s="342" t="s">
        <v>300</v>
      </c>
      <c r="F3451" s="340">
        <v>5.8472999999999997</v>
      </c>
      <c r="G3451" s="342" t="s">
        <v>300</v>
      </c>
      <c r="H3451" s="342"/>
      <c r="I3451" s="342"/>
      <c r="J3451" s="343"/>
      <c r="K3451" s="343"/>
      <c r="L3451" s="407">
        <v>1</v>
      </c>
      <c r="M3451" s="344">
        <f t="shared" si="53"/>
        <v>5.8472930826031684</v>
      </c>
      <c r="N3451" s="337"/>
      <c r="T3451" s="169" t="s">
        <v>300</v>
      </c>
    </row>
    <row r="3452" spans="1:20">
      <c r="A3452" s="339">
        <v>45435.708333333299</v>
      </c>
      <c r="B3452" s="340">
        <v>2.7385199999999998</v>
      </c>
      <c r="C3452" s="340" t="s">
        <v>300</v>
      </c>
      <c r="D3452" s="341">
        <v>65.611170000000001</v>
      </c>
      <c r="E3452" s="342" t="s">
        <v>300</v>
      </c>
      <c r="F3452" s="340">
        <v>5.5843699999999998</v>
      </c>
      <c r="G3452" s="342" t="s">
        <v>300</v>
      </c>
      <c r="H3452" s="342"/>
      <c r="I3452" s="342"/>
      <c r="J3452" s="343"/>
      <c r="K3452" s="343"/>
      <c r="L3452" s="407">
        <v>1</v>
      </c>
      <c r="M3452" s="344">
        <f t="shared" si="53"/>
        <v>5.584376739421872</v>
      </c>
      <c r="N3452" s="337"/>
      <c r="T3452" s="169" t="s">
        <v>300</v>
      </c>
    </row>
    <row r="3453" spans="1:20">
      <c r="A3453" s="339">
        <v>45435.75</v>
      </c>
      <c r="B3453" s="340">
        <v>2.61382</v>
      </c>
      <c r="C3453" s="340" t="s">
        <v>300</v>
      </c>
      <c r="D3453" s="341">
        <v>64.980069999999998</v>
      </c>
      <c r="E3453" s="342" t="s">
        <v>300</v>
      </c>
      <c r="F3453" s="340">
        <v>5.27881</v>
      </c>
      <c r="G3453" s="342" t="s">
        <v>300</v>
      </c>
      <c r="H3453" s="342"/>
      <c r="I3453" s="342"/>
      <c r="J3453" s="343"/>
      <c r="K3453" s="343"/>
      <c r="L3453" s="407">
        <v>1</v>
      </c>
      <c r="M3453" s="344">
        <f t="shared" si="53"/>
        <v>5.2788201001147916</v>
      </c>
      <c r="N3453" s="337"/>
      <c r="T3453" s="169" t="s">
        <v>300</v>
      </c>
    </row>
    <row r="3454" spans="1:20">
      <c r="A3454" s="339">
        <v>45435.791666666701</v>
      </c>
      <c r="B3454" s="340">
        <v>2.8677000000000001</v>
      </c>
      <c r="C3454" s="340" t="s">
        <v>300</v>
      </c>
      <c r="D3454" s="341">
        <v>65.647589999999994</v>
      </c>
      <c r="E3454" s="342" t="s">
        <v>300</v>
      </c>
      <c r="F3454" s="340">
        <v>5.8510400000000002</v>
      </c>
      <c r="G3454" s="342" t="s">
        <v>300</v>
      </c>
      <c r="H3454" s="342"/>
      <c r="I3454" s="342"/>
      <c r="J3454" s="343"/>
      <c r="K3454" s="343"/>
      <c r="L3454" s="407">
        <v>1</v>
      </c>
      <c r="M3454" s="344">
        <f t="shared" si="53"/>
        <v>5.8510460166404386</v>
      </c>
      <c r="N3454" s="337"/>
      <c r="T3454" s="169" t="s">
        <v>300</v>
      </c>
    </row>
    <row r="3455" spans="1:20">
      <c r="A3455" s="339">
        <v>45435.833333333299</v>
      </c>
      <c r="B3455" s="340">
        <v>3.0990500000000001</v>
      </c>
      <c r="C3455" s="340" t="s">
        <v>300</v>
      </c>
      <c r="D3455" s="341">
        <v>65.349800000000002</v>
      </c>
      <c r="E3455" s="342" t="s">
        <v>300</v>
      </c>
      <c r="F3455" s="340">
        <v>6.2943899999999999</v>
      </c>
      <c r="G3455" s="342" t="s">
        <v>300</v>
      </c>
      <c r="H3455" s="342"/>
      <c r="I3455" s="342"/>
      <c r="J3455" s="343"/>
      <c r="K3455" s="343"/>
      <c r="L3455" s="407">
        <v>1</v>
      </c>
      <c r="M3455" s="344">
        <f t="shared" si="53"/>
        <v>6.2943930122052008</v>
      </c>
      <c r="N3455" s="337"/>
      <c r="T3455" s="169" t="s">
        <v>300</v>
      </c>
    </row>
    <row r="3456" spans="1:20">
      <c r="A3456" s="339">
        <v>45435.875</v>
      </c>
      <c r="B3456" s="340">
        <v>2.90842</v>
      </c>
      <c r="C3456" s="340" t="s">
        <v>300</v>
      </c>
      <c r="D3456" s="341">
        <v>65.935339999999997</v>
      </c>
      <c r="E3456" s="342" t="s">
        <v>300</v>
      </c>
      <c r="F3456" s="340">
        <v>5.96014</v>
      </c>
      <c r="G3456" s="342" t="s">
        <v>300</v>
      </c>
      <c r="H3456" s="342"/>
      <c r="I3456" s="342"/>
      <c r="J3456" s="343"/>
      <c r="K3456" s="343"/>
      <c r="L3456" s="407">
        <v>1</v>
      </c>
      <c r="M3456" s="344">
        <f t="shared" si="53"/>
        <v>5.960138921371823</v>
      </c>
      <c r="N3456" s="337"/>
      <c r="T3456" s="169" t="s">
        <v>300</v>
      </c>
    </row>
    <row r="3457" spans="1:20">
      <c r="A3457" s="339">
        <v>45435.916666666701</v>
      </c>
      <c r="B3457" s="340">
        <v>2.9826299999999999</v>
      </c>
      <c r="C3457" s="340" t="s">
        <v>300</v>
      </c>
      <c r="D3457" s="341">
        <v>65.663979999999995</v>
      </c>
      <c r="E3457" s="342" t="s">
        <v>300</v>
      </c>
      <c r="F3457" s="340">
        <v>6.0870600000000001</v>
      </c>
      <c r="G3457" s="342" t="s">
        <v>300</v>
      </c>
      <c r="H3457" s="342"/>
      <c r="I3457" s="342"/>
      <c r="J3457" s="343"/>
      <c r="K3457" s="343"/>
      <c r="L3457" s="407">
        <v>1</v>
      </c>
      <c r="M3457" s="344">
        <f t="shared" si="53"/>
        <v>6.0870601652227903</v>
      </c>
      <c r="N3457" s="337"/>
      <c r="T3457" s="169" t="s">
        <v>300</v>
      </c>
    </row>
    <row r="3458" spans="1:20">
      <c r="A3458" s="339">
        <v>45435.958333333299</v>
      </c>
      <c r="B3458" s="340">
        <v>3.0764</v>
      </c>
      <c r="C3458" s="340" t="s">
        <v>300</v>
      </c>
      <c r="D3458" s="341">
        <v>66.089179999999999</v>
      </c>
      <c r="E3458" s="342" t="s">
        <v>300</v>
      </c>
      <c r="F3458" s="340">
        <v>6.3190799999999996</v>
      </c>
      <c r="G3458" s="342" t="s">
        <v>300</v>
      </c>
      <c r="H3458" s="342"/>
      <c r="I3458" s="342"/>
      <c r="J3458" s="343"/>
      <c r="K3458" s="343"/>
      <c r="L3458" s="407">
        <v>1</v>
      </c>
      <c r="M3458" s="344">
        <f t="shared" si="53"/>
        <v>6.3190846941801597</v>
      </c>
      <c r="N3458" s="337"/>
      <c r="T3458" s="169" t="s">
        <v>300</v>
      </c>
    </row>
    <row r="3459" spans="1:20">
      <c r="A3459" s="339">
        <v>45436</v>
      </c>
      <c r="B3459" s="340">
        <v>3.1624400000000001</v>
      </c>
      <c r="C3459" s="340" t="s">
        <v>300</v>
      </c>
      <c r="D3459" s="341">
        <v>66.50667</v>
      </c>
      <c r="E3459" s="342" t="s">
        <v>300</v>
      </c>
      <c r="F3459" s="340">
        <v>6.5368399999999998</v>
      </c>
      <c r="G3459" s="342" t="s">
        <v>300</v>
      </c>
      <c r="H3459" s="342"/>
      <c r="I3459" s="342"/>
      <c r="J3459" s="343"/>
      <c r="K3459" s="343"/>
      <c r="L3459" s="407">
        <v>1</v>
      </c>
      <c r="M3459" s="344">
        <f t="shared" ref="M3459:M3522" si="54">D3459*60*10^3*B3459*5.18*10^-7</f>
        <v>6.536849825996784</v>
      </c>
      <c r="N3459" s="337"/>
      <c r="T3459" s="169" t="s">
        <v>300</v>
      </c>
    </row>
    <row r="3460" spans="1:20">
      <c r="A3460" s="339">
        <v>45436.041666666701</v>
      </c>
      <c r="B3460" s="340">
        <v>3.3713000000000002</v>
      </c>
      <c r="C3460" s="340" t="s">
        <v>300</v>
      </c>
      <c r="D3460" s="341">
        <v>66.053259999999995</v>
      </c>
      <c r="E3460" s="342" t="s">
        <v>300</v>
      </c>
      <c r="F3460" s="340">
        <v>6.9210500000000001</v>
      </c>
      <c r="G3460" s="342" t="s">
        <v>300</v>
      </c>
      <c r="H3460" s="342"/>
      <c r="I3460" s="342"/>
      <c r="J3460" s="343"/>
      <c r="K3460" s="343"/>
      <c r="L3460" s="407">
        <v>1</v>
      </c>
      <c r="M3460" s="344">
        <f t="shared" si="54"/>
        <v>6.9210608470130399</v>
      </c>
      <c r="N3460" s="337"/>
      <c r="T3460" s="169" t="s">
        <v>300</v>
      </c>
    </row>
    <row r="3461" spans="1:20">
      <c r="A3461" s="339">
        <v>45436.083333333299</v>
      </c>
      <c r="B3461" s="340">
        <v>3.4034900000000001</v>
      </c>
      <c r="C3461" s="340" t="s">
        <v>300</v>
      </c>
      <c r="D3461" s="341">
        <v>65.060770000000005</v>
      </c>
      <c r="E3461" s="342" t="s">
        <v>300</v>
      </c>
      <c r="F3461" s="340">
        <v>6.8821599999999998</v>
      </c>
      <c r="G3461" s="342" t="s">
        <v>300</v>
      </c>
      <c r="H3461" s="342"/>
      <c r="I3461" s="342"/>
      <c r="J3461" s="343"/>
      <c r="K3461" s="343"/>
      <c r="L3461" s="407">
        <v>1</v>
      </c>
      <c r="M3461" s="344">
        <f t="shared" si="54"/>
        <v>6.8821587771132835</v>
      </c>
      <c r="N3461" s="337"/>
      <c r="T3461" s="169" t="s">
        <v>300</v>
      </c>
    </row>
    <row r="3462" spans="1:20">
      <c r="A3462" s="339">
        <v>45436.125</v>
      </c>
      <c r="B3462" s="340">
        <v>3.2413699999999999</v>
      </c>
      <c r="C3462" s="340" t="s">
        <v>300</v>
      </c>
      <c r="D3462" s="341">
        <v>64.79016</v>
      </c>
      <c r="E3462" s="342" t="s">
        <v>300</v>
      </c>
      <c r="F3462" s="340">
        <v>6.5270799999999998</v>
      </c>
      <c r="G3462" s="342" t="s">
        <v>300</v>
      </c>
      <c r="H3462" s="342"/>
      <c r="I3462" s="342"/>
      <c r="J3462" s="343"/>
      <c r="K3462" s="343"/>
      <c r="L3462" s="407">
        <v>1</v>
      </c>
      <c r="M3462" s="344">
        <f t="shared" si="54"/>
        <v>6.5270760189687351</v>
      </c>
      <c r="N3462" s="337"/>
      <c r="T3462" s="169" t="s">
        <v>300</v>
      </c>
    </row>
    <row r="3463" spans="1:20">
      <c r="A3463" s="339">
        <v>45436.166666666701</v>
      </c>
      <c r="B3463" s="340">
        <v>3.2399399999999998</v>
      </c>
      <c r="C3463" s="340" t="s">
        <v>300</v>
      </c>
      <c r="D3463" s="341">
        <v>64.946449999999999</v>
      </c>
      <c r="E3463" s="342" t="s">
        <v>300</v>
      </c>
      <c r="F3463" s="340">
        <v>6.5399399999999996</v>
      </c>
      <c r="G3463" s="342" t="s">
        <v>300</v>
      </c>
      <c r="H3463" s="342"/>
      <c r="I3463" s="342"/>
      <c r="J3463" s="343"/>
      <c r="K3463" s="343"/>
      <c r="L3463" s="407">
        <v>1</v>
      </c>
      <c r="M3463" s="344">
        <f t="shared" si="54"/>
        <v>6.5399344457000392</v>
      </c>
      <c r="N3463" s="337"/>
      <c r="T3463" s="169" t="s">
        <v>300</v>
      </c>
    </row>
    <row r="3464" spans="1:20">
      <c r="A3464" s="339">
        <v>45436.208333333299</v>
      </c>
      <c r="B3464" s="340">
        <v>3.51945</v>
      </c>
      <c r="C3464" s="340" t="s">
        <v>300</v>
      </c>
      <c r="D3464" s="341">
        <v>63.38973</v>
      </c>
      <c r="E3464" s="342" t="s">
        <v>300</v>
      </c>
      <c r="F3464" s="340">
        <v>6.9338600000000001</v>
      </c>
      <c r="G3464" s="342" t="s">
        <v>300</v>
      </c>
      <c r="H3464" s="342"/>
      <c r="I3464" s="342"/>
      <c r="J3464" s="343"/>
      <c r="K3464" s="343"/>
      <c r="L3464" s="407">
        <v>1</v>
      </c>
      <c r="M3464" s="344">
        <f t="shared" si="54"/>
        <v>6.9338543015233798</v>
      </c>
      <c r="N3464" s="337"/>
      <c r="T3464" s="169" t="s">
        <v>300</v>
      </c>
    </row>
    <row r="3465" spans="1:20">
      <c r="A3465" s="339">
        <v>45436.25</v>
      </c>
      <c r="B3465" s="340">
        <v>3.2127699999999999</v>
      </c>
      <c r="C3465" s="340" t="s">
        <v>300</v>
      </c>
      <c r="D3465" s="341">
        <v>63.08775</v>
      </c>
      <c r="E3465" s="342" t="s">
        <v>300</v>
      </c>
      <c r="F3465" s="340">
        <v>6.2995000000000001</v>
      </c>
      <c r="G3465" s="342" t="s">
        <v>300</v>
      </c>
      <c r="H3465" s="342"/>
      <c r="I3465" s="342"/>
      <c r="J3465" s="343"/>
      <c r="K3465" s="343"/>
      <c r="L3465" s="407">
        <v>1</v>
      </c>
      <c r="M3465" s="344">
        <f t="shared" si="54"/>
        <v>6.2994942620378991</v>
      </c>
      <c r="N3465" s="337"/>
      <c r="T3465" s="169" t="s">
        <v>300</v>
      </c>
    </row>
    <row r="3466" spans="1:20">
      <c r="A3466" s="339">
        <v>45436.291666666701</v>
      </c>
      <c r="B3466" s="340">
        <v>3.0157400000000001</v>
      </c>
      <c r="C3466" s="340" t="s">
        <v>300</v>
      </c>
      <c r="D3466" s="341">
        <v>63.589939999999999</v>
      </c>
      <c r="E3466" s="342" t="s">
        <v>300</v>
      </c>
      <c r="F3466" s="340">
        <v>5.9602399999999998</v>
      </c>
      <c r="G3466" s="342" t="s">
        <v>300</v>
      </c>
      <c r="H3466" s="342"/>
      <c r="I3466" s="342"/>
      <c r="J3466" s="343"/>
      <c r="K3466" s="343"/>
      <c r="L3466" s="407">
        <v>1</v>
      </c>
      <c r="M3466" s="344">
        <f t="shared" si="54"/>
        <v>5.9602341533760468</v>
      </c>
      <c r="N3466" s="337"/>
      <c r="T3466" s="169" t="s">
        <v>300</v>
      </c>
    </row>
    <row r="3467" spans="1:20">
      <c r="A3467" s="339">
        <v>45436.333333333299</v>
      </c>
      <c r="B3467" s="340">
        <v>2.8725499999999999</v>
      </c>
      <c r="C3467" s="340" t="s">
        <v>300</v>
      </c>
      <c r="D3467" s="341">
        <v>63.475079999999998</v>
      </c>
      <c r="E3467" s="342" t="s">
        <v>300</v>
      </c>
      <c r="F3467" s="340">
        <v>5.6669799999999997</v>
      </c>
      <c r="G3467" s="342" t="s">
        <v>300</v>
      </c>
      <c r="H3467" s="342"/>
      <c r="I3467" s="342"/>
      <c r="J3467" s="343"/>
      <c r="K3467" s="343"/>
      <c r="L3467" s="407">
        <v>1</v>
      </c>
      <c r="M3467" s="344">
        <f t="shared" si="54"/>
        <v>5.6669823999583189</v>
      </c>
      <c r="N3467" s="337"/>
      <c r="T3467" s="169" t="s">
        <v>300</v>
      </c>
    </row>
    <row r="3468" spans="1:20">
      <c r="A3468" s="339">
        <v>45436.375</v>
      </c>
      <c r="B3468" s="340">
        <v>2.70777</v>
      </c>
      <c r="C3468" s="340" t="s">
        <v>300</v>
      </c>
      <c r="D3468" s="341">
        <v>64.197140000000005</v>
      </c>
      <c r="E3468" s="342" t="s">
        <v>300</v>
      </c>
      <c r="F3468" s="340">
        <v>5.4026699999999996</v>
      </c>
      <c r="G3468" s="342" t="s">
        <v>300</v>
      </c>
      <c r="H3468" s="342"/>
      <c r="I3468" s="342"/>
      <c r="J3468" s="343"/>
      <c r="K3468" s="343"/>
      <c r="L3468" s="407">
        <v>1</v>
      </c>
      <c r="M3468" s="344">
        <f t="shared" si="54"/>
        <v>5.4026702702940241</v>
      </c>
      <c r="N3468" s="337"/>
      <c r="T3468" s="169" t="s">
        <v>300</v>
      </c>
    </row>
    <row r="3469" spans="1:20">
      <c r="A3469" s="339">
        <v>45436.416666666701</v>
      </c>
      <c r="B3469" s="340">
        <v>0.70265999999999995</v>
      </c>
      <c r="C3469" s="340" t="s">
        <v>300</v>
      </c>
      <c r="D3469" s="341">
        <v>61.334209999999999</v>
      </c>
      <c r="E3469" s="342" t="s">
        <v>300</v>
      </c>
      <c r="F3469" s="340">
        <v>1.33945</v>
      </c>
      <c r="G3469" s="342" t="s">
        <v>300</v>
      </c>
      <c r="H3469" s="342"/>
      <c r="I3469" s="342"/>
      <c r="J3469" s="343"/>
      <c r="K3469" s="343"/>
      <c r="L3469" s="407">
        <v>1</v>
      </c>
      <c r="M3469" s="344">
        <f t="shared" si="54"/>
        <v>1.3394577436364878</v>
      </c>
      <c r="N3469" s="337"/>
      <c r="T3469" s="169" t="s">
        <v>300</v>
      </c>
    </row>
    <row r="3470" spans="1:20">
      <c r="A3470" s="339">
        <v>45436.458333333299</v>
      </c>
      <c r="B3470" s="340">
        <v>0.52103999999999995</v>
      </c>
      <c r="C3470" s="340" t="s">
        <v>300</v>
      </c>
      <c r="D3470" s="341">
        <v>49.834620000000001</v>
      </c>
      <c r="E3470" s="342" t="s">
        <v>300</v>
      </c>
      <c r="F3470" s="340">
        <v>0.80701000000000001</v>
      </c>
      <c r="G3470" s="342" t="s">
        <v>300</v>
      </c>
      <c r="H3470" s="342"/>
      <c r="I3470" s="342"/>
      <c r="J3470" s="343"/>
      <c r="K3470" s="343"/>
      <c r="L3470" s="407">
        <v>1</v>
      </c>
      <c r="M3470" s="344">
        <f t="shared" si="54"/>
        <v>0.80701800898118392</v>
      </c>
      <c r="N3470" s="337"/>
      <c r="T3470" s="169" t="s">
        <v>300</v>
      </c>
    </row>
    <row r="3471" spans="1:20">
      <c r="A3471" s="339">
        <v>45436.5</v>
      </c>
      <c r="B3471" s="340">
        <v>0.37019000000000002</v>
      </c>
      <c r="C3471" s="340" t="s">
        <v>300</v>
      </c>
      <c r="D3471" s="341">
        <v>49.137070000000001</v>
      </c>
      <c r="E3471" s="342" t="s">
        <v>300</v>
      </c>
      <c r="F3471" s="340">
        <v>0.56535000000000002</v>
      </c>
      <c r="G3471" s="342" t="s">
        <v>300</v>
      </c>
      <c r="H3471" s="342"/>
      <c r="I3471" s="342"/>
      <c r="J3471" s="343"/>
      <c r="K3471" s="343"/>
      <c r="L3471" s="407">
        <v>1</v>
      </c>
      <c r="M3471" s="344">
        <f t="shared" si="54"/>
        <v>0.56534681439776402</v>
      </c>
      <c r="N3471" s="337"/>
      <c r="T3471" s="169" t="s">
        <v>300</v>
      </c>
    </row>
    <row r="3472" spans="1:20">
      <c r="A3472" s="339">
        <v>45436.541666666701</v>
      </c>
      <c r="B3472" s="340">
        <v>0.47066999999999998</v>
      </c>
      <c r="C3472" s="340" t="s">
        <v>300</v>
      </c>
      <c r="D3472" s="341">
        <v>52.07152</v>
      </c>
      <c r="E3472" s="342" t="s">
        <v>300</v>
      </c>
      <c r="F3472" s="340">
        <v>0.76173000000000002</v>
      </c>
      <c r="G3472" s="342" t="s">
        <v>300</v>
      </c>
      <c r="H3472" s="342"/>
      <c r="I3472" s="342"/>
      <c r="J3472" s="343"/>
      <c r="K3472" s="343"/>
      <c r="L3472" s="407">
        <v>1</v>
      </c>
      <c r="M3472" s="344">
        <f t="shared" si="54"/>
        <v>0.76172425205587191</v>
      </c>
      <c r="N3472" s="337"/>
      <c r="T3472" s="169" t="s">
        <v>300</v>
      </c>
    </row>
    <row r="3473" spans="1:20">
      <c r="A3473" s="339">
        <v>45436.583333333299</v>
      </c>
      <c r="B3473" s="340">
        <v>0.58118000000000003</v>
      </c>
      <c r="C3473" s="340" t="s">
        <v>300</v>
      </c>
      <c r="D3473" s="341">
        <v>63.738280000000003</v>
      </c>
      <c r="E3473" s="342" t="s">
        <v>300</v>
      </c>
      <c r="F3473" s="340">
        <v>1.1513100000000001</v>
      </c>
      <c r="G3473" s="342" t="s">
        <v>300</v>
      </c>
      <c r="H3473" s="342"/>
      <c r="I3473" s="342"/>
      <c r="J3473" s="343"/>
      <c r="K3473" s="343"/>
      <c r="L3473" s="407">
        <v>1</v>
      </c>
      <c r="M3473" s="344">
        <f t="shared" si="54"/>
        <v>1.1513092937680318</v>
      </c>
      <c r="N3473" s="337"/>
      <c r="T3473" s="169" t="s">
        <v>300</v>
      </c>
    </row>
    <row r="3474" spans="1:20">
      <c r="A3474" s="339">
        <v>45436.625</v>
      </c>
      <c r="B3474" s="340">
        <v>2.3024499999999999</v>
      </c>
      <c r="C3474" s="340" t="s">
        <v>300</v>
      </c>
      <c r="D3474" s="341">
        <v>68.567359999999994</v>
      </c>
      <c r="E3474" s="342" t="s">
        <v>300</v>
      </c>
      <c r="F3474" s="340">
        <v>4.9066900000000002</v>
      </c>
      <c r="G3474" s="342" t="s">
        <v>300</v>
      </c>
      <c r="H3474" s="342"/>
      <c r="I3474" s="342"/>
      <c r="J3474" s="343"/>
      <c r="K3474" s="343"/>
      <c r="L3474" s="407">
        <v>1</v>
      </c>
      <c r="M3474" s="344">
        <f t="shared" si="54"/>
        <v>4.9066902924345586</v>
      </c>
      <c r="N3474" s="337"/>
      <c r="T3474" s="169" t="s">
        <v>300</v>
      </c>
    </row>
    <row r="3475" spans="1:20">
      <c r="A3475" s="339">
        <v>45436.666666666701</v>
      </c>
      <c r="B3475" s="340">
        <v>2.9171900000000002</v>
      </c>
      <c r="C3475" s="340" t="s">
        <v>300</v>
      </c>
      <c r="D3475" s="341">
        <v>67.841589999999997</v>
      </c>
      <c r="E3475" s="342" t="s">
        <v>300</v>
      </c>
      <c r="F3475" s="340">
        <v>6.1509499999999999</v>
      </c>
      <c r="G3475" s="342" t="s">
        <v>300</v>
      </c>
      <c r="H3475" s="342"/>
      <c r="I3475" s="342"/>
      <c r="J3475" s="343"/>
      <c r="K3475" s="343"/>
      <c r="L3475" s="407">
        <v>1</v>
      </c>
      <c r="M3475" s="344">
        <f t="shared" si="54"/>
        <v>6.1509435905296677</v>
      </c>
      <c r="N3475" s="337"/>
      <c r="T3475" s="169" t="s">
        <v>300</v>
      </c>
    </row>
    <row r="3476" spans="1:20">
      <c r="A3476" s="339">
        <v>45436.708333333299</v>
      </c>
      <c r="B3476" s="340">
        <v>1.88184</v>
      </c>
      <c r="C3476" s="340" t="s">
        <v>300</v>
      </c>
      <c r="D3476" s="341">
        <v>66.609790000000004</v>
      </c>
      <c r="E3476" s="342" t="s">
        <v>300</v>
      </c>
      <c r="F3476" s="340">
        <v>3.8958400000000002</v>
      </c>
      <c r="G3476" s="342" t="s">
        <v>300</v>
      </c>
      <c r="H3476" s="342"/>
      <c r="I3476" s="342"/>
      <c r="J3476" s="343"/>
      <c r="K3476" s="343"/>
      <c r="L3476" s="407">
        <v>1</v>
      </c>
      <c r="M3476" s="344">
        <f t="shared" si="54"/>
        <v>3.8958459009986877</v>
      </c>
      <c r="N3476" s="337"/>
      <c r="T3476" s="169" t="s">
        <v>300</v>
      </c>
    </row>
    <row r="3477" spans="1:20">
      <c r="A3477" s="339">
        <v>45436.75</v>
      </c>
      <c r="B3477" s="340">
        <v>2.9914900000000002</v>
      </c>
      <c r="C3477" s="340" t="s">
        <v>300</v>
      </c>
      <c r="D3477" s="341">
        <v>67.330479999999994</v>
      </c>
      <c r="E3477" s="342" t="s">
        <v>300</v>
      </c>
      <c r="F3477" s="340">
        <v>6.2600800000000003</v>
      </c>
      <c r="G3477" s="342" t="s">
        <v>300</v>
      </c>
      <c r="H3477" s="342"/>
      <c r="I3477" s="342"/>
      <c r="J3477" s="343"/>
      <c r="K3477" s="343"/>
      <c r="L3477" s="407">
        <v>1</v>
      </c>
      <c r="M3477" s="344">
        <f t="shared" si="54"/>
        <v>6.2600856626804156</v>
      </c>
      <c r="N3477" s="337"/>
      <c r="T3477" s="169" t="s">
        <v>300</v>
      </c>
    </row>
    <row r="3478" spans="1:20">
      <c r="A3478" s="339">
        <v>45436.791666666701</v>
      </c>
      <c r="B3478" s="340">
        <v>3.3329599999999999</v>
      </c>
      <c r="C3478" s="340" t="s">
        <v>300</v>
      </c>
      <c r="D3478" s="341">
        <v>66.857860000000002</v>
      </c>
      <c r="E3478" s="342" t="s">
        <v>300</v>
      </c>
      <c r="F3478" s="340">
        <v>6.9257</v>
      </c>
      <c r="G3478" s="342" t="s">
        <v>300</v>
      </c>
      <c r="H3478" s="342"/>
      <c r="I3478" s="342"/>
      <c r="J3478" s="343"/>
      <c r="K3478" s="343"/>
      <c r="L3478" s="407">
        <v>1</v>
      </c>
      <c r="M3478" s="344">
        <f t="shared" si="54"/>
        <v>6.9256985308788472</v>
      </c>
      <c r="N3478" s="337"/>
      <c r="T3478" s="169" t="s">
        <v>300</v>
      </c>
    </row>
    <row r="3479" spans="1:20">
      <c r="A3479" s="339">
        <v>45436.833333333299</v>
      </c>
      <c r="B3479" s="340">
        <v>3.3794499999999998</v>
      </c>
      <c r="C3479" s="340" t="s">
        <v>300</v>
      </c>
      <c r="D3479" s="341">
        <v>66.670500000000004</v>
      </c>
      <c r="E3479" s="342" t="s">
        <v>300</v>
      </c>
      <c r="F3479" s="340">
        <v>7.0026299999999999</v>
      </c>
      <c r="G3479" s="342" t="s">
        <v>300</v>
      </c>
      <c r="H3479" s="342"/>
      <c r="I3479" s="342"/>
      <c r="J3479" s="343"/>
      <c r="K3479" s="343"/>
      <c r="L3479" s="407">
        <v>1</v>
      </c>
      <c r="M3479" s="344">
        <f t="shared" si="54"/>
        <v>7.0026230276729997</v>
      </c>
      <c r="N3479" s="337"/>
      <c r="T3479" s="169" t="s">
        <v>300</v>
      </c>
    </row>
    <row r="3480" spans="1:20">
      <c r="A3480" s="339">
        <v>45436.875</v>
      </c>
      <c r="B3480" s="340">
        <v>3.5318299999999998</v>
      </c>
      <c r="C3480" s="340" t="s">
        <v>300</v>
      </c>
      <c r="D3480" s="341">
        <v>65.413880000000006</v>
      </c>
      <c r="E3480" s="342" t="s">
        <v>300</v>
      </c>
      <c r="F3480" s="340">
        <v>7.1804399999999999</v>
      </c>
      <c r="G3480" s="342" t="s">
        <v>300</v>
      </c>
      <c r="H3480" s="342"/>
      <c r="I3480" s="342"/>
      <c r="J3480" s="343"/>
      <c r="K3480" s="343"/>
      <c r="L3480" s="407">
        <v>1</v>
      </c>
      <c r="M3480" s="344">
        <f t="shared" si="54"/>
        <v>7.1804342741164309</v>
      </c>
      <c r="N3480" s="337"/>
      <c r="T3480" s="169" t="s">
        <v>300</v>
      </c>
    </row>
    <row r="3481" spans="1:20">
      <c r="A3481" s="339">
        <v>45436.916666666701</v>
      </c>
      <c r="B3481" s="340">
        <v>3.3944800000000002</v>
      </c>
      <c r="C3481" s="340" t="s">
        <v>300</v>
      </c>
      <c r="D3481" s="341">
        <v>65.874939999999995</v>
      </c>
      <c r="E3481" s="342" t="s">
        <v>300</v>
      </c>
      <c r="F3481" s="340">
        <v>6.94984</v>
      </c>
      <c r="G3481" s="342" t="s">
        <v>300</v>
      </c>
      <c r="H3481" s="342"/>
      <c r="I3481" s="342"/>
      <c r="J3481" s="343"/>
      <c r="K3481" s="343"/>
      <c r="L3481" s="407">
        <v>1</v>
      </c>
      <c r="M3481" s="344">
        <f t="shared" si="54"/>
        <v>6.9498350495736956</v>
      </c>
      <c r="N3481" s="337"/>
      <c r="T3481" s="169" t="s">
        <v>300</v>
      </c>
    </row>
    <row r="3482" spans="1:20">
      <c r="A3482" s="339">
        <v>45436.958333333299</v>
      </c>
      <c r="B3482" s="340">
        <v>3.21475</v>
      </c>
      <c r="C3482" s="340" t="s">
        <v>300</v>
      </c>
      <c r="D3482" s="341">
        <v>65.673370000000006</v>
      </c>
      <c r="E3482" s="342" t="s">
        <v>300</v>
      </c>
      <c r="F3482" s="340">
        <v>6.5617200000000002</v>
      </c>
      <c r="G3482" s="342" t="s">
        <v>300</v>
      </c>
      <c r="H3482" s="342"/>
      <c r="I3482" s="342"/>
      <c r="J3482" s="343"/>
      <c r="K3482" s="343"/>
      <c r="L3482" s="407">
        <v>1</v>
      </c>
      <c r="M3482" s="344">
        <f t="shared" si="54"/>
        <v>6.5617173297290998</v>
      </c>
      <c r="N3482" s="337"/>
      <c r="T3482" s="169" t="s">
        <v>300</v>
      </c>
    </row>
    <row r="3483" spans="1:20">
      <c r="A3483" s="339">
        <v>45437</v>
      </c>
      <c r="B3483" s="340">
        <v>3.3035399999999999</v>
      </c>
      <c r="C3483" s="340" t="s">
        <v>300</v>
      </c>
      <c r="D3483" s="341">
        <v>66.874830000000003</v>
      </c>
      <c r="E3483" s="342" t="s">
        <v>300</v>
      </c>
      <c r="F3483" s="340">
        <v>6.8663100000000004</v>
      </c>
      <c r="G3483" s="342" t="s">
        <v>300</v>
      </c>
      <c r="H3483" s="342"/>
      <c r="I3483" s="342"/>
      <c r="J3483" s="343"/>
      <c r="K3483" s="343"/>
      <c r="L3483" s="407">
        <v>1</v>
      </c>
      <c r="M3483" s="344">
        <f t="shared" si="54"/>
        <v>6.8663078469160554</v>
      </c>
      <c r="N3483" s="337"/>
      <c r="T3483" s="169" t="s">
        <v>300</v>
      </c>
    </row>
    <row r="3484" spans="1:20">
      <c r="A3484" s="339">
        <v>45437.041666666701</v>
      </c>
      <c r="B3484" s="340">
        <v>3.0471699999999999</v>
      </c>
      <c r="C3484" s="340" t="s">
        <v>300</v>
      </c>
      <c r="D3484" s="341">
        <v>65.960160000000002</v>
      </c>
      <c r="E3484" s="342" t="s">
        <v>300</v>
      </c>
      <c r="F3484" s="340">
        <v>6.2468199999999996</v>
      </c>
      <c r="G3484" s="342" t="s">
        <v>300</v>
      </c>
      <c r="H3484" s="342"/>
      <c r="I3484" s="342"/>
      <c r="J3484" s="343"/>
      <c r="K3484" s="343"/>
      <c r="L3484" s="407">
        <v>1</v>
      </c>
      <c r="M3484" s="344">
        <f t="shared" si="54"/>
        <v>6.2468257888229752</v>
      </c>
      <c r="N3484" s="337"/>
      <c r="T3484" s="169" t="s">
        <v>300</v>
      </c>
    </row>
    <row r="3485" spans="1:20">
      <c r="A3485" s="339">
        <v>45437.083333333299</v>
      </c>
      <c r="B3485" s="340">
        <v>2.9161100000000002</v>
      </c>
      <c r="C3485" s="340" t="s">
        <v>300</v>
      </c>
      <c r="D3485" s="341">
        <v>66.353009999999998</v>
      </c>
      <c r="E3485" s="342" t="s">
        <v>300</v>
      </c>
      <c r="F3485" s="340">
        <v>6.0137499999999999</v>
      </c>
      <c r="G3485" s="342" t="s">
        <v>300</v>
      </c>
      <c r="H3485" s="342"/>
      <c r="I3485" s="342"/>
      <c r="J3485" s="343"/>
      <c r="K3485" s="343"/>
      <c r="L3485" s="407">
        <v>1</v>
      </c>
      <c r="M3485" s="344">
        <f t="shared" si="54"/>
        <v>6.0137523698033872</v>
      </c>
      <c r="N3485" s="337"/>
      <c r="T3485" s="169" t="s">
        <v>300</v>
      </c>
    </row>
    <row r="3486" spans="1:20">
      <c r="A3486" s="339">
        <v>45437.125</v>
      </c>
      <c r="B3486" s="340">
        <v>3.0525000000000002</v>
      </c>
      <c r="C3486" s="340" t="s">
        <v>300</v>
      </c>
      <c r="D3486" s="341">
        <v>66.980860000000007</v>
      </c>
      <c r="E3486" s="342" t="s">
        <v>300</v>
      </c>
      <c r="F3486" s="340">
        <v>6.35459</v>
      </c>
      <c r="G3486" s="342" t="s">
        <v>300</v>
      </c>
      <c r="H3486" s="342"/>
      <c r="I3486" s="342"/>
      <c r="J3486" s="343"/>
      <c r="K3486" s="343"/>
      <c r="L3486" s="407">
        <v>1</v>
      </c>
      <c r="M3486" s="344">
        <f t="shared" si="54"/>
        <v>6.3545880556620018</v>
      </c>
      <c r="N3486" s="337"/>
      <c r="T3486" s="169" t="s">
        <v>300</v>
      </c>
    </row>
    <row r="3487" spans="1:20">
      <c r="A3487" s="339">
        <v>45437.166666666701</v>
      </c>
      <c r="B3487" s="340">
        <v>2.76051</v>
      </c>
      <c r="C3487" s="340" t="s">
        <v>300</v>
      </c>
      <c r="D3487" s="341">
        <v>66.476439999999997</v>
      </c>
      <c r="E3487" s="342" t="s">
        <v>300</v>
      </c>
      <c r="F3487" s="340">
        <v>5.7034500000000001</v>
      </c>
      <c r="G3487" s="342" t="s">
        <v>300</v>
      </c>
      <c r="H3487" s="342"/>
      <c r="I3487" s="342"/>
      <c r="J3487" s="343"/>
      <c r="K3487" s="343"/>
      <c r="L3487" s="407">
        <v>1</v>
      </c>
      <c r="M3487" s="344">
        <f t="shared" si="54"/>
        <v>5.7034559091071513</v>
      </c>
      <c r="N3487" s="337"/>
      <c r="T3487" s="169" t="s">
        <v>300</v>
      </c>
    </row>
    <row r="3488" spans="1:20">
      <c r="A3488" s="339">
        <v>45437.208333333299</v>
      </c>
      <c r="B3488" s="340">
        <v>2.6798199999999999</v>
      </c>
      <c r="C3488" s="340" t="s">
        <v>300</v>
      </c>
      <c r="D3488" s="341">
        <v>67.513890000000004</v>
      </c>
      <c r="E3488" s="342" t="s">
        <v>300</v>
      </c>
      <c r="F3488" s="340">
        <v>5.6231499999999999</v>
      </c>
      <c r="G3488" s="342" t="s">
        <v>300</v>
      </c>
      <c r="H3488" s="342"/>
      <c r="I3488" s="342"/>
      <c r="J3488" s="343"/>
      <c r="K3488" s="343"/>
      <c r="L3488" s="407">
        <v>1</v>
      </c>
      <c r="M3488" s="344">
        <f t="shared" si="54"/>
        <v>5.6231512595097835</v>
      </c>
      <c r="N3488" s="337"/>
      <c r="T3488" s="169" t="s">
        <v>300</v>
      </c>
    </row>
    <row r="3489" spans="1:20">
      <c r="A3489" s="339">
        <v>45437.25</v>
      </c>
      <c r="B3489" s="340">
        <v>1.9836800000000001</v>
      </c>
      <c r="C3489" s="340" t="s">
        <v>300</v>
      </c>
      <c r="D3489" s="341">
        <v>68.903080000000003</v>
      </c>
      <c r="E3489" s="342" t="s">
        <v>300</v>
      </c>
      <c r="F3489" s="340">
        <v>4.2480700000000002</v>
      </c>
      <c r="G3489" s="342" t="s">
        <v>300</v>
      </c>
      <c r="H3489" s="342"/>
      <c r="I3489" s="342"/>
      <c r="J3489" s="343"/>
      <c r="K3489" s="343"/>
      <c r="L3489" s="407">
        <v>1</v>
      </c>
      <c r="M3489" s="344">
        <f t="shared" si="54"/>
        <v>4.2480660467051523</v>
      </c>
      <c r="N3489" s="337"/>
      <c r="T3489" s="169" t="s">
        <v>300</v>
      </c>
    </row>
    <row r="3490" spans="1:20">
      <c r="A3490" s="339">
        <v>45437.291666666701</v>
      </c>
      <c r="B3490" s="340">
        <v>2.8985400000000001</v>
      </c>
      <c r="C3490" s="340" t="s">
        <v>300</v>
      </c>
      <c r="D3490" s="341">
        <v>66.962810000000005</v>
      </c>
      <c r="E3490" s="342" t="s">
        <v>300</v>
      </c>
      <c r="F3490" s="340">
        <v>6.0324600000000004</v>
      </c>
      <c r="G3490" s="342" t="s">
        <v>300</v>
      </c>
      <c r="H3490" s="342"/>
      <c r="I3490" s="342"/>
      <c r="J3490" s="343"/>
      <c r="K3490" s="343"/>
      <c r="L3490" s="407">
        <v>1</v>
      </c>
      <c r="M3490" s="344">
        <f t="shared" si="54"/>
        <v>6.0324534328831927</v>
      </c>
      <c r="N3490" s="337"/>
      <c r="T3490" s="169" t="s">
        <v>300</v>
      </c>
    </row>
    <row r="3491" spans="1:20">
      <c r="A3491" s="339">
        <v>45437.333333333299</v>
      </c>
      <c r="B3491" s="340">
        <v>2.9517199999999999</v>
      </c>
      <c r="C3491" s="340" t="s">
        <v>300</v>
      </c>
      <c r="D3491" s="341">
        <v>65.467129999999997</v>
      </c>
      <c r="E3491" s="342" t="s">
        <v>300</v>
      </c>
      <c r="F3491" s="340">
        <v>6.0059300000000002</v>
      </c>
      <c r="G3491" s="342" t="s">
        <v>300</v>
      </c>
      <c r="H3491" s="342"/>
      <c r="I3491" s="342"/>
      <c r="J3491" s="343"/>
      <c r="K3491" s="343"/>
      <c r="L3491" s="407">
        <v>1</v>
      </c>
      <c r="M3491" s="344">
        <f t="shared" si="54"/>
        <v>6.0059189968286866</v>
      </c>
      <c r="N3491" s="337"/>
      <c r="T3491" s="169" t="s">
        <v>300</v>
      </c>
    </row>
    <row r="3492" spans="1:20">
      <c r="A3492" s="339">
        <v>45437.375</v>
      </c>
      <c r="B3492" s="340">
        <v>2.8562500000000002</v>
      </c>
      <c r="C3492" s="340" t="s">
        <v>300</v>
      </c>
      <c r="D3492" s="341">
        <v>64.99915</v>
      </c>
      <c r="E3492" s="342" t="s">
        <v>300</v>
      </c>
      <c r="F3492" s="340">
        <v>5.77013</v>
      </c>
      <c r="G3492" s="342" t="s">
        <v>300</v>
      </c>
      <c r="H3492" s="342"/>
      <c r="I3492" s="342"/>
      <c r="J3492" s="343"/>
      <c r="K3492" s="343"/>
      <c r="L3492" s="407">
        <v>1</v>
      </c>
      <c r="M3492" s="344">
        <f t="shared" si="54"/>
        <v>5.7701207935874992</v>
      </c>
      <c r="N3492" s="337"/>
      <c r="T3492" s="169" t="s">
        <v>300</v>
      </c>
    </row>
    <row r="3493" spans="1:20">
      <c r="A3493" s="339">
        <v>45437.416666666701</v>
      </c>
      <c r="B3493" s="340">
        <v>3.0674299999999999</v>
      </c>
      <c r="C3493" s="340" t="s">
        <v>300</v>
      </c>
      <c r="D3493" s="341">
        <v>63.534700000000001</v>
      </c>
      <c r="E3493" s="342" t="s">
        <v>300</v>
      </c>
      <c r="F3493" s="340">
        <v>6.0571200000000003</v>
      </c>
      <c r="G3493" s="342" t="s">
        <v>300</v>
      </c>
      <c r="H3493" s="342"/>
      <c r="I3493" s="342"/>
      <c r="J3493" s="343"/>
      <c r="K3493" s="343"/>
      <c r="L3493" s="407">
        <v>1</v>
      </c>
      <c r="M3493" s="344">
        <f t="shared" si="54"/>
        <v>6.0571266490366797</v>
      </c>
      <c r="N3493" s="337"/>
      <c r="T3493" s="169" t="s">
        <v>300</v>
      </c>
    </row>
    <row r="3494" spans="1:20">
      <c r="A3494" s="339">
        <v>45437.458333333299</v>
      </c>
      <c r="B3494" s="340">
        <v>3.0648499999999999</v>
      </c>
      <c r="C3494" s="340" t="s">
        <v>300</v>
      </c>
      <c r="D3494" s="341">
        <v>63.384990000000002</v>
      </c>
      <c r="E3494" s="342" t="s">
        <v>300</v>
      </c>
      <c r="F3494" s="340">
        <v>6.0377700000000001</v>
      </c>
      <c r="G3494" s="342" t="s">
        <v>300</v>
      </c>
      <c r="H3494" s="342"/>
      <c r="I3494" s="342"/>
      <c r="J3494" s="343"/>
      <c r="K3494" s="343"/>
      <c r="L3494" s="407">
        <v>1</v>
      </c>
      <c r="M3494" s="344">
        <f t="shared" si="54"/>
        <v>6.0377713235746198</v>
      </c>
      <c r="N3494" s="337"/>
      <c r="T3494" s="169" t="s">
        <v>300</v>
      </c>
    </row>
    <row r="3495" spans="1:20">
      <c r="A3495" s="339">
        <v>45437.5</v>
      </c>
      <c r="B3495" s="340">
        <v>2.1507900000000002</v>
      </c>
      <c r="C3495" s="340" t="s">
        <v>300</v>
      </c>
      <c r="D3495" s="341">
        <v>64.976960000000005</v>
      </c>
      <c r="E3495" s="342" t="s">
        <v>300</v>
      </c>
      <c r="F3495" s="340">
        <v>4.3434900000000001</v>
      </c>
      <c r="G3495" s="342" t="s">
        <v>300</v>
      </c>
      <c r="H3495" s="342"/>
      <c r="I3495" s="342"/>
      <c r="J3495" s="343"/>
      <c r="K3495" s="343"/>
      <c r="L3495" s="407">
        <v>1</v>
      </c>
      <c r="M3495" s="344">
        <f t="shared" si="54"/>
        <v>4.3434858134142722</v>
      </c>
      <c r="N3495" s="337"/>
      <c r="T3495" s="169" t="s">
        <v>300</v>
      </c>
    </row>
    <row r="3496" spans="1:20">
      <c r="A3496" s="339">
        <v>45437.541666666701</v>
      </c>
      <c r="B3496" s="340">
        <v>3.16804</v>
      </c>
      <c r="C3496" s="340" t="s">
        <v>300</v>
      </c>
      <c r="D3496" s="341">
        <v>62.644419999999997</v>
      </c>
      <c r="E3496" s="342" t="s">
        <v>300</v>
      </c>
      <c r="F3496" s="340">
        <v>6.1681400000000002</v>
      </c>
      <c r="G3496" s="342" t="s">
        <v>300</v>
      </c>
      <c r="H3496" s="342"/>
      <c r="I3496" s="342"/>
      <c r="J3496" s="343"/>
      <c r="K3496" s="343"/>
      <c r="L3496" s="407">
        <v>1</v>
      </c>
      <c r="M3496" s="344">
        <f t="shared" si="54"/>
        <v>6.1681376807077424</v>
      </c>
      <c r="N3496" s="337"/>
      <c r="T3496" s="169" t="s">
        <v>300</v>
      </c>
    </row>
    <row r="3497" spans="1:20">
      <c r="A3497" s="339">
        <v>45437.583333333299</v>
      </c>
      <c r="B3497" s="340">
        <v>2.8963000000000001</v>
      </c>
      <c r="C3497" s="340" t="s">
        <v>300</v>
      </c>
      <c r="D3497" s="341">
        <v>61.916220000000003</v>
      </c>
      <c r="E3497" s="342" t="s">
        <v>300</v>
      </c>
      <c r="F3497" s="340">
        <v>5.5735099999999997</v>
      </c>
      <c r="G3497" s="342" t="s">
        <v>300</v>
      </c>
      <c r="H3497" s="342"/>
      <c r="I3497" s="342"/>
      <c r="J3497" s="343"/>
      <c r="K3497" s="343"/>
      <c r="L3497" s="407">
        <v>1</v>
      </c>
      <c r="M3497" s="344">
        <f t="shared" si="54"/>
        <v>5.5735126234048797</v>
      </c>
      <c r="N3497" s="337"/>
      <c r="T3497" s="169" t="s">
        <v>300</v>
      </c>
    </row>
    <row r="3498" spans="1:20">
      <c r="A3498" s="339">
        <v>45437.625</v>
      </c>
      <c r="B3498" s="340">
        <v>2.9316499999999999</v>
      </c>
      <c r="C3498" s="340" t="s">
        <v>300</v>
      </c>
      <c r="D3498" s="341">
        <v>61.583190000000002</v>
      </c>
      <c r="E3498" s="342" t="s">
        <v>300</v>
      </c>
      <c r="F3498" s="340">
        <v>5.6111899999999997</v>
      </c>
      <c r="G3498" s="342" t="s">
        <v>300</v>
      </c>
      <c r="H3498" s="342"/>
      <c r="I3498" s="342"/>
      <c r="J3498" s="343"/>
      <c r="K3498" s="343"/>
      <c r="L3498" s="407">
        <v>1</v>
      </c>
      <c r="M3498" s="344">
        <f t="shared" si="54"/>
        <v>5.6111943565855791</v>
      </c>
      <c r="N3498" s="337"/>
      <c r="T3498" s="169" t="s">
        <v>300</v>
      </c>
    </row>
    <row r="3499" spans="1:20">
      <c r="A3499" s="339">
        <v>45437.666666666701</v>
      </c>
      <c r="B3499" s="340">
        <v>3.0476100000000002</v>
      </c>
      <c r="C3499" s="340" t="s">
        <v>300</v>
      </c>
      <c r="D3499" s="341">
        <v>60.952710000000003</v>
      </c>
      <c r="E3499" s="342" t="s">
        <v>300</v>
      </c>
      <c r="F3499" s="340">
        <v>5.7734199999999998</v>
      </c>
      <c r="G3499" s="342" t="s">
        <v>300</v>
      </c>
      <c r="H3499" s="342"/>
      <c r="I3499" s="342"/>
      <c r="J3499" s="343"/>
      <c r="K3499" s="343"/>
      <c r="L3499" s="407">
        <v>1</v>
      </c>
      <c r="M3499" s="344">
        <f t="shared" si="54"/>
        <v>5.7734235512979479</v>
      </c>
      <c r="N3499" s="337"/>
      <c r="T3499" s="169" t="s">
        <v>300</v>
      </c>
    </row>
    <row r="3500" spans="1:20">
      <c r="A3500" s="339">
        <v>45437.708333333299</v>
      </c>
      <c r="B3500" s="340">
        <v>2.8732500000000001</v>
      </c>
      <c r="C3500" s="340" t="s">
        <v>300</v>
      </c>
      <c r="D3500" s="341">
        <v>62.219470000000001</v>
      </c>
      <c r="E3500" s="342" t="s">
        <v>300</v>
      </c>
      <c r="F3500" s="340">
        <v>5.5562399999999998</v>
      </c>
      <c r="G3500" s="342" t="s">
        <v>300</v>
      </c>
      <c r="H3500" s="342"/>
      <c r="I3500" s="342"/>
      <c r="J3500" s="343"/>
      <c r="K3500" s="343"/>
      <c r="L3500" s="407">
        <v>1</v>
      </c>
      <c r="M3500" s="344">
        <f t="shared" si="54"/>
        <v>5.5562366248766999</v>
      </c>
      <c r="N3500" s="337"/>
      <c r="T3500" s="169" t="s">
        <v>300</v>
      </c>
    </row>
    <row r="3501" spans="1:20">
      <c r="A3501" s="339">
        <v>45437.75</v>
      </c>
      <c r="B3501" s="340">
        <v>3.18804</v>
      </c>
      <c r="C3501" s="340" t="s">
        <v>300</v>
      </c>
      <c r="D3501" s="341">
        <v>61.584719999999997</v>
      </c>
      <c r="E3501" s="342" t="s">
        <v>300</v>
      </c>
      <c r="F3501" s="340">
        <v>6.1020799999999999</v>
      </c>
      <c r="G3501" s="342" t="s">
        <v>300</v>
      </c>
      <c r="H3501" s="342"/>
      <c r="I3501" s="342"/>
      <c r="J3501" s="343"/>
      <c r="K3501" s="343"/>
      <c r="L3501" s="407">
        <v>1</v>
      </c>
      <c r="M3501" s="344">
        <f t="shared" si="54"/>
        <v>6.102077837272704</v>
      </c>
      <c r="N3501" s="337"/>
      <c r="T3501" s="169" t="s">
        <v>300</v>
      </c>
    </row>
    <row r="3502" spans="1:20">
      <c r="A3502" s="339">
        <v>45437.791666666701</v>
      </c>
      <c r="B3502" s="340">
        <v>3.1556500000000001</v>
      </c>
      <c r="C3502" s="340" t="s">
        <v>300</v>
      </c>
      <c r="D3502" s="341">
        <v>61.527819999999998</v>
      </c>
      <c r="E3502" s="342" t="s">
        <v>300</v>
      </c>
      <c r="F3502" s="340">
        <v>6.0344899999999999</v>
      </c>
      <c r="G3502" s="342" t="s">
        <v>300</v>
      </c>
      <c r="H3502" s="342"/>
      <c r="I3502" s="342"/>
      <c r="J3502" s="343"/>
      <c r="K3502" s="343"/>
      <c r="L3502" s="407">
        <v>1</v>
      </c>
      <c r="M3502" s="344">
        <f t="shared" si="54"/>
        <v>6.0345010418876388</v>
      </c>
      <c r="N3502" s="337"/>
      <c r="T3502" s="169" t="s">
        <v>300</v>
      </c>
    </row>
    <row r="3503" spans="1:20">
      <c r="A3503" s="339">
        <v>45437.833333333299</v>
      </c>
      <c r="B3503" s="340">
        <v>3.02555</v>
      </c>
      <c r="C3503" s="340" t="s">
        <v>300</v>
      </c>
      <c r="D3503" s="341">
        <v>61.217059999999996</v>
      </c>
      <c r="E3503" s="342" t="s">
        <v>300</v>
      </c>
      <c r="F3503" s="340">
        <v>5.7565</v>
      </c>
      <c r="G3503" s="342" t="s">
        <v>300</v>
      </c>
      <c r="H3503" s="342"/>
      <c r="I3503" s="342"/>
      <c r="J3503" s="343"/>
      <c r="K3503" s="343"/>
      <c r="L3503" s="407">
        <v>1</v>
      </c>
      <c r="M3503" s="344">
        <f t="shared" si="54"/>
        <v>5.7564907744436393</v>
      </c>
      <c r="N3503" s="337"/>
      <c r="T3503" s="169" t="s">
        <v>300</v>
      </c>
    </row>
    <row r="3504" spans="1:20">
      <c r="A3504" s="339">
        <v>45437.875</v>
      </c>
      <c r="B3504" s="340">
        <v>2.9489999999999998</v>
      </c>
      <c r="C3504" s="340" t="s">
        <v>300</v>
      </c>
      <c r="D3504" s="341">
        <v>59.945039999999999</v>
      </c>
      <c r="E3504" s="342" t="s">
        <v>300</v>
      </c>
      <c r="F3504" s="340">
        <v>5.4942599999999997</v>
      </c>
      <c r="G3504" s="342" t="s">
        <v>300</v>
      </c>
      <c r="H3504" s="342"/>
      <c r="I3504" s="342"/>
      <c r="J3504" s="343"/>
      <c r="K3504" s="343"/>
      <c r="L3504" s="407">
        <v>1</v>
      </c>
      <c r="M3504" s="344">
        <f t="shared" si="54"/>
        <v>5.494257845596799</v>
      </c>
      <c r="N3504" s="337"/>
      <c r="T3504" s="169" t="s">
        <v>300</v>
      </c>
    </row>
    <row r="3505" spans="1:20">
      <c r="A3505" s="339">
        <v>45437.916666666701</v>
      </c>
      <c r="B3505" s="340">
        <v>2.9464100000000002</v>
      </c>
      <c r="C3505" s="340" t="s">
        <v>300</v>
      </c>
      <c r="D3505" s="341">
        <v>60.827689999999997</v>
      </c>
      <c r="E3505" s="342" t="s">
        <v>300</v>
      </c>
      <c r="F3505" s="340">
        <v>5.5702499999999997</v>
      </c>
      <c r="G3505" s="342" t="s">
        <v>300</v>
      </c>
      <c r="H3505" s="342"/>
      <c r="I3505" s="342"/>
      <c r="J3505" s="343"/>
      <c r="K3505" s="343"/>
      <c r="L3505" s="407">
        <v>1</v>
      </c>
      <c r="M3505" s="344">
        <f t="shared" si="54"/>
        <v>5.5702606020073322</v>
      </c>
      <c r="N3505" s="337"/>
      <c r="T3505" s="169" t="s">
        <v>300</v>
      </c>
    </row>
    <row r="3506" spans="1:20">
      <c r="A3506" s="339">
        <v>45437.958333333299</v>
      </c>
      <c r="B3506" s="340">
        <v>1.9324399999999999</v>
      </c>
      <c r="C3506" s="340" t="s">
        <v>300</v>
      </c>
      <c r="D3506" s="341">
        <v>61.180340000000001</v>
      </c>
      <c r="E3506" s="342" t="s">
        <v>300</v>
      </c>
      <c r="F3506" s="340">
        <v>3.6745100000000002</v>
      </c>
      <c r="G3506" s="342" t="s">
        <v>300</v>
      </c>
      <c r="H3506" s="342"/>
      <c r="I3506" s="342"/>
      <c r="J3506" s="343"/>
      <c r="K3506" s="343"/>
      <c r="L3506" s="407">
        <v>1</v>
      </c>
      <c r="M3506" s="344">
        <f t="shared" si="54"/>
        <v>3.6745056100159674</v>
      </c>
      <c r="N3506" s="337"/>
      <c r="T3506" s="169" t="s">
        <v>300</v>
      </c>
    </row>
    <row r="3507" spans="1:20">
      <c r="A3507" s="339">
        <v>45438</v>
      </c>
      <c r="B3507" s="340">
        <v>2.5891700000000002</v>
      </c>
      <c r="C3507" s="340" t="s">
        <v>300</v>
      </c>
      <c r="D3507" s="341">
        <v>60.314109999999999</v>
      </c>
      <c r="E3507" s="342" t="s">
        <v>300</v>
      </c>
      <c r="F3507" s="340">
        <v>4.8535700000000004</v>
      </c>
      <c r="G3507" s="342" t="s">
        <v>300</v>
      </c>
      <c r="H3507" s="342"/>
      <c r="I3507" s="342"/>
      <c r="J3507" s="343"/>
      <c r="K3507" s="343"/>
      <c r="L3507" s="407">
        <v>1</v>
      </c>
      <c r="M3507" s="344">
        <f t="shared" si="54"/>
        <v>4.8535610885847955</v>
      </c>
      <c r="N3507" s="337"/>
      <c r="T3507" s="169" t="s">
        <v>300</v>
      </c>
    </row>
    <row r="3508" spans="1:20">
      <c r="A3508" s="339">
        <v>45438.041666666701</v>
      </c>
      <c r="B3508" s="340">
        <v>3.0948500000000001</v>
      </c>
      <c r="C3508" s="340" t="s">
        <v>300</v>
      </c>
      <c r="D3508" s="341">
        <v>60.815640000000002</v>
      </c>
      <c r="E3508" s="342" t="s">
        <v>300</v>
      </c>
      <c r="F3508" s="340">
        <v>5.8497399999999997</v>
      </c>
      <c r="G3508" s="342" t="s">
        <v>300</v>
      </c>
      <c r="H3508" s="342"/>
      <c r="I3508" s="342"/>
      <c r="J3508" s="343"/>
      <c r="K3508" s="343"/>
      <c r="L3508" s="407">
        <v>1</v>
      </c>
      <c r="M3508" s="344">
        <f t="shared" si="54"/>
        <v>5.849731009750319</v>
      </c>
      <c r="N3508" s="337"/>
      <c r="T3508" s="169" t="s">
        <v>300</v>
      </c>
    </row>
    <row r="3509" spans="1:20">
      <c r="A3509" s="339">
        <v>45438.083333333299</v>
      </c>
      <c r="B3509" s="340">
        <v>3.2259899999999999</v>
      </c>
      <c r="C3509" s="340" t="s">
        <v>300</v>
      </c>
      <c r="D3509" s="341">
        <v>59.65014</v>
      </c>
      <c r="E3509" s="342" t="s">
        <v>300</v>
      </c>
      <c r="F3509" s="340">
        <v>5.9807499999999996</v>
      </c>
      <c r="G3509" s="342" t="s">
        <v>300</v>
      </c>
      <c r="H3509" s="342"/>
      <c r="I3509" s="342"/>
      <c r="J3509" s="343"/>
      <c r="K3509" s="343"/>
      <c r="L3509" s="407">
        <v>1</v>
      </c>
      <c r="M3509" s="344">
        <f t="shared" si="54"/>
        <v>5.9807478697076881</v>
      </c>
      <c r="N3509" s="337"/>
      <c r="T3509" s="169" t="s">
        <v>300</v>
      </c>
    </row>
    <row r="3510" spans="1:20">
      <c r="A3510" s="339">
        <v>45438.125</v>
      </c>
      <c r="B3510" s="340">
        <v>2.7194600000000002</v>
      </c>
      <c r="C3510" s="340" t="s">
        <v>300</v>
      </c>
      <c r="D3510" s="341">
        <v>59.739400000000003</v>
      </c>
      <c r="E3510" s="342" t="s">
        <v>300</v>
      </c>
      <c r="F3510" s="340">
        <v>5.0492299999999997</v>
      </c>
      <c r="G3510" s="342" t="s">
        <v>300</v>
      </c>
      <c r="H3510" s="342"/>
      <c r="I3510" s="342"/>
      <c r="J3510" s="343"/>
      <c r="K3510" s="343"/>
      <c r="L3510" s="407">
        <v>1</v>
      </c>
      <c r="M3510" s="344">
        <f t="shared" si="54"/>
        <v>5.0492228831419208</v>
      </c>
      <c r="N3510" s="337"/>
      <c r="T3510" s="169" t="s">
        <v>300</v>
      </c>
    </row>
    <row r="3511" spans="1:20">
      <c r="A3511" s="339">
        <v>45438.166666666701</v>
      </c>
      <c r="B3511" s="340">
        <v>3.17319</v>
      </c>
      <c r="C3511" s="340" t="s">
        <v>300</v>
      </c>
      <c r="D3511" s="341">
        <v>59.556710000000002</v>
      </c>
      <c r="E3511" s="342" t="s">
        <v>300</v>
      </c>
      <c r="F3511" s="340">
        <v>5.87364</v>
      </c>
      <c r="G3511" s="342" t="s">
        <v>300</v>
      </c>
      <c r="H3511" s="342"/>
      <c r="I3511" s="342"/>
      <c r="J3511" s="343"/>
      <c r="K3511" s="343"/>
      <c r="L3511" s="407">
        <v>1</v>
      </c>
      <c r="M3511" s="344">
        <f t="shared" si="54"/>
        <v>5.8736462352802921</v>
      </c>
      <c r="N3511" s="337"/>
      <c r="T3511" s="169" t="s">
        <v>300</v>
      </c>
    </row>
    <row r="3512" spans="1:20">
      <c r="A3512" s="339">
        <v>45438.208333333299</v>
      </c>
      <c r="B3512" s="340">
        <v>3.19007</v>
      </c>
      <c r="C3512" s="340" t="s">
        <v>300</v>
      </c>
      <c r="D3512" s="341">
        <v>59.525840000000002</v>
      </c>
      <c r="E3512" s="342" t="s">
        <v>300</v>
      </c>
      <c r="F3512" s="340">
        <v>5.90184</v>
      </c>
      <c r="G3512" s="342" t="s">
        <v>300</v>
      </c>
      <c r="H3512" s="342"/>
      <c r="I3512" s="342"/>
      <c r="J3512" s="343"/>
      <c r="K3512" s="343"/>
      <c r="L3512" s="407">
        <v>1</v>
      </c>
      <c r="M3512" s="344">
        <f t="shared" si="54"/>
        <v>5.9018308163855036</v>
      </c>
      <c r="N3512" s="337"/>
      <c r="T3512" s="169" t="s">
        <v>300</v>
      </c>
    </row>
    <row r="3513" spans="1:20">
      <c r="A3513" s="339">
        <v>45438.25</v>
      </c>
      <c r="B3513" s="340">
        <v>3.2984900000000001</v>
      </c>
      <c r="C3513" s="340" t="s">
        <v>300</v>
      </c>
      <c r="D3513" s="341">
        <v>59.91095</v>
      </c>
      <c r="E3513" s="342" t="s">
        <v>300</v>
      </c>
      <c r="F3513" s="340">
        <v>6.1418999999999997</v>
      </c>
      <c r="G3513" s="342" t="s">
        <v>300</v>
      </c>
      <c r="H3513" s="342"/>
      <c r="I3513" s="342"/>
      <c r="J3513" s="343"/>
      <c r="K3513" s="343"/>
      <c r="L3513" s="407">
        <v>1</v>
      </c>
      <c r="M3513" s="344">
        <f t="shared" si="54"/>
        <v>6.14189500698774</v>
      </c>
      <c r="N3513" s="337"/>
      <c r="T3513" s="169" t="s">
        <v>300</v>
      </c>
    </row>
    <row r="3514" spans="1:20">
      <c r="A3514" s="339">
        <v>45438.291666666701</v>
      </c>
      <c r="B3514" s="340">
        <v>3.22959</v>
      </c>
      <c r="C3514" s="340" t="s">
        <v>300</v>
      </c>
      <c r="D3514" s="341">
        <v>59.666699999999999</v>
      </c>
      <c r="E3514" s="342" t="s">
        <v>300</v>
      </c>
      <c r="F3514" s="340">
        <v>5.98909</v>
      </c>
      <c r="G3514" s="342" t="s">
        <v>300</v>
      </c>
      <c r="H3514" s="342"/>
      <c r="I3514" s="342"/>
      <c r="J3514" s="343"/>
      <c r="K3514" s="343"/>
      <c r="L3514" s="407">
        <v>1</v>
      </c>
      <c r="M3514" s="344">
        <f t="shared" si="54"/>
        <v>5.9890842254552403</v>
      </c>
      <c r="N3514" s="337"/>
      <c r="T3514" s="169" t="s">
        <v>300</v>
      </c>
    </row>
    <row r="3515" spans="1:20">
      <c r="A3515" s="339">
        <v>45438.333333333299</v>
      </c>
      <c r="B3515" s="340">
        <v>3.06657</v>
      </c>
      <c r="C3515" s="340" t="s">
        <v>300</v>
      </c>
      <c r="D3515" s="341">
        <v>59.764330000000001</v>
      </c>
      <c r="E3515" s="342" t="s">
        <v>300</v>
      </c>
      <c r="F3515" s="340">
        <v>5.6960800000000003</v>
      </c>
      <c r="G3515" s="342" t="s">
        <v>300</v>
      </c>
      <c r="H3515" s="342"/>
      <c r="I3515" s="342"/>
      <c r="J3515" s="343"/>
      <c r="K3515" s="343"/>
      <c r="L3515" s="407">
        <v>1</v>
      </c>
      <c r="M3515" s="344">
        <f t="shared" si="54"/>
        <v>5.6960782650069479</v>
      </c>
      <c r="N3515" s="337"/>
      <c r="T3515" s="169" t="s">
        <v>300</v>
      </c>
    </row>
    <row r="3516" spans="1:20">
      <c r="A3516" s="339">
        <v>45438.375</v>
      </c>
      <c r="B3516" s="340">
        <v>2.3121900000000002</v>
      </c>
      <c r="C3516" s="340" t="s">
        <v>300</v>
      </c>
      <c r="D3516" s="341">
        <v>59.917520000000003</v>
      </c>
      <c r="E3516" s="342" t="s">
        <v>300</v>
      </c>
      <c r="F3516" s="340">
        <v>4.3058500000000004</v>
      </c>
      <c r="G3516" s="342" t="s">
        <v>300</v>
      </c>
      <c r="H3516" s="342"/>
      <c r="I3516" s="342"/>
      <c r="J3516" s="343"/>
      <c r="K3516" s="343"/>
      <c r="L3516" s="407">
        <v>1</v>
      </c>
      <c r="M3516" s="344">
        <f t="shared" si="54"/>
        <v>4.3058446628783047</v>
      </c>
      <c r="N3516" s="337"/>
      <c r="T3516" s="169" t="s">
        <v>300</v>
      </c>
    </row>
    <row r="3517" spans="1:20">
      <c r="A3517" s="339">
        <v>45438.416666666701</v>
      </c>
      <c r="B3517" s="340">
        <v>2.88998</v>
      </c>
      <c r="C3517" s="340" t="s">
        <v>300</v>
      </c>
      <c r="D3517" s="341">
        <v>60.670589999999997</v>
      </c>
      <c r="E3517" s="342" t="s">
        <v>300</v>
      </c>
      <c r="F3517" s="340">
        <v>5.4494800000000003</v>
      </c>
      <c r="G3517" s="342" t="s">
        <v>300</v>
      </c>
      <c r="H3517" s="342"/>
      <c r="I3517" s="342"/>
      <c r="J3517" s="343"/>
      <c r="K3517" s="343"/>
      <c r="L3517" s="407">
        <v>1</v>
      </c>
      <c r="M3517" s="344">
        <f t="shared" si="54"/>
        <v>5.4494674856692553</v>
      </c>
      <c r="N3517" s="337"/>
      <c r="T3517" s="169" t="s">
        <v>300</v>
      </c>
    </row>
    <row r="3518" spans="1:20">
      <c r="A3518" s="339">
        <v>45438.458333333299</v>
      </c>
      <c r="B3518" s="340">
        <v>1.93485</v>
      </c>
      <c r="C3518" s="340" t="s">
        <v>300</v>
      </c>
      <c r="D3518" s="341">
        <v>57.783799999999999</v>
      </c>
      <c r="E3518" s="342" t="s">
        <v>300</v>
      </c>
      <c r="F3518" s="340">
        <v>3.4748299999999999</v>
      </c>
      <c r="G3518" s="342" t="s">
        <v>300</v>
      </c>
      <c r="H3518" s="342"/>
      <c r="I3518" s="342"/>
      <c r="J3518" s="343"/>
      <c r="K3518" s="343"/>
      <c r="L3518" s="407">
        <v>1</v>
      </c>
      <c r="M3518" s="344">
        <f t="shared" si="54"/>
        <v>3.4748367871643997</v>
      </c>
      <c r="N3518" s="337"/>
      <c r="T3518" s="169" t="s">
        <v>300</v>
      </c>
    </row>
    <row r="3519" spans="1:20">
      <c r="A3519" s="339">
        <v>45438.5</v>
      </c>
      <c r="B3519" s="340">
        <v>0.43275999999999998</v>
      </c>
      <c r="C3519" s="340" t="s">
        <v>300</v>
      </c>
      <c r="D3519" s="341">
        <v>45.26294</v>
      </c>
      <c r="E3519" s="342" t="s">
        <v>300</v>
      </c>
      <c r="F3519" s="340">
        <v>0.60880000000000001</v>
      </c>
      <c r="G3519" s="342" t="s">
        <v>300</v>
      </c>
      <c r="H3519" s="342"/>
      <c r="I3519" s="342"/>
      <c r="J3519" s="343"/>
      <c r="K3519" s="343"/>
      <c r="L3519" s="407">
        <v>1</v>
      </c>
      <c r="M3519" s="344">
        <f t="shared" si="54"/>
        <v>0.60879472653955202</v>
      </c>
      <c r="N3519" s="337"/>
      <c r="T3519" s="169" t="s">
        <v>300</v>
      </c>
    </row>
    <row r="3520" spans="1:20">
      <c r="A3520" s="339">
        <v>45438.541666666701</v>
      </c>
      <c r="B3520" s="340">
        <v>0.97443999999999997</v>
      </c>
      <c r="C3520" s="340" t="s">
        <v>300</v>
      </c>
      <c r="D3520" s="341">
        <v>51.698450000000001</v>
      </c>
      <c r="E3520" s="342" t="s">
        <v>300</v>
      </c>
      <c r="F3520" s="340">
        <v>1.56572</v>
      </c>
      <c r="G3520" s="342" t="s">
        <v>300</v>
      </c>
      <c r="H3520" s="342"/>
      <c r="I3520" s="342"/>
      <c r="J3520" s="343"/>
      <c r="K3520" s="343"/>
      <c r="L3520" s="407">
        <v>1</v>
      </c>
      <c r="M3520" s="344">
        <f t="shared" si="54"/>
        <v>1.5657183291674397</v>
      </c>
      <c r="N3520" s="337"/>
      <c r="T3520" s="169" t="s">
        <v>300</v>
      </c>
    </row>
    <row r="3521" spans="1:20">
      <c r="A3521" s="339">
        <v>45438.583333333299</v>
      </c>
      <c r="B3521" s="340">
        <v>2.53986</v>
      </c>
      <c r="C3521" s="340" t="s">
        <v>300</v>
      </c>
      <c r="D3521" s="341">
        <v>57.48368</v>
      </c>
      <c r="E3521" s="342" t="s">
        <v>300</v>
      </c>
      <c r="F3521" s="340">
        <v>4.5377000000000001</v>
      </c>
      <c r="G3521" s="342" t="s">
        <v>300</v>
      </c>
      <c r="H3521" s="342"/>
      <c r="I3521" s="342"/>
      <c r="J3521" s="343"/>
      <c r="K3521" s="343"/>
      <c r="L3521" s="407">
        <v>1</v>
      </c>
      <c r="M3521" s="344">
        <f t="shared" si="54"/>
        <v>4.5376955239875825</v>
      </c>
      <c r="N3521" s="337"/>
      <c r="T3521" s="169" t="s">
        <v>300</v>
      </c>
    </row>
    <row r="3522" spans="1:20">
      <c r="A3522" s="339">
        <v>45438.625</v>
      </c>
      <c r="B3522" s="340">
        <v>3.02325</v>
      </c>
      <c r="C3522" s="340" t="s">
        <v>300</v>
      </c>
      <c r="D3522" s="341">
        <v>57.416969999999999</v>
      </c>
      <c r="E3522" s="342" t="s">
        <v>300</v>
      </c>
      <c r="F3522" s="340">
        <v>5.39506</v>
      </c>
      <c r="G3522" s="342" t="s">
        <v>300</v>
      </c>
      <c r="H3522" s="342"/>
      <c r="I3522" s="342"/>
      <c r="J3522" s="343"/>
      <c r="K3522" s="343"/>
      <c r="L3522" s="407">
        <v>1</v>
      </c>
      <c r="M3522" s="344">
        <f t="shared" si="54"/>
        <v>5.3950483594916996</v>
      </c>
      <c r="N3522" s="337"/>
      <c r="T3522" s="169" t="s">
        <v>300</v>
      </c>
    </row>
    <row r="3523" spans="1:20">
      <c r="A3523" s="339">
        <v>45438.666666666701</v>
      </c>
      <c r="B3523" s="340">
        <v>3.1891600000000002</v>
      </c>
      <c r="C3523" s="340" t="s">
        <v>300</v>
      </c>
      <c r="D3523" s="341">
        <v>58.348950000000002</v>
      </c>
      <c r="E3523" s="342" t="s">
        <v>300</v>
      </c>
      <c r="F3523" s="340">
        <v>5.7834899999999996</v>
      </c>
      <c r="G3523" s="342" t="s">
        <v>300</v>
      </c>
      <c r="H3523" s="342"/>
      <c r="I3523" s="342"/>
      <c r="J3523" s="343"/>
      <c r="K3523" s="343"/>
      <c r="L3523" s="407">
        <v>1</v>
      </c>
      <c r="M3523" s="344">
        <f t="shared" ref="M3523:M3586" si="55">D3523*60*10^3*B3523*5.18*10^-7</f>
        <v>5.7834949898325601</v>
      </c>
      <c r="N3523" s="337"/>
      <c r="T3523" s="169" t="s">
        <v>300</v>
      </c>
    </row>
    <row r="3524" spans="1:20">
      <c r="A3524" s="339">
        <v>45438.708333333299</v>
      </c>
      <c r="B3524" s="340">
        <v>2.76972</v>
      </c>
      <c r="C3524" s="340" t="s">
        <v>300</v>
      </c>
      <c r="D3524" s="341">
        <v>59.166440000000001</v>
      </c>
      <c r="E3524" s="342" t="s">
        <v>300</v>
      </c>
      <c r="F3524" s="340">
        <v>5.0932300000000001</v>
      </c>
      <c r="G3524" s="342" t="s">
        <v>300</v>
      </c>
      <c r="H3524" s="342"/>
      <c r="I3524" s="342"/>
      <c r="J3524" s="343"/>
      <c r="K3524" s="343"/>
      <c r="L3524" s="407">
        <v>1</v>
      </c>
      <c r="M3524" s="344">
        <f t="shared" si="55"/>
        <v>5.0932185958765439</v>
      </c>
      <c r="N3524" s="337"/>
      <c r="T3524" s="169" t="s">
        <v>300</v>
      </c>
    </row>
    <row r="3525" spans="1:20">
      <c r="A3525" s="339">
        <v>45438.75</v>
      </c>
      <c r="B3525" s="340">
        <v>3.1417099999999998</v>
      </c>
      <c r="C3525" s="340" t="s">
        <v>300</v>
      </c>
      <c r="D3525" s="341">
        <v>57.645209999999999</v>
      </c>
      <c r="E3525" s="342" t="s">
        <v>300</v>
      </c>
      <c r="F3525" s="340">
        <v>5.6287399999999996</v>
      </c>
      <c r="G3525" s="342" t="s">
        <v>300</v>
      </c>
      <c r="H3525" s="342"/>
      <c r="I3525" s="342"/>
      <c r="J3525" s="343"/>
      <c r="K3525" s="343"/>
      <c r="L3525" s="407">
        <v>1</v>
      </c>
      <c r="M3525" s="344">
        <f t="shared" si="55"/>
        <v>5.6287288765988261</v>
      </c>
      <c r="N3525" s="337"/>
      <c r="T3525" s="169" t="s">
        <v>300</v>
      </c>
    </row>
    <row r="3526" spans="1:20">
      <c r="A3526" s="339">
        <v>45438.791666666701</v>
      </c>
      <c r="B3526" s="340">
        <v>3.1079699999999999</v>
      </c>
      <c r="C3526" s="340" t="s">
        <v>300</v>
      </c>
      <c r="D3526" s="341">
        <v>58.826990000000002</v>
      </c>
      <c r="E3526" s="342" t="s">
        <v>300</v>
      </c>
      <c r="F3526" s="340">
        <v>5.6824300000000001</v>
      </c>
      <c r="G3526" s="342" t="s">
        <v>300</v>
      </c>
      <c r="H3526" s="342"/>
      <c r="I3526" s="342"/>
      <c r="J3526" s="343"/>
      <c r="K3526" s="343"/>
      <c r="L3526" s="407">
        <v>1</v>
      </c>
      <c r="M3526" s="344">
        <f t="shared" si="55"/>
        <v>5.6824347250281235</v>
      </c>
      <c r="N3526" s="337"/>
      <c r="T3526" s="169" t="s">
        <v>300</v>
      </c>
    </row>
    <row r="3527" spans="1:20">
      <c r="A3527" s="339">
        <v>45438.833333333299</v>
      </c>
      <c r="B3527" s="340">
        <v>3.1989700000000001</v>
      </c>
      <c r="C3527" s="340" t="s">
        <v>300</v>
      </c>
      <c r="D3527" s="341">
        <v>59.04327</v>
      </c>
      <c r="E3527" s="342" t="s">
        <v>300</v>
      </c>
      <c r="F3527" s="340">
        <v>5.87033</v>
      </c>
      <c r="G3527" s="342" t="s">
        <v>300</v>
      </c>
      <c r="H3527" s="342"/>
      <c r="I3527" s="342"/>
      <c r="J3527" s="343"/>
      <c r="K3527" s="343"/>
      <c r="L3527" s="407">
        <v>1</v>
      </c>
      <c r="M3527" s="344">
        <f t="shared" si="55"/>
        <v>5.8703173443434524</v>
      </c>
      <c r="N3527" s="337"/>
      <c r="T3527" s="169" t="s">
        <v>300</v>
      </c>
    </row>
    <row r="3528" spans="1:20">
      <c r="A3528" s="339">
        <v>45438.875</v>
      </c>
      <c r="B3528" s="340">
        <v>2.3285999999999998</v>
      </c>
      <c r="C3528" s="340" t="s">
        <v>300</v>
      </c>
      <c r="D3528" s="341">
        <v>57.941009999999999</v>
      </c>
      <c r="E3528" s="342" t="s">
        <v>300</v>
      </c>
      <c r="F3528" s="340">
        <v>4.1933600000000002</v>
      </c>
      <c r="G3528" s="342" t="s">
        <v>300</v>
      </c>
      <c r="H3528" s="342"/>
      <c r="I3528" s="342"/>
      <c r="J3528" s="343"/>
      <c r="K3528" s="343"/>
      <c r="L3528" s="407">
        <v>1</v>
      </c>
      <c r="M3528" s="344">
        <f t="shared" si="55"/>
        <v>4.193358227336879</v>
      </c>
      <c r="N3528" s="337"/>
      <c r="T3528" s="169" t="s">
        <v>300</v>
      </c>
    </row>
    <row r="3529" spans="1:20">
      <c r="A3529" s="339">
        <v>45438.916666666701</v>
      </c>
      <c r="B3529" s="340">
        <v>2.8877999999999999</v>
      </c>
      <c r="C3529" s="340" t="s">
        <v>300</v>
      </c>
      <c r="D3529" s="341">
        <v>58.324300000000001</v>
      </c>
      <c r="E3529" s="342" t="s">
        <v>300</v>
      </c>
      <c r="F3529" s="340">
        <v>5.2347700000000001</v>
      </c>
      <c r="G3529" s="342" t="s">
        <v>300</v>
      </c>
      <c r="H3529" s="342"/>
      <c r="I3529" s="342"/>
      <c r="J3529" s="343"/>
      <c r="K3529" s="343"/>
      <c r="L3529" s="407">
        <v>1</v>
      </c>
      <c r="M3529" s="344">
        <f t="shared" si="55"/>
        <v>5.2347706328231993</v>
      </c>
      <c r="N3529" s="337"/>
      <c r="T3529" s="169" t="s">
        <v>300</v>
      </c>
    </row>
    <row r="3530" spans="1:20">
      <c r="A3530" s="339">
        <v>45438.958333333299</v>
      </c>
      <c r="B3530" s="340">
        <v>3.1034199999999998</v>
      </c>
      <c r="C3530" s="340" t="s">
        <v>300</v>
      </c>
      <c r="D3530" s="341">
        <v>57.56044</v>
      </c>
      <c r="E3530" s="342" t="s">
        <v>300</v>
      </c>
      <c r="F3530" s="340">
        <v>5.5519600000000002</v>
      </c>
      <c r="G3530" s="342" t="s">
        <v>300</v>
      </c>
      <c r="H3530" s="342"/>
      <c r="I3530" s="342"/>
      <c r="J3530" s="343"/>
      <c r="K3530" s="343"/>
      <c r="L3530" s="407">
        <v>1</v>
      </c>
      <c r="M3530" s="344">
        <f t="shared" si="55"/>
        <v>5.5519515795051833</v>
      </c>
      <c r="N3530" s="337"/>
      <c r="T3530" s="169" t="s">
        <v>300</v>
      </c>
    </row>
    <row r="3531" spans="1:20">
      <c r="A3531" s="339">
        <v>45439</v>
      </c>
      <c r="B3531" s="340">
        <v>2.5628299999999999</v>
      </c>
      <c r="C3531" s="340" t="s">
        <v>300</v>
      </c>
      <c r="D3531" s="341">
        <v>58.945740000000001</v>
      </c>
      <c r="E3531" s="342" t="s">
        <v>300</v>
      </c>
      <c r="F3531" s="340">
        <v>4.6951999999999998</v>
      </c>
      <c r="G3531" s="342" t="s">
        <v>300</v>
      </c>
      <c r="H3531" s="342"/>
      <c r="I3531" s="342"/>
      <c r="J3531" s="343"/>
      <c r="K3531" s="343"/>
      <c r="L3531" s="407">
        <v>1</v>
      </c>
      <c r="M3531" s="344">
        <f t="shared" si="55"/>
        <v>4.6951906690377356</v>
      </c>
      <c r="N3531" s="337"/>
      <c r="T3531" s="169" t="s">
        <v>300</v>
      </c>
    </row>
    <row r="3532" spans="1:20">
      <c r="A3532" s="339">
        <v>45439.041666666701</v>
      </c>
      <c r="B3532" s="340">
        <v>3.4887100000000002</v>
      </c>
      <c r="C3532" s="340" t="s">
        <v>300</v>
      </c>
      <c r="D3532" s="341">
        <v>55.933199999999999</v>
      </c>
      <c r="E3532" s="342" t="s">
        <v>300</v>
      </c>
      <c r="F3532" s="340">
        <v>6.0647900000000003</v>
      </c>
      <c r="G3532" s="342" t="s">
        <v>300</v>
      </c>
      <c r="H3532" s="342"/>
      <c r="I3532" s="342"/>
      <c r="J3532" s="343"/>
      <c r="K3532" s="343"/>
      <c r="L3532" s="407">
        <v>1</v>
      </c>
      <c r="M3532" s="344">
        <f t="shared" si="55"/>
        <v>6.06478691646576</v>
      </c>
      <c r="N3532" s="337"/>
      <c r="T3532" s="169" t="s">
        <v>300</v>
      </c>
    </row>
    <row r="3533" spans="1:20">
      <c r="A3533" s="339">
        <v>45439.083333333299</v>
      </c>
      <c r="B3533" s="340">
        <v>2.8119700000000001</v>
      </c>
      <c r="C3533" s="340" t="s">
        <v>300</v>
      </c>
      <c r="D3533" s="341">
        <v>57.861600000000003</v>
      </c>
      <c r="E3533" s="342" t="s">
        <v>300</v>
      </c>
      <c r="F3533" s="340">
        <v>5.0568799999999996</v>
      </c>
      <c r="G3533" s="342" t="s">
        <v>300</v>
      </c>
      <c r="H3533" s="342"/>
      <c r="I3533" s="342"/>
      <c r="J3533" s="343"/>
      <c r="K3533" s="343"/>
      <c r="L3533" s="407">
        <v>1</v>
      </c>
      <c r="M3533" s="344">
        <f t="shared" si="55"/>
        <v>5.0568739905801596</v>
      </c>
      <c r="N3533" s="337"/>
      <c r="T3533" s="169" t="s">
        <v>300</v>
      </c>
    </row>
    <row r="3534" spans="1:20">
      <c r="A3534" s="339">
        <v>45439.125</v>
      </c>
      <c r="B3534" s="340">
        <v>2.7018800000000001</v>
      </c>
      <c r="C3534" s="340" t="s">
        <v>300</v>
      </c>
      <c r="D3534" s="341">
        <v>58.773780000000002</v>
      </c>
      <c r="E3534" s="342" t="s">
        <v>300</v>
      </c>
      <c r="F3534" s="340">
        <v>4.9354899999999997</v>
      </c>
      <c r="G3534" s="342" t="s">
        <v>300</v>
      </c>
      <c r="H3534" s="342"/>
      <c r="I3534" s="342"/>
      <c r="J3534" s="343"/>
      <c r="K3534" s="343"/>
      <c r="L3534" s="407">
        <v>1</v>
      </c>
      <c r="M3534" s="344">
        <f t="shared" si="55"/>
        <v>4.9354946979549119</v>
      </c>
      <c r="N3534" s="337"/>
      <c r="T3534" s="169" t="s">
        <v>300</v>
      </c>
    </row>
    <row r="3535" spans="1:20">
      <c r="A3535" s="339">
        <v>45439.166666666701</v>
      </c>
      <c r="B3535" s="340">
        <v>2.9735900000000002</v>
      </c>
      <c r="C3535" s="340" t="s">
        <v>300</v>
      </c>
      <c r="D3535" s="341">
        <v>55.707000000000001</v>
      </c>
      <c r="E3535" s="342" t="s">
        <v>300</v>
      </c>
      <c r="F3535" s="340">
        <v>5.14839</v>
      </c>
      <c r="G3535" s="342" t="s">
        <v>300</v>
      </c>
      <c r="H3535" s="342"/>
      <c r="I3535" s="342"/>
      <c r="J3535" s="343"/>
      <c r="K3535" s="343"/>
      <c r="L3535" s="407">
        <v>1</v>
      </c>
      <c r="M3535" s="344">
        <f t="shared" si="55"/>
        <v>5.1483951042804001</v>
      </c>
      <c r="N3535" s="337"/>
      <c r="T3535" s="169" t="s">
        <v>300</v>
      </c>
    </row>
    <row r="3536" spans="1:20">
      <c r="A3536" s="339">
        <v>45439.208333333299</v>
      </c>
      <c r="B3536" s="340">
        <v>3.14662</v>
      </c>
      <c r="C3536" s="340" t="s">
        <v>300</v>
      </c>
      <c r="D3536" s="341">
        <v>56.850209999999997</v>
      </c>
      <c r="E3536" s="342" t="s">
        <v>300</v>
      </c>
      <c r="F3536" s="340">
        <v>5.5597700000000003</v>
      </c>
      <c r="G3536" s="342" t="s">
        <v>300</v>
      </c>
      <c r="H3536" s="342"/>
      <c r="I3536" s="342"/>
      <c r="J3536" s="343"/>
      <c r="K3536" s="343"/>
      <c r="L3536" s="407">
        <v>1</v>
      </c>
      <c r="M3536" s="344">
        <f t="shared" si="55"/>
        <v>5.5597771221194163</v>
      </c>
      <c r="N3536" s="337"/>
      <c r="T3536" s="169" t="s">
        <v>300</v>
      </c>
    </row>
    <row r="3537" spans="1:20">
      <c r="A3537" s="339">
        <v>45439.25</v>
      </c>
      <c r="B3537" s="340">
        <v>3.4137499999999998</v>
      </c>
      <c r="C3537" s="340" t="s">
        <v>300</v>
      </c>
      <c r="D3537" s="341">
        <v>56.217820000000003</v>
      </c>
      <c r="E3537" s="342" t="s">
        <v>300</v>
      </c>
      <c r="F3537" s="340">
        <v>5.9646699999999999</v>
      </c>
      <c r="G3537" s="342" t="s">
        <v>300</v>
      </c>
      <c r="H3537" s="342"/>
      <c r="I3537" s="342"/>
      <c r="J3537" s="343"/>
      <c r="K3537" s="343"/>
      <c r="L3537" s="407">
        <v>1</v>
      </c>
      <c r="M3537" s="344">
        <f t="shared" si="55"/>
        <v>5.9646741604169993</v>
      </c>
      <c r="N3537" s="337"/>
      <c r="T3537" s="169" t="s">
        <v>300</v>
      </c>
    </row>
    <row r="3538" spans="1:20">
      <c r="A3538" s="339">
        <v>45439.291666666701</v>
      </c>
      <c r="B3538" s="340">
        <v>3.3693499999999998</v>
      </c>
      <c r="C3538" s="340" t="s">
        <v>300</v>
      </c>
      <c r="D3538" s="341">
        <v>55.957880000000003</v>
      </c>
      <c r="E3538" s="342" t="s">
        <v>300</v>
      </c>
      <c r="F3538" s="340">
        <v>5.8598800000000004</v>
      </c>
      <c r="G3538" s="342" t="s">
        <v>300</v>
      </c>
      <c r="H3538" s="342"/>
      <c r="I3538" s="342"/>
      <c r="J3538" s="343"/>
      <c r="K3538" s="343"/>
      <c r="L3538" s="407">
        <v>1</v>
      </c>
      <c r="M3538" s="344">
        <f t="shared" si="55"/>
        <v>5.8598755069562394</v>
      </c>
      <c r="N3538" s="337"/>
      <c r="T3538" s="169" t="s">
        <v>300</v>
      </c>
    </row>
    <row r="3539" spans="1:20">
      <c r="A3539" s="339">
        <v>45439.333333333299</v>
      </c>
      <c r="B3539" s="340">
        <v>3.0746199999999999</v>
      </c>
      <c r="C3539" s="340" t="s">
        <v>300</v>
      </c>
      <c r="D3539" s="341">
        <v>56.283549999999998</v>
      </c>
      <c r="E3539" s="342" t="s">
        <v>300</v>
      </c>
      <c r="F3539" s="340">
        <v>5.3784000000000001</v>
      </c>
      <c r="G3539" s="342" t="s">
        <v>300</v>
      </c>
      <c r="H3539" s="342"/>
      <c r="I3539" s="342"/>
      <c r="J3539" s="343"/>
      <c r="K3539" s="343"/>
      <c r="L3539" s="407">
        <v>1</v>
      </c>
      <c r="M3539" s="344">
        <f t="shared" si="55"/>
        <v>5.3784104258110794</v>
      </c>
      <c r="N3539" s="337"/>
      <c r="T3539" s="169" t="s">
        <v>300</v>
      </c>
    </row>
    <row r="3540" spans="1:20">
      <c r="A3540" s="339">
        <v>45439.375</v>
      </c>
      <c r="B3540" s="340">
        <v>3.2363300000000002</v>
      </c>
      <c r="C3540" s="340" t="s">
        <v>300</v>
      </c>
      <c r="D3540" s="341">
        <v>54.077129999999997</v>
      </c>
      <c r="E3540" s="342" t="s">
        <v>300</v>
      </c>
      <c r="F3540" s="340">
        <v>5.4393599999999998</v>
      </c>
      <c r="G3540" s="342" t="s">
        <v>300</v>
      </c>
      <c r="H3540" s="342"/>
      <c r="I3540" s="342"/>
      <c r="J3540" s="343"/>
      <c r="K3540" s="343"/>
      <c r="L3540" s="407">
        <v>1</v>
      </c>
      <c r="M3540" s="344">
        <f t="shared" si="55"/>
        <v>5.4393554971705314</v>
      </c>
      <c r="N3540" s="337"/>
      <c r="T3540" s="169" t="s">
        <v>300</v>
      </c>
    </row>
    <row r="3541" spans="1:20">
      <c r="A3541" s="339">
        <v>45439.416666666701</v>
      </c>
      <c r="B3541" s="340">
        <v>2.7035100000000001</v>
      </c>
      <c r="C3541" s="340" t="s">
        <v>300</v>
      </c>
      <c r="D3541" s="341">
        <v>55.714660000000002</v>
      </c>
      <c r="E3541" s="342" t="s">
        <v>300</v>
      </c>
      <c r="F3541" s="340">
        <v>4.6814200000000001</v>
      </c>
      <c r="G3541" s="342" t="s">
        <v>300</v>
      </c>
      <c r="H3541" s="342"/>
      <c r="I3541" s="342"/>
      <c r="J3541" s="343"/>
      <c r="K3541" s="343"/>
      <c r="L3541" s="407">
        <v>1</v>
      </c>
      <c r="M3541" s="344">
        <f t="shared" si="55"/>
        <v>4.6814293653911285</v>
      </c>
      <c r="N3541" s="337"/>
      <c r="T3541" s="169" t="s">
        <v>300</v>
      </c>
    </row>
    <row r="3542" spans="1:20">
      <c r="A3542" s="339">
        <v>45439.458333333299</v>
      </c>
      <c r="B3542" s="340">
        <v>2.8517100000000002</v>
      </c>
      <c r="C3542" s="340" t="s">
        <v>300</v>
      </c>
      <c r="D3542" s="341">
        <v>53.74297</v>
      </c>
      <c r="E3542" s="342" t="s">
        <v>300</v>
      </c>
      <c r="F3542" s="340">
        <v>4.7633000000000001</v>
      </c>
      <c r="G3542" s="342" t="s">
        <v>300</v>
      </c>
      <c r="H3542" s="342"/>
      <c r="I3542" s="342"/>
      <c r="J3542" s="343"/>
      <c r="K3542" s="343"/>
      <c r="L3542" s="407">
        <v>1</v>
      </c>
      <c r="M3542" s="344">
        <f t="shared" si="55"/>
        <v>4.7633010635379964</v>
      </c>
      <c r="N3542" s="337"/>
      <c r="T3542" s="169" t="s">
        <v>300</v>
      </c>
    </row>
    <row r="3543" spans="1:20">
      <c r="A3543" s="339">
        <v>45439.5</v>
      </c>
      <c r="B3543" s="340">
        <v>2.3021099999999999</v>
      </c>
      <c r="C3543" s="340" t="s">
        <v>300</v>
      </c>
      <c r="D3543" s="341">
        <v>56.359059999999999</v>
      </c>
      <c r="E3543" s="342" t="s">
        <v>300</v>
      </c>
      <c r="F3543" s="340">
        <v>4.03247</v>
      </c>
      <c r="G3543" s="342" t="s">
        <v>300</v>
      </c>
      <c r="H3543" s="342"/>
      <c r="I3543" s="342"/>
      <c r="J3543" s="343"/>
      <c r="K3543" s="343"/>
      <c r="L3543" s="407">
        <v>1</v>
      </c>
      <c r="M3543" s="344">
        <f t="shared" si="55"/>
        <v>4.0324670045639275</v>
      </c>
      <c r="N3543" s="337"/>
      <c r="T3543" s="169" t="s">
        <v>300</v>
      </c>
    </row>
    <row r="3544" spans="1:20">
      <c r="A3544" s="339">
        <v>45439.541666666701</v>
      </c>
      <c r="B3544" s="340">
        <v>2.50522</v>
      </c>
      <c r="C3544" s="340" t="s">
        <v>300</v>
      </c>
      <c r="D3544" s="341">
        <v>55.508029999999998</v>
      </c>
      <c r="E3544" s="342" t="s">
        <v>300</v>
      </c>
      <c r="F3544" s="340">
        <v>4.3219799999999999</v>
      </c>
      <c r="G3544" s="342" t="s">
        <v>300</v>
      </c>
      <c r="H3544" s="342"/>
      <c r="I3544" s="342"/>
      <c r="J3544" s="343"/>
      <c r="K3544" s="343"/>
      <c r="L3544" s="407">
        <v>1</v>
      </c>
      <c r="M3544" s="344">
        <f t="shared" si="55"/>
        <v>4.3219794205679269</v>
      </c>
      <c r="N3544" s="337"/>
      <c r="T3544" s="169" t="s">
        <v>300</v>
      </c>
    </row>
    <row r="3545" spans="1:20">
      <c r="A3545" s="339">
        <v>45439.583333333299</v>
      </c>
      <c r="B3545" s="340">
        <v>2.7588900000000001</v>
      </c>
      <c r="C3545" s="340" t="s">
        <v>300</v>
      </c>
      <c r="D3545" s="341">
        <v>57.719270000000002</v>
      </c>
      <c r="E3545" s="342" t="s">
        <v>300</v>
      </c>
      <c r="F3545" s="340">
        <v>4.9492200000000004</v>
      </c>
      <c r="G3545" s="342" t="s">
        <v>300</v>
      </c>
      <c r="H3545" s="342"/>
      <c r="I3545" s="342"/>
      <c r="J3545" s="343"/>
      <c r="K3545" s="343"/>
      <c r="L3545" s="407">
        <v>1</v>
      </c>
      <c r="M3545" s="344">
        <f t="shared" si="55"/>
        <v>4.9492139104641231</v>
      </c>
      <c r="N3545" s="337"/>
      <c r="T3545" s="169" t="s">
        <v>300</v>
      </c>
    </row>
    <row r="3546" spans="1:20">
      <c r="A3546" s="339">
        <v>45439.625</v>
      </c>
      <c r="B3546" s="340">
        <v>2.7361200000000001</v>
      </c>
      <c r="C3546" s="340" t="s">
        <v>300</v>
      </c>
      <c r="D3546" s="341">
        <v>63.443559999999998</v>
      </c>
      <c r="E3546" s="342" t="s">
        <v>300</v>
      </c>
      <c r="F3546" s="340">
        <v>5.3951500000000001</v>
      </c>
      <c r="G3546" s="342" t="s">
        <v>300</v>
      </c>
      <c r="H3546" s="342"/>
      <c r="I3546" s="342"/>
      <c r="J3546" s="343"/>
      <c r="K3546" s="343"/>
      <c r="L3546" s="407">
        <v>1</v>
      </c>
      <c r="M3546" s="344">
        <f t="shared" si="55"/>
        <v>5.395152130474175</v>
      </c>
      <c r="N3546" s="337"/>
      <c r="T3546" s="169" t="s">
        <v>300</v>
      </c>
    </row>
    <row r="3547" spans="1:20">
      <c r="A3547" s="339">
        <v>45439.666666666701</v>
      </c>
      <c r="B3547" s="340">
        <v>2.9713099999999999</v>
      </c>
      <c r="C3547" s="340" t="s">
        <v>300</v>
      </c>
      <c r="D3547" s="341">
        <v>64.42577</v>
      </c>
      <c r="E3547" s="342" t="s">
        <v>300</v>
      </c>
      <c r="F3547" s="340">
        <v>5.9496099999999998</v>
      </c>
      <c r="G3547" s="342" t="s">
        <v>300</v>
      </c>
      <c r="H3547" s="342"/>
      <c r="I3547" s="342"/>
      <c r="J3547" s="343"/>
      <c r="K3547" s="343"/>
      <c r="L3547" s="407">
        <v>1</v>
      </c>
      <c r="M3547" s="344">
        <f t="shared" si="55"/>
        <v>5.9496112891923945</v>
      </c>
      <c r="N3547" s="337"/>
      <c r="T3547" s="169" t="s">
        <v>300</v>
      </c>
    </row>
    <row r="3548" spans="1:20">
      <c r="A3548" s="339">
        <v>45439.708333333299</v>
      </c>
      <c r="B3548" s="340">
        <v>1.50875</v>
      </c>
      <c r="C3548" s="340" t="s">
        <v>300</v>
      </c>
      <c r="D3548" s="341">
        <v>64.747010000000003</v>
      </c>
      <c r="E3548" s="342" t="s">
        <v>300</v>
      </c>
      <c r="F3548" s="340">
        <v>3.0361099999999999</v>
      </c>
      <c r="G3548" s="342" t="s">
        <v>300</v>
      </c>
      <c r="H3548" s="342"/>
      <c r="I3548" s="342"/>
      <c r="J3548" s="343"/>
      <c r="K3548" s="343"/>
      <c r="L3548" s="407">
        <v>1</v>
      </c>
      <c r="M3548" s="344">
        <f t="shared" si="55"/>
        <v>3.0361135555695</v>
      </c>
      <c r="N3548" s="337"/>
      <c r="T3548" s="169" t="s">
        <v>300</v>
      </c>
    </row>
    <row r="3549" spans="1:20">
      <c r="A3549" s="339">
        <v>45439.75</v>
      </c>
      <c r="B3549" s="340">
        <v>0.56077999999999995</v>
      </c>
      <c r="C3549" s="340" t="s">
        <v>300</v>
      </c>
      <c r="D3549" s="341">
        <v>64.715800000000002</v>
      </c>
      <c r="E3549" s="342" t="s">
        <v>300</v>
      </c>
      <c r="F3549" s="340">
        <v>1.1279300000000001</v>
      </c>
      <c r="G3549" s="342" t="s">
        <v>300</v>
      </c>
      <c r="H3549" s="342"/>
      <c r="I3549" s="342"/>
      <c r="J3549" s="343"/>
      <c r="K3549" s="343"/>
      <c r="L3549" s="407">
        <v>1</v>
      </c>
      <c r="M3549" s="344">
        <f t="shared" si="55"/>
        <v>1.1279344221499199</v>
      </c>
      <c r="N3549" s="337"/>
      <c r="T3549" s="169" t="s">
        <v>300</v>
      </c>
    </row>
    <row r="3550" spans="1:20">
      <c r="A3550" s="339">
        <v>45439.791666666701</v>
      </c>
      <c r="B3550" s="340">
        <v>1.93018</v>
      </c>
      <c r="C3550" s="340" t="s">
        <v>300</v>
      </c>
      <c r="D3550" s="341">
        <v>66.208550000000002</v>
      </c>
      <c r="E3550" s="342" t="s">
        <v>300</v>
      </c>
      <c r="F3550" s="340">
        <v>3.9718499999999999</v>
      </c>
      <c r="G3550" s="342" t="s">
        <v>300</v>
      </c>
      <c r="H3550" s="342"/>
      <c r="I3550" s="342"/>
      <c r="J3550" s="343"/>
      <c r="K3550" s="343"/>
      <c r="L3550" s="407">
        <v>1</v>
      </c>
      <c r="M3550" s="344">
        <f t="shared" si="55"/>
        <v>3.9718505437321192</v>
      </c>
      <c r="N3550" s="337"/>
      <c r="T3550" s="169" t="s">
        <v>300</v>
      </c>
    </row>
    <row r="3551" spans="1:20">
      <c r="A3551" s="339">
        <v>45439.833333333299</v>
      </c>
      <c r="B3551" s="340">
        <v>3.4274800000000001</v>
      </c>
      <c r="C3551" s="340" t="s">
        <v>300</v>
      </c>
      <c r="D3551" s="341">
        <v>63.962809999999998</v>
      </c>
      <c r="E3551" s="342" t="s">
        <v>300</v>
      </c>
      <c r="F3551" s="340">
        <v>6.8136999999999999</v>
      </c>
      <c r="G3551" s="342" t="s">
        <v>300</v>
      </c>
      <c r="H3551" s="342"/>
      <c r="I3551" s="342"/>
      <c r="J3551" s="343"/>
      <c r="K3551" s="343"/>
      <c r="L3551" s="407">
        <v>1</v>
      </c>
      <c r="M3551" s="344">
        <f t="shared" si="55"/>
        <v>6.8137073127443024</v>
      </c>
      <c r="N3551" s="337"/>
      <c r="T3551" s="169" t="s">
        <v>300</v>
      </c>
    </row>
    <row r="3552" spans="1:20">
      <c r="A3552" s="339">
        <v>45439.875</v>
      </c>
      <c r="B3552" s="340">
        <v>3.2911000000000001</v>
      </c>
      <c r="C3552" s="340" t="s">
        <v>300</v>
      </c>
      <c r="D3552" s="341">
        <v>64.069140000000004</v>
      </c>
      <c r="E3552" s="342" t="s">
        <v>300</v>
      </c>
      <c r="F3552" s="340">
        <v>6.5534699999999999</v>
      </c>
      <c r="G3552" s="342" t="s">
        <v>300</v>
      </c>
      <c r="H3552" s="342"/>
      <c r="I3552" s="342"/>
      <c r="J3552" s="343"/>
      <c r="K3552" s="343"/>
      <c r="L3552" s="407">
        <v>1</v>
      </c>
      <c r="M3552" s="344">
        <f t="shared" si="55"/>
        <v>6.5534649820063189</v>
      </c>
      <c r="N3552" s="337"/>
      <c r="T3552" s="169" t="s">
        <v>300</v>
      </c>
    </row>
    <row r="3553" spans="1:20">
      <c r="A3553" s="339">
        <v>45439.916666666701</v>
      </c>
      <c r="B3553" s="340">
        <v>3.50996</v>
      </c>
      <c r="C3553" s="340" t="s">
        <v>300</v>
      </c>
      <c r="D3553" s="341">
        <v>61.722810000000003</v>
      </c>
      <c r="E3553" s="342" t="s">
        <v>300</v>
      </c>
      <c r="F3553" s="340">
        <v>6.73332</v>
      </c>
      <c r="G3553" s="342" t="s">
        <v>300</v>
      </c>
      <c r="H3553" s="342"/>
      <c r="I3553" s="342"/>
      <c r="J3553" s="343"/>
      <c r="K3553" s="343"/>
      <c r="L3553" s="407">
        <v>1</v>
      </c>
      <c r="M3553" s="344">
        <f t="shared" si="55"/>
        <v>6.7333139873506083</v>
      </c>
      <c r="N3553" s="337"/>
      <c r="T3553" s="169" t="s">
        <v>300</v>
      </c>
    </row>
    <row r="3554" spans="1:20">
      <c r="A3554" s="339">
        <v>45439.958333333299</v>
      </c>
      <c r="B3554" s="340">
        <v>3.2043300000000001</v>
      </c>
      <c r="C3554" s="340" t="s">
        <v>300</v>
      </c>
      <c r="D3554" s="341">
        <v>61.158650000000002</v>
      </c>
      <c r="E3554" s="342" t="s">
        <v>300</v>
      </c>
      <c r="F3554" s="340">
        <v>6.0908300000000004</v>
      </c>
      <c r="G3554" s="342" t="s">
        <v>300</v>
      </c>
      <c r="H3554" s="342"/>
      <c r="I3554" s="342"/>
      <c r="J3554" s="343"/>
      <c r="K3554" s="343"/>
      <c r="L3554" s="407">
        <v>1</v>
      </c>
      <c r="M3554" s="344">
        <f t="shared" si="55"/>
        <v>6.0908252053458591</v>
      </c>
      <c r="N3554" s="337"/>
      <c r="T3554" s="169" t="s">
        <v>300</v>
      </c>
    </row>
    <row r="3555" spans="1:20">
      <c r="A3555" s="339">
        <v>45440</v>
      </c>
      <c r="B3555" s="340">
        <v>3.2691599999999998</v>
      </c>
      <c r="C3555" s="340" t="s">
        <v>300</v>
      </c>
      <c r="D3555" s="341">
        <v>60.122520000000002</v>
      </c>
      <c r="E3555" s="342" t="s">
        <v>300</v>
      </c>
      <c r="F3555" s="340">
        <v>6.1087800000000003</v>
      </c>
      <c r="G3555" s="342" t="s">
        <v>300</v>
      </c>
      <c r="H3555" s="342"/>
      <c r="I3555" s="342"/>
      <c r="J3555" s="343"/>
      <c r="K3555" s="343"/>
      <c r="L3555" s="407">
        <v>1</v>
      </c>
      <c r="M3555" s="344">
        <f t="shared" si="55"/>
        <v>6.1087782729778555</v>
      </c>
      <c r="N3555" s="337"/>
      <c r="T3555" s="169" t="s">
        <v>300</v>
      </c>
    </row>
    <row r="3556" spans="1:20">
      <c r="A3556" s="339">
        <v>45440.041666666701</v>
      </c>
      <c r="B3556" s="340">
        <v>3.4453499999999999</v>
      </c>
      <c r="C3556" s="340" t="s">
        <v>300</v>
      </c>
      <c r="D3556" s="341">
        <v>58.494010000000003</v>
      </c>
      <c r="E3556" s="342" t="s">
        <v>300</v>
      </c>
      <c r="F3556" s="340">
        <v>6.2636200000000004</v>
      </c>
      <c r="G3556" s="342" t="s">
        <v>300</v>
      </c>
      <c r="H3556" s="342"/>
      <c r="I3556" s="342"/>
      <c r="J3556" s="343"/>
      <c r="K3556" s="343"/>
      <c r="L3556" s="407">
        <v>1</v>
      </c>
      <c r="M3556" s="344">
        <f t="shared" si="55"/>
        <v>6.2636250449467799</v>
      </c>
      <c r="N3556" s="337"/>
      <c r="T3556" s="169" t="s">
        <v>300</v>
      </c>
    </row>
    <row r="3557" spans="1:20">
      <c r="A3557" s="339">
        <v>45440.083333333299</v>
      </c>
      <c r="B3557" s="340">
        <v>3.31243</v>
      </c>
      <c r="C3557" s="340" t="s">
        <v>300</v>
      </c>
      <c r="D3557" s="341">
        <v>61.418790000000001</v>
      </c>
      <c r="E3557" s="342" t="s">
        <v>300</v>
      </c>
      <c r="F3557" s="340">
        <v>6.3230899999999997</v>
      </c>
      <c r="G3557" s="342" t="s">
        <v>300</v>
      </c>
      <c r="H3557" s="342"/>
      <c r="I3557" s="342"/>
      <c r="J3557" s="343"/>
      <c r="K3557" s="343"/>
      <c r="L3557" s="407">
        <v>1</v>
      </c>
      <c r="M3557" s="344">
        <f t="shared" si="55"/>
        <v>6.3230843547554763</v>
      </c>
      <c r="N3557" s="337"/>
      <c r="T3557" s="169" t="s">
        <v>300</v>
      </c>
    </row>
    <row r="3558" spans="1:20">
      <c r="A3558" s="339">
        <v>45440.125</v>
      </c>
      <c r="B3558" s="340">
        <v>3.3660800000000002</v>
      </c>
      <c r="C3558" s="340" t="s">
        <v>300</v>
      </c>
      <c r="D3558" s="341">
        <v>60.544840000000001</v>
      </c>
      <c r="E3558" s="342" t="s">
        <v>300</v>
      </c>
      <c r="F3558" s="340">
        <v>6.33406</v>
      </c>
      <c r="G3558" s="342" t="s">
        <v>300</v>
      </c>
      <c r="H3558" s="342"/>
      <c r="I3558" s="342"/>
      <c r="J3558" s="343"/>
      <c r="K3558" s="343"/>
      <c r="L3558" s="407">
        <v>1</v>
      </c>
      <c r="M3558" s="344">
        <f t="shared" si="55"/>
        <v>6.3340659278453755</v>
      </c>
      <c r="N3558" s="337"/>
      <c r="T3558" s="169" t="s">
        <v>300</v>
      </c>
    </row>
    <row r="3559" spans="1:20">
      <c r="A3559" s="339">
        <v>45440.166666666701</v>
      </c>
      <c r="B3559" s="340">
        <v>3.3336899999999998</v>
      </c>
      <c r="C3559" s="340" t="s">
        <v>300</v>
      </c>
      <c r="D3559" s="341">
        <v>60.083759999999998</v>
      </c>
      <c r="E3559" s="342" t="s">
        <v>300</v>
      </c>
      <c r="F3559" s="340">
        <v>6.2253499999999997</v>
      </c>
      <c r="G3559" s="342" t="s">
        <v>300</v>
      </c>
      <c r="H3559" s="342"/>
      <c r="I3559" s="342"/>
      <c r="J3559" s="343"/>
      <c r="K3559" s="343"/>
      <c r="L3559" s="407">
        <v>1</v>
      </c>
      <c r="M3559" s="344">
        <f t="shared" si="55"/>
        <v>6.2253435764963516</v>
      </c>
      <c r="N3559" s="337"/>
      <c r="T3559" s="169" t="s">
        <v>300</v>
      </c>
    </row>
    <row r="3560" spans="1:20">
      <c r="A3560" s="339">
        <v>45440.208333333299</v>
      </c>
      <c r="B3560" s="340">
        <v>3.1423399999999999</v>
      </c>
      <c r="C3560" s="340" t="s">
        <v>300</v>
      </c>
      <c r="D3560" s="341">
        <v>61.048729999999999</v>
      </c>
      <c r="E3560" s="342" t="s">
        <v>300</v>
      </c>
      <c r="F3560" s="340">
        <v>5.9622599999999997</v>
      </c>
      <c r="G3560" s="342" t="s">
        <v>300</v>
      </c>
      <c r="H3560" s="342"/>
      <c r="I3560" s="342"/>
      <c r="J3560" s="343"/>
      <c r="K3560" s="343"/>
      <c r="L3560" s="407">
        <v>1</v>
      </c>
      <c r="M3560" s="344">
        <f t="shared" si="55"/>
        <v>5.9622587223724555</v>
      </c>
      <c r="N3560" s="337"/>
      <c r="T3560" s="169" t="s">
        <v>300</v>
      </c>
    </row>
    <row r="3561" spans="1:20">
      <c r="A3561" s="339">
        <v>45440.25</v>
      </c>
      <c r="B3561" s="340">
        <v>2.78329</v>
      </c>
      <c r="C3561" s="340" t="s">
        <v>300</v>
      </c>
      <c r="D3561" s="341">
        <v>64.745230000000006</v>
      </c>
      <c r="E3561" s="342" t="s">
        <v>300</v>
      </c>
      <c r="F3561" s="340">
        <v>5.6007699999999998</v>
      </c>
      <c r="G3561" s="342" t="s">
        <v>300</v>
      </c>
      <c r="H3561" s="342"/>
      <c r="I3561" s="342"/>
      <c r="J3561" s="343"/>
      <c r="K3561" s="343"/>
      <c r="L3561" s="407">
        <v>1</v>
      </c>
      <c r="M3561" s="344">
        <f t="shared" si="55"/>
        <v>5.6007636675042356</v>
      </c>
      <c r="N3561" s="337"/>
      <c r="T3561" s="169" t="s">
        <v>300</v>
      </c>
    </row>
    <row r="3562" spans="1:20">
      <c r="A3562" s="339">
        <v>45440.291666666701</v>
      </c>
      <c r="B3562" s="340">
        <v>2.6479300000000001</v>
      </c>
      <c r="C3562" s="340" t="s">
        <v>300</v>
      </c>
      <c r="D3562" s="341">
        <v>65.440370000000001</v>
      </c>
      <c r="E3562" s="342" t="s">
        <v>300</v>
      </c>
      <c r="F3562" s="340">
        <v>5.3855899999999997</v>
      </c>
      <c r="G3562" s="342" t="s">
        <v>300</v>
      </c>
      <c r="H3562" s="342"/>
      <c r="I3562" s="342"/>
      <c r="J3562" s="343"/>
      <c r="K3562" s="343"/>
      <c r="L3562" s="407">
        <v>1</v>
      </c>
      <c r="M3562" s="344">
        <f t="shared" si="55"/>
        <v>5.3855896084718289</v>
      </c>
      <c r="N3562" s="337"/>
      <c r="T3562" s="169" t="s">
        <v>300</v>
      </c>
    </row>
    <row r="3563" spans="1:20">
      <c r="A3563" s="339">
        <v>45440.333333333299</v>
      </c>
      <c r="B3563" s="340">
        <v>2.5354399999999999</v>
      </c>
      <c r="C3563" s="340" t="s">
        <v>300</v>
      </c>
      <c r="D3563" s="341">
        <v>65.181039999999996</v>
      </c>
      <c r="E3563" s="342" t="s">
        <v>300</v>
      </c>
      <c r="F3563" s="340">
        <v>5.1363700000000003</v>
      </c>
      <c r="G3563" s="342" t="s">
        <v>300</v>
      </c>
      <c r="H3563" s="342"/>
      <c r="I3563" s="342"/>
      <c r="J3563" s="343"/>
      <c r="K3563" s="343"/>
      <c r="L3563" s="407">
        <v>1</v>
      </c>
      <c r="M3563" s="344">
        <f t="shared" si="55"/>
        <v>5.136362107070207</v>
      </c>
      <c r="N3563" s="337"/>
      <c r="T3563" s="169" t="s">
        <v>300</v>
      </c>
    </row>
    <row r="3564" spans="1:20">
      <c r="A3564" s="339">
        <v>45440.375</v>
      </c>
      <c r="B3564" s="340">
        <v>2.59063</v>
      </c>
      <c r="C3564" s="340" t="s">
        <v>300</v>
      </c>
      <c r="D3564" s="341">
        <v>64.700130000000001</v>
      </c>
      <c r="E3564" s="342" t="s">
        <v>300</v>
      </c>
      <c r="F3564" s="340">
        <v>5.2094500000000004</v>
      </c>
      <c r="G3564" s="342" t="s">
        <v>300</v>
      </c>
      <c r="H3564" s="342"/>
      <c r="I3564" s="342"/>
      <c r="J3564" s="343"/>
      <c r="K3564" s="343"/>
      <c r="L3564" s="407">
        <v>1</v>
      </c>
      <c r="M3564" s="344">
        <f t="shared" si="55"/>
        <v>5.2094461590614518</v>
      </c>
      <c r="N3564" s="337"/>
      <c r="T3564" s="169" t="s">
        <v>300</v>
      </c>
    </row>
    <row r="3565" spans="1:20">
      <c r="A3565" s="339">
        <v>45440.416666666701</v>
      </c>
      <c r="B3565" s="340">
        <v>0.78342999999999996</v>
      </c>
      <c r="C3565" s="340" t="s">
        <v>300</v>
      </c>
      <c r="D3565" s="341">
        <v>63.655439999999999</v>
      </c>
      <c r="E3565" s="342" t="s">
        <v>300</v>
      </c>
      <c r="F3565" s="340">
        <v>1.5499499999999999</v>
      </c>
      <c r="G3565" s="342" t="s">
        <v>300</v>
      </c>
      <c r="H3565" s="342"/>
      <c r="I3565" s="342"/>
      <c r="J3565" s="343"/>
      <c r="K3565" s="343"/>
      <c r="L3565" s="407">
        <v>1</v>
      </c>
      <c r="M3565" s="344">
        <f t="shared" si="55"/>
        <v>1.5499465886439356</v>
      </c>
      <c r="N3565" s="337"/>
      <c r="T3565" s="169" t="s">
        <v>300</v>
      </c>
    </row>
    <row r="3566" spans="1:20">
      <c r="A3566" s="339">
        <v>45440.458333333299</v>
      </c>
      <c r="B3566" s="340">
        <v>1.3807199999999999</v>
      </c>
      <c r="C3566" s="340" t="s">
        <v>300</v>
      </c>
      <c r="D3566" s="341">
        <v>57.075780000000002</v>
      </c>
      <c r="E3566" s="342" t="s">
        <v>300</v>
      </c>
      <c r="F3566" s="340">
        <v>2.4492799999999999</v>
      </c>
      <c r="G3566" s="342" t="s">
        <v>300</v>
      </c>
      <c r="H3566" s="342"/>
      <c r="I3566" s="342"/>
      <c r="J3566" s="343"/>
      <c r="K3566" s="343"/>
      <c r="L3566" s="407">
        <v>1</v>
      </c>
      <c r="M3566" s="344">
        <f t="shared" si="55"/>
        <v>2.4492802534865277</v>
      </c>
      <c r="N3566" s="337"/>
      <c r="T3566" s="169" t="s">
        <v>300</v>
      </c>
    </row>
    <row r="3567" spans="1:20">
      <c r="A3567" s="339">
        <v>45440.5</v>
      </c>
      <c r="B3567" s="340">
        <v>2.46577</v>
      </c>
      <c r="C3567" s="340" t="s">
        <v>300</v>
      </c>
      <c r="D3567" s="341">
        <v>64.948139999999995</v>
      </c>
      <c r="E3567" s="342" t="s">
        <v>300</v>
      </c>
      <c r="F3567" s="340">
        <v>4.9773699999999996</v>
      </c>
      <c r="G3567" s="342" t="s">
        <v>300</v>
      </c>
      <c r="H3567" s="342"/>
      <c r="I3567" s="342"/>
      <c r="J3567" s="343"/>
      <c r="K3567" s="343"/>
      <c r="L3567" s="407">
        <v>1</v>
      </c>
      <c r="M3567" s="344">
        <f t="shared" si="55"/>
        <v>4.9773742042152227</v>
      </c>
      <c r="N3567" s="337"/>
      <c r="T3567" s="169" t="s">
        <v>300</v>
      </c>
    </row>
    <row r="3568" spans="1:20">
      <c r="A3568" s="339">
        <v>45440.541666666701</v>
      </c>
      <c r="B3568" s="340">
        <v>2.6989700000000001</v>
      </c>
      <c r="C3568" s="340" t="s">
        <v>300</v>
      </c>
      <c r="D3568" s="341">
        <v>65.291269999999997</v>
      </c>
      <c r="E3568" s="342" t="s">
        <v>300</v>
      </c>
      <c r="F3568" s="340">
        <v>5.4768999999999997</v>
      </c>
      <c r="G3568" s="342" t="s">
        <v>300</v>
      </c>
      <c r="H3568" s="342"/>
      <c r="I3568" s="342"/>
      <c r="J3568" s="343"/>
      <c r="K3568" s="343"/>
      <c r="L3568" s="407">
        <v>1</v>
      </c>
      <c r="M3568" s="344">
        <f t="shared" si="55"/>
        <v>5.4768920830682521</v>
      </c>
      <c r="N3568" s="337"/>
      <c r="T3568" s="169" t="s">
        <v>300</v>
      </c>
    </row>
    <row r="3569" spans="1:20">
      <c r="A3569" s="339">
        <v>45440.583333333299</v>
      </c>
      <c r="B3569" s="340">
        <v>2.7069000000000001</v>
      </c>
      <c r="C3569" s="340" t="s">
        <v>300</v>
      </c>
      <c r="D3569" s="341">
        <v>63.809959999999997</v>
      </c>
      <c r="E3569" s="342" t="s">
        <v>300</v>
      </c>
      <c r="F3569" s="340">
        <v>5.3683500000000004</v>
      </c>
      <c r="G3569" s="342" t="s">
        <v>300</v>
      </c>
      <c r="H3569" s="342"/>
      <c r="I3569" s="342"/>
      <c r="J3569" s="343"/>
      <c r="K3569" s="343"/>
      <c r="L3569" s="407">
        <v>1</v>
      </c>
      <c r="M3569" s="344">
        <f t="shared" si="55"/>
        <v>5.3683607769019188</v>
      </c>
      <c r="N3569" s="337"/>
      <c r="T3569" s="169" t="s">
        <v>300</v>
      </c>
    </row>
    <row r="3570" spans="1:20">
      <c r="A3570" s="339">
        <v>45440.625</v>
      </c>
      <c r="B3570" s="340">
        <v>2.83257</v>
      </c>
      <c r="C3570" s="340" t="s">
        <v>300</v>
      </c>
      <c r="D3570" s="341">
        <v>62.618259999999999</v>
      </c>
      <c r="E3570" s="342" t="s">
        <v>300</v>
      </c>
      <c r="F3570" s="340">
        <v>5.5126799999999996</v>
      </c>
      <c r="G3570" s="342" t="s">
        <v>300</v>
      </c>
      <c r="H3570" s="342"/>
      <c r="I3570" s="342"/>
      <c r="J3570" s="343"/>
      <c r="K3570" s="343"/>
      <c r="L3570" s="407">
        <v>1</v>
      </c>
      <c r="M3570" s="344">
        <f t="shared" si="55"/>
        <v>5.5126783949524558</v>
      </c>
      <c r="N3570" s="337"/>
      <c r="T3570" s="169" t="s">
        <v>300</v>
      </c>
    </row>
    <row r="3571" spans="1:20">
      <c r="A3571" s="339">
        <v>45440.666666666701</v>
      </c>
      <c r="B3571" s="340">
        <v>1.9239900000000001</v>
      </c>
      <c r="C3571" s="340" t="s">
        <v>300</v>
      </c>
      <c r="D3571" s="341">
        <v>65.203090000000003</v>
      </c>
      <c r="E3571" s="342" t="s">
        <v>300</v>
      </c>
      <c r="F3571" s="340">
        <v>3.89899</v>
      </c>
      <c r="G3571" s="342" t="s">
        <v>300</v>
      </c>
      <c r="H3571" s="342"/>
      <c r="I3571" s="342"/>
      <c r="J3571" s="343"/>
      <c r="K3571" s="343"/>
      <c r="L3571" s="407">
        <v>1</v>
      </c>
      <c r="M3571" s="344">
        <f t="shared" si="55"/>
        <v>3.8989888944524278</v>
      </c>
      <c r="N3571" s="337"/>
      <c r="T3571" s="169" t="s">
        <v>300</v>
      </c>
    </row>
    <row r="3572" spans="1:20">
      <c r="A3572" s="339">
        <v>45440.708333333299</v>
      </c>
      <c r="B3572" s="340">
        <v>3.0384000000000002</v>
      </c>
      <c r="C3572" s="340" t="s">
        <v>300</v>
      </c>
      <c r="D3572" s="341">
        <v>62.284950000000002</v>
      </c>
      <c r="E3572" s="342" t="s">
        <v>300</v>
      </c>
      <c r="F3572" s="340">
        <v>5.8817899999999996</v>
      </c>
      <c r="G3572" s="342" t="s">
        <v>300</v>
      </c>
      <c r="H3572" s="342"/>
      <c r="I3572" s="342"/>
      <c r="J3572" s="343"/>
      <c r="K3572" s="343"/>
      <c r="L3572" s="407">
        <v>1</v>
      </c>
      <c r="M3572" s="344">
        <f t="shared" si="55"/>
        <v>5.8817840818464004</v>
      </c>
      <c r="N3572" s="337"/>
      <c r="T3572" s="169" t="s">
        <v>300</v>
      </c>
    </row>
    <row r="3573" spans="1:20">
      <c r="A3573" s="339">
        <v>45440.75</v>
      </c>
      <c r="B3573" s="340">
        <v>3.0419800000000001</v>
      </c>
      <c r="C3573" s="340" t="s">
        <v>300</v>
      </c>
      <c r="D3573" s="341">
        <v>63.450650000000003</v>
      </c>
      <c r="E3573" s="342" t="s">
        <v>300</v>
      </c>
      <c r="F3573" s="340">
        <v>5.99892</v>
      </c>
      <c r="G3573" s="342" t="s">
        <v>300</v>
      </c>
      <c r="H3573" s="342"/>
      <c r="I3573" s="342"/>
      <c r="J3573" s="343"/>
      <c r="K3573" s="343"/>
      <c r="L3573" s="407">
        <v>1</v>
      </c>
      <c r="M3573" s="344">
        <f t="shared" si="55"/>
        <v>5.9989251055599597</v>
      </c>
      <c r="N3573" s="337"/>
      <c r="T3573" s="169" t="s">
        <v>300</v>
      </c>
    </row>
    <row r="3574" spans="1:20">
      <c r="A3574" s="339">
        <v>45440.791666666701</v>
      </c>
      <c r="B3574" s="340">
        <v>3.3341599999999998</v>
      </c>
      <c r="C3574" s="340" t="s">
        <v>300</v>
      </c>
      <c r="D3574" s="341">
        <v>62.844250000000002</v>
      </c>
      <c r="E3574" s="342" t="s">
        <v>300</v>
      </c>
      <c r="F3574" s="340">
        <v>6.5122799999999996</v>
      </c>
      <c r="G3574" s="342" t="s">
        <v>300</v>
      </c>
      <c r="H3574" s="342"/>
      <c r="I3574" s="342"/>
      <c r="J3574" s="343"/>
      <c r="K3574" s="343"/>
      <c r="L3574" s="407">
        <v>1</v>
      </c>
      <c r="M3574" s="344">
        <f t="shared" si="55"/>
        <v>6.5122789447463996</v>
      </c>
      <c r="N3574" s="337"/>
      <c r="T3574" s="169" t="s">
        <v>300</v>
      </c>
    </row>
    <row r="3575" spans="1:20">
      <c r="A3575" s="339">
        <v>45440.833333333299</v>
      </c>
      <c r="B3575" s="340">
        <v>2.1249099999999999</v>
      </c>
      <c r="C3575" s="340" t="s">
        <v>300</v>
      </c>
      <c r="D3575" s="341">
        <v>65.791550000000001</v>
      </c>
      <c r="E3575" s="342" t="s">
        <v>300</v>
      </c>
      <c r="F3575" s="340">
        <v>4.3450199999999999</v>
      </c>
      <c r="G3575" s="342" t="s">
        <v>300</v>
      </c>
      <c r="H3575" s="342"/>
      <c r="I3575" s="342"/>
      <c r="J3575" s="343"/>
      <c r="K3575" s="343"/>
      <c r="L3575" s="407">
        <v>1</v>
      </c>
      <c r="M3575" s="344">
        <f t="shared" si="55"/>
        <v>4.3450188876263391</v>
      </c>
      <c r="N3575" s="337"/>
      <c r="T3575" s="169" t="s">
        <v>300</v>
      </c>
    </row>
    <row r="3576" spans="1:20">
      <c r="A3576" s="339">
        <v>45440.875</v>
      </c>
      <c r="B3576" s="340">
        <v>3.0707499999999999</v>
      </c>
      <c r="C3576" s="340" t="s">
        <v>300</v>
      </c>
      <c r="D3576" s="341">
        <v>65.047749999999994</v>
      </c>
      <c r="E3576" s="342" t="s">
        <v>300</v>
      </c>
      <c r="F3576" s="340">
        <v>6.2080799999999998</v>
      </c>
      <c r="G3576" s="342" t="s">
        <v>300</v>
      </c>
      <c r="H3576" s="342"/>
      <c r="I3576" s="342"/>
      <c r="J3576" s="343"/>
      <c r="K3576" s="343"/>
      <c r="L3576" s="407">
        <v>1</v>
      </c>
      <c r="M3576" s="344">
        <f t="shared" si="55"/>
        <v>6.2080863579524985</v>
      </c>
      <c r="N3576" s="337"/>
      <c r="T3576" s="169" t="s">
        <v>300</v>
      </c>
    </row>
    <row r="3577" spans="1:20">
      <c r="A3577" s="339">
        <v>45440.916666666701</v>
      </c>
      <c r="B3577" s="340">
        <v>2.1000800000000002</v>
      </c>
      <c r="C3577" s="340" t="s">
        <v>300</v>
      </c>
      <c r="D3577" s="341">
        <v>66.946899999999999</v>
      </c>
      <c r="E3577" s="342" t="s">
        <v>300</v>
      </c>
      <c r="F3577" s="340">
        <v>4.3696599999999997</v>
      </c>
      <c r="G3577" s="342" t="s">
        <v>300</v>
      </c>
      <c r="H3577" s="342"/>
      <c r="I3577" s="342"/>
      <c r="J3577" s="343"/>
      <c r="K3577" s="343"/>
      <c r="L3577" s="407">
        <v>1</v>
      </c>
      <c r="M3577" s="344">
        <f t="shared" si="55"/>
        <v>4.3696567259721597</v>
      </c>
      <c r="N3577" s="337"/>
      <c r="T3577" s="169" t="s">
        <v>300</v>
      </c>
    </row>
    <row r="3578" spans="1:20">
      <c r="A3578" s="339">
        <v>45440.958333333299</v>
      </c>
      <c r="B3578" s="340">
        <v>0.73407</v>
      </c>
      <c r="C3578" s="340" t="s">
        <v>300</v>
      </c>
      <c r="D3578" s="341">
        <v>68.963509999999999</v>
      </c>
      <c r="E3578" s="342" t="s">
        <v>300</v>
      </c>
      <c r="F3578" s="340">
        <v>1.5733999999999999</v>
      </c>
      <c r="G3578" s="342" t="s">
        <v>300</v>
      </c>
      <c r="H3578" s="342"/>
      <c r="I3578" s="342"/>
      <c r="J3578" s="343"/>
      <c r="K3578" s="343"/>
      <c r="L3578" s="407">
        <v>1</v>
      </c>
      <c r="M3578" s="344">
        <f t="shared" si="55"/>
        <v>1.5733952808595557</v>
      </c>
      <c r="N3578" s="337"/>
      <c r="T3578" s="169" t="s">
        <v>300</v>
      </c>
    </row>
    <row r="3579" spans="1:20">
      <c r="A3579" s="339">
        <v>45441</v>
      </c>
      <c r="B3579" s="340">
        <v>0.57079000000000002</v>
      </c>
      <c r="C3579" s="340" t="s">
        <v>300</v>
      </c>
      <c r="D3579" s="341">
        <v>69.420720000000003</v>
      </c>
      <c r="E3579" s="342" t="s">
        <v>300</v>
      </c>
      <c r="F3579" s="340">
        <v>1.2315400000000001</v>
      </c>
      <c r="G3579" s="342" t="s">
        <v>300</v>
      </c>
      <c r="H3579" s="342"/>
      <c r="I3579" s="342"/>
      <c r="J3579" s="343"/>
      <c r="K3579" s="343"/>
      <c r="L3579" s="407">
        <v>1</v>
      </c>
      <c r="M3579" s="344">
        <f t="shared" si="55"/>
        <v>1.2315342080543037</v>
      </c>
      <c r="N3579" s="337"/>
      <c r="T3579" s="169" t="s">
        <v>300</v>
      </c>
    </row>
    <row r="3580" spans="1:20">
      <c r="A3580" s="339">
        <v>45441.041666666701</v>
      </c>
      <c r="B3580" s="340">
        <v>0.46845999999999999</v>
      </c>
      <c r="C3580" s="340" t="s">
        <v>300</v>
      </c>
      <c r="D3580" s="341">
        <v>67.899640000000005</v>
      </c>
      <c r="E3580" s="342" t="s">
        <v>300</v>
      </c>
      <c r="F3580" s="340">
        <v>0.98860000000000003</v>
      </c>
      <c r="G3580" s="342" t="s">
        <v>300</v>
      </c>
      <c r="H3580" s="342"/>
      <c r="I3580" s="342"/>
      <c r="J3580" s="343"/>
      <c r="K3580" s="343"/>
      <c r="L3580" s="407">
        <v>1</v>
      </c>
      <c r="M3580" s="344">
        <f t="shared" si="55"/>
        <v>0.98860088721475203</v>
      </c>
      <c r="N3580" s="337"/>
      <c r="T3580" s="169" t="s">
        <v>300</v>
      </c>
    </row>
    <row r="3581" spans="1:20">
      <c r="A3581" s="339">
        <v>45441.083333333299</v>
      </c>
      <c r="B3581" s="340">
        <v>2.0396999999999998</v>
      </c>
      <c r="C3581" s="340" t="s">
        <v>300</v>
      </c>
      <c r="D3581" s="341">
        <v>66.195149999999998</v>
      </c>
      <c r="E3581" s="342" t="s">
        <v>300</v>
      </c>
      <c r="F3581" s="340">
        <v>4.1963699999999999</v>
      </c>
      <c r="G3581" s="342" t="s">
        <v>300</v>
      </c>
      <c r="H3581" s="342"/>
      <c r="I3581" s="342"/>
      <c r="J3581" s="343"/>
      <c r="K3581" s="343"/>
      <c r="L3581" s="407">
        <v>1</v>
      </c>
      <c r="M3581" s="344">
        <f t="shared" si="55"/>
        <v>4.1963671309013995</v>
      </c>
      <c r="N3581" s="337"/>
      <c r="T3581" s="169" t="s">
        <v>300</v>
      </c>
    </row>
    <row r="3582" spans="1:20">
      <c r="A3582" s="339">
        <v>45441.125</v>
      </c>
      <c r="B3582" s="340">
        <v>1.4381900000000001</v>
      </c>
      <c r="C3582" s="340" t="s">
        <v>300</v>
      </c>
      <c r="D3582" s="341">
        <v>67.809430000000006</v>
      </c>
      <c r="E3582" s="342" t="s">
        <v>300</v>
      </c>
      <c r="F3582" s="340">
        <v>3.0310199999999998</v>
      </c>
      <c r="G3582" s="342" t="s">
        <v>300</v>
      </c>
      <c r="H3582" s="342"/>
      <c r="I3582" s="342"/>
      <c r="J3582" s="343"/>
      <c r="K3582" s="343"/>
      <c r="L3582" s="407">
        <v>1</v>
      </c>
      <c r="M3582" s="344">
        <f t="shared" si="55"/>
        <v>3.0310099956132364</v>
      </c>
      <c r="N3582" s="337"/>
      <c r="T3582" s="169" t="s">
        <v>300</v>
      </c>
    </row>
    <row r="3583" spans="1:20">
      <c r="A3583" s="339">
        <v>45441.166666666701</v>
      </c>
      <c r="B3583" s="340">
        <v>2.7382900000000001</v>
      </c>
      <c r="C3583" s="340" t="s">
        <v>300</v>
      </c>
      <c r="D3583" s="341">
        <v>63.166719999999998</v>
      </c>
      <c r="E3583" s="342" t="s">
        <v>300</v>
      </c>
      <c r="F3583" s="340">
        <v>5.3758699999999999</v>
      </c>
      <c r="G3583" s="342" t="s">
        <v>300</v>
      </c>
      <c r="H3583" s="342"/>
      <c r="I3583" s="342"/>
      <c r="J3583" s="343"/>
      <c r="K3583" s="343"/>
      <c r="L3583" s="407">
        <v>1</v>
      </c>
      <c r="M3583" s="344">
        <f t="shared" si="55"/>
        <v>5.3758702327895032</v>
      </c>
      <c r="N3583" s="337"/>
      <c r="T3583" s="169" t="s">
        <v>300</v>
      </c>
    </row>
    <row r="3584" spans="1:20">
      <c r="A3584" s="339">
        <v>45441.208333333299</v>
      </c>
      <c r="B3584" s="340">
        <v>3.0058400000000001</v>
      </c>
      <c r="C3584" s="340" t="s">
        <v>300</v>
      </c>
      <c r="D3584" s="341">
        <v>62.382289999999998</v>
      </c>
      <c r="E3584" s="342" t="s">
        <v>300</v>
      </c>
      <c r="F3584" s="340">
        <v>5.8278600000000003</v>
      </c>
      <c r="G3584" s="342" t="s">
        <v>300</v>
      </c>
      <c r="H3584" s="342"/>
      <c r="I3584" s="342"/>
      <c r="J3584" s="343"/>
      <c r="K3584" s="343"/>
      <c r="L3584" s="407">
        <v>1</v>
      </c>
      <c r="M3584" s="344">
        <f t="shared" si="55"/>
        <v>5.8278475543874872</v>
      </c>
      <c r="N3584" s="337"/>
      <c r="T3584" s="169" t="s">
        <v>300</v>
      </c>
    </row>
    <row r="3585" spans="1:20">
      <c r="A3585" s="339">
        <v>45441.25</v>
      </c>
      <c r="B3585" s="340">
        <v>2.8892699999999998</v>
      </c>
      <c r="C3585" s="340" t="s">
        <v>300</v>
      </c>
      <c r="D3585" s="341">
        <v>63.576230000000002</v>
      </c>
      <c r="E3585" s="342" t="s">
        <v>300</v>
      </c>
      <c r="F3585" s="340">
        <v>5.7090500000000004</v>
      </c>
      <c r="G3585" s="342" t="s">
        <v>300</v>
      </c>
      <c r="H3585" s="342"/>
      <c r="I3585" s="342"/>
      <c r="J3585" s="343"/>
      <c r="K3585" s="343"/>
      <c r="L3585" s="407">
        <v>1</v>
      </c>
      <c r="M3585" s="344">
        <f t="shared" si="55"/>
        <v>5.7090508271392668</v>
      </c>
      <c r="N3585" s="337"/>
      <c r="T3585" s="169" t="s">
        <v>300</v>
      </c>
    </row>
    <row r="3586" spans="1:20">
      <c r="A3586" s="339">
        <v>45441.291666666701</v>
      </c>
      <c r="B3586" s="340">
        <v>1.96347</v>
      </c>
      <c r="C3586" s="340" t="s">
        <v>300</v>
      </c>
      <c r="D3586" s="341">
        <v>65.281049999999993</v>
      </c>
      <c r="E3586" s="342" t="s">
        <v>300</v>
      </c>
      <c r="F3586" s="340">
        <v>3.9837500000000001</v>
      </c>
      <c r="G3586" s="342" t="s">
        <v>300</v>
      </c>
      <c r="H3586" s="342"/>
      <c r="I3586" s="342"/>
      <c r="J3586" s="343"/>
      <c r="K3586" s="343"/>
      <c r="L3586" s="407">
        <v>1</v>
      </c>
      <c r="M3586" s="344">
        <f t="shared" si="55"/>
        <v>3.9837530712079792</v>
      </c>
      <c r="N3586" s="337"/>
      <c r="T3586" s="169" t="s">
        <v>300</v>
      </c>
    </row>
    <row r="3587" spans="1:20">
      <c r="A3587" s="339">
        <v>45441.333333333299</v>
      </c>
      <c r="B3587" s="340">
        <v>2.6892</v>
      </c>
      <c r="C3587" s="340" t="s">
        <v>300</v>
      </c>
      <c r="D3587" s="341">
        <v>65.588459999999998</v>
      </c>
      <c r="E3587" s="342" t="s">
        <v>300</v>
      </c>
      <c r="F3587" s="340">
        <v>5.4819100000000001</v>
      </c>
      <c r="G3587" s="342" t="s">
        <v>300</v>
      </c>
      <c r="H3587" s="342"/>
      <c r="I3587" s="342"/>
      <c r="J3587" s="343"/>
      <c r="K3587" s="343"/>
      <c r="L3587" s="407">
        <v>1</v>
      </c>
      <c r="M3587" s="344">
        <f t="shared" ref="M3587:M3650" si="56">D3587*60*10^3*B3587*5.18*10^-7</f>
        <v>5.4819055245225599</v>
      </c>
      <c r="N3587" s="337"/>
      <c r="T3587" s="169" t="s">
        <v>300</v>
      </c>
    </row>
    <row r="3588" spans="1:20">
      <c r="A3588" s="339">
        <v>45441.375</v>
      </c>
      <c r="B3588" s="340">
        <v>2.05288</v>
      </c>
      <c r="C3588" s="340" t="s">
        <v>300</v>
      </c>
      <c r="D3588" s="341">
        <v>66.551929999999999</v>
      </c>
      <c r="E3588" s="342" t="s">
        <v>300</v>
      </c>
      <c r="F3588" s="340">
        <v>4.2462499999999999</v>
      </c>
      <c r="G3588" s="342" t="s">
        <v>300</v>
      </c>
      <c r="H3588" s="342"/>
      <c r="I3588" s="342"/>
      <c r="J3588" s="343"/>
      <c r="K3588" s="343"/>
      <c r="L3588" s="407">
        <v>1</v>
      </c>
      <c r="M3588" s="344">
        <f t="shared" si="56"/>
        <v>4.2462467578950713</v>
      </c>
      <c r="N3588" s="337"/>
      <c r="T3588" s="169" t="s">
        <v>300</v>
      </c>
    </row>
    <row r="3589" spans="1:20">
      <c r="A3589" s="339">
        <v>45441.416666666701</v>
      </c>
      <c r="B3589" s="340">
        <v>2.2000799999999998</v>
      </c>
      <c r="C3589" s="340" t="s">
        <v>300</v>
      </c>
      <c r="D3589" s="341">
        <v>64.30462</v>
      </c>
      <c r="E3589" s="342" t="s">
        <v>300</v>
      </c>
      <c r="F3589" s="340">
        <v>4.3970599999999997</v>
      </c>
      <c r="G3589" s="342" t="s">
        <v>300</v>
      </c>
      <c r="H3589" s="342"/>
      <c r="I3589" s="342"/>
      <c r="J3589" s="343"/>
      <c r="K3589" s="343"/>
      <c r="L3589" s="407">
        <v>1</v>
      </c>
      <c r="M3589" s="344">
        <f t="shared" si="56"/>
        <v>4.3970525841271675</v>
      </c>
      <c r="N3589" s="337"/>
      <c r="T3589" s="169" t="s">
        <v>300</v>
      </c>
    </row>
    <row r="3590" spans="1:20">
      <c r="A3590" s="339">
        <v>45441.458333333299</v>
      </c>
      <c r="B3590" s="340">
        <v>2.5564399999999998</v>
      </c>
      <c r="C3590" s="340" t="s">
        <v>300</v>
      </c>
      <c r="D3590" s="341">
        <v>63.089590000000001</v>
      </c>
      <c r="E3590" s="342" t="s">
        <v>300</v>
      </c>
      <c r="F3590" s="340">
        <v>5.0127300000000004</v>
      </c>
      <c r="G3590" s="342" t="s">
        <v>300</v>
      </c>
      <c r="H3590" s="342"/>
      <c r="I3590" s="342"/>
      <c r="J3590" s="343"/>
      <c r="K3590" s="343"/>
      <c r="L3590" s="407">
        <v>1</v>
      </c>
      <c r="M3590" s="344">
        <f t="shared" si="56"/>
        <v>5.0127300753643675</v>
      </c>
      <c r="N3590" s="337"/>
      <c r="T3590" s="169" t="s">
        <v>300</v>
      </c>
    </row>
    <row r="3591" spans="1:20">
      <c r="A3591" s="339">
        <v>45441.5</v>
      </c>
      <c r="B3591" s="340">
        <v>1.2612300000000001</v>
      </c>
      <c r="C3591" s="340" t="s">
        <v>300</v>
      </c>
      <c r="D3591" s="341">
        <v>64.995369999999994</v>
      </c>
      <c r="E3591" s="342" t="s">
        <v>300</v>
      </c>
      <c r="F3591" s="340">
        <v>2.5477599999999998</v>
      </c>
      <c r="G3591" s="342" t="s">
        <v>300</v>
      </c>
      <c r="H3591" s="342"/>
      <c r="I3591" s="342"/>
      <c r="J3591" s="343"/>
      <c r="K3591" s="343"/>
      <c r="L3591" s="407">
        <v>1</v>
      </c>
      <c r="M3591" s="344">
        <f t="shared" si="56"/>
        <v>2.5477553544985079</v>
      </c>
      <c r="N3591" s="337"/>
      <c r="T3591" s="169" t="s">
        <v>300</v>
      </c>
    </row>
    <row r="3592" spans="1:20">
      <c r="A3592" s="339">
        <v>45441.541666666701</v>
      </c>
      <c r="B3592" s="340">
        <v>0.22464000000000001</v>
      </c>
      <c r="C3592" s="340" t="s">
        <v>300</v>
      </c>
      <c r="D3592" s="341">
        <v>53.08925</v>
      </c>
      <c r="E3592" s="342" t="s">
        <v>300</v>
      </c>
      <c r="F3592" s="340">
        <v>0.37065999999999999</v>
      </c>
      <c r="G3592" s="342" t="s">
        <v>300</v>
      </c>
      <c r="H3592" s="342"/>
      <c r="I3592" s="342"/>
      <c r="J3592" s="343"/>
      <c r="K3592" s="343"/>
      <c r="L3592" s="407">
        <v>1</v>
      </c>
      <c r="M3592" s="344">
        <f t="shared" si="56"/>
        <v>0.37065912024959996</v>
      </c>
      <c r="N3592" s="337"/>
      <c r="T3592" s="169" t="s">
        <v>300</v>
      </c>
    </row>
    <row r="3593" spans="1:20">
      <c r="A3593" s="339">
        <v>45441.583333333299</v>
      </c>
      <c r="B3593" s="340">
        <v>0.32967999999999997</v>
      </c>
      <c r="C3593" s="340" t="s">
        <v>300</v>
      </c>
      <c r="D3593" s="341">
        <v>49.379669999999997</v>
      </c>
      <c r="E3593" s="342" t="s">
        <v>300</v>
      </c>
      <c r="F3593" s="340">
        <v>0.50597000000000003</v>
      </c>
      <c r="G3593" s="342" t="s">
        <v>300</v>
      </c>
      <c r="H3593" s="342"/>
      <c r="I3593" s="342"/>
      <c r="J3593" s="343"/>
      <c r="K3593" s="343"/>
      <c r="L3593" s="407">
        <v>1</v>
      </c>
      <c r="M3593" s="344">
        <f t="shared" si="56"/>
        <v>0.50596653694204785</v>
      </c>
      <c r="N3593" s="337"/>
      <c r="T3593" s="169" t="s">
        <v>300</v>
      </c>
    </row>
    <row r="3594" spans="1:20">
      <c r="A3594" s="339">
        <v>45441.625</v>
      </c>
      <c r="B3594" s="340">
        <v>0.2656</v>
      </c>
      <c r="C3594" s="340" t="s">
        <v>300</v>
      </c>
      <c r="D3594" s="341">
        <v>57.158099999999997</v>
      </c>
      <c r="E3594" s="342" t="s">
        <v>300</v>
      </c>
      <c r="F3594" s="340">
        <v>0.47183999999999998</v>
      </c>
      <c r="G3594" s="342" t="s">
        <v>300</v>
      </c>
      <c r="H3594" s="342"/>
      <c r="I3594" s="342"/>
      <c r="J3594" s="343"/>
      <c r="K3594" s="343"/>
      <c r="L3594" s="407">
        <v>1</v>
      </c>
      <c r="M3594" s="344">
        <f t="shared" si="56"/>
        <v>0.47183142746879997</v>
      </c>
      <c r="N3594" s="337"/>
      <c r="T3594" s="169" t="s">
        <v>300</v>
      </c>
    </row>
    <row r="3595" spans="1:20">
      <c r="A3595" s="339">
        <v>45441.666666666701</v>
      </c>
      <c r="B3595" s="340">
        <v>1.2132099999999999</v>
      </c>
      <c r="C3595" s="340" t="s">
        <v>300</v>
      </c>
      <c r="D3595" s="341">
        <v>69.150009999999995</v>
      </c>
      <c r="E3595" s="342" t="s">
        <v>300</v>
      </c>
      <c r="F3595" s="340">
        <v>2.6074199999999998</v>
      </c>
      <c r="G3595" s="342" t="s">
        <v>300</v>
      </c>
      <c r="H3595" s="342"/>
      <c r="I3595" s="342"/>
      <c r="J3595" s="343"/>
      <c r="K3595" s="343"/>
      <c r="L3595" s="407">
        <v>1</v>
      </c>
      <c r="M3595" s="344">
        <f t="shared" si="56"/>
        <v>2.607409471285667</v>
      </c>
      <c r="N3595" s="337"/>
      <c r="T3595" s="169" t="s">
        <v>300</v>
      </c>
    </row>
    <row r="3596" spans="1:20">
      <c r="A3596" s="339">
        <v>45441.708333333299</v>
      </c>
      <c r="B3596" s="340">
        <v>2.4398399999999998</v>
      </c>
      <c r="C3596" s="340" t="s">
        <v>300</v>
      </c>
      <c r="D3596" s="341">
        <v>66.147840000000002</v>
      </c>
      <c r="E3596" s="342" t="s">
        <v>300</v>
      </c>
      <c r="F3596" s="340">
        <v>5.0160099999999996</v>
      </c>
      <c r="G3596" s="342" t="s">
        <v>300</v>
      </c>
      <c r="H3596" s="342"/>
      <c r="I3596" s="342"/>
      <c r="J3596" s="343"/>
      <c r="K3596" s="343"/>
      <c r="L3596" s="407">
        <v>1</v>
      </c>
      <c r="M3596" s="344">
        <f t="shared" si="56"/>
        <v>5.0160057359892471</v>
      </c>
      <c r="N3596" s="337"/>
      <c r="T3596" s="169" t="s">
        <v>300</v>
      </c>
    </row>
    <row r="3597" spans="1:20">
      <c r="A3597" s="339">
        <v>45441.75</v>
      </c>
      <c r="B3597" s="340">
        <v>2.9041000000000001</v>
      </c>
      <c r="C3597" s="340" t="s">
        <v>300</v>
      </c>
      <c r="D3597" s="341">
        <v>65.648610000000005</v>
      </c>
      <c r="E3597" s="342" t="s">
        <v>300</v>
      </c>
      <c r="F3597" s="340">
        <v>5.9253999999999998</v>
      </c>
      <c r="G3597" s="342" t="s">
        <v>300</v>
      </c>
      <c r="H3597" s="342"/>
      <c r="I3597" s="342"/>
      <c r="J3597" s="343"/>
      <c r="K3597" s="343"/>
      <c r="L3597" s="407">
        <v>1</v>
      </c>
      <c r="M3597" s="344">
        <f t="shared" si="56"/>
        <v>5.92540598759508</v>
      </c>
      <c r="N3597" s="337"/>
      <c r="T3597" s="169" t="s">
        <v>300</v>
      </c>
    </row>
    <row r="3598" spans="1:20">
      <c r="A3598" s="339">
        <v>45441.791666666701</v>
      </c>
      <c r="B3598" s="340">
        <v>3.2386900000000001</v>
      </c>
      <c r="C3598" s="340" t="s">
        <v>300</v>
      </c>
      <c r="D3598" s="341">
        <v>66.156610000000001</v>
      </c>
      <c r="E3598" s="342" t="s">
        <v>300</v>
      </c>
      <c r="F3598" s="340">
        <v>6.6592200000000004</v>
      </c>
      <c r="G3598" s="342" t="s">
        <v>300</v>
      </c>
      <c r="H3598" s="342"/>
      <c r="I3598" s="342"/>
      <c r="J3598" s="343"/>
      <c r="K3598" s="343"/>
      <c r="L3598" s="407">
        <v>1</v>
      </c>
      <c r="M3598" s="344">
        <f t="shared" si="56"/>
        <v>6.659224148567171</v>
      </c>
      <c r="N3598" s="337"/>
      <c r="T3598" s="169" t="s">
        <v>300</v>
      </c>
    </row>
    <row r="3599" spans="1:20">
      <c r="A3599" s="339">
        <v>45441.833333333299</v>
      </c>
      <c r="B3599" s="340">
        <v>3.1111200000000001</v>
      </c>
      <c r="C3599" s="340" t="s">
        <v>300</v>
      </c>
      <c r="D3599" s="341">
        <v>64.591890000000006</v>
      </c>
      <c r="E3599" s="342" t="s">
        <v>300</v>
      </c>
      <c r="F3599" s="340">
        <v>6.2456100000000001</v>
      </c>
      <c r="G3599" s="342" t="s">
        <v>300</v>
      </c>
      <c r="H3599" s="342"/>
      <c r="I3599" s="342"/>
      <c r="J3599" s="343"/>
      <c r="K3599" s="343"/>
      <c r="L3599" s="407">
        <v>1</v>
      </c>
      <c r="M3599" s="344">
        <f t="shared" si="56"/>
        <v>6.2456229949861441</v>
      </c>
      <c r="N3599" s="337"/>
      <c r="T3599" s="169" t="s">
        <v>300</v>
      </c>
    </row>
    <row r="3600" spans="1:20">
      <c r="A3600" s="339">
        <v>45441.875</v>
      </c>
      <c r="B3600" s="340">
        <v>3.3274900000000001</v>
      </c>
      <c r="C3600" s="340" t="s">
        <v>300</v>
      </c>
      <c r="D3600" s="341">
        <v>64.128749999999997</v>
      </c>
      <c r="E3600" s="342" t="s">
        <v>300</v>
      </c>
      <c r="F3600" s="340">
        <v>6.6320899999999998</v>
      </c>
      <c r="G3600" s="342" t="s">
        <v>300</v>
      </c>
      <c r="H3600" s="342"/>
      <c r="I3600" s="342"/>
      <c r="J3600" s="343"/>
      <c r="K3600" s="343"/>
      <c r="L3600" s="407">
        <v>1</v>
      </c>
      <c r="M3600" s="344">
        <f t="shared" si="56"/>
        <v>6.6320920264094987</v>
      </c>
      <c r="N3600" s="337"/>
      <c r="T3600" s="169" t="s">
        <v>300</v>
      </c>
    </row>
    <row r="3601" spans="1:20">
      <c r="A3601" s="339">
        <v>45441.916666666701</v>
      </c>
      <c r="B3601" s="340">
        <v>3.2793199999999998</v>
      </c>
      <c r="C3601" s="340" t="s">
        <v>300</v>
      </c>
      <c r="D3601" s="341">
        <v>63.546779999999998</v>
      </c>
      <c r="E3601" s="342" t="s">
        <v>300</v>
      </c>
      <c r="F3601" s="340">
        <v>6.4767599999999996</v>
      </c>
      <c r="G3601" s="342" t="s">
        <v>300</v>
      </c>
      <c r="H3601" s="342"/>
      <c r="I3601" s="342"/>
      <c r="J3601" s="343"/>
      <c r="K3601" s="343"/>
      <c r="L3601" s="407">
        <v>1</v>
      </c>
      <c r="M3601" s="344">
        <f t="shared" si="56"/>
        <v>6.4767682424047663</v>
      </c>
      <c r="N3601" s="337"/>
      <c r="T3601" s="169" t="s">
        <v>300</v>
      </c>
    </row>
    <row r="3602" spans="1:20">
      <c r="A3602" s="339">
        <v>45441.958333333299</v>
      </c>
      <c r="B3602" s="340">
        <v>2.9124099999999999</v>
      </c>
      <c r="C3602" s="340" t="s">
        <v>300</v>
      </c>
      <c r="D3602" s="341">
        <v>63.88776</v>
      </c>
      <c r="E3602" s="342" t="s">
        <v>300</v>
      </c>
      <c r="F3602" s="340">
        <v>5.7829699999999997</v>
      </c>
      <c r="G3602" s="342" t="s">
        <v>300</v>
      </c>
      <c r="H3602" s="342"/>
      <c r="I3602" s="342"/>
      <c r="J3602" s="343"/>
      <c r="K3602" s="343"/>
      <c r="L3602" s="407">
        <v>1</v>
      </c>
      <c r="M3602" s="344">
        <f t="shared" si="56"/>
        <v>5.7829732722377276</v>
      </c>
      <c r="N3602" s="337"/>
      <c r="T3602" s="169" t="s">
        <v>300</v>
      </c>
    </row>
    <row r="3603" spans="1:20">
      <c r="A3603" s="339">
        <v>45442</v>
      </c>
      <c r="B3603" s="340">
        <v>3.05518</v>
      </c>
      <c r="C3603" s="340" t="s">
        <v>300</v>
      </c>
      <c r="D3603" s="341">
        <v>64.316640000000007</v>
      </c>
      <c r="E3603" s="342" t="s">
        <v>300</v>
      </c>
      <c r="F3603" s="340">
        <v>6.1071900000000001</v>
      </c>
      <c r="G3603" s="342" t="s">
        <v>300</v>
      </c>
      <c r="H3603" s="342"/>
      <c r="I3603" s="342"/>
      <c r="J3603" s="343"/>
      <c r="K3603" s="343"/>
      <c r="L3603" s="407">
        <v>1</v>
      </c>
      <c r="M3603" s="344">
        <f t="shared" si="56"/>
        <v>6.1071861910268153</v>
      </c>
      <c r="N3603" s="337"/>
      <c r="T3603" s="169" t="s">
        <v>300</v>
      </c>
    </row>
    <row r="3604" spans="1:20">
      <c r="A3604" s="339">
        <v>45442.041666666701</v>
      </c>
      <c r="B3604" s="340">
        <v>3.1709000000000001</v>
      </c>
      <c r="C3604" s="340" t="s">
        <v>300</v>
      </c>
      <c r="D3604" s="341">
        <v>64.570170000000005</v>
      </c>
      <c r="E3604" s="342" t="s">
        <v>300</v>
      </c>
      <c r="F3604" s="340">
        <v>6.36348</v>
      </c>
      <c r="G3604" s="342" t="s">
        <v>300</v>
      </c>
      <c r="H3604" s="342"/>
      <c r="I3604" s="342"/>
      <c r="J3604" s="343"/>
      <c r="K3604" s="343"/>
      <c r="L3604" s="407">
        <v>1</v>
      </c>
      <c r="M3604" s="344">
        <f t="shared" si="56"/>
        <v>6.3634917578072407</v>
      </c>
      <c r="N3604" s="337"/>
      <c r="T3604" s="169" t="s">
        <v>300</v>
      </c>
    </row>
    <row r="3605" spans="1:20">
      <c r="A3605" s="339">
        <v>45442.083333333299</v>
      </c>
      <c r="B3605" s="340">
        <v>3.4775</v>
      </c>
      <c r="C3605" s="340" t="s">
        <v>300</v>
      </c>
      <c r="D3605" s="341">
        <v>64.216740000000001</v>
      </c>
      <c r="E3605" s="342" t="s">
        <v>300</v>
      </c>
      <c r="F3605" s="340">
        <v>6.9405900000000003</v>
      </c>
      <c r="G3605" s="342" t="s">
        <v>300</v>
      </c>
      <c r="H3605" s="342"/>
      <c r="I3605" s="342"/>
      <c r="J3605" s="343"/>
      <c r="K3605" s="343"/>
      <c r="L3605" s="407">
        <v>1</v>
      </c>
      <c r="M3605" s="344">
        <f t="shared" si="56"/>
        <v>6.9405902109179998</v>
      </c>
      <c r="N3605" s="337"/>
      <c r="T3605" s="169" t="s">
        <v>300</v>
      </c>
    </row>
    <row r="3606" spans="1:20">
      <c r="A3606" s="339">
        <v>45442.125</v>
      </c>
      <c r="B3606" s="340">
        <v>3.20024</v>
      </c>
      <c r="C3606" s="340" t="s">
        <v>300</v>
      </c>
      <c r="D3606" s="341">
        <v>64.704710000000006</v>
      </c>
      <c r="E3606" s="342" t="s">
        <v>300</v>
      </c>
      <c r="F3606" s="340">
        <v>6.4357499999999996</v>
      </c>
      <c r="G3606" s="342" t="s">
        <v>300</v>
      </c>
      <c r="H3606" s="342"/>
      <c r="I3606" s="342"/>
      <c r="J3606" s="343"/>
      <c r="K3606" s="343"/>
      <c r="L3606" s="407">
        <v>1</v>
      </c>
      <c r="M3606" s="344">
        <f t="shared" si="56"/>
        <v>6.435754283132832</v>
      </c>
      <c r="N3606" s="337"/>
      <c r="T3606" s="169" t="s">
        <v>300</v>
      </c>
    </row>
    <row r="3607" spans="1:20">
      <c r="A3607" s="339">
        <v>45442.166666666701</v>
      </c>
      <c r="B3607" s="340">
        <v>3.1137299999999999</v>
      </c>
      <c r="C3607" s="340" t="s">
        <v>300</v>
      </c>
      <c r="D3607" s="341">
        <v>64.633840000000006</v>
      </c>
      <c r="E3607" s="342" t="s">
        <v>300</v>
      </c>
      <c r="F3607" s="340">
        <v>6.2549299999999999</v>
      </c>
      <c r="G3607" s="342" t="s">
        <v>300</v>
      </c>
      <c r="H3607" s="342"/>
      <c r="I3607" s="342"/>
      <c r="J3607" s="343"/>
      <c r="K3607" s="343"/>
      <c r="L3607" s="407">
        <v>1</v>
      </c>
      <c r="M3607" s="344">
        <f t="shared" si="56"/>
        <v>6.2549223114490555</v>
      </c>
      <c r="N3607" s="337"/>
      <c r="T3607" s="169" t="s">
        <v>300</v>
      </c>
    </row>
    <row r="3608" spans="1:20">
      <c r="A3608" s="339">
        <v>45442.208333333299</v>
      </c>
      <c r="B3608" s="340">
        <v>2.8852699999999998</v>
      </c>
      <c r="C3608" s="340" t="s">
        <v>300</v>
      </c>
      <c r="D3608" s="341">
        <v>64.029650000000004</v>
      </c>
      <c r="E3608" s="342" t="s">
        <v>300</v>
      </c>
      <c r="F3608" s="340">
        <v>5.7417999999999996</v>
      </c>
      <c r="G3608" s="342" t="s">
        <v>300</v>
      </c>
      <c r="H3608" s="342"/>
      <c r="I3608" s="342"/>
      <c r="J3608" s="343"/>
      <c r="K3608" s="343"/>
      <c r="L3608" s="407">
        <v>1</v>
      </c>
      <c r="M3608" s="344">
        <f t="shared" si="56"/>
        <v>5.7418071021809407</v>
      </c>
      <c r="N3608" s="337"/>
      <c r="T3608" s="169" t="s">
        <v>300</v>
      </c>
    </row>
    <row r="3609" spans="1:20">
      <c r="A3609" s="339">
        <v>45442.25</v>
      </c>
      <c r="B3609" s="340">
        <v>2.92056</v>
      </c>
      <c r="C3609" s="340" t="s">
        <v>300</v>
      </c>
      <c r="D3609" s="341">
        <v>64.669799999999995</v>
      </c>
      <c r="E3609" s="342" t="s">
        <v>300</v>
      </c>
      <c r="F3609" s="340">
        <v>5.8701499999999998</v>
      </c>
      <c r="G3609" s="342" t="s">
        <v>300</v>
      </c>
      <c r="H3609" s="342"/>
      <c r="I3609" s="342"/>
      <c r="J3609" s="343"/>
      <c r="K3609" s="343"/>
      <c r="L3609" s="407">
        <v>1</v>
      </c>
      <c r="M3609" s="344">
        <f t="shared" si="56"/>
        <v>5.8701427262150387</v>
      </c>
      <c r="N3609" s="337"/>
      <c r="T3609" s="169" t="s">
        <v>300</v>
      </c>
    </row>
    <row r="3610" spans="1:20">
      <c r="A3610" s="339">
        <v>45442.291666666701</v>
      </c>
      <c r="B3610" s="340">
        <v>2.7961100000000001</v>
      </c>
      <c r="C3610" s="340" t="s">
        <v>300</v>
      </c>
      <c r="D3610" s="341">
        <v>65.378860000000003</v>
      </c>
      <c r="E3610" s="342" t="s">
        <v>300</v>
      </c>
      <c r="F3610" s="340">
        <v>5.6816199999999997</v>
      </c>
      <c r="G3610" s="342" t="s">
        <v>300</v>
      </c>
      <c r="H3610" s="342"/>
      <c r="I3610" s="342"/>
      <c r="J3610" s="343"/>
      <c r="K3610" s="343"/>
      <c r="L3610" s="407">
        <v>1</v>
      </c>
      <c r="M3610" s="344">
        <f t="shared" si="56"/>
        <v>5.6816255300113685</v>
      </c>
      <c r="N3610" s="337"/>
      <c r="T3610" s="169" t="s">
        <v>300</v>
      </c>
    </row>
    <row r="3611" spans="1:20">
      <c r="A3611" s="339">
        <v>45442.333333333299</v>
      </c>
      <c r="B3611" s="340">
        <v>2.6628799999999999</v>
      </c>
      <c r="C3611" s="340" t="s">
        <v>300</v>
      </c>
      <c r="D3611" s="341">
        <v>65.274910000000006</v>
      </c>
      <c r="E3611" s="342" t="s">
        <v>300</v>
      </c>
      <c r="F3611" s="340">
        <v>5.4023000000000003</v>
      </c>
      <c r="G3611" s="342" t="s">
        <v>300</v>
      </c>
      <c r="H3611" s="342"/>
      <c r="I3611" s="342"/>
      <c r="J3611" s="343"/>
      <c r="K3611" s="343"/>
      <c r="L3611" s="407">
        <v>1</v>
      </c>
      <c r="M3611" s="344">
        <f t="shared" si="56"/>
        <v>5.4023023627520637</v>
      </c>
      <c r="N3611" s="337"/>
      <c r="T3611" s="169" t="s">
        <v>300</v>
      </c>
    </row>
    <row r="3612" spans="1:20">
      <c r="A3612" s="339">
        <v>45442.375</v>
      </c>
      <c r="B3612" s="340">
        <v>2.6137999999999999</v>
      </c>
      <c r="C3612" s="340" t="s">
        <v>300</v>
      </c>
      <c r="D3612" s="341">
        <v>65.555300000000003</v>
      </c>
      <c r="E3612" s="342" t="s">
        <v>300</v>
      </c>
      <c r="F3612" s="340">
        <v>5.3255100000000004</v>
      </c>
      <c r="G3612" s="342" t="s">
        <v>300</v>
      </c>
      <c r="H3612" s="342"/>
      <c r="I3612" s="342"/>
      <c r="J3612" s="343"/>
      <c r="K3612" s="343"/>
      <c r="L3612" s="407">
        <v>1</v>
      </c>
      <c r="M3612" s="344">
        <f t="shared" si="56"/>
        <v>5.3255096127911994</v>
      </c>
      <c r="N3612" s="337"/>
      <c r="T3612" s="169" t="s">
        <v>300</v>
      </c>
    </row>
    <row r="3613" spans="1:20">
      <c r="A3613" s="339">
        <v>45442.416666666701</v>
      </c>
      <c r="B3613" s="340">
        <v>2.5477500000000002</v>
      </c>
      <c r="C3613" s="340" t="s">
        <v>300</v>
      </c>
      <c r="D3613" s="341">
        <v>65.144909999999996</v>
      </c>
      <c r="E3613" s="342" t="s">
        <v>300</v>
      </c>
      <c r="F3613" s="340">
        <v>5.1584399999999997</v>
      </c>
      <c r="G3613" s="342" t="s">
        <v>300</v>
      </c>
      <c r="H3613" s="342"/>
      <c r="I3613" s="342"/>
      <c r="J3613" s="343"/>
      <c r="K3613" s="343"/>
      <c r="L3613" s="407">
        <v>1</v>
      </c>
      <c r="M3613" s="344">
        <f t="shared" si="56"/>
        <v>5.1584391135836993</v>
      </c>
      <c r="N3613" s="337"/>
      <c r="T3613" s="169" t="s">
        <v>300</v>
      </c>
    </row>
    <row r="3614" spans="1:20">
      <c r="A3614" s="339">
        <v>45442.458333333299</v>
      </c>
      <c r="B3614" s="340">
        <v>2.3467099999999999</v>
      </c>
      <c r="C3614" s="340" t="s">
        <v>300</v>
      </c>
      <c r="D3614" s="341">
        <v>65.647009999999995</v>
      </c>
      <c r="E3614" s="342" t="s">
        <v>300</v>
      </c>
      <c r="F3614" s="340">
        <v>4.7880200000000004</v>
      </c>
      <c r="G3614" s="342" t="s">
        <v>300</v>
      </c>
      <c r="H3614" s="342"/>
      <c r="I3614" s="342"/>
      <c r="J3614" s="343"/>
      <c r="K3614" s="343"/>
      <c r="L3614" s="407">
        <v>1</v>
      </c>
      <c r="M3614" s="344">
        <f t="shared" si="56"/>
        <v>4.7880136995370659</v>
      </c>
      <c r="N3614" s="337"/>
      <c r="T3614" s="169" t="s">
        <v>300</v>
      </c>
    </row>
    <row r="3615" spans="1:20">
      <c r="A3615" s="339">
        <v>45442.5</v>
      </c>
      <c r="B3615" s="340">
        <v>2.6277200000000001</v>
      </c>
      <c r="C3615" s="340" t="s">
        <v>300</v>
      </c>
      <c r="D3615" s="341">
        <v>65.669700000000006</v>
      </c>
      <c r="E3615" s="342" t="s">
        <v>300</v>
      </c>
      <c r="F3615" s="340">
        <v>5.3632200000000001</v>
      </c>
      <c r="G3615" s="342" t="s">
        <v>300</v>
      </c>
      <c r="H3615" s="342"/>
      <c r="I3615" s="342"/>
      <c r="J3615" s="343"/>
      <c r="K3615" s="343"/>
      <c r="L3615" s="407">
        <v>1</v>
      </c>
      <c r="M3615" s="344">
        <f t="shared" si="56"/>
        <v>5.3632140333307206</v>
      </c>
      <c r="N3615" s="337"/>
      <c r="T3615" s="169" t="s">
        <v>300</v>
      </c>
    </row>
    <row r="3616" spans="1:20">
      <c r="A3616" s="339">
        <v>45442.541666666701</v>
      </c>
      <c r="B3616" s="340">
        <v>2.67469</v>
      </c>
      <c r="C3616" s="340" t="s">
        <v>300</v>
      </c>
      <c r="D3616" s="341">
        <v>64.293009999999995</v>
      </c>
      <c r="E3616" s="342" t="s">
        <v>300</v>
      </c>
      <c r="F3616" s="340">
        <v>5.3446300000000004</v>
      </c>
      <c r="G3616" s="342" t="s">
        <v>300</v>
      </c>
      <c r="H3616" s="342"/>
      <c r="I3616" s="342"/>
      <c r="J3616" s="343"/>
      <c r="K3616" s="343"/>
      <c r="L3616" s="407">
        <v>1</v>
      </c>
      <c r="M3616" s="344">
        <f t="shared" si="56"/>
        <v>5.3446371080972508</v>
      </c>
      <c r="N3616" s="337"/>
      <c r="T3616" s="169" t="s">
        <v>300</v>
      </c>
    </row>
    <row r="3617" spans="1:20">
      <c r="A3617" s="339">
        <v>45442.583333333299</v>
      </c>
      <c r="B3617" s="340">
        <v>2.5736300000000001</v>
      </c>
      <c r="C3617" s="340" t="s">
        <v>300</v>
      </c>
      <c r="D3617" s="341">
        <v>64.351330000000004</v>
      </c>
      <c r="E3617" s="342" t="s">
        <v>300</v>
      </c>
      <c r="F3617" s="340">
        <v>5.1473500000000003</v>
      </c>
      <c r="G3617" s="342" t="s">
        <v>300</v>
      </c>
      <c r="H3617" s="342"/>
      <c r="I3617" s="342"/>
      <c r="J3617" s="343"/>
      <c r="K3617" s="343"/>
      <c r="L3617" s="407">
        <v>1</v>
      </c>
      <c r="M3617" s="344">
        <f t="shared" si="56"/>
        <v>5.1473612373391324</v>
      </c>
      <c r="N3617" s="337"/>
      <c r="T3617" s="169" t="s">
        <v>300</v>
      </c>
    </row>
    <row r="3618" spans="1:20">
      <c r="A3618" s="339">
        <v>45442.625</v>
      </c>
      <c r="B3618" s="340">
        <v>2.89791</v>
      </c>
      <c r="C3618" s="340" t="s">
        <v>300</v>
      </c>
      <c r="D3618" s="341">
        <v>64.421940000000006</v>
      </c>
      <c r="E3618" s="342" t="s">
        <v>300</v>
      </c>
      <c r="F3618" s="340">
        <v>5.8022900000000002</v>
      </c>
      <c r="G3618" s="342" t="s">
        <v>300</v>
      </c>
      <c r="H3618" s="342"/>
      <c r="I3618" s="342"/>
      <c r="J3618" s="343"/>
      <c r="K3618" s="343"/>
      <c r="L3618" s="407">
        <v>1</v>
      </c>
      <c r="M3618" s="344">
        <f t="shared" si="56"/>
        <v>5.8022936272390337</v>
      </c>
      <c r="N3618" s="337"/>
      <c r="T3618" s="169" t="s">
        <v>300</v>
      </c>
    </row>
    <row r="3619" spans="1:20">
      <c r="A3619" s="339">
        <v>45442.666666666701</v>
      </c>
      <c r="B3619" s="340">
        <v>2.9489899999999998</v>
      </c>
      <c r="C3619" s="340" t="s">
        <v>300</v>
      </c>
      <c r="D3619" s="341">
        <v>64.315740000000005</v>
      </c>
      <c r="E3619" s="342" t="s">
        <v>300</v>
      </c>
      <c r="F3619" s="340">
        <v>5.8948299999999998</v>
      </c>
      <c r="G3619" s="342" t="s">
        <v>300</v>
      </c>
      <c r="H3619" s="342"/>
      <c r="I3619" s="342"/>
      <c r="J3619" s="343"/>
      <c r="K3619" s="343"/>
      <c r="L3619" s="407">
        <v>1</v>
      </c>
      <c r="M3619" s="344">
        <f t="shared" si="56"/>
        <v>5.8948340151088079</v>
      </c>
      <c r="N3619" s="337"/>
      <c r="T3619" s="169" t="s">
        <v>300</v>
      </c>
    </row>
    <row r="3620" spans="1:20">
      <c r="A3620" s="339">
        <v>45442.708333333299</v>
      </c>
      <c r="B3620" s="340">
        <v>2.9613999999999998</v>
      </c>
      <c r="C3620" s="340" t="s">
        <v>300</v>
      </c>
      <c r="D3620" s="341">
        <v>64.285659999999993</v>
      </c>
      <c r="E3620" s="342" t="s">
        <v>300</v>
      </c>
      <c r="F3620" s="340">
        <v>5.9168599999999998</v>
      </c>
      <c r="G3620" s="342" t="s">
        <v>300</v>
      </c>
      <c r="H3620" s="342"/>
      <c r="I3620" s="342"/>
      <c r="J3620" s="343"/>
      <c r="K3620" s="343"/>
      <c r="L3620" s="407">
        <v>1</v>
      </c>
      <c r="M3620" s="344">
        <f t="shared" si="56"/>
        <v>5.9168722035259185</v>
      </c>
      <c r="N3620" s="337"/>
      <c r="T3620" s="169" t="s">
        <v>300</v>
      </c>
    </row>
    <row r="3621" spans="1:20">
      <c r="A3621" s="339">
        <v>45442.75</v>
      </c>
      <c r="B3621" s="340">
        <v>3.0953400000000002</v>
      </c>
      <c r="C3621" s="340" t="s">
        <v>300</v>
      </c>
      <c r="D3621" s="341">
        <v>64.842939999999999</v>
      </c>
      <c r="E3621" s="342" t="s">
        <v>300</v>
      </c>
      <c r="F3621" s="340">
        <v>6.2381000000000002</v>
      </c>
      <c r="G3621" s="342" t="s">
        <v>300</v>
      </c>
      <c r="H3621" s="342"/>
      <c r="I3621" s="342"/>
      <c r="J3621" s="343"/>
      <c r="K3621" s="343"/>
      <c r="L3621" s="407">
        <v>1</v>
      </c>
      <c r="M3621" s="344">
        <f t="shared" si="56"/>
        <v>6.2380961985595675</v>
      </c>
      <c r="N3621" s="337"/>
      <c r="T3621" s="169" t="s">
        <v>300</v>
      </c>
    </row>
    <row r="3622" spans="1:20">
      <c r="A3622" s="339">
        <v>45442.791666666701</v>
      </c>
      <c r="B3622" s="340">
        <v>2.6463800000000002</v>
      </c>
      <c r="C3622" s="340" t="s">
        <v>300</v>
      </c>
      <c r="D3622" s="341">
        <v>64.885019999999997</v>
      </c>
      <c r="E3622" s="342" t="s">
        <v>300</v>
      </c>
      <c r="F3622" s="340">
        <v>5.3367500000000003</v>
      </c>
      <c r="G3622" s="342" t="s">
        <v>300</v>
      </c>
      <c r="H3622" s="342"/>
      <c r="I3622" s="342"/>
      <c r="J3622" s="343"/>
      <c r="K3622" s="343"/>
      <c r="L3622" s="407">
        <v>1</v>
      </c>
      <c r="M3622" s="344">
        <f t="shared" si="56"/>
        <v>5.3367598295938077</v>
      </c>
      <c r="N3622" s="337"/>
      <c r="T3622" s="169" t="s">
        <v>300</v>
      </c>
    </row>
    <row r="3623" spans="1:20">
      <c r="A3623" s="339">
        <v>45442.833333333299</v>
      </c>
      <c r="B3623" s="340">
        <v>2.3349500000000001</v>
      </c>
      <c r="C3623" s="340" t="s">
        <v>300</v>
      </c>
      <c r="D3623" s="341">
        <v>65.92116</v>
      </c>
      <c r="E3623" s="342" t="s">
        <v>300</v>
      </c>
      <c r="F3623" s="340">
        <v>4.7839099999999997</v>
      </c>
      <c r="G3623" s="342" t="s">
        <v>300</v>
      </c>
      <c r="H3623" s="342"/>
      <c r="I3623" s="342"/>
      <c r="J3623" s="343"/>
      <c r="K3623" s="343"/>
      <c r="L3623" s="407">
        <v>1</v>
      </c>
      <c r="M3623" s="344">
        <f t="shared" si="56"/>
        <v>4.7839147978053598</v>
      </c>
      <c r="N3623" s="337"/>
      <c r="T3623" s="169" t="s">
        <v>300</v>
      </c>
    </row>
    <row r="3624" spans="1:20">
      <c r="A3624" s="339">
        <v>45442.875</v>
      </c>
      <c r="B3624" s="340">
        <v>2.9458600000000001</v>
      </c>
      <c r="C3624" s="340" t="s">
        <v>300</v>
      </c>
      <c r="D3624" s="341">
        <v>63.935229999999997</v>
      </c>
      <c r="E3624" s="342" t="s">
        <v>300</v>
      </c>
      <c r="F3624" s="340">
        <v>5.8537400000000002</v>
      </c>
      <c r="G3624" s="342" t="s">
        <v>300</v>
      </c>
      <c r="H3624" s="342"/>
      <c r="I3624" s="342"/>
      <c r="J3624" s="343"/>
      <c r="K3624" s="343"/>
      <c r="L3624" s="407">
        <v>1</v>
      </c>
      <c r="M3624" s="344">
        <f t="shared" si="56"/>
        <v>5.8537388750136241</v>
      </c>
      <c r="N3624" s="337"/>
      <c r="T3624" s="169" t="s">
        <v>300</v>
      </c>
    </row>
    <row r="3625" spans="1:20">
      <c r="A3625" s="339">
        <v>45442.916666666701</v>
      </c>
      <c r="B3625" s="340">
        <v>1.97428</v>
      </c>
      <c r="C3625" s="340" t="s">
        <v>300</v>
      </c>
      <c r="D3625" s="341">
        <v>66.068039999999996</v>
      </c>
      <c r="E3625" s="342" t="s">
        <v>300</v>
      </c>
      <c r="F3625" s="340">
        <v>4.0539800000000001</v>
      </c>
      <c r="G3625" s="342" t="s">
        <v>300</v>
      </c>
      <c r="H3625" s="342"/>
      <c r="I3625" s="342"/>
      <c r="J3625" s="343"/>
      <c r="K3625" s="343"/>
      <c r="L3625" s="407">
        <v>1</v>
      </c>
      <c r="M3625" s="344">
        <f t="shared" si="56"/>
        <v>4.0539760551480954</v>
      </c>
      <c r="N3625" s="337"/>
      <c r="T3625" s="169" t="s">
        <v>300</v>
      </c>
    </row>
    <row r="3626" spans="1:20">
      <c r="A3626" s="339">
        <v>45442.958333333299</v>
      </c>
      <c r="B3626" s="340">
        <v>2.1632899999999999</v>
      </c>
      <c r="C3626" s="340" t="s">
        <v>300</v>
      </c>
      <c r="D3626" s="341">
        <v>66.422839999999994</v>
      </c>
      <c r="E3626" s="342" t="s">
        <v>300</v>
      </c>
      <c r="F3626" s="340">
        <v>4.4659399999999998</v>
      </c>
      <c r="G3626" s="342" t="s">
        <v>300</v>
      </c>
      <c r="H3626" s="342"/>
      <c r="I3626" s="342"/>
      <c r="J3626" s="343"/>
      <c r="K3626" s="343"/>
      <c r="L3626" s="407">
        <v>1</v>
      </c>
      <c r="M3626" s="344">
        <f t="shared" si="56"/>
        <v>4.4659431810950876</v>
      </c>
      <c r="N3626" s="337"/>
      <c r="T3626" s="169" t="s">
        <v>300</v>
      </c>
    </row>
    <row r="3627" spans="1:20">
      <c r="A3627" s="339">
        <v>45443</v>
      </c>
      <c r="B3627" s="340">
        <v>2.7816200000000002</v>
      </c>
      <c r="C3627" s="340" t="s">
        <v>300</v>
      </c>
      <c r="D3627" s="341">
        <v>66.046710000000004</v>
      </c>
      <c r="E3627" s="342" t="s">
        <v>300</v>
      </c>
      <c r="F3627" s="340">
        <v>5.7099200000000003</v>
      </c>
      <c r="G3627" s="342" t="s">
        <v>300</v>
      </c>
      <c r="H3627" s="342"/>
      <c r="I3627" s="342"/>
      <c r="J3627" s="343"/>
      <c r="K3627" s="343"/>
      <c r="L3627" s="407">
        <v>1</v>
      </c>
      <c r="M3627" s="344">
        <f t="shared" si="56"/>
        <v>5.7099196815338171</v>
      </c>
      <c r="N3627" s="337"/>
      <c r="T3627" s="169" t="s">
        <v>300</v>
      </c>
    </row>
    <row r="3628" spans="1:20">
      <c r="A3628" s="339">
        <v>45443.041666666701</v>
      </c>
      <c r="B3628" s="340">
        <v>2.6055299999999999</v>
      </c>
      <c r="C3628" s="340" t="s">
        <v>300</v>
      </c>
      <c r="D3628" s="341">
        <v>64.561300000000003</v>
      </c>
      <c r="E3628" s="342" t="s">
        <v>300</v>
      </c>
      <c r="F3628" s="340">
        <v>5.2281599999999999</v>
      </c>
      <c r="G3628" s="342" t="s">
        <v>300</v>
      </c>
      <c r="H3628" s="342"/>
      <c r="I3628" s="342"/>
      <c r="J3628" s="343"/>
      <c r="K3628" s="343"/>
      <c r="L3628" s="407">
        <v>1</v>
      </c>
      <c r="M3628" s="344">
        <f t="shared" si="56"/>
        <v>5.2281658359781202</v>
      </c>
      <c r="N3628" s="337"/>
      <c r="T3628" s="169" t="s">
        <v>300</v>
      </c>
    </row>
    <row r="3629" spans="1:20">
      <c r="A3629" s="339">
        <v>45443.083333333299</v>
      </c>
      <c r="B3629" s="340">
        <v>2.1144799999999999</v>
      </c>
      <c r="C3629" s="340" t="s">
        <v>300</v>
      </c>
      <c r="D3629" s="341">
        <v>65.450469999999996</v>
      </c>
      <c r="E3629" s="342" t="s">
        <v>300</v>
      </c>
      <c r="F3629" s="340">
        <v>4.3012899999999998</v>
      </c>
      <c r="G3629" s="342" t="s">
        <v>300</v>
      </c>
      <c r="H3629" s="342"/>
      <c r="I3629" s="342"/>
      <c r="J3629" s="343"/>
      <c r="K3629" s="343"/>
      <c r="L3629" s="407">
        <v>1</v>
      </c>
      <c r="M3629" s="344">
        <f t="shared" si="56"/>
        <v>4.3012765007580471</v>
      </c>
      <c r="N3629" s="337"/>
      <c r="T3629" s="169" t="s">
        <v>300</v>
      </c>
    </row>
    <row r="3630" spans="1:20">
      <c r="A3630" s="339">
        <v>45443.125</v>
      </c>
      <c r="B3630" s="340">
        <v>2.3145199999999999</v>
      </c>
      <c r="C3630" s="340" t="s">
        <v>300</v>
      </c>
      <c r="D3630" s="341">
        <v>65.519779999999997</v>
      </c>
      <c r="E3630" s="342" t="s">
        <v>300</v>
      </c>
      <c r="F3630" s="340">
        <v>4.7131699999999999</v>
      </c>
      <c r="G3630" s="342" t="s">
        <v>300</v>
      </c>
      <c r="H3630" s="342"/>
      <c r="I3630" s="342"/>
      <c r="J3630" s="343"/>
      <c r="K3630" s="343"/>
      <c r="L3630" s="407">
        <v>1</v>
      </c>
      <c r="M3630" s="344">
        <f t="shared" si="56"/>
        <v>4.7131838246700468</v>
      </c>
      <c r="N3630" s="337"/>
      <c r="T3630" s="169" t="s">
        <v>300</v>
      </c>
    </row>
    <row r="3631" spans="1:20">
      <c r="A3631" s="339">
        <v>45443.166666666701</v>
      </c>
      <c r="B3631" s="340">
        <v>2.8088500000000001</v>
      </c>
      <c r="C3631" s="340" t="s">
        <v>300</v>
      </c>
      <c r="D3631" s="341">
        <v>64.394930000000002</v>
      </c>
      <c r="E3631" s="342" t="s">
        <v>300</v>
      </c>
      <c r="F3631" s="340">
        <v>5.6216200000000001</v>
      </c>
      <c r="G3631" s="342" t="s">
        <v>300</v>
      </c>
      <c r="H3631" s="342"/>
      <c r="I3631" s="342"/>
      <c r="J3631" s="343"/>
      <c r="K3631" s="343"/>
      <c r="L3631" s="407">
        <v>1</v>
      </c>
      <c r="M3631" s="344">
        <f t="shared" si="56"/>
        <v>5.6216167289759387</v>
      </c>
      <c r="N3631" s="337"/>
      <c r="T3631" s="169" t="s">
        <v>300</v>
      </c>
    </row>
    <row r="3632" spans="1:20">
      <c r="A3632" s="339">
        <v>45443.208333333299</v>
      </c>
      <c r="B3632" s="340">
        <v>2.9133900000000001</v>
      </c>
      <c r="C3632" s="340" t="s">
        <v>300</v>
      </c>
      <c r="D3632" s="341">
        <v>64.344260000000006</v>
      </c>
      <c r="E3632" s="342" t="s">
        <v>300</v>
      </c>
      <c r="F3632" s="340">
        <v>5.8262499999999999</v>
      </c>
      <c r="G3632" s="342" t="s">
        <v>300</v>
      </c>
      <c r="H3632" s="342"/>
      <c r="I3632" s="342"/>
      <c r="J3632" s="343"/>
      <c r="K3632" s="343"/>
      <c r="L3632" s="407">
        <v>1</v>
      </c>
      <c r="M3632" s="344">
        <f t="shared" si="56"/>
        <v>5.8262544267747121</v>
      </c>
      <c r="N3632" s="337"/>
      <c r="T3632" s="169" t="s">
        <v>300</v>
      </c>
    </row>
    <row r="3633" spans="1:20">
      <c r="A3633" s="339">
        <v>45443.25</v>
      </c>
      <c r="B3633" s="340">
        <v>3.1212200000000001</v>
      </c>
      <c r="C3633" s="340" t="s">
        <v>300</v>
      </c>
      <c r="D3633" s="341">
        <v>64.820689999999999</v>
      </c>
      <c r="E3633" s="342" t="s">
        <v>300</v>
      </c>
      <c r="F3633" s="340">
        <v>6.2880900000000004</v>
      </c>
      <c r="G3633" s="342" t="s">
        <v>300</v>
      </c>
      <c r="H3633" s="342"/>
      <c r="I3633" s="342"/>
      <c r="J3633" s="343"/>
      <c r="K3633" s="343"/>
      <c r="L3633" s="407">
        <v>1</v>
      </c>
      <c r="M3633" s="344">
        <f t="shared" si="56"/>
        <v>6.2880942260191439</v>
      </c>
      <c r="N3633" s="337"/>
      <c r="T3633" s="169" t="s">
        <v>300</v>
      </c>
    </row>
    <row r="3634" spans="1:20">
      <c r="A3634" s="339">
        <v>45443.291666666701</v>
      </c>
      <c r="B3634" s="340">
        <v>2.86917</v>
      </c>
      <c r="C3634" s="340" t="s">
        <v>300</v>
      </c>
      <c r="D3634" s="341">
        <v>63.842939999999999</v>
      </c>
      <c r="E3634" s="342" t="s">
        <v>300</v>
      </c>
      <c r="F3634" s="340">
        <v>5.6931099999999999</v>
      </c>
      <c r="G3634" s="342" t="s">
        <v>300</v>
      </c>
      <c r="H3634" s="342"/>
      <c r="I3634" s="342"/>
      <c r="J3634" s="343"/>
      <c r="K3634" s="343"/>
      <c r="L3634" s="407">
        <v>1</v>
      </c>
      <c r="M3634" s="344">
        <f t="shared" si="56"/>
        <v>5.693117792806583</v>
      </c>
      <c r="N3634" s="337"/>
      <c r="T3634" s="169" t="s">
        <v>300</v>
      </c>
    </row>
    <row r="3635" spans="1:20">
      <c r="A3635" s="339">
        <v>45443.333333333299</v>
      </c>
      <c r="B3635" s="340">
        <v>2.8963899999999998</v>
      </c>
      <c r="C3635" s="340" t="s">
        <v>300</v>
      </c>
      <c r="D3635" s="341">
        <v>64.43741</v>
      </c>
      <c r="E3635" s="342" t="s">
        <v>300</v>
      </c>
      <c r="F3635" s="340">
        <v>5.80063</v>
      </c>
      <c r="G3635" s="342" t="s">
        <v>300</v>
      </c>
      <c r="H3635" s="342"/>
      <c r="I3635" s="342"/>
      <c r="J3635" s="343"/>
      <c r="K3635" s="343"/>
      <c r="L3635" s="407">
        <v>1</v>
      </c>
      <c r="M3635" s="344">
        <f t="shared" si="56"/>
        <v>5.8006428380428909</v>
      </c>
      <c r="N3635" s="337"/>
      <c r="T3635" s="169" t="s">
        <v>300</v>
      </c>
    </row>
    <row r="3636" spans="1:20">
      <c r="A3636" s="339">
        <v>45443.375</v>
      </c>
      <c r="B3636" s="340">
        <v>2.91561</v>
      </c>
      <c r="C3636" s="340" t="s">
        <v>300</v>
      </c>
      <c r="D3636" s="341">
        <v>64.004819999999995</v>
      </c>
      <c r="E3636" s="342" t="s">
        <v>300</v>
      </c>
      <c r="F3636" s="340">
        <v>5.7999400000000003</v>
      </c>
      <c r="G3636" s="342" t="s">
        <v>300</v>
      </c>
      <c r="H3636" s="342"/>
      <c r="I3636" s="342"/>
      <c r="J3636" s="343"/>
      <c r="K3636" s="343"/>
      <c r="L3636" s="407">
        <v>1</v>
      </c>
      <c r="M3636" s="344">
        <f t="shared" si="56"/>
        <v>5.799934937905415</v>
      </c>
      <c r="N3636" s="337"/>
      <c r="T3636" s="169" t="s">
        <v>300</v>
      </c>
    </row>
    <row r="3637" spans="1:20">
      <c r="A3637" s="339">
        <v>45443.416666666701</v>
      </c>
      <c r="B3637" s="340">
        <v>2.7052900000000002</v>
      </c>
      <c r="C3637" s="340" t="s">
        <v>300</v>
      </c>
      <c r="D3637" s="341">
        <v>65.598039999999997</v>
      </c>
      <c r="E3637" s="342" t="s">
        <v>300</v>
      </c>
      <c r="F3637" s="340">
        <v>5.5155000000000003</v>
      </c>
      <c r="G3637" s="342" t="s">
        <v>300</v>
      </c>
      <c r="H3637" s="342"/>
      <c r="I3637" s="342"/>
      <c r="J3637" s="343"/>
      <c r="K3637" s="343"/>
      <c r="L3637" s="407">
        <v>1</v>
      </c>
      <c r="M3637" s="344">
        <f t="shared" si="56"/>
        <v>5.5155103083101267</v>
      </c>
      <c r="N3637" s="337"/>
      <c r="T3637" s="169" t="s">
        <v>300</v>
      </c>
    </row>
    <row r="3638" spans="1:20">
      <c r="A3638" s="339">
        <v>45443.458333333299</v>
      </c>
      <c r="B3638" s="340">
        <v>0.60367999999999999</v>
      </c>
      <c r="C3638" s="340" t="s">
        <v>300</v>
      </c>
      <c r="D3638" s="341">
        <v>64.722399999999993</v>
      </c>
      <c r="E3638" s="342" t="s">
        <v>300</v>
      </c>
      <c r="F3638" s="340">
        <v>1.21435</v>
      </c>
      <c r="G3638" s="342" t="s">
        <v>300</v>
      </c>
      <c r="H3638" s="342"/>
      <c r="I3638" s="342"/>
      <c r="J3638" s="343"/>
      <c r="K3638" s="343"/>
      <c r="L3638" s="407">
        <v>1</v>
      </c>
      <c r="M3638" s="344">
        <f t="shared" si="56"/>
        <v>1.2143459008665596</v>
      </c>
      <c r="N3638" s="337"/>
      <c r="T3638" s="169" t="s">
        <v>300</v>
      </c>
    </row>
    <row r="3639" spans="1:20">
      <c r="A3639" s="339">
        <v>45443.5</v>
      </c>
      <c r="B3639" s="340">
        <v>0.42412</v>
      </c>
      <c r="C3639" s="340" t="s">
        <v>300</v>
      </c>
      <c r="D3639" s="341">
        <v>45.05733</v>
      </c>
      <c r="E3639" s="342" t="s">
        <v>300</v>
      </c>
      <c r="F3639" s="340">
        <v>0.59392999999999996</v>
      </c>
      <c r="G3639" s="342" t="s">
        <v>300</v>
      </c>
      <c r="H3639" s="342"/>
      <c r="I3639" s="342"/>
      <c r="J3639" s="343"/>
      <c r="K3639" s="343"/>
      <c r="L3639" s="407">
        <v>1</v>
      </c>
      <c r="M3639" s="344">
        <f t="shared" si="56"/>
        <v>0.59392993597156796</v>
      </c>
      <c r="N3639" s="337"/>
      <c r="T3639" s="169" t="s">
        <v>300</v>
      </c>
    </row>
    <row r="3640" spans="1:20">
      <c r="A3640" s="339">
        <v>45443.541666666701</v>
      </c>
      <c r="B3640" s="340">
        <v>0.34921999999999997</v>
      </c>
      <c r="C3640" s="340" t="s">
        <v>300</v>
      </c>
      <c r="D3640" s="341">
        <v>54.863379999999999</v>
      </c>
      <c r="E3640" s="342" t="s">
        <v>300</v>
      </c>
      <c r="F3640" s="340">
        <v>0.59547000000000005</v>
      </c>
      <c r="G3640" s="342" t="s">
        <v>300</v>
      </c>
      <c r="H3640" s="342"/>
      <c r="I3640" s="342"/>
      <c r="J3640" s="343"/>
      <c r="K3640" s="343"/>
      <c r="L3640" s="407">
        <v>1</v>
      </c>
      <c r="M3640" s="344">
        <f t="shared" si="56"/>
        <v>0.59547382763668788</v>
      </c>
      <c r="N3640" s="337"/>
      <c r="T3640" s="169" t="s">
        <v>300</v>
      </c>
    </row>
    <row r="3641" spans="1:20">
      <c r="A3641" s="339">
        <v>45443.583333333299</v>
      </c>
      <c r="B3641" s="340">
        <v>1.4725699999999999</v>
      </c>
      <c r="C3641" s="340" t="s">
        <v>300</v>
      </c>
      <c r="D3641" s="341">
        <v>66.231279999999998</v>
      </c>
      <c r="E3641" s="342" t="s">
        <v>300</v>
      </c>
      <c r="F3641" s="340">
        <v>3.0312399999999999</v>
      </c>
      <c r="G3641" s="342" t="s">
        <v>300</v>
      </c>
      <c r="H3641" s="342"/>
      <c r="I3641" s="342"/>
      <c r="J3641" s="343"/>
      <c r="K3641" s="343"/>
      <c r="L3641" s="407">
        <v>1</v>
      </c>
      <c r="M3641" s="344">
        <f t="shared" si="56"/>
        <v>3.0312384913567674</v>
      </c>
      <c r="N3641" s="337"/>
      <c r="T3641" s="169" t="s">
        <v>300</v>
      </c>
    </row>
    <row r="3642" spans="1:20">
      <c r="A3642" s="339">
        <v>45443.625</v>
      </c>
      <c r="B3642" s="340">
        <v>2.76641</v>
      </c>
      <c r="C3642" s="340" t="s">
        <v>300</v>
      </c>
      <c r="D3642" s="341">
        <v>66.675479999999993</v>
      </c>
      <c r="E3642" s="342" t="s">
        <v>300</v>
      </c>
      <c r="F3642" s="340">
        <v>5.7327500000000002</v>
      </c>
      <c r="G3642" s="342" t="s">
        <v>300</v>
      </c>
      <c r="H3642" s="342"/>
      <c r="I3642" s="342"/>
      <c r="J3642" s="343"/>
      <c r="K3642" s="343"/>
      <c r="L3642" s="407">
        <v>1</v>
      </c>
      <c r="M3642" s="344">
        <f t="shared" si="56"/>
        <v>5.732759290600943</v>
      </c>
      <c r="N3642" s="337"/>
      <c r="T3642" s="169" t="s">
        <v>300</v>
      </c>
    </row>
    <row r="3643" spans="1:20">
      <c r="A3643" s="339">
        <v>45443.666666666701</v>
      </c>
      <c r="B3643" s="340">
        <v>2.8487900000000002</v>
      </c>
      <c r="C3643" s="340" t="s">
        <v>300</v>
      </c>
      <c r="D3643" s="341">
        <v>65.095230000000001</v>
      </c>
      <c r="E3643" s="342" t="s">
        <v>300</v>
      </c>
      <c r="F3643" s="340">
        <v>5.7635500000000004</v>
      </c>
      <c r="G3643" s="342" t="s">
        <v>300</v>
      </c>
      <c r="H3643" s="342"/>
      <c r="I3643" s="342"/>
      <c r="J3643" s="343"/>
      <c r="K3643" s="343"/>
      <c r="L3643" s="407">
        <v>1</v>
      </c>
      <c r="M3643" s="344">
        <f t="shared" si="56"/>
        <v>5.7635572596444353</v>
      </c>
      <c r="N3643" s="337"/>
      <c r="T3643" s="169" t="s">
        <v>300</v>
      </c>
    </row>
    <row r="3644" spans="1:20">
      <c r="A3644" s="339">
        <v>45443.708333333299</v>
      </c>
      <c r="B3644" s="340">
        <v>2.6423299999999998</v>
      </c>
      <c r="C3644" s="340" t="s">
        <v>300</v>
      </c>
      <c r="D3644" s="341">
        <v>66.792029999999997</v>
      </c>
      <c r="E3644" s="342" t="s">
        <v>300</v>
      </c>
      <c r="F3644" s="340">
        <v>5.4851999999999999</v>
      </c>
      <c r="G3644" s="342" t="s">
        <v>300</v>
      </c>
      <c r="H3644" s="342"/>
      <c r="I3644" s="342"/>
      <c r="J3644" s="343"/>
      <c r="K3644" s="343"/>
      <c r="L3644" s="407">
        <v>1</v>
      </c>
      <c r="M3644" s="344">
        <f t="shared" si="56"/>
        <v>5.4852030502972902</v>
      </c>
      <c r="N3644" s="337"/>
      <c r="T3644" s="169" t="s">
        <v>300</v>
      </c>
    </row>
    <row r="3645" spans="1:20">
      <c r="A3645" s="339">
        <v>45443.75</v>
      </c>
      <c r="B3645" s="340">
        <v>3.1278199999999998</v>
      </c>
      <c r="C3645" s="340" t="s">
        <v>300</v>
      </c>
      <c r="D3645" s="341">
        <v>66.13673</v>
      </c>
      <c r="E3645" s="342" t="s">
        <v>300</v>
      </c>
      <c r="F3645" s="340">
        <v>6.4293399999999998</v>
      </c>
      <c r="G3645" s="342" t="s">
        <v>300</v>
      </c>
      <c r="H3645" s="342"/>
      <c r="I3645" s="342"/>
      <c r="J3645" s="343"/>
      <c r="K3645" s="343"/>
      <c r="L3645" s="407">
        <v>1</v>
      </c>
      <c r="M3645" s="344">
        <f t="shared" si="56"/>
        <v>6.4293264946328872</v>
      </c>
      <c r="N3645" s="337"/>
      <c r="T3645" s="169" t="s">
        <v>300</v>
      </c>
    </row>
    <row r="3646" spans="1:20">
      <c r="A3646" s="339">
        <v>45443.791666666701</v>
      </c>
      <c r="B3646" s="340">
        <v>2.78979</v>
      </c>
      <c r="C3646" s="340" t="s">
        <v>300</v>
      </c>
      <c r="D3646" s="341">
        <v>67.27467</v>
      </c>
      <c r="E3646" s="342" t="s">
        <v>300</v>
      </c>
      <c r="F3646" s="340">
        <v>5.8331600000000003</v>
      </c>
      <c r="G3646" s="342" t="s">
        <v>300</v>
      </c>
      <c r="H3646" s="342"/>
      <c r="I3646" s="342"/>
      <c r="J3646" s="343"/>
      <c r="K3646" s="343"/>
      <c r="L3646" s="407">
        <v>1</v>
      </c>
      <c r="M3646" s="344">
        <f t="shared" si="56"/>
        <v>5.8331628263278441</v>
      </c>
      <c r="N3646" s="337"/>
      <c r="T3646" s="169" t="s">
        <v>300</v>
      </c>
    </row>
    <row r="3647" spans="1:20">
      <c r="A3647" s="339">
        <v>45443.833333333299</v>
      </c>
      <c r="B3647" s="340">
        <v>2.6742699999999999</v>
      </c>
      <c r="C3647" s="340" t="s">
        <v>300</v>
      </c>
      <c r="D3647" s="341">
        <v>67.122860000000003</v>
      </c>
      <c r="E3647" s="342" t="s">
        <v>300</v>
      </c>
      <c r="F3647" s="340">
        <v>5.5789999999999997</v>
      </c>
      <c r="G3647" s="342" t="s">
        <v>300</v>
      </c>
      <c r="H3647" s="342"/>
      <c r="I3647" s="342"/>
      <c r="J3647" s="343"/>
      <c r="K3647" s="343"/>
      <c r="L3647" s="407">
        <v>1</v>
      </c>
      <c r="M3647" s="344">
        <f t="shared" si="56"/>
        <v>5.5790045472431764</v>
      </c>
      <c r="N3647" s="337"/>
      <c r="T3647" s="169" t="s">
        <v>300</v>
      </c>
    </row>
    <row r="3648" spans="1:20">
      <c r="A3648" s="339">
        <v>45443.875</v>
      </c>
      <c r="B3648" s="340">
        <v>2.9533999999999998</v>
      </c>
      <c r="C3648" s="340" t="s">
        <v>300</v>
      </c>
      <c r="D3648" s="341">
        <v>66.120429999999999</v>
      </c>
      <c r="E3648" s="342" t="s">
        <v>300</v>
      </c>
      <c r="F3648" s="340">
        <v>6.0693000000000001</v>
      </c>
      <c r="G3648" s="342" t="s">
        <v>300</v>
      </c>
      <c r="H3648" s="342"/>
      <c r="I3648" s="342"/>
      <c r="J3648" s="343"/>
      <c r="K3648" s="343"/>
      <c r="L3648" s="407">
        <v>1</v>
      </c>
      <c r="M3648" s="344">
        <f t="shared" si="56"/>
        <v>6.0693048230589595</v>
      </c>
      <c r="N3648" s="337"/>
      <c r="T3648" s="169" t="s">
        <v>300</v>
      </c>
    </row>
    <row r="3649" spans="1:20">
      <c r="A3649" s="339">
        <v>45443.916666666701</v>
      </c>
      <c r="B3649" s="340">
        <v>3.0339800000000001</v>
      </c>
      <c r="C3649" s="340" t="s">
        <v>300</v>
      </c>
      <c r="D3649" s="341">
        <v>67.042069999999995</v>
      </c>
      <c r="E3649" s="342" t="s">
        <v>300</v>
      </c>
      <c r="F3649" s="340">
        <v>6.3217999999999996</v>
      </c>
      <c r="G3649" s="342" t="s">
        <v>300</v>
      </c>
      <c r="H3649" s="342"/>
      <c r="I3649" s="342"/>
      <c r="J3649" s="343"/>
      <c r="K3649" s="343"/>
      <c r="L3649" s="407">
        <v>1</v>
      </c>
      <c r="M3649" s="344">
        <f t="shared" si="56"/>
        <v>6.3218056296596865</v>
      </c>
      <c r="N3649" s="337"/>
      <c r="T3649" s="169" t="s">
        <v>300</v>
      </c>
    </row>
    <row r="3650" spans="1:20">
      <c r="A3650" s="339">
        <v>45443.958333333299</v>
      </c>
      <c r="B3650" s="340">
        <v>2.1644899999999998</v>
      </c>
      <c r="C3650" s="340" t="s">
        <v>300</v>
      </c>
      <c r="D3650" s="341">
        <v>68.29701</v>
      </c>
      <c r="E3650" s="342" t="s">
        <v>300</v>
      </c>
      <c r="F3650" s="340">
        <v>4.5945</v>
      </c>
      <c r="G3650" s="342" t="s">
        <v>300</v>
      </c>
      <c r="H3650" s="342"/>
      <c r="I3650" s="342"/>
      <c r="J3650" s="343"/>
      <c r="K3650" s="343"/>
      <c r="L3650" s="407">
        <v>1</v>
      </c>
      <c r="M3650" s="344">
        <f t="shared" si="56"/>
        <v>4.5945003060358909</v>
      </c>
      <c r="N3650" s="337"/>
      <c r="T3650" s="169" t="s">
        <v>300</v>
      </c>
    </row>
    <row r="3651" spans="1:20">
      <c r="A3651" s="339">
        <v>45444</v>
      </c>
      <c r="B3651" s="340">
        <v>2.3253599999999999</v>
      </c>
      <c r="C3651" s="340" t="s">
        <v>300</v>
      </c>
      <c r="D3651" s="341">
        <v>67.207530000000006</v>
      </c>
      <c r="E3651" s="342" t="s">
        <v>300</v>
      </c>
      <c r="F3651" s="340">
        <v>4.85724</v>
      </c>
      <c r="G3651" s="342" t="s">
        <v>300</v>
      </c>
      <c r="H3651" s="342"/>
      <c r="I3651" s="342"/>
      <c r="J3651" s="343"/>
      <c r="K3651" s="343"/>
      <c r="L3651" s="407">
        <v>1</v>
      </c>
      <c r="M3651" s="344">
        <f t="shared" ref="M3651:M3714" si="57">D3651*60*10^3*B3651*5.18*10^-7</f>
        <v>4.8572352969416634</v>
      </c>
      <c r="N3651" s="337"/>
      <c r="T3651" s="169" t="s">
        <v>300</v>
      </c>
    </row>
    <row r="3652" spans="1:20">
      <c r="A3652" s="339">
        <v>45444.041666666701</v>
      </c>
      <c r="B3652" s="340">
        <v>2.5024899999999999</v>
      </c>
      <c r="C3652" s="340" t="s">
        <v>300</v>
      </c>
      <c r="D3652" s="341">
        <v>66.777519999999996</v>
      </c>
      <c r="E3652" s="342" t="s">
        <v>300</v>
      </c>
      <c r="F3652" s="340">
        <v>5.1937800000000003</v>
      </c>
      <c r="G3652" s="342" t="s">
        <v>300</v>
      </c>
      <c r="H3652" s="342"/>
      <c r="I3652" s="342"/>
      <c r="J3652" s="343"/>
      <c r="K3652" s="343"/>
      <c r="L3652" s="407">
        <v>1</v>
      </c>
      <c r="M3652" s="344">
        <f t="shared" si="57"/>
        <v>5.1937811628507831</v>
      </c>
      <c r="N3652" s="337"/>
      <c r="T3652" s="169" t="s">
        <v>300</v>
      </c>
    </row>
    <row r="3653" spans="1:20">
      <c r="A3653" s="339">
        <v>45444.083333333299</v>
      </c>
      <c r="B3653" s="340">
        <v>2.6874600000000002</v>
      </c>
      <c r="C3653" s="340" t="s">
        <v>300</v>
      </c>
      <c r="D3653" s="341">
        <v>64.990160000000003</v>
      </c>
      <c r="E3653" s="342" t="s">
        <v>300</v>
      </c>
      <c r="F3653" s="340">
        <v>5.4283799999999998</v>
      </c>
      <c r="G3653" s="342" t="s">
        <v>300</v>
      </c>
      <c r="H3653" s="342"/>
      <c r="I3653" s="342"/>
      <c r="J3653" s="343"/>
      <c r="K3653" s="343"/>
      <c r="L3653" s="407">
        <v>1</v>
      </c>
      <c r="M3653" s="344">
        <f t="shared" si="57"/>
        <v>5.4283847936330885</v>
      </c>
      <c r="N3653" s="337"/>
      <c r="T3653" s="169" t="s">
        <v>300</v>
      </c>
    </row>
    <row r="3654" spans="1:20">
      <c r="A3654" s="339">
        <v>45444.125</v>
      </c>
      <c r="B3654" s="340">
        <v>2.9124599999999998</v>
      </c>
      <c r="C3654" s="340" t="s">
        <v>300</v>
      </c>
      <c r="D3654" s="341">
        <v>63.858289999999997</v>
      </c>
      <c r="E3654" s="342" t="s">
        <v>300</v>
      </c>
      <c r="F3654" s="340">
        <v>5.7804099999999998</v>
      </c>
      <c r="G3654" s="342" t="s">
        <v>300</v>
      </c>
      <c r="H3654" s="342"/>
      <c r="I3654" s="342"/>
      <c r="J3654" s="343"/>
      <c r="K3654" s="343"/>
      <c r="L3654" s="407">
        <v>1</v>
      </c>
      <c r="M3654" s="344">
        <f t="shared" si="57"/>
        <v>5.7804049513188707</v>
      </c>
      <c r="N3654" s="337"/>
      <c r="T3654" s="169" t="s">
        <v>300</v>
      </c>
    </row>
    <row r="3655" spans="1:20">
      <c r="A3655" s="339">
        <v>45444.166666666701</v>
      </c>
      <c r="B3655" s="340">
        <v>2.98211</v>
      </c>
      <c r="C3655" s="340" t="s">
        <v>300</v>
      </c>
      <c r="D3655" s="341">
        <v>64.015020000000007</v>
      </c>
      <c r="E3655" s="342" t="s">
        <v>300</v>
      </c>
      <c r="F3655" s="340">
        <v>5.9331800000000001</v>
      </c>
      <c r="G3655" s="342" t="s">
        <v>300</v>
      </c>
      <c r="H3655" s="342"/>
      <c r="I3655" s="342"/>
      <c r="J3655" s="343"/>
      <c r="K3655" s="343"/>
      <c r="L3655" s="407">
        <v>1</v>
      </c>
      <c r="M3655" s="344">
        <f t="shared" si="57"/>
        <v>5.933166756561576</v>
      </c>
      <c r="N3655" s="337"/>
      <c r="T3655" s="169" t="s">
        <v>300</v>
      </c>
    </row>
    <row r="3656" spans="1:20">
      <c r="A3656" s="339">
        <v>45444.208333333299</v>
      </c>
      <c r="B3656" s="340">
        <v>3.1245099999999999</v>
      </c>
      <c r="C3656" s="340" t="s">
        <v>300</v>
      </c>
      <c r="D3656" s="341">
        <v>63.043660000000003</v>
      </c>
      <c r="E3656" s="342" t="s">
        <v>300</v>
      </c>
      <c r="F3656" s="340">
        <v>6.12216</v>
      </c>
      <c r="G3656" s="342" t="s">
        <v>300</v>
      </c>
      <c r="H3656" s="342"/>
      <c r="I3656" s="342"/>
      <c r="J3656" s="343"/>
      <c r="K3656" s="343"/>
      <c r="L3656" s="407">
        <v>1</v>
      </c>
      <c r="M3656" s="344">
        <f t="shared" si="57"/>
        <v>6.1221553729931273</v>
      </c>
      <c r="N3656" s="337"/>
      <c r="T3656" s="169" t="s">
        <v>300</v>
      </c>
    </row>
    <row r="3657" spans="1:20">
      <c r="A3657" s="339">
        <v>45444.25</v>
      </c>
      <c r="B3657" s="340">
        <v>3.3249300000000002</v>
      </c>
      <c r="C3657" s="340" t="s">
        <v>300</v>
      </c>
      <c r="D3657" s="341">
        <v>63.64714</v>
      </c>
      <c r="E3657" s="342" t="s">
        <v>300</v>
      </c>
      <c r="F3657" s="340">
        <v>6.5772199999999996</v>
      </c>
      <c r="G3657" s="342" t="s">
        <v>300</v>
      </c>
      <c r="H3657" s="342"/>
      <c r="I3657" s="342"/>
      <c r="J3657" s="343"/>
      <c r="K3657" s="343"/>
      <c r="L3657" s="407">
        <v>1</v>
      </c>
      <c r="M3657" s="344">
        <f t="shared" si="57"/>
        <v>6.5772206240222157</v>
      </c>
      <c r="N3657" s="337"/>
      <c r="T3657" s="169" t="s">
        <v>300</v>
      </c>
    </row>
    <row r="3658" spans="1:20">
      <c r="A3658" s="339">
        <v>45444.291666666701</v>
      </c>
      <c r="B3658" s="340">
        <v>3.2750599999999999</v>
      </c>
      <c r="C3658" s="340" t="s">
        <v>300</v>
      </c>
      <c r="D3658" s="341">
        <v>63.202210000000001</v>
      </c>
      <c r="E3658" s="342" t="s">
        <v>300</v>
      </c>
      <c r="F3658" s="340">
        <v>6.4332900000000004</v>
      </c>
      <c r="G3658" s="342" t="s">
        <v>300</v>
      </c>
      <c r="H3658" s="342"/>
      <c r="I3658" s="342"/>
      <c r="J3658" s="343"/>
      <c r="K3658" s="343"/>
      <c r="L3658" s="407">
        <v>1</v>
      </c>
      <c r="M3658" s="344">
        <f t="shared" si="57"/>
        <v>6.4332812087512075</v>
      </c>
      <c r="N3658" s="337"/>
      <c r="T3658" s="169" t="s">
        <v>300</v>
      </c>
    </row>
    <row r="3659" spans="1:20">
      <c r="A3659" s="339">
        <v>45444.333333333299</v>
      </c>
      <c r="B3659" s="340">
        <v>3.1156000000000001</v>
      </c>
      <c r="C3659" s="340" t="s">
        <v>300</v>
      </c>
      <c r="D3659" s="341">
        <v>63.940910000000002</v>
      </c>
      <c r="E3659" s="342" t="s">
        <v>300</v>
      </c>
      <c r="F3659" s="340">
        <v>6.1915800000000001</v>
      </c>
      <c r="G3659" s="342" t="s">
        <v>300</v>
      </c>
      <c r="H3659" s="342"/>
      <c r="I3659" s="342"/>
      <c r="J3659" s="343"/>
      <c r="K3659" s="343"/>
      <c r="L3659" s="407">
        <v>1</v>
      </c>
      <c r="M3659" s="344">
        <f t="shared" si="57"/>
        <v>6.1915804190116805</v>
      </c>
      <c r="N3659" s="337"/>
      <c r="T3659" s="169" t="s">
        <v>300</v>
      </c>
    </row>
    <row r="3660" spans="1:20">
      <c r="A3660" s="339">
        <v>45444.375</v>
      </c>
      <c r="B3660" s="340">
        <v>2.9390700000000001</v>
      </c>
      <c r="C3660" s="340" t="s">
        <v>300</v>
      </c>
      <c r="D3660" s="341">
        <v>63.432049999999997</v>
      </c>
      <c r="E3660" s="342" t="s">
        <v>300</v>
      </c>
      <c r="F3660" s="340">
        <v>5.7942799999999997</v>
      </c>
      <c r="G3660" s="342" t="s">
        <v>300</v>
      </c>
      <c r="H3660" s="342"/>
      <c r="I3660" s="342"/>
      <c r="J3660" s="343"/>
      <c r="K3660" s="343"/>
      <c r="L3660" s="407">
        <v>1</v>
      </c>
      <c r="M3660" s="344">
        <f t="shared" si="57"/>
        <v>5.7942827898139804</v>
      </c>
      <c r="N3660" s="337"/>
      <c r="T3660" s="169" t="s">
        <v>300</v>
      </c>
    </row>
    <row r="3661" spans="1:20">
      <c r="A3661" s="339">
        <v>45444.416666666701</v>
      </c>
      <c r="B3661" s="340">
        <v>2.9583900000000001</v>
      </c>
      <c r="C3661" s="340" t="s">
        <v>300</v>
      </c>
      <c r="D3661" s="341">
        <v>62.78678</v>
      </c>
      <c r="E3661" s="342" t="s">
        <v>300</v>
      </c>
      <c r="F3661" s="340">
        <v>5.7730399999999999</v>
      </c>
      <c r="G3661" s="342" t="s">
        <v>300</v>
      </c>
      <c r="H3661" s="342"/>
      <c r="I3661" s="342"/>
      <c r="J3661" s="343"/>
      <c r="K3661" s="343"/>
      <c r="L3661" s="407">
        <v>1</v>
      </c>
      <c r="M3661" s="344">
        <f t="shared" si="57"/>
        <v>5.7730410671769352</v>
      </c>
      <c r="N3661" s="337"/>
      <c r="T3661" s="169" t="s">
        <v>300</v>
      </c>
    </row>
    <row r="3662" spans="1:20">
      <c r="A3662" s="339">
        <v>45444.458333333299</v>
      </c>
      <c r="B3662" s="340">
        <v>3.04887</v>
      </c>
      <c r="C3662" s="340" t="s">
        <v>300</v>
      </c>
      <c r="D3662" s="341">
        <v>62.18759</v>
      </c>
      <c r="E3662" s="342" t="s">
        <v>300</v>
      </c>
      <c r="F3662" s="340">
        <v>5.89283</v>
      </c>
      <c r="G3662" s="342" t="s">
        <v>300</v>
      </c>
      <c r="H3662" s="342"/>
      <c r="I3662" s="342"/>
      <c r="J3662" s="343"/>
      <c r="K3662" s="343"/>
      <c r="L3662" s="407">
        <v>1</v>
      </c>
      <c r="M3662" s="344">
        <f t="shared" si="57"/>
        <v>5.8928263534241632</v>
      </c>
      <c r="N3662" s="337"/>
      <c r="T3662" s="169" t="s">
        <v>300</v>
      </c>
    </row>
    <row r="3663" spans="1:20">
      <c r="A3663" s="339">
        <v>45444.5</v>
      </c>
      <c r="B3663" s="340">
        <v>3.1598000000000002</v>
      </c>
      <c r="C3663" s="340" t="s">
        <v>300</v>
      </c>
      <c r="D3663" s="341">
        <v>63.64819</v>
      </c>
      <c r="E3663" s="342" t="s">
        <v>300</v>
      </c>
      <c r="F3663" s="340">
        <v>6.2506599999999999</v>
      </c>
      <c r="G3663" s="342" t="s">
        <v>300</v>
      </c>
      <c r="H3663" s="342"/>
      <c r="I3663" s="342"/>
      <c r="J3663" s="343"/>
      <c r="K3663" s="343"/>
      <c r="L3663" s="407">
        <v>1</v>
      </c>
      <c r="M3663" s="344">
        <f t="shared" si="57"/>
        <v>6.2506713176829596</v>
      </c>
      <c r="N3663" s="337"/>
      <c r="T3663" s="169" t="s">
        <v>300</v>
      </c>
    </row>
    <row r="3664" spans="1:20">
      <c r="A3664" s="339">
        <v>45444.541666666701</v>
      </c>
      <c r="B3664" s="340">
        <v>3.17659</v>
      </c>
      <c r="C3664" s="340" t="s">
        <v>300</v>
      </c>
      <c r="D3664" s="341">
        <v>61.611919999999998</v>
      </c>
      <c r="E3664" s="342" t="s">
        <v>300</v>
      </c>
      <c r="F3664" s="340">
        <v>6.08284</v>
      </c>
      <c r="G3664" s="342" t="s">
        <v>300</v>
      </c>
      <c r="H3664" s="342"/>
      <c r="I3664" s="342"/>
      <c r="J3664" s="343"/>
      <c r="K3664" s="343"/>
      <c r="L3664" s="407">
        <v>1</v>
      </c>
      <c r="M3664" s="344">
        <f t="shared" si="57"/>
        <v>6.0828473422530234</v>
      </c>
      <c r="N3664" s="337"/>
      <c r="T3664" s="169" t="s">
        <v>300</v>
      </c>
    </row>
    <row r="3665" spans="1:20">
      <c r="A3665" s="339">
        <v>45444.583333333299</v>
      </c>
      <c r="B3665" s="340">
        <v>3.1220300000000001</v>
      </c>
      <c r="C3665" s="340" t="s">
        <v>300</v>
      </c>
      <c r="D3665" s="341">
        <v>61.507680000000001</v>
      </c>
      <c r="E3665" s="342" t="s">
        <v>300</v>
      </c>
      <c r="F3665" s="340">
        <v>5.9682500000000003</v>
      </c>
      <c r="G3665" s="342" t="s">
        <v>300</v>
      </c>
      <c r="H3665" s="342"/>
      <c r="I3665" s="342"/>
      <c r="J3665" s="343"/>
      <c r="K3665" s="343"/>
      <c r="L3665" s="407">
        <v>1</v>
      </c>
      <c r="M3665" s="344">
        <f t="shared" si="57"/>
        <v>5.9682557936776313</v>
      </c>
      <c r="N3665" s="337"/>
      <c r="T3665" s="169" t="s">
        <v>300</v>
      </c>
    </row>
    <row r="3666" spans="1:20">
      <c r="A3666" s="339">
        <v>45444.625</v>
      </c>
      <c r="B3666" s="340">
        <v>3.2920500000000001</v>
      </c>
      <c r="C3666" s="340" t="s">
        <v>300</v>
      </c>
      <c r="D3666" s="341">
        <v>62.172449999999998</v>
      </c>
      <c r="E3666" s="342" t="s">
        <v>300</v>
      </c>
      <c r="F3666" s="340">
        <v>6.3613</v>
      </c>
      <c r="G3666" s="342" t="s">
        <v>300</v>
      </c>
      <c r="H3666" s="342"/>
      <c r="I3666" s="342"/>
      <c r="J3666" s="343"/>
      <c r="K3666" s="343"/>
      <c r="L3666" s="407">
        <v>1</v>
      </c>
      <c r="M3666" s="344">
        <f t="shared" si="57"/>
        <v>6.3612932198192986</v>
      </c>
      <c r="N3666" s="337"/>
      <c r="T3666" s="169" t="s">
        <v>300</v>
      </c>
    </row>
    <row r="3667" spans="1:20">
      <c r="A3667" s="339">
        <v>45444.666666666701</v>
      </c>
      <c r="B3667" s="340">
        <v>3.3433899999999999</v>
      </c>
      <c r="C3667" s="340" t="s">
        <v>300</v>
      </c>
      <c r="D3667" s="341">
        <v>63.0608</v>
      </c>
      <c r="E3667" s="342" t="s">
        <v>300</v>
      </c>
      <c r="F3667" s="340">
        <v>6.55281</v>
      </c>
      <c r="G3667" s="342" t="s">
        <v>300</v>
      </c>
      <c r="H3667" s="342"/>
      <c r="I3667" s="342"/>
      <c r="J3667" s="343"/>
      <c r="K3667" s="343"/>
      <c r="L3667" s="407">
        <v>1</v>
      </c>
      <c r="M3667" s="344">
        <f t="shared" si="57"/>
        <v>6.5528092393209594</v>
      </c>
      <c r="N3667" s="337"/>
      <c r="T3667" s="169" t="s">
        <v>300</v>
      </c>
    </row>
    <row r="3668" spans="1:20">
      <c r="A3668" s="339">
        <v>45444.708333333299</v>
      </c>
      <c r="B3668" s="340">
        <v>3.1453199999999999</v>
      </c>
      <c r="C3668" s="340" t="s">
        <v>300</v>
      </c>
      <c r="D3668" s="341">
        <v>62.64526</v>
      </c>
      <c r="E3668" s="342" t="s">
        <v>300</v>
      </c>
      <c r="F3668" s="340">
        <v>6.1239800000000004</v>
      </c>
      <c r="G3668" s="342" t="s">
        <v>300</v>
      </c>
      <c r="H3668" s="342"/>
      <c r="I3668" s="342"/>
      <c r="J3668" s="343"/>
      <c r="K3668" s="343"/>
      <c r="L3668" s="407">
        <v>1</v>
      </c>
      <c r="M3668" s="344">
        <f t="shared" si="57"/>
        <v>6.1239842158138558</v>
      </c>
      <c r="N3668" s="337"/>
      <c r="T3668" s="169" t="s">
        <v>300</v>
      </c>
    </row>
    <row r="3669" spans="1:20">
      <c r="A3669" s="339">
        <v>45444.75</v>
      </c>
      <c r="B3669" s="340">
        <v>3.43384</v>
      </c>
      <c r="C3669" s="340" t="s">
        <v>300</v>
      </c>
      <c r="D3669" s="341">
        <v>63.052840000000003</v>
      </c>
      <c r="E3669" s="342" t="s">
        <v>300</v>
      </c>
      <c r="F3669" s="340">
        <v>6.7292399999999999</v>
      </c>
      <c r="G3669" s="342" t="s">
        <v>300</v>
      </c>
      <c r="H3669" s="342"/>
      <c r="I3669" s="342"/>
      <c r="J3669" s="343"/>
      <c r="K3669" s="343"/>
      <c r="L3669" s="407">
        <v>1</v>
      </c>
      <c r="M3669" s="344">
        <f t="shared" si="57"/>
        <v>6.7292353564020466</v>
      </c>
      <c r="N3669" s="337"/>
      <c r="T3669" s="169" t="s">
        <v>300</v>
      </c>
    </row>
    <row r="3670" spans="1:20">
      <c r="A3670" s="339">
        <v>45444.791666666701</v>
      </c>
      <c r="B3670" s="340">
        <v>3.4563299999999999</v>
      </c>
      <c r="C3670" s="340" t="s">
        <v>300</v>
      </c>
      <c r="D3670" s="341">
        <v>62.223120000000002</v>
      </c>
      <c r="E3670" s="342" t="s">
        <v>300</v>
      </c>
      <c r="F3670" s="340">
        <v>6.6841799999999996</v>
      </c>
      <c r="G3670" s="342" t="s">
        <v>300</v>
      </c>
      <c r="H3670" s="342"/>
      <c r="I3670" s="342"/>
      <c r="J3670" s="343"/>
      <c r="K3670" s="343"/>
      <c r="L3670" s="407">
        <v>1</v>
      </c>
      <c r="M3670" s="344">
        <f t="shared" si="57"/>
        <v>6.6841778177455664</v>
      </c>
      <c r="N3670" s="337"/>
      <c r="T3670" s="169" t="s">
        <v>300</v>
      </c>
    </row>
    <row r="3671" spans="1:20">
      <c r="A3671" s="339">
        <v>45444.833333333299</v>
      </c>
      <c r="B3671" s="340">
        <v>3.3894600000000001</v>
      </c>
      <c r="C3671" s="340" t="s">
        <v>300</v>
      </c>
      <c r="D3671" s="341">
        <v>63.725769999999997</v>
      </c>
      <c r="E3671" s="342" t="s">
        <v>300</v>
      </c>
      <c r="F3671" s="340">
        <v>6.7131499999999997</v>
      </c>
      <c r="G3671" s="342" t="s">
        <v>300</v>
      </c>
      <c r="H3671" s="342"/>
      <c r="I3671" s="342"/>
      <c r="J3671" s="343"/>
      <c r="K3671" s="343"/>
      <c r="L3671" s="407">
        <v>1</v>
      </c>
      <c r="M3671" s="344">
        <f t="shared" si="57"/>
        <v>6.7131540757809356</v>
      </c>
      <c r="N3671" s="337"/>
      <c r="T3671" s="169" t="s">
        <v>300</v>
      </c>
    </row>
    <row r="3672" spans="1:20">
      <c r="A3672" s="339">
        <v>45444.875</v>
      </c>
      <c r="B3672" s="340">
        <v>3.4253800000000001</v>
      </c>
      <c r="C3672" s="340" t="s">
        <v>300</v>
      </c>
      <c r="D3672" s="341">
        <v>63.326259999999998</v>
      </c>
      <c r="E3672" s="342" t="s">
        <v>300</v>
      </c>
      <c r="F3672" s="340">
        <v>6.7417699999999998</v>
      </c>
      <c r="G3672" s="342" t="s">
        <v>300</v>
      </c>
      <c r="H3672" s="342"/>
      <c r="I3672" s="342"/>
      <c r="J3672" s="343"/>
      <c r="K3672" s="343"/>
      <c r="L3672" s="407">
        <v>1</v>
      </c>
      <c r="M3672" s="344">
        <f t="shared" si="57"/>
        <v>6.7417649592011033</v>
      </c>
      <c r="N3672" s="337"/>
      <c r="T3672" s="169" t="s">
        <v>300</v>
      </c>
    </row>
    <row r="3673" spans="1:20">
      <c r="A3673" s="339">
        <v>45444.916666666701</v>
      </c>
      <c r="B3673" s="340">
        <v>3.09253</v>
      </c>
      <c r="C3673" s="340" t="s">
        <v>300</v>
      </c>
      <c r="D3673" s="341">
        <v>64.310239999999993</v>
      </c>
      <c r="E3673" s="342" t="s">
        <v>300</v>
      </c>
      <c r="F3673" s="340">
        <v>6.1812199999999997</v>
      </c>
      <c r="G3673" s="342" t="s">
        <v>300</v>
      </c>
      <c r="H3673" s="342"/>
      <c r="I3673" s="342"/>
      <c r="J3673" s="343"/>
      <c r="K3673" s="343"/>
      <c r="L3673" s="407">
        <v>1</v>
      </c>
      <c r="M3673" s="344">
        <f t="shared" si="57"/>
        <v>6.1812322494437746</v>
      </c>
      <c r="N3673" s="337"/>
      <c r="T3673" s="169" t="s">
        <v>300</v>
      </c>
    </row>
    <row r="3674" spans="1:20">
      <c r="A3674" s="339">
        <v>45444.958333333299</v>
      </c>
      <c r="B3674" s="340">
        <v>3.4170500000000001</v>
      </c>
      <c r="C3674" s="340" t="s">
        <v>300</v>
      </c>
      <c r="D3674" s="341">
        <v>62.915869999999998</v>
      </c>
      <c r="E3674" s="342" t="s">
        <v>300</v>
      </c>
      <c r="F3674" s="340">
        <v>6.6817799999999998</v>
      </c>
      <c r="G3674" s="342" t="s">
        <v>300</v>
      </c>
      <c r="H3674" s="342"/>
      <c r="I3674" s="342"/>
      <c r="J3674" s="343"/>
      <c r="K3674" s="343"/>
      <c r="L3674" s="407">
        <v>1</v>
      </c>
      <c r="M3674" s="344">
        <f t="shared" si="57"/>
        <v>6.6817858149751794</v>
      </c>
      <c r="N3674" s="337"/>
      <c r="T3674" s="169" t="s">
        <v>300</v>
      </c>
    </row>
    <row r="3675" spans="1:20">
      <c r="A3675" s="339">
        <v>45445</v>
      </c>
      <c r="B3675" s="340">
        <v>3.5015999999999998</v>
      </c>
      <c r="C3675" s="340" t="s">
        <v>300</v>
      </c>
      <c r="D3675" s="341">
        <v>63.461779999999997</v>
      </c>
      <c r="E3675" s="342" t="s">
        <v>300</v>
      </c>
      <c r="F3675" s="340">
        <v>6.9065300000000001</v>
      </c>
      <c r="G3675" s="342" t="s">
        <v>300</v>
      </c>
      <c r="H3675" s="342"/>
      <c r="I3675" s="342"/>
      <c r="J3675" s="343"/>
      <c r="K3675" s="343"/>
      <c r="L3675" s="407">
        <v>1</v>
      </c>
      <c r="M3675" s="344">
        <f t="shared" si="57"/>
        <v>6.9065282557958394</v>
      </c>
      <c r="N3675" s="337"/>
      <c r="T3675" s="169" t="s">
        <v>300</v>
      </c>
    </row>
    <row r="3676" spans="1:20">
      <c r="A3676" s="339">
        <v>45445.041666666701</v>
      </c>
      <c r="B3676" s="340">
        <v>3.2752599999999998</v>
      </c>
      <c r="C3676" s="340" t="s">
        <v>300</v>
      </c>
      <c r="D3676" s="341">
        <v>62.466999999999999</v>
      </c>
      <c r="E3676" s="342" t="s">
        <v>300</v>
      </c>
      <c r="F3676" s="340">
        <v>6.3588199999999997</v>
      </c>
      <c r="G3676" s="342" t="s">
        <v>300</v>
      </c>
      <c r="H3676" s="342"/>
      <c r="I3676" s="342"/>
      <c r="J3676" s="343"/>
      <c r="K3676" s="343"/>
      <c r="L3676" s="407">
        <v>1</v>
      </c>
      <c r="M3676" s="344">
        <f t="shared" si="57"/>
        <v>6.3588333123335996</v>
      </c>
      <c r="N3676" s="337"/>
      <c r="T3676" s="169" t="s">
        <v>300</v>
      </c>
    </row>
    <row r="3677" spans="1:20">
      <c r="A3677" s="339">
        <v>45445.083333333299</v>
      </c>
      <c r="B3677" s="340">
        <v>3.1831100000000001</v>
      </c>
      <c r="C3677" s="340" t="s">
        <v>300</v>
      </c>
      <c r="D3677" s="341">
        <v>63.731119999999997</v>
      </c>
      <c r="E3677" s="342" t="s">
        <v>300</v>
      </c>
      <c r="F3677" s="340">
        <v>6.3049999999999997</v>
      </c>
      <c r="G3677" s="342" t="s">
        <v>300</v>
      </c>
      <c r="H3677" s="342"/>
      <c r="I3677" s="342"/>
      <c r="J3677" s="343"/>
      <c r="K3677" s="343"/>
      <c r="L3677" s="407">
        <v>1</v>
      </c>
      <c r="M3677" s="344">
        <f t="shared" si="57"/>
        <v>6.3049871801098556</v>
      </c>
      <c r="N3677" s="337"/>
      <c r="T3677" s="169" t="s">
        <v>300</v>
      </c>
    </row>
    <row r="3678" spans="1:20">
      <c r="A3678" s="339">
        <v>45445.125</v>
      </c>
      <c r="B3678" s="340">
        <v>3.1833</v>
      </c>
      <c r="C3678" s="340" t="s">
        <v>300</v>
      </c>
      <c r="D3678" s="341">
        <v>63.71246</v>
      </c>
      <c r="E3678" s="342" t="s">
        <v>300</v>
      </c>
      <c r="F3678" s="340">
        <v>6.3035100000000002</v>
      </c>
      <c r="G3678" s="342" t="s">
        <v>300</v>
      </c>
      <c r="H3678" s="342"/>
      <c r="I3678" s="342"/>
      <c r="J3678" s="343"/>
      <c r="K3678" s="343"/>
      <c r="L3678" s="407">
        <v>1</v>
      </c>
      <c r="M3678" s="344">
        <f t="shared" si="57"/>
        <v>6.3035173613714406</v>
      </c>
      <c r="N3678" s="337"/>
      <c r="T3678" s="169" t="s">
        <v>300</v>
      </c>
    </row>
    <row r="3679" spans="1:20">
      <c r="A3679" s="339">
        <v>45445.166666666701</v>
      </c>
      <c r="B3679" s="340">
        <v>3.0483099999999999</v>
      </c>
      <c r="C3679" s="340" t="s">
        <v>300</v>
      </c>
      <c r="D3679" s="341">
        <v>63.29815</v>
      </c>
      <c r="E3679" s="342" t="s">
        <v>300</v>
      </c>
      <c r="F3679" s="340">
        <v>5.9969599999999996</v>
      </c>
      <c r="G3679" s="342" t="s">
        <v>300</v>
      </c>
      <c r="H3679" s="342"/>
      <c r="I3679" s="342"/>
      <c r="J3679" s="343"/>
      <c r="K3679" s="343"/>
      <c r="L3679" s="407">
        <v>1</v>
      </c>
      <c r="M3679" s="344">
        <f t="shared" si="57"/>
        <v>5.9969600831116185</v>
      </c>
      <c r="N3679" s="337"/>
      <c r="T3679" s="169" t="s">
        <v>300</v>
      </c>
    </row>
    <row r="3680" spans="1:20">
      <c r="A3680" s="339">
        <v>45445.208333333299</v>
      </c>
      <c r="B3680" s="340">
        <v>2.93282</v>
      </c>
      <c r="C3680" s="340" t="s">
        <v>300</v>
      </c>
      <c r="D3680" s="341">
        <v>63.427379999999999</v>
      </c>
      <c r="E3680" s="342" t="s">
        <v>300</v>
      </c>
      <c r="F3680" s="340">
        <v>5.7815399999999997</v>
      </c>
      <c r="G3680" s="342" t="s">
        <v>300</v>
      </c>
      <c r="H3680" s="342"/>
      <c r="I3680" s="342"/>
      <c r="J3680" s="343"/>
      <c r="K3680" s="343"/>
      <c r="L3680" s="407">
        <v>1</v>
      </c>
      <c r="M3680" s="344">
        <f t="shared" si="57"/>
        <v>5.7815354340485277</v>
      </c>
      <c r="N3680" s="337"/>
      <c r="T3680" s="169" t="s">
        <v>300</v>
      </c>
    </row>
    <row r="3681" spans="1:20">
      <c r="A3681" s="339">
        <v>45445.25</v>
      </c>
      <c r="B3681" s="340">
        <v>2.8089200000000001</v>
      </c>
      <c r="C3681" s="340" t="s">
        <v>300</v>
      </c>
      <c r="D3681" s="341">
        <v>63.495130000000003</v>
      </c>
      <c r="E3681" s="342" t="s">
        <v>300</v>
      </c>
      <c r="F3681" s="340">
        <v>5.5431999999999997</v>
      </c>
      <c r="G3681" s="342" t="s">
        <v>300</v>
      </c>
      <c r="H3681" s="342"/>
      <c r="I3681" s="342"/>
      <c r="J3681" s="343"/>
      <c r="K3681" s="343"/>
      <c r="L3681" s="407">
        <v>1</v>
      </c>
      <c r="M3681" s="344">
        <f t="shared" si="57"/>
        <v>5.5432031765923675</v>
      </c>
      <c r="N3681" s="337"/>
      <c r="T3681" s="169" t="s">
        <v>300</v>
      </c>
    </row>
    <row r="3682" spans="1:20">
      <c r="A3682" s="339">
        <v>45445.291666666701</v>
      </c>
      <c r="B3682" s="340">
        <v>2.7494900000000002</v>
      </c>
      <c r="C3682" s="340" t="s">
        <v>300</v>
      </c>
      <c r="D3682" s="341">
        <v>63.550780000000003</v>
      </c>
      <c r="E3682" s="342" t="s">
        <v>300</v>
      </c>
      <c r="F3682" s="340">
        <v>5.4306799999999997</v>
      </c>
      <c r="G3682" s="342" t="s">
        <v>300</v>
      </c>
      <c r="H3682" s="342"/>
      <c r="I3682" s="342"/>
      <c r="J3682" s="343"/>
      <c r="K3682" s="343"/>
      <c r="L3682" s="407">
        <v>1</v>
      </c>
      <c r="M3682" s="344">
        <f t="shared" si="57"/>
        <v>5.4306778358963763</v>
      </c>
      <c r="N3682" s="337"/>
      <c r="T3682" s="169" t="s">
        <v>300</v>
      </c>
    </row>
    <row r="3683" spans="1:20">
      <c r="A3683" s="339">
        <v>45445.333333333299</v>
      </c>
      <c r="B3683" s="340">
        <v>2.0250300000000001</v>
      </c>
      <c r="C3683" s="340" t="s">
        <v>300</v>
      </c>
      <c r="D3683" s="341">
        <v>65.140990000000002</v>
      </c>
      <c r="E3683" s="342" t="s">
        <v>300</v>
      </c>
      <c r="F3683" s="340">
        <v>4.0998299999999999</v>
      </c>
      <c r="G3683" s="342" t="s">
        <v>300</v>
      </c>
      <c r="H3683" s="342"/>
      <c r="I3683" s="342"/>
      <c r="J3683" s="343"/>
      <c r="K3683" s="343"/>
      <c r="L3683" s="407">
        <v>1</v>
      </c>
      <c r="M3683" s="344">
        <f t="shared" si="57"/>
        <v>4.0998392250890765</v>
      </c>
      <c r="N3683" s="337"/>
      <c r="T3683" s="169" t="s">
        <v>300</v>
      </c>
    </row>
    <row r="3684" spans="1:20">
      <c r="A3684" s="339">
        <v>45445.375</v>
      </c>
      <c r="B3684" s="340">
        <v>0.46157999999999999</v>
      </c>
      <c r="C3684" s="340" t="s">
        <v>300</v>
      </c>
      <c r="D3684" s="341">
        <v>60.9313</v>
      </c>
      <c r="E3684" s="342" t="s">
        <v>300</v>
      </c>
      <c r="F3684" s="340">
        <v>0.87411000000000005</v>
      </c>
      <c r="G3684" s="342" t="s">
        <v>300</v>
      </c>
      <c r="H3684" s="342"/>
      <c r="I3684" s="342"/>
      <c r="J3684" s="343"/>
      <c r="K3684" s="343"/>
      <c r="L3684" s="407">
        <v>1</v>
      </c>
      <c r="M3684" s="344">
        <f t="shared" si="57"/>
        <v>0.87411472663031975</v>
      </c>
      <c r="N3684" s="337"/>
      <c r="T3684" s="169" t="s">
        <v>300</v>
      </c>
    </row>
    <row r="3685" spans="1:20">
      <c r="A3685" s="339">
        <v>45445.416666666701</v>
      </c>
      <c r="B3685" s="340">
        <v>0.44047999999999998</v>
      </c>
      <c r="C3685" s="340" t="s">
        <v>300</v>
      </c>
      <c r="D3685" s="341">
        <v>58.313119999999998</v>
      </c>
      <c r="E3685" s="342" t="s">
        <v>300</v>
      </c>
      <c r="F3685" s="340">
        <v>0.79830999999999996</v>
      </c>
      <c r="G3685" s="342" t="s">
        <v>300</v>
      </c>
      <c r="H3685" s="342"/>
      <c r="I3685" s="342"/>
      <c r="J3685" s="343"/>
      <c r="K3685" s="343"/>
      <c r="L3685" s="407">
        <v>1</v>
      </c>
      <c r="M3685" s="344">
        <f t="shared" si="57"/>
        <v>0.79831351707340792</v>
      </c>
      <c r="N3685" s="337"/>
      <c r="T3685" s="169" t="s">
        <v>300</v>
      </c>
    </row>
    <row r="3686" spans="1:20">
      <c r="A3686" s="339">
        <v>45445.458333333299</v>
      </c>
      <c r="B3686" s="340">
        <v>0.55635999999999997</v>
      </c>
      <c r="C3686" s="340" t="s">
        <v>300</v>
      </c>
      <c r="D3686" s="341">
        <v>60.861669999999997</v>
      </c>
      <c r="E3686" s="342" t="s">
        <v>300</v>
      </c>
      <c r="F3686" s="340">
        <v>1.0524100000000001</v>
      </c>
      <c r="G3686" s="342" t="s">
        <v>300</v>
      </c>
      <c r="H3686" s="342"/>
      <c r="I3686" s="342"/>
      <c r="J3686" s="343"/>
      <c r="K3686" s="343"/>
      <c r="L3686" s="407">
        <v>1</v>
      </c>
      <c r="M3686" s="344">
        <f t="shared" si="57"/>
        <v>1.0523998402548957</v>
      </c>
      <c r="N3686" s="337"/>
      <c r="T3686" s="169" t="s">
        <v>300</v>
      </c>
    </row>
    <row r="3687" spans="1:20">
      <c r="A3687" s="339">
        <v>45445.5</v>
      </c>
      <c r="B3687" s="340">
        <v>2.5152899999999998</v>
      </c>
      <c r="C3687" s="340" t="s">
        <v>300</v>
      </c>
      <c r="D3687" s="341">
        <v>64.986549999999994</v>
      </c>
      <c r="E3687" s="342" t="s">
        <v>300</v>
      </c>
      <c r="F3687" s="340">
        <v>5.0803500000000001</v>
      </c>
      <c r="G3687" s="342" t="s">
        <v>300</v>
      </c>
      <c r="H3687" s="342"/>
      <c r="I3687" s="342"/>
      <c r="J3687" s="343"/>
      <c r="K3687" s="343"/>
      <c r="L3687" s="407">
        <v>1</v>
      </c>
      <c r="M3687" s="344">
        <f t="shared" si="57"/>
        <v>5.0803374013824589</v>
      </c>
      <c r="N3687" s="337"/>
      <c r="T3687" s="169" t="s">
        <v>300</v>
      </c>
    </row>
    <row r="3688" spans="1:20">
      <c r="A3688" s="339">
        <v>45445.541666666701</v>
      </c>
      <c r="B3688" s="340">
        <v>2.7824499999999999</v>
      </c>
      <c r="C3688" s="340" t="s">
        <v>300</v>
      </c>
      <c r="D3688" s="341">
        <v>63.384219999999999</v>
      </c>
      <c r="E3688" s="342" t="s">
        <v>300</v>
      </c>
      <c r="F3688" s="340">
        <v>5.4813799999999997</v>
      </c>
      <c r="G3688" s="342" t="s">
        <v>300</v>
      </c>
      <c r="H3688" s="342"/>
      <c r="I3688" s="342"/>
      <c r="J3688" s="343"/>
      <c r="K3688" s="343"/>
      <c r="L3688" s="407">
        <v>1</v>
      </c>
      <c r="M3688" s="344">
        <f t="shared" si="57"/>
        <v>5.4813751849441186</v>
      </c>
      <c r="N3688" s="337"/>
      <c r="T3688" s="169" t="s">
        <v>300</v>
      </c>
    </row>
    <row r="3689" spans="1:20">
      <c r="A3689" s="339">
        <v>45445.583333333299</v>
      </c>
      <c r="B3689" s="340">
        <v>2.96217</v>
      </c>
      <c r="C3689" s="340" t="s">
        <v>300</v>
      </c>
      <c r="D3689" s="341">
        <v>63.265250000000002</v>
      </c>
      <c r="E3689" s="342" t="s">
        <v>300</v>
      </c>
      <c r="F3689" s="340">
        <v>5.8244699999999998</v>
      </c>
      <c r="G3689" s="342" t="s">
        <v>300</v>
      </c>
      <c r="H3689" s="342"/>
      <c r="I3689" s="342"/>
      <c r="J3689" s="343"/>
      <c r="K3689" s="343"/>
      <c r="L3689" s="407">
        <v>1</v>
      </c>
      <c r="M3689" s="344">
        <f t="shared" si="57"/>
        <v>5.8244673874148996</v>
      </c>
      <c r="N3689" s="337"/>
      <c r="T3689" s="169" t="s">
        <v>300</v>
      </c>
    </row>
    <row r="3690" spans="1:20">
      <c r="A3690" s="339">
        <v>45445.625</v>
      </c>
      <c r="B3690" s="340">
        <v>3.1187499999999999</v>
      </c>
      <c r="C3690" s="340" t="s">
        <v>300</v>
      </c>
      <c r="D3690" s="341">
        <v>63.031739999999999</v>
      </c>
      <c r="E3690" s="342" t="s">
        <v>300</v>
      </c>
      <c r="F3690" s="340">
        <v>6.1097200000000003</v>
      </c>
      <c r="G3690" s="342" t="s">
        <v>300</v>
      </c>
      <c r="H3690" s="342"/>
      <c r="I3690" s="342"/>
      <c r="J3690" s="343"/>
      <c r="K3690" s="343"/>
      <c r="L3690" s="407">
        <v>1</v>
      </c>
      <c r="M3690" s="344">
        <f t="shared" si="57"/>
        <v>6.1097138320050002</v>
      </c>
      <c r="N3690" s="337"/>
      <c r="T3690" s="169" t="s">
        <v>300</v>
      </c>
    </row>
    <row r="3691" spans="1:20">
      <c r="A3691" s="339">
        <v>45445.666666666701</v>
      </c>
      <c r="B3691" s="340">
        <v>2.9957099999999999</v>
      </c>
      <c r="C3691" s="340" t="s">
        <v>300</v>
      </c>
      <c r="D3691" s="341">
        <v>63.459890000000001</v>
      </c>
      <c r="E3691" s="342" t="s">
        <v>300</v>
      </c>
      <c r="F3691" s="340">
        <v>5.90855</v>
      </c>
      <c r="G3691" s="342" t="s">
        <v>300</v>
      </c>
      <c r="H3691" s="342"/>
      <c r="I3691" s="342"/>
      <c r="J3691" s="343"/>
      <c r="K3691" s="343"/>
      <c r="L3691" s="407">
        <v>1</v>
      </c>
      <c r="M3691" s="344">
        <f t="shared" si="57"/>
        <v>5.908538833394652</v>
      </c>
      <c r="N3691" s="337"/>
      <c r="T3691" s="169" t="s">
        <v>300</v>
      </c>
    </row>
    <row r="3692" spans="1:20">
      <c r="A3692" s="339">
        <v>45445.708333333299</v>
      </c>
      <c r="B3692" s="340">
        <v>2.91683</v>
      </c>
      <c r="C3692" s="340" t="s">
        <v>300</v>
      </c>
      <c r="D3692" s="341">
        <v>63.048949999999998</v>
      </c>
      <c r="E3692" s="342" t="s">
        <v>300</v>
      </c>
      <c r="F3692" s="340">
        <v>5.7157</v>
      </c>
      <c r="G3692" s="342" t="s">
        <v>300</v>
      </c>
      <c r="H3692" s="342"/>
      <c r="I3692" s="342"/>
      <c r="J3692" s="343"/>
      <c r="K3692" s="343"/>
      <c r="L3692" s="407">
        <v>1</v>
      </c>
      <c r="M3692" s="344">
        <f t="shared" si="57"/>
        <v>5.7157073791897792</v>
      </c>
      <c r="N3692" s="337"/>
      <c r="T3692" s="169" t="s">
        <v>300</v>
      </c>
    </row>
    <row r="3693" spans="1:20">
      <c r="A3693" s="339">
        <v>45445.75</v>
      </c>
      <c r="B3693" s="340">
        <v>3.2630300000000001</v>
      </c>
      <c r="C3693" s="340" t="s">
        <v>300</v>
      </c>
      <c r="D3693" s="341">
        <v>62.886539999999997</v>
      </c>
      <c r="E3693" s="342" t="s">
        <v>300</v>
      </c>
      <c r="F3693" s="340">
        <v>6.3776299999999999</v>
      </c>
      <c r="G3693" s="342" t="s">
        <v>300</v>
      </c>
      <c r="H3693" s="342"/>
      <c r="I3693" s="342"/>
      <c r="J3693" s="343"/>
      <c r="K3693" s="343"/>
      <c r="L3693" s="407">
        <v>1</v>
      </c>
      <c r="M3693" s="344">
        <f t="shared" si="57"/>
        <v>6.3776367184314955</v>
      </c>
      <c r="N3693" s="337"/>
      <c r="T3693" s="169" t="s">
        <v>300</v>
      </c>
    </row>
    <row r="3694" spans="1:20">
      <c r="A3694" s="339">
        <v>45445.791666666701</v>
      </c>
      <c r="B3694" s="340">
        <v>3.34267</v>
      </c>
      <c r="C3694" s="340" t="s">
        <v>300</v>
      </c>
      <c r="D3694" s="341">
        <v>63.426850000000002</v>
      </c>
      <c r="E3694" s="342" t="s">
        <v>300</v>
      </c>
      <c r="F3694" s="340">
        <v>6.5894300000000001</v>
      </c>
      <c r="G3694" s="342" t="s">
        <v>300</v>
      </c>
      <c r="H3694" s="342"/>
      <c r="I3694" s="342"/>
      <c r="J3694" s="343"/>
      <c r="K3694" s="343"/>
      <c r="L3694" s="407">
        <v>1</v>
      </c>
      <c r="M3694" s="344">
        <f t="shared" si="57"/>
        <v>6.58942709166966</v>
      </c>
      <c r="N3694" s="337"/>
      <c r="T3694" s="169" t="s">
        <v>300</v>
      </c>
    </row>
    <row r="3695" spans="1:20">
      <c r="A3695" s="339">
        <v>45445.833333333299</v>
      </c>
      <c r="B3695" s="340">
        <v>3.3706399999999999</v>
      </c>
      <c r="C3695" s="340" t="s">
        <v>300</v>
      </c>
      <c r="D3695" s="341">
        <v>63.447429999999997</v>
      </c>
      <c r="E3695" s="342" t="s">
        <v>300</v>
      </c>
      <c r="F3695" s="340">
        <v>6.6467200000000002</v>
      </c>
      <c r="G3695" s="342" t="s">
        <v>300</v>
      </c>
      <c r="H3695" s="342"/>
      <c r="I3695" s="342"/>
      <c r="J3695" s="343"/>
      <c r="K3695" s="343"/>
      <c r="L3695" s="407">
        <v>1</v>
      </c>
      <c r="M3695" s="344">
        <f t="shared" si="57"/>
        <v>6.6467204847476156</v>
      </c>
      <c r="N3695" s="337"/>
      <c r="T3695" s="169" t="s">
        <v>300</v>
      </c>
    </row>
    <row r="3696" spans="1:20">
      <c r="A3696" s="339">
        <v>45445.875</v>
      </c>
      <c r="B3696" s="340">
        <v>2.7841</v>
      </c>
      <c r="C3696" s="340" t="s">
        <v>300</v>
      </c>
      <c r="D3696" s="341">
        <v>65.086870000000005</v>
      </c>
      <c r="E3696" s="342" t="s">
        <v>300</v>
      </c>
      <c r="F3696" s="340">
        <v>5.6319499999999998</v>
      </c>
      <c r="G3696" s="342" t="s">
        <v>300</v>
      </c>
      <c r="H3696" s="342"/>
      <c r="I3696" s="342"/>
      <c r="J3696" s="343"/>
      <c r="K3696" s="343"/>
      <c r="L3696" s="407">
        <v>1</v>
      </c>
      <c r="M3696" s="344">
        <f t="shared" si="57"/>
        <v>5.6319556661583601</v>
      </c>
      <c r="N3696" s="337"/>
      <c r="T3696" s="169" t="s">
        <v>300</v>
      </c>
    </row>
    <row r="3697" spans="1:20">
      <c r="A3697" s="339">
        <v>45445.916666666701</v>
      </c>
      <c r="B3697" s="340">
        <v>2.8961199999999998</v>
      </c>
      <c r="C3697" s="340" t="s">
        <v>300</v>
      </c>
      <c r="D3697" s="341">
        <v>64.382130000000004</v>
      </c>
      <c r="E3697" s="342" t="s">
        <v>300</v>
      </c>
      <c r="F3697" s="340">
        <v>5.7951300000000003</v>
      </c>
      <c r="G3697" s="342" t="s">
        <v>300</v>
      </c>
      <c r="H3697" s="342"/>
      <c r="I3697" s="342"/>
      <c r="J3697" s="343"/>
      <c r="K3697" s="343"/>
      <c r="L3697" s="407">
        <v>1</v>
      </c>
      <c r="M3697" s="344">
        <f t="shared" si="57"/>
        <v>5.7951262743504479</v>
      </c>
      <c r="N3697" s="337"/>
      <c r="T3697" s="169" t="s">
        <v>300</v>
      </c>
    </row>
    <row r="3698" spans="1:20">
      <c r="A3698" s="339">
        <v>45445.958333333299</v>
      </c>
      <c r="B3698" s="340">
        <v>2.5766499999999999</v>
      </c>
      <c r="C3698" s="340" t="s">
        <v>300</v>
      </c>
      <c r="D3698" s="341">
        <v>64.17362</v>
      </c>
      <c r="E3698" s="342" t="s">
        <v>300</v>
      </c>
      <c r="F3698" s="340">
        <v>5.13917</v>
      </c>
      <c r="G3698" s="342" t="s">
        <v>300</v>
      </c>
      <c r="H3698" s="342"/>
      <c r="I3698" s="342"/>
      <c r="J3698" s="343"/>
      <c r="K3698" s="343"/>
      <c r="L3698" s="407">
        <v>1</v>
      </c>
      <c r="M3698" s="344">
        <f t="shared" si="57"/>
        <v>5.1391699338008383</v>
      </c>
      <c r="N3698" s="337"/>
      <c r="T3698" s="169" t="s">
        <v>300</v>
      </c>
    </row>
    <row r="3699" spans="1:20">
      <c r="A3699" s="339">
        <v>45446</v>
      </c>
      <c r="B3699" s="340">
        <v>3.07036</v>
      </c>
      <c r="C3699" s="340" t="s">
        <v>300</v>
      </c>
      <c r="D3699" s="341">
        <v>63.684869999999997</v>
      </c>
      <c r="E3699" s="342" t="s">
        <v>300</v>
      </c>
      <c r="F3699" s="340">
        <v>6.0772300000000001</v>
      </c>
      <c r="G3699" s="342" t="s">
        <v>300</v>
      </c>
      <c r="H3699" s="342"/>
      <c r="I3699" s="342"/>
      <c r="J3699" s="343"/>
      <c r="K3699" s="343"/>
      <c r="L3699" s="407">
        <v>1</v>
      </c>
      <c r="M3699" s="344">
        <f t="shared" si="57"/>
        <v>6.0772426392454557</v>
      </c>
      <c r="N3699" s="337"/>
      <c r="T3699" s="169" t="s">
        <v>300</v>
      </c>
    </row>
    <row r="3700" spans="1:20">
      <c r="A3700" s="339">
        <v>45446.041666666701</v>
      </c>
      <c r="B3700" s="340">
        <v>2.7688799999999998</v>
      </c>
      <c r="C3700" s="340" t="s">
        <v>300</v>
      </c>
      <c r="D3700" s="341">
        <v>65.98809</v>
      </c>
      <c r="E3700" s="342" t="s">
        <v>300</v>
      </c>
      <c r="F3700" s="340">
        <v>5.6787099999999997</v>
      </c>
      <c r="G3700" s="342" t="s">
        <v>300</v>
      </c>
      <c r="H3700" s="342"/>
      <c r="I3700" s="342"/>
      <c r="J3700" s="343"/>
      <c r="K3700" s="343"/>
      <c r="L3700" s="407">
        <v>1</v>
      </c>
      <c r="M3700" s="344">
        <f t="shared" si="57"/>
        <v>5.6787232300263346</v>
      </c>
      <c r="N3700" s="337"/>
      <c r="T3700" s="169" t="s">
        <v>300</v>
      </c>
    </row>
    <row r="3701" spans="1:20">
      <c r="A3701" s="339">
        <v>45446.083333333299</v>
      </c>
      <c r="B3701" s="340">
        <v>1.54867</v>
      </c>
      <c r="C3701" s="340" t="s">
        <v>300</v>
      </c>
      <c r="D3701" s="341">
        <v>69.956230000000005</v>
      </c>
      <c r="E3701" s="342" t="s">
        <v>300</v>
      </c>
      <c r="F3701" s="340">
        <v>3.3671700000000002</v>
      </c>
      <c r="G3701" s="342" t="s">
        <v>300</v>
      </c>
      <c r="H3701" s="342"/>
      <c r="I3701" s="342"/>
      <c r="J3701" s="343"/>
      <c r="K3701" s="343"/>
      <c r="L3701" s="407">
        <v>1</v>
      </c>
      <c r="M3701" s="344">
        <f t="shared" si="57"/>
        <v>3.3671796853142282</v>
      </c>
      <c r="N3701" s="337"/>
      <c r="T3701" s="169" t="s">
        <v>300</v>
      </c>
    </row>
    <row r="3702" spans="1:20">
      <c r="A3702" s="339">
        <v>45446.125</v>
      </c>
      <c r="B3702" s="340">
        <v>2.5744799999999999</v>
      </c>
      <c r="C3702" s="340" t="s">
        <v>300</v>
      </c>
      <c r="D3702" s="341">
        <v>66.604579999999999</v>
      </c>
      <c r="E3702" s="342" t="s">
        <v>300</v>
      </c>
      <c r="F3702" s="340">
        <v>5.3293600000000003</v>
      </c>
      <c r="G3702" s="342" t="s">
        <v>300</v>
      </c>
      <c r="H3702" s="342"/>
      <c r="I3702" s="342"/>
      <c r="J3702" s="343"/>
      <c r="K3702" s="343"/>
      <c r="L3702" s="407">
        <v>1</v>
      </c>
      <c r="M3702" s="344">
        <f t="shared" si="57"/>
        <v>5.3293547053998722</v>
      </c>
      <c r="N3702" s="337"/>
      <c r="T3702" s="169" t="s">
        <v>300</v>
      </c>
    </row>
    <row r="3703" spans="1:20">
      <c r="A3703" s="339">
        <v>45446.166666666701</v>
      </c>
      <c r="B3703" s="340">
        <v>2.2855699999999999</v>
      </c>
      <c r="C3703" s="340" t="s">
        <v>300</v>
      </c>
      <c r="D3703" s="341">
        <v>67.239050000000006</v>
      </c>
      <c r="E3703" s="342" t="s">
        <v>300</v>
      </c>
      <c r="F3703" s="340">
        <v>4.7763499999999999</v>
      </c>
      <c r="G3703" s="342" t="s">
        <v>300</v>
      </c>
      <c r="H3703" s="342"/>
      <c r="I3703" s="342"/>
      <c r="J3703" s="343"/>
      <c r="K3703" s="343"/>
      <c r="L3703" s="407">
        <v>1</v>
      </c>
      <c r="M3703" s="344">
        <f t="shared" si="57"/>
        <v>4.7763605852041797</v>
      </c>
      <c r="N3703" s="337"/>
      <c r="T3703" s="169" t="s">
        <v>300</v>
      </c>
    </row>
    <row r="3704" spans="1:20">
      <c r="A3704" s="339">
        <v>45446.208333333299</v>
      </c>
      <c r="B3704" s="340">
        <v>2.2220800000000001</v>
      </c>
      <c r="C3704" s="340" t="s">
        <v>300</v>
      </c>
      <c r="D3704" s="341">
        <v>65.101190000000003</v>
      </c>
      <c r="E3704" s="342" t="s">
        <v>300</v>
      </c>
      <c r="F3704" s="340">
        <v>4.4960300000000002</v>
      </c>
      <c r="G3704" s="342" t="s">
        <v>300</v>
      </c>
      <c r="H3704" s="342"/>
      <c r="I3704" s="342"/>
      <c r="J3704" s="343"/>
      <c r="K3704" s="343"/>
      <c r="L3704" s="407">
        <v>1</v>
      </c>
      <c r="M3704" s="344">
        <f t="shared" si="57"/>
        <v>4.4960344247132156</v>
      </c>
      <c r="N3704" s="337"/>
      <c r="T3704" s="169" t="s">
        <v>300</v>
      </c>
    </row>
    <row r="3705" spans="1:20">
      <c r="A3705" s="339">
        <v>45446.25</v>
      </c>
      <c r="B3705" s="340">
        <v>2.4727199999999998</v>
      </c>
      <c r="C3705" s="340" t="s">
        <v>300</v>
      </c>
      <c r="D3705" s="341">
        <v>64.075199999999995</v>
      </c>
      <c r="E3705" s="342" t="s">
        <v>300</v>
      </c>
      <c r="F3705" s="340">
        <v>4.9243199999999998</v>
      </c>
      <c r="G3705" s="342" t="s">
        <v>300</v>
      </c>
      <c r="H3705" s="342"/>
      <c r="I3705" s="342"/>
      <c r="J3705" s="343"/>
      <c r="K3705" s="343"/>
      <c r="L3705" s="407">
        <v>1</v>
      </c>
      <c r="M3705" s="344">
        <f t="shared" si="57"/>
        <v>4.9243160871475187</v>
      </c>
      <c r="N3705" s="337"/>
      <c r="T3705" s="169" t="s">
        <v>300</v>
      </c>
    </row>
    <row r="3706" spans="1:20">
      <c r="A3706" s="339">
        <v>45446.291666666701</v>
      </c>
      <c r="B3706" s="340">
        <v>2.4549699999999999</v>
      </c>
      <c r="C3706" s="340" t="s">
        <v>300</v>
      </c>
      <c r="D3706" s="341">
        <v>64.801599999999993</v>
      </c>
      <c r="E3706" s="342" t="s">
        <v>300</v>
      </c>
      <c r="F3706" s="340">
        <v>4.9443900000000003</v>
      </c>
      <c r="G3706" s="342" t="s">
        <v>300</v>
      </c>
      <c r="H3706" s="342"/>
      <c r="I3706" s="342"/>
      <c r="J3706" s="343"/>
      <c r="K3706" s="343"/>
      <c r="L3706" s="407">
        <v>1</v>
      </c>
      <c r="M3706" s="344">
        <f t="shared" si="57"/>
        <v>4.9443923812281581</v>
      </c>
      <c r="N3706" s="337"/>
      <c r="T3706" s="169" t="s">
        <v>300</v>
      </c>
    </row>
    <row r="3707" spans="1:20">
      <c r="A3707" s="339">
        <v>45446.333333333299</v>
      </c>
      <c r="B3707" s="340">
        <v>2.4921099999999998</v>
      </c>
      <c r="C3707" s="340" t="s">
        <v>300</v>
      </c>
      <c r="D3707" s="341">
        <v>65.594430000000003</v>
      </c>
      <c r="E3707" s="342" t="s">
        <v>300</v>
      </c>
      <c r="F3707" s="340">
        <v>5.0806100000000001</v>
      </c>
      <c r="G3707" s="342" t="s">
        <v>300</v>
      </c>
      <c r="H3707" s="342"/>
      <c r="I3707" s="342"/>
      <c r="J3707" s="343"/>
      <c r="K3707" s="343"/>
      <c r="L3707" s="407">
        <v>1</v>
      </c>
      <c r="M3707" s="344">
        <f t="shared" si="57"/>
        <v>5.0806020661620828</v>
      </c>
      <c r="N3707" s="337"/>
      <c r="T3707" s="169" t="s">
        <v>300</v>
      </c>
    </row>
    <row r="3708" spans="1:20">
      <c r="A3708" s="339">
        <v>45446.375</v>
      </c>
      <c r="B3708" s="340">
        <v>2.0947100000000001</v>
      </c>
      <c r="C3708" s="340" t="s">
        <v>300</v>
      </c>
      <c r="D3708" s="341">
        <v>66.161580000000001</v>
      </c>
      <c r="E3708" s="342" t="s">
        <v>300</v>
      </c>
      <c r="F3708" s="340">
        <v>4.3073600000000001</v>
      </c>
      <c r="G3708" s="342" t="s">
        <v>300</v>
      </c>
      <c r="H3708" s="342"/>
      <c r="I3708" s="342"/>
      <c r="J3708" s="343"/>
      <c r="K3708" s="343"/>
      <c r="L3708" s="407">
        <v>1</v>
      </c>
      <c r="M3708" s="344">
        <f t="shared" si="57"/>
        <v>4.3073561663551443</v>
      </c>
      <c r="N3708" s="337"/>
      <c r="T3708" s="169" t="s">
        <v>300</v>
      </c>
    </row>
    <row r="3709" spans="1:20">
      <c r="A3709" s="339">
        <v>45446.416666666701</v>
      </c>
      <c r="B3709" s="340">
        <v>2.5521400000000001</v>
      </c>
      <c r="C3709" s="340" t="s">
        <v>300</v>
      </c>
      <c r="D3709" s="341">
        <v>65.983599999999996</v>
      </c>
      <c r="E3709" s="342" t="s">
        <v>300</v>
      </c>
      <c r="F3709" s="340">
        <v>5.2338500000000003</v>
      </c>
      <c r="G3709" s="342" t="s">
        <v>300</v>
      </c>
      <c r="H3709" s="342"/>
      <c r="I3709" s="342"/>
      <c r="J3709" s="343"/>
      <c r="K3709" s="343"/>
      <c r="L3709" s="407">
        <v>1</v>
      </c>
      <c r="M3709" s="344">
        <f t="shared" si="57"/>
        <v>5.2338528828163193</v>
      </c>
      <c r="N3709" s="337"/>
      <c r="T3709" s="169" t="s">
        <v>300</v>
      </c>
    </row>
    <row r="3710" spans="1:20">
      <c r="A3710" s="339">
        <v>45446.458333333299</v>
      </c>
      <c r="B3710" s="340">
        <v>2.3725399999999999</v>
      </c>
      <c r="C3710" s="340" t="s">
        <v>300</v>
      </c>
      <c r="D3710" s="341">
        <v>64.870260000000002</v>
      </c>
      <c r="E3710" s="342" t="s">
        <v>300</v>
      </c>
      <c r="F3710" s="340">
        <v>4.7834399999999997</v>
      </c>
      <c r="G3710" s="342" t="s">
        <v>300</v>
      </c>
      <c r="H3710" s="342"/>
      <c r="I3710" s="342"/>
      <c r="J3710" s="343"/>
      <c r="K3710" s="343"/>
      <c r="L3710" s="407">
        <v>1</v>
      </c>
      <c r="M3710" s="344">
        <f t="shared" si="57"/>
        <v>4.7834384694052314</v>
      </c>
      <c r="N3710" s="337"/>
      <c r="T3710" s="169" t="s">
        <v>300</v>
      </c>
    </row>
    <row r="3711" spans="1:20">
      <c r="A3711" s="339">
        <v>45446.5</v>
      </c>
      <c r="B3711" s="340">
        <v>0.42857000000000001</v>
      </c>
      <c r="C3711" s="340" t="s">
        <v>300</v>
      </c>
      <c r="D3711" s="341">
        <v>63.933689999999999</v>
      </c>
      <c r="E3711" s="342" t="s">
        <v>300</v>
      </c>
      <c r="F3711" s="340">
        <v>0.85160000000000002</v>
      </c>
      <c r="G3711" s="342" t="s">
        <v>300</v>
      </c>
      <c r="H3711" s="342"/>
      <c r="I3711" s="342"/>
      <c r="J3711" s="343"/>
      <c r="K3711" s="343"/>
      <c r="L3711" s="407">
        <v>1</v>
      </c>
      <c r="M3711" s="344">
        <f t="shared" si="57"/>
        <v>0.8515939121441638</v>
      </c>
      <c r="N3711" s="337"/>
      <c r="T3711" s="169" t="s">
        <v>300</v>
      </c>
    </row>
    <row r="3712" spans="1:20">
      <c r="A3712" s="339">
        <v>45446.541666666701</v>
      </c>
      <c r="B3712" s="340">
        <v>0.33156000000000002</v>
      </c>
      <c r="C3712" s="340" t="s">
        <v>300</v>
      </c>
      <c r="D3712" s="341">
        <v>60.947569999999999</v>
      </c>
      <c r="E3712" s="342" t="s">
        <v>300</v>
      </c>
      <c r="F3712" s="340">
        <v>0.62805999999999995</v>
      </c>
      <c r="G3712" s="342" t="s">
        <v>300</v>
      </c>
      <c r="H3712" s="342"/>
      <c r="I3712" s="342"/>
      <c r="J3712" s="343"/>
      <c r="K3712" s="343"/>
      <c r="L3712" s="407">
        <v>1</v>
      </c>
      <c r="M3712" s="344">
        <f t="shared" si="57"/>
        <v>0.62805768768993597</v>
      </c>
      <c r="N3712" s="337"/>
      <c r="T3712" s="169" t="s">
        <v>300</v>
      </c>
    </row>
    <row r="3713" spans="1:20">
      <c r="A3713" s="339">
        <v>45446.583333333299</v>
      </c>
      <c r="B3713" s="340">
        <v>0.29515000000000002</v>
      </c>
      <c r="C3713" s="340" t="s">
        <v>300</v>
      </c>
      <c r="D3713" s="341">
        <v>62.056759999999997</v>
      </c>
      <c r="E3713" s="342" t="s">
        <v>300</v>
      </c>
      <c r="F3713" s="340">
        <v>0.56927000000000005</v>
      </c>
      <c r="G3713" s="342" t="s">
        <v>300</v>
      </c>
      <c r="H3713" s="342"/>
      <c r="I3713" s="342"/>
      <c r="J3713" s="343"/>
      <c r="K3713" s="343"/>
      <c r="L3713" s="407">
        <v>1</v>
      </c>
      <c r="M3713" s="344">
        <f t="shared" si="57"/>
        <v>0.56926291835111997</v>
      </c>
      <c r="N3713" s="337"/>
      <c r="T3713" s="169" t="s">
        <v>300</v>
      </c>
    </row>
    <row r="3714" spans="1:20">
      <c r="A3714" s="339">
        <v>45446.625</v>
      </c>
      <c r="B3714" s="340">
        <v>0.38401999999999997</v>
      </c>
      <c r="C3714" s="340" t="s">
        <v>300</v>
      </c>
      <c r="D3714" s="341">
        <v>63.325040000000001</v>
      </c>
      <c r="E3714" s="342" t="s">
        <v>300</v>
      </c>
      <c r="F3714" s="340">
        <v>0.75580000000000003</v>
      </c>
      <c r="G3714" s="342" t="s">
        <v>300</v>
      </c>
      <c r="H3714" s="342"/>
      <c r="I3714" s="342"/>
      <c r="J3714" s="343"/>
      <c r="K3714" s="343"/>
      <c r="L3714" s="407">
        <v>1</v>
      </c>
      <c r="M3714" s="344">
        <f t="shared" si="57"/>
        <v>0.75580598423366407</v>
      </c>
      <c r="N3714" s="337"/>
      <c r="T3714" s="169" t="s">
        <v>300</v>
      </c>
    </row>
    <row r="3715" spans="1:20">
      <c r="A3715" s="339">
        <v>45446.666666666701</v>
      </c>
      <c r="B3715" s="340">
        <v>0.30586000000000002</v>
      </c>
      <c r="C3715" s="340" t="s">
        <v>300</v>
      </c>
      <c r="D3715" s="341">
        <v>64.522319999999993</v>
      </c>
      <c r="E3715" s="342" t="s">
        <v>300</v>
      </c>
      <c r="F3715" s="340">
        <v>0.61334999999999995</v>
      </c>
      <c r="G3715" s="342" t="s">
        <v>300</v>
      </c>
      <c r="H3715" s="342"/>
      <c r="I3715" s="342"/>
      <c r="J3715" s="343"/>
      <c r="K3715" s="343"/>
      <c r="L3715" s="407">
        <v>1</v>
      </c>
      <c r="M3715" s="344">
        <f t="shared" ref="M3715:M3778" si="58">D3715*60*10^3*B3715*5.18*10^-7</f>
        <v>0.61335748439481586</v>
      </c>
      <c r="N3715" s="337"/>
      <c r="T3715" s="169" t="s">
        <v>300</v>
      </c>
    </row>
    <row r="3716" spans="1:20">
      <c r="A3716" s="339">
        <v>45446.708333333299</v>
      </c>
      <c r="B3716" s="340">
        <v>0.37591000000000002</v>
      </c>
      <c r="C3716" s="340" t="s">
        <v>300</v>
      </c>
      <c r="D3716" s="341">
        <v>64.215239999999994</v>
      </c>
      <c r="E3716" s="342" t="s">
        <v>300</v>
      </c>
      <c r="F3716" s="340">
        <v>0.75024000000000002</v>
      </c>
      <c r="G3716" s="342" t="s">
        <v>300</v>
      </c>
      <c r="H3716" s="342"/>
      <c r="I3716" s="342"/>
      <c r="J3716" s="343"/>
      <c r="K3716" s="343"/>
      <c r="L3716" s="407">
        <v>1</v>
      </c>
      <c r="M3716" s="344">
        <f t="shared" si="58"/>
        <v>0.75024480898987178</v>
      </c>
      <c r="N3716" s="337"/>
      <c r="T3716" s="169" t="s">
        <v>300</v>
      </c>
    </row>
    <row r="3717" spans="1:20">
      <c r="A3717" s="339">
        <v>45446.75</v>
      </c>
      <c r="B3717" s="340">
        <v>0.31415999999999999</v>
      </c>
      <c r="C3717" s="340" t="s">
        <v>300</v>
      </c>
      <c r="D3717" s="341">
        <v>66.028170000000003</v>
      </c>
      <c r="E3717" s="342" t="s">
        <v>300</v>
      </c>
      <c r="F3717" s="340">
        <v>0.64471000000000001</v>
      </c>
      <c r="G3717" s="342" t="s">
        <v>300</v>
      </c>
      <c r="H3717" s="342"/>
      <c r="I3717" s="342"/>
      <c r="J3717" s="343"/>
      <c r="K3717" s="343"/>
      <c r="L3717" s="407">
        <v>1</v>
      </c>
      <c r="M3717" s="344">
        <f t="shared" si="58"/>
        <v>0.64470517929417592</v>
      </c>
      <c r="N3717" s="337"/>
      <c r="T3717" s="169" t="s">
        <v>300</v>
      </c>
    </row>
    <row r="3718" spans="1:20">
      <c r="A3718" s="339">
        <v>45446.791666666701</v>
      </c>
      <c r="B3718" s="340">
        <v>0.43718000000000001</v>
      </c>
      <c r="C3718" s="340" t="s">
        <v>300</v>
      </c>
      <c r="D3718" s="341">
        <v>65.891180000000006</v>
      </c>
      <c r="E3718" s="342" t="s">
        <v>300</v>
      </c>
      <c r="F3718" s="340">
        <v>0.89529999999999998</v>
      </c>
      <c r="G3718" s="342" t="s">
        <v>300</v>
      </c>
      <c r="H3718" s="342"/>
      <c r="I3718" s="342"/>
      <c r="J3718" s="343"/>
      <c r="K3718" s="343"/>
      <c r="L3718" s="407">
        <v>1</v>
      </c>
      <c r="M3718" s="344">
        <f t="shared" si="58"/>
        <v>0.89529999273019201</v>
      </c>
      <c r="N3718" s="337"/>
      <c r="T3718" s="169" t="s">
        <v>300</v>
      </c>
    </row>
    <row r="3719" spans="1:20">
      <c r="A3719" s="339">
        <v>45446.833333333299</v>
      </c>
      <c r="B3719" s="340">
        <v>0.35908000000000001</v>
      </c>
      <c r="C3719" s="340" t="s">
        <v>300</v>
      </c>
      <c r="D3719" s="341">
        <v>65.947010000000006</v>
      </c>
      <c r="E3719" s="342" t="s">
        <v>300</v>
      </c>
      <c r="F3719" s="340">
        <v>0.73597999999999997</v>
      </c>
      <c r="G3719" s="342" t="s">
        <v>300</v>
      </c>
      <c r="H3719" s="342"/>
      <c r="I3719" s="342"/>
      <c r="J3719" s="343"/>
      <c r="K3719" s="343"/>
      <c r="L3719" s="407">
        <v>1</v>
      </c>
      <c r="M3719" s="344">
        <f t="shared" si="58"/>
        <v>0.73598224306286397</v>
      </c>
      <c r="N3719" s="337"/>
      <c r="T3719" s="169" t="s">
        <v>300</v>
      </c>
    </row>
    <row r="3720" spans="1:20">
      <c r="A3720" s="339">
        <v>45446.875</v>
      </c>
      <c r="B3720" s="340">
        <v>0.34975000000000001</v>
      </c>
      <c r="C3720" s="340" t="s">
        <v>300</v>
      </c>
      <c r="D3720" s="341">
        <v>66.299459999999996</v>
      </c>
      <c r="E3720" s="342" t="s">
        <v>300</v>
      </c>
      <c r="F3720" s="340">
        <v>0.72067999999999999</v>
      </c>
      <c r="G3720" s="342" t="s">
        <v>300</v>
      </c>
      <c r="H3720" s="342"/>
      <c r="I3720" s="342"/>
      <c r="J3720" s="343"/>
      <c r="K3720" s="343"/>
      <c r="L3720" s="407">
        <v>1</v>
      </c>
      <c r="M3720" s="344">
        <f t="shared" si="58"/>
        <v>0.72069037907580002</v>
      </c>
      <c r="N3720" s="337"/>
      <c r="T3720" s="169" t="s">
        <v>300</v>
      </c>
    </row>
    <row r="3721" spans="1:20">
      <c r="A3721" s="339">
        <v>45446.916666666701</v>
      </c>
      <c r="B3721" s="340">
        <v>0.30886999999999998</v>
      </c>
      <c r="C3721" s="340" t="s">
        <v>300</v>
      </c>
      <c r="D3721" s="341">
        <v>66.493539999999996</v>
      </c>
      <c r="E3721" s="342" t="s">
        <v>300</v>
      </c>
      <c r="F3721" s="340">
        <v>0.63831000000000004</v>
      </c>
      <c r="G3721" s="342" t="s">
        <v>300</v>
      </c>
      <c r="H3721" s="342"/>
      <c r="I3721" s="342"/>
      <c r="J3721" s="343"/>
      <c r="K3721" s="343"/>
      <c r="L3721" s="407">
        <v>1</v>
      </c>
      <c r="M3721" s="344">
        <f t="shared" si="58"/>
        <v>0.63831667946978388</v>
      </c>
      <c r="N3721" s="337"/>
      <c r="T3721" s="169" t="s">
        <v>300</v>
      </c>
    </row>
    <row r="3722" spans="1:20">
      <c r="A3722" s="339">
        <v>45446.958333333299</v>
      </c>
      <c r="B3722" s="340">
        <v>0.34795999999999999</v>
      </c>
      <c r="C3722" s="340" t="s">
        <v>300</v>
      </c>
      <c r="D3722" s="341">
        <v>66.020849999999996</v>
      </c>
      <c r="E3722" s="342" t="s">
        <v>300</v>
      </c>
      <c r="F3722" s="340">
        <v>0.71399000000000001</v>
      </c>
      <c r="G3722" s="342" t="s">
        <v>300</v>
      </c>
      <c r="H3722" s="342"/>
      <c r="I3722" s="342"/>
      <c r="J3722" s="343"/>
      <c r="K3722" s="343"/>
      <c r="L3722" s="407">
        <v>1</v>
      </c>
      <c r="M3722" s="344">
        <f t="shared" si="58"/>
        <v>0.71398887314327975</v>
      </c>
      <c r="N3722" s="337"/>
      <c r="T3722" s="169" t="s">
        <v>300</v>
      </c>
    </row>
    <row r="3723" spans="1:20">
      <c r="A3723" s="339">
        <v>45447</v>
      </c>
      <c r="B3723" s="340">
        <v>0.31625999999999999</v>
      </c>
      <c r="C3723" s="340" t="s">
        <v>300</v>
      </c>
      <c r="D3723" s="341">
        <v>67.042000000000002</v>
      </c>
      <c r="E3723" s="342" t="s">
        <v>300</v>
      </c>
      <c r="F3723" s="340">
        <v>0.65896999999999994</v>
      </c>
      <c r="G3723" s="342" t="s">
        <v>300</v>
      </c>
      <c r="H3723" s="342"/>
      <c r="I3723" s="342"/>
      <c r="J3723" s="343"/>
      <c r="K3723" s="343"/>
      <c r="L3723" s="407">
        <v>1</v>
      </c>
      <c r="M3723" s="344">
        <f t="shared" si="58"/>
        <v>0.65898000675359991</v>
      </c>
      <c r="N3723" s="337"/>
      <c r="T3723" s="169" t="s">
        <v>300</v>
      </c>
    </row>
    <row r="3724" spans="1:20">
      <c r="A3724" s="339">
        <v>45447.041666666701</v>
      </c>
      <c r="B3724" s="340">
        <v>0.39834000000000003</v>
      </c>
      <c r="C3724" s="340" t="s">
        <v>300</v>
      </c>
      <c r="D3724" s="341">
        <v>68.038110000000003</v>
      </c>
      <c r="E3724" s="342" t="s">
        <v>300</v>
      </c>
      <c r="F3724" s="340">
        <v>0.84235000000000004</v>
      </c>
      <c r="G3724" s="342" t="s">
        <v>300</v>
      </c>
      <c r="H3724" s="342"/>
      <c r="I3724" s="342"/>
      <c r="J3724" s="343"/>
      <c r="K3724" s="343"/>
      <c r="L3724" s="407">
        <v>1</v>
      </c>
      <c r="M3724" s="344">
        <f t="shared" si="58"/>
        <v>0.8423395069183921</v>
      </c>
      <c r="N3724" s="337"/>
      <c r="T3724" s="169" t="s">
        <v>300</v>
      </c>
    </row>
    <row r="3725" spans="1:20">
      <c r="A3725" s="339">
        <v>45447.083333333299</v>
      </c>
      <c r="B3725" s="340">
        <v>0.34239999999999998</v>
      </c>
      <c r="C3725" s="340" t="s">
        <v>300</v>
      </c>
      <c r="D3725" s="341">
        <v>68.171840000000003</v>
      </c>
      <c r="E3725" s="342" t="s">
        <v>300</v>
      </c>
      <c r="F3725" s="340">
        <v>0.72545999999999999</v>
      </c>
      <c r="G3725" s="342" t="s">
        <v>300</v>
      </c>
      <c r="H3725" s="342"/>
      <c r="I3725" s="342"/>
      <c r="J3725" s="343"/>
      <c r="K3725" s="343"/>
      <c r="L3725" s="407">
        <v>1</v>
      </c>
      <c r="M3725" s="344">
        <f t="shared" si="58"/>
        <v>0.72547054153727997</v>
      </c>
      <c r="N3725" s="337"/>
      <c r="T3725" s="169" t="s">
        <v>300</v>
      </c>
    </row>
    <row r="3726" spans="1:20">
      <c r="A3726" s="339">
        <v>45447.125</v>
      </c>
      <c r="B3726" s="340">
        <v>0.39044000000000001</v>
      </c>
      <c r="C3726" s="340" t="s">
        <v>300</v>
      </c>
      <c r="D3726" s="341">
        <v>67.258380000000002</v>
      </c>
      <c r="E3726" s="342" t="s">
        <v>300</v>
      </c>
      <c r="F3726" s="340">
        <v>0.81616999999999995</v>
      </c>
      <c r="G3726" s="342" t="s">
        <v>300</v>
      </c>
      <c r="H3726" s="342"/>
      <c r="I3726" s="342"/>
      <c r="J3726" s="343"/>
      <c r="K3726" s="343"/>
      <c r="L3726" s="407">
        <v>1</v>
      </c>
      <c r="M3726" s="344">
        <f t="shared" si="58"/>
        <v>0.81617204745417593</v>
      </c>
      <c r="N3726" s="337"/>
      <c r="T3726" s="169" t="s">
        <v>300</v>
      </c>
    </row>
    <row r="3727" spans="1:20">
      <c r="A3727" s="339">
        <v>45447.166666666701</v>
      </c>
      <c r="B3727" s="340">
        <v>0.43493999999999999</v>
      </c>
      <c r="C3727" s="340" t="s">
        <v>300</v>
      </c>
      <c r="D3727" s="341">
        <v>67.676370000000006</v>
      </c>
      <c r="E3727" s="342" t="s">
        <v>300</v>
      </c>
      <c r="F3727" s="340">
        <v>0.91483999999999999</v>
      </c>
      <c r="G3727" s="342" t="s">
        <v>300</v>
      </c>
      <c r="H3727" s="342"/>
      <c r="I3727" s="342"/>
      <c r="J3727" s="343"/>
      <c r="K3727" s="343"/>
      <c r="L3727" s="407">
        <v>1</v>
      </c>
      <c r="M3727" s="344">
        <f t="shared" si="58"/>
        <v>0.91484478423122384</v>
      </c>
      <c r="N3727" s="337"/>
      <c r="T3727" s="169" t="s">
        <v>300</v>
      </c>
    </row>
    <row r="3728" spans="1:20">
      <c r="A3728" s="339">
        <v>45447.208333333299</v>
      </c>
      <c r="B3728" s="340">
        <v>0.35600999999999999</v>
      </c>
      <c r="C3728" s="340" t="s">
        <v>300</v>
      </c>
      <c r="D3728" s="341">
        <v>67.324359999999999</v>
      </c>
      <c r="E3728" s="342" t="s">
        <v>300</v>
      </c>
      <c r="F3728" s="340">
        <v>0.74492999999999998</v>
      </c>
      <c r="G3728" s="342" t="s">
        <v>300</v>
      </c>
      <c r="H3728" s="342"/>
      <c r="I3728" s="342"/>
      <c r="J3728" s="343"/>
      <c r="K3728" s="343"/>
      <c r="L3728" s="407">
        <v>1</v>
      </c>
      <c r="M3728" s="344">
        <f t="shared" si="58"/>
        <v>0.74492995914388793</v>
      </c>
      <c r="N3728" s="337"/>
      <c r="T3728" s="169" t="s">
        <v>300</v>
      </c>
    </row>
    <row r="3729" spans="1:20">
      <c r="A3729" s="339">
        <v>45447.25</v>
      </c>
      <c r="B3729" s="340">
        <v>0.24947</v>
      </c>
      <c r="C3729" s="340" t="s">
        <v>300</v>
      </c>
      <c r="D3729" s="341">
        <v>68.179839999999999</v>
      </c>
      <c r="E3729" s="342" t="s">
        <v>300</v>
      </c>
      <c r="F3729" s="340">
        <v>0.52864</v>
      </c>
      <c r="G3729" s="342" t="s">
        <v>300</v>
      </c>
      <c r="H3729" s="342"/>
      <c r="I3729" s="342"/>
      <c r="J3729" s="343"/>
      <c r="K3729" s="343"/>
      <c r="L3729" s="407">
        <v>1</v>
      </c>
      <c r="M3729" s="344">
        <f t="shared" si="58"/>
        <v>0.52863427120358397</v>
      </c>
      <c r="N3729" s="337"/>
      <c r="T3729" s="169" t="s">
        <v>300</v>
      </c>
    </row>
    <row r="3730" spans="1:20">
      <c r="A3730" s="339">
        <v>45447.291666666701</v>
      </c>
      <c r="B3730" s="340">
        <v>0.19234999999999999</v>
      </c>
      <c r="C3730" s="340" t="s">
        <v>300</v>
      </c>
      <c r="D3730" s="341">
        <v>72.779920000000004</v>
      </c>
      <c r="E3730" s="342" t="s">
        <v>300</v>
      </c>
      <c r="F3730" s="340">
        <v>0.43509999999999999</v>
      </c>
      <c r="G3730" s="342" t="s">
        <v>300</v>
      </c>
      <c r="H3730" s="342"/>
      <c r="I3730" s="342"/>
      <c r="J3730" s="343"/>
      <c r="K3730" s="343"/>
      <c r="L3730" s="407">
        <v>1</v>
      </c>
      <c r="M3730" s="344">
        <f t="shared" si="58"/>
        <v>0.43509568338095989</v>
      </c>
      <c r="N3730" s="337"/>
      <c r="T3730" s="169" t="s">
        <v>300</v>
      </c>
    </row>
    <row r="3731" spans="1:20">
      <c r="A3731" s="339">
        <v>45447.333333333299</v>
      </c>
      <c r="B3731" s="340">
        <v>0.16092000000000001</v>
      </c>
      <c r="C3731" s="340" t="s">
        <v>300</v>
      </c>
      <c r="D3731" s="341">
        <v>74.078400000000002</v>
      </c>
      <c r="E3731" s="342" t="s">
        <v>300</v>
      </c>
      <c r="F3731" s="340">
        <v>0.37048999999999999</v>
      </c>
      <c r="G3731" s="342" t="s">
        <v>300</v>
      </c>
      <c r="H3731" s="342"/>
      <c r="I3731" s="342"/>
      <c r="J3731" s="343"/>
      <c r="K3731" s="343"/>
      <c r="L3731" s="407">
        <v>1</v>
      </c>
      <c r="M3731" s="344">
        <f t="shared" si="58"/>
        <v>0.37049523565824</v>
      </c>
      <c r="N3731" s="337"/>
      <c r="T3731" s="169" t="s">
        <v>300</v>
      </c>
    </row>
    <row r="3732" spans="1:20">
      <c r="A3732" s="339">
        <v>45447.375</v>
      </c>
      <c r="B3732" s="340">
        <v>0.48470999999999997</v>
      </c>
      <c r="C3732" s="340" t="s">
        <v>300</v>
      </c>
      <c r="D3732" s="341">
        <v>72.375550000000004</v>
      </c>
      <c r="E3732" s="342" t="s">
        <v>300</v>
      </c>
      <c r="F3732" s="340">
        <v>1.09032</v>
      </c>
      <c r="G3732" s="342" t="s">
        <v>300</v>
      </c>
      <c r="H3732" s="342"/>
      <c r="I3732" s="342"/>
      <c r="J3732" s="343"/>
      <c r="K3732" s="343"/>
      <c r="L3732" s="407">
        <v>1</v>
      </c>
      <c r="M3732" s="344">
        <f t="shared" si="58"/>
        <v>1.0903222302827398</v>
      </c>
      <c r="N3732" s="337"/>
      <c r="T3732" s="169" t="s">
        <v>300</v>
      </c>
    </row>
    <row r="3733" spans="1:20">
      <c r="A3733" s="339">
        <v>45447.416666666701</v>
      </c>
      <c r="B3733" s="340">
        <v>0.93047999999999997</v>
      </c>
      <c r="C3733" s="340" t="s">
        <v>300</v>
      </c>
      <c r="D3733" s="341">
        <v>73.108649999999997</v>
      </c>
      <c r="E3733" s="342" t="s">
        <v>300</v>
      </c>
      <c r="F3733" s="340">
        <v>2.1142500000000002</v>
      </c>
      <c r="G3733" s="342" t="s">
        <v>300</v>
      </c>
      <c r="H3733" s="342"/>
      <c r="I3733" s="342"/>
      <c r="J3733" s="343"/>
      <c r="K3733" s="343"/>
      <c r="L3733" s="407">
        <v>1</v>
      </c>
      <c r="M3733" s="344">
        <f t="shared" si="58"/>
        <v>2.1142523271441598</v>
      </c>
      <c r="N3733" s="337"/>
      <c r="T3733" s="169" t="s">
        <v>300</v>
      </c>
    </row>
    <row r="3734" spans="1:20">
      <c r="A3734" s="339">
        <v>45447.458333333299</v>
      </c>
      <c r="B3734" s="340">
        <v>2.23387</v>
      </c>
      <c r="C3734" s="340" t="s">
        <v>300</v>
      </c>
      <c r="D3734" s="341">
        <v>68.657120000000006</v>
      </c>
      <c r="E3734" s="342" t="s">
        <v>300</v>
      </c>
      <c r="F3734" s="340">
        <v>4.7667799999999998</v>
      </c>
      <c r="G3734" s="342" t="s">
        <v>300</v>
      </c>
      <c r="H3734" s="342"/>
      <c r="I3734" s="342"/>
      <c r="J3734" s="343"/>
      <c r="K3734" s="343"/>
      <c r="L3734" s="407">
        <v>1</v>
      </c>
      <c r="M3734" s="344">
        <f t="shared" si="58"/>
        <v>4.7667731867387513</v>
      </c>
      <c r="N3734" s="337"/>
      <c r="T3734" s="169" t="s">
        <v>300</v>
      </c>
    </row>
    <row r="3735" spans="1:20">
      <c r="A3735" s="339">
        <v>45447.5</v>
      </c>
      <c r="B3735" s="340">
        <v>2.0839599999999998</v>
      </c>
      <c r="C3735" s="340" t="s">
        <v>300</v>
      </c>
      <c r="D3735" s="341">
        <v>68.539959999999994</v>
      </c>
      <c r="E3735" s="342" t="s">
        <v>300</v>
      </c>
      <c r="F3735" s="340">
        <v>4.4393000000000002</v>
      </c>
      <c r="G3735" s="342" t="s">
        <v>300</v>
      </c>
      <c r="H3735" s="342"/>
      <c r="I3735" s="342"/>
      <c r="J3735" s="343"/>
      <c r="K3735" s="343"/>
      <c r="L3735" s="407">
        <v>1</v>
      </c>
      <c r="M3735" s="344">
        <f t="shared" si="58"/>
        <v>4.4392973490929268</v>
      </c>
      <c r="N3735" s="337"/>
      <c r="T3735" s="169" t="s">
        <v>300</v>
      </c>
    </row>
    <row r="3736" spans="1:20">
      <c r="A3736" s="339">
        <v>45447.541666666701</v>
      </c>
      <c r="B3736" s="340">
        <v>2.2550599999999998</v>
      </c>
      <c r="C3736" s="340" t="s">
        <v>300</v>
      </c>
      <c r="D3736" s="341">
        <v>66.538529999999994</v>
      </c>
      <c r="E3736" s="342" t="s">
        <v>300</v>
      </c>
      <c r="F3736" s="340">
        <v>4.6635</v>
      </c>
      <c r="G3736" s="342" t="s">
        <v>300</v>
      </c>
      <c r="H3736" s="342"/>
      <c r="I3736" s="342"/>
      <c r="J3736" s="343"/>
      <c r="K3736" s="343"/>
      <c r="L3736" s="407">
        <v>1</v>
      </c>
      <c r="M3736" s="344">
        <f t="shared" si="58"/>
        <v>4.6635035715127433</v>
      </c>
      <c r="N3736" s="337"/>
      <c r="T3736" s="169" t="s">
        <v>300</v>
      </c>
    </row>
    <row r="3737" spans="1:20">
      <c r="A3737" s="339">
        <v>45447.583333333299</v>
      </c>
      <c r="B3737" s="340">
        <v>2.37669</v>
      </c>
      <c r="C3737" s="340" t="s">
        <v>300</v>
      </c>
      <c r="D3737" s="341">
        <v>65.803510000000003</v>
      </c>
      <c r="E3737" s="342" t="s">
        <v>300</v>
      </c>
      <c r="F3737" s="340">
        <v>4.8607399999999998</v>
      </c>
      <c r="G3737" s="342" t="s">
        <v>300</v>
      </c>
      <c r="H3737" s="342"/>
      <c r="I3737" s="342"/>
      <c r="J3737" s="343"/>
      <c r="K3737" s="343"/>
      <c r="L3737" s="407">
        <v>1</v>
      </c>
      <c r="M3737" s="344">
        <f t="shared" si="58"/>
        <v>4.860742433173451</v>
      </c>
      <c r="N3737" s="337"/>
      <c r="T3737" s="169" t="s">
        <v>300</v>
      </c>
    </row>
    <row r="3738" spans="1:20">
      <c r="A3738" s="339">
        <v>45447.625</v>
      </c>
      <c r="B3738" s="340">
        <v>2.4635799999999999</v>
      </c>
      <c r="C3738" s="340" t="s">
        <v>300</v>
      </c>
      <c r="D3738" s="341">
        <v>64.793639999999996</v>
      </c>
      <c r="E3738" s="342" t="s">
        <v>300</v>
      </c>
      <c r="F3738" s="340">
        <v>4.9611200000000002</v>
      </c>
      <c r="G3738" s="342" t="s">
        <v>300</v>
      </c>
      <c r="H3738" s="342"/>
      <c r="I3738" s="342"/>
      <c r="J3738" s="343"/>
      <c r="K3738" s="343"/>
      <c r="L3738" s="407">
        <v>1</v>
      </c>
      <c r="M3738" s="344">
        <f t="shared" si="58"/>
        <v>4.9611237298176958</v>
      </c>
      <c r="N3738" s="337"/>
      <c r="T3738" s="169" t="s">
        <v>300</v>
      </c>
    </row>
    <row r="3739" spans="1:20">
      <c r="A3739" s="339">
        <v>45447.666666666701</v>
      </c>
      <c r="B3739" s="340">
        <v>2.3234300000000001</v>
      </c>
      <c r="C3739" s="340" t="s">
        <v>300</v>
      </c>
      <c r="D3739" s="341">
        <v>66.512460000000004</v>
      </c>
      <c r="E3739" s="342" t="s">
        <v>300</v>
      </c>
      <c r="F3739" s="340">
        <v>4.8029999999999999</v>
      </c>
      <c r="G3739" s="342" t="s">
        <v>300</v>
      </c>
      <c r="H3739" s="342"/>
      <c r="I3739" s="342"/>
      <c r="J3739" s="343"/>
      <c r="K3739" s="343"/>
      <c r="L3739" s="407">
        <v>1</v>
      </c>
      <c r="M3739" s="344">
        <f t="shared" si="58"/>
        <v>4.8030113566668238</v>
      </c>
      <c r="N3739" s="337"/>
      <c r="T3739" s="169" t="s">
        <v>300</v>
      </c>
    </row>
    <row r="3740" spans="1:20">
      <c r="A3740" s="339">
        <v>45447.708333333299</v>
      </c>
      <c r="B3740" s="340">
        <v>2.34599</v>
      </c>
      <c r="C3740" s="340" t="s">
        <v>300</v>
      </c>
      <c r="D3740" s="341">
        <v>66.309219999999996</v>
      </c>
      <c r="E3740" s="342" t="s">
        <v>300</v>
      </c>
      <c r="F3740" s="340">
        <v>4.8348399999999998</v>
      </c>
      <c r="G3740" s="342" t="s">
        <v>300</v>
      </c>
      <c r="H3740" s="342"/>
      <c r="I3740" s="342"/>
      <c r="J3740" s="343"/>
      <c r="K3740" s="343"/>
      <c r="L3740" s="407">
        <v>1</v>
      </c>
      <c r="M3740" s="344">
        <f t="shared" si="58"/>
        <v>4.8348286392240238</v>
      </c>
      <c r="N3740" s="337"/>
      <c r="T3740" s="169" t="s">
        <v>300</v>
      </c>
    </row>
    <row r="3741" spans="1:20">
      <c r="A3741" s="339">
        <v>45447.75</v>
      </c>
      <c r="B3741" s="340">
        <v>2.41534</v>
      </c>
      <c r="C3741" s="340" t="s">
        <v>300</v>
      </c>
      <c r="D3741" s="341">
        <v>65.616110000000006</v>
      </c>
      <c r="E3741" s="342" t="s">
        <v>300</v>
      </c>
      <c r="F3741" s="340">
        <v>4.9257200000000001</v>
      </c>
      <c r="G3741" s="342" t="s">
        <v>300</v>
      </c>
      <c r="H3741" s="342"/>
      <c r="I3741" s="342"/>
      <c r="J3741" s="343"/>
      <c r="K3741" s="343"/>
      <c r="L3741" s="407">
        <v>1</v>
      </c>
      <c r="M3741" s="344">
        <f t="shared" si="58"/>
        <v>4.9257204861595909</v>
      </c>
      <c r="N3741" s="337"/>
      <c r="T3741" s="169" t="s">
        <v>300</v>
      </c>
    </row>
    <row r="3742" spans="1:20">
      <c r="A3742" s="339">
        <v>45447.791666666701</v>
      </c>
      <c r="B3742" s="340">
        <v>2.5954000000000002</v>
      </c>
      <c r="C3742" s="340" t="s">
        <v>300</v>
      </c>
      <c r="D3742" s="341">
        <v>66.160700000000006</v>
      </c>
      <c r="E3742" s="342" t="s">
        <v>300</v>
      </c>
      <c r="F3742" s="340">
        <v>5.3368599999999997</v>
      </c>
      <c r="G3742" s="342" t="s">
        <v>300</v>
      </c>
      <c r="H3742" s="342"/>
      <c r="I3742" s="342"/>
      <c r="J3742" s="343"/>
      <c r="K3742" s="343"/>
      <c r="L3742" s="407">
        <v>1</v>
      </c>
      <c r="M3742" s="344">
        <f t="shared" si="58"/>
        <v>5.3368549826424001</v>
      </c>
      <c r="N3742" s="337"/>
      <c r="T3742" s="169" t="s">
        <v>300</v>
      </c>
    </row>
    <row r="3743" spans="1:20">
      <c r="A3743" s="339">
        <v>45447.833333333299</v>
      </c>
      <c r="B3743" s="340">
        <v>2.6550799999999999</v>
      </c>
      <c r="C3743" s="340" t="s">
        <v>300</v>
      </c>
      <c r="D3743" s="341">
        <v>65.132990000000007</v>
      </c>
      <c r="E3743" s="342" t="s">
        <v>300</v>
      </c>
      <c r="F3743" s="340">
        <v>5.3747600000000002</v>
      </c>
      <c r="G3743" s="342" t="s">
        <v>300</v>
      </c>
      <c r="H3743" s="342"/>
      <c r="I3743" s="342"/>
      <c r="J3743" s="343"/>
      <c r="K3743" s="343"/>
      <c r="L3743" s="407">
        <v>1</v>
      </c>
      <c r="M3743" s="344">
        <f t="shared" si="58"/>
        <v>5.3747669356923362</v>
      </c>
      <c r="N3743" s="337"/>
      <c r="T3743" s="169" t="s">
        <v>300</v>
      </c>
    </row>
    <row r="3744" spans="1:20">
      <c r="A3744" s="339">
        <v>45447.875</v>
      </c>
      <c r="B3744" s="340">
        <v>2.83277</v>
      </c>
      <c r="C3744" s="340" t="s">
        <v>300</v>
      </c>
      <c r="D3744" s="341">
        <v>64.688590000000005</v>
      </c>
      <c r="E3744" s="342" t="s">
        <v>300</v>
      </c>
      <c r="F3744" s="340">
        <v>5.6953500000000004</v>
      </c>
      <c r="G3744" s="342" t="s">
        <v>300</v>
      </c>
      <c r="H3744" s="342"/>
      <c r="I3744" s="342"/>
      <c r="J3744" s="343"/>
      <c r="K3744" s="343"/>
      <c r="L3744" s="407">
        <v>1</v>
      </c>
      <c r="M3744" s="344">
        <f t="shared" si="58"/>
        <v>5.695344641690844</v>
      </c>
      <c r="N3744" s="337"/>
      <c r="T3744" s="169" t="s">
        <v>300</v>
      </c>
    </row>
    <row r="3745" spans="1:20">
      <c r="A3745" s="339">
        <v>45447.916666666701</v>
      </c>
      <c r="B3745" s="340">
        <v>2.6588400000000001</v>
      </c>
      <c r="C3745" s="340" t="s">
        <v>300</v>
      </c>
      <c r="D3745" s="341">
        <v>65.697850000000003</v>
      </c>
      <c r="E3745" s="342" t="s">
        <v>300</v>
      </c>
      <c r="F3745" s="340">
        <v>5.4290599999999998</v>
      </c>
      <c r="G3745" s="342" t="s">
        <v>300</v>
      </c>
      <c r="H3745" s="342"/>
      <c r="I3745" s="342"/>
      <c r="J3745" s="343"/>
      <c r="K3745" s="343"/>
      <c r="L3745" s="407">
        <v>1</v>
      </c>
      <c r="M3745" s="344">
        <f t="shared" si="58"/>
        <v>5.4290566220335199</v>
      </c>
      <c r="N3745" s="337"/>
      <c r="T3745" s="169" t="s">
        <v>300</v>
      </c>
    </row>
    <row r="3746" spans="1:20">
      <c r="A3746" s="339">
        <v>45447.958333333299</v>
      </c>
      <c r="B3746" s="340">
        <v>2.68106</v>
      </c>
      <c r="C3746" s="340" t="s">
        <v>300</v>
      </c>
      <c r="D3746" s="341">
        <v>66.195390000000003</v>
      </c>
      <c r="E3746" s="342" t="s">
        <v>300</v>
      </c>
      <c r="F3746" s="340">
        <v>5.5158800000000001</v>
      </c>
      <c r="G3746" s="342" t="s">
        <v>300</v>
      </c>
      <c r="H3746" s="342"/>
      <c r="I3746" s="342"/>
      <c r="J3746" s="343"/>
      <c r="K3746" s="343"/>
      <c r="L3746" s="407">
        <v>1</v>
      </c>
      <c r="M3746" s="344">
        <f t="shared" si="58"/>
        <v>5.5158860867004718</v>
      </c>
      <c r="N3746" s="337"/>
      <c r="T3746" s="169" t="s">
        <v>300</v>
      </c>
    </row>
    <row r="3747" spans="1:20">
      <c r="A3747" s="339">
        <v>45448</v>
      </c>
      <c r="B3747" s="340">
        <v>2.65137</v>
      </c>
      <c r="C3747" s="340" t="s">
        <v>300</v>
      </c>
      <c r="D3747" s="341">
        <v>65.872410000000002</v>
      </c>
      <c r="E3747" s="342" t="s">
        <v>300</v>
      </c>
      <c r="F3747" s="340">
        <v>5.4281899999999998</v>
      </c>
      <c r="G3747" s="342" t="s">
        <v>300</v>
      </c>
      <c r="H3747" s="342"/>
      <c r="I3747" s="342"/>
      <c r="J3747" s="343"/>
      <c r="K3747" s="343"/>
      <c r="L3747" s="407">
        <v>1</v>
      </c>
      <c r="M3747" s="344">
        <f t="shared" si="58"/>
        <v>5.4281882532888357</v>
      </c>
      <c r="N3747" s="337"/>
      <c r="T3747" s="169" t="s">
        <v>300</v>
      </c>
    </row>
    <row r="3748" spans="1:20">
      <c r="A3748" s="339">
        <v>45448.041666666701</v>
      </c>
      <c r="B3748" s="340">
        <v>2.6875300000000002</v>
      </c>
      <c r="C3748" s="340" t="s">
        <v>300</v>
      </c>
      <c r="D3748" s="341">
        <v>65.5017</v>
      </c>
      <c r="E3748" s="342" t="s">
        <v>300</v>
      </c>
      <c r="F3748" s="340">
        <v>5.47126</v>
      </c>
      <c r="G3748" s="342" t="s">
        <v>300</v>
      </c>
      <c r="H3748" s="342"/>
      <c r="I3748" s="342"/>
      <c r="J3748" s="343"/>
      <c r="K3748" s="343"/>
      <c r="L3748" s="407">
        <v>1</v>
      </c>
      <c r="M3748" s="344">
        <f t="shared" si="58"/>
        <v>5.4712543205350803</v>
      </c>
      <c r="N3748" s="337"/>
      <c r="T3748" s="169" t="s">
        <v>300</v>
      </c>
    </row>
    <row r="3749" spans="1:20">
      <c r="A3749" s="339">
        <v>45448.083333333299</v>
      </c>
      <c r="B3749" s="340">
        <v>2.5073500000000002</v>
      </c>
      <c r="C3749" s="340" t="s">
        <v>300</v>
      </c>
      <c r="D3749" s="341">
        <v>66.044610000000006</v>
      </c>
      <c r="E3749" s="342" t="s">
        <v>300</v>
      </c>
      <c r="F3749" s="340">
        <v>5.1467599999999996</v>
      </c>
      <c r="G3749" s="342" t="s">
        <v>300</v>
      </c>
      <c r="H3749" s="342"/>
      <c r="I3749" s="342"/>
      <c r="J3749" s="343"/>
      <c r="K3749" s="343"/>
      <c r="L3749" s="407">
        <v>1</v>
      </c>
      <c r="M3749" s="344">
        <f t="shared" si="58"/>
        <v>5.1467532956191802</v>
      </c>
      <c r="N3749" s="337"/>
      <c r="T3749" s="169" t="s">
        <v>300</v>
      </c>
    </row>
    <row r="3750" spans="1:20">
      <c r="A3750" s="339">
        <v>45448.125</v>
      </c>
      <c r="B3750" s="340">
        <v>2.69462</v>
      </c>
      <c r="C3750" s="340" t="s">
        <v>300</v>
      </c>
      <c r="D3750" s="341">
        <v>66.149630000000002</v>
      </c>
      <c r="E3750" s="342" t="s">
        <v>300</v>
      </c>
      <c r="F3750" s="340">
        <v>5.5399500000000002</v>
      </c>
      <c r="G3750" s="342" t="s">
        <v>300</v>
      </c>
      <c r="H3750" s="342"/>
      <c r="I3750" s="342"/>
      <c r="J3750" s="343"/>
      <c r="K3750" s="343"/>
      <c r="L3750" s="407">
        <v>1</v>
      </c>
      <c r="M3750" s="344">
        <f t="shared" si="58"/>
        <v>5.5399514449878478</v>
      </c>
      <c r="N3750" s="337"/>
      <c r="T3750" s="169" t="s">
        <v>300</v>
      </c>
    </row>
    <row r="3751" spans="1:20">
      <c r="A3751" s="339">
        <v>45448.166666666701</v>
      </c>
      <c r="B3751" s="340">
        <v>2.7303299999999999</v>
      </c>
      <c r="C3751" s="340" t="s">
        <v>300</v>
      </c>
      <c r="D3751" s="341">
        <v>66.551640000000006</v>
      </c>
      <c r="E3751" s="342" t="s">
        <v>300</v>
      </c>
      <c r="F3751" s="340">
        <v>5.6474799999999998</v>
      </c>
      <c r="G3751" s="342" t="s">
        <v>300</v>
      </c>
      <c r="H3751" s="342"/>
      <c r="I3751" s="342"/>
      <c r="J3751" s="343"/>
      <c r="K3751" s="343"/>
      <c r="L3751" s="407">
        <v>1</v>
      </c>
      <c r="M3751" s="344">
        <f t="shared" si="58"/>
        <v>5.6474827516164954</v>
      </c>
      <c r="N3751" s="337"/>
      <c r="T3751" s="169" t="s">
        <v>300</v>
      </c>
    </row>
    <row r="3752" spans="1:20">
      <c r="A3752" s="339">
        <v>45448.208333333299</v>
      </c>
      <c r="B3752" s="340">
        <v>2.8602400000000001</v>
      </c>
      <c r="C3752" s="340" t="s">
        <v>300</v>
      </c>
      <c r="D3752" s="341">
        <v>65.844440000000006</v>
      </c>
      <c r="E3752" s="342" t="s">
        <v>300</v>
      </c>
      <c r="F3752" s="340">
        <v>5.8533200000000001</v>
      </c>
      <c r="G3752" s="342" t="s">
        <v>300</v>
      </c>
      <c r="H3752" s="342"/>
      <c r="I3752" s="342"/>
      <c r="J3752" s="343"/>
      <c r="K3752" s="343"/>
      <c r="L3752" s="407">
        <v>1</v>
      </c>
      <c r="M3752" s="344">
        <f t="shared" si="58"/>
        <v>5.8533244051188484</v>
      </c>
      <c r="N3752" s="337"/>
      <c r="T3752" s="169" t="s">
        <v>300</v>
      </c>
    </row>
    <row r="3753" spans="1:20">
      <c r="A3753" s="339">
        <v>45448.25</v>
      </c>
      <c r="B3753" s="340">
        <v>2.6913200000000002</v>
      </c>
      <c r="C3753" s="340" t="s">
        <v>300</v>
      </c>
      <c r="D3753" s="341">
        <v>66.990309999999994</v>
      </c>
      <c r="E3753" s="342" t="s">
        <v>300</v>
      </c>
      <c r="F3753" s="340">
        <v>5.6034899999999999</v>
      </c>
      <c r="G3753" s="342" t="s">
        <v>300</v>
      </c>
      <c r="H3753" s="342"/>
      <c r="I3753" s="342"/>
      <c r="J3753" s="343"/>
      <c r="K3753" s="343"/>
      <c r="L3753" s="407">
        <v>1</v>
      </c>
      <c r="M3753" s="344">
        <f t="shared" si="58"/>
        <v>5.6034865832739351</v>
      </c>
      <c r="N3753" s="337"/>
      <c r="T3753" s="169" t="s">
        <v>300</v>
      </c>
    </row>
    <row r="3754" spans="1:20">
      <c r="A3754" s="339">
        <v>45448.291666666701</v>
      </c>
      <c r="B3754" s="340">
        <v>2.5585</v>
      </c>
      <c r="C3754" s="340" t="s">
        <v>300</v>
      </c>
      <c r="D3754" s="341">
        <v>65.788110000000003</v>
      </c>
      <c r="E3754" s="342" t="s">
        <v>300</v>
      </c>
      <c r="F3754" s="340">
        <v>5.2313400000000003</v>
      </c>
      <c r="G3754" s="342" t="s">
        <v>300</v>
      </c>
      <c r="H3754" s="342"/>
      <c r="I3754" s="342"/>
      <c r="J3754" s="343"/>
      <c r="K3754" s="343"/>
      <c r="L3754" s="407">
        <v>1</v>
      </c>
      <c r="M3754" s="344">
        <f t="shared" si="58"/>
        <v>5.2313507728398001</v>
      </c>
      <c r="N3754" s="337"/>
      <c r="T3754" s="169" t="s">
        <v>300</v>
      </c>
    </row>
    <row r="3755" spans="1:20">
      <c r="A3755" s="339">
        <v>45448.333333333299</v>
      </c>
      <c r="B3755" s="340">
        <v>2.4286300000000001</v>
      </c>
      <c r="C3755" s="340" t="s">
        <v>300</v>
      </c>
      <c r="D3755" s="341">
        <v>67.599090000000004</v>
      </c>
      <c r="E3755" s="342" t="s">
        <v>300</v>
      </c>
      <c r="F3755" s="340">
        <v>5.1025</v>
      </c>
      <c r="G3755" s="342" t="s">
        <v>300</v>
      </c>
      <c r="H3755" s="342"/>
      <c r="I3755" s="342"/>
      <c r="J3755" s="343"/>
      <c r="K3755" s="343"/>
      <c r="L3755" s="407">
        <v>1</v>
      </c>
      <c r="M3755" s="344">
        <f t="shared" si="58"/>
        <v>5.1025023705834354</v>
      </c>
      <c r="N3755" s="337"/>
      <c r="T3755" s="169" t="s">
        <v>300</v>
      </c>
    </row>
    <row r="3756" spans="1:20">
      <c r="A3756" s="339">
        <v>45448.375</v>
      </c>
      <c r="B3756" s="340">
        <v>2.4022999999999999</v>
      </c>
      <c r="C3756" s="340" t="s">
        <v>300</v>
      </c>
      <c r="D3756" s="341">
        <v>66.532240000000002</v>
      </c>
      <c r="E3756" s="342" t="s">
        <v>300</v>
      </c>
      <c r="F3756" s="340">
        <v>4.9675200000000004</v>
      </c>
      <c r="G3756" s="342" t="s">
        <v>300</v>
      </c>
      <c r="H3756" s="342"/>
      <c r="I3756" s="342"/>
      <c r="J3756" s="343"/>
      <c r="K3756" s="343"/>
      <c r="L3756" s="407">
        <v>1</v>
      </c>
      <c r="M3756" s="344">
        <f t="shared" si="58"/>
        <v>4.967528836724159</v>
      </c>
      <c r="N3756" s="337"/>
      <c r="T3756" s="169" t="s">
        <v>300</v>
      </c>
    </row>
    <row r="3757" spans="1:20">
      <c r="A3757" s="339">
        <v>45448.416666666701</v>
      </c>
      <c r="B3757" s="340">
        <v>1.2415799999999999</v>
      </c>
      <c r="C3757" s="340" t="s">
        <v>300</v>
      </c>
      <c r="D3757" s="341">
        <v>67.902990000000003</v>
      </c>
      <c r="E3757" s="342" t="s">
        <v>300</v>
      </c>
      <c r="F3757" s="340">
        <v>2.62026</v>
      </c>
      <c r="G3757" s="342" t="s">
        <v>300</v>
      </c>
      <c r="H3757" s="342"/>
      <c r="I3757" s="342"/>
      <c r="J3757" s="343"/>
      <c r="K3757" s="343"/>
      <c r="L3757" s="407">
        <v>1</v>
      </c>
      <c r="M3757" s="344">
        <f t="shared" si="58"/>
        <v>2.6202613835961355</v>
      </c>
      <c r="N3757" s="337"/>
      <c r="T3757" s="169" t="s">
        <v>300</v>
      </c>
    </row>
    <row r="3758" spans="1:20">
      <c r="A3758" s="339">
        <v>45448.458333333299</v>
      </c>
      <c r="B3758" s="340">
        <v>0.39434999999999998</v>
      </c>
      <c r="C3758" s="340" t="s">
        <v>300</v>
      </c>
      <c r="D3758" s="341">
        <v>62.66704</v>
      </c>
      <c r="E3758" s="342" t="s">
        <v>300</v>
      </c>
      <c r="F3758" s="340">
        <v>0.76807999999999998</v>
      </c>
      <c r="G3758" s="342" t="s">
        <v>300</v>
      </c>
      <c r="H3758" s="342"/>
      <c r="I3758" s="342"/>
      <c r="J3758" s="343"/>
      <c r="K3758" s="343"/>
      <c r="L3758" s="407">
        <v>1</v>
      </c>
      <c r="M3758" s="344">
        <f t="shared" si="58"/>
        <v>0.76807218372191988</v>
      </c>
      <c r="N3758" s="337"/>
      <c r="T3758" s="169" t="s">
        <v>300</v>
      </c>
    </row>
    <row r="3759" spans="1:20">
      <c r="A3759" s="339">
        <v>45448.5</v>
      </c>
      <c r="B3759" s="340">
        <v>2.0598900000000002</v>
      </c>
      <c r="C3759" s="340" t="s">
        <v>300</v>
      </c>
      <c r="D3759" s="341">
        <v>64.247280000000003</v>
      </c>
      <c r="E3759" s="342" t="s">
        <v>300</v>
      </c>
      <c r="F3759" s="340">
        <v>4.1131900000000003</v>
      </c>
      <c r="G3759" s="342" t="s">
        <v>300</v>
      </c>
      <c r="H3759" s="342"/>
      <c r="I3759" s="342"/>
      <c r="J3759" s="343"/>
      <c r="K3759" s="343"/>
      <c r="L3759" s="407">
        <v>1</v>
      </c>
      <c r="M3759" s="344">
        <f t="shared" si="58"/>
        <v>4.1131996039431353</v>
      </c>
      <c r="N3759" s="337"/>
      <c r="T3759" s="169" t="s">
        <v>300</v>
      </c>
    </row>
    <row r="3760" spans="1:20">
      <c r="A3760" s="339">
        <v>45448.541666666701</v>
      </c>
      <c r="B3760" s="340">
        <v>2.9512900000000002</v>
      </c>
      <c r="C3760" s="340" t="s">
        <v>300</v>
      </c>
      <c r="D3760" s="341">
        <v>64.680220000000006</v>
      </c>
      <c r="E3760" s="342" t="s">
        <v>300</v>
      </c>
      <c r="F3760" s="340">
        <v>5.9328599999999998</v>
      </c>
      <c r="G3760" s="342" t="s">
        <v>300</v>
      </c>
      <c r="H3760" s="342"/>
      <c r="I3760" s="342"/>
      <c r="J3760" s="343"/>
      <c r="K3760" s="343"/>
      <c r="L3760" s="407">
        <v>1</v>
      </c>
      <c r="M3760" s="344">
        <f t="shared" si="58"/>
        <v>5.9328638879165041</v>
      </c>
      <c r="N3760" s="337"/>
      <c r="T3760" s="169" t="s">
        <v>300</v>
      </c>
    </row>
    <row r="3761" spans="1:20">
      <c r="A3761" s="339">
        <v>45448.583333333299</v>
      </c>
      <c r="B3761" s="340">
        <v>2.7725</v>
      </c>
      <c r="C3761" s="340" t="s">
        <v>300</v>
      </c>
      <c r="D3761" s="341">
        <v>64.447190000000006</v>
      </c>
      <c r="E3761" s="342" t="s">
        <v>300</v>
      </c>
      <c r="F3761" s="340">
        <v>5.5533599999999996</v>
      </c>
      <c r="G3761" s="342" t="s">
        <v>300</v>
      </c>
      <c r="H3761" s="342"/>
      <c r="I3761" s="342"/>
      <c r="J3761" s="343"/>
      <c r="K3761" s="343"/>
      <c r="L3761" s="407">
        <v>1</v>
      </c>
      <c r="M3761" s="344">
        <f t="shared" si="58"/>
        <v>5.5533692492669999</v>
      </c>
      <c r="N3761" s="337"/>
      <c r="T3761" s="169" t="s">
        <v>300</v>
      </c>
    </row>
    <row r="3762" spans="1:20">
      <c r="A3762" s="339">
        <v>45448.625</v>
      </c>
      <c r="B3762" s="340">
        <v>2.8380800000000002</v>
      </c>
      <c r="C3762" s="340" t="s">
        <v>300</v>
      </c>
      <c r="D3762" s="341">
        <v>63.689540000000001</v>
      </c>
      <c r="E3762" s="342" t="s">
        <v>300</v>
      </c>
      <c r="F3762" s="340">
        <v>5.6178999999999997</v>
      </c>
      <c r="G3762" s="342" t="s">
        <v>300</v>
      </c>
      <c r="H3762" s="342"/>
      <c r="I3762" s="342"/>
      <c r="J3762" s="343"/>
      <c r="K3762" s="343"/>
      <c r="L3762" s="407">
        <v>1</v>
      </c>
      <c r="M3762" s="344">
        <f t="shared" si="58"/>
        <v>5.6178967809538563</v>
      </c>
      <c r="N3762" s="337"/>
      <c r="T3762" s="169" t="s">
        <v>300</v>
      </c>
    </row>
    <row r="3763" spans="1:20">
      <c r="A3763" s="339">
        <v>45448.666666666701</v>
      </c>
      <c r="B3763" s="340">
        <v>2.5516100000000002</v>
      </c>
      <c r="C3763" s="340" t="s">
        <v>300</v>
      </c>
      <c r="D3763" s="341">
        <v>65.325450000000004</v>
      </c>
      <c r="E3763" s="342" t="s">
        <v>300</v>
      </c>
      <c r="F3763" s="340">
        <v>5.1805700000000003</v>
      </c>
      <c r="G3763" s="342" t="s">
        <v>300</v>
      </c>
      <c r="H3763" s="342"/>
      <c r="I3763" s="342"/>
      <c r="J3763" s="343"/>
      <c r="K3763" s="343"/>
      <c r="L3763" s="407">
        <v>1</v>
      </c>
      <c r="M3763" s="344">
        <f t="shared" si="58"/>
        <v>5.1805720214274595</v>
      </c>
      <c r="N3763" s="337"/>
      <c r="T3763" s="169" t="s">
        <v>300</v>
      </c>
    </row>
    <row r="3764" spans="1:20">
      <c r="A3764" s="339">
        <v>45448.708333333299</v>
      </c>
      <c r="B3764" s="340">
        <v>2.2885499999999999</v>
      </c>
      <c r="C3764" s="340" t="s">
        <v>300</v>
      </c>
      <c r="D3764" s="341">
        <v>65.970650000000006</v>
      </c>
      <c r="E3764" s="342" t="s">
        <v>300</v>
      </c>
      <c r="F3764" s="340">
        <v>4.6923700000000004</v>
      </c>
      <c r="G3764" s="342" t="s">
        <v>300</v>
      </c>
      <c r="H3764" s="342"/>
      <c r="I3764" s="342"/>
      <c r="J3764" s="343"/>
      <c r="K3764" s="343"/>
      <c r="L3764" s="407">
        <v>1</v>
      </c>
      <c r="M3764" s="344">
        <f t="shared" si="58"/>
        <v>4.6923692332670992</v>
      </c>
      <c r="N3764" s="337"/>
      <c r="T3764" s="169" t="s">
        <v>300</v>
      </c>
    </row>
    <row r="3765" spans="1:20">
      <c r="A3765" s="339">
        <v>45448.75</v>
      </c>
      <c r="B3765" s="340">
        <v>2.7365300000000001</v>
      </c>
      <c r="C3765" s="340" t="s">
        <v>300</v>
      </c>
      <c r="D3765" s="341">
        <v>65.080340000000007</v>
      </c>
      <c r="E3765" s="342" t="s">
        <v>300</v>
      </c>
      <c r="F3765" s="340">
        <v>5.5351699999999999</v>
      </c>
      <c r="G3765" s="342" t="s">
        <v>300</v>
      </c>
      <c r="H3765" s="342"/>
      <c r="I3765" s="342"/>
      <c r="J3765" s="343"/>
      <c r="K3765" s="343"/>
      <c r="L3765" s="407">
        <v>1</v>
      </c>
      <c r="M3765" s="344">
        <f t="shared" si="58"/>
        <v>5.535170931651817</v>
      </c>
      <c r="N3765" s="337"/>
      <c r="T3765" s="169" t="s">
        <v>300</v>
      </c>
    </row>
    <row r="3766" spans="1:20">
      <c r="A3766" s="339">
        <v>45448.791666666701</v>
      </c>
      <c r="B3766" s="340">
        <v>2.6600600000000001</v>
      </c>
      <c r="C3766" s="340" t="s">
        <v>300</v>
      </c>
      <c r="D3766" s="341">
        <v>65.119560000000007</v>
      </c>
      <c r="E3766" s="342" t="s">
        <v>300</v>
      </c>
      <c r="F3766" s="340">
        <v>5.3837299999999999</v>
      </c>
      <c r="G3766" s="342" t="s">
        <v>300</v>
      </c>
      <c r="H3766" s="342"/>
      <c r="I3766" s="342"/>
      <c r="J3766" s="343"/>
      <c r="K3766" s="343"/>
      <c r="L3766" s="407">
        <v>1</v>
      </c>
      <c r="M3766" s="344">
        <f t="shared" si="58"/>
        <v>5.3837377949234888</v>
      </c>
      <c r="N3766" s="337"/>
      <c r="T3766" s="169" t="s">
        <v>300</v>
      </c>
    </row>
    <row r="3767" spans="1:20">
      <c r="A3767" s="339">
        <v>45448.833333333299</v>
      </c>
      <c r="B3767" s="340">
        <v>2.3378999999999999</v>
      </c>
      <c r="C3767" s="340" t="s">
        <v>300</v>
      </c>
      <c r="D3767" s="341">
        <v>65.948530000000005</v>
      </c>
      <c r="E3767" s="342" t="s">
        <v>300</v>
      </c>
      <c r="F3767" s="340">
        <v>4.7919400000000003</v>
      </c>
      <c r="G3767" s="342" t="s">
        <v>300</v>
      </c>
      <c r="H3767" s="342"/>
      <c r="I3767" s="342"/>
      <c r="J3767" s="343"/>
      <c r="K3767" s="343"/>
      <c r="L3767" s="407">
        <v>1</v>
      </c>
      <c r="M3767" s="344">
        <f t="shared" si="58"/>
        <v>4.7919476023599596</v>
      </c>
      <c r="N3767" s="337"/>
      <c r="T3767" s="169" t="s">
        <v>300</v>
      </c>
    </row>
    <row r="3768" spans="1:20">
      <c r="A3768" s="339">
        <v>45448.875</v>
      </c>
      <c r="B3768" s="340">
        <v>2.69699</v>
      </c>
      <c r="C3768" s="340" t="s">
        <v>300</v>
      </c>
      <c r="D3768" s="341">
        <v>64.759010000000004</v>
      </c>
      <c r="E3768" s="342" t="s">
        <v>300</v>
      </c>
      <c r="F3768" s="340">
        <v>5.4282700000000004</v>
      </c>
      <c r="G3768" s="342" t="s">
        <v>300</v>
      </c>
      <c r="H3768" s="342"/>
      <c r="I3768" s="342"/>
      <c r="J3768" s="343"/>
      <c r="K3768" s="343"/>
      <c r="L3768" s="407">
        <v>1</v>
      </c>
      <c r="M3768" s="344">
        <f t="shared" si="58"/>
        <v>5.4282588259672915</v>
      </c>
      <c r="N3768" s="337"/>
      <c r="T3768" s="169" t="s">
        <v>300</v>
      </c>
    </row>
    <row r="3769" spans="1:20">
      <c r="A3769" s="339">
        <v>45448.916666666701</v>
      </c>
      <c r="B3769" s="340">
        <v>2.55017</v>
      </c>
      <c r="C3769" s="340" t="s">
        <v>300</v>
      </c>
      <c r="D3769" s="341">
        <v>65.675349999999995</v>
      </c>
      <c r="E3769" s="342" t="s">
        <v>300</v>
      </c>
      <c r="F3769" s="340">
        <v>5.2053900000000004</v>
      </c>
      <c r="G3769" s="342" t="s">
        <v>300</v>
      </c>
      <c r="H3769" s="342"/>
      <c r="I3769" s="342"/>
      <c r="J3769" s="343"/>
      <c r="K3769" s="343"/>
      <c r="L3769" s="407">
        <v>1</v>
      </c>
      <c r="M3769" s="344">
        <f t="shared" si="58"/>
        <v>5.2053811911792591</v>
      </c>
      <c r="N3769" s="337"/>
      <c r="T3769" s="169" t="s">
        <v>300</v>
      </c>
    </row>
    <row r="3770" spans="1:20">
      <c r="A3770" s="339">
        <v>45448.958333333299</v>
      </c>
      <c r="B3770" s="340">
        <v>2.5209800000000002</v>
      </c>
      <c r="C3770" s="340" t="s">
        <v>300</v>
      </c>
      <c r="D3770" s="341">
        <v>66.515929999999997</v>
      </c>
      <c r="E3770" s="342" t="s">
        <v>300</v>
      </c>
      <c r="F3770" s="340">
        <v>5.2116699999999998</v>
      </c>
      <c r="G3770" s="342" t="s">
        <v>300</v>
      </c>
      <c r="H3770" s="342"/>
      <c r="I3770" s="342"/>
      <c r="J3770" s="343"/>
      <c r="K3770" s="343"/>
      <c r="L3770" s="407">
        <v>1</v>
      </c>
      <c r="M3770" s="344">
        <f t="shared" si="58"/>
        <v>5.2116600318903119</v>
      </c>
      <c r="N3770" s="337"/>
      <c r="T3770" s="169" t="s">
        <v>300</v>
      </c>
    </row>
    <row r="3771" spans="1:20">
      <c r="A3771" s="339">
        <v>45449</v>
      </c>
      <c r="B3771" s="340">
        <v>2.8432900000000001</v>
      </c>
      <c r="C3771" s="340" t="s">
        <v>300</v>
      </c>
      <c r="D3771" s="341">
        <v>65.749380000000002</v>
      </c>
      <c r="E3771" s="342" t="s">
        <v>300</v>
      </c>
      <c r="F3771" s="340">
        <v>5.8102299999999998</v>
      </c>
      <c r="G3771" s="342" t="s">
        <v>300</v>
      </c>
      <c r="H3771" s="342"/>
      <c r="I3771" s="342"/>
      <c r="J3771" s="343"/>
      <c r="K3771" s="343"/>
      <c r="L3771" s="407">
        <v>1</v>
      </c>
      <c r="M3771" s="344">
        <f t="shared" si="58"/>
        <v>5.8102367588390162</v>
      </c>
      <c r="N3771" s="337"/>
      <c r="T3771" s="169" t="s">
        <v>300</v>
      </c>
    </row>
    <row r="3772" spans="1:20">
      <c r="A3772" s="339">
        <v>45449.041666666701</v>
      </c>
      <c r="B3772" s="340">
        <v>2.7774800000000002</v>
      </c>
      <c r="C3772" s="340" t="s">
        <v>300</v>
      </c>
      <c r="D3772" s="341">
        <v>66.777789999999996</v>
      </c>
      <c r="E3772" s="342" t="s">
        <v>300</v>
      </c>
      <c r="F3772" s="340">
        <v>5.7645400000000002</v>
      </c>
      <c r="G3772" s="342" t="s">
        <v>300</v>
      </c>
      <c r="H3772" s="342"/>
      <c r="I3772" s="342"/>
      <c r="J3772" s="343"/>
      <c r="K3772" s="343"/>
      <c r="L3772" s="407">
        <v>1</v>
      </c>
      <c r="M3772" s="344">
        <f t="shared" si="58"/>
        <v>5.7645311793387348</v>
      </c>
      <c r="N3772" s="337"/>
      <c r="T3772" s="169" t="s">
        <v>300</v>
      </c>
    </row>
    <row r="3773" spans="1:20">
      <c r="A3773" s="339">
        <v>45449.083333333299</v>
      </c>
      <c r="B3773" s="340">
        <v>2.8407499999999999</v>
      </c>
      <c r="C3773" s="340" t="s">
        <v>300</v>
      </c>
      <c r="D3773" s="341">
        <v>65.182929999999999</v>
      </c>
      <c r="E3773" s="342" t="s">
        <v>300</v>
      </c>
      <c r="F3773" s="340">
        <v>5.7550400000000002</v>
      </c>
      <c r="G3773" s="342" t="s">
        <v>300</v>
      </c>
      <c r="H3773" s="342"/>
      <c r="I3773" s="342"/>
      <c r="J3773" s="343"/>
      <c r="K3773" s="343"/>
      <c r="L3773" s="407">
        <v>1</v>
      </c>
      <c r="M3773" s="344">
        <f t="shared" si="58"/>
        <v>5.7550341329942993</v>
      </c>
      <c r="N3773" s="337"/>
      <c r="T3773" s="169" t="s">
        <v>300</v>
      </c>
    </row>
    <row r="3774" spans="1:20">
      <c r="A3774" s="339">
        <v>45449.125</v>
      </c>
      <c r="B3774" s="340">
        <v>2.7378999999999998</v>
      </c>
      <c r="C3774" s="340" t="s">
        <v>300</v>
      </c>
      <c r="D3774" s="341">
        <v>66.261759999999995</v>
      </c>
      <c r="E3774" s="342" t="s">
        <v>300</v>
      </c>
      <c r="F3774" s="340">
        <v>5.6384600000000002</v>
      </c>
      <c r="G3774" s="342" t="s">
        <v>300</v>
      </c>
      <c r="H3774" s="342"/>
      <c r="I3774" s="342"/>
      <c r="J3774" s="343"/>
      <c r="K3774" s="343"/>
      <c r="L3774" s="407">
        <v>1</v>
      </c>
      <c r="M3774" s="344">
        <f t="shared" si="58"/>
        <v>5.6384736996403184</v>
      </c>
      <c r="N3774" s="337"/>
      <c r="T3774" s="169" t="s">
        <v>300</v>
      </c>
    </row>
    <row r="3775" spans="1:20">
      <c r="A3775" s="339">
        <v>45449.166666666701</v>
      </c>
      <c r="B3775" s="340">
        <v>2.80613</v>
      </c>
      <c r="C3775" s="340" t="s">
        <v>300</v>
      </c>
      <c r="D3775" s="341">
        <v>67.491110000000006</v>
      </c>
      <c r="E3775" s="342" t="s">
        <v>300</v>
      </c>
      <c r="F3775" s="340">
        <v>5.8862100000000002</v>
      </c>
      <c r="G3775" s="342" t="s">
        <v>300</v>
      </c>
      <c r="H3775" s="342"/>
      <c r="I3775" s="342"/>
      <c r="J3775" s="343"/>
      <c r="K3775" s="343"/>
      <c r="L3775" s="407">
        <v>1</v>
      </c>
      <c r="M3775" s="344">
        <f t="shared" si="58"/>
        <v>5.8862047899136432</v>
      </c>
      <c r="N3775" s="337"/>
      <c r="T3775" s="169" t="s">
        <v>300</v>
      </c>
    </row>
    <row r="3776" spans="1:20">
      <c r="A3776" s="339">
        <v>45449.208333333299</v>
      </c>
      <c r="B3776" s="340">
        <v>2.7270400000000001</v>
      </c>
      <c r="C3776" s="340" t="s">
        <v>300</v>
      </c>
      <c r="D3776" s="341">
        <v>66.706720000000004</v>
      </c>
      <c r="E3776" s="342" t="s">
        <v>300</v>
      </c>
      <c r="F3776" s="340">
        <v>5.6538300000000001</v>
      </c>
      <c r="G3776" s="342" t="s">
        <v>300</v>
      </c>
      <c r="H3776" s="342"/>
      <c r="I3776" s="342"/>
      <c r="J3776" s="343"/>
      <c r="K3776" s="343"/>
      <c r="L3776" s="407">
        <v>1</v>
      </c>
      <c r="M3776" s="344">
        <f t="shared" si="58"/>
        <v>5.6538216564695043</v>
      </c>
      <c r="N3776" s="337"/>
      <c r="T3776" s="169" t="s">
        <v>300</v>
      </c>
    </row>
    <row r="3777" spans="1:20">
      <c r="A3777" s="339">
        <v>45449.25</v>
      </c>
      <c r="B3777" s="340">
        <v>2.9774600000000002</v>
      </c>
      <c r="C3777" s="340" t="s">
        <v>300</v>
      </c>
      <c r="D3777" s="341">
        <v>66.666939999999997</v>
      </c>
      <c r="E3777" s="342" t="s">
        <v>300</v>
      </c>
      <c r="F3777" s="340">
        <v>6.1693199999999999</v>
      </c>
      <c r="G3777" s="342" t="s">
        <v>300</v>
      </c>
      <c r="H3777" s="342"/>
      <c r="I3777" s="342"/>
      <c r="J3777" s="343"/>
      <c r="K3777" s="343"/>
      <c r="L3777" s="407">
        <v>1</v>
      </c>
      <c r="M3777" s="344">
        <f t="shared" si="58"/>
        <v>6.1693224141181924</v>
      </c>
      <c r="N3777" s="337"/>
      <c r="T3777" s="169" t="s">
        <v>300</v>
      </c>
    </row>
    <row r="3778" spans="1:20">
      <c r="A3778" s="339">
        <v>45449.291666666701</v>
      </c>
      <c r="B3778" s="340">
        <v>2.8596200000000001</v>
      </c>
      <c r="C3778" s="340" t="s">
        <v>300</v>
      </c>
      <c r="D3778" s="341">
        <v>66.486969999999999</v>
      </c>
      <c r="E3778" s="342" t="s">
        <v>300</v>
      </c>
      <c r="F3778" s="340">
        <v>5.90916</v>
      </c>
      <c r="G3778" s="342" t="s">
        <v>300</v>
      </c>
      <c r="H3778" s="342"/>
      <c r="I3778" s="342"/>
      <c r="J3778" s="343"/>
      <c r="K3778" s="343"/>
      <c r="L3778" s="407">
        <v>1</v>
      </c>
      <c r="M3778" s="344">
        <f t="shared" si="58"/>
        <v>5.9091617412255113</v>
      </c>
      <c r="N3778" s="337"/>
      <c r="T3778" s="169" t="s">
        <v>300</v>
      </c>
    </row>
    <row r="3779" spans="1:20">
      <c r="A3779" s="339">
        <v>45449.333333333299</v>
      </c>
      <c r="B3779" s="340">
        <v>3.0912899999999999</v>
      </c>
      <c r="C3779" s="340" t="s">
        <v>300</v>
      </c>
      <c r="D3779" s="341">
        <v>66.629130000000004</v>
      </c>
      <c r="E3779" s="342" t="s">
        <v>300</v>
      </c>
      <c r="F3779" s="340">
        <v>6.4015399999999998</v>
      </c>
      <c r="G3779" s="342" t="s">
        <v>300</v>
      </c>
      <c r="H3779" s="342"/>
      <c r="I3779" s="342"/>
      <c r="J3779" s="343"/>
      <c r="K3779" s="343"/>
      <c r="L3779" s="407">
        <v>1</v>
      </c>
      <c r="M3779" s="344">
        <f t="shared" ref="M3779:M3842" si="59">D3779*60*10^3*B3779*5.18*10^-7</f>
        <v>6.4015464586709161</v>
      </c>
      <c r="N3779" s="337"/>
      <c r="T3779" s="169" t="s">
        <v>300</v>
      </c>
    </row>
    <row r="3780" spans="1:20">
      <c r="A3780" s="339">
        <v>45449.375</v>
      </c>
      <c r="B3780" s="340">
        <v>1.6439699999999999</v>
      </c>
      <c r="C3780" s="340" t="s">
        <v>300</v>
      </c>
      <c r="D3780" s="341">
        <v>66.941990000000004</v>
      </c>
      <c r="E3780" s="342" t="s">
        <v>300</v>
      </c>
      <c r="F3780" s="340">
        <v>3.4203700000000001</v>
      </c>
      <c r="G3780" s="342" t="s">
        <v>300</v>
      </c>
      <c r="H3780" s="342"/>
      <c r="I3780" s="342"/>
      <c r="J3780" s="343"/>
      <c r="K3780" s="343"/>
      <c r="L3780" s="407">
        <v>1</v>
      </c>
      <c r="M3780" s="344">
        <f t="shared" si="59"/>
        <v>3.4203733721733234</v>
      </c>
      <c r="N3780" s="337"/>
      <c r="T3780" s="169" t="s">
        <v>300</v>
      </c>
    </row>
    <row r="3781" spans="1:20">
      <c r="A3781" s="339">
        <v>45449.416666666701</v>
      </c>
      <c r="B3781" s="340">
        <v>1.1859200000000001</v>
      </c>
      <c r="C3781" s="340" t="s">
        <v>367</v>
      </c>
      <c r="D3781" s="341">
        <v>68.316220000000001</v>
      </c>
      <c r="E3781" s="342" t="s">
        <v>300</v>
      </c>
      <c r="F3781" s="340">
        <v>2.51803</v>
      </c>
      <c r="G3781" s="342" t="s">
        <v>367</v>
      </c>
      <c r="H3781" s="342">
        <v>95</v>
      </c>
      <c r="I3781" s="342"/>
      <c r="J3781" s="343" t="s">
        <v>741</v>
      </c>
      <c r="K3781" s="343"/>
      <c r="L3781" s="407">
        <v>1</v>
      </c>
      <c r="M3781" s="344">
        <f t="shared" si="59"/>
        <v>2.5180261260241923</v>
      </c>
      <c r="N3781" s="337"/>
      <c r="T3781" s="169" t="s">
        <v>300</v>
      </c>
    </row>
    <row r="3782" spans="1:20">
      <c r="A3782" s="339">
        <v>45449.458333333299</v>
      </c>
      <c r="B3782" s="340">
        <v>0.72787000000000002</v>
      </c>
      <c r="C3782" s="340" t="s">
        <v>300</v>
      </c>
      <c r="D3782" s="341">
        <v>67.493650000000002</v>
      </c>
      <c r="E3782" s="342" t="s">
        <v>300</v>
      </c>
      <c r="F3782" s="340">
        <v>1.52685</v>
      </c>
      <c r="G3782" s="342" t="s">
        <v>300</v>
      </c>
      <c r="H3782" s="342"/>
      <c r="I3782" s="342"/>
      <c r="J3782" s="343"/>
      <c r="K3782" s="343"/>
      <c r="L3782" s="407">
        <v>1</v>
      </c>
      <c r="M3782" s="344">
        <f t="shared" si="59"/>
        <v>1.5268548220325397</v>
      </c>
      <c r="N3782" s="337"/>
      <c r="T3782" s="169" t="s">
        <v>300</v>
      </c>
    </row>
    <row r="3783" spans="1:20">
      <c r="A3783" s="339">
        <v>45449.5</v>
      </c>
      <c r="B3783" s="340">
        <v>1.6322399999999999</v>
      </c>
      <c r="C3783" s="340" t="s">
        <v>300</v>
      </c>
      <c r="D3783" s="341">
        <v>66.578829999999996</v>
      </c>
      <c r="E3783" s="342" t="s">
        <v>300</v>
      </c>
      <c r="F3783" s="340">
        <v>3.3775400000000002</v>
      </c>
      <c r="G3783" s="342" t="s">
        <v>300</v>
      </c>
      <c r="H3783" s="342"/>
      <c r="I3783" s="342"/>
      <c r="J3783" s="343"/>
      <c r="K3783" s="343"/>
      <c r="L3783" s="407">
        <v>1</v>
      </c>
      <c r="M3783" s="344">
        <f t="shared" si="59"/>
        <v>3.3775453242135351</v>
      </c>
      <c r="N3783" s="337"/>
      <c r="T3783" s="169" t="s">
        <v>300</v>
      </c>
    </row>
    <row r="3784" spans="1:20">
      <c r="A3784" s="339">
        <v>45449.541666666701</v>
      </c>
      <c r="B3784" s="340">
        <v>2.9612599999999998</v>
      </c>
      <c r="C3784" s="340" t="s">
        <v>300</v>
      </c>
      <c r="D3784" s="341">
        <v>66.577020000000005</v>
      </c>
      <c r="E3784" s="342" t="s">
        <v>300</v>
      </c>
      <c r="F3784" s="340">
        <v>6.1274800000000003</v>
      </c>
      <c r="G3784" s="342" t="s">
        <v>300</v>
      </c>
      <c r="H3784" s="342"/>
      <c r="I3784" s="342"/>
      <c r="J3784" s="343"/>
      <c r="K3784" s="343"/>
      <c r="L3784" s="407">
        <v>1</v>
      </c>
      <c r="M3784" s="344">
        <f t="shared" si="59"/>
        <v>6.1274800029008158</v>
      </c>
      <c r="N3784" s="337"/>
      <c r="T3784" s="169" t="s">
        <v>300</v>
      </c>
    </row>
    <row r="3785" spans="1:20">
      <c r="A3785" s="339">
        <v>45449.583333333299</v>
      </c>
      <c r="B3785" s="340">
        <v>3.1868599999999998</v>
      </c>
      <c r="C3785" s="340" t="s">
        <v>300</v>
      </c>
      <c r="D3785" s="341">
        <v>65.537530000000004</v>
      </c>
      <c r="E3785" s="342" t="s">
        <v>300</v>
      </c>
      <c r="F3785" s="340">
        <v>6.4913400000000001</v>
      </c>
      <c r="G3785" s="342" t="s">
        <v>300</v>
      </c>
      <c r="H3785" s="342"/>
      <c r="I3785" s="342"/>
      <c r="J3785" s="343"/>
      <c r="K3785" s="343"/>
      <c r="L3785" s="407">
        <v>1</v>
      </c>
      <c r="M3785" s="344">
        <f t="shared" si="59"/>
        <v>6.4913356331582621</v>
      </c>
      <c r="N3785" s="337"/>
      <c r="T3785" s="169" t="s">
        <v>300</v>
      </c>
    </row>
    <row r="3786" spans="1:20">
      <c r="A3786" s="339">
        <v>45449.625</v>
      </c>
      <c r="B3786" s="340">
        <v>3.4634499999999999</v>
      </c>
      <c r="C3786" s="340" t="s">
        <v>300</v>
      </c>
      <c r="D3786" s="341">
        <v>64.847819999999999</v>
      </c>
      <c r="E3786" s="342" t="s">
        <v>300</v>
      </c>
      <c r="F3786" s="340">
        <v>6.98048</v>
      </c>
      <c r="G3786" s="342" t="s">
        <v>300</v>
      </c>
      <c r="H3786" s="342"/>
      <c r="I3786" s="342"/>
      <c r="J3786" s="343"/>
      <c r="K3786" s="343"/>
      <c r="L3786" s="407">
        <v>1</v>
      </c>
      <c r="M3786" s="344">
        <f t="shared" si="59"/>
        <v>6.9804804221233203</v>
      </c>
      <c r="N3786" s="337"/>
      <c r="T3786" s="169" t="s">
        <v>300</v>
      </c>
    </row>
    <row r="3787" spans="1:20">
      <c r="A3787" s="339">
        <v>45449.666666666701</v>
      </c>
      <c r="B3787" s="340">
        <v>3.1652399999999998</v>
      </c>
      <c r="C3787" s="340" t="s">
        <v>300</v>
      </c>
      <c r="D3787" s="341">
        <v>66.217799999999997</v>
      </c>
      <c r="E3787" s="342" t="s">
        <v>300</v>
      </c>
      <c r="F3787" s="340">
        <v>6.5142300000000004</v>
      </c>
      <c r="G3787" s="342" t="s">
        <v>300</v>
      </c>
      <c r="H3787" s="342"/>
      <c r="I3787" s="342"/>
      <c r="J3787" s="343"/>
      <c r="K3787" s="343"/>
      <c r="L3787" s="407">
        <v>1</v>
      </c>
      <c r="M3787" s="344">
        <f t="shared" si="59"/>
        <v>6.5142197257737582</v>
      </c>
      <c r="N3787" s="337"/>
      <c r="T3787" s="169" t="s">
        <v>300</v>
      </c>
    </row>
    <row r="3788" spans="1:20">
      <c r="A3788" s="339">
        <v>45449.708333333299</v>
      </c>
      <c r="B3788" s="340">
        <v>3.4923899999999999</v>
      </c>
      <c r="C3788" s="340" t="s">
        <v>300</v>
      </c>
      <c r="D3788" s="341">
        <v>64.912970000000001</v>
      </c>
      <c r="E3788" s="342" t="s">
        <v>300</v>
      </c>
      <c r="F3788" s="340">
        <v>7.0458699999999999</v>
      </c>
      <c r="G3788" s="342" t="s">
        <v>300</v>
      </c>
      <c r="H3788" s="342"/>
      <c r="I3788" s="342"/>
      <c r="J3788" s="343"/>
      <c r="K3788" s="343"/>
      <c r="L3788" s="407">
        <v>1</v>
      </c>
      <c r="M3788" s="344">
        <f t="shared" si="59"/>
        <v>7.0458797388311636</v>
      </c>
      <c r="N3788" s="337"/>
      <c r="T3788" s="169" t="s">
        <v>300</v>
      </c>
    </row>
    <row r="3789" spans="1:20">
      <c r="A3789" s="339">
        <v>45449.75</v>
      </c>
      <c r="B3789" s="340">
        <v>3.6638099999999998</v>
      </c>
      <c r="C3789" s="340" t="s">
        <v>300</v>
      </c>
      <c r="D3789" s="341">
        <v>65.210149999999999</v>
      </c>
      <c r="E3789" s="342" t="s">
        <v>300</v>
      </c>
      <c r="F3789" s="340">
        <v>7.4255500000000003</v>
      </c>
      <c r="G3789" s="342" t="s">
        <v>300</v>
      </c>
      <c r="H3789" s="342"/>
      <c r="I3789" s="342"/>
      <c r="J3789" s="343"/>
      <c r="K3789" s="343"/>
      <c r="L3789" s="407">
        <v>1</v>
      </c>
      <c r="M3789" s="344">
        <f t="shared" si="59"/>
        <v>7.425558997790219</v>
      </c>
      <c r="N3789" s="337"/>
      <c r="T3789" s="169" t="s">
        <v>300</v>
      </c>
    </row>
    <row r="3790" spans="1:20">
      <c r="A3790" s="339">
        <v>45449.791666666701</v>
      </c>
      <c r="B3790" s="340">
        <v>3.62696</v>
      </c>
      <c r="C3790" s="340" t="s">
        <v>300</v>
      </c>
      <c r="D3790" s="341">
        <v>65.236980000000003</v>
      </c>
      <c r="E3790" s="342" t="s">
        <v>300</v>
      </c>
      <c r="F3790" s="340">
        <v>7.3538899999999998</v>
      </c>
      <c r="G3790" s="342" t="s">
        <v>300</v>
      </c>
      <c r="H3790" s="342"/>
      <c r="I3790" s="342"/>
      <c r="J3790" s="343"/>
      <c r="K3790" s="343"/>
      <c r="L3790" s="407">
        <v>1</v>
      </c>
      <c r="M3790" s="344">
        <f t="shared" si="59"/>
        <v>7.3538983797632635</v>
      </c>
      <c r="N3790" s="337"/>
      <c r="T3790" s="169" t="s">
        <v>300</v>
      </c>
    </row>
    <row r="3791" spans="1:20">
      <c r="A3791" s="339">
        <v>45449.833333333299</v>
      </c>
      <c r="B3791" s="340">
        <v>3.4925199999999998</v>
      </c>
      <c r="C3791" s="340" t="s">
        <v>300</v>
      </c>
      <c r="D3791" s="341">
        <v>66.118189999999998</v>
      </c>
      <c r="E3791" s="342" t="s">
        <v>300</v>
      </c>
      <c r="F3791" s="340">
        <v>7.1769600000000002</v>
      </c>
      <c r="G3791" s="342" t="s">
        <v>300</v>
      </c>
      <c r="H3791" s="342"/>
      <c r="I3791" s="342"/>
      <c r="J3791" s="343"/>
      <c r="K3791" s="343"/>
      <c r="L3791" s="407">
        <v>1</v>
      </c>
      <c r="M3791" s="344">
        <f t="shared" si="59"/>
        <v>7.1769656571779024</v>
      </c>
      <c r="N3791" s="337"/>
      <c r="T3791" s="169" t="s">
        <v>300</v>
      </c>
    </row>
    <row r="3792" spans="1:20">
      <c r="A3792" s="339">
        <v>45449.875</v>
      </c>
      <c r="B3792" s="340">
        <v>3.3799100000000002</v>
      </c>
      <c r="C3792" s="340" t="s">
        <v>300</v>
      </c>
      <c r="D3792" s="341">
        <v>64.890770000000003</v>
      </c>
      <c r="E3792" s="342" t="s">
        <v>300</v>
      </c>
      <c r="F3792" s="340">
        <v>6.8166099999999998</v>
      </c>
      <c r="G3792" s="342" t="s">
        <v>300</v>
      </c>
      <c r="H3792" s="342"/>
      <c r="I3792" s="342"/>
      <c r="J3792" s="343"/>
      <c r="K3792" s="343"/>
      <c r="L3792" s="407">
        <v>1</v>
      </c>
      <c r="M3792" s="344">
        <f t="shared" si="59"/>
        <v>6.8166198323461558</v>
      </c>
      <c r="N3792" s="337"/>
      <c r="T3792" s="169" t="s">
        <v>300</v>
      </c>
    </row>
    <row r="3793" spans="1:20">
      <c r="A3793" s="339">
        <v>45449.916666666701</v>
      </c>
      <c r="B3793" s="340">
        <v>3.6240999999999999</v>
      </c>
      <c r="C3793" s="340" t="s">
        <v>300</v>
      </c>
      <c r="D3793" s="341">
        <v>65.06026</v>
      </c>
      <c r="E3793" s="342" t="s">
        <v>300</v>
      </c>
      <c r="F3793" s="340">
        <v>7.3281900000000002</v>
      </c>
      <c r="G3793" s="342" t="s">
        <v>300</v>
      </c>
      <c r="H3793" s="342"/>
      <c r="I3793" s="342"/>
      <c r="J3793" s="343"/>
      <c r="K3793" s="343"/>
      <c r="L3793" s="407">
        <v>1</v>
      </c>
      <c r="M3793" s="344">
        <f t="shared" si="59"/>
        <v>7.3281943273072789</v>
      </c>
      <c r="N3793" s="337"/>
      <c r="T3793" s="169" t="s">
        <v>300</v>
      </c>
    </row>
    <row r="3794" spans="1:20">
      <c r="A3794" s="339">
        <v>45449.958333333299</v>
      </c>
      <c r="B3794" s="340">
        <v>3.6407600000000002</v>
      </c>
      <c r="C3794" s="340" t="s">
        <v>300</v>
      </c>
      <c r="D3794" s="341">
        <v>65.549359999999993</v>
      </c>
      <c r="E3794" s="342" t="s">
        <v>300</v>
      </c>
      <c r="F3794" s="340">
        <v>7.4172200000000004</v>
      </c>
      <c r="G3794" s="342" t="s">
        <v>300</v>
      </c>
      <c r="H3794" s="342"/>
      <c r="I3794" s="342"/>
      <c r="J3794" s="343"/>
      <c r="K3794" s="343"/>
      <c r="L3794" s="407">
        <v>1</v>
      </c>
      <c r="M3794" s="344">
        <f t="shared" si="59"/>
        <v>7.4172260843546862</v>
      </c>
      <c r="N3794" s="337"/>
      <c r="T3794" s="169" t="s">
        <v>300</v>
      </c>
    </row>
    <row r="3795" spans="1:20">
      <c r="A3795" s="339">
        <v>45450</v>
      </c>
      <c r="B3795" s="340">
        <v>3.3353000000000002</v>
      </c>
      <c r="C3795" s="340" t="s">
        <v>300</v>
      </c>
      <c r="D3795" s="341">
        <v>66.397289999999998</v>
      </c>
      <c r="E3795" s="342" t="s">
        <v>300</v>
      </c>
      <c r="F3795" s="340">
        <v>6.8828100000000001</v>
      </c>
      <c r="G3795" s="342" t="s">
        <v>300</v>
      </c>
      <c r="H3795" s="342"/>
      <c r="I3795" s="342"/>
      <c r="J3795" s="343"/>
      <c r="K3795" s="343"/>
      <c r="L3795" s="407">
        <v>1</v>
      </c>
      <c r="M3795" s="344">
        <f t="shared" si="59"/>
        <v>6.8828177119539582</v>
      </c>
      <c r="N3795" s="337"/>
      <c r="T3795" s="169" t="s">
        <v>300</v>
      </c>
    </row>
    <row r="3796" spans="1:20">
      <c r="A3796" s="339">
        <v>45450.041666666701</v>
      </c>
      <c r="B3796" s="340">
        <v>2.9619499999999999</v>
      </c>
      <c r="C3796" s="340" t="s">
        <v>300</v>
      </c>
      <c r="D3796" s="341">
        <v>66.591669999999993</v>
      </c>
      <c r="E3796" s="342" t="s">
        <v>300</v>
      </c>
      <c r="F3796" s="340">
        <v>6.1302599999999998</v>
      </c>
      <c r="G3796" s="342" t="s">
        <v>300</v>
      </c>
      <c r="H3796" s="342"/>
      <c r="I3796" s="342"/>
      <c r="J3796" s="343"/>
      <c r="K3796" s="343"/>
      <c r="L3796" s="407">
        <v>1</v>
      </c>
      <c r="M3796" s="344">
        <f t="shared" si="59"/>
        <v>6.130256401408019</v>
      </c>
      <c r="N3796" s="337"/>
      <c r="T3796" s="169" t="s">
        <v>300</v>
      </c>
    </row>
    <row r="3797" spans="1:20">
      <c r="A3797" s="339">
        <v>45450.083333333299</v>
      </c>
      <c r="B3797" s="340">
        <v>2.7986300000000002</v>
      </c>
      <c r="C3797" s="340" t="s">
        <v>300</v>
      </c>
      <c r="D3797" s="341">
        <v>66.790930000000003</v>
      </c>
      <c r="E3797" s="342" t="s">
        <v>300</v>
      </c>
      <c r="F3797" s="340">
        <v>5.8095600000000003</v>
      </c>
      <c r="G3797" s="342" t="s">
        <v>300</v>
      </c>
      <c r="H3797" s="342"/>
      <c r="I3797" s="342"/>
      <c r="J3797" s="343"/>
      <c r="K3797" s="343"/>
      <c r="L3797" s="407">
        <v>1</v>
      </c>
      <c r="M3797" s="344">
        <f t="shared" si="59"/>
        <v>5.8095699612369724</v>
      </c>
      <c r="N3797" s="337"/>
      <c r="T3797" s="169" t="s">
        <v>300</v>
      </c>
    </row>
    <row r="3798" spans="1:20">
      <c r="A3798" s="339">
        <v>45450.125</v>
      </c>
      <c r="B3798" s="340">
        <v>2.69198</v>
      </c>
      <c r="C3798" s="340" t="s">
        <v>300</v>
      </c>
      <c r="D3798" s="341">
        <v>67.414599999999993</v>
      </c>
      <c r="E3798" s="342" t="s">
        <v>300</v>
      </c>
      <c r="F3798" s="340">
        <v>5.6403600000000003</v>
      </c>
      <c r="G3798" s="342" t="s">
        <v>300</v>
      </c>
      <c r="H3798" s="342"/>
      <c r="I3798" s="342"/>
      <c r="J3798" s="343"/>
      <c r="K3798" s="343"/>
      <c r="L3798" s="407">
        <v>1</v>
      </c>
      <c r="M3798" s="344">
        <f t="shared" si="59"/>
        <v>5.6403597025406391</v>
      </c>
      <c r="N3798" s="337"/>
      <c r="T3798" s="169" t="s">
        <v>300</v>
      </c>
    </row>
    <row r="3799" spans="1:20">
      <c r="A3799" s="339">
        <v>45450.166666666701</v>
      </c>
      <c r="B3799" s="340">
        <v>2.8883999999999999</v>
      </c>
      <c r="C3799" s="340" t="s">
        <v>300</v>
      </c>
      <c r="D3799" s="341">
        <v>67.104140000000001</v>
      </c>
      <c r="E3799" s="342" t="s">
        <v>300</v>
      </c>
      <c r="F3799" s="340">
        <v>6.0240499999999999</v>
      </c>
      <c r="G3799" s="342" t="s">
        <v>300</v>
      </c>
      <c r="H3799" s="342"/>
      <c r="I3799" s="342"/>
      <c r="J3799" s="343"/>
      <c r="K3799" s="343"/>
      <c r="L3799" s="407">
        <v>1</v>
      </c>
      <c r="M3799" s="344">
        <f t="shared" si="59"/>
        <v>6.0240374250940789</v>
      </c>
      <c r="N3799" s="337"/>
      <c r="T3799" s="169" t="s">
        <v>300</v>
      </c>
    </row>
    <row r="3800" spans="1:20">
      <c r="A3800" s="339">
        <v>45450.208333333299</v>
      </c>
      <c r="B3800" s="340">
        <v>1.4907300000000001</v>
      </c>
      <c r="C3800" s="340" t="s">
        <v>300</v>
      </c>
      <c r="D3800" s="341">
        <v>68.063019999999995</v>
      </c>
      <c r="E3800" s="342" t="s">
        <v>300</v>
      </c>
      <c r="F3800" s="340">
        <v>3.1534900000000001</v>
      </c>
      <c r="G3800" s="342" t="s">
        <v>300</v>
      </c>
      <c r="H3800" s="342"/>
      <c r="I3800" s="342"/>
      <c r="J3800" s="343"/>
      <c r="K3800" s="343"/>
      <c r="L3800" s="407">
        <v>1</v>
      </c>
      <c r="M3800" s="344">
        <f t="shared" si="59"/>
        <v>3.1534882468069676</v>
      </c>
      <c r="N3800" s="337"/>
      <c r="T3800" s="169" t="s">
        <v>300</v>
      </c>
    </row>
    <row r="3801" spans="1:20">
      <c r="A3801" s="339">
        <v>45450.25</v>
      </c>
      <c r="B3801" s="340">
        <v>3.2091099999999999</v>
      </c>
      <c r="C3801" s="340" t="s">
        <v>300</v>
      </c>
      <c r="D3801" s="341">
        <v>68.166989999999998</v>
      </c>
      <c r="E3801" s="342" t="s">
        <v>300</v>
      </c>
      <c r="F3801" s="340">
        <v>6.7989199999999999</v>
      </c>
      <c r="G3801" s="342" t="s">
        <v>300</v>
      </c>
      <c r="H3801" s="342"/>
      <c r="I3801" s="342"/>
      <c r="J3801" s="343"/>
      <c r="K3801" s="343"/>
      <c r="L3801" s="407">
        <v>1</v>
      </c>
      <c r="M3801" s="344">
        <f t="shared" si="59"/>
        <v>6.7989168771882111</v>
      </c>
      <c r="N3801" s="337"/>
      <c r="T3801" s="169" t="s">
        <v>300</v>
      </c>
    </row>
    <row r="3802" spans="1:20">
      <c r="A3802" s="339">
        <v>45450.291666666701</v>
      </c>
      <c r="B3802" s="340">
        <v>3.0622400000000001</v>
      </c>
      <c r="C3802" s="340" t="s">
        <v>300</v>
      </c>
      <c r="D3802" s="341">
        <v>69.015079999999998</v>
      </c>
      <c r="E3802" s="342" t="s">
        <v>300</v>
      </c>
      <c r="F3802" s="340">
        <v>6.5684699999999996</v>
      </c>
      <c r="G3802" s="342" t="s">
        <v>300</v>
      </c>
      <c r="H3802" s="342"/>
      <c r="I3802" s="342"/>
      <c r="J3802" s="343"/>
      <c r="K3802" s="343"/>
      <c r="L3802" s="407">
        <v>1</v>
      </c>
      <c r="M3802" s="344">
        <f t="shared" si="59"/>
        <v>6.5684701550415365</v>
      </c>
      <c r="N3802" s="337"/>
      <c r="T3802" s="169" t="s">
        <v>300</v>
      </c>
    </row>
    <row r="3803" spans="1:20">
      <c r="A3803" s="339">
        <v>45450.333333333299</v>
      </c>
      <c r="B3803" s="340">
        <v>2.5848100000000001</v>
      </c>
      <c r="C3803" s="340" t="s">
        <v>300</v>
      </c>
      <c r="D3803" s="341">
        <v>71.085210000000004</v>
      </c>
      <c r="E3803" s="342" t="s">
        <v>300</v>
      </c>
      <c r="F3803" s="340">
        <v>5.7106899999999996</v>
      </c>
      <c r="G3803" s="342" t="s">
        <v>300</v>
      </c>
      <c r="H3803" s="342"/>
      <c r="I3803" s="342"/>
      <c r="J3803" s="343"/>
      <c r="K3803" s="343"/>
      <c r="L3803" s="407">
        <v>1</v>
      </c>
      <c r="M3803" s="344">
        <f t="shared" si="59"/>
        <v>5.7106939523959079</v>
      </c>
      <c r="N3803" s="337"/>
      <c r="T3803" s="169" t="s">
        <v>300</v>
      </c>
    </row>
    <row r="3804" spans="1:20">
      <c r="A3804" s="339">
        <v>45450.375</v>
      </c>
      <c r="B3804" s="340">
        <v>2.4089</v>
      </c>
      <c r="C3804" s="340" t="s">
        <v>300</v>
      </c>
      <c r="D3804" s="341">
        <v>70.047479999999993</v>
      </c>
      <c r="E3804" s="342" t="s">
        <v>300</v>
      </c>
      <c r="F3804" s="340">
        <v>5.2443600000000004</v>
      </c>
      <c r="G3804" s="342" t="s">
        <v>300</v>
      </c>
      <c r="H3804" s="342"/>
      <c r="I3804" s="342"/>
      <c r="J3804" s="343"/>
      <c r="K3804" s="343"/>
      <c r="L3804" s="407">
        <v>1</v>
      </c>
      <c r="M3804" s="344">
        <f t="shared" si="59"/>
        <v>5.24435760169776</v>
      </c>
      <c r="N3804" s="337"/>
      <c r="T3804" s="169" t="s">
        <v>300</v>
      </c>
    </row>
    <row r="3805" spans="1:20">
      <c r="A3805" s="339">
        <v>45450.416666666701</v>
      </c>
      <c r="B3805" s="340">
        <v>2.5958600000000001</v>
      </c>
      <c r="C3805" s="340" t="s">
        <v>300</v>
      </c>
      <c r="D3805" s="341">
        <v>69.440910000000002</v>
      </c>
      <c r="E3805" s="342" t="s">
        <v>300</v>
      </c>
      <c r="F3805" s="340">
        <v>5.6024500000000002</v>
      </c>
      <c r="G3805" s="342" t="s">
        <v>300</v>
      </c>
      <c r="H3805" s="342"/>
      <c r="I3805" s="342"/>
      <c r="J3805" s="343"/>
      <c r="K3805" s="343"/>
      <c r="L3805" s="407">
        <v>1</v>
      </c>
      <c r="M3805" s="344">
        <f t="shared" si="59"/>
        <v>5.6024460100612075</v>
      </c>
      <c r="N3805" s="337"/>
      <c r="T3805" s="169" t="s">
        <v>300</v>
      </c>
    </row>
    <row r="3806" spans="1:20">
      <c r="A3806" s="339">
        <v>45450.458333333299</v>
      </c>
      <c r="B3806" s="340">
        <v>1.70062</v>
      </c>
      <c r="C3806" s="340" t="s">
        <v>300</v>
      </c>
      <c r="D3806" s="341">
        <v>70.493849999999995</v>
      </c>
      <c r="E3806" s="342" t="s">
        <v>300</v>
      </c>
      <c r="F3806" s="340">
        <v>3.7259600000000002</v>
      </c>
      <c r="G3806" s="342" t="s">
        <v>300</v>
      </c>
      <c r="H3806" s="342"/>
      <c r="I3806" s="342"/>
      <c r="J3806" s="343"/>
      <c r="K3806" s="343"/>
      <c r="L3806" s="407">
        <v>1</v>
      </c>
      <c r="M3806" s="344">
        <f t="shared" si="59"/>
        <v>3.7259714468919589</v>
      </c>
      <c r="N3806" s="337"/>
      <c r="T3806" s="169" t="s">
        <v>300</v>
      </c>
    </row>
    <row r="3807" spans="1:20">
      <c r="A3807" s="339">
        <v>45450.5</v>
      </c>
      <c r="B3807" s="340">
        <v>1.9344699999999999</v>
      </c>
      <c r="C3807" s="340" t="s">
        <v>300</v>
      </c>
      <c r="D3807" s="341">
        <v>70.356340000000003</v>
      </c>
      <c r="E3807" s="342" t="s">
        <v>300</v>
      </c>
      <c r="F3807" s="340">
        <v>4.2300599999999999</v>
      </c>
      <c r="G3807" s="342" t="s">
        <v>300</v>
      </c>
      <c r="H3807" s="342"/>
      <c r="I3807" s="342"/>
      <c r="J3807" s="343"/>
      <c r="K3807" s="343"/>
      <c r="L3807" s="407">
        <v>1</v>
      </c>
      <c r="M3807" s="344">
        <f t="shared" si="59"/>
        <v>4.2300572785569841</v>
      </c>
      <c r="N3807" s="337"/>
      <c r="T3807" s="169" t="s">
        <v>300</v>
      </c>
    </row>
    <row r="3808" spans="1:20">
      <c r="A3808" s="339">
        <v>45450.541666666701</v>
      </c>
      <c r="B3808" s="340">
        <v>2.9676</v>
      </c>
      <c r="C3808" s="340" t="s">
        <v>300</v>
      </c>
      <c r="D3808" s="341">
        <v>68.738550000000004</v>
      </c>
      <c r="E3808" s="342" t="s">
        <v>300</v>
      </c>
      <c r="F3808" s="340">
        <v>6.3399599999999996</v>
      </c>
      <c r="G3808" s="342" t="s">
        <v>300</v>
      </c>
      <c r="H3808" s="342"/>
      <c r="I3808" s="342"/>
      <c r="J3808" s="343"/>
      <c r="K3808" s="343"/>
      <c r="L3808" s="407">
        <v>1</v>
      </c>
      <c r="M3808" s="344">
        <f t="shared" si="59"/>
        <v>6.3399632320584001</v>
      </c>
      <c r="N3808" s="337"/>
      <c r="T3808" s="169" t="s">
        <v>300</v>
      </c>
    </row>
    <row r="3809" spans="1:20">
      <c r="A3809" s="339">
        <v>45450.583333333299</v>
      </c>
      <c r="B3809" s="340">
        <v>2.7599399999999998</v>
      </c>
      <c r="C3809" s="340" t="s">
        <v>300</v>
      </c>
      <c r="D3809" s="341">
        <v>68.184669999999997</v>
      </c>
      <c r="E3809" s="342" t="s">
        <v>300</v>
      </c>
      <c r="F3809" s="340">
        <v>5.8487999999999998</v>
      </c>
      <c r="G3809" s="342" t="s">
        <v>300</v>
      </c>
      <c r="H3809" s="342"/>
      <c r="I3809" s="342"/>
      <c r="J3809" s="343"/>
      <c r="K3809" s="343"/>
      <c r="L3809" s="407">
        <v>1</v>
      </c>
      <c r="M3809" s="344">
        <f t="shared" si="59"/>
        <v>5.8488083895633833</v>
      </c>
      <c r="N3809" s="337"/>
      <c r="T3809" s="169" t="s">
        <v>300</v>
      </c>
    </row>
    <row r="3810" spans="1:20">
      <c r="A3810" s="339">
        <v>45450.625</v>
      </c>
      <c r="B3810" s="340">
        <v>2.5546099999999998</v>
      </c>
      <c r="C3810" s="340" t="s">
        <v>300</v>
      </c>
      <c r="D3810" s="341">
        <v>69.085390000000004</v>
      </c>
      <c r="E3810" s="342" t="s">
        <v>300</v>
      </c>
      <c r="F3810" s="340">
        <v>5.4851999999999999</v>
      </c>
      <c r="G3810" s="342" t="s">
        <v>300</v>
      </c>
      <c r="H3810" s="342"/>
      <c r="I3810" s="342"/>
      <c r="J3810" s="343"/>
      <c r="K3810" s="343"/>
      <c r="L3810" s="407">
        <v>1</v>
      </c>
      <c r="M3810" s="344">
        <f t="shared" si="59"/>
        <v>5.4851919708367314</v>
      </c>
      <c r="N3810" s="337"/>
      <c r="T3810" s="169" t="s">
        <v>300</v>
      </c>
    </row>
    <row r="3811" spans="1:20">
      <c r="A3811" s="339">
        <v>45450.666666666701</v>
      </c>
      <c r="B3811" s="340">
        <v>2.698</v>
      </c>
      <c r="C3811" s="340" t="s">
        <v>300</v>
      </c>
      <c r="D3811" s="341">
        <v>68.551259999999999</v>
      </c>
      <c r="E3811" s="342" t="s">
        <v>300</v>
      </c>
      <c r="F3811" s="340">
        <v>5.7482899999999999</v>
      </c>
      <c r="G3811" s="342" t="s">
        <v>300</v>
      </c>
      <c r="H3811" s="342"/>
      <c r="I3811" s="342"/>
      <c r="J3811" s="343"/>
      <c r="K3811" s="343"/>
      <c r="L3811" s="407">
        <v>1</v>
      </c>
      <c r="M3811" s="344">
        <f t="shared" si="59"/>
        <v>5.7482863878383998</v>
      </c>
      <c r="N3811" s="337"/>
      <c r="T3811" s="169" t="s">
        <v>300</v>
      </c>
    </row>
    <row r="3812" spans="1:20">
      <c r="A3812" s="339">
        <v>45450.708333333299</v>
      </c>
      <c r="B3812" s="340">
        <v>2.6452</v>
      </c>
      <c r="C3812" s="340" t="s">
        <v>300</v>
      </c>
      <c r="D3812" s="341">
        <v>69.780479999999997</v>
      </c>
      <c r="E3812" s="342" t="s">
        <v>300</v>
      </c>
      <c r="F3812" s="340">
        <v>5.7368600000000001</v>
      </c>
      <c r="G3812" s="342" t="s">
        <v>300</v>
      </c>
      <c r="H3812" s="342"/>
      <c r="I3812" s="342"/>
      <c r="J3812" s="343"/>
      <c r="K3812" s="343"/>
      <c r="L3812" s="407">
        <v>1</v>
      </c>
      <c r="M3812" s="344">
        <f t="shared" si="59"/>
        <v>5.7368497626316799</v>
      </c>
      <c r="N3812" s="337"/>
      <c r="T3812" s="169" t="s">
        <v>300</v>
      </c>
    </row>
    <row r="3813" spans="1:20">
      <c r="A3813" s="339">
        <v>45450.75</v>
      </c>
      <c r="B3813" s="340">
        <v>2.7353499999999999</v>
      </c>
      <c r="C3813" s="340" t="s">
        <v>300</v>
      </c>
      <c r="D3813" s="341">
        <v>68.82544</v>
      </c>
      <c r="E3813" s="342" t="s">
        <v>300</v>
      </c>
      <c r="F3813" s="340">
        <v>5.8511699999999998</v>
      </c>
      <c r="G3813" s="342" t="s">
        <v>300</v>
      </c>
      <c r="H3813" s="342"/>
      <c r="I3813" s="342"/>
      <c r="J3813" s="343"/>
      <c r="K3813" s="343"/>
      <c r="L3813" s="407">
        <v>1</v>
      </c>
      <c r="M3813" s="344">
        <f t="shared" si="59"/>
        <v>5.8511726198083194</v>
      </c>
      <c r="N3813" s="337"/>
      <c r="T3813" s="169" t="s">
        <v>300</v>
      </c>
    </row>
    <row r="3814" spans="1:20">
      <c r="A3814" s="339">
        <v>45450.791666666701</v>
      </c>
      <c r="B3814" s="340">
        <v>2.4660299999999999</v>
      </c>
      <c r="C3814" s="340" t="s">
        <v>300</v>
      </c>
      <c r="D3814" s="341">
        <v>70.256590000000003</v>
      </c>
      <c r="E3814" s="342" t="s">
        <v>300</v>
      </c>
      <c r="F3814" s="340">
        <v>5.38476</v>
      </c>
      <c r="G3814" s="342" t="s">
        <v>300</v>
      </c>
      <c r="H3814" s="342"/>
      <c r="I3814" s="342"/>
      <c r="J3814" s="343"/>
      <c r="K3814" s="343"/>
      <c r="L3814" s="407">
        <v>1</v>
      </c>
      <c r="M3814" s="344">
        <f t="shared" si="59"/>
        <v>5.3847610064597156</v>
      </c>
      <c r="N3814" s="337"/>
      <c r="T3814" s="169" t="s">
        <v>300</v>
      </c>
    </row>
    <row r="3815" spans="1:20">
      <c r="A3815" s="339">
        <v>45450.833333333299</v>
      </c>
      <c r="B3815" s="340">
        <v>2.5866899999999999</v>
      </c>
      <c r="C3815" s="340" t="s">
        <v>300</v>
      </c>
      <c r="D3815" s="341">
        <v>69.151240000000001</v>
      </c>
      <c r="E3815" s="342" t="s">
        <v>300</v>
      </c>
      <c r="F3815" s="340">
        <v>5.5593700000000004</v>
      </c>
      <c r="G3815" s="342" t="s">
        <v>300</v>
      </c>
      <c r="H3815" s="342"/>
      <c r="I3815" s="342"/>
      <c r="J3815" s="343"/>
      <c r="K3815" s="343"/>
      <c r="L3815" s="407">
        <v>1</v>
      </c>
      <c r="M3815" s="344">
        <f t="shared" si="59"/>
        <v>5.5593672765432478</v>
      </c>
      <c r="N3815" s="337"/>
      <c r="T3815" s="169" t="s">
        <v>300</v>
      </c>
    </row>
    <row r="3816" spans="1:20">
      <c r="A3816" s="339">
        <v>45450.875</v>
      </c>
      <c r="B3816" s="340">
        <v>2.6737899999999999</v>
      </c>
      <c r="C3816" s="340" t="s">
        <v>300</v>
      </c>
      <c r="D3816" s="341">
        <v>68.884209999999996</v>
      </c>
      <c r="E3816" s="342" t="s">
        <v>300</v>
      </c>
      <c r="F3816" s="340">
        <v>5.72438</v>
      </c>
      <c r="G3816" s="342" t="s">
        <v>300</v>
      </c>
      <c r="H3816" s="342"/>
      <c r="I3816" s="342"/>
      <c r="J3816" s="343"/>
      <c r="K3816" s="343"/>
      <c r="L3816" s="407">
        <v>1</v>
      </c>
      <c r="M3816" s="344">
        <f t="shared" si="59"/>
        <v>5.7243738204813717</v>
      </c>
      <c r="N3816" s="337"/>
      <c r="T3816" s="169" t="s">
        <v>300</v>
      </c>
    </row>
    <row r="3817" spans="1:20">
      <c r="A3817" s="339">
        <v>45450.916666666701</v>
      </c>
      <c r="B3817" s="340">
        <v>2.4428899999999998</v>
      </c>
      <c r="C3817" s="340" t="s">
        <v>300</v>
      </c>
      <c r="D3817" s="341">
        <v>69.205539999999999</v>
      </c>
      <c r="E3817" s="342" t="s">
        <v>300</v>
      </c>
      <c r="F3817" s="340">
        <v>5.2544199999999996</v>
      </c>
      <c r="G3817" s="342" t="s">
        <v>300</v>
      </c>
      <c r="H3817" s="342"/>
      <c r="I3817" s="342"/>
      <c r="J3817" s="343"/>
      <c r="K3817" s="343"/>
      <c r="L3817" s="407">
        <v>1</v>
      </c>
      <c r="M3817" s="344">
        <f t="shared" si="59"/>
        <v>5.2544320916574474</v>
      </c>
      <c r="N3817" s="337"/>
      <c r="T3817" s="169" t="s">
        <v>300</v>
      </c>
    </row>
    <row r="3818" spans="1:20">
      <c r="A3818" s="339">
        <v>45450.958333333299</v>
      </c>
      <c r="B3818" s="340">
        <v>2.8362699999999998</v>
      </c>
      <c r="C3818" s="340" t="s">
        <v>300</v>
      </c>
      <c r="D3818" s="341">
        <v>70.022900000000007</v>
      </c>
      <c r="E3818" s="342" t="s">
        <v>300</v>
      </c>
      <c r="F3818" s="340">
        <v>6.1726099999999997</v>
      </c>
      <c r="G3818" s="342" t="s">
        <v>300</v>
      </c>
      <c r="H3818" s="342"/>
      <c r="I3818" s="342"/>
      <c r="J3818" s="343"/>
      <c r="K3818" s="343"/>
      <c r="L3818" s="407">
        <v>1</v>
      </c>
      <c r="M3818" s="344">
        <f t="shared" si="59"/>
        <v>6.1726076761196413</v>
      </c>
      <c r="N3818" s="337"/>
      <c r="T3818" s="169" t="s">
        <v>300</v>
      </c>
    </row>
    <row r="3819" spans="1:20">
      <c r="A3819" s="339">
        <v>45451</v>
      </c>
      <c r="B3819" s="340">
        <v>3.2858000000000001</v>
      </c>
      <c r="C3819" s="340" t="s">
        <v>300</v>
      </c>
      <c r="D3819" s="341">
        <v>68.231800000000007</v>
      </c>
      <c r="E3819" s="342" t="s">
        <v>300</v>
      </c>
      <c r="F3819" s="340">
        <v>6.9680099999999996</v>
      </c>
      <c r="G3819" s="342" t="s">
        <v>300</v>
      </c>
      <c r="H3819" s="342"/>
      <c r="I3819" s="342"/>
      <c r="J3819" s="343"/>
      <c r="K3819" s="343"/>
      <c r="L3819" s="407">
        <v>1</v>
      </c>
      <c r="M3819" s="344">
        <f t="shared" si="59"/>
        <v>6.9680131855152005</v>
      </c>
      <c r="N3819" s="337"/>
      <c r="T3819" s="169" t="s">
        <v>300</v>
      </c>
    </row>
    <row r="3820" spans="1:20">
      <c r="A3820" s="339">
        <v>45451.041666666701</v>
      </c>
      <c r="B3820" s="340">
        <v>3.0119799999999999</v>
      </c>
      <c r="C3820" s="340" t="s">
        <v>300</v>
      </c>
      <c r="D3820" s="341">
        <v>69.554190000000006</v>
      </c>
      <c r="E3820" s="342" t="s">
        <v>300</v>
      </c>
      <c r="F3820" s="340">
        <v>6.5111400000000001</v>
      </c>
      <c r="G3820" s="342" t="s">
        <v>300</v>
      </c>
      <c r="H3820" s="342"/>
      <c r="I3820" s="342"/>
      <c r="J3820" s="343"/>
      <c r="K3820" s="343"/>
      <c r="L3820" s="407">
        <v>1</v>
      </c>
      <c r="M3820" s="344">
        <f t="shared" si="59"/>
        <v>6.5111303714178952</v>
      </c>
      <c r="N3820" s="337"/>
      <c r="T3820" s="169" t="s">
        <v>300</v>
      </c>
    </row>
    <row r="3821" spans="1:20">
      <c r="A3821" s="339">
        <v>45451.083333333299</v>
      </c>
      <c r="B3821" s="340">
        <v>2.9252199999999999</v>
      </c>
      <c r="C3821" s="340" t="s">
        <v>300</v>
      </c>
      <c r="D3821" s="341">
        <v>67.524500000000003</v>
      </c>
      <c r="E3821" s="342" t="s">
        <v>300</v>
      </c>
      <c r="F3821" s="340">
        <v>6.1390500000000001</v>
      </c>
      <c r="G3821" s="342" t="s">
        <v>300</v>
      </c>
      <c r="H3821" s="342"/>
      <c r="I3821" s="342"/>
      <c r="J3821" s="343"/>
      <c r="K3821" s="343"/>
      <c r="L3821" s="407">
        <v>1</v>
      </c>
      <c r="M3821" s="344">
        <f t="shared" si="59"/>
        <v>6.1390464760211998</v>
      </c>
      <c r="N3821" s="337"/>
      <c r="T3821" s="169" t="s">
        <v>300</v>
      </c>
    </row>
    <row r="3822" spans="1:20">
      <c r="A3822" s="339">
        <v>45451.125</v>
      </c>
      <c r="B3822" s="340">
        <v>2.9409200000000002</v>
      </c>
      <c r="C3822" s="340" t="s">
        <v>300</v>
      </c>
      <c r="D3822" s="341">
        <v>67.621849999999995</v>
      </c>
      <c r="E3822" s="342" t="s">
        <v>300</v>
      </c>
      <c r="F3822" s="340">
        <v>6.1808899999999998</v>
      </c>
      <c r="G3822" s="342" t="s">
        <v>300</v>
      </c>
      <c r="H3822" s="342"/>
      <c r="I3822" s="342"/>
      <c r="J3822" s="343"/>
      <c r="K3822" s="343"/>
      <c r="L3822" s="407">
        <v>1</v>
      </c>
      <c r="M3822" s="344">
        <f t="shared" si="59"/>
        <v>6.1808936202501581</v>
      </c>
      <c r="N3822" s="337"/>
      <c r="T3822" s="169" t="s">
        <v>300</v>
      </c>
    </row>
    <row r="3823" spans="1:20">
      <c r="A3823" s="339">
        <v>45451.166666666701</v>
      </c>
      <c r="B3823" s="340">
        <v>2.8880699999999999</v>
      </c>
      <c r="C3823" s="340" t="s">
        <v>300</v>
      </c>
      <c r="D3823" s="341">
        <v>69.384780000000006</v>
      </c>
      <c r="E3823" s="342" t="s">
        <v>300</v>
      </c>
      <c r="F3823" s="340">
        <v>6.2280699999999998</v>
      </c>
      <c r="G3823" s="342" t="s">
        <v>300</v>
      </c>
      <c r="H3823" s="342"/>
      <c r="I3823" s="342"/>
      <c r="J3823" s="343"/>
      <c r="K3823" s="343"/>
      <c r="L3823" s="407">
        <v>1</v>
      </c>
      <c r="M3823" s="344">
        <f t="shared" si="59"/>
        <v>6.2280621969385672</v>
      </c>
      <c r="N3823" s="337"/>
      <c r="T3823" s="169" t="s">
        <v>300</v>
      </c>
    </row>
    <row r="3824" spans="1:20">
      <c r="A3824" s="339">
        <v>45451.208333333299</v>
      </c>
      <c r="B3824" s="340">
        <v>2.4331999999999998</v>
      </c>
      <c r="C3824" s="340" t="s">
        <v>300</v>
      </c>
      <c r="D3824" s="341">
        <v>70.946659999999994</v>
      </c>
      <c r="E3824" s="342" t="s">
        <v>300</v>
      </c>
      <c r="F3824" s="340">
        <v>5.3652600000000001</v>
      </c>
      <c r="G3824" s="342" t="s">
        <v>300</v>
      </c>
      <c r="H3824" s="342"/>
      <c r="I3824" s="342"/>
      <c r="J3824" s="343"/>
      <c r="K3824" s="343"/>
      <c r="L3824" s="407">
        <v>1</v>
      </c>
      <c r="M3824" s="344">
        <f t="shared" si="59"/>
        <v>5.3652599995209584</v>
      </c>
      <c r="N3824" s="337"/>
      <c r="T3824" s="169" t="s">
        <v>300</v>
      </c>
    </row>
    <row r="3825" spans="1:20">
      <c r="A3825" s="339">
        <v>45451.25</v>
      </c>
      <c r="B3825" s="340">
        <v>2.8471799999999998</v>
      </c>
      <c r="C3825" s="340" t="s">
        <v>300</v>
      </c>
      <c r="D3825" s="341">
        <v>69.760069999999999</v>
      </c>
      <c r="E3825" s="342" t="s">
        <v>300</v>
      </c>
      <c r="F3825" s="340">
        <v>6.1730900000000002</v>
      </c>
      <c r="G3825" s="342" t="s">
        <v>300</v>
      </c>
      <c r="H3825" s="342"/>
      <c r="I3825" s="342"/>
      <c r="J3825" s="343"/>
      <c r="K3825" s="343"/>
      <c r="L3825" s="407">
        <v>1</v>
      </c>
      <c r="M3825" s="344">
        <f t="shared" si="59"/>
        <v>6.1730933172688065</v>
      </c>
      <c r="N3825" s="337"/>
      <c r="T3825" s="169" t="s">
        <v>300</v>
      </c>
    </row>
    <row r="3826" spans="1:20">
      <c r="A3826" s="339">
        <v>45451.291666666701</v>
      </c>
      <c r="B3826" s="340">
        <v>2.8704700000000001</v>
      </c>
      <c r="C3826" s="340" t="s">
        <v>300</v>
      </c>
      <c r="D3826" s="341">
        <v>68.329669999999993</v>
      </c>
      <c r="E3826" s="342" t="s">
        <v>300</v>
      </c>
      <c r="F3826" s="340">
        <v>6.0959899999999996</v>
      </c>
      <c r="G3826" s="342" t="s">
        <v>300</v>
      </c>
      <c r="H3826" s="342"/>
      <c r="I3826" s="342"/>
      <c r="J3826" s="343"/>
      <c r="K3826" s="343"/>
      <c r="L3826" s="407">
        <v>1</v>
      </c>
      <c r="M3826" s="344">
        <f t="shared" si="59"/>
        <v>6.0959773646194906</v>
      </c>
      <c r="N3826" s="337"/>
      <c r="T3826" s="169" t="s">
        <v>300</v>
      </c>
    </row>
    <row r="3827" spans="1:20">
      <c r="A3827" s="339">
        <v>45451.333333333299</v>
      </c>
      <c r="B3827" s="340">
        <v>2.8523700000000001</v>
      </c>
      <c r="C3827" s="340" t="s">
        <v>300</v>
      </c>
      <c r="D3827" s="341">
        <v>68.480519999999999</v>
      </c>
      <c r="E3827" s="342" t="s">
        <v>300</v>
      </c>
      <c r="F3827" s="340">
        <v>6.0709200000000001</v>
      </c>
      <c r="G3827" s="342" t="s">
        <v>300</v>
      </c>
      <c r="H3827" s="342"/>
      <c r="I3827" s="342"/>
      <c r="J3827" s="343"/>
      <c r="K3827" s="343"/>
      <c r="L3827" s="407">
        <v>1</v>
      </c>
      <c r="M3827" s="344">
        <f t="shared" si="59"/>
        <v>6.0709117482709916</v>
      </c>
      <c r="N3827" s="337"/>
      <c r="T3827" s="169" t="s">
        <v>300</v>
      </c>
    </row>
    <row r="3828" spans="1:20">
      <c r="A3828" s="339">
        <v>45451.375</v>
      </c>
      <c r="B3828" s="340">
        <v>2.9624700000000002</v>
      </c>
      <c r="C3828" s="340" t="s">
        <v>300</v>
      </c>
      <c r="D3828" s="341">
        <v>68.292490000000001</v>
      </c>
      <c r="E3828" s="342" t="s">
        <v>300</v>
      </c>
      <c r="F3828" s="340">
        <v>6.2879300000000002</v>
      </c>
      <c r="G3828" s="342" t="s">
        <v>300</v>
      </c>
      <c r="H3828" s="342"/>
      <c r="I3828" s="342"/>
      <c r="J3828" s="343"/>
      <c r="K3828" s="343"/>
      <c r="L3828" s="407">
        <v>1</v>
      </c>
      <c r="M3828" s="344">
        <f t="shared" si="59"/>
        <v>6.2879331945873238</v>
      </c>
      <c r="N3828" s="337"/>
      <c r="T3828" s="169" t="s">
        <v>300</v>
      </c>
    </row>
    <row r="3829" spans="1:20">
      <c r="A3829" s="339">
        <v>45451.416666666701</v>
      </c>
      <c r="B3829" s="340">
        <v>3.0502699999999998</v>
      </c>
      <c r="C3829" s="340" t="s">
        <v>300</v>
      </c>
      <c r="D3829" s="341">
        <v>67.995469999999997</v>
      </c>
      <c r="E3829" s="342" t="s">
        <v>300</v>
      </c>
      <c r="F3829" s="340">
        <v>6.4461300000000001</v>
      </c>
      <c r="G3829" s="342" t="s">
        <v>300</v>
      </c>
      <c r="H3829" s="342"/>
      <c r="I3829" s="342"/>
      <c r="J3829" s="343"/>
      <c r="K3829" s="343"/>
      <c r="L3829" s="407">
        <v>1</v>
      </c>
      <c r="M3829" s="344">
        <f t="shared" si="59"/>
        <v>6.446133173966051</v>
      </c>
      <c r="N3829" s="337"/>
      <c r="T3829" s="169" t="s">
        <v>300</v>
      </c>
    </row>
    <row r="3830" spans="1:20">
      <c r="A3830" s="339">
        <v>45451.458333333299</v>
      </c>
      <c r="B3830" s="340">
        <v>2.8354300000000001</v>
      </c>
      <c r="C3830" s="340" t="s">
        <v>300</v>
      </c>
      <c r="D3830" s="341">
        <v>67.307479999999998</v>
      </c>
      <c r="E3830" s="342" t="s">
        <v>300</v>
      </c>
      <c r="F3830" s="340">
        <v>5.9314799999999996</v>
      </c>
      <c r="G3830" s="342" t="s">
        <v>300</v>
      </c>
      <c r="H3830" s="342"/>
      <c r="I3830" s="342"/>
      <c r="J3830" s="343"/>
      <c r="K3830" s="343"/>
      <c r="L3830" s="407">
        <v>1</v>
      </c>
      <c r="M3830" s="344">
        <f t="shared" si="59"/>
        <v>5.9314827403497121</v>
      </c>
      <c r="N3830" s="337"/>
      <c r="T3830" s="169" t="s">
        <v>300</v>
      </c>
    </row>
    <row r="3831" spans="1:20">
      <c r="A3831" s="339">
        <v>45451.5</v>
      </c>
      <c r="B3831" s="340">
        <v>3.13252</v>
      </c>
      <c r="C3831" s="340" t="s">
        <v>300</v>
      </c>
      <c r="D3831" s="341">
        <v>67.308809999999994</v>
      </c>
      <c r="E3831" s="342" t="s">
        <v>300</v>
      </c>
      <c r="F3831" s="340">
        <v>6.5530999999999997</v>
      </c>
      <c r="G3831" s="342" t="s">
        <v>300</v>
      </c>
      <c r="H3831" s="342"/>
      <c r="I3831" s="342"/>
      <c r="J3831" s="343"/>
      <c r="K3831" s="343"/>
      <c r="L3831" s="407">
        <v>1</v>
      </c>
      <c r="M3831" s="344">
        <f t="shared" si="59"/>
        <v>6.5530996940172948</v>
      </c>
      <c r="N3831" s="337"/>
      <c r="T3831" s="169" t="s">
        <v>300</v>
      </c>
    </row>
    <row r="3832" spans="1:20">
      <c r="A3832" s="339">
        <v>45451.541666666701</v>
      </c>
      <c r="B3832" s="340">
        <v>3.0636899999999998</v>
      </c>
      <c r="C3832" s="340" t="s">
        <v>300</v>
      </c>
      <c r="D3832" s="341">
        <v>67.324820000000003</v>
      </c>
      <c r="E3832" s="342" t="s">
        <v>300</v>
      </c>
      <c r="F3832" s="340">
        <v>6.4106399999999999</v>
      </c>
      <c r="G3832" s="342" t="s">
        <v>300</v>
      </c>
      <c r="H3832" s="342"/>
      <c r="I3832" s="342"/>
      <c r="J3832" s="343"/>
      <c r="K3832" s="343"/>
      <c r="L3832" s="407">
        <v>1</v>
      </c>
      <c r="M3832" s="344">
        <f t="shared" si="59"/>
        <v>6.410634701582663</v>
      </c>
      <c r="N3832" s="337"/>
      <c r="T3832" s="169" t="s">
        <v>300</v>
      </c>
    </row>
    <row r="3833" spans="1:20">
      <c r="A3833" s="339">
        <v>45451.583333333299</v>
      </c>
      <c r="B3833" s="340">
        <v>2.9624700000000002</v>
      </c>
      <c r="C3833" s="340" t="s">
        <v>300</v>
      </c>
      <c r="D3833" s="341">
        <v>66.218239999999994</v>
      </c>
      <c r="E3833" s="342" t="s">
        <v>300</v>
      </c>
      <c r="F3833" s="340">
        <v>6.0969600000000002</v>
      </c>
      <c r="G3833" s="342" t="s">
        <v>300</v>
      </c>
      <c r="H3833" s="342"/>
      <c r="I3833" s="342"/>
      <c r="J3833" s="343"/>
      <c r="K3833" s="343"/>
      <c r="L3833" s="407">
        <v>1</v>
      </c>
      <c r="M3833" s="344">
        <f t="shared" si="59"/>
        <v>6.0969495969930225</v>
      </c>
      <c r="N3833" s="337"/>
      <c r="T3833" s="169" t="s">
        <v>300</v>
      </c>
    </row>
    <row r="3834" spans="1:20">
      <c r="A3834" s="339">
        <v>45451.625</v>
      </c>
      <c r="B3834" s="340">
        <v>3.01031</v>
      </c>
      <c r="C3834" s="340" t="s">
        <v>300</v>
      </c>
      <c r="D3834" s="341">
        <v>66.463930000000005</v>
      </c>
      <c r="E3834" s="342" t="s">
        <v>300</v>
      </c>
      <c r="F3834" s="340">
        <v>6.2183900000000003</v>
      </c>
      <c r="G3834" s="342" t="s">
        <v>300</v>
      </c>
      <c r="H3834" s="342"/>
      <c r="I3834" s="342"/>
      <c r="J3834" s="343"/>
      <c r="K3834" s="343"/>
      <c r="L3834" s="407">
        <v>1</v>
      </c>
      <c r="M3834" s="344">
        <f t="shared" si="59"/>
        <v>6.218394189316764</v>
      </c>
      <c r="N3834" s="337"/>
      <c r="T3834" s="169" t="s">
        <v>300</v>
      </c>
    </row>
    <row r="3835" spans="1:20">
      <c r="A3835" s="339">
        <v>45451.666666666701</v>
      </c>
      <c r="B3835" s="340">
        <v>2.7269399999999999</v>
      </c>
      <c r="C3835" s="340" t="s">
        <v>300</v>
      </c>
      <c r="D3835" s="341">
        <v>67.823909999999998</v>
      </c>
      <c r="E3835" s="342" t="s">
        <v>300</v>
      </c>
      <c r="F3835" s="340">
        <v>5.7483000000000004</v>
      </c>
      <c r="G3835" s="342" t="s">
        <v>300</v>
      </c>
      <c r="H3835" s="342"/>
      <c r="I3835" s="342"/>
      <c r="J3835" s="343"/>
      <c r="K3835" s="343"/>
      <c r="L3835" s="407">
        <v>1</v>
      </c>
      <c r="M3835" s="344">
        <f t="shared" si="59"/>
        <v>5.7482998658482307</v>
      </c>
      <c r="N3835" s="337"/>
      <c r="T3835" s="169" t="s">
        <v>300</v>
      </c>
    </row>
    <row r="3836" spans="1:20">
      <c r="A3836" s="339">
        <v>45451.708333333299</v>
      </c>
      <c r="B3836" s="340">
        <v>3.0739999999999998</v>
      </c>
      <c r="C3836" s="340" t="s">
        <v>300</v>
      </c>
      <c r="D3836" s="341">
        <v>66.901380000000003</v>
      </c>
      <c r="E3836" s="342" t="s">
        <v>300</v>
      </c>
      <c r="F3836" s="340">
        <v>6.39175</v>
      </c>
      <c r="G3836" s="342" t="s">
        <v>300</v>
      </c>
      <c r="H3836" s="342"/>
      <c r="I3836" s="342"/>
      <c r="J3836" s="343"/>
      <c r="K3836" s="343"/>
      <c r="L3836" s="407">
        <v>1</v>
      </c>
      <c r="M3836" s="344">
        <f t="shared" si="59"/>
        <v>6.3917524930895997</v>
      </c>
      <c r="N3836" s="337"/>
      <c r="T3836" s="169" t="s">
        <v>300</v>
      </c>
    </row>
    <row r="3837" spans="1:20">
      <c r="A3837" s="339">
        <v>45451.75</v>
      </c>
      <c r="B3837" s="340">
        <v>2.9411800000000001</v>
      </c>
      <c r="C3837" s="340" t="s">
        <v>300</v>
      </c>
      <c r="D3837" s="341">
        <v>66.885639999999995</v>
      </c>
      <c r="E3837" s="342" t="s">
        <v>300</v>
      </c>
      <c r="F3837" s="340">
        <v>6.1141399999999999</v>
      </c>
      <c r="G3837" s="342" t="s">
        <v>300</v>
      </c>
      <c r="H3837" s="342"/>
      <c r="I3837" s="342"/>
      <c r="J3837" s="343"/>
      <c r="K3837" s="343"/>
      <c r="L3837" s="407">
        <v>1</v>
      </c>
      <c r="M3837" s="344">
        <f t="shared" si="59"/>
        <v>6.1141417228436152</v>
      </c>
      <c r="N3837" s="337"/>
      <c r="T3837" s="169" t="s">
        <v>300</v>
      </c>
    </row>
    <row r="3838" spans="1:20">
      <c r="A3838" s="339">
        <v>45451.791666666701</v>
      </c>
      <c r="B3838" s="340">
        <v>2.8385699999999998</v>
      </c>
      <c r="C3838" s="340" t="s">
        <v>300</v>
      </c>
      <c r="D3838" s="341">
        <v>68.64331</v>
      </c>
      <c r="E3838" s="342" t="s">
        <v>300</v>
      </c>
      <c r="F3838" s="340">
        <v>6.0559000000000003</v>
      </c>
      <c r="G3838" s="342" t="s">
        <v>300</v>
      </c>
      <c r="H3838" s="342"/>
      <c r="I3838" s="342"/>
      <c r="J3838" s="343"/>
      <c r="K3838" s="343"/>
      <c r="L3838" s="407">
        <v>1</v>
      </c>
      <c r="M3838" s="344">
        <f t="shared" si="59"/>
        <v>6.0559019617050351</v>
      </c>
      <c r="N3838" s="337"/>
      <c r="T3838" s="169" t="s">
        <v>300</v>
      </c>
    </row>
    <row r="3839" spans="1:20">
      <c r="A3839" s="339">
        <v>45451.833333333299</v>
      </c>
      <c r="B3839" s="340">
        <v>2.9476599999999999</v>
      </c>
      <c r="C3839" s="340" t="s">
        <v>300</v>
      </c>
      <c r="D3839" s="341">
        <v>67.971559999999997</v>
      </c>
      <c r="E3839" s="342" t="s">
        <v>300</v>
      </c>
      <c r="F3839" s="340">
        <v>6.2271000000000001</v>
      </c>
      <c r="G3839" s="342" t="s">
        <v>300</v>
      </c>
      <c r="H3839" s="342"/>
      <c r="I3839" s="342"/>
      <c r="J3839" s="343"/>
      <c r="K3839" s="343"/>
      <c r="L3839" s="407">
        <v>1</v>
      </c>
      <c r="M3839" s="344">
        <f t="shared" si="59"/>
        <v>6.2270970689215677</v>
      </c>
      <c r="N3839" s="337"/>
      <c r="T3839" s="169" t="s">
        <v>300</v>
      </c>
    </row>
    <row r="3840" spans="1:20">
      <c r="A3840" s="339">
        <v>45451.875</v>
      </c>
      <c r="B3840" s="340">
        <v>3.0518000000000001</v>
      </c>
      <c r="C3840" s="340" t="s">
        <v>300</v>
      </c>
      <c r="D3840" s="341">
        <v>67.284559999999999</v>
      </c>
      <c r="E3840" s="342" t="s">
        <v>300</v>
      </c>
      <c r="F3840" s="340">
        <v>6.3819400000000002</v>
      </c>
      <c r="G3840" s="342" t="s">
        <v>300</v>
      </c>
      <c r="H3840" s="342"/>
      <c r="I3840" s="342"/>
      <c r="J3840" s="343"/>
      <c r="K3840" s="343"/>
      <c r="L3840" s="407">
        <v>1</v>
      </c>
      <c r="M3840" s="344">
        <f t="shared" si="59"/>
        <v>6.3819367480646392</v>
      </c>
      <c r="N3840" s="337"/>
      <c r="T3840" s="169" t="s">
        <v>300</v>
      </c>
    </row>
    <row r="3841" spans="1:20">
      <c r="A3841" s="339">
        <v>45451.916666666701</v>
      </c>
      <c r="B3841" s="340">
        <v>2.9821200000000001</v>
      </c>
      <c r="C3841" s="340" t="s">
        <v>300</v>
      </c>
      <c r="D3841" s="341">
        <v>66.300989999999999</v>
      </c>
      <c r="E3841" s="342" t="s">
        <v>300</v>
      </c>
      <c r="F3841" s="340">
        <v>6.14506</v>
      </c>
      <c r="G3841" s="342" t="s">
        <v>300</v>
      </c>
      <c r="H3841" s="342"/>
      <c r="I3841" s="342"/>
      <c r="J3841" s="343"/>
      <c r="K3841" s="343"/>
      <c r="L3841" s="407">
        <v>1</v>
      </c>
      <c r="M3841" s="344">
        <f t="shared" si="59"/>
        <v>6.1450601579267037</v>
      </c>
      <c r="N3841" s="337"/>
      <c r="T3841" s="169" t="s">
        <v>300</v>
      </c>
    </row>
    <row r="3842" spans="1:20">
      <c r="A3842" s="339">
        <v>45451.958333333299</v>
      </c>
      <c r="B3842" s="340">
        <v>2.1257299999999999</v>
      </c>
      <c r="C3842" s="340" t="s">
        <v>300</v>
      </c>
      <c r="D3842" s="341">
        <v>69.170370000000005</v>
      </c>
      <c r="E3842" s="342" t="s">
        <v>300</v>
      </c>
      <c r="F3842" s="340">
        <v>4.5699199999999998</v>
      </c>
      <c r="G3842" s="342" t="s">
        <v>300</v>
      </c>
      <c r="H3842" s="342"/>
      <c r="I3842" s="342"/>
      <c r="J3842" s="343"/>
      <c r="K3842" s="343"/>
      <c r="L3842" s="407">
        <v>1</v>
      </c>
      <c r="M3842" s="344">
        <f t="shared" si="59"/>
        <v>4.5699264516727078</v>
      </c>
      <c r="N3842" s="337"/>
      <c r="T3842" s="169" t="s">
        <v>300</v>
      </c>
    </row>
    <row r="3843" spans="1:20">
      <c r="A3843" s="339">
        <v>45452</v>
      </c>
      <c r="B3843" s="340">
        <v>2.40707</v>
      </c>
      <c r="C3843" s="340" t="s">
        <v>300</v>
      </c>
      <c r="D3843" s="341">
        <v>69.851669999999999</v>
      </c>
      <c r="E3843" s="342" t="s">
        <v>300</v>
      </c>
      <c r="F3843" s="340">
        <v>5.2257199999999999</v>
      </c>
      <c r="G3843" s="342" t="s">
        <v>300</v>
      </c>
      <c r="H3843" s="342"/>
      <c r="I3843" s="342"/>
      <c r="J3843" s="343"/>
      <c r="K3843" s="343"/>
      <c r="L3843" s="407">
        <v>1</v>
      </c>
      <c r="M3843" s="344">
        <f t="shared" ref="M3843:M3906" si="60">D3843*60*10^3*B3843*5.18*10^-7</f>
        <v>5.2257246672584508</v>
      </c>
      <c r="N3843" s="337"/>
      <c r="T3843" s="169" t="s">
        <v>300</v>
      </c>
    </row>
    <row r="3844" spans="1:20">
      <c r="A3844" s="339">
        <v>45452.041666666701</v>
      </c>
      <c r="B3844" s="340">
        <v>3.0509900000000001</v>
      </c>
      <c r="C3844" s="340" t="s">
        <v>300</v>
      </c>
      <c r="D3844" s="341">
        <v>68.852649999999997</v>
      </c>
      <c r="E3844" s="342" t="s">
        <v>300</v>
      </c>
      <c r="F3844" s="340">
        <v>6.52895</v>
      </c>
      <c r="G3844" s="342" t="s">
        <v>300</v>
      </c>
      <c r="H3844" s="342"/>
      <c r="I3844" s="342"/>
      <c r="J3844" s="343"/>
      <c r="K3844" s="343"/>
      <c r="L3844" s="407">
        <v>1</v>
      </c>
      <c r="M3844" s="344">
        <f t="shared" si="60"/>
        <v>6.5289366450583781</v>
      </c>
      <c r="N3844" s="337"/>
      <c r="T3844" s="169" t="s">
        <v>300</v>
      </c>
    </row>
    <row r="3845" spans="1:20">
      <c r="A3845" s="339">
        <v>45452.083333333299</v>
      </c>
      <c r="B3845" s="340">
        <v>2.7993899999999998</v>
      </c>
      <c r="C3845" s="340" t="s">
        <v>300</v>
      </c>
      <c r="D3845" s="341">
        <v>67.815200000000004</v>
      </c>
      <c r="E3845" s="342" t="s">
        <v>300</v>
      </c>
      <c r="F3845" s="340">
        <v>5.9002499999999998</v>
      </c>
      <c r="G3845" s="342" t="s">
        <v>300</v>
      </c>
      <c r="H3845" s="342"/>
      <c r="I3845" s="342"/>
      <c r="J3845" s="343"/>
      <c r="K3845" s="343"/>
      <c r="L3845" s="407">
        <v>1</v>
      </c>
      <c r="M3845" s="344">
        <f t="shared" si="60"/>
        <v>5.9002642699862395</v>
      </c>
      <c r="N3845" s="337"/>
      <c r="T3845" s="169" t="s">
        <v>300</v>
      </c>
    </row>
    <row r="3846" spans="1:20">
      <c r="A3846" s="339">
        <v>45452.125</v>
      </c>
      <c r="B3846" s="340">
        <v>2.95736</v>
      </c>
      <c r="C3846" s="340" t="s">
        <v>300</v>
      </c>
      <c r="D3846" s="341">
        <v>67.473269999999999</v>
      </c>
      <c r="E3846" s="342" t="s">
        <v>300</v>
      </c>
      <c r="F3846" s="340">
        <v>6.2017899999999999</v>
      </c>
      <c r="G3846" s="342" t="s">
        <v>300</v>
      </c>
      <c r="H3846" s="342"/>
      <c r="I3846" s="342"/>
      <c r="J3846" s="343"/>
      <c r="K3846" s="343"/>
      <c r="L3846" s="407">
        <v>1</v>
      </c>
      <c r="M3846" s="344">
        <f t="shared" si="60"/>
        <v>6.2017886627645753</v>
      </c>
      <c r="N3846" s="337"/>
      <c r="T3846" s="169" t="s">
        <v>300</v>
      </c>
    </row>
    <row r="3847" spans="1:20">
      <c r="A3847" s="339">
        <v>45452.166666666701</v>
      </c>
      <c r="B3847" s="340">
        <v>2.7628200000000001</v>
      </c>
      <c r="C3847" s="340" t="s">
        <v>300</v>
      </c>
      <c r="D3847" s="341">
        <v>69.274590000000003</v>
      </c>
      <c r="E3847" s="342" t="s">
        <v>300</v>
      </c>
      <c r="F3847" s="340">
        <v>5.9485099999999997</v>
      </c>
      <c r="G3847" s="342" t="s">
        <v>300</v>
      </c>
      <c r="H3847" s="342"/>
      <c r="I3847" s="342"/>
      <c r="J3847" s="343"/>
      <c r="K3847" s="343"/>
      <c r="L3847" s="407">
        <v>1</v>
      </c>
      <c r="M3847" s="344">
        <f t="shared" si="60"/>
        <v>5.9485013628773045</v>
      </c>
      <c r="N3847" s="337"/>
      <c r="T3847" s="169" t="s">
        <v>300</v>
      </c>
    </row>
    <row r="3848" spans="1:20">
      <c r="A3848" s="339">
        <v>45452.208333333299</v>
      </c>
      <c r="B3848" s="340">
        <v>2.3220200000000002</v>
      </c>
      <c r="C3848" s="340" t="s">
        <v>300</v>
      </c>
      <c r="D3848" s="341">
        <v>69.329980000000006</v>
      </c>
      <c r="E3848" s="342" t="s">
        <v>300</v>
      </c>
      <c r="F3848" s="340">
        <v>5.0034200000000002</v>
      </c>
      <c r="G3848" s="342" t="s">
        <v>300</v>
      </c>
      <c r="H3848" s="342"/>
      <c r="I3848" s="342"/>
      <c r="J3848" s="343"/>
      <c r="K3848" s="343"/>
      <c r="L3848" s="407">
        <v>1</v>
      </c>
      <c r="M3848" s="344">
        <f t="shared" si="60"/>
        <v>5.0034324529603689</v>
      </c>
      <c r="N3848" s="337"/>
      <c r="T3848" s="169" t="s">
        <v>300</v>
      </c>
    </row>
    <row r="3849" spans="1:20">
      <c r="A3849" s="339">
        <v>45452.25</v>
      </c>
      <c r="B3849" s="340">
        <v>3.0478700000000001</v>
      </c>
      <c r="C3849" s="340" t="s">
        <v>300</v>
      </c>
      <c r="D3849" s="341">
        <v>68.136709999999994</v>
      </c>
      <c r="E3849" s="342" t="s">
        <v>300</v>
      </c>
      <c r="F3849" s="340">
        <v>6.45444</v>
      </c>
      <c r="G3849" s="342" t="s">
        <v>300</v>
      </c>
      <c r="H3849" s="342"/>
      <c r="I3849" s="342"/>
      <c r="J3849" s="343"/>
      <c r="K3849" s="343"/>
      <c r="L3849" s="407">
        <v>1</v>
      </c>
      <c r="M3849" s="344">
        <f t="shared" si="60"/>
        <v>6.4544406102833145</v>
      </c>
      <c r="N3849" s="337"/>
      <c r="T3849" s="169" t="s">
        <v>300</v>
      </c>
    </row>
    <row r="3850" spans="1:20">
      <c r="A3850" s="339">
        <v>45452.291666666701</v>
      </c>
      <c r="B3850" s="340">
        <v>3.0837300000000001</v>
      </c>
      <c r="C3850" s="340" t="s">
        <v>300</v>
      </c>
      <c r="D3850" s="341">
        <v>67.944280000000006</v>
      </c>
      <c r="E3850" s="342" t="s">
        <v>300</v>
      </c>
      <c r="F3850" s="340">
        <v>6.5119400000000001</v>
      </c>
      <c r="G3850" s="342" t="s">
        <v>300</v>
      </c>
      <c r="H3850" s="342"/>
      <c r="I3850" s="342"/>
      <c r="J3850" s="343"/>
      <c r="K3850" s="343"/>
      <c r="L3850" s="407">
        <v>1</v>
      </c>
      <c r="M3850" s="344">
        <f t="shared" si="60"/>
        <v>6.511937996661552</v>
      </c>
      <c r="N3850" s="337"/>
      <c r="T3850" s="169" t="s">
        <v>300</v>
      </c>
    </row>
    <row r="3851" spans="1:20">
      <c r="A3851" s="339">
        <v>45452.333333333299</v>
      </c>
      <c r="B3851" s="340">
        <v>2.7500100000000001</v>
      </c>
      <c r="C3851" s="340" t="s">
        <v>300</v>
      </c>
      <c r="D3851" s="341">
        <v>69.621709999999993</v>
      </c>
      <c r="E3851" s="342" t="s">
        <v>300</v>
      </c>
      <c r="F3851" s="340">
        <v>5.9505800000000004</v>
      </c>
      <c r="G3851" s="342" t="s">
        <v>300</v>
      </c>
      <c r="H3851" s="342"/>
      <c r="I3851" s="342"/>
      <c r="J3851" s="343"/>
      <c r="K3851" s="343"/>
      <c r="L3851" s="407">
        <v>1</v>
      </c>
      <c r="M3851" s="344">
        <f t="shared" si="60"/>
        <v>5.9505891921274685</v>
      </c>
      <c r="N3851" s="337"/>
      <c r="T3851" s="169" t="s">
        <v>300</v>
      </c>
    </row>
    <row r="3852" spans="1:20">
      <c r="A3852" s="339">
        <v>45452.375</v>
      </c>
      <c r="B3852" s="340">
        <v>2.7244199999999998</v>
      </c>
      <c r="C3852" s="340" t="s">
        <v>300</v>
      </c>
      <c r="D3852" s="341">
        <v>69.045249999999996</v>
      </c>
      <c r="E3852" s="342" t="s">
        <v>300</v>
      </c>
      <c r="F3852" s="340">
        <v>5.8464</v>
      </c>
      <c r="G3852" s="342" t="s">
        <v>300</v>
      </c>
      <c r="H3852" s="342"/>
      <c r="I3852" s="342"/>
      <c r="J3852" s="343"/>
      <c r="K3852" s="343"/>
      <c r="L3852" s="407">
        <v>1</v>
      </c>
      <c r="M3852" s="344">
        <f t="shared" si="60"/>
        <v>5.8464047209553991</v>
      </c>
      <c r="N3852" s="337"/>
      <c r="T3852" s="169" t="s">
        <v>300</v>
      </c>
    </row>
    <row r="3853" spans="1:20">
      <c r="A3853" s="339">
        <v>45452.416666666701</v>
      </c>
      <c r="B3853" s="340">
        <v>2.7491599999999998</v>
      </c>
      <c r="C3853" s="340" t="s">
        <v>300</v>
      </c>
      <c r="D3853" s="341">
        <v>68.785430000000005</v>
      </c>
      <c r="E3853" s="342" t="s">
        <v>300</v>
      </c>
      <c r="F3853" s="340">
        <v>5.8772900000000003</v>
      </c>
      <c r="G3853" s="342" t="s">
        <v>300</v>
      </c>
      <c r="H3853" s="342"/>
      <c r="I3853" s="342"/>
      <c r="J3853" s="343"/>
      <c r="K3853" s="343"/>
      <c r="L3853" s="407">
        <v>1</v>
      </c>
      <c r="M3853" s="344">
        <f t="shared" si="60"/>
        <v>5.8772949071219038</v>
      </c>
      <c r="N3853" s="337"/>
      <c r="T3853" s="169" t="s">
        <v>300</v>
      </c>
    </row>
    <row r="3854" spans="1:20">
      <c r="A3854" s="339">
        <v>45452.458333333299</v>
      </c>
      <c r="B3854" s="340">
        <v>2.55206</v>
      </c>
      <c r="C3854" s="340" t="s">
        <v>300</v>
      </c>
      <c r="D3854" s="341">
        <v>69.746449999999996</v>
      </c>
      <c r="E3854" s="342" t="s">
        <v>300</v>
      </c>
      <c r="F3854" s="340">
        <v>5.5321499999999997</v>
      </c>
      <c r="G3854" s="342" t="s">
        <v>300</v>
      </c>
      <c r="H3854" s="342"/>
      <c r="I3854" s="342"/>
      <c r="J3854" s="343"/>
      <c r="K3854" s="343"/>
      <c r="L3854" s="407">
        <v>1</v>
      </c>
      <c r="M3854" s="344">
        <f t="shared" si="60"/>
        <v>5.5321506508119587</v>
      </c>
      <c r="N3854" s="337"/>
      <c r="T3854" s="169" t="s">
        <v>300</v>
      </c>
    </row>
    <row r="3855" spans="1:20">
      <c r="A3855" s="339">
        <v>45452.5</v>
      </c>
      <c r="B3855" s="340">
        <v>2.1045600000000002</v>
      </c>
      <c r="C3855" s="340" t="s">
        <v>300</v>
      </c>
      <c r="D3855" s="341">
        <v>69.3309</v>
      </c>
      <c r="E3855" s="342" t="s">
        <v>300</v>
      </c>
      <c r="F3855" s="340">
        <v>4.5349199999999996</v>
      </c>
      <c r="G3855" s="342" t="s">
        <v>300</v>
      </c>
      <c r="H3855" s="342"/>
      <c r="I3855" s="342"/>
      <c r="J3855" s="343"/>
      <c r="K3855" s="343"/>
      <c r="L3855" s="407">
        <v>1</v>
      </c>
      <c r="M3855" s="344">
        <f t="shared" si="60"/>
        <v>4.5349150891363212</v>
      </c>
      <c r="N3855" s="337"/>
      <c r="T3855" s="169" t="s">
        <v>300</v>
      </c>
    </row>
    <row r="3856" spans="1:20">
      <c r="A3856" s="339">
        <v>45452.541666666701</v>
      </c>
      <c r="B3856" s="340">
        <v>2.8149799999999998</v>
      </c>
      <c r="C3856" s="340" t="s">
        <v>300</v>
      </c>
      <c r="D3856" s="341">
        <v>67.771469999999994</v>
      </c>
      <c r="E3856" s="342" t="s">
        <v>300</v>
      </c>
      <c r="F3856" s="340">
        <v>5.9292999999999996</v>
      </c>
      <c r="G3856" s="342" t="s">
        <v>300</v>
      </c>
      <c r="H3856" s="342"/>
      <c r="I3856" s="342"/>
      <c r="J3856" s="343"/>
      <c r="K3856" s="343"/>
      <c r="L3856" s="407">
        <v>1</v>
      </c>
      <c r="M3856" s="344">
        <f t="shared" si="60"/>
        <v>5.9292973378482454</v>
      </c>
      <c r="N3856" s="337"/>
      <c r="T3856" s="169" t="s">
        <v>300</v>
      </c>
    </row>
    <row r="3857" spans="1:20">
      <c r="A3857" s="339">
        <v>45452.583333333299</v>
      </c>
      <c r="B3857" s="340">
        <v>2.9121199999999998</v>
      </c>
      <c r="C3857" s="340" t="s">
        <v>300</v>
      </c>
      <c r="D3857" s="341">
        <v>67.197090000000003</v>
      </c>
      <c r="E3857" s="342" t="s">
        <v>300</v>
      </c>
      <c r="F3857" s="340">
        <v>6.0819200000000002</v>
      </c>
      <c r="G3857" s="342" t="s">
        <v>300</v>
      </c>
      <c r="H3857" s="342"/>
      <c r="I3857" s="342"/>
      <c r="J3857" s="343"/>
      <c r="K3857" s="343"/>
      <c r="L3857" s="407">
        <v>1</v>
      </c>
      <c r="M3857" s="344">
        <f t="shared" si="60"/>
        <v>6.0819205608332636</v>
      </c>
      <c r="N3857" s="337"/>
      <c r="T3857" s="169" t="s">
        <v>300</v>
      </c>
    </row>
    <row r="3858" spans="1:20">
      <c r="A3858" s="339">
        <v>45452.625</v>
      </c>
      <c r="B3858" s="340">
        <v>3.0609700000000002</v>
      </c>
      <c r="C3858" s="340" t="s">
        <v>300</v>
      </c>
      <c r="D3858" s="341">
        <v>66.657480000000007</v>
      </c>
      <c r="E3858" s="342" t="s">
        <v>300</v>
      </c>
      <c r="F3858" s="340">
        <v>6.34145</v>
      </c>
      <c r="G3858" s="342" t="s">
        <v>300</v>
      </c>
      <c r="H3858" s="342"/>
      <c r="I3858" s="342"/>
      <c r="J3858" s="343"/>
      <c r="K3858" s="343"/>
      <c r="L3858" s="407">
        <v>1</v>
      </c>
      <c r="M3858" s="344">
        <f t="shared" si="60"/>
        <v>6.3414558669480483</v>
      </c>
      <c r="N3858" s="337"/>
      <c r="T3858" s="169" t="s">
        <v>300</v>
      </c>
    </row>
    <row r="3859" spans="1:20">
      <c r="A3859" s="339">
        <v>45452.666666666701</v>
      </c>
      <c r="B3859" s="340">
        <v>3.0767099999999998</v>
      </c>
      <c r="C3859" s="340" t="s">
        <v>300</v>
      </c>
      <c r="D3859" s="341">
        <v>66.077879999999993</v>
      </c>
      <c r="E3859" s="342" t="s">
        <v>300</v>
      </c>
      <c r="F3859" s="340">
        <v>6.3186400000000003</v>
      </c>
      <c r="G3859" s="342" t="s">
        <v>300</v>
      </c>
      <c r="H3859" s="342"/>
      <c r="I3859" s="342"/>
      <c r="J3859" s="343"/>
      <c r="K3859" s="343"/>
      <c r="L3859" s="407">
        <v>1</v>
      </c>
      <c r="M3859" s="344">
        <f t="shared" si="60"/>
        <v>6.3186408973527826</v>
      </c>
      <c r="N3859" s="337"/>
      <c r="T3859" s="169" t="s">
        <v>300</v>
      </c>
    </row>
    <row r="3860" spans="1:20">
      <c r="A3860" s="339">
        <v>45452.708333333299</v>
      </c>
      <c r="B3860" s="340">
        <v>2.5137399999999999</v>
      </c>
      <c r="C3860" s="340" t="s">
        <v>300</v>
      </c>
      <c r="D3860" s="341">
        <v>68.502769999999998</v>
      </c>
      <c r="E3860" s="342" t="s">
        <v>300</v>
      </c>
      <c r="F3860" s="340">
        <v>5.3519300000000003</v>
      </c>
      <c r="G3860" s="342" t="s">
        <v>300</v>
      </c>
      <c r="H3860" s="342"/>
      <c r="I3860" s="342"/>
      <c r="J3860" s="343"/>
      <c r="K3860" s="343"/>
      <c r="L3860" s="407">
        <v>1</v>
      </c>
      <c r="M3860" s="344">
        <f t="shared" si="60"/>
        <v>5.3519185970985825</v>
      </c>
      <c r="N3860" s="337"/>
      <c r="T3860" s="169" t="s">
        <v>300</v>
      </c>
    </row>
    <row r="3861" spans="1:20">
      <c r="A3861" s="339">
        <v>45452.75</v>
      </c>
      <c r="B3861" s="340">
        <v>2.98075</v>
      </c>
      <c r="C3861" s="340" t="s">
        <v>300</v>
      </c>
      <c r="D3861" s="341">
        <v>66.100840000000005</v>
      </c>
      <c r="E3861" s="342" t="s">
        <v>300</v>
      </c>
      <c r="F3861" s="340">
        <v>6.1236899999999999</v>
      </c>
      <c r="G3861" s="342" t="s">
        <v>300</v>
      </c>
      <c r="H3861" s="342"/>
      <c r="I3861" s="342"/>
      <c r="J3861" s="343"/>
      <c r="K3861" s="343"/>
      <c r="L3861" s="407">
        <v>1</v>
      </c>
      <c r="M3861" s="344">
        <f t="shared" si="60"/>
        <v>6.123694850036399</v>
      </c>
      <c r="N3861" s="337"/>
      <c r="T3861" s="169" t="s">
        <v>300</v>
      </c>
    </row>
    <row r="3862" spans="1:20">
      <c r="A3862" s="339">
        <v>45452.791666666701</v>
      </c>
      <c r="B3862" s="340">
        <v>3.1412599999999999</v>
      </c>
      <c r="C3862" s="340" t="s">
        <v>300</v>
      </c>
      <c r="D3862" s="341">
        <v>64.946209999999994</v>
      </c>
      <c r="E3862" s="342" t="s">
        <v>300</v>
      </c>
      <c r="F3862" s="340">
        <v>6.3407200000000001</v>
      </c>
      <c r="G3862" s="342" t="s">
        <v>300</v>
      </c>
      <c r="H3862" s="342"/>
      <c r="I3862" s="342"/>
      <c r="J3862" s="343"/>
      <c r="K3862" s="343"/>
      <c r="L3862" s="407">
        <v>1</v>
      </c>
      <c r="M3862" s="344">
        <f t="shared" si="60"/>
        <v>6.3407219148925664</v>
      </c>
      <c r="N3862" s="337"/>
      <c r="T3862" s="169" t="s">
        <v>300</v>
      </c>
    </row>
    <row r="3863" spans="1:20">
      <c r="A3863" s="339">
        <v>45452.833333333299</v>
      </c>
      <c r="B3863" s="340">
        <v>3.2099899999999999</v>
      </c>
      <c r="C3863" s="340" t="s">
        <v>300</v>
      </c>
      <c r="D3863" s="341">
        <v>66.067939999999993</v>
      </c>
      <c r="E3863" s="342" t="s">
        <v>300</v>
      </c>
      <c r="F3863" s="340">
        <v>6.5913700000000004</v>
      </c>
      <c r="G3863" s="342" t="s">
        <v>300</v>
      </c>
      <c r="H3863" s="342"/>
      <c r="I3863" s="342"/>
      <c r="J3863" s="343"/>
      <c r="K3863" s="343"/>
      <c r="L3863" s="407">
        <v>1</v>
      </c>
      <c r="M3863" s="344">
        <f t="shared" si="60"/>
        <v>6.5913664224762458</v>
      </c>
      <c r="N3863" s="337"/>
      <c r="T3863" s="169" t="s">
        <v>300</v>
      </c>
    </row>
    <row r="3864" spans="1:20">
      <c r="A3864" s="339">
        <v>45452.875</v>
      </c>
      <c r="B3864" s="340">
        <v>3.0613199999999998</v>
      </c>
      <c r="C3864" s="340" t="s">
        <v>300</v>
      </c>
      <c r="D3864" s="341">
        <v>65.398799999999994</v>
      </c>
      <c r="E3864" s="342" t="s">
        <v>300</v>
      </c>
      <c r="F3864" s="340">
        <v>6.2224300000000001</v>
      </c>
      <c r="G3864" s="342" t="s">
        <v>300</v>
      </c>
      <c r="H3864" s="342"/>
      <c r="I3864" s="342"/>
      <c r="J3864" s="343"/>
      <c r="K3864" s="343"/>
      <c r="L3864" s="407">
        <v>1</v>
      </c>
      <c r="M3864" s="344">
        <f t="shared" si="60"/>
        <v>6.222422819249279</v>
      </c>
      <c r="N3864" s="337"/>
      <c r="T3864" s="169" t="s">
        <v>300</v>
      </c>
    </row>
    <row r="3865" spans="1:20">
      <c r="A3865" s="339">
        <v>45452.916666666701</v>
      </c>
      <c r="B3865" s="340">
        <v>3.2641</v>
      </c>
      <c r="C3865" s="340" t="s">
        <v>300</v>
      </c>
      <c r="D3865" s="341">
        <v>65.763159999999999</v>
      </c>
      <c r="E3865" s="342" t="s">
        <v>300</v>
      </c>
      <c r="F3865" s="340">
        <v>6.6715499999999999</v>
      </c>
      <c r="G3865" s="342" t="s">
        <v>300</v>
      </c>
      <c r="H3865" s="342"/>
      <c r="I3865" s="342"/>
      <c r="J3865" s="343"/>
      <c r="K3865" s="343"/>
      <c r="L3865" s="407">
        <v>1</v>
      </c>
      <c r="M3865" s="344">
        <f t="shared" si="60"/>
        <v>6.6715560496804791</v>
      </c>
      <c r="N3865" s="337"/>
      <c r="T3865" s="169" t="s">
        <v>300</v>
      </c>
    </row>
    <row r="3866" spans="1:20">
      <c r="A3866" s="339">
        <v>45452.958333333299</v>
      </c>
      <c r="B3866" s="340">
        <v>3.13903</v>
      </c>
      <c r="C3866" s="340" t="s">
        <v>300</v>
      </c>
      <c r="D3866" s="341">
        <v>65.941900000000004</v>
      </c>
      <c r="E3866" s="342" t="s">
        <v>300</v>
      </c>
      <c r="F3866" s="340">
        <v>6.4333499999999999</v>
      </c>
      <c r="G3866" s="342" t="s">
        <v>300</v>
      </c>
      <c r="H3866" s="342"/>
      <c r="I3866" s="342"/>
      <c r="J3866" s="343"/>
      <c r="K3866" s="343"/>
      <c r="L3866" s="407">
        <v>1</v>
      </c>
      <c r="M3866" s="344">
        <f t="shared" si="60"/>
        <v>6.4333611612555588</v>
      </c>
      <c r="N3866" s="337"/>
      <c r="T3866" s="169" t="s">
        <v>300</v>
      </c>
    </row>
    <row r="3867" spans="1:20">
      <c r="A3867" s="339">
        <v>45453</v>
      </c>
      <c r="B3867" s="340">
        <v>3.1112600000000001</v>
      </c>
      <c r="C3867" s="340" t="s">
        <v>300</v>
      </c>
      <c r="D3867" s="341">
        <v>66.305760000000006</v>
      </c>
      <c r="E3867" s="342" t="s">
        <v>300</v>
      </c>
      <c r="F3867" s="340">
        <v>6.4116200000000001</v>
      </c>
      <c r="G3867" s="342" t="s">
        <v>300</v>
      </c>
      <c r="H3867" s="342"/>
      <c r="I3867" s="342"/>
      <c r="J3867" s="343"/>
      <c r="K3867" s="343"/>
      <c r="L3867" s="407">
        <v>1</v>
      </c>
      <c r="M3867" s="344">
        <f t="shared" si="60"/>
        <v>6.4116317812942096</v>
      </c>
      <c r="N3867" s="337"/>
      <c r="T3867" s="169" t="s">
        <v>300</v>
      </c>
    </row>
    <row r="3868" spans="1:20">
      <c r="A3868" s="339">
        <v>45453.041666666701</v>
      </c>
      <c r="B3868" s="340">
        <v>2.9392</v>
      </c>
      <c r="C3868" s="340" t="s">
        <v>300</v>
      </c>
      <c r="D3868" s="341">
        <v>66.440449999999998</v>
      </c>
      <c r="E3868" s="342" t="s">
        <v>300</v>
      </c>
      <c r="F3868" s="340">
        <v>6.06935</v>
      </c>
      <c r="G3868" s="342" t="s">
        <v>300</v>
      </c>
      <c r="H3868" s="342"/>
      <c r="I3868" s="342"/>
      <c r="J3868" s="343"/>
      <c r="K3868" s="343"/>
      <c r="L3868" s="407">
        <v>1</v>
      </c>
      <c r="M3868" s="344">
        <f t="shared" si="60"/>
        <v>6.0693574314911984</v>
      </c>
      <c r="N3868" s="337"/>
      <c r="T3868" s="169" t="s">
        <v>300</v>
      </c>
    </row>
    <row r="3869" spans="1:20">
      <c r="A3869" s="339">
        <v>45453.083333333299</v>
      </c>
      <c r="B3869" s="340">
        <v>2.9127900000000002</v>
      </c>
      <c r="C3869" s="340" t="s">
        <v>300</v>
      </c>
      <c r="D3869" s="341">
        <v>67.089420000000004</v>
      </c>
      <c r="E3869" s="342" t="s">
        <v>300</v>
      </c>
      <c r="F3869" s="340">
        <v>6.0735700000000001</v>
      </c>
      <c r="G3869" s="342" t="s">
        <v>300</v>
      </c>
      <c r="H3869" s="342"/>
      <c r="I3869" s="342"/>
      <c r="J3869" s="343"/>
      <c r="K3869" s="343"/>
      <c r="L3869" s="407">
        <v>1</v>
      </c>
      <c r="M3869" s="344">
        <f t="shared" si="60"/>
        <v>6.0735725334703439</v>
      </c>
      <c r="N3869" s="337"/>
      <c r="T3869" s="169" t="s">
        <v>300</v>
      </c>
    </row>
    <row r="3870" spans="1:20">
      <c r="A3870" s="339">
        <v>45453.125</v>
      </c>
      <c r="B3870" s="340">
        <v>3.1894399999999998</v>
      </c>
      <c r="C3870" s="340" t="s">
        <v>300</v>
      </c>
      <c r="D3870" s="341">
        <v>61.711069999999999</v>
      </c>
      <c r="E3870" s="342" t="s">
        <v>300</v>
      </c>
      <c r="F3870" s="340">
        <v>6.1172899999999997</v>
      </c>
      <c r="G3870" s="342" t="s">
        <v>300</v>
      </c>
      <c r="H3870" s="342"/>
      <c r="I3870" s="342"/>
      <c r="J3870" s="343"/>
      <c r="K3870" s="343"/>
      <c r="L3870" s="407">
        <v>1</v>
      </c>
      <c r="M3870" s="344">
        <f t="shared" si="60"/>
        <v>6.1172823085328636</v>
      </c>
      <c r="N3870" s="337"/>
      <c r="T3870" s="169" t="s">
        <v>300</v>
      </c>
    </row>
    <row r="3871" spans="1:20">
      <c r="A3871" s="339">
        <v>45453.166666666701</v>
      </c>
      <c r="B3871" s="340">
        <v>2.6005199999999999</v>
      </c>
      <c r="C3871" s="340" t="s">
        <v>300</v>
      </c>
      <c r="D3871" s="341">
        <v>69.75506</v>
      </c>
      <c r="E3871" s="342" t="s">
        <v>300</v>
      </c>
      <c r="F3871" s="340">
        <v>5.6378899999999996</v>
      </c>
      <c r="G3871" s="342" t="s">
        <v>300</v>
      </c>
      <c r="H3871" s="342"/>
      <c r="I3871" s="342"/>
      <c r="J3871" s="343"/>
      <c r="K3871" s="343"/>
      <c r="L3871" s="407">
        <v>1</v>
      </c>
      <c r="M3871" s="344">
        <f t="shared" si="60"/>
        <v>5.6378942418576949</v>
      </c>
      <c r="N3871" s="337"/>
      <c r="T3871" s="169" t="s">
        <v>300</v>
      </c>
    </row>
    <row r="3872" spans="1:20">
      <c r="A3872" s="339">
        <v>45453.208333333299</v>
      </c>
      <c r="B3872" s="340">
        <v>2.8981699999999999</v>
      </c>
      <c r="C3872" s="340" t="s">
        <v>300</v>
      </c>
      <c r="D3872" s="341">
        <v>68.536050000000003</v>
      </c>
      <c r="E3872" s="342" t="s">
        <v>300</v>
      </c>
      <c r="F3872" s="340">
        <v>6.1734</v>
      </c>
      <c r="G3872" s="342" t="s">
        <v>300</v>
      </c>
      <c r="H3872" s="342"/>
      <c r="I3872" s="342"/>
      <c r="J3872" s="343"/>
      <c r="K3872" s="343"/>
      <c r="L3872" s="407">
        <v>1</v>
      </c>
      <c r="M3872" s="344">
        <f t="shared" si="60"/>
        <v>6.1733931748057795</v>
      </c>
      <c r="N3872" s="337"/>
      <c r="T3872" s="169" t="s">
        <v>300</v>
      </c>
    </row>
    <row r="3873" spans="1:20">
      <c r="A3873" s="339">
        <v>45453.25</v>
      </c>
      <c r="B3873" s="340">
        <v>3.30253</v>
      </c>
      <c r="C3873" s="340" t="s">
        <v>300</v>
      </c>
      <c r="D3873" s="341">
        <v>66.709419999999994</v>
      </c>
      <c r="E3873" s="342" t="s">
        <v>300</v>
      </c>
      <c r="F3873" s="340">
        <v>6.8472400000000002</v>
      </c>
      <c r="G3873" s="342" t="s">
        <v>300</v>
      </c>
      <c r="H3873" s="342"/>
      <c r="I3873" s="342"/>
      <c r="J3873" s="343"/>
      <c r="K3873" s="343"/>
      <c r="L3873" s="407">
        <v>1</v>
      </c>
      <c r="M3873" s="344">
        <f t="shared" si="60"/>
        <v>6.8472304746772066</v>
      </c>
      <c r="N3873" s="337"/>
      <c r="T3873" s="169" t="s">
        <v>300</v>
      </c>
    </row>
    <row r="3874" spans="1:20">
      <c r="A3874" s="339">
        <v>45453.291666666701</v>
      </c>
      <c r="B3874" s="340">
        <v>3.3018900000000002</v>
      </c>
      <c r="C3874" s="340" t="s">
        <v>300</v>
      </c>
      <c r="D3874" s="341">
        <v>67.439390000000003</v>
      </c>
      <c r="E3874" s="342" t="s">
        <v>300</v>
      </c>
      <c r="F3874" s="340">
        <v>6.9208100000000004</v>
      </c>
      <c r="G3874" s="342" t="s">
        <v>300</v>
      </c>
      <c r="H3874" s="342"/>
      <c r="I3874" s="342"/>
      <c r="J3874" s="343"/>
      <c r="K3874" s="343"/>
      <c r="L3874" s="407">
        <v>1</v>
      </c>
      <c r="M3874" s="344">
        <f t="shared" si="60"/>
        <v>6.9208150666558677</v>
      </c>
      <c r="N3874" s="337"/>
      <c r="T3874" s="169" t="s">
        <v>300</v>
      </c>
    </row>
    <row r="3875" spans="1:20">
      <c r="A3875" s="339">
        <v>45453.333333333299</v>
      </c>
      <c r="B3875" s="340">
        <v>3.2061999999999999</v>
      </c>
      <c r="C3875" s="340" t="s">
        <v>300</v>
      </c>
      <c r="D3875" s="341">
        <v>68.407330000000002</v>
      </c>
      <c r="E3875" s="342" t="s">
        <v>300</v>
      </c>
      <c r="F3875" s="340">
        <v>6.8167</v>
      </c>
      <c r="G3875" s="342" t="s">
        <v>300</v>
      </c>
      <c r="H3875" s="342"/>
      <c r="I3875" s="342"/>
      <c r="J3875" s="343"/>
      <c r="K3875" s="343"/>
      <c r="L3875" s="407">
        <v>1</v>
      </c>
      <c r="M3875" s="344">
        <f t="shared" si="60"/>
        <v>6.8167012313416793</v>
      </c>
      <c r="N3875" s="337"/>
      <c r="T3875" s="169" t="s">
        <v>300</v>
      </c>
    </row>
    <row r="3876" spans="1:20">
      <c r="A3876" s="339">
        <v>45453.375</v>
      </c>
      <c r="B3876" s="340">
        <v>3.0214799999999999</v>
      </c>
      <c r="C3876" s="340" t="s">
        <v>300</v>
      </c>
      <c r="D3876" s="341">
        <v>67.704840000000004</v>
      </c>
      <c r="E3876" s="342" t="s">
        <v>300</v>
      </c>
      <c r="F3876" s="340">
        <v>6.3580100000000002</v>
      </c>
      <c r="G3876" s="342" t="s">
        <v>300</v>
      </c>
      <c r="H3876" s="342"/>
      <c r="I3876" s="342"/>
      <c r="J3876" s="343"/>
      <c r="K3876" s="343"/>
      <c r="L3876" s="407">
        <v>1</v>
      </c>
      <c r="M3876" s="344">
        <f t="shared" si="60"/>
        <v>6.3579989244562558</v>
      </c>
      <c r="N3876" s="337"/>
      <c r="T3876" s="169" t="s">
        <v>300</v>
      </c>
    </row>
    <row r="3877" spans="1:20">
      <c r="A3877" s="339">
        <v>45453.416666666701</v>
      </c>
      <c r="B3877" s="340">
        <v>1.98746</v>
      </c>
      <c r="C3877" s="340" t="s">
        <v>300</v>
      </c>
      <c r="D3877" s="341">
        <v>70.424120000000002</v>
      </c>
      <c r="E3877" s="342" t="s">
        <v>300</v>
      </c>
      <c r="F3877" s="340">
        <v>4.3501200000000004</v>
      </c>
      <c r="G3877" s="342" t="s">
        <v>300</v>
      </c>
      <c r="H3877" s="342"/>
      <c r="I3877" s="342"/>
      <c r="J3877" s="343"/>
      <c r="K3877" s="343"/>
      <c r="L3877" s="407">
        <v>1</v>
      </c>
      <c r="M3877" s="344">
        <f t="shared" si="60"/>
        <v>4.3501159773140161</v>
      </c>
      <c r="N3877" s="337"/>
      <c r="T3877" s="169" t="s">
        <v>300</v>
      </c>
    </row>
    <row r="3878" spans="1:20">
      <c r="A3878" s="339">
        <v>45453.458333333299</v>
      </c>
      <c r="B3878" s="340">
        <v>1.74884</v>
      </c>
      <c r="C3878" s="340" t="s">
        <v>300</v>
      </c>
      <c r="D3878" s="341">
        <v>67.901489999999995</v>
      </c>
      <c r="E3878" s="342" t="s">
        <v>300</v>
      </c>
      <c r="F3878" s="340">
        <v>3.6907199999999998</v>
      </c>
      <c r="G3878" s="342" t="s">
        <v>300</v>
      </c>
      <c r="H3878" s="342"/>
      <c r="I3878" s="342"/>
      <c r="J3878" s="343"/>
      <c r="K3878" s="343"/>
      <c r="L3878" s="407">
        <v>1</v>
      </c>
      <c r="M3878" s="344">
        <f t="shared" si="60"/>
        <v>3.690714002261327</v>
      </c>
      <c r="N3878" s="337"/>
      <c r="T3878" s="169" t="s">
        <v>300</v>
      </c>
    </row>
    <row r="3879" spans="1:20">
      <c r="A3879" s="339">
        <v>45453.5</v>
      </c>
      <c r="B3879" s="340">
        <v>1.8962000000000001</v>
      </c>
      <c r="C3879" s="340" t="s">
        <v>300</v>
      </c>
      <c r="D3879" s="341">
        <v>63.672240000000002</v>
      </c>
      <c r="E3879" s="342" t="s">
        <v>300</v>
      </c>
      <c r="F3879" s="340">
        <v>3.7524600000000001</v>
      </c>
      <c r="G3879" s="342" t="s">
        <v>300</v>
      </c>
      <c r="H3879" s="342"/>
      <c r="I3879" s="342"/>
      <c r="J3879" s="343"/>
      <c r="K3879" s="343"/>
      <c r="L3879" s="407">
        <v>1</v>
      </c>
      <c r="M3879" s="344">
        <f t="shared" si="60"/>
        <v>3.7524531702470396</v>
      </c>
      <c r="N3879" s="337"/>
      <c r="T3879" s="169" t="s">
        <v>300</v>
      </c>
    </row>
    <row r="3880" spans="1:20">
      <c r="A3880" s="339">
        <v>45453.541666666701</v>
      </c>
      <c r="B3880" s="340">
        <v>2.4340199999999999</v>
      </c>
      <c r="C3880" s="340" t="s">
        <v>300</v>
      </c>
      <c r="D3880" s="341">
        <v>68.773049999999998</v>
      </c>
      <c r="E3880" s="342" t="s">
        <v>300</v>
      </c>
      <c r="F3880" s="340">
        <v>5.2026300000000001</v>
      </c>
      <c r="G3880" s="342" t="s">
        <v>300</v>
      </c>
      <c r="H3880" s="342"/>
      <c r="I3880" s="342"/>
      <c r="J3880" s="343"/>
      <c r="K3880" s="343"/>
      <c r="L3880" s="407">
        <v>1</v>
      </c>
      <c r="M3880" s="344">
        <f t="shared" si="60"/>
        <v>5.2026359523238801</v>
      </c>
      <c r="N3880" s="337"/>
      <c r="T3880" s="169" t="s">
        <v>300</v>
      </c>
    </row>
    <row r="3881" spans="1:20">
      <c r="A3881" s="339">
        <v>45453.583333333299</v>
      </c>
      <c r="B3881" s="340">
        <v>2.0693700000000002</v>
      </c>
      <c r="C3881" s="340" t="s">
        <v>300</v>
      </c>
      <c r="D3881" s="341">
        <v>68.993539999999996</v>
      </c>
      <c r="E3881" s="342" t="s">
        <v>300</v>
      </c>
      <c r="F3881" s="340">
        <v>4.4373899999999997</v>
      </c>
      <c r="G3881" s="342" t="s">
        <v>300</v>
      </c>
      <c r="H3881" s="342"/>
      <c r="I3881" s="342"/>
      <c r="J3881" s="343"/>
      <c r="K3881" s="343"/>
      <c r="L3881" s="407">
        <v>1</v>
      </c>
      <c r="M3881" s="344">
        <f t="shared" si="60"/>
        <v>4.4373898709133828</v>
      </c>
      <c r="N3881" s="337"/>
      <c r="T3881" s="169" t="s">
        <v>300</v>
      </c>
    </row>
    <row r="3882" spans="1:20">
      <c r="A3882" s="339">
        <v>45453.625</v>
      </c>
      <c r="B3882" s="340">
        <v>2.2765499999999999</v>
      </c>
      <c r="C3882" s="340" t="s">
        <v>300</v>
      </c>
      <c r="D3882" s="341">
        <v>68.088719999999995</v>
      </c>
      <c r="E3882" s="342" t="s">
        <v>300</v>
      </c>
      <c r="F3882" s="340">
        <v>4.8176199999999998</v>
      </c>
      <c r="G3882" s="342" t="s">
        <v>300</v>
      </c>
      <c r="H3882" s="342"/>
      <c r="I3882" s="342"/>
      <c r="J3882" s="343"/>
      <c r="K3882" s="343"/>
      <c r="L3882" s="407">
        <v>1</v>
      </c>
      <c r="M3882" s="344">
        <f t="shared" si="60"/>
        <v>4.8176292310372792</v>
      </c>
      <c r="N3882" s="337"/>
      <c r="T3882" s="169" t="s">
        <v>300</v>
      </c>
    </row>
    <row r="3883" spans="1:20">
      <c r="A3883" s="339">
        <v>45453.666666666701</v>
      </c>
      <c r="B3883" s="340">
        <v>3.6158999999999999</v>
      </c>
      <c r="C3883" s="340" t="s">
        <v>300</v>
      </c>
      <c r="D3883" s="341">
        <v>56.687440000000002</v>
      </c>
      <c r="E3883" s="342" t="s">
        <v>300</v>
      </c>
      <c r="F3883" s="340">
        <v>6.37066</v>
      </c>
      <c r="G3883" s="342" t="s">
        <v>300</v>
      </c>
      <c r="H3883" s="342"/>
      <c r="I3883" s="342"/>
      <c r="J3883" s="343"/>
      <c r="K3883" s="343"/>
      <c r="L3883" s="407">
        <v>1</v>
      </c>
      <c r="M3883" s="344">
        <f t="shared" si="60"/>
        <v>6.3706576323196789</v>
      </c>
      <c r="N3883" s="337"/>
      <c r="T3883" s="169" t="s">
        <v>300</v>
      </c>
    </row>
    <row r="3884" spans="1:20">
      <c r="A3884" s="339">
        <v>45453.708333333299</v>
      </c>
      <c r="B3884" s="340">
        <v>3.5859999999999999</v>
      </c>
      <c r="C3884" s="340" t="s">
        <v>300</v>
      </c>
      <c r="D3884" s="341">
        <v>64.326329999999999</v>
      </c>
      <c r="E3884" s="342" t="s">
        <v>300</v>
      </c>
      <c r="F3884" s="340">
        <v>7.1693600000000002</v>
      </c>
      <c r="G3884" s="342" t="s">
        <v>300</v>
      </c>
      <c r="H3884" s="342"/>
      <c r="I3884" s="342"/>
      <c r="J3884" s="343"/>
      <c r="K3884" s="343"/>
      <c r="L3884" s="407">
        <v>1</v>
      </c>
      <c r="M3884" s="344">
        <f t="shared" si="60"/>
        <v>7.1693547383303979</v>
      </c>
      <c r="N3884" s="337"/>
      <c r="T3884" s="169" t="s">
        <v>300</v>
      </c>
    </row>
    <row r="3885" spans="1:20">
      <c r="A3885" s="339">
        <v>45453.75</v>
      </c>
      <c r="B3885" s="340">
        <v>3.2960799999999999</v>
      </c>
      <c r="C3885" s="340" t="s">
        <v>300</v>
      </c>
      <c r="D3885" s="341">
        <v>66.073790000000002</v>
      </c>
      <c r="E3885" s="342" t="s">
        <v>300</v>
      </c>
      <c r="F3885" s="340">
        <v>6.7687400000000002</v>
      </c>
      <c r="G3885" s="342" t="s">
        <v>300</v>
      </c>
      <c r="H3885" s="342"/>
      <c r="I3885" s="342"/>
      <c r="J3885" s="343"/>
      <c r="K3885" s="343"/>
      <c r="L3885" s="407">
        <v>1</v>
      </c>
      <c r="M3885" s="344">
        <f t="shared" si="60"/>
        <v>6.7687421898586555</v>
      </c>
      <c r="N3885" s="337"/>
      <c r="T3885" s="169" t="s">
        <v>300</v>
      </c>
    </row>
    <row r="3886" spans="1:20">
      <c r="A3886" s="339">
        <v>45453.791666666701</v>
      </c>
      <c r="B3886" s="340">
        <v>3.02928</v>
      </c>
      <c r="C3886" s="340" t="s">
        <v>300</v>
      </c>
      <c r="D3886" s="341">
        <v>66.565700000000007</v>
      </c>
      <c r="E3886" s="342" t="s">
        <v>300</v>
      </c>
      <c r="F3886" s="340">
        <v>6.26715</v>
      </c>
      <c r="G3886" s="342" t="s">
        <v>300</v>
      </c>
      <c r="H3886" s="342"/>
      <c r="I3886" s="342"/>
      <c r="J3886" s="343"/>
      <c r="K3886" s="343"/>
      <c r="L3886" s="407">
        <v>1</v>
      </c>
      <c r="M3886" s="344">
        <f t="shared" si="60"/>
        <v>6.26716214607168</v>
      </c>
      <c r="N3886" s="337"/>
      <c r="T3886" s="169" t="s">
        <v>300</v>
      </c>
    </row>
    <row r="3887" spans="1:20">
      <c r="A3887" s="339">
        <v>45453.833333333299</v>
      </c>
      <c r="B3887" s="340">
        <v>2.40171</v>
      </c>
      <c r="C3887" s="340" t="s">
        <v>300</v>
      </c>
      <c r="D3887" s="341">
        <v>70.497600000000006</v>
      </c>
      <c r="E3887" s="342" t="s">
        <v>300</v>
      </c>
      <c r="F3887" s="340">
        <v>5.2623100000000003</v>
      </c>
      <c r="G3887" s="342" t="s">
        <v>300</v>
      </c>
      <c r="H3887" s="342"/>
      <c r="I3887" s="342"/>
      <c r="J3887" s="343"/>
      <c r="K3887" s="343"/>
      <c r="L3887" s="407">
        <v>1</v>
      </c>
      <c r="M3887" s="344">
        <f t="shared" si="60"/>
        <v>5.2623037010476805</v>
      </c>
      <c r="N3887" s="337"/>
      <c r="T3887" s="169" t="s">
        <v>300</v>
      </c>
    </row>
    <row r="3888" spans="1:20">
      <c r="A3888" s="339">
        <v>45453.875</v>
      </c>
      <c r="B3888" s="340">
        <v>2.8933800000000001</v>
      </c>
      <c r="C3888" s="340" t="s">
        <v>300</v>
      </c>
      <c r="D3888" s="341">
        <v>69.231260000000006</v>
      </c>
      <c r="E3888" s="342" t="s">
        <v>300</v>
      </c>
      <c r="F3888" s="340">
        <v>6.2256999999999998</v>
      </c>
      <c r="G3888" s="342" t="s">
        <v>300</v>
      </c>
      <c r="H3888" s="342"/>
      <c r="I3888" s="342"/>
      <c r="J3888" s="343"/>
      <c r="K3888" s="343"/>
      <c r="L3888" s="407">
        <v>1</v>
      </c>
      <c r="M3888" s="344">
        <f t="shared" si="60"/>
        <v>6.2257076222675041</v>
      </c>
      <c r="N3888" s="337"/>
      <c r="T3888" s="169" t="s">
        <v>300</v>
      </c>
    </row>
    <row r="3889" spans="1:20">
      <c r="A3889" s="339">
        <v>45453.916666666701</v>
      </c>
      <c r="B3889" s="340">
        <v>2.6526000000000001</v>
      </c>
      <c r="C3889" s="340" t="s">
        <v>300</v>
      </c>
      <c r="D3889" s="341">
        <v>67.934489999999997</v>
      </c>
      <c r="E3889" s="342" t="s">
        <v>300</v>
      </c>
      <c r="F3889" s="340">
        <v>5.6007100000000003</v>
      </c>
      <c r="G3889" s="342" t="s">
        <v>300</v>
      </c>
      <c r="H3889" s="342"/>
      <c r="I3889" s="342"/>
      <c r="J3889" s="343"/>
      <c r="K3889" s="343"/>
      <c r="L3889" s="407">
        <v>1</v>
      </c>
      <c r="M3889" s="344">
        <f t="shared" si="60"/>
        <v>5.6007101156479191</v>
      </c>
      <c r="N3889" s="337"/>
      <c r="T3889" s="169" t="s">
        <v>300</v>
      </c>
    </row>
    <row r="3890" spans="1:20">
      <c r="A3890" s="339">
        <v>45453.958333333299</v>
      </c>
      <c r="B3890" s="340">
        <v>1.9872700000000001</v>
      </c>
      <c r="C3890" s="340" t="s">
        <v>300</v>
      </c>
      <c r="D3890" s="341">
        <v>70.037899999999993</v>
      </c>
      <c r="E3890" s="342" t="s">
        <v>300</v>
      </c>
      <c r="F3890" s="340">
        <v>4.3258400000000004</v>
      </c>
      <c r="G3890" s="342" t="s">
        <v>300</v>
      </c>
      <c r="H3890" s="342"/>
      <c r="I3890" s="342"/>
      <c r="J3890" s="343"/>
      <c r="K3890" s="343"/>
      <c r="L3890" s="407">
        <v>1</v>
      </c>
      <c r="M3890" s="344">
        <f t="shared" si="60"/>
        <v>4.325845480925639</v>
      </c>
      <c r="N3890" s="337"/>
      <c r="T3890" s="169" t="s">
        <v>300</v>
      </c>
    </row>
    <row r="3891" spans="1:20">
      <c r="A3891" s="339">
        <v>45454</v>
      </c>
      <c r="B3891" s="340">
        <v>2.88002</v>
      </c>
      <c r="C3891" s="340" t="s">
        <v>300</v>
      </c>
      <c r="D3891" s="341">
        <v>67.51482</v>
      </c>
      <c r="E3891" s="342" t="s">
        <v>300</v>
      </c>
      <c r="F3891" s="340">
        <v>6.0433199999999996</v>
      </c>
      <c r="G3891" s="342" t="s">
        <v>300</v>
      </c>
      <c r="H3891" s="342"/>
      <c r="I3891" s="342"/>
      <c r="J3891" s="343"/>
      <c r="K3891" s="343"/>
      <c r="L3891" s="407">
        <v>1</v>
      </c>
      <c r="M3891" s="344">
        <f t="shared" si="60"/>
        <v>6.0433205113401121</v>
      </c>
      <c r="N3891" s="337"/>
      <c r="T3891" s="169" t="s">
        <v>300</v>
      </c>
    </row>
    <row r="3892" spans="1:20">
      <c r="A3892" s="339">
        <v>45454.041666666701</v>
      </c>
      <c r="B3892" s="340">
        <v>1.5681700000000001</v>
      </c>
      <c r="C3892" s="340" t="s">
        <v>300</v>
      </c>
      <c r="D3892" s="341">
        <v>72.307010000000005</v>
      </c>
      <c r="E3892" s="342" t="s">
        <v>300</v>
      </c>
      <c r="F3892" s="340">
        <v>3.5241500000000001</v>
      </c>
      <c r="G3892" s="342" t="s">
        <v>300</v>
      </c>
      <c r="H3892" s="342"/>
      <c r="I3892" s="342"/>
      <c r="J3892" s="343"/>
      <c r="K3892" s="343"/>
      <c r="L3892" s="407">
        <v>1</v>
      </c>
      <c r="M3892" s="344">
        <f t="shared" si="60"/>
        <v>3.524151374732436</v>
      </c>
      <c r="N3892" s="337"/>
      <c r="T3892" s="169" t="s">
        <v>300</v>
      </c>
    </row>
    <row r="3893" spans="1:20">
      <c r="A3893" s="339">
        <v>45454.083333333299</v>
      </c>
      <c r="B3893" s="340">
        <v>2.67231</v>
      </c>
      <c r="C3893" s="340" t="s">
        <v>300</v>
      </c>
      <c r="D3893" s="341">
        <v>68.098050000000001</v>
      </c>
      <c r="E3893" s="342" t="s">
        <v>300</v>
      </c>
      <c r="F3893" s="340">
        <v>5.6558999999999999</v>
      </c>
      <c r="G3893" s="342" t="s">
        <v>300</v>
      </c>
      <c r="H3893" s="342"/>
      <c r="I3893" s="342"/>
      <c r="J3893" s="343"/>
      <c r="K3893" s="343"/>
      <c r="L3893" s="407">
        <v>1</v>
      </c>
      <c r="M3893" s="344">
        <f t="shared" si="60"/>
        <v>5.6559104278601398</v>
      </c>
      <c r="N3893" s="337"/>
      <c r="T3893" s="169" t="s">
        <v>300</v>
      </c>
    </row>
    <row r="3894" spans="1:20">
      <c r="A3894" s="339">
        <v>45454.125</v>
      </c>
      <c r="B3894" s="340">
        <v>2.7148599999999998</v>
      </c>
      <c r="C3894" s="340" t="s">
        <v>300</v>
      </c>
      <c r="D3894" s="341">
        <v>67.047569999999993</v>
      </c>
      <c r="E3894" s="342" t="s">
        <v>300</v>
      </c>
      <c r="F3894" s="340">
        <v>5.65733</v>
      </c>
      <c r="G3894" s="342" t="s">
        <v>300</v>
      </c>
      <c r="H3894" s="342"/>
      <c r="I3894" s="342"/>
      <c r="J3894" s="343"/>
      <c r="K3894" s="343"/>
      <c r="L3894" s="407">
        <v>1</v>
      </c>
      <c r="M3894" s="344">
        <f t="shared" si="60"/>
        <v>5.6573297238674147</v>
      </c>
      <c r="N3894" s="337"/>
      <c r="T3894" s="169" t="s">
        <v>300</v>
      </c>
    </row>
    <row r="3895" spans="1:20">
      <c r="A3895" s="339">
        <v>45454.166666666701</v>
      </c>
      <c r="B3895" s="340">
        <v>2.6618900000000001</v>
      </c>
      <c r="C3895" s="340" t="s">
        <v>300</v>
      </c>
      <c r="D3895" s="341">
        <v>68.2</v>
      </c>
      <c r="E3895" s="342" t="s">
        <v>300</v>
      </c>
      <c r="F3895" s="340">
        <v>5.64229</v>
      </c>
      <c r="G3895" s="342" t="s">
        <v>300</v>
      </c>
      <c r="H3895" s="342"/>
      <c r="I3895" s="342"/>
      <c r="J3895" s="343"/>
      <c r="K3895" s="343"/>
      <c r="L3895" s="407">
        <v>1</v>
      </c>
      <c r="M3895" s="344">
        <f t="shared" si="60"/>
        <v>5.6422911098400004</v>
      </c>
      <c r="N3895" s="337"/>
      <c r="T3895" s="169" t="s">
        <v>300</v>
      </c>
    </row>
    <row r="3896" spans="1:20">
      <c r="A3896" s="339">
        <v>45454.208333333299</v>
      </c>
      <c r="B3896" s="340">
        <v>2.9374799999999999</v>
      </c>
      <c r="C3896" s="340" t="s">
        <v>300</v>
      </c>
      <c r="D3896" s="341">
        <v>67.700180000000003</v>
      </c>
      <c r="E3896" s="342" t="s">
        <v>300</v>
      </c>
      <c r="F3896" s="340">
        <v>6.1808199999999998</v>
      </c>
      <c r="G3896" s="342" t="s">
        <v>300</v>
      </c>
      <c r="H3896" s="342"/>
      <c r="I3896" s="342"/>
      <c r="J3896" s="343"/>
      <c r="K3896" s="343"/>
      <c r="L3896" s="407">
        <v>1</v>
      </c>
      <c r="M3896" s="344">
        <f t="shared" si="60"/>
        <v>6.1808151011181112</v>
      </c>
      <c r="N3896" s="337"/>
      <c r="T3896" s="169" t="s">
        <v>300</v>
      </c>
    </row>
    <row r="3897" spans="1:20">
      <c r="A3897" s="339">
        <v>45454.25</v>
      </c>
      <c r="B3897" s="340">
        <v>1.7603500000000001</v>
      </c>
      <c r="C3897" s="340" t="s">
        <v>367</v>
      </c>
      <c r="D3897" s="341">
        <v>71.703029999999998</v>
      </c>
      <c r="E3897" s="342" t="s">
        <v>300</v>
      </c>
      <c r="F3897" s="340">
        <v>3.92299</v>
      </c>
      <c r="G3897" s="342" t="s">
        <v>367</v>
      </c>
      <c r="H3897" s="342">
        <v>95.3</v>
      </c>
      <c r="I3897" s="342"/>
      <c r="J3897" s="343" t="s">
        <v>741</v>
      </c>
      <c r="K3897" s="343"/>
      <c r="L3897" s="407">
        <v>1</v>
      </c>
      <c r="M3897" s="344">
        <f t="shared" si="60"/>
        <v>3.9229930889843403</v>
      </c>
      <c r="N3897" s="337"/>
      <c r="T3897" s="169" t="s">
        <v>300</v>
      </c>
    </row>
    <row r="3898" spans="1:20">
      <c r="A3898" s="339">
        <v>45454.291666666701</v>
      </c>
      <c r="B3898" s="340">
        <v>0.58321000000000001</v>
      </c>
      <c r="C3898" s="340" t="s">
        <v>300</v>
      </c>
      <c r="D3898" s="341">
        <v>62.636020000000002</v>
      </c>
      <c r="E3898" s="342" t="s">
        <v>300</v>
      </c>
      <c r="F3898" s="340">
        <v>1.1353500000000001</v>
      </c>
      <c r="G3898" s="342" t="s">
        <v>300</v>
      </c>
      <c r="H3898" s="342"/>
      <c r="I3898" s="342"/>
      <c r="J3898" s="343"/>
      <c r="K3898" s="343"/>
      <c r="L3898" s="407">
        <v>1</v>
      </c>
      <c r="M3898" s="344">
        <f t="shared" si="60"/>
        <v>1.1353509462081359</v>
      </c>
      <c r="N3898" s="337"/>
      <c r="T3898" s="169" t="s">
        <v>300</v>
      </c>
    </row>
    <row r="3899" spans="1:20">
      <c r="A3899" s="339">
        <v>45454.333333333299</v>
      </c>
      <c r="B3899" s="340">
        <v>0.44624999999999998</v>
      </c>
      <c r="C3899" s="340" t="s">
        <v>300</v>
      </c>
      <c r="D3899" s="341">
        <v>61.90128</v>
      </c>
      <c r="E3899" s="342" t="s">
        <v>300</v>
      </c>
      <c r="F3899" s="340">
        <v>0.85853000000000002</v>
      </c>
      <c r="G3899" s="342" t="s">
        <v>300</v>
      </c>
      <c r="H3899" s="342"/>
      <c r="I3899" s="342"/>
      <c r="J3899" s="343"/>
      <c r="K3899" s="343"/>
      <c r="L3899" s="407">
        <v>1</v>
      </c>
      <c r="M3899" s="344">
        <f t="shared" si="60"/>
        <v>0.8585367078959999</v>
      </c>
      <c r="N3899" s="337"/>
      <c r="T3899" s="169" t="s">
        <v>300</v>
      </c>
    </row>
    <row r="3900" spans="1:20">
      <c r="A3900" s="339">
        <v>45454.375</v>
      </c>
      <c r="B3900" s="340">
        <v>0.36880000000000002</v>
      </c>
      <c r="C3900" s="340" t="s">
        <v>300</v>
      </c>
      <c r="D3900" s="341">
        <v>60.14752</v>
      </c>
      <c r="E3900" s="342" t="s">
        <v>300</v>
      </c>
      <c r="F3900" s="340">
        <v>0.68942000000000003</v>
      </c>
      <c r="G3900" s="342" t="s">
        <v>300</v>
      </c>
      <c r="H3900" s="342"/>
      <c r="I3900" s="342"/>
      <c r="J3900" s="343"/>
      <c r="K3900" s="343"/>
      <c r="L3900" s="407">
        <v>1</v>
      </c>
      <c r="M3900" s="344">
        <f t="shared" si="60"/>
        <v>0.68942915908608005</v>
      </c>
      <c r="N3900" s="337"/>
      <c r="T3900" s="169" t="s">
        <v>300</v>
      </c>
    </row>
    <row r="3901" spans="1:20">
      <c r="A3901" s="339">
        <v>45454.416666666701</v>
      </c>
      <c r="B3901" s="340">
        <v>0.31741999999999998</v>
      </c>
      <c r="C3901" s="340" t="s">
        <v>300</v>
      </c>
      <c r="D3901" s="341">
        <v>60.175460000000001</v>
      </c>
      <c r="E3901" s="342" t="s">
        <v>300</v>
      </c>
      <c r="F3901" s="340">
        <v>0.59365999999999997</v>
      </c>
      <c r="G3901" s="342" t="s">
        <v>300</v>
      </c>
      <c r="H3901" s="342"/>
      <c r="I3901" s="342"/>
      <c r="J3901" s="343"/>
      <c r="K3901" s="343"/>
      <c r="L3901" s="407">
        <v>1</v>
      </c>
      <c r="M3901" s="344">
        <f t="shared" si="60"/>
        <v>0.59365580147025587</v>
      </c>
      <c r="N3901" s="337"/>
      <c r="T3901" s="169" t="s">
        <v>300</v>
      </c>
    </row>
    <row r="3902" spans="1:20">
      <c r="A3902" s="339">
        <v>45454.458333333299</v>
      </c>
      <c r="B3902" s="340">
        <v>0.34709000000000001</v>
      </c>
      <c r="C3902" s="340" t="s">
        <v>300</v>
      </c>
      <c r="D3902" s="341">
        <v>62.524540000000002</v>
      </c>
      <c r="E3902" s="342" t="s">
        <v>300</v>
      </c>
      <c r="F3902" s="340">
        <v>0.67449999999999999</v>
      </c>
      <c r="G3902" s="342" t="s">
        <v>300</v>
      </c>
      <c r="H3902" s="342"/>
      <c r="I3902" s="342"/>
      <c r="J3902" s="343"/>
      <c r="K3902" s="343"/>
      <c r="L3902" s="407">
        <v>1</v>
      </c>
      <c r="M3902" s="344">
        <f t="shared" si="60"/>
        <v>0.67448705165368794</v>
      </c>
      <c r="N3902" s="337"/>
      <c r="T3902" s="169" t="s">
        <v>300</v>
      </c>
    </row>
    <row r="3903" spans="1:20">
      <c r="A3903" s="339">
        <v>45454.5</v>
      </c>
      <c r="B3903" s="340">
        <v>1.28457</v>
      </c>
      <c r="C3903" s="340" t="s">
        <v>300</v>
      </c>
      <c r="D3903" s="341">
        <v>69.195920000000001</v>
      </c>
      <c r="E3903" s="342" t="s">
        <v>300</v>
      </c>
      <c r="F3903" s="340">
        <v>2.7625999999999999</v>
      </c>
      <c r="G3903" s="342" t="s">
        <v>300</v>
      </c>
      <c r="H3903" s="342"/>
      <c r="I3903" s="342"/>
      <c r="J3903" s="343"/>
      <c r="K3903" s="343"/>
      <c r="L3903" s="407">
        <v>1</v>
      </c>
      <c r="M3903" s="344">
        <f t="shared" si="60"/>
        <v>2.7626080518227512</v>
      </c>
      <c r="N3903" s="337"/>
      <c r="T3903" s="169" t="s">
        <v>300</v>
      </c>
    </row>
    <row r="3904" spans="1:20">
      <c r="A3904" s="339">
        <v>45454.541666666701</v>
      </c>
      <c r="B3904" s="340">
        <v>1.4034</v>
      </c>
      <c r="C3904" s="340" t="s">
        <v>300</v>
      </c>
      <c r="D3904" s="341">
        <v>64.424340000000001</v>
      </c>
      <c r="E3904" s="342" t="s">
        <v>300</v>
      </c>
      <c r="F3904" s="340">
        <v>2.8100399999999999</v>
      </c>
      <c r="G3904" s="342" t="s">
        <v>300</v>
      </c>
      <c r="H3904" s="342"/>
      <c r="I3904" s="342"/>
      <c r="J3904" s="343"/>
      <c r="K3904" s="343"/>
      <c r="L3904" s="407">
        <v>1</v>
      </c>
      <c r="M3904" s="344">
        <f t="shared" si="60"/>
        <v>2.81003973093648</v>
      </c>
      <c r="N3904" s="337"/>
      <c r="T3904" s="169" t="s">
        <v>300</v>
      </c>
    </row>
    <row r="3905" spans="1:20">
      <c r="A3905" s="339">
        <v>45454.583333333299</v>
      </c>
      <c r="B3905" s="340">
        <v>2.3881299999999999</v>
      </c>
      <c r="C3905" s="340" t="s">
        <v>300</v>
      </c>
      <c r="D3905" s="341">
        <v>66.534999999999997</v>
      </c>
      <c r="E3905" s="342" t="s">
        <v>300</v>
      </c>
      <c r="F3905" s="340">
        <v>4.9384399999999999</v>
      </c>
      <c r="G3905" s="342" t="s">
        <v>300</v>
      </c>
      <c r="H3905" s="342"/>
      <c r="I3905" s="342"/>
      <c r="J3905" s="343"/>
      <c r="K3905" s="343"/>
      <c r="L3905" s="407">
        <v>1</v>
      </c>
      <c r="M3905" s="344">
        <f t="shared" si="60"/>
        <v>4.9384326544139991</v>
      </c>
      <c r="N3905" s="337"/>
      <c r="T3905" s="169" t="s">
        <v>300</v>
      </c>
    </row>
    <row r="3906" spans="1:20">
      <c r="A3906" s="339">
        <v>45454.625</v>
      </c>
      <c r="B3906" s="340">
        <v>2.5508899999999999</v>
      </c>
      <c r="C3906" s="340" t="s">
        <v>300</v>
      </c>
      <c r="D3906" s="341">
        <v>66.111990000000006</v>
      </c>
      <c r="E3906" s="342" t="s">
        <v>300</v>
      </c>
      <c r="F3906" s="340">
        <v>5.2414699999999996</v>
      </c>
      <c r="G3906" s="342" t="s">
        <v>300</v>
      </c>
      <c r="H3906" s="342"/>
      <c r="I3906" s="342"/>
      <c r="J3906" s="343"/>
      <c r="K3906" s="343"/>
      <c r="L3906" s="407">
        <v>1</v>
      </c>
      <c r="M3906" s="344">
        <f t="shared" si="60"/>
        <v>5.2414683924377883</v>
      </c>
      <c r="N3906" s="337"/>
      <c r="T3906" s="169" t="s">
        <v>300</v>
      </c>
    </row>
    <row r="3907" spans="1:20">
      <c r="A3907" s="339">
        <v>45454.666666666701</v>
      </c>
      <c r="B3907" s="340">
        <v>2.7469700000000001</v>
      </c>
      <c r="C3907" s="340" t="s">
        <v>300</v>
      </c>
      <c r="D3907" s="341">
        <v>65.787440000000004</v>
      </c>
      <c r="E3907" s="342" t="s">
        <v>300</v>
      </c>
      <c r="F3907" s="340">
        <v>5.6166600000000004</v>
      </c>
      <c r="G3907" s="342" t="s">
        <v>300</v>
      </c>
      <c r="H3907" s="342"/>
      <c r="I3907" s="342"/>
      <c r="J3907" s="343"/>
      <c r="K3907" s="343"/>
      <c r="L3907" s="407">
        <v>1</v>
      </c>
      <c r="M3907" s="344">
        <f t="shared" ref="M3907:M3970" si="61">D3907*60*10^3*B3907*5.18*10^-7</f>
        <v>5.616657135685343</v>
      </c>
      <c r="N3907" s="337"/>
      <c r="T3907" s="169" t="s">
        <v>300</v>
      </c>
    </row>
    <row r="3908" spans="1:20">
      <c r="A3908" s="339">
        <v>45454.708333333299</v>
      </c>
      <c r="B3908" s="340">
        <v>2.7155999999999998</v>
      </c>
      <c r="C3908" s="340" t="s">
        <v>300</v>
      </c>
      <c r="D3908" s="341">
        <v>66.118359999999996</v>
      </c>
      <c r="E3908" s="342" t="s">
        <v>300</v>
      </c>
      <c r="F3908" s="340">
        <v>5.5804400000000003</v>
      </c>
      <c r="G3908" s="342" t="s">
        <v>300</v>
      </c>
      <c r="H3908" s="342"/>
      <c r="I3908" s="342"/>
      <c r="J3908" s="343"/>
      <c r="K3908" s="343"/>
      <c r="L3908" s="407">
        <v>1</v>
      </c>
      <c r="M3908" s="344">
        <f t="shared" si="61"/>
        <v>5.5804456523692796</v>
      </c>
      <c r="N3908" s="337"/>
      <c r="T3908" s="169" t="s">
        <v>300</v>
      </c>
    </row>
    <row r="3909" spans="1:20">
      <c r="A3909" s="339">
        <v>45454.75</v>
      </c>
      <c r="B3909" s="340">
        <v>2.4981100000000001</v>
      </c>
      <c r="C3909" s="340" t="s">
        <v>300</v>
      </c>
      <c r="D3909" s="341">
        <v>68.040319999999994</v>
      </c>
      <c r="E3909" s="342" t="s">
        <v>300</v>
      </c>
      <c r="F3909" s="340">
        <v>5.2827400000000004</v>
      </c>
      <c r="G3909" s="342" t="s">
        <v>300</v>
      </c>
      <c r="H3909" s="342"/>
      <c r="I3909" s="342"/>
      <c r="J3909" s="343"/>
      <c r="K3909" s="343"/>
      <c r="L3909" s="407">
        <v>1</v>
      </c>
      <c r="M3909" s="344">
        <f t="shared" si="61"/>
        <v>5.2827360939548154</v>
      </c>
      <c r="N3909" s="337"/>
      <c r="T3909" s="169" t="s">
        <v>300</v>
      </c>
    </row>
    <row r="3910" spans="1:20">
      <c r="A3910" s="339">
        <v>45454.791666666701</v>
      </c>
      <c r="B3910" s="340">
        <v>2.5146600000000001</v>
      </c>
      <c r="C3910" s="340" t="s">
        <v>300</v>
      </c>
      <c r="D3910" s="341">
        <v>67.046750000000003</v>
      </c>
      <c r="E3910" s="342" t="s">
        <v>300</v>
      </c>
      <c r="F3910" s="340">
        <v>5.2400799999999998</v>
      </c>
      <c r="G3910" s="342" t="s">
        <v>300</v>
      </c>
      <c r="H3910" s="342"/>
      <c r="I3910" s="342"/>
      <c r="J3910" s="343"/>
      <c r="K3910" s="343"/>
      <c r="L3910" s="407">
        <v>1</v>
      </c>
      <c r="M3910" s="344">
        <f t="shared" si="61"/>
        <v>5.2400811734334001</v>
      </c>
      <c r="N3910" s="337"/>
      <c r="T3910" s="169" t="s">
        <v>300</v>
      </c>
    </row>
    <row r="3911" spans="1:20">
      <c r="A3911" s="339">
        <v>45454.833333333299</v>
      </c>
      <c r="B3911" s="340">
        <v>2.6962899999999999</v>
      </c>
      <c r="C3911" s="340" t="s">
        <v>300</v>
      </c>
      <c r="D3911" s="341">
        <v>65.76558</v>
      </c>
      <c r="E3911" s="342" t="s">
        <v>300</v>
      </c>
      <c r="F3911" s="340">
        <v>5.51119</v>
      </c>
      <c r="G3911" s="342" t="s">
        <v>300</v>
      </c>
      <c r="H3911" s="342"/>
      <c r="I3911" s="342"/>
      <c r="J3911" s="343"/>
      <c r="K3911" s="343"/>
      <c r="L3911" s="407">
        <v>1</v>
      </c>
      <c r="M3911" s="344">
        <f t="shared" si="61"/>
        <v>5.5112011927000548</v>
      </c>
      <c r="N3911" s="337"/>
      <c r="T3911" s="169" t="s">
        <v>300</v>
      </c>
    </row>
    <row r="3912" spans="1:20">
      <c r="A3912" s="339">
        <v>45454.875</v>
      </c>
      <c r="B3912" s="340">
        <v>2.7461799999999998</v>
      </c>
      <c r="C3912" s="340" t="s">
        <v>300</v>
      </c>
      <c r="D3912" s="341">
        <v>65.827269999999999</v>
      </c>
      <c r="E3912" s="342" t="s">
        <v>300</v>
      </c>
      <c r="F3912" s="340">
        <v>5.6184500000000002</v>
      </c>
      <c r="G3912" s="342" t="s">
        <v>300</v>
      </c>
      <c r="H3912" s="342"/>
      <c r="I3912" s="342"/>
      <c r="J3912" s="343"/>
      <c r="K3912" s="343"/>
      <c r="L3912" s="407">
        <v>1</v>
      </c>
      <c r="M3912" s="344">
        <f t="shared" si="61"/>
        <v>5.6184413847728871</v>
      </c>
      <c r="N3912" s="337"/>
      <c r="T3912" s="169" t="s">
        <v>300</v>
      </c>
    </row>
    <row r="3913" spans="1:20">
      <c r="A3913" s="339">
        <v>45454.916666666701</v>
      </c>
      <c r="B3913" s="340">
        <v>2.7184400000000002</v>
      </c>
      <c r="C3913" s="340" t="s">
        <v>300</v>
      </c>
      <c r="D3913" s="341">
        <v>67.234989999999996</v>
      </c>
      <c r="E3913" s="342" t="s">
        <v>300</v>
      </c>
      <c r="F3913" s="340">
        <v>5.6806200000000002</v>
      </c>
      <c r="G3913" s="342" t="s">
        <v>300</v>
      </c>
      <c r="H3913" s="342"/>
      <c r="I3913" s="342"/>
      <c r="J3913" s="343"/>
      <c r="K3913" s="343"/>
      <c r="L3913" s="407">
        <v>1</v>
      </c>
      <c r="M3913" s="344">
        <f t="shared" si="61"/>
        <v>5.6806248155808472</v>
      </c>
      <c r="N3913" s="337"/>
      <c r="T3913" s="169" t="s">
        <v>300</v>
      </c>
    </row>
    <row r="3914" spans="1:20">
      <c r="A3914" s="339">
        <v>45454.958333333299</v>
      </c>
      <c r="B3914" s="340">
        <v>2.6498300000000001</v>
      </c>
      <c r="C3914" s="340" t="s">
        <v>300</v>
      </c>
      <c r="D3914" s="341">
        <v>66.955349999999996</v>
      </c>
      <c r="E3914" s="342" t="s">
        <v>300</v>
      </c>
      <c r="F3914" s="340">
        <v>5.5142199999999999</v>
      </c>
      <c r="G3914" s="342" t="s">
        <v>300</v>
      </c>
      <c r="H3914" s="342"/>
      <c r="I3914" s="342"/>
      <c r="J3914" s="343"/>
      <c r="K3914" s="343"/>
      <c r="L3914" s="407">
        <v>1</v>
      </c>
      <c r="M3914" s="344">
        <f t="shared" si="61"/>
        <v>5.5142227714127401</v>
      </c>
      <c r="N3914" s="337"/>
      <c r="T3914" s="169" t="s">
        <v>300</v>
      </c>
    </row>
    <row r="3915" spans="1:20">
      <c r="A3915" s="339">
        <v>45455</v>
      </c>
      <c r="B3915" s="340">
        <v>2.6132200000000001</v>
      </c>
      <c r="C3915" s="340" t="s">
        <v>300</v>
      </c>
      <c r="D3915" s="341">
        <v>67.079089999999994</v>
      </c>
      <c r="E3915" s="342" t="s">
        <v>300</v>
      </c>
      <c r="F3915" s="340">
        <v>5.4481000000000002</v>
      </c>
      <c r="G3915" s="342" t="s">
        <v>300</v>
      </c>
      <c r="H3915" s="342"/>
      <c r="I3915" s="342"/>
      <c r="J3915" s="343"/>
      <c r="K3915" s="343"/>
      <c r="L3915" s="407">
        <v>1</v>
      </c>
      <c r="M3915" s="344">
        <f t="shared" si="61"/>
        <v>5.4480884002293841</v>
      </c>
      <c r="N3915" s="337"/>
      <c r="T3915" s="169" t="s">
        <v>300</v>
      </c>
    </row>
    <row r="3916" spans="1:20">
      <c r="A3916" s="339">
        <v>45455.041666666701</v>
      </c>
      <c r="B3916" s="340">
        <v>2.94963</v>
      </c>
      <c r="C3916" s="340" t="s">
        <v>300</v>
      </c>
      <c r="D3916" s="341">
        <v>66.025760000000005</v>
      </c>
      <c r="E3916" s="342" t="s">
        <v>300</v>
      </c>
      <c r="F3916" s="340">
        <v>6.0528700000000004</v>
      </c>
      <c r="G3916" s="342" t="s">
        <v>300</v>
      </c>
      <c r="H3916" s="342"/>
      <c r="I3916" s="342"/>
      <c r="J3916" s="343"/>
      <c r="K3916" s="343"/>
      <c r="L3916" s="407">
        <v>1</v>
      </c>
      <c r="M3916" s="344">
        <f t="shared" si="61"/>
        <v>6.0528785615303038</v>
      </c>
      <c r="N3916" s="337"/>
      <c r="T3916" s="169" t="s">
        <v>300</v>
      </c>
    </row>
    <row r="3917" spans="1:20">
      <c r="A3917" s="339">
        <v>45455.083333333299</v>
      </c>
      <c r="B3917" s="340">
        <v>2.9192100000000001</v>
      </c>
      <c r="C3917" s="340" t="s">
        <v>300</v>
      </c>
      <c r="D3917" s="341">
        <v>65.067930000000004</v>
      </c>
      <c r="E3917" s="342" t="s">
        <v>300</v>
      </c>
      <c r="F3917" s="340">
        <v>5.9035599999999997</v>
      </c>
      <c r="G3917" s="342" t="s">
        <v>300</v>
      </c>
      <c r="H3917" s="342"/>
      <c r="I3917" s="342"/>
      <c r="J3917" s="343"/>
      <c r="K3917" s="343"/>
      <c r="L3917" s="407">
        <v>1</v>
      </c>
      <c r="M3917" s="344">
        <f t="shared" si="61"/>
        <v>5.9035512661491234</v>
      </c>
      <c r="N3917" s="337"/>
      <c r="T3917" s="169" t="s">
        <v>300</v>
      </c>
    </row>
    <row r="3918" spans="1:20">
      <c r="A3918" s="339">
        <v>45455.125</v>
      </c>
      <c r="B3918" s="340">
        <v>2.6672699999999998</v>
      </c>
      <c r="C3918" s="340" t="s">
        <v>300</v>
      </c>
      <c r="D3918" s="341">
        <v>65.726029999999994</v>
      </c>
      <c r="E3918" s="342" t="s">
        <v>300</v>
      </c>
      <c r="F3918" s="340">
        <v>5.4486100000000004</v>
      </c>
      <c r="G3918" s="342" t="s">
        <v>300</v>
      </c>
      <c r="H3918" s="342"/>
      <c r="I3918" s="342"/>
      <c r="J3918" s="343"/>
      <c r="K3918" s="343"/>
      <c r="L3918" s="407">
        <v>1</v>
      </c>
      <c r="M3918" s="344">
        <f t="shared" si="61"/>
        <v>5.4486058346241464</v>
      </c>
      <c r="N3918" s="337"/>
      <c r="T3918" s="169" t="s">
        <v>300</v>
      </c>
    </row>
    <row r="3919" spans="1:20">
      <c r="A3919" s="339">
        <v>45455.166666666701</v>
      </c>
      <c r="B3919" s="340">
        <v>2.8327300000000002</v>
      </c>
      <c r="C3919" s="340" t="s">
        <v>300</v>
      </c>
      <c r="D3919" s="341">
        <v>65.987110000000001</v>
      </c>
      <c r="E3919" s="342" t="s">
        <v>300</v>
      </c>
      <c r="F3919" s="340">
        <v>5.80959</v>
      </c>
      <c r="G3919" s="342" t="s">
        <v>300</v>
      </c>
      <c r="H3919" s="342"/>
      <c r="I3919" s="342"/>
      <c r="J3919" s="343"/>
      <c r="K3919" s="343"/>
      <c r="L3919" s="407">
        <v>1</v>
      </c>
      <c r="M3919" s="344">
        <f t="shared" si="61"/>
        <v>5.8095875427081243</v>
      </c>
      <c r="N3919" s="337"/>
      <c r="T3919" s="169" t="s">
        <v>300</v>
      </c>
    </row>
    <row r="3920" spans="1:20">
      <c r="A3920" s="339">
        <v>45455.208333333299</v>
      </c>
      <c r="B3920" s="340">
        <v>2.6679300000000001</v>
      </c>
      <c r="C3920" s="340" t="s">
        <v>300</v>
      </c>
      <c r="D3920" s="341">
        <v>64.827190000000002</v>
      </c>
      <c r="E3920" s="342" t="s">
        <v>300</v>
      </c>
      <c r="F3920" s="340">
        <v>5.3754200000000001</v>
      </c>
      <c r="G3920" s="342" t="s">
        <v>300</v>
      </c>
      <c r="H3920" s="342"/>
      <c r="I3920" s="342"/>
      <c r="J3920" s="343"/>
      <c r="K3920" s="343"/>
      <c r="L3920" s="407">
        <v>1</v>
      </c>
      <c r="M3920" s="344">
        <f t="shared" si="61"/>
        <v>5.3754229079190363</v>
      </c>
      <c r="N3920" s="337"/>
      <c r="T3920" s="169" t="s">
        <v>300</v>
      </c>
    </row>
    <row r="3921" spans="1:20">
      <c r="A3921" s="339">
        <v>45455.25</v>
      </c>
      <c r="B3921" s="340">
        <v>2.6755300000000002</v>
      </c>
      <c r="C3921" s="340" t="s">
        <v>367</v>
      </c>
      <c r="D3921" s="341">
        <v>66.891400000000004</v>
      </c>
      <c r="E3921" s="345" t="s">
        <v>300</v>
      </c>
      <c r="F3921" s="340">
        <v>5.5623899999999997</v>
      </c>
      <c r="G3921" s="342" t="s">
        <v>367</v>
      </c>
      <c r="H3921" s="342">
        <v>95.6</v>
      </c>
      <c r="I3921" s="342"/>
      <c r="J3921" s="343" t="s">
        <v>741</v>
      </c>
      <c r="K3921" s="343"/>
      <c r="L3921" s="407">
        <v>1</v>
      </c>
      <c r="M3921" s="344">
        <f t="shared" si="61"/>
        <v>5.5623859664973603</v>
      </c>
      <c r="N3921" s="337"/>
      <c r="T3921" s="169" t="s">
        <v>300</v>
      </c>
    </row>
    <row r="3922" spans="1:20">
      <c r="A3922" s="339">
        <v>45455.291666666701</v>
      </c>
      <c r="B3922" s="340">
        <v>2.6831299999999998</v>
      </c>
      <c r="C3922" s="340" t="s">
        <v>300</v>
      </c>
      <c r="D3922" s="341">
        <v>66.638440000000003</v>
      </c>
      <c r="E3922" s="345" t="s">
        <v>300</v>
      </c>
      <c r="F3922" s="340">
        <v>5.55708</v>
      </c>
      <c r="G3922" s="342" t="s">
        <v>300</v>
      </c>
      <c r="H3922" s="342"/>
      <c r="I3922" s="342"/>
      <c r="J3922" s="343"/>
      <c r="K3922" s="343"/>
      <c r="L3922" s="407">
        <v>1</v>
      </c>
      <c r="M3922" s="344">
        <f t="shared" si="61"/>
        <v>5.5570914908345754</v>
      </c>
      <c r="N3922" s="337"/>
      <c r="T3922" s="169" t="s">
        <v>300</v>
      </c>
    </row>
    <row r="3923" spans="1:20">
      <c r="A3923" s="339">
        <v>45455.333333333299</v>
      </c>
      <c r="B3923" s="340">
        <v>2.7095600000000002</v>
      </c>
      <c r="C3923" s="340" t="s">
        <v>300</v>
      </c>
      <c r="D3923" s="341">
        <v>68.28931</v>
      </c>
      <c r="E3923" s="342" t="s">
        <v>300</v>
      </c>
      <c r="F3923" s="340">
        <v>5.7508499999999998</v>
      </c>
      <c r="G3923" s="342" t="s">
        <v>300</v>
      </c>
      <c r="H3923" s="342"/>
      <c r="I3923" s="342"/>
      <c r="J3923" s="343"/>
      <c r="K3923" s="343"/>
      <c r="L3923" s="407">
        <v>1</v>
      </c>
      <c r="M3923" s="344">
        <f t="shared" si="61"/>
        <v>5.7508561855358877</v>
      </c>
      <c r="N3923" s="337"/>
      <c r="T3923" s="169" t="s">
        <v>300</v>
      </c>
    </row>
    <row r="3924" spans="1:20">
      <c r="A3924" s="339">
        <v>45455.375</v>
      </c>
      <c r="B3924" s="340">
        <v>2.60791</v>
      </c>
      <c r="C3924" s="340" t="s">
        <v>300</v>
      </c>
      <c r="D3924" s="341">
        <v>65.986689999999996</v>
      </c>
      <c r="E3924" s="342" t="s">
        <v>300</v>
      </c>
      <c r="F3924" s="340">
        <v>5.3484800000000003</v>
      </c>
      <c r="G3924" s="342" t="s">
        <v>300</v>
      </c>
      <c r="H3924" s="342"/>
      <c r="I3924" s="342"/>
      <c r="J3924" s="343"/>
      <c r="K3924" s="343"/>
      <c r="L3924" s="407">
        <v>1</v>
      </c>
      <c r="M3924" s="344">
        <f t="shared" si="61"/>
        <v>5.3484747981523313</v>
      </c>
      <c r="N3924" s="337"/>
      <c r="T3924" s="169" t="s">
        <v>300</v>
      </c>
    </row>
    <row r="3925" spans="1:20">
      <c r="A3925" s="339">
        <v>45455.416666666701</v>
      </c>
      <c r="B3925" s="340">
        <v>2.2898700000000001</v>
      </c>
      <c r="C3925" s="340" t="s">
        <v>300</v>
      </c>
      <c r="D3925" s="341">
        <v>66.085570000000004</v>
      </c>
      <c r="E3925" s="342" t="s">
        <v>300</v>
      </c>
      <c r="F3925" s="340">
        <v>4.7032600000000002</v>
      </c>
      <c r="G3925" s="342" t="s">
        <v>300</v>
      </c>
      <c r="H3925" s="342"/>
      <c r="I3925" s="342"/>
      <c r="J3925" s="343"/>
      <c r="K3925" s="343"/>
      <c r="L3925" s="407">
        <v>1</v>
      </c>
      <c r="M3925" s="344">
        <f t="shared" si="61"/>
        <v>4.7032544785869712</v>
      </c>
      <c r="N3925" s="337"/>
      <c r="T3925" s="169" t="s">
        <v>300</v>
      </c>
    </row>
    <row r="3926" spans="1:20">
      <c r="A3926" s="339">
        <v>45455.458333333299</v>
      </c>
      <c r="B3926" s="340">
        <v>0.56159999999999999</v>
      </c>
      <c r="C3926" s="340" t="s">
        <v>300</v>
      </c>
      <c r="D3926" s="341">
        <v>59.04457</v>
      </c>
      <c r="E3926" s="342" t="s">
        <v>300</v>
      </c>
      <c r="F3926" s="340">
        <v>1.0306</v>
      </c>
      <c r="G3926" s="342" t="s">
        <v>300</v>
      </c>
      <c r="H3926" s="342"/>
      <c r="I3926" s="342"/>
      <c r="J3926" s="343"/>
      <c r="K3926" s="343"/>
      <c r="L3926" s="407">
        <v>1</v>
      </c>
      <c r="M3926" s="344">
        <f t="shared" si="61"/>
        <v>1.0305951003129596</v>
      </c>
      <c r="N3926" s="337"/>
      <c r="T3926" s="169" t="s">
        <v>300</v>
      </c>
    </row>
    <row r="3927" spans="1:20">
      <c r="A3927" s="339">
        <v>45455.5</v>
      </c>
      <c r="B3927" s="340">
        <v>0.75978999999999997</v>
      </c>
      <c r="C3927" s="340" t="s">
        <v>300</v>
      </c>
      <c r="D3927" s="341">
        <v>64.176929999999999</v>
      </c>
      <c r="E3927" s="342" t="s">
        <v>300</v>
      </c>
      <c r="F3927" s="340">
        <v>1.5154799999999999</v>
      </c>
      <c r="G3927" s="342" t="s">
        <v>300</v>
      </c>
      <c r="H3927" s="342"/>
      <c r="I3927" s="342"/>
      <c r="J3927" s="343"/>
      <c r="K3927" s="343"/>
      <c r="L3927" s="407">
        <v>1</v>
      </c>
      <c r="M3927" s="344">
        <f t="shared" si="61"/>
        <v>1.5154915581572757</v>
      </c>
      <c r="N3927" s="337"/>
      <c r="T3927" s="169" t="s">
        <v>300</v>
      </c>
    </row>
    <row r="3928" spans="1:20">
      <c r="A3928" s="339">
        <v>45455.541666666701</v>
      </c>
      <c r="B3928" s="340">
        <v>1.64852</v>
      </c>
      <c r="C3928" s="340" t="s">
        <v>300</v>
      </c>
      <c r="D3928" s="341">
        <v>69.529650000000004</v>
      </c>
      <c r="E3928" s="342" t="s">
        <v>300</v>
      </c>
      <c r="F3928" s="340">
        <v>3.56243</v>
      </c>
      <c r="G3928" s="342" t="s">
        <v>300</v>
      </c>
      <c r="H3928" s="342"/>
      <c r="I3928" s="342"/>
      <c r="J3928" s="343"/>
      <c r="K3928" s="343"/>
      <c r="L3928" s="407">
        <v>1</v>
      </c>
      <c r="M3928" s="344">
        <f t="shared" si="61"/>
        <v>3.5624212586474404</v>
      </c>
      <c r="N3928" s="337"/>
      <c r="T3928" s="169" t="s">
        <v>300</v>
      </c>
    </row>
    <row r="3929" spans="1:20">
      <c r="A3929" s="339">
        <v>45455.583333333299</v>
      </c>
      <c r="B3929" s="340">
        <v>2.4721000000000002</v>
      </c>
      <c r="C3929" s="340" t="s">
        <v>300</v>
      </c>
      <c r="D3929" s="341">
        <v>67.65043</v>
      </c>
      <c r="E3929" s="342" t="s">
        <v>300</v>
      </c>
      <c r="F3929" s="340">
        <v>5.1977799999999998</v>
      </c>
      <c r="G3929" s="342" t="s">
        <v>300</v>
      </c>
      <c r="H3929" s="342"/>
      <c r="I3929" s="342"/>
      <c r="J3929" s="343"/>
      <c r="K3929" s="343"/>
      <c r="L3929" s="407">
        <v>1</v>
      </c>
      <c r="M3929" s="344">
        <f t="shared" si="61"/>
        <v>5.1977765583332394</v>
      </c>
      <c r="N3929" s="337"/>
      <c r="T3929" s="169" t="s">
        <v>300</v>
      </c>
    </row>
    <row r="3930" spans="1:20">
      <c r="A3930" s="339">
        <v>45455.625</v>
      </c>
      <c r="B3930" s="340">
        <v>2.5010500000000002</v>
      </c>
      <c r="C3930" s="340" t="s">
        <v>300</v>
      </c>
      <c r="D3930" s="341">
        <v>68.140500000000003</v>
      </c>
      <c r="E3930" s="342" t="s">
        <v>300</v>
      </c>
      <c r="F3930" s="340">
        <v>5.2967300000000002</v>
      </c>
      <c r="G3930" s="342" t="s">
        <v>300</v>
      </c>
      <c r="H3930" s="342"/>
      <c r="I3930" s="342"/>
      <c r="J3930" s="343"/>
      <c r="K3930" s="343"/>
      <c r="L3930" s="407">
        <v>1</v>
      </c>
      <c r="M3930" s="344">
        <f t="shared" si="61"/>
        <v>5.2967405470770004</v>
      </c>
      <c r="N3930" s="337"/>
      <c r="T3930" s="169" t="s">
        <v>300</v>
      </c>
    </row>
    <row r="3931" spans="1:20">
      <c r="A3931" s="339">
        <v>45455.666666666701</v>
      </c>
      <c r="B3931" s="340">
        <v>1.84816</v>
      </c>
      <c r="C3931" s="340" t="s">
        <v>300</v>
      </c>
      <c r="D3931" s="341">
        <v>68.604780000000005</v>
      </c>
      <c r="E3931" s="342" t="s">
        <v>300</v>
      </c>
      <c r="F3931" s="340">
        <v>3.9407199999999998</v>
      </c>
      <c r="G3931" s="342" t="s">
        <v>300</v>
      </c>
      <c r="H3931" s="342"/>
      <c r="I3931" s="342"/>
      <c r="J3931" s="343"/>
      <c r="K3931" s="343"/>
      <c r="L3931" s="407">
        <v>1</v>
      </c>
      <c r="M3931" s="344">
        <f t="shared" si="61"/>
        <v>3.9407143251651835</v>
      </c>
      <c r="N3931" s="337"/>
      <c r="T3931" s="169" t="s">
        <v>300</v>
      </c>
    </row>
    <row r="3932" spans="1:20">
      <c r="A3932" s="339">
        <v>45455.708333333299</v>
      </c>
      <c r="B3932" s="340">
        <v>2.7095500000000001</v>
      </c>
      <c r="C3932" s="340" t="s">
        <v>300</v>
      </c>
      <c r="D3932" s="341">
        <v>66.092439999999996</v>
      </c>
      <c r="E3932" s="342" t="s">
        <v>300</v>
      </c>
      <c r="F3932" s="340">
        <v>5.5658200000000004</v>
      </c>
      <c r="G3932" s="342" t="s">
        <v>300</v>
      </c>
      <c r="H3932" s="342"/>
      <c r="I3932" s="342"/>
      <c r="J3932" s="343"/>
      <c r="K3932" s="343"/>
      <c r="L3932" s="407">
        <v>1</v>
      </c>
      <c r="M3932" s="344">
        <f t="shared" si="61"/>
        <v>5.5658303565261598</v>
      </c>
      <c r="N3932" s="337"/>
      <c r="T3932" s="169" t="s">
        <v>300</v>
      </c>
    </row>
    <row r="3933" spans="1:20">
      <c r="A3933" s="339">
        <v>45455.75</v>
      </c>
      <c r="B3933" s="340">
        <v>2.7740300000000002</v>
      </c>
      <c r="C3933" s="340" t="s">
        <v>300</v>
      </c>
      <c r="D3933" s="341">
        <v>67.285809999999998</v>
      </c>
      <c r="E3933" s="342" t="s">
        <v>300</v>
      </c>
      <c r="F3933" s="340">
        <v>5.8011600000000003</v>
      </c>
      <c r="G3933" s="342" t="s">
        <v>300</v>
      </c>
      <c r="H3933" s="342"/>
      <c r="I3933" s="342"/>
      <c r="J3933" s="343"/>
      <c r="K3933" s="343"/>
      <c r="L3933" s="407">
        <v>1</v>
      </c>
      <c r="M3933" s="344">
        <f t="shared" si="61"/>
        <v>5.8011707493844442</v>
      </c>
      <c r="N3933" s="337"/>
      <c r="T3933" s="169" t="s">
        <v>300</v>
      </c>
    </row>
    <row r="3934" spans="1:20">
      <c r="A3934" s="339">
        <v>45455.791666666701</v>
      </c>
      <c r="B3934" s="340">
        <v>2.8250199999999999</v>
      </c>
      <c r="C3934" s="340" t="s">
        <v>300</v>
      </c>
      <c r="D3934" s="341">
        <v>66.990139999999997</v>
      </c>
      <c r="E3934" s="342" t="s">
        <v>300</v>
      </c>
      <c r="F3934" s="340">
        <v>5.8818400000000004</v>
      </c>
      <c r="G3934" s="342" t="s">
        <v>300</v>
      </c>
      <c r="H3934" s="342"/>
      <c r="I3934" s="342"/>
      <c r="J3934" s="343"/>
      <c r="K3934" s="343"/>
      <c r="L3934" s="407">
        <v>1</v>
      </c>
      <c r="M3934" s="344">
        <f t="shared" si="61"/>
        <v>5.8818429232110221</v>
      </c>
      <c r="N3934" s="337"/>
      <c r="T3934" s="169" t="s">
        <v>300</v>
      </c>
    </row>
    <row r="3935" spans="1:20">
      <c r="A3935" s="339">
        <v>45455.833333333299</v>
      </c>
      <c r="B3935" s="340">
        <v>2.97038</v>
      </c>
      <c r="C3935" s="340" t="s">
        <v>300</v>
      </c>
      <c r="D3935" s="341">
        <v>67.992400000000004</v>
      </c>
      <c r="E3935" s="342" t="s">
        <v>300</v>
      </c>
      <c r="F3935" s="340">
        <v>6.2770099999999998</v>
      </c>
      <c r="G3935" s="342" t="s">
        <v>300</v>
      </c>
      <c r="H3935" s="342"/>
      <c r="I3935" s="342"/>
      <c r="J3935" s="343"/>
      <c r="K3935" s="343"/>
      <c r="L3935" s="407">
        <v>1</v>
      </c>
      <c r="M3935" s="344">
        <f t="shared" si="61"/>
        <v>6.2770182796809602</v>
      </c>
      <c r="N3935" s="337"/>
      <c r="T3935" s="169" t="s">
        <v>300</v>
      </c>
    </row>
    <row r="3936" spans="1:20">
      <c r="A3936" s="339">
        <v>45455.875</v>
      </c>
      <c r="B3936" s="340">
        <v>2.1958700000000002</v>
      </c>
      <c r="C3936" s="340" t="s">
        <v>300</v>
      </c>
      <c r="D3936" s="341">
        <v>68.519149999999996</v>
      </c>
      <c r="E3936" s="342" t="s">
        <v>300</v>
      </c>
      <c r="F3936" s="340">
        <v>4.6762699999999997</v>
      </c>
      <c r="G3936" s="342" t="s">
        <v>300</v>
      </c>
      <c r="H3936" s="342"/>
      <c r="I3936" s="342"/>
      <c r="J3936" s="343"/>
      <c r="K3936" s="343"/>
      <c r="L3936" s="407">
        <v>1</v>
      </c>
      <c r="M3936" s="344">
        <f t="shared" si="61"/>
        <v>4.6762702548983395</v>
      </c>
      <c r="N3936" s="337"/>
      <c r="T3936" s="169" t="s">
        <v>300</v>
      </c>
    </row>
    <row r="3937" spans="1:20">
      <c r="A3937" s="339">
        <v>45455.916666666701</v>
      </c>
      <c r="B3937" s="340">
        <v>2.89893</v>
      </c>
      <c r="C3937" s="340" t="s">
        <v>300</v>
      </c>
      <c r="D3937" s="341">
        <v>66.133080000000007</v>
      </c>
      <c r="E3937" s="342" t="s">
        <v>300</v>
      </c>
      <c r="F3937" s="340">
        <v>5.9585100000000004</v>
      </c>
      <c r="G3937" s="342" t="s">
        <v>300</v>
      </c>
      <c r="H3937" s="342"/>
      <c r="I3937" s="342"/>
      <c r="J3937" s="343"/>
      <c r="K3937" s="343"/>
      <c r="L3937" s="407">
        <v>1</v>
      </c>
      <c r="M3937" s="344">
        <f t="shared" si="61"/>
        <v>5.9585074713047517</v>
      </c>
      <c r="N3937" s="337"/>
      <c r="T3937" s="169" t="s">
        <v>300</v>
      </c>
    </row>
    <row r="3938" spans="1:20">
      <c r="A3938" s="339">
        <v>45455.958333333299</v>
      </c>
      <c r="B3938" s="340">
        <v>2.6288</v>
      </c>
      <c r="C3938" s="340" t="s">
        <v>300</v>
      </c>
      <c r="D3938" s="341">
        <v>66.509379999999993</v>
      </c>
      <c r="E3938" s="342" t="s">
        <v>300</v>
      </c>
      <c r="F3938" s="340">
        <v>5.4340200000000003</v>
      </c>
      <c r="G3938" s="342" t="s">
        <v>300</v>
      </c>
      <c r="H3938" s="342"/>
      <c r="I3938" s="342"/>
      <c r="J3938" s="343"/>
      <c r="K3938" s="343"/>
      <c r="L3938" s="407">
        <v>1</v>
      </c>
      <c r="M3938" s="344">
        <f t="shared" si="61"/>
        <v>5.4340227911155194</v>
      </c>
      <c r="N3938" s="337"/>
      <c r="T3938" s="169" t="s">
        <v>300</v>
      </c>
    </row>
    <row r="3939" spans="1:20">
      <c r="A3939" s="339">
        <v>45456</v>
      </c>
      <c r="B3939" s="340">
        <v>3.08697</v>
      </c>
      <c r="C3939" s="340" t="s">
        <v>300</v>
      </c>
      <c r="D3939" s="341">
        <v>66.066820000000007</v>
      </c>
      <c r="E3939" s="342" t="s">
        <v>300</v>
      </c>
      <c r="F3939" s="340">
        <v>6.3386500000000003</v>
      </c>
      <c r="G3939" s="342" t="s">
        <v>300</v>
      </c>
      <c r="H3939" s="342"/>
      <c r="I3939" s="342"/>
      <c r="J3939" s="343"/>
      <c r="K3939" s="343"/>
      <c r="L3939" s="407">
        <v>1</v>
      </c>
      <c r="M3939" s="344">
        <f t="shared" si="61"/>
        <v>6.338650734704232</v>
      </c>
      <c r="N3939" s="337"/>
      <c r="T3939" s="169" t="s">
        <v>300</v>
      </c>
    </row>
    <row r="3940" spans="1:20">
      <c r="A3940" s="339">
        <v>45456.041666666701</v>
      </c>
      <c r="B3940" s="340">
        <v>2.9884200000000001</v>
      </c>
      <c r="C3940" s="340" t="s">
        <v>300</v>
      </c>
      <c r="D3940" s="341">
        <v>65.247339999999994</v>
      </c>
      <c r="E3940" s="342" t="s">
        <v>300</v>
      </c>
      <c r="F3940" s="340">
        <v>6.0601799999999999</v>
      </c>
      <c r="G3940" s="342" t="s">
        <v>300</v>
      </c>
      <c r="H3940" s="342"/>
      <c r="I3940" s="342"/>
      <c r="J3940" s="343"/>
      <c r="K3940" s="343"/>
      <c r="L3940" s="407">
        <v>1</v>
      </c>
      <c r="M3940" s="344">
        <f t="shared" si="61"/>
        <v>6.0601790463510223</v>
      </c>
      <c r="N3940" s="337"/>
      <c r="T3940" s="169" t="s">
        <v>300</v>
      </c>
    </row>
    <row r="3941" spans="1:20">
      <c r="A3941" s="339">
        <v>45456.083333333299</v>
      </c>
      <c r="B3941" s="340">
        <v>2.69733</v>
      </c>
      <c r="C3941" s="340" t="s">
        <v>300</v>
      </c>
      <c r="D3941" s="341">
        <v>64.964110000000005</v>
      </c>
      <c r="E3941" s="342" t="s">
        <v>300</v>
      </c>
      <c r="F3941" s="340">
        <v>5.4461399999999998</v>
      </c>
      <c r="G3941" s="342" t="s">
        <v>300</v>
      </c>
      <c r="H3941" s="342"/>
      <c r="I3941" s="342"/>
      <c r="J3941" s="343"/>
      <c r="K3941" s="343"/>
      <c r="L3941" s="407">
        <v>1</v>
      </c>
      <c r="M3941" s="344">
        <f t="shared" si="61"/>
        <v>5.4461372990414025</v>
      </c>
      <c r="N3941" s="337"/>
      <c r="T3941" s="169" t="s">
        <v>300</v>
      </c>
    </row>
    <row r="3942" spans="1:20">
      <c r="A3942" s="339">
        <v>45456.125</v>
      </c>
      <c r="B3942" s="340">
        <v>3.1155400000000002</v>
      </c>
      <c r="C3942" s="340" t="s">
        <v>300</v>
      </c>
      <c r="D3942" s="341">
        <v>64.742959999999997</v>
      </c>
      <c r="E3942" s="342" t="s">
        <v>300</v>
      </c>
      <c r="F3942" s="340">
        <v>6.2691299999999996</v>
      </c>
      <c r="G3942" s="342" t="s">
        <v>300</v>
      </c>
      <c r="H3942" s="342"/>
      <c r="I3942" s="342"/>
      <c r="J3942" s="343"/>
      <c r="K3942" s="343"/>
      <c r="L3942" s="407">
        <v>1</v>
      </c>
      <c r="M3942" s="344">
        <f t="shared" si="61"/>
        <v>6.2691244720782713</v>
      </c>
      <c r="N3942" s="337"/>
      <c r="T3942" s="169" t="s">
        <v>300</v>
      </c>
    </row>
    <row r="3943" spans="1:20">
      <c r="A3943" s="339">
        <v>45456.166666666701</v>
      </c>
      <c r="B3943" s="340">
        <v>2.9041199999999998</v>
      </c>
      <c r="C3943" s="340" t="s">
        <v>300</v>
      </c>
      <c r="D3943" s="341">
        <v>65.429670000000002</v>
      </c>
      <c r="E3943" s="342" t="s">
        <v>300</v>
      </c>
      <c r="F3943" s="340">
        <v>5.9056899999999999</v>
      </c>
      <c r="G3943" s="342" t="s">
        <v>300</v>
      </c>
      <c r="H3943" s="342"/>
      <c r="I3943" s="342"/>
      <c r="J3943" s="343"/>
      <c r="K3943" s="343"/>
      <c r="L3943" s="407">
        <v>1</v>
      </c>
      <c r="M3943" s="344">
        <f t="shared" si="61"/>
        <v>5.9056852595116309</v>
      </c>
      <c r="N3943" s="337"/>
      <c r="T3943" s="169" t="s">
        <v>300</v>
      </c>
    </row>
    <row r="3944" spans="1:20">
      <c r="A3944" s="339">
        <v>45456.208333333299</v>
      </c>
      <c r="B3944" s="340">
        <v>2.94238</v>
      </c>
      <c r="C3944" s="340" t="s">
        <v>300</v>
      </c>
      <c r="D3944" s="341">
        <v>64.899879999999996</v>
      </c>
      <c r="E3944" s="342" t="s">
        <v>300</v>
      </c>
      <c r="F3944" s="340">
        <v>5.9350399999999999</v>
      </c>
      <c r="G3944" s="342" t="s">
        <v>300</v>
      </c>
      <c r="H3944" s="342"/>
      <c r="I3944" s="342"/>
      <c r="J3944" s="343"/>
      <c r="K3944" s="343"/>
      <c r="L3944" s="407">
        <v>1</v>
      </c>
      <c r="M3944" s="344">
        <f t="shared" si="61"/>
        <v>5.9350401850595507</v>
      </c>
      <c r="N3944" s="337"/>
      <c r="T3944" s="169" t="s">
        <v>300</v>
      </c>
    </row>
    <row r="3945" spans="1:20">
      <c r="A3945" s="339">
        <v>45456.25</v>
      </c>
      <c r="B3945" s="340">
        <v>2.67178</v>
      </c>
      <c r="C3945" s="340" t="s">
        <v>300</v>
      </c>
      <c r="D3945" s="341">
        <v>66.369789999999995</v>
      </c>
      <c r="E3945" s="342" t="s">
        <v>300</v>
      </c>
      <c r="F3945" s="340">
        <v>5.5112800000000002</v>
      </c>
      <c r="G3945" s="342" t="s">
        <v>300</v>
      </c>
      <c r="H3945" s="342"/>
      <c r="I3945" s="342"/>
      <c r="J3945" s="343"/>
      <c r="K3945" s="343"/>
      <c r="L3945" s="407">
        <v>1</v>
      </c>
      <c r="M3945" s="344">
        <f t="shared" si="61"/>
        <v>5.5112758415142959</v>
      </c>
      <c r="N3945" s="337"/>
      <c r="T3945" s="169" t="s">
        <v>300</v>
      </c>
    </row>
    <row r="3946" spans="1:20">
      <c r="A3946" s="339">
        <v>45456.291666666701</v>
      </c>
      <c r="B3946" s="340">
        <v>2.0078800000000001</v>
      </c>
      <c r="C3946" s="340" t="s">
        <v>300</v>
      </c>
      <c r="D3946" s="341">
        <v>67.229640000000003</v>
      </c>
      <c r="E3946" s="342" t="s">
        <v>300</v>
      </c>
      <c r="F3946" s="340">
        <v>4.1954599999999997</v>
      </c>
      <c r="G3946" s="342" t="s">
        <v>300</v>
      </c>
      <c r="H3946" s="342"/>
      <c r="I3946" s="342"/>
      <c r="J3946" s="343"/>
      <c r="K3946" s="343"/>
      <c r="L3946" s="407">
        <v>1</v>
      </c>
      <c r="M3946" s="344">
        <f t="shared" si="61"/>
        <v>4.1954596604242562</v>
      </c>
      <c r="N3946" s="337"/>
      <c r="T3946" s="169" t="s">
        <v>300</v>
      </c>
    </row>
    <row r="3947" spans="1:20">
      <c r="A3947" s="339">
        <v>45456.333333333299</v>
      </c>
      <c r="B3947" s="340">
        <v>2.2153900000000002</v>
      </c>
      <c r="C3947" s="340" t="s">
        <v>300</v>
      </c>
      <c r="D3947" s="341">
        <v>66.784819999999996</v>
      </c>
      <c r="E3947" s="342" t="s">
        <v>300</v>
      </c>
      <c r="F3947" s="340">
        <v>4.59842</v>
      </c>
      <c r="G3947" s="342" t="s">
        <v>300</v>
      </c>
      <c r="H3947" s="342"/>
      <c r="I3947" s="342"/>
      <c r="J3947" s="343"/>
      <c r="K3947" s="343"/>
      <c r="L3947" s="407">
        <v>1</v>
      </c>
      <c r="M3947" s="344">
        <f t="shared" si="61"/>
        <v>4.5984234475641834</v>
      </c>
      <c r="N3947" s="337"/>
      <c r="T3947" s="169" t="s">
        <v>300</v>
      </c>
    </row>
    <row r="3948" spans="1:20">
      <c r="A3948" s="339">
        <v>45456.375</v>
      </c>
      <c r="B3948" s="340">
        <v>2.6143999999999998</v>
      </c>
      <c r="C3948" s="340" t="s">
        <v>300</v>
      </c>
      <c r="D3948" s="341">
        <v>65.872150000000005</v>
      </c>
      <c r="E3948" s="342" t="s">
        <v>300</v>
      </c>
      <c r="F3948" s="340">
        <v>5.3524700000000003</v>
      </c>
      <c r="G3948" s="342" t="s">
        <v>300</v>
      </c>
      <c r="H3948" s="342"/>
      <c r="I3948" s="342"/>
      <c r="J3948" s="343"/>
      <c r="K3948" s="343"/>
      <c r="L3948" s="407">
        <v>1</v>
      </c>
      <c r="M3948" s="344">
        <f t="shared" si="61"/>
        <v>5.3524779096768</v>
      </c>
      <c r="N3948" s="337"/>
      <c r="T3948" s="169" t="s">
        <v>300</v>
      </c>
    </row>
    <row r="3949" spans="1:20">
      <c r="A3949" s="339">
        <v>45456.416666666701</v>
      </c>
      <c r="B3949" s="340">
        <v>2.75162</v>
      </c>
      <c r="C3949" s="340" t="s">
        <v>300</v>
      </c>
      <c r="D3949" s="341">
        <v>63.616860000000003</v>
      </c>
      <c r="E3949" s="342" t="s">
        <v>300</v>
      </c>
      <c r="F3949" s="340">
        <v>5.4405299999999999</v>
      </c>
      <c r="G3949" s="342" t="s">
        <v>300</v>
      </c>
      <c r="H3949" s="342"/>
      <c r="I3949" s="342"/>
      <c r="J3949" s="343"/>
      <c r="K3949" s="343"/>
      <c r="L3949" s="407">
        <v>1</v>
      </c>
      <c r="M3949" s="344">
        <f t="shared" si="61"/>
        <v>5.440536107654256</v>
      </c>
      <c r="N3949" s="337"/>
      <c r="T3949" s="169" t="s">
        <v>300</v>
      </c>
    </row>
    <row r="3950" spans="1:20">
      <c r="A3950" s="339">
        <v>45456.458333333299</v>
      </c>
      <c r="B3950" s="340">
        <v>2.7082299999999999</v>
      </c>
      <c r="C3950" s="340" t="s">
        <v>300</v>
      </c>
      <c r="D3950" s="341">
        <v>62.87621</v>
      </c>
      <c r="E3950" s="342" t="s">
        <v>300</v>
      </c>
      <c r="F3950" s="340">
        <v>5.2923999999999998</v>
      </c>
      <c r="G3950" s="342" t="s">
        <v>300</v>
      </c>
      <c r="H3950" s="342"/>
      <c r="I3950" s="342"/>
      <c r="J3950" s="343"/>
      <c r="K3950" s="343"/>
      <c r="L3950" s="407">
        <v>1</v>
      </c>
      <c r="M3950" s="344">
        <f t="shared" si="61"/>
        <v>5.2924030435139633</v>
      </c>
      <c r="N3950" s="337"/>
      <c r="T3950" s="169" t="s">
        <v>300</v>
      </c>
    </row>
    <row r="3951" spans="1:20">
      <c r="A3951" s="339">
        <v>45456.5</v>
      </c>
      <c r="B3951" s="340">
        <v>0.82464999999999999</v>
      </c>
      <c r="C3951" s="340" t="s">
        <v>300</v>
      </c>
      <c r="D3951" s="341">
        <v>61.870130000000003</v>
      </c>
      <c r="E3951" s="342" t="s">
        <v>300</v>
      </c>
      <c r="F3951" s="340">
        <v>1.5857399999999999</v>
      </c>
      <c r="G3951" s="342" t="s">
        <v>300</v>
      </c>
      <c r="H3951" s="342"/>
      <c r="I3951" s="342"/>
      <c r="J3951" s="343"/>
      <c r="K3951" s="343"/>
      <c r="L3951" s="407">
        <v>1</v>
      </c>
      <c r="M3951" s="344">
        <f t="shared" si="61"/>
        <v>1.5857389800558599</v>
      </c>
      <c r="N3951" s="337"/>
      <c r="T3951" s="169" t="s">
        <v>300</v>
      </c>
    </row>
    <row r="3952" spans="1:20">
      <c r="A3952" s="339">
        <v>45456.541666666701</v>
      </c>
      <c r="B3952" s="340">
        <v>0.27668999999999999</v>
      </c>
      <c r="C3952" s="340" t="s">
        <v>300</v>
      </c>
      <c r="D3952" s="341">
        <v>45.86271</v>
      </c>
      <c r="E3952" s="342" t="s">
        <v>300</v>
      </c>
      <c r="F3952" s="340">
        <v>0.39439000000000002</v>
      </c>
      <c r="G3952" s="342" t="s">
        <v>300</v>
      </c>
      <c r="H3952" s="342"/>
      <c r="I3952" s="342"/>
      <c r="J3952" s="343"/>
      <c r="K3952" s="343"/>
      <c r="L3952" s="407">
        <v>1</v>
      </c>
      <c r="M3952" s="344">
        <f t="shared" si="61"/>
        <v>0.39439753038529191</v>
      </c>
      <c r="N3952" s="337"/>
      <c r="T3952" s="169" t="s">
        <v>300</v>
      </c>
    </row>
    <row r="3953" spans="1:20">
      <c r="A3953" s="339">
        <v>45456.583333333299</v>
      </c>
      <c r="B3953" s="340">
        <v>0.98843000000000003</v>
      </c>
      <c r="C3953" s="340" t="s">
        <v>300</v>
      </c>
      <c r="D3953" s="341">
        <v>59.469949999999997</v>
      </c>
      <c r="E3953" s="342" t="s">
        <v>300</v>
      </c>
      <c r="F3953" s="340">
        <v>1.8269500000000001</v>
      </c>
      <c r="G3953" s="342" t="s">
        <v>300</v>
      </c>
      <c r="H3953" s="342"/>
      <c r="I3953" s="342"/>
      <c r="J3953" s="343"/>
      <c r="K3953" s="343"/>
      <c r="L3953" s="407">
        <v>1</v>
      </c>
      <c r="M3953" s="344">
        <f t="shared" si="61"/>
        <v>1.8269409136477797</v>
      </c>
      <c r="N3953" s="337"/>
      <c r="T3953" s="169" t="s">
        <v>300</v>
      </c>
    </row>
    <row r="3954" spans="1:20">
      <c r="A3954" s="339">
        <v>45456.625</v>
      </c>
      <c r="B3954" s="340">
        <v>2.6882899999999998</v>
      </c>
      <c r="C3954" s="340" t="s">
        <v>300</v>
      </c>
      <c r="D3954" s="341">
        <v>65.009600000000006</v>
      </c>
      <c r="E3954" s="342" t="s">
        <v>300</v>
      </c>
      <c r="F3954" s="340">
        <v>5.4316899999999997</v>
      </c>
      <c r="G3954" s="342" t="s">
        <v>300</v>
      </c>
      <c r="H3954" s="342"/>
      <c r="I3954" s="342"/>
      <c r="J3954" s="343"/>
      <c r="K3954" s="343"/>
      <c r="L3954" s="407">
        <v>1</v>
      </c>
      <c r="M3954" s="344">
        <f t="shared" si="61"/>
        <v>5.4316855577107193</v>
      </c>
      <c r="N3954" s="337"/>
      <c r="T3954" s="169" t="s">
        <v>300</v>
      </c>
    </row>
    <row r="3955" spans="1:20">
      <c r="A3955" s="339">
        <v>45456.666666666701</v>
      </c>
      <c r="B3955" s="340">
        <v>2.83954</v>
      </c>
      <c r="C3955" s="340" t="s">
        <v>300</v>
      </c>
      <c r="D3955" s="341">
        <v>65.211079999999995</v>
      </c>
      <c r="E3955" s="342" t="s">
        <v>300</v>
      </c>
      <c r="F3955" s="340">
        <v>5.7550699999999999</v>
      </c>
      <c r="G3955" s="342" t="s">
        <v>300</v>
      </c>
      <c r="H3955" s="342"/>
      <c r="I3955" s="342"/>
      <c r="J3955" s="343"/>
      <c r="K3955" s="343"/>
      <c r="L3955" s="407">
        <v>1</v>
      </c>
      <c r="M3955" s="344">
        <f t="shared" si="61"/>
        <v>5.755067130807455</v>
      </c>
      <c r="N3955" s="337"/>
      <c r="T3955" s="169" t="s">
        <v>300</v>
      </c>
    </row>
    <row r="3956" spans="1:20">
      <c r="A3956" s="339">
        <v>45456.708333333299</v>
      </c>
      <c r="B3956" s="340">
        <v>2.9343499999999998</v>
      </c>
      <c r="C3956" s="340" t="s">
        <v>300</v>
      </c>
      <c r="D3956" s="341">
        <v>63.845199999999998</v>
      </c>
      <c r="E3956" s="342" t="s">
        <v>300</v>
      </c>
      <c r="F3956" s="340">
        <v>5.8226599999999999</v>
      </c>
      <c r="G3956" s="342" t="s">
        <v>300</v>
      </c>
      <c r="H3956" s="342"/>
      <c r="I3956" s="342"/>
      <c r="J3956" s="343"/>
      <c r="K3956" s="343"/>
      <c r="L3956" s="407">
        <v>1</v>
      </c>
      <c r="M3956" s="344">
        <f t="shared" si="61"/>
        <v>5.8226565742295984</v>
      </c>
      <c r="N3956" s="337"/>
      <c r="T3956" s="169" t="s">
        <v>300</v>
      </c>
    </row>
    <row r="3957" spans="1:20">
      <c r="A3957" s="339">
        <v>45456.75</v>
      </c>
      <c r="B3957" s="340">
        <v>3.0173700000000001</v>
      </c>
      <c r="C3957" s="340" t="s">
        <v>300</v>
      </c>
      <c r="D3957" s="341">
        <v>64.871219999999994</v>
      </c>
      <c r="E3957" s="342" t="s">
        <v>300</v>
      </c>
      <c r="F3957" s="340">
        <v>6.0836199999999998</v>
      </c>
      <c r="G3957" s="342" t="s">
        <v>300</v>
      </c>
      <c r="H3957" s="342"/>
      <c r="I3957" s="342"/>
      <c r="J3957" s="343"/>
      <c r="K3957" s="343"/>
      <c r="L3957" s="407">
        <v>1</v>
      </c>
      <c r="M3957" s="344">
        <f t="shared" si="61"/>
        <v>6.0836139036807113</v>
      </c>
      <c r="N3957" s="337"/>
      <c r="T3957" s="169" t="s">
        <v>300</v>
      </c>
    </row>
    <row r="3958" spans="1:20">
      <c r="A3958" s="339">
        <v>45456.791666666701</v>
      </c>
      <c r="B3958" s="340">
        <v>3.13164</v>
      </c>
      <c r="C3958" s="340" t="s">
        <v>300</v>
      </c>
      <c r="D3958" s="341">
        <v>64.015209999999996</v>
      </c>
      <c r="E3958" s="342" t="s">
        <v>300</v>
      </c>
      <c r="F3958" s="340">
        <v>6.2306800000000004</v>
      </c>
      <c r="G3958" s="342" t="s">
        <v>300</v>
      </c>
      <c r="H3958" s="342"/>
      <c r="I3958" s="342"/>
      <c r="J3958" s="343"/>
      <c r="K3958" s="343"/>
      <c r="L3958" s="407">
        <v>1</v>
      </c>
      <c r="M3958" s="344">
        <f t="shared" si="61"/>
        <v>6.2306881669559511</v>
      </c>
      <c r="N3958" s="337"/>
      <c r="T3958" s="169" t="s">
        <v>300</v>
      </c>
    </row>
    <row r="3959" spans="1:20">
      <c r="A3959" s="339">
        <v>45456.833333333299</v>
      </c>
      <c r="B3959" s="340">
        <v>1.89093</v>
      </c>
      <c r="C3959" s="340" t="s">
        <v>300</v>
      </c>
      <c r="D3959" s="341">
        <v>67.039689999999993</v>
      </c>
      <c r="E3959" s="342" t="s">
        <v>300</v>
      </c>
      <c r="F3959" s="340">
        <v>3.9399299999999999</v>
      </c>
      <c r="G3959" s="342" t="s">
        <v>300</v>
      </c>
      <c r="H3959" s="342"/>
      <c r="I3959" s="342"/>
      <c r="J3959" s="343"/>
      <c r="K3959" s="343"/>
      <c r="L3959" s="407">
        <v>1</v>
      </c>
      <c r="M3959" s="344">
        <f t="shared" si="61"/>
        <v>3.9399295802436352</v>
      </c>
      <c r="N3959" s="337"/>
      <c r="T3959" s="169" t="s">
        <v>300</v>
      </c>
    </row>
    <row r="3960" spans="1:20">
      <c r="A3960" s="339">
        <v>45456.875</v>
      </c>
      <c r="B3960" s="340">
        <v>3.1996699999999998</v>
      </c>
      <c r="C3960" s="340" t="s">
        <v>300</v>
      </c>
      <c r="D3960" s="341">
        <v>62.642780000000002</v>
      </c>
      <c r="E3960" s="342" t="s">
        <v>300</v>
      </c>
      <c r="F3960" s="340">
        <v>6.2295499999999997</v>
      </c>
      <c r="G3960" s="342" t="s">
        <v>300</v>
      </c>
      <c r="H3960" s="342"/>
      <c r="I3960" s="342"/>
      <c r="J3960" s="343"/>
      <c r="K3960" s="343"/>
      <c r="L3960" s="407">
        <v>1</v>
      </c>
      <c r="M3960" s="344">
        <f t="shared" si="61"/>
        <v>6.2295578382712078</v>
      </c>
      <c r="N3960" s="337"/>
      <c r="T3960" s="169" t="s">
        <v>300</v>
      </c>
    </row>
    <row r="3961" spans="1:20">
      <c r="A3961" s="339">
        <v>45456.916666666701</v>
      </c>
      <c r="B3961" s="340">
        <v>2.8246000000000002</v>
      </c>
      <c r="C3961" s="340" t="s">
        <v>300</v>
      </c>
      <c r="D3961" s="341">
        <v>62.667949999999998</v>
      </c>
      <c r="E3961" s="342" t="s">
        <v>300</v>
      </c>
      <c r="F3961" s="340">
        <v>5.5015400000000003</v>
      </c>
      <c r="G3961" s="342" t="s">
        <v>300</v>
      </c>
      <c r="H3961" s="342"/>
      <c r="I3961" s="342"/>
      <c r="J3961" s="343"/>
      <c r="K3961" s="343"/>
      <c r="L3961" s="407">
        <v>1</v>
      </c>
      <c r="M3961" s="344">
        <f t="shared" si="61"/>
        <v>5.5015295899955996</v>
      </c>
      <c r="N3961" s="337"/>
      <c r="T3961" s="169" t="s">
        <v>300</v>
      </c>
    </row>
    <row r="3962" spans="1:20">
      <c r="A3962" s="339">
        <v>45456.958333333299</v>
      </c>
      <c r="B3962" s="340">
        <v>2.8991099999999999</v>
      </c>
      <c r="C3962" s="340" t="s">
        <v>300</v>
      </c>
      <c r="D3962" s="341">
        <v>64.642910000000001</v>
      </c>
      <c r="E3962" s="342" t="s">
        <v>300</v>
      </c>
      <c r="F3962" s="340">
        <v>5.8246099999999998</v>
      </c>
      <c r="G3962" s="342" t="s">
        <v>300</v>
      </c>
      <c r="H3962" s="342"/>
      <c r="I3962" s="342"/>
      <c r="J3962" s="343"/>
      <c r="K3962" s="343"/>
      <c r="L3962" s="407">
        <v>1</v>
      </c>
      <c r="M3962" s="344">
        <f t="shared" si="61"/>
        <v>5.8246066636579075</v>
      </c>
      <c r="N3962" s="337"/>
      <c r="T3962" s="169" t="s">
        <v>300</v>
      </c>
    </row>
    <row r="3963" spans="1:20">
      <c r="A3963" s="339">
        <v>45457</v>
      </c>
      <c r="B3963" s="340">
        <v>2.9212600000000002</v>
      </c>
      <c r="C3963" s="340" t="s">
        <v>300</v>
      </c>
      <c r="D3963" s="341">
        <v>65.142970000000005</v>
      </c>
      <c r="E3963" s="342" t="s">
        <v>300</v>
      </c>
      <c r="F3963" s="340">
        <v>5.9145099999999999</v>
      </c>
      <c r="G3963" s="342" t="s">
        <v>300</v>
      </c>
      <c r="H3963" s="342"/>
      <c r="I3963" s="342"/>
      <c r="J3963" s="343"/>
      <c r="K3963" s="343"/>
      <c r="L3963" s="407">
        <v>1</v>
      </c>
      <c r="M3963" s="344">
        <f t="shared" si="61"/>
        <v>5.9145100930115762</v>
      </c>
      <c r="N3963" s="337"/>
      <c r="T3963" s="169" t="s">
        <v>300</v>
      </c>
    </row>
    <row r="3964" spans="1:20">
      <c r="A3964" s="339">
        <v>45457.041666666701</v>
      </c>
      <c r="B3964" s="340">
        <v>2.8241000000000001</v>
      </c>
      <c r="C3964" s="340" t="s">
        <v>300</v>
      </c>
      <c r="D3964" s="341">
        <v>65.351500000000001</v>
      </c>
      <c r="E3964" s="342" t="s">
        <v>300</v>
      </c>
      <c r="F3964" s="340">
        <v>5.7361000000000004</v>
      </c>
      <c r="G3964" s="342" t="s">
        <v>300</v>
      </c>
      <c r="H3964" s="342"/>
      <c r="I3964" s="342"/>
      <c r="J3964" s="343"/>
      <c r="K3964" s="343"/>
      <c r="L3964" s="407">
        <v>1</v>
      </c>
      <c r="M3964" s="344">
        <f t="shared" si="61"/>
        <v>5.7360990393419993</v>
      </c>
      <c r="N3964" s="337"/>
      <c r="T3964" s="169" t="s">
        <v>300</v>
      </c>
    </row>
    <row r="3965" spans="1:20">
      <c r="A3965" s="339">
        <v>45457.083333333299</v>
      </c>
      <c r="B3965" s="340">
        <v>2.7880400000000001</v>
      </c>
      <c r="C3965" s="340" t="s">
        <v>300</v>
      </c>
      <c r="D3965" s="341">
        <v>65.704160000000002</v>
      </c>
      <c r="E3965" s="342" t="s">
        <v>300</v>
      </c>
      <c r="F3965" s="340">
        <v>5.6934100000000001</v>
      </c>
      <c r="G3965" s="342" t="s">
        <v>300</v>
      </c>
      <c r="H3965" s="342"/>
      <c r="I3965" s="342"/>
      <c r="J3965" s="343"/>
      <c r="K3965" s="343"/>
      <c r="L3965" s="407">
        <v>1</v>
      </c>
      <c r="M3965" s="344">
        <f t="shared" si="61"/>
        <v>5.6934154797381122</v>
      </c>
      <c r="N3965" s="337"/>
      <c r="T3965" s="169" t="s">
        <v>300</v>
      </c>
    </row>
    <row r="3966" spans="1:20">
      <c r="A3966" s="339">
        <v>45457.125</v>
      </c>
      <c r="B3966" s="340">
        <v>2.5451199999999998</v>
      </c>
      <c r="C3966" s="340" t="s">
        <v>300</v>
      </c>
      <c r="D3966" s="341">
        <v>65.302980000000005</v>
      </c>
      <c r="E3966" s="342" t="s">
        <v>300</v>
      </c>
      <c r="F3966" s="340">
        <v>5.1656199999999997</v>
      </c>
      <c r="G3966" s="342" t="s">
        <v>300</v>
      </c>
      <c r="H3966" s="342"/>
      <c r="I3966" s="342"/>
      <c r="J3966" s="343"/>
      <c r="K3966" s="343"/>
      <c r="L3966" s="407">
        <v>1</v>
      </c>
      <c r="M3966" s="344">
        <f t="shared" si="61"/>
        <v>5.1656178478222072</v>
      </c>
      <c r="N3966" s="337"/>
      <c r="T3966" s="169" t="s">
        <v>300</v>
      </c>
    </row>
    <row r="3967" spans="1:20">
      <c r="A3967" s="339">
        <v>45457.166666666701</v>
      </c>
      <c r="B3967" s="340">
        <v>2.9216500000000001</v>
      </c>
      <c r="C3967" s="340" t="s">
        <v>300</v>
      </c>
      <c r="D3967" s="341">
        <v>65.984020000000001</v>
      </c>
      <c r="E3967" s="342" t="s">
        <v>300</v>
      </c>
      <c r="F3967" s="340">
        <v>5.9916700000000001</v>
      </c>
      <c r="G3967" s="342" t="s">
        <v>300</v>
      </c>
      <c r="H3967" s="342"/>
      <c r="I3967" s="342"/>
      <c r="J3967" s="343"/>
      <c r="K3967" s="343"/>
      <c r="L3967" s="407">
        <v>1</v>
      </c>
      <c r="M3967" s="344">
        <f t="shared" si="61"/>
        <v>5.9916711499856401</v>
      </c>
      <c r="N3967" s="337"/>
      <c r="T3967" s="169" t="s">
        <v>300</v>
      </c>
    </row>
    <row r="3968" spans="1:20">
      <c r="A3968" s="339">
        <v>45457.208333333299</v>
      </c>
      <c r="B3968" s="340">
        <v>2.8079999999999998</v>
      </c>
      <c r="C3968" s="340" t="s">
        <v>300</v>
      </c>
      <c r="D3968" s="341">
        <v>65.536270000000002</v>
      </c>
      <c r="E3968" s="342" t="s">
        <v>300</v>
      </c>
      <c r="F3968" s="340">
        <v>5.7195200000000002</v>
      </c>
      <c r="G3968" s="342" t="s">
        <v>300</v>
      </c>
      <c r="H3968" s="342"/>
      <c r="I3968" s="342"/>
      <c r="J3968" s="343"/>
      <c r="K3968" s="343"/>
      <c r="L3968" s="407">
        <v>1</v>
      </c>
      <c r="M3968" s="344">
        <f t="shared" si="61"/>
        <v>5.7195232986527982</v>
      </c>
      <c r="N3968" s="337"/>
      <c r="T3968" s="169" t="s">
        <v>300</v>
      </c>
    </row>
    <row r="3969" spans="1:20">
      <c r="A3969" s="339">
        <v>45457.25</v>
      </c>
      <c r="B3969" s="340">
        <v>2.57701</v>
      </c>
      <c r="C3969" s="340" t="s">
        <v>300</v>
      </c>
      <c r="D3969" s="341">
        <v>65.456760000000003</v>
      </c>
      <c r="E3969" s="342" t="s">
        <v>300</v>
      </c>
      <c r="F3969" s="340">
        <v>5.2426599999999999</v>
      </c>
      <c r="G3969" s="342" t="s">
        <v>300</v>
      </c>
      <c r="H3969" s="342"/>
      <c r="I3969" s="342"/>
      <c r="J3969" s="343"/>
      <c r="K3969" s="343"/>
      <c r="L3969" s="407">
        <v>1</v>
      </c>
      <c r="M3969" s="344">
        <f t="shared" si="61"/>
        <v>5.2426590957226082</v>
      </c>
      <c r="N3969" s="337"/>
      <c r="T3969" s="169" t="s">
        <v>300</v>
      </c>
    </row>
    <row r="3970" spans="1:20">
      <c r="A3970" s="339">
        <v>45457.291666666701</v>
      </c>
      <c r="B3970" s="340">
        <v>2.6793200000000001</v>
      </c>
      <c r="C3970" s="340" t="s">
        <v>300</v>
      </c>
      <c r="D3970" s="341">
        <v>65.457409999999996</v>
      </c>
      <c r="E3970" s="342" t="s">
        <v>300</v>
      </c>
      <c r="F3970" s="340">
        <v>5.4508599999999996</v>
      </c>
      <c r="G3970" s="342" t="s">
        <v>300</v>
      </c>
      <c r="H3970" s="342"/>
      <c r="I3970" s="342"/>
      <c r="J3970" s="343"/>
      <c r="K3970" s="343"/>
      <c r="L3970" s="407">
        <v>1</v>
      </c>
      <c r="M3970" s="344">
        <f t="shared" si="61"/>
        <v>5.450852288418095</v>
      </c>
      <c r="N3970" s="337"/>
      <c r="T3970" s="169" t="s">
        <v>300</v>
      </c>
    </row>
    <row r="3971" spans="1:20">
      <c r="A3971" s="339">
        <v>45457.333333333299</v>
      </c>
      <c r="B3971" s="340">
        <v>2.7082000000000002</v>
      </c>
      <c r="C3971" s="340" t="s">
        <v>300</v>
      </c>
      <c r="D3971" s="341">
        <v>66.555599999999998</v>
      </c>
      <c r="E3971" s="342" t="s">
        <v>300</v>
      </c>
      <c r="F3971" s="340">
        <v>5.6020399999999997</v>
      </c>
      <c r="G3971" s="342" t="s">
        <v>300</v>
      </c>
      <c r="H3971" s="342"/>
      <c r="I3971" s="342"/>
      <c r="J3971" s="343"/>
      <c r="K3971" s="343"/>
      <c r="L3971" s="407">
        <v>1</v>
      </c>
      <c r="M3971" s="344">
        <f t="shared" ref="M3971:M4034" si="62">D3971*60*10^3*B3971*5.18*10^-7</f>
        <v>5.6020418235936003</v>
      </c>
      <c r="N3971" s="337"/>
      <c r="T3971" s="169" t="s">
        <v>300</v>
      </c>
    </row>
    <row r="3972" spans="1:20">
      <c r="A3972" s="339">
        <v>45457.375</v>
      </c>
      <c r="B3972" s="340">
        <v>2.7296900000000002</v>
      </c>
      <c r="C3972" s="340" t="s">
        <v>300</v>
      </c>
      <c r="D3972" s="341">
        <v>64.659660000000002</v>
      </c>
      <c r="E3972" s="342" t="s">
        <v>300</v>
      </c>
      <c r="F3972" s="340">
        <v>5.4856499999999997</v>
      </c>
      <c r="G3972" s="342" t="s">
        <v>300</v>
      </c>
      <c r="H3972" s="342"/>
      <c r="I3972" s="342"/>
      <c r="J3972" s="343"/>
      <c r="K3972" s="343"/>
      <c r="L3972" s="407">
        <v>1</v>
      </c>
      <c r="M3972" s="344">
        <f t="shared" si="62"/>
        <v>5.4856457126518325</v>
      </c>
      <c r="N3972" s="337"/>
      <c r="T3972" s="169" t="s">
        <v>300</v>
      </c>
    </row>
    <row r="3973" spans="1:20">
      <c r="A3973" s="339">
        <v>45457.416666666701</v>
      </c>
      <c r="B3973" s="340">
        <v>2.7042299999999999</v>
      </c>
      <c r="C3973" s="340" t="s">
        <v>300</v>
      </c>
      <c r="D3973" s="341">
        <v>65.134140000000002</v>
      </c>
      <c r="E3973" s="342" t="s">
        <v>300</v>
      </c>
      <c r="F3973" s="340">
        <v>5.4743599999999999</v>
      </c>
      <c r="G3973" s="342" t="s">
        <v>300</v>
      </c>
      <c r="H3973" s="342"/>
      <c r="I3973" s="342"/>
      <c r="J3973" s="343"/>
      <c r="K3973" s="343"/>
      <c r="L3973" s="407">
        <v>1</v>
      </c>
      <c r="M3973" s="344">
        <f t="shared" si="62"/>
        <v>5.4743595734111743</v>
      </c>
      <c r="N3973" s="337"/>
      <c r="T3973" s="169" t="s">
        <v>300</v>
      </c>
    </row>
    <row r="3974" spans="1:20">
      <c r="A3974" s="339">
        <v>45457.458333333299</v>
      </c>
      <c r="B3974" s="340">
        <v>2.6714099999999998</v>
      </c>
      <c r="C3974" s="340" t="s">
        <v>300</v>
      </c>
      <c r="D3974" s="341">
        <v>64.264899999999997</v>
      </c>
      <c r="E3974" s="342" t="s">
        <v>300</v>
      </c>
      <c r="F3974" s="340">
        <v>5.3357400000000004</v>
      </c>
      <c r="G3974" s="342" t="s">
        <v>300</v>
      </c>
      <c r="H3974" s="342"/>
      <c r="I3974" s="342"/>
      <c r="J3974" s="343"/>
      <c r="K3974" s="343"/>
      <c r="L3974" s="407">
        <v>1</v>
      </c>
      <c r="M3974" s="344">
        <f t="shared" si="62"/>
        <v>5.3357490234997185</v>
      </c>
      <c r="N3974" s="337"/>
      <c r="T3974" s="169" t="s">
        <v>300</v>
      </c>
    </row>
    <row r="3975" spans="1:20">
      <c r="A3975" s="339">
        <v>45457.5</v>
      </c>
      <c r="B3975" s="340">
        <v>2.37696</v>
      </c>
      <c r="C3975" s="340" t="s">
        <v>300</v>
      </c>
      <c r="D3975" s="341">
        <v>65.700860000000006</v>
      </c>
      <c r="E3975" s="342" t="s">
        <v>300</v>
      </c>
      <c r="F3975" s="340">
        <v>4.85372</v>
      </c>
      <c r="G3975" s="342" t="s">
        <v>300</v>
      </c>
      <c r="H3975" s="342"/>
      <c r="I3975" s="342"/>
      <c r="J3975" s="343"/>
      <c r="K3975" s="343"/>
      <c r="L3975" s="407">
        <v>1</v>
      </c>
      <c r="M3975" s="344">
        <f t="shared" si="62"/>
        <v>4.853711267048447</v>
      </c>
      <c r="N3975" s="337"/>
      <c r="T3975" s="169" t="s">
        <v>300</v>
      </c>
    </row>
    <row r="3976" spans="1:20">
      <c r="A3976" s="339">
        <v>45457.541666666701</v>
      </c>
      <c r="B3976" s="340">
        <v>2.1373500000000001</v>
      </c>
      <c r="C3976" s="340" t="s">
        <v>300</v>
      </c>
      <c r="D3976" s="341">
        <v>65.897409999999994</v>
      </c>
      <c r="E3976" s="342" t="s">
        <v>300</v>
      </c>
      <c r="F3976" s="340">
        <v>4.3775000000000004</v>
      </c>
      <c r="G3976" s="342" t="s">
        <v>300</v>
      </c>
      <c r="H3976" s="342"/>
      <c r="I3976" s="342"/>
      <c r="J3976" s="343"/>
      <c r="K3976" s="343"/>
      <c r="L3976" s="407">
        <v>1</v>
      </c>
      <c r="M3976" s="344">
        <f t="shared" si="62"/>
        <v>4.3774883735095793</v>
      </c>
      <c r="N3976" s="337"/>
      <c r="T3976" s="169" t="s">
        <v>300</v>
      </c>
    </row>
    <row r="3977" spans="1:20">
      <c r="A3977" s="339">
        <v>45457.583333333299</v>
      </c>
      <c r="B3977" s="340">
        <v>2.41595</v>
      </c>
      <c r="C3977" s="340" t="s">
        <v>300</v>
      </c>
      <c r="D3977" s="341">
        <v>65.601140000000001</v>
      </c>
      <c r="E3977" s="342" t="s">
        <v>300</v>
      </c>
      <c r="F3977" s="340">
        <v>4.92584</v>
      </c>
      <c r="G3977" s="342" t="s">
        <v>300</v>
      </c>
      <c r="H3977" s="342"/>
      <c r="I3977" s="342"/>
      <c r="J3977" s="343"/>
      <c r="K3977" s="343"/>
      <c r="L3977" s="407">
        <v>1</v>
      </c>
      <c r="M3977" s="344">
        <f t="shared" si="62"/>
        <v>4.9258404256076389</v>
      </c>
      <c r="N3977" s="337"/>
      <c r="T3977" s="169" t="s">
        <v>300</v>
      </c>
    </row>
    <row r="3978" spans="1:20">
      <c r="A3978" s="339">
        <v>45457.625</v>
      </c>
      <c r="B3978" s="340">
        <v>2.1687099999999999</v>
      </c>
      <c r="C3978" s="340" t="s">
        <v>300</v>
      </c>
      <c r="D3978" s="341">
        <v>66.441379999999995</v>
      </c>
      <c r="E3978" s="342" t="s">
        <v>300</v>
      </c>
      <c r="F3978" s="340">
        <v>4.4783799999999996</v>
      </c>
      <c r="G3978" s="342" t="s">
        <v>300</v>
      </c>
      <c r="H3978" s="342"/>
      <c r="I3978" s="342"/>
      <c r="J3978" s="343"/>
      <c r="K3978" s="343"/>
      <c r="L3978" s="407">
        <v>1</v>
      </c>
      <c r="M3978" s="344">
        <f t="shared" si="62"/>
        <v>4.4783820086313826</v>
      </c>
      <c r="N3978" s="337"/>
      <c r="T3978" s="169" t="s">
        <v>300</v>
      </c>
    </row>
    <row r="3979" spans="1:20">
      <c r="A3979" s="339">
        <v>45457.666666666701</v>
      </c>
      <c r="B3979" s="340">
        <v>2.5026099999999998</v>
      </c>
      <c r="C3979" s="340" t="s">
        <v>300</v>
      </c>
      <c r="D3979" s="341">
        <v>65.734690000000001</v>
      </c>
      <c r="E3979" s="342" t="s">
        <v>300</v>
      </c>
      <c r="F3979" s="340">
        <v>5.1129199999999999</v>
      </c>
      <c r="G3979" s="342" t="s">
        <v>300</v>
      </c>
      <c r="H3979" s="342"/>
      <c r="I3979" s="342"/>
      <c r="J3979" s="343"/>
      <c r="K3979" s="343"/>
      <c r="L3979" s="407">
        <v>1</v>
      </c>
      <c r="M3979" s="344">
        <f t="shared" si="62"/>
        <v>5.1129177321711712</v>
      </c>
      <c r="N3979" s="337"/>
      <c r="T3979" s="169" t="s">
        <v>300</v>
      </c>
    </row>
    <row r="3980" spans="1:20">
      <c r="A3980" s="339">
        <v>45457.708333333299</v>
      </c>
      <c r="B3980" s="340">
        <v>2.69184</v>
      </c>
      <c r="C3980" s="340" t="s">
        <v>300</v>
      </c>
      <c r="D3980" s="341">
        <v>65.123199999999997</v>
      </c>
      <c r="E3980" s="342" t="s">
        <v>300</v>
      </c>
      <c r="F3980" s="340">
        <v>5.4483600000000001</v>
      </c>
      <c r="G3980" s="342" t="s">
        <v>300</v>
      </c>
      <c r="H3980" s="342"/>
      <c r="I3980" s="342"/>
      <c r="J3980" s="343"/>
      <c r="K3980" s="343"/>
      <c r="L3980" s="407">
        <v>1</v>
      </c>
      <c r="M3980" s="344">
        <f t="shared" si="62"/>
        <v>5.4483623741030396</v>
      </c>
      <c r="N3980" s="337"/>
      <c r="T3980" s="169" t="s">
        <v>300</v>
      </c>
    </row>
    <row r="3981" spans="1:20">
      <c r="A3981" s="339">
        <v>45457.75</v>
      </c>
      <c r="B3981" s="340">
        <v>2.59402</v>
      </c>
      <c r="C3981" s="340" t="s">
        <v>300</v>
      </c>
      <c r="D3981" s="341">
        <v>66.278260000000003</v>
      </c>
      <c r="E3981" s="342" t="s">
        <v>300</v>
      </c>
      <c r="F3981" s="340">
        <v>5.3434999999999997</v>
      </c>
      <c r="G3981" s="342" t="s">
        <v>300</v>
      </c>
      <c r="H3981" s="342"/>
      <c r="I3981" s="342"/>
      <c r="J3981" s="343"/>
      <c r="K3981" s="343"/>
      <c r="L3981" s="407">
        <v>1</v>
      </c>
      <c r="M3981" s="344">
        <f t="shared" si="62"/>
        <v>5.3434952627216159</v>
      </c>
      <c r="N3981" s="337"/>
      <c r="T3981" s="169" t="s">
        <v>300</v>
      </c>
    </row>
    <row r="3982" spans="1:20">
      <c r="A3982" s="339">
        <v>45457.791666666701</v>
      </c>
      <c r="B3982" s="340">
        <v>2.8801999999999999</v>
      </c>
      <c r="C3982" s="340" t="s">
        <v>300</v>
      </c>
      <c r="D3982" s="341">
        <v>63.973909999999997</v>
      </c>
      <c r="E3982" s="342" t="s">
        <v>300</v>
      </c>
      <c r="F3982" s="340">
        <v>5.7267200000000003</v>
      </c>
      <c r="G3982" s="342" t="s">
        <v>300</v>
      </c>
      <c r="H3982" s="342"/>
      <c r="I3982" s="342"/>
      <c r="J3982" s="343"/>
      <c r="K3982" s="343"/>
      <c r="L3982" s="407">
        <v>1</v>
      </c>
      <c r="M3982" s="344">
        <f t="shared" si="62"/>
        <v>5.7267279354885581</v>
      </c>
      <c r="N3982" s="337"/>
      <c r="T3982" s="169" t="s">
        <v>300</v>
      </c>
    </row>
    <row r="3983" spans="1:20">
      <c r="A3983" s="339">
        <v>45457.833333333299</v>
      </c>
      <c r="B3983" s="340">
        <v>2.9676800000000001</v>
      </c>
      <c r="C3983" s="340" t="s">
        <v>300</v>
      </c>
      <c r="D3983" s="341">
        <v>63.993299999999998</v>
      </c>
      <c r="E3983" s="342" t="s">
        <v>300</v>
      </c>
      <c r="F3983" s="340">
        <v>5.90245</v>
      </c>
      <c r="G3983" s="342" t="s">
        <v>300</v>
      </c>
      <c r="H3983" s="342"/>
      <c r="I3983" s="342"/>
      <c r="J3983" s="343"/>
      <c r="K3983" s="343"/>
      <c r="L3983" s="407">
        <v>1</v>
      </c>
      <c r="M3983" s="344">
        <f t="shared" si="62"/>
        <v>5.9024536637875196</v>
      </c>
      <c r="N3983" s="337"/>
      <c r="T3983" s="169" t="s">
        <v>300</v>
      </c>
    </row>
    <row r="3984" spans="1:20">
      <c r="A3984" s="339">
        <v>45457.875</v>
      </c>
      <c r="B3984" s="340">
        <v>2.9373100000000001</v>
      </c>
      <c r="C3984" s="340" t="s">
        <v>300</v>
      </c>
      <c r="D3984" s="341">
        <v>64.574070000000006</v>
      </c>
      <c r="E3984" s="342" t="s">
        <v>300</v>
      </c>
      <c r="F3984" s="340">
        <v>5.8950699999999996</v>
      </c>
      <c r="G3984" s="342" t="s">
        <v>300</v>
      </c>
      <c r="H3984" s="342"/>
      <c r="I3984" s="342"/>
      <c r="J3984" s="343"/>
      <c r="K3984" s="343"/>
      <c r="L3984" s="407">
        <v>1</v>
      </c>
      <c r="M3984" s="344">
        <f t="shared" si="62"/>
        <v>5.8950698330268354</v>
      </c>
      <c r="N3984" s="337"/>
      <c r="T3984" s="169" t="s">
        <v>300</v>
      </c>
    </row>
    <row r="3985" spans="1:20">
      <c r="A3985" s="339">
        <v>45457.916666666701</v>
      </c>
      <c r="B3985" s="340">
        <v>2.7905099999999998</v>
      </c>
      <c r="C3985" s="340" t="s">
        <v>300</v>
      </c>
      <c r="D3985" s="341">
        <v>65.072869999999995</v>
      </c>
      <c r="E3985" s="342" t="s">
        <v>300</v>
      </c>
      <c r="F3985" s="340">
        <v>5.6436999999999999</v>
      </c>
      <c r="G3985" s="342" t="s">
        <v>300</v>
      </c>
      <c r="H3985" s="342"/>
      <c r="I3985" s="342"/>
      <c r="J3985" s="343"/>
      <c r="K3985" s="343"/>
      <c r="L3985" s="407">
        <v>1</v>
      </c>
      <c r="M3985" s="344">
        <f t="shared" si="62"/>
        <v>5.6437082479317944</v>
      </c>
      <c r="N3985" s="337"/>
      <c r="T3985" s="169" t="s">
        <v>300</v>
      </c>
    </row>
    <row r="3986" spans="1:20">
      <c r="A3986" s="339">
        <v>45457.958333333299</v>
      </c>
      <c r="B3986" s="340">
        <v>2.80992</v>
      </c>
      <c r="C3986" s="340" t="s">
        <v>300</v>
      </c>
      <c r="D3986" s="341">
        <v>64.546189999999996</v>
      </c>
      <c r="E3986" s="342" t="s">
        <v>300</v>
      </c>
      <c r="F3986" s="340">
        <v>5.6369600000000002</v>
      </c>
      <c r="G3986" s="342" t="s">
        <v>300</v>
      </c>
      <c r="H3986" s="342"/>
      <c r="I3986" s="342"/>
      <c r="J3986" s="343"/>
      <c r="K3986" s="343"/>
      <c r="L3986" s="407">
        <v>1</v>
      </c>
      <c r="M3986" s="344">
        <f t="shared" si="62"/>
        <v>5.636968106765182</v>
      </c>
      <c r="N3986" s="337"/>
      <c r="T3986" s="169" t="s">
        <v>300</v>
      </c>
    </row>
    <row r="3987" spans="1:20">
      <c r="A3987" s="339">
        <v>45458</v>
      </c>
      <c r="B3987" s="340">
        <v>2.98651</v>
      </c>
      <c r="C3987" s="340" t="s">
        <v>300</v>
      </c>
      <c r="D3987" s="341">
        <v>63.737499999999997</v>
      </c>
      <c r="E3987" s="342" t="s">
        <v>300</v>
      </c>
      <c r="F3987" s="340">
        <v>5.91615</v>
      </c>
      <c r="G3987" s="342" t="s">
        <v>300</v>
      </c>
      <c r="H3987" s="342"/>
      <c r="I3987" s="342"/>
      <c r="J3987" s="343"/>
      <c r="K3987" s="343"/>
      <c r="L3987" s="407">
        <v>1</v>
      </c>
      <c r="M3987" s="344">
        <f t="shared" si="62"/>
        <v>5.9161613293649991</v>
      </c>
      <c r="N3987" s="337"/>
      <c r="T3987" s="169" t="s">
        <v>300</v>
      </c>
    </row>
    <row r="3988" spans="1:20">
      <c r="A3988" s="339">
        <v>45458.041666666701</v>
      </c>
      <c r="B3988" s="340">
        <v>3.02732</v>
      </c>
      <c r="C3988" s="340" t="s">
        <v>300</v>
      </c>
      <c r="D3988" s="341">
        <v>64.548460000000006</v>
      </c>
      <c r="E3988" s="342" t="s">
        <v>300</v>
      </c>
      <c r="F3988" s="340">
        <v>6.0732999999999997</v>
      </c>
      <c r="G3988" s="342" t="s">
        <v>300</v>
      </c>
      <c r="H3988" s="342"/>
      <c r="I3988" s="342"/>
      <c r="J3988" s="343"/>
      <c r="K3988" s="343"/>
      <c r="L3988" s="407">
        <v>1</v>
      </c>
      <c r="M3988" s="344">
        <f t="shared" si="62"/>
        <v>6.073306869257376</v>
      </c>
      <c r="N3988" s="337"/>
      <c r="T3988" s="169" t="s">
        <v>300</v>
      </c>
    </row>
    <row r="3989" spans="1:20">
      <c r="A3989" s="339">
        <v>45458.083333333299</v>
      </c>
      <c r="B3989" s="340">
        <v>2.7029800000000002</v>
      </c>
      <c r="C3989" s="340" t="s">
        <v>300</v>
      </c>
      <c r="D3989" s="341">
        <v>64.37379</v>
      </c>
      <c r="E3989" s="342" t="s">
        <v>300</v>
      </c>
      <c r="F3989" s="340">
        <v>5.4079600000000001</v>
      </c>
      <c r="G3989" s="342" t="s">
        <v>300</v>
      </c>
      <c r="H3989" s="342"/>
      <c r="I3989" s="342"/>
      <c r="J3989" s="343"/>
      <c r="K3989" s="343"/>
      <c r="L3989" s="407">
        <v>1</v>
      </c>
      <c r="M3989" s="344">
        <f t="shared" si="62"/>
        <v>5.4079531590717353</v>
      </c>
      <c r="N3989" s="337"/>
      <c r="T3989" s="169" t="s">
        <v>300</v>
      </c>
    </row>
    <row r="3990" spans="1:20">
      <c r="A3990" s="339">
        <v>45458.125</v>
      </c>
      <c r="B3990" s="340">
        <v>2.8385899999999999</v>
      </c>
      <c r="C3990" s="340" t="s">
        <v>300</v>
      </c>
      <c r="D3990" s="341">
        <v>64.669749999999993</v>
      </c>
      <c r="E3990" s="342" t="s">
        <v>300</v>
      </c>
      <c r="F3990" s="340">
        <v>5.7053900000000004</v>
      </c>
      <c r="G3990" s="342" t="s">
        <v>300</v>
      </c>
      <c r="H3990" s="342"/>
      <c r="I3990" s="342"/>
      <c r="J3990" s="343"/>
      <c r="K3990" s="343"/>
      <c r="L3990" s="407">
        <v>1</v>
      </c>
      <c r="M3990" s="344">
        <f t="shared" si="62"/>
        <v>5.7053837476796989</v>
      </c>
      <c r="N3990" s="337"/>
      <c r="T3990" s="169" t="s">
        <v>300</v>
      </c>
    </row>
    <row r="3991" spans="1:20">
      <c r="A3991" s="339">
        <v>45458.166666666701</v>
      </c>
      <c r="B3991" s="340">
        <v>2.5783</v>
      </c>
      <c r="C3991" s="340" t="s">
        <v>300</v>
      </c>
      <c r="D3991" s="341">
        <v>65.636669999999995</v>
      </c>
      <c r="E3991" s="342" t="s">
        <v>300</v>
      </c>
      <c r="F3991" s="340">
        <v>5.25969</v>
      </c>
      <c r="G3991" s="342" t="s">
        <v>300</v>
      </c>
      <c r="H3991" s="342"/>
      <c r="I3991" s="342"/>
      <c r="J3991" s="343"/>
      <c r="K3991" s="343"/>
      <c r="L3991" s="407">
        <v>1</v>
      </c>
      <c r="M3991" s="344">
        <f t="shared" si="62"/>
        <v>5.2597002961918795</v>
      </c>
      <c r="N3991" s="337"/>
      <c r="T3991" s="169" t="s">
        <v>300</v>
      </c>
    </row>
    <row r="3992" spans="1:20">
      <c r="A3992" s="339">
        <v>45458.208333333299</v>
      </c>
      <c r="B3992" s="340">
        <v>2.5670500000000001</v>
      </c>
      <c r="C3992" s="340" t="s">
        <v>300</v>
      </c>
      <c r="D3992" s="341">
        <v>64.538219999999995</v>
      </c>
      <c r="E3992" s="342" t="s">
        <v>300</v>
      </c>
      <c r="F3992" s="340">
        <v>5.1491100000000003</v>
      </c>
      <c r="G3992" s="342" t="s">
        <v>300</v>
      </c>
      <c r="H3992" s="342"/>
      <c r="I3992" s="342"/>
      <c r="J3992" s="343"/>
      <c r="K3992" s="343"/>
      <c r="L3992" s="407">
        <v>1</v>
      </c>
      <c r="M3992" s="344">
        <f t="shared" si="62"/>
        <v>5.1491117941930789</v>
      </c>
      <c r="N3992" s="337"/>
      <c r="T3992" s="169" t="s">
        <v>300</v>
      </c>
    </row>
    <row r="3993" spans="1:20">
      <c r="A3993" s="339">
        <v>45458.25</v>
      </c>
      <c r="B3993" s="340">
        <v>2.72811</v>
      </c>
      <c r="C3993" s="340" t="s">
        <v>300</v>
      </c>
      <c r="D3993" s="341">
        <v>64.117940000000004</v>
      </c>
      <c r="E3993" s="342" t="s">
        <v>300</v>
      </c>
      <c r="F3993" s="340">
        <v>5.4365399999999999</v>
      </c>
      <c r="G3993" s="342" t="s">
        <v>300</v>
      </c>
      <c r="H3993" s="342"/>
      <c r="I3993" s="342"/>
      <c r="J3993" s="343"/>
      <c r="K3993" s="343"/>
      <c r="L3993" s="407">
        <v>1</v>
      </c>
      <c r="M3993" s="344">
        <f t="shared" si="62"/>
        <v>5.4365382555588724</v>
      </c>
      <c r="N3993" s="337"/>
      <c r="T3993" s="169" t="s">
        <v>300</v>
      </c>
    </row>
    <row r="3994" spans="1:20">
      <c r="A3994" s="339">
        <v>45458.291666666701</v>
      </c>
      <c r="B3994" s="340">
        <v>2.4490099999999999</v>
      </c>
      <c r="C3994" s="340" t="s">
        <v>300</v>
      </c>
      <c r="D3994" s="341">
        <v>64.104579999999999</v>
      </c>
      <c r="E3994" s="342" t="s">
        <v>300</v>
      </c>
      <c r="F3994" s="340">
        <v>4.8793300000000004</v>
      </c>
      <c r="G3994" s="342" t="s">
        <v>300</v>
      </c>
      <c r="H3994" s="342"/>
      <c r="I3994" s="342"/>
      <c r="J3994" s="343"/>
      <c r="K3994" s="343"/>
      <c r="L3994" s="407">
        <v>1</v>
      </c>
      <c r="M3994" s="344">
        <f t="shared" si="62"/>
        <v>4.8793349020370629</v>
      </c>
      <c r="N3994" s="337"/>
      <c r="T3994" s="169" t="s">
        <v>300</v>
      </c>
    </row>
    <row r="3995" spans="1:20">
      <c r="A3995" s="339">
        <v>45458.333333333299</v>
      </c>
      <c r="B3995" s="340">
        <v>2.5657299999999998</v>
      </c>
      <c r="C3995" s="340" t="s">
        <v>300</v>
      </c>
      <c r="D3995" s="341">
        <v>64.967179999999999</v>
      </c>
      <c r="E3995" s="342" t="s">
        <v>300</v>
      </c>
      <c r="F3995" s="340">
        <v>5.1806799999999997</v>
      </c>
      <c r="G3995" s="342" t="s">
        <v>300</v>
      </c>
      <c r="H3995" s="342"/>
      <c r="I3995" s="342"/>
      <c r="J3995" s="343"/>
      <c r="K3995" s="343"/>
      <c r="L3995" s="407">
        <v>1</v>
      </c>
      <c r="M3995" s="344">
        <f t="shared" si="62"/>
        <v>5.1806705844027103</v>
      </c>
      <c r="N3995" s="337"/>
      <c r="T3995" s="169" t="s">
        <v>300</v>
      </c>
    </row>
    <row r="3996" spans="1:20">
      <c r="A3996" s="339">
        <v>45458.375</v>
      </c>
      <c r="B3996" s="340">
        <v>2.58969</v>
      </c>
      <c r="C3996" s="340" t="s">
        <v>300</v>
      </c>
      <c r="D3996" s="341">
        <v>63.207149999999999</v>
      </c>
      <c r="E3996" s="342" t="s">
        <v>300</v>
      </c>
      <c r="F3996" s="340">
        <v>5.0873900000000001</v>
      </c>
      <c r="G3996" s="342" t="s">
        <v>300</v>
      </c>
      <c r="H3996" s="342"/>
      <c r="I3996" s="342"/>
      <c r="J3996" s="343"/>
      <c r="K3996" s="343"/>
      <c r="L3996" s="407">
        <v>1</v>
      </c>
      <c r="M3996" s="344">
        <f t="shared" si="62"/>
        <v>5.0873896067311799</v>
      </c>
      <c r="N3996" s="337"/>
      <c r="T3996" s="169" t="s">
        <v>300</v>
      </c>
    </row>
    <row r="3997" spans="1:20">
      <c r="A3997" s="339">
        <v>45458.416666666701</v>
      </c>
      <c r="B3997" s="340">
        <v>2.6714699999999998</v>
      </c>
      <c r="C3997" s="340" t="s">
        <v>300</v>
      </c>
      <c r="D3997" s="341">
        <v>63.52807</v>
      </c>
      <c r="E3997" s="342" t="s">
        <v>300</v>
      </c>
      <c r="F3997" s="340">
        <v>5.2746899999999997</v>
      </c>
      <c r="G3997" s="342" t="s">
        <v>300</v>
      </c>
      <c r="H3997" s="342"/>
      <c r="I3997" s="342"/>
      <c r="J3997" s="343"/>
      <c r="K3997" s="343"/>
      <c r="L3997" s="407">
        <v>1</v>
      </c>
      <c r="M3997" s="344">
        <f t="shared" si="62"/>
        <v>5.2746903947029313</v>
      </c>
      <c r="N3997" s="337"/>
      <c r="T3997" s="169" t="s">
        <v>300</v>
      </c>
    </row>
    <row r="3998" spans="1:20">
      <c r="A3998" s="339">
        <v>45458.458333333299</v>
      </c>
      <c r="B3998" s="340">
        <v>2.5155799999999999</v>
      </c>
      <c r="C3998" s="340" t="s">
        <v>300</v>
      </c>
      <c r="D3998" s="341">
        <v>64.652850000000001</v>
      </c>
      <c r="E3998" s="342" t="s">
        <v>300</v>
      </c>
      <c r="F3998" s="340">
        <v>5.0548400000000004</v>
      </c>
      <c r="G3998" s="342" t="s">
        <v>300</v>
      </c>
      <c r="H3998" s="342"/>
      <c r="I3998" s="342"/>
      <c r="J3998" s="343"/>
      <c r="K3998" s="343"/>
      <c r="L3998" s="407">
        <v>1</v>
      </c>
      <c r="M3998" s="344">
        <f t="shared" si="62"/>
        <v>5.0548330618052404</v>
      </c>
      <c r="N3998" s="337"/>
      <c r="T3998" s="169" t="s">
        <v>300</v>
      </c>
    </row>
    <row r="3999" spans="1:20">
      <c r="A3999" s="339">
        <v>45458.5</v>
      </c>
      <c r="B3999" s="340">
        <v>2.65848</v>
      </c>
      <c r="C3999" s="340" t="s">
        <v>300</v>
      </c>
      <c r="D3999" s="341">
        <v>64.713499999999996</v>
      </c>
      <c r="E3999" s="342" t="s">
        <v>300</v>
      </c>
      <c r="F3999" s="340">
        <v>5.3469899999999999</v>
      </c>
      <c r="G3999" s="342" t="s">
        <v>300</v>
      </c>
      <c r="H3999" s="342"/>
      <c r="I3999" s="342"/>
      <c r="J3999" s="343"/>
      <c r="K3999" s="343"/>
      <c r="L3999" s="407">
        <v>1</v>
      </c>
      <c r="M3999" s="344">
        <f t="shared" si="62"/>
        <v>5.3469890735184</v>
      </c>
      <c r="N3999" s="337"/>
      <c r="T3999" s="169" t="s">
        <v>300</v>
      </c>
    </row>
    <row r="4000" spans="1:20">
      <c r="A4000" s="339">
        <v>45458.541666666701</v>
      </c>
      <c r="B4000" s="340">
        <v>2.1866300000000001</v>
      </c>
      <c r="C4000" s="340" t="s">
        <v>300</v>
      </c>
      <c r="D4000" s="341">
        <v>64.915760000000006</v>
      </c>
      <c r="E4000" s="342" t="s">
        <v>300</v>
      </c>
      <c r="F4000" s="340">
        <v>4.4116999999999997</v>
      </c>
      <c r="G4000" s="342" t="s">
        <v>300</v>
      </c>
      <c r="H4000" s="342"/>
      <c r="I4000" s="342"/>
      <c r="J4000" s="343"/>
      <c r="K4000" s="343"/>
      <c r="L4000" s="407">
        <v>1</v>
      </c>
      <c r="M4000" s="344">
        <f t="shared" si="62"/>
        <v>4.4117049368159043</v>
      </c>
      <c r="N4000" s="337"/>
      <c r="T4000" s="169" t="s">
        <v>300</v>
      </c>
    </row>
    <row r="4001" spans="1:20">
      <c r="A4001" s="339">
        <v>45458.583333333299</v>
      </c>
      <c r="B4001" s="340">
        <v>2.3385799999999999</v>
      </c>
      <c r="C4001" s="340" t="s">
        <v>300</v>
      </c>
      <c r="D4001" s="341">
        <v>64.148340000000005</v>
      </c>
      <c r="E4001" s="342" t="s">
        <v>300</v>
      </c>
      <c r="F4001" s="340">
        <v>4.6624999999999996</v>
      </c>
      <c r="G4001" s="342" t="s">
        <v>300</v>
      </c>
      <c r="H4001" s="342"/>
      <c r="I4001" s="342"/>
      <c r="J4001" s="343"/>
      <c r="K4001" s="343"/>
      <c r="L4001" s="407">
        <v>1</v>
      </c>
      <c r="M4001" s="344">
        <f t="shared" si="62"/>
        <v>4.6624980556697757</v>
      </c>
      <c r="N4001" s="337"/>
      <c r="T4001" s="169" t="s">
        <v>300</v>
      </c>
    </row>
    <row r="4002" spans="1:20">
      <c r="A4002" s="339">
        <v>45458.625</v>
      </c>
      <c r="B4002" s="340">
        <v>2.6968200000000002</v>
      </c>
      <c r="C4002" s="340" t="s">
        <v>300</v>
      </c>
      <c r="D4002" s="341">
        <v>62.626049999999999</v>
      </c>
      <c r="E4002" s="342" t="s">
        <v>300</v>
      </c>
      <c r="F4002" s="340">
        <v>5.2491399999999997</v>
      </c>
      <c r="G4002" s="342" t="s">
        <v>300</v>
      </c>
      <c r="H4002" s="342"/>
      <c r="I4002" s="342"/>
      <c r="J4002" s="343"/>
      <c r="K4002" s="343"/>
      <c r="L4002" s="407">
        <v>1</v>
      </c>
      <c r="M4002" s="344">
        <f t="shared" si="62"/>
        <v>5.2491380037238793</v>
      </c>
      <c r="N4002" s="337"/>
      <c r="T4002" s="169" t="s">
        <v>300</v>
      </c>
    </row>
    <row r="4003" spans="1:20">
      <c r="A4003" s="339">
        <v>45458.666666666701</v>
      </c>
      <c r="B4003" s="340">
        <v>2.7111399999999999</v>
      </c>
      <c r="C4003" s="340" t="s">
        <v>300</v>
      </c>
      <c r="D4003" s="341">
        <v>63.570720000000001</v>
      </c>
      <c r="E4003" s="342" t="s">
        <v>300</v>
      </c>
      <c r="F4003" s="340">
        <v>5.3566099999999999</v>
      </c>
      <c r="G4003" s="342" t="s">
        <v>300</v>
      </c>
      <c r="H4003" s="342"/>
      <c r="I4003" s="342"/>
      <c r="J4003" s="343"/>
      <c r="K4003" s="343"/>
      <c r="L4003" s="407">
        <v>1</v>
      </c>
      <c r="M4003" s="344">
        <f t="shared" si="62"/>
        <v>5.3566107061904633</v>
      </c>
      <c r="N4003" s="337"/>
      <c r="T4003" s="169" t="s">
        <v>300</v>
      </c>
    </row>
    <row r="4004" spans="1:20">
      <c r="A4004" s="339">
        <v>45458.708333333299</v>
      </c>
      <c r="B4004" s="340">
        <v>2.6806100000000002</v>
      </c>
      <c r="C4004" s="340" t="s">
        <v>300</v>
      </c>
      <c r="D4004" s="341">
        <v>63.429949999999998</v>
      </c>
      <c r="E4004" s="342" t="s">
        <v>300</v>
      </c>
      <c r="F4004" s="340">
        <v>5.2845599999999999</v>
      </c>
      <c r="G4004" s="342" t="s">
        <v>300</v>
      </c>
      <c r="H4004" s="342"/>
      <c r="I4004" s="342"/>
      <c r="J4004" s="343"/>
      <c r="K4004" s="343"/>
      <c r="L4004" s="407">
        <v>1</v>
      </c>
      <c r="M4004" s="344">
        <f t="shared" si="62"/>
        <v>5.2845621830160603</v>
      </c>
      <c r="N4004" s="337"/>
      <c r="T4004" s="169" t="s">
        <v>300</v>
      </c>
    </row>
    <row r="4005" spans="1:20">
      <c r="A4005" s="339">
        <v>45458.75</v>
      </c>
      <c r="B4005" s="340">
        <v>2.8946700000000001</v>
      </c>
      <c r="C4005" s="340" t="s">
        <v>300</v>
      </c>
      <c r="D4005" s="341">
        <v>62.118589999999998</v>
      </c>
      <c r="E4005" s="342" t="s">
        <v>300</v>
      </c>
      <c r="F4005" s="340">
        <v>5.5885899999999999</v>
      </c>
      <c r="G4005" s="342" t="s">
        <v>300</v>
      </c>
      <c r="H4005" s="342"/>
      <c r="I4005" s="342"/>
      <c r="J4005" s="343"/>
      <c r="K4005" s="343"/>
      <c r="L4005" s="407">
        <v>1</v>
      </c>
      <c r="M4005" s="344">
        <f t="shared" si="62"/>
        <v>5.5885824118875238</v>
      </c>
      <c r="N4005" s="337"/>
      <c r="T4005" s="169" t="s">
        <v>300</v>
      </c>
    </row>
    <row r="4006" spans="1:20">
      <c r="A4006" s="339">
        <v>45458.791666666701</v>
      </c>
      <c r="B4006" s="340">
        <v>3.0689600000000001</v>
      </c>
      <c r="C4006" s="340" t="s">
        <v>300</v>
      </c>
      <c r="D4006" s="341">
        <v>63.153500000000001</v>
      </c>
      <c r="E4006" s="342" t="s">
        <v>300</v>
      </c>
      <c r="F4006" s="340">
        <v>6.02379</v>
      </c>
      <c r="G4006" s="342" t="s">
        <v>300</v>
      </c>
      <c r="H4006" s="342"/>
      <c r="I4006" s="342"/>
      <c r="J4006" s="343"/>
      <c r="K4006" s="343"/>
      <c r="L4006" s="407">
        <v>1</v>
      </c>
      <c r="M4006" s="344">
        <f t="shared" si="62"/>
        <v>6.0237877713888004</v>
      </c>
      <c r="N4006" s="337"/>
      <c r="T4006" s="169" t="s">
        <v>300</v>
      </c>
    </row>
    <row r="4007" spans="1:20">
      <c r="A4007" s="339">
        <v>45458.833333333299</v>
      </c>
      <c r="B4007" s="340">
        <v>2.7255400000000001</v>
      </c>
      <c r="C4007" s="340" t="s">
        <v>300</v>
      </c>
      <c r="D4007" s="341">
        <v>64.336510000000004</v>
      </c>
      <c r="E4007" s="342" t="s">
        <v>300</v>
      </c>
      <c r="F4007" s="340">
        <v>5.4499399999999998</v>
      </c>
      <c r="G4007" s="342" t="s">
        <v>300</v>
      </c>
      <c r="H4007" s="342"/>
      <c r="I4007" s="342"/>
      <c r="J4007" s="343"/>
      <c r="K4007" s="343"/>
      <c r="L4007" s="407">
        <v>1</v>
      </c>
      <c r="M4007" s="344">
        <f t="shared" si="62"/>
        <v>5.4499318139446329</v>
      </c>
      <c r="N4007" s="337"/>
      <c r="T4007" s="169" t="s">
        <v>300</v>
      </c>
    </row>
    <row r="4008" spans="1:20">
      <c r="A4008" s="339">
        <v>45458.875</v>
      </c>
      <c r="B4008" s="340">
        <v>2.80613</v>
      </c>
      <c r="C4008" s="340" t="s">
        <v>300</v>
      </c>
      <c r="D4008" s="341">
        <v>64.576419999999999</v>
      </c>
      <c r="E4008" s="342" t="s">
        <v>300</v>
      </c>
      <c r="F4008" s="340">
        <v>5.6319900000000001</v>
      </c>
      <c r="G4008" s="342" t="s">
        <v>300</v>
      </c>
      <c r="H4008" s="342"/>
      <c r="I4008" s="342"/>
      <c r="J4008" s="343"/>
      <c r="K4008" s="343"/>
      <c r="L4008" s="407">
        <v>1</v>
      </c>
      <c r="M4008" s="344">
        <f t="shared" si="62"/>
        <v>5.6320014994489673</v>
      </c>
      <c r="N4008" s="337"/>
      <c r="T4008" s="169" t="s">
        <v>300</v>
      </c>
    </row>
    <row r="4009" spans="1:20">
      <c r="A4009" s="339">
        <v>45458.916666666701</v>
      </c>
      <c r="B4009" s="340">
        <v>2.9343499999999998</v>
      </c>
      <c r="C4009" s="340" t="s">
        <v>300</v>
      </c>
      <c r="D4009" s="341">
        <v>63.30294</v>
      </c>
      <c r="E4009" s="342" t="s">
        <v>300</v>
      </c>
      <c r="F4009" s="340">
        <v>5.7732000000000001</v>
      </c>
      <c r="G4009" s="342" t="s">
        <v>300</v>
      </c>
      <c r="H4009" s="342"/>
      <c r="I4009" s="342"/>
      <c r="J4009" s="343"/>
      <c r="K4009" s="343"/>
      <c r="L4009" s="407">
        <v>1</v>
      </c>
      <c r="M4009" s="344">
        <f t="shared" si="62"/>
        <v>5.7732026802181187</v>
      </c>
      <c r="N4009" s="337"/>
      <c r="T4009" s="169" t="s">
        <v>300</v>
      </c>
    </row>
    <row r="4010" spans="1:20">
      <c r="A4010" s="339">
        <v>45458.958333333299</v>
      </c>
      <c r="B4010" s="340">
        <v>2.74105</v>
      </c>
      <c r="C4010" s="340" t="s">
        <v>300</v>
      </c>
      <c r="D4010" s="341">
        <v>64.246340000000004</v>
      </c>
      <c r="E4010" s="342" t="s">
        <v>300</v>
      </c>
      <c r="F4010" s="340">
        <v>5.4732700000000003</v>
      </c>
      <c r="G4010" s="342" t="s">
        <v>300</v>
      </c>
      <c r="H4010" s="342"/>
      <c r="I4010" s="342"/>
      <c r="J4010" s="343"/>
      <c r="K4010" s="343"/>
      <c r="L4010" s="407">
        <v>1</v>
      </c>
      <c r="M4010" s="344">
        <f t="shared" si="62"/>
        <v>5.47326353238756</v>
      </c>
      <c r="N4010" s="337"/>
      <c r="T4010" s="169" t="s">
        <v>300</v>
      </c>
    </row>
    <row r="4011" spans="1:20">
      <c r="A4011" s="339">
        <v>45459</v>
      </c>
      <c r="B4011" s="340">
        <v>2.79447</v>
      </c>
      <c r="C4011" s="340" t="s">
        <v>300</v>
      </c>
      <c r="D4011" s="341">
        <v>63.894300000000001</v>
      </c>
      <c r="E4011" s="342" t="s">
        <v>300</v>
      </c>
      <c r="F4011" s="340">
        <v>5.5493499999999996</v>
      </c>
      <c r="G4011" s="342" t="s">
        <v>300</v>
      </c>
      <c r="H4011" s="342"/>
      <c r="I4011" s="342"/>
      <c r="J4011" s="343"/>
      <c r="K4011" s="343"/>
      <c r="L4011" s="407">
        <v>1</v>
      </c>
      <c r="M4011" s="344">
        <f t="shared" si="62"/>
        <v>5.5493558965126795</v>
      </c>
      <c r="N4011" s="337"/>
      <c r="T4011" s="169" t="s">
        <v>300</v>
      </c>
    </row>
    <row r="4012" spans="1:20">
      <c r="A4012" s="339">
        <v>45459.041666666701</v>
      </c>
      <c r="B4012" s="340">
        <v>3.0339700000000001</v>
      </c>
      <c r="C4012" s="340" t="s">
        <v>300</v>
      </c>
      <c r="D4012" s="341">
        <v>62.880330000000001</v>
      </c>
      <c r="E4012" s="342" t="s">
        <v>300</v>
      </c>
      <c r="F4012" s="340">
        <v>5.92936</v>
      </c>
      <c r="G4012" s="342" t="s">
        <v>300</v>
      </c>
      <c r="H4012" s="342"/>
      <c r="I4012" s="342"/>
      <c r="J4012" s="343"/>
      <c r="K4012" s="343"/>
      <c r="L4012" s="407">
        <v>1</v>
      </c>
      <c r="M4012" s="344">
        <f t="shared" si="62"/>
        <v>5.9293502418979083</v>
      </c>
      <c r="N4012" s="337"/>
      <c r="T4012" s="169" t="s">
        <v>300</v>
      </c>
    </row>
    <row r="4013" spans="1:20">
      <c r="A4013" s="339">
        <v>45459.083333333299</v>
      </c>
      <c r="B4013" s="340">
        <v>2.76654</v>
      </c>
      <c r="C4013" s="340" t="s">
        <v>300</v>
      </c>
      <c r="D4013" s="341">
        <v>64.163889999999995</v>
      </c>
      <c r="E4013" s="342" t="s">
        <v>300</v>
      </c>
      <c r="F4013" s="340">
        <v>5.5170599999999999</v>
      </c>
      <c r="G4013" s="342" t="s">
        <v>300</v>
      </c>
      <c r="H4013" s="342"/>
      <c r="I4013" s="342"/>
      <c r="J4013" s="343"/>
      <c r="K4013" s="343"/>
      <c r="L4013" s="407">
        <v>1</v>
      </c>
      <c r="M4013" s="344">
        <f t="shared" si="62"/>
        <v>5.5170719729178472</v>
      </c>
      <c r="N4013" s="337"/>
      <c r="T4013" s="169" t="s">
        <v>300</v>
      </c>
    </row>
    <row r="4014" spans="1:20">
      <c r="A4014" s="339">
        <v>45459.125</v>
      </c>
      <c r="B4014" s="340">
        <v>3.1190199999999999</v>
      </c>
      <c r="C4014" s="340" t="s">
        <v>300</v>
      </c>
      <c r="D4014" s="341">
        <v>64.471130000000002</v>
      </c>
      <c r="E4014" s="342" t="s">
        <v>300</v>
      </c>
      <c r="F4014" s="340">
        <v>6.2497800000000003</v>
      </c>
      <c r="G4014" s="342" t="s">
        <v>300</v>
      </c>
      <c r="H4014" s="342"/>
      <c r="I4014" s="342"/>
      <c r="J4014" s="343"/>
      <c r="K4014" s="343"/>
      <c r="L4014" s="407">
        <v>1</v>
      </c>
      <c r="M4014" s="344">
        <f t="shared" si="62"/>
        <v>6.249776000182008</v>
      </c>
      <c r="N4014" s="337"/>
      <c r="T4014" s="169" t="s">
        <v>300</v>
      </c>
    </row>
    <row r="4015" spans="1:20">
      <c r="A4015" s="339">
        <v>45459.166666666701</v>
      </c>
      <c r="B4015" s="340">
        <v>2.7907700000000002</v>
      </c>
      <c r="C4015" s="340" t="s">
        <v>300</v>
      </c>
      <c r="D4015" s="341">
        <v>66.192570000000003</v>
      </c>
      <c r="E4015" s="342" t="s">
        <v>300</v>
      </c>
      <c r="F4015" s="340">
        <v>5.7413600000000002</v>
      </c>
      <c r="G4015" s="342" t="s">
        <v>300</v>
      </c>
      <c r="H4015" s="342"/>
      <c r="I4015" s="342"/>
      <c r="J4015" s="343"/>
      <c r="K4015" s="343"/>
      <c r="L4015" s="407">
        <v>1</v>
      </c>
      <c r="M4015" s="344">
        <f t="shared" si="62"/>
        <v>5.7413536550322117</v>
      </c>
      <c r="N4015" s="337"/>
      <c r="T4015" s="169" t="s">
        <v>300</v>
      </c>
    </row>
    <row r="4016" spans="1:20">
      <c r="A4016" s="339">
        <v>45459.208333333299</v>
      </c>
      <c r="B4016" s="340">
        <v>2.7788400000000002</v>
      </c>
      <c r="C4016" s="340" t="s">
        <v>300</v>
      </c>
      <c r="D4016" s="341">
        <v>65.587140000000005</v>
      </c>
      <c r="E4016" s="342" t="s">
        <v>300</v>
      </c>
      <c r="F4016" s="340">
        <v>5.6645300000000001</v>
      </c>
      <c r="G4016" s="342" t="s">
        <v>300</v>
      </c>
      <c r="H4016" s="342"/>
      <c r="I4016" s="342"/>
      <c r="J4016" s="343"/>
      <c r="K4016" s="343"/>
      <c r="L4016" s="407">
        <v>1</v>
      </c>
      <c r="M4016" s="344">
        <f t="shared" si="62"/>
        <v>5.6645217050950087</v>
      </c>
      <c r="N4016" s="337"/>
      <c r="T4016" s="169" t="s">
        <v>300</v>
      </c>
    </row>
    <row r="4017" spans="1:20">
      <c r="A4017" s="339">
        <v>45459.25</v>
      </c>
      <c r="B4017" s="340">
        <v>2.3460899999999998</v>
      </c>
      <c r="C4017" s="340" t="s">
        <v>300</v>
      </c>
      <c r="D4017" s="341">
        <v>65.799279999999996</v>
      </c>
      <c r="E4017" s="342" t="s">
        <v>300</v>
      </c>
      <c r="F4017" s="340">
        <v>4.7978500000000004</v>
      </c>
      <c r="G4017" s="342" t="s">
        <v>300</v>
      </c>
      <c r="H4017" s="342"/>
      <c r="I4017" s="342"/>
      <c r="J4017" s="343"/>
      <c r="K4017" s="343"/>
      <c r="L4017" s="407">
        <v>1</v>
      </c>
      <c r="M4017" s="344">
        <f t="shared" si="62"/>
        <v>4.7978516998964142</v>
      </c>
      <c r="N4017" s="337"/>
      <c r="T4017" s="169" t="s">
        <v>300</v>
      </c>
    </row>
    <row r="4018" spans="1:20">
      <c r="A4018" s="339">
        <v>45459.291666666701</v>
      </c>
      <c r="B4018" s="340">
        <v>2.6808299999999998</v>
      </c>
      <c r="C4018" s="340" t="s">
        <v>300</v>
      </c>
      <c r="D4018" s="341">
        <v>64.382469999999998</v>
      </c>
      <c r="E4018" s="342" t="s">
        <v>300</v>
      </c>
      <c r="F4018" s="340">
        <v>5.3643599999999996</v>
      </c>
      <c r="G4018" s="342" t="s">
        <v>300</v>
      </c>
      <c r="H4018" s="342"/>
      <c r="I4018" s="342"/>
      <c r="J4018" s="343"/>
      <c r="K4018" s="343"/>
      <c r="L4018" s="407">
        <v>1</v>
      </c>
      <c r="M4018" s="344">
        <f t="shared" si="62"/>
        <v>5.364360045117107</v>
      </c>
      <c r="N4018" s="337"/>
      <c r="T4018" s="169" t="s">
        <v>300</v>
      </c>
    </row>
    <row r="4019" spans="1:20">
      <c r="A4019" s="339">
        <v>45459.333333333299</v>
      </c>
      <c r="B4019" s="340">
        <v>2.94896</v>
      </c>
      <c r="C4019" s="340" t="s">
        <v>300</v>
      </c>
      <c r="D4019" s="341">
        <v>62.987909999999999</v>
      </c>
      <c r="E4019" s="342" t="s">
        <v>300</v>
      </c>
      <c r="F4019" s="340">
        <v>5.7730699999999997</v>
      </c>
      <c r="G4019" s="342" t="s">
        <v>300</v>
      </c>
      <c r="H4019" s="342"/>
      <c r="I4019" s="342"/>
      <c r="J4019" s="343"/>
      <c r="K4019" s="343"/>
      <c r="L4019" s="407">
        <v>1</v>
      </c>
      <c r="M4019" s="344">
        <f t="shared" si="62"/>
        <v>5.7730735454474873</v>
      </c>
      <c r="N4019" s="337"/>
      <c r="T4019" s="169" t="s">
        <v>300</v>
      </c>
    </row>
    <row r="4020" spans="1:20">
      <c r="A4020" s="339">
        <v>45459.375</v>
      </c>
      <c r="B4020" s="340">
        <v>2.6823999999999999</v>
      </c>
      <c r="C4020" s="340" t="s">
        <v>300</v>
      </c>
      <c r="D4020" s="341">
        <v>63.995060000000002</v>
      </c>
      <c r="E4020" s="342" t="s">
        <v>300</v>
      </c>
      <c r="F4020" s="340">
        <v>5.3351899999999999</v>
      </c>
      <c r="G4020" s="342" t="s">
        <v>300</v>
      </c>
      <c r="H4020" s="342"/>
      <c r="I4020" s="342"/>
      <c r="J4020" s="343"/>
      <c r="K4020" s="343"/>
      <c r="L4020" s="407">
        <v>1</v>
      </c>
      <c r="M4020" s="344">
        <f t="shared" si="62"/>
        <v>5.3352036451795195</v>
      </c>
      <c r="N4020" s="337"/>
      <c r="T4020" s="169" t="s">
        <v>300</v>
      </c>
    </row>
    <row r="4021" spans="1:20">
      <c r="A4021" s="339">
        <v>45459.416666666701</v>
      </c>
      <c r="B4021" s="340">
        <v>2.8378899999999998</v>
      </c>
      <c r="C4021" s="340" t="s">
        <v>300</v>
      </c>
      <c r="D4021" s="341">
        <v>63.581449999999997</v>
      </c>
      <c r="E4021" s="342" t="s">
        <v>300</v>
      </c>
      <c r="F4021" s="340">
        <v>5.60799</v>
      </c>
      <c r="G4021" s="342" t="s">
        <v>300</v>
      </c>
      <c r="H4021" s="342"/>
      <c r="I4021" s="342"/>
      <c r="J4021" s="343"/>
      <c r="K4021" s="343"/>
      <c r="L4021" s="407">
        <v>1</v>
      </c>
      <c r="M4021" s="344">
        <f t="shared" si="62"/>
        <v>5.6079869682467391</v>
      </c>
      <c r="N4021" s="337"/>
      <c r="T4021" s="169" t="s">
        <v>300</v>
      </c>
    </row>
    <row r="4022" spans="1:20">
      <c r="A4022" s="339">
        <v>45459.458333333299</v>
      </c>
      <c r="B4022" s="340">
        <v>1.575</v>
      </c>
      <c r="C4022" s="340" t="s">
        <v>300</v>
      </c>
      <c r="D4022" s="341">
        <v>64.642759999999996</v>
      </c>
      <c r="E4022" s="342" t="s">
        <v>300</v>
      </c>
      <c r="F4022" s="340">
        <v>3.1643300000000001</v>
      </c>
      <c r="G4022" s="342" t="s">
        <v>300</v>
      </c>
      <c r="H4022" s="342"/>
      <c r="I4022" s="342"/>
      <c r="J4022" s="343"/>
      <c r="K4022" s="343"/>
      <c r="L4022" s="407">
        <v>1</v>
      </c>
      <c r="M4022" s="344">
        <f t="shared" si="62"/>
        <v>3.16432774476</v>
      </c>
      <c r="N4022" s="337"/>
      <c r="T4022" s="169" t="s">
        <v>300</v>
      </c>
    </row>
    <row r="4023" spans="1:20">
      <c r="A4023" s="339">
        <v>45459.5</v>
      </c>
      <c r="B4023" s="340">
        <v>2.1863299999999999</v>
      </c>
      <c r="C4023" s="340" t="s">
        <v>300</v>
      </c>
      <c r="D4023" s="341">
        <v>63.428240000000002</v>
      </c>
      <c r="E4023" s="342" t="s">
        <v>300</v>
      </c>
      <c r="F4023" s="340">
        <v>4.3100300000000002</v>
      </c>
      <c r="G4023" s="342" t="s">
        <v>300</v>
      </c>
      <c r="H4023" s="342"/>
      <c r="I4023" s="342"/>
      <c r="J4023" s="343"/>
      <c r="K4023" s="343"/>
      <c r="L4023" s="407">
        <v>1</v>
      </c>
      <c r="M4023" s="344">
        <f t="shared" si="62"/>
        <v>4.310020987851936</v>
      </c>
      <c r="N4023" s="337"/>
      <c r="T4023" s="169" t="s">
        <v>300</v>
      </c>
    </row>
    <row r="4024" spans="1:20">
      <c r="A4024" s="339">
        <v>45459.541666666701</v>
      </c>
      <c r="B4024" s="340">
        <v>2.17563</v>
      </c>
      <c r="C4024" s="340" t="s">
        <v>300</v>
      </c>
      <c r="D4024" s="341">
        <v>64.793199999999999</v>
      </c>
      <c r="E4024" s="342" t="s">
        <v>300</v>
      </c>
      <c r="F4024" s="340">
        <v>4.3812100000000003</v>
      </c>
      <c r="G4024" s="342" t="s">
        <v>300</v>
      </c>
      <c r="H4024" s="342"/>
      <c r="I4024" s="342"/>
      <c r="J4024" s="343"/>
      <c r="K4024" s="343"/>
      <c r="L4024" s="407">
        <v>1</v>
      </c>
      <c r="M4024" s="344">
        <f t="shared" si="62"/>
        <v>4.3812242035732796</v>
      </c>
      <c r="N4024" s="337"/>
      <c r="T4024" s="169" t="s">
        <v>300</v>
      </c>
    </row>
    <row r="4025" spans="1:20">
      <c r="A4025" s="339">
        <v>45459.583333333299</v>
      </c>
      <c r="B4025" s="340">
        <v>2.6793999999999998</v>
      </c>
      <c r="C4025" s="340" t="s">
        <v>300</v>
      </c>
      <c r="D4025" s="341">
        <v>64.866119999999995</v>
      </c>
      <c r="E4025" s="342" t="s">
        <v>300</v>
      </c>
      <c r="F4025" s="340">
        <v>5.4017799999999996</v>
      </c>
      <c r="G4025" s="342" t="s">
        <v>300</v>
      </c>
      <c r="H4025" s="342"/>
      <c r="I4025" s="342"/>
      <c r="J4025" s="343"/>
      <c r="K4025" s="343"/>
      <c r="L4025" s="407">
        <v>1</v>
      </c>
      <c r="M4025" s="344">
        <f t="shared" si="62"/>
        <v>5.4017749223222387</v>
      </c>
      <c r="N4025" s="337"/>
      <c r="T4025" s="169" t="s">
        <v>300</v>
      </c>
    </row>
    <row r="4026" spans="1:20">
      <c r="A4026" s="339">
        <v>45459.625</v>
      </c>
      <c r="B4026" s="340">
        <v>2.34449</v>
      </c>
      <c r="C4026" s="340" t="s">
        <v>300</v>
      </c>
      <c r="D4026" s="341">
        <v>65.660550000000001</v>
      </c>
      <c r="E4026" s="342" t="s">
        <v>300</v>
      </c>
      <c r="F4026" s="340">
        <v>4.7844800000000003</v>
      </c>
      <c r="G4026" s="342" t="s">
        <v>300</v>
      </c>
      <c r="H4026" s="342"/>
      <c r="I4026" s="342"/>
      <c r="J4026" s="343"/>
      <c r="K4026" s="343"/>
      <c r="L4026" s="407">
        <v>1</v>
      </c>
      <c r="M4026" s="344">
        <f t="shared" si="62"/>
        <v>4.7844708291840599</v>
      </c>
      <c r="N4026" s="337"/>
      <c r="T4026" s="169" t="s">
        <v>300</v>
      </c>
    </row>
    <row r="4027" spans="1:20">
      <c r="A4027" s="339">
        <v>45459.666666666701</v>
      </c>
      <c r="B4027" s="340">
        <v>2.4433099999999999</v>
      </c>
      <c r="C4027" s="340" t="s">
        <v>300</v>
      </c>
      <c r="D4027" s="341">
        <v>66.636660000000006</v>
      </c>
      <c r="E4027" s="342" t="s">
        <v>300</v>
      </c>
      <c r="F4027" s="340">
        <v>5.0602600000000004</v>
      </c>
      <c r="G4027" s="342" t="s">
        <v>300</v>
      </c>
      <c r="H4027" s="342"/>
      <c r="I4027" s="342"/>
      <c r="J4027" s="343"/>
      <c r="K4027" s="343"/>
      <c r="L4027" s="407">
        <v>1</v>
      </c>
      <c r="M4027" s="344">
        <f t="shared" si="62"/>
        <v>5.0602596715021679</v>
      </c>
      <c r="N4027" s="337"/>
      <c r="T4027" s="169" t="s">
        <v>300</v>
      </c>
    </row>
    <row r="4028" spans="1:20">
      <c r="A4028" s="339">
        <v>45459.708333333299</v>
      </c>
      <c r="B4028" s="340">
        <v>2.4832900000000002</v>
      </c>
      <c r="C4028" s="340" t="s">
        <v>300</v>
      </c>
      <c r="D4028" s="341">
        <v>65.770809999999997</v>
      </c>
      <c r="E4028" s="342" t="s">
        <v>300</v>
      </c>
      <c r="F4028" s="340">
        <v>5.0762400000000003</v>
      </c>
      <c r="G4028" s="342" t="s">
        <v>300</v>
      </c>
      <c r="H4028" s="342"/>
      <c r="I4028" s="342"/>
      <c r="J4028" s="343"/>
      <c r="K4028" s="343"/>
      <c r="L4028" s="407">
        <v>1</v>
      </c>
      <c r="M4028" s="344">
        <f t="shared" si="62"/>
        <v>5.0762340772930914</v>
      </c>
      <c r="N4028" s="337"/>
      <c r="T4028" s="169" t="s">
        <v>300</v>
      </c>
    </row>
    <row r="4029" spans="1:20">
      <c r="A4029" s="339">
        <v>45459.75</v>
      </c>
      <c r="B4029" s="340">
        <v>2.1379800000000002</v>
      </c>
      <c r="C4029" s="340" t="s">
        <v>300</v>
      </c>
      <c r="D4029" s="341">
        <v>66.763499999999993</v>
      </c>
      <c r="E4029" s="342" t="s">
        <v>300</v>
      </c>
      <c r="F4029" s="340">
        <v>4.4363200000000003</v>
      </c>
      <c r="G4029" s="342" t="s">
        <v>300</v>
      </c>
      <c r="H4029" s="342"/>
      <c r="I4029" s="342"/>
      <c r="J4029" s="343"/>
      <c r="K4029" s="343"/>
      <c r="L4029" s="407">
        <v>1</v>
      </c>
      <c r="M4029" s="344">
        <f t="shared" si="62"/>
        <v>4.4363289818483995</v>
      </c>
      <c r="N4029" s="337"/>
      <c r="T4029" s="169" t="s">
        <v>300</v>
      </c>
    </row>
    <row r="4030" spans="1:20">
      <c r="A4030" s="339">
        <v>45459.791666666701</v>
      </c>
      <c r="B4030" s="340">
        <v>2.1367799999999999</v>
      </c>
      <c r="C4030" s="340" t="s">
        <v>300</v>
      </c>
      <c r="D4030" s="341">
        <v>66.781310000000005</v>
      </c>
      <c r="E4030" s="342" t="s">
        <v>300</v>
      </c>
      <c r="F4030" s="340">
        <v>4.4350100000000001</v>
      </c>
      <c r="G4030" s="342" t="s">
        <v>300</v>
      </c>
      <c r="H4030" s="342"/>
      <c r="I4030" s="342"/>
      <c r="J4030" s="343"/>
      <c r="K4030" s="343"/>
      <c r="L4030" s="407">
        <v>1</v>
      </c>
      <c r="M4030" s="344">
        <f t="shared" si="62"/>
        <v>4.435021752442343</v>
      </c>
      <c r="N4030" s="337"/>
      <c r="T4030" s="169" t="s">
        <v>300</v>
      </c>
    </row>
    <row r="4031" spans="1:20">
      <c r="A4031" s="339">
        <v>45459.833333333299</v>
      </c>
      <c r="B4031" s="340">
        <v>2.4214500000000001</v>
      </c>
      <c r="C4031" s="340" t="s">
        <v>300</v>
      </c>
      <c r="D4031" s="341">
        <v>66.539699999999996</v>
      </c>
      <c r="E4031" s="342" t="s">
        <v>300</v>
      </c>
      <c r="F4031" s="340">
        <v>5.0076900000000002</v>
      </c>
      <c r="G4031" s="342" t="s">
        <v>300</v>
      </c>
      <c r="H4031" s="342"/>
      <c r="I4031" s="342"/>
      <c r="J4031" s="343"/>
      <c r="K4031" s="343"/>
      <c r="L4031" s="407">
        <v>1</v>
      </c>
      <c r="M4031" s="344">
        <f t="shared" si="62"/>
        <v>5.0076890580401994</v>
      </c>
      <c r="N4031" s="337"/>
      <c r="T4031" s="169" t="s">
        <v>300</v>
      </c>
    </row>
    <row r="4032" spans="1:20">
      <c r="A4032" s="339">
        <v>45459.875</v>
      </c>
      <c r="B4032" s="340">
        <v>2.8112599999999999</v>
      </c>
      <c r="C4032" s="340" t="s">
        <v>300</v>
      </c>
      <c r="D4032" s="341">
        <v>64.982519999999994</v>
      </c>
      <c r="E4032" s="342" t="s">
        <v>300</v>
      </c>
      <c r="F4032" s="340">
        <v>5.6777699999999998</v>
      </c>
      <c r="G4032" s="342" t="s">
        <v>300</v>
      </c>
      <c r="H4032" s="342"/>
      <c r="I4032" s="342"/>
      <c r="J4032" s="343"/>
      <c r="K4032" s="343"/>
      <c r="L4032" s="407">
        <v>1</v>
      </c>
      <c r="M4032" s="344">
        <f t="shared" si="62"/>
        <v>5.6777801551652143</v>
      </c>
      <c r="N4032" s="337"/>
      <c r="T4032" s="169" t="s">
        <v>300</v>
      </c>
    </row>
    <row r="4033" spans="1:20">
      <c r="A4033" s="339">
        <v>45459.916666666701</v>
      </c>
      <c r="B4033" s="340">
        <v>2.8009200000000001</v>
      </c>
      <c r="C4033" s="340" t="s">
        <v>300</v>
      </c>
      <c r="D4033" s="341">
        <v>64.671170000000004</v>
      </c>
      <c r="E4033" s="342" t="s">
        <v>300</v>
      </c>
      <c r="F4033" s="340">
        <v>5.6298000000000004</v>
      </c>
      <c r="G4033" s="342" t="s">
        <v>300</v>
      </c>
      <c r="H4033" s="342"/>
      <c r="I4033" s="342"/>
      <c r="J4033" s="343"/>
      <c r="K4033" s="343"/>
      <c r="L4033" s="407">
        <v>1</v>
      </c>
      <c r="M4033" s="344">
        <f t="shared" si="62"/>
        <v>5.6297930796465119</v>
      </c>
      <c r="N4033" s="337"/>
      <c r="T4033" s="169" t="s">
        <v>300</v>
      </c>
    </row>
    <row r="4034" spans="1:20">
      <c r="A4034" s="339">
        <v>45459.958333333299</v>
      </c>
      <c r="B4034" s="340">
        <v>2.9721500000000001</v>
      </c>
      <c r="C4034" s="340" t="s">
        <v>300</v>
      </c>
      <c r="D4034" s="341">
        <v>65.194310000000002</v>
      </c>
      <c r="E4034" s="342" t="s">
        <v>300</v>
      </c>
      <c r="F4034" s="340">
        <v>6.0222899999999999</v>
      </c>
      <c r="G4034" s="342" t="s">
        <v>300</v>
      </c>
      <c r="H4034" s="342"/>
      <c r="I4034" s="342"/>
      <c r="J4034" s="343"/>
      <c r="K4034" s="343"/>
      <c r="L4034" s="407">
        <v>1</v>
      </c>
      <c r="M4034" s="344">
        <f t="shared" si="62"/>
        <v>6.0222867039388204</v>
      </c>
      <c r="N4034" s="337"/>
      <c r="T4034" s="169" t="s">
        <v>300</v>
      </c>
    </row>
    <row r="4035" spans="1:20">
      <c r="A4035" s="339">
        <v>45460</v>
      </c>
      <c r="B4035" s="340">
        <v>2.6980599999999999</v>
      </c>
      <c r="C4035" s="340" t="s">
        <v>300</v>
      </c>
      <c r="D4035" s="341">
        <v>65.891180000000006</v>
      </c>
      <c r="E4035" s="342" t="s">
        <v>300</v>
      </c>
      <c r="F4035" s="340">
        <v>5.5253500000000004</v>
      </c>
      <c r="G4035" s="342" t="s">
        <v>300</v>
      </c>
      <c r="H4035" s="342"/>
      <c r="I4035" s="342"/>
      <c r="J4035" s="343"/>
      <c r="K4035" s="343"/>
      <c r="L4035" s="407">
        <v>1</v>
      </c>
      <c r="M4035" s="344">
        <f t="shared" ref="M4035:M4098" si="63">D4035*60*10^3*B4035*5.18*10^-7</f>
        <v>5.525351339003663</v>
      </c>
      <c r="N4035" s="337"/>
      <c r="T4035" s="169" t="s">
        <v>300</v>
      </c>
    </row>
    <row r="4036" spans="1:20">
      <c r="A4036" s="339">
        <v>45460.041666666701</v>
      </c>
      <c r="B4036" s="340">
        <v>2.7296999999999998</v>
      </c>
      <c r="C4036" s="340" t="s">
        <v>300</v>
      </c>
      <c r="D4036" s="341">
        <v>64.347589999999997</v>
      </c>
      <c r="E4036" s="342" t="s">
        <v>300</v>
      </c>
      <c r="F4036" s="340">
        <v>5.4592000000000001</v>
      </c>
      <c r="G4036" s="342" t="s">
        <v>300</v>
      </c>
      <c r="H4036" s="342"/>
      <c r="I4036" s="342"/>
      <c r="J4036" s="343"/>
      <c r="K4036" s="343"/>
      <c r="L4036" s="407">
        <v>1</v>
      </c>
      <c r="M4036" s="344">
        <f t="shared" si="63"/>
        <v>5.4591900784268388</v>
      </c>
      <c r="N4036" s="337"/>
      <c r="T4036" s="169" t="s">
        <v>300</v>
      </c>
    </row>
    <row r="4037" spans="1:20">
      <c r="A4037" s="339">
        <v>45460.083333333299</v>
      </c>
      <c r="B4037" s="340">
        <v>2.65062</v>
      </c>
      <c r="C4037" s="340" t="s">
        <v>300</v>
      </c>
      <c r="D4037" s="341">
        <v>65.231970000000004</v>
      </c>
      <c r="E4037" s="342" t="s">
        <v>300</v>
      </c>
      <c r="F4037" s="340">
        <v>5.3738900000000003</v>
      </c>
      <c r="G4037" s="342" t="s">
        <v>300</v>
      </c>
      <c r="H4037" s="342"/>
      <c r="I4037" s="342"/>
      <c r="J4037" s="343"/>
      <c r="K4037" s="343"/>
      <c r="L4037" s="407">
        <v>1</v>
      </c>
      <c r="M4037" s="344">
        <f t="shared" si="63"/>
        <v>5.3738925071091117</v>
      </c>
      <c r="N4037" s="337"/>
      <c r="T4037" s="169" t="s">
        <v>300</v>
      </c>
    </row>
    <row r="4038" spans="1:20">
      <c r="A4038" s="339">
        <v>45460.125</v>
      </c>
      <c r="B4038" s="340">
        <v>2.6067</v>
      </c>
      <c r="C4038" s="340" t="s">
        <v>300</v>
      </c>
      <c r="D4038" s="341">
        <v>64.935739999999996</v>
      </c>
      <c r="E4038" s="342" t="s">
        <v>300</v>
      </c>
      <c r="F4038" s="340">
        <v>5.2608499999999996</v>
      </c>
      <c r="G4038" s="342" t="s">
        <v>300</v>
      </c>
      <c r="H4038" s="342"/>
      <c r="I4038" s="342"/>
      <c r="J4038" s="343"/>
      <c r="K4038" s="343"/>
      <c r="L4038" s="407">
        <v>1</v>
      </c>
      <c r="M4038" s="344">
        <f t="shared" si="63"/>
        <v>5.2608492366746402</v>
      </c>
      <c r="N4038" s="337"/>
      <c r="T4038" s="169" t="s">
        <v>300</v>
      </c>
    </row>
    <row r="4039" spans="1:20">
      <c r="A4039" s="339">
        <v>45460.166666666701</v>
      </c>
      <c r="B4039" s="340">
        <v>1.42483</v>
      </c>
      <c r="C4039" s="340" t="s">
        <v>300</v>
      </c>
      <c r="D4039" s="341">
        <v>65.191869999999994</v>
      </c>
      <c r="E4039" s="342" t="s">
        <v>300</v>
      </c>
      <c r="F4039" s="340">
        <v>2.8869500000000001</v>
      </c>
      <c r="G4039" s="342" t="s">
        <v>300</v>
      </c>
      <c r="H4039" s="342"/>
      <c r="I4039" s="342"/>
      <c r="J4039" s="343"/>
      <c r="K4039" s="343"/>
      <c r="L4039" s="407">
        <v>1</v>
      </c>
      <c r="M4039" s="344">
        <f t="shared" si="63"/>
        <v>2.886938282665668</v>
      </c>
      <c r="N4039" s="337"/>
      <c r="T4039" s="169" t="s">
        <v>300</v>
      </c>
    </row>
    <row r="4040" spans="1:20">
      <c r="A4040" s="339">
        <v>45460.208333333299</v>
      </c>
      <c r="B4040" s="340">
        <v>0.45135999999999998</v>
      </c>
      <c r="C4040" s="340" t="s">
        <v>300</v>
      </c>
      <c r="D4040" s="341">
        <v>58.487389999999998</v>
      </c>
      <c r="E4040" s="342" t="s">
        <v>300</v>
      </c>
      <c r="F4040" s="340">
        <v>0.82047999999999999</v>
      </c>
      <c r="G4040" s="342" t="s">
        <v>300</v>
      </c>
      <c r="H4040" s="342"/>
      <c r="I4040" s="342"/>
      <c r="J4040" s="343"/>
      <c r="K4040" s="343"/>
      <c r="L4040" s="407">
        <v>1</v>
      </c>
      <c r="M4040" s="344">
        <f t="shared" si="63"/>
        <v>0.8204768283304319</v>
      </c>
      <c r="N4040" s="337"/>
      <c r="T4040" s="169" t="s">
        <v>300</v>
      </c>
    </row>
    <row r="4041" spans="1:20">
      <c r="A4041" s="339">
        <v>45460.25</v>
      </c>
      <c r="B4041" s="340">
        <v>0.83257999999999999</v>
      </c>
      <c r="C4041" s="340" t="s">
        <v>300</v>
      </c>
      <c r="D4041" s="341">
        <v>60.182729999999999</v>
      </c>
      <c r="E4041" s="342" t="s">
        <v>300</v>
      </c>
      <c r="F4041" s="340">
        <v>1.55732</v>
      </c>
      <c r="G4041" s="342" t="s">
        <v>300</v>
      </c>
      <c r="H4041" s="342"/>
      <c r="I4041" s="342"/>
      <c r="J4041" s="343"/>
      <c r="K4041" s="343"/>
      <c r="L4041" s="407">
        <v>1</v>
      </c>
      <c r="M4041" s="344">
        <f t="shared" si="63"/>
        <v>1.5573236126328718</v>
      </c>
      <c r="N4041" s="337"/>
      <c r="T4041" s="169" t="s">
        <v>300</v>
      </c>
    </row>
    <row r="4042" spans="1:20">
      <c r="A4042" s="339">
        <v>45460.291666666701</v>
      </c>
      <c r="B4042" s="340">
        <v>1.87517</v>
      </c>
      <c r="C4042" s="340" t="s">
        <v>300</v>
      </c>
      <c r="D4042" s="341">
        <v>67.916110000000003</v>
      </c>
      <c r="E4042" s="342" t="s">
        <v>300</v>
      </c>
      <c r="F4042" s="340">
        <v>3.9581599999999999</v>
      </c>
      <c r="G4042" s="342" t="s">
        <v>300</v>
      </c>
      <c r="H4042" s="342"/>
      <c r="I4042" s="342"/>
      <c r="J4042" s="343"/>
      <c r="K4042" s="343"/>
      <c r="L4042" s="407">
        <v>1</v>
      </c>
      <c r="M4042" s="344">
        <f t="shared" si="63"/>
        <v>3.9581701518087957</v>
      </c>
      <c r="N4042" s="337"/>
      <c r="T4042" s="169" t="s">
        <v>300</v>
      </c>
    </row>
    <row r="4043" spans="1:20">
      <c r="A4043" s="339">
        <v>45460.333333333299</v>
      </c>
      <c r="B4043" s="340">
        <v>1.7919400000000001</v>
      </c>
      <c r="C4043" s="340" t="s">
        <v>300</v>
      </c>
      <c r="D4043" s="341">
        <v>66.473380000000006</v>
      </c>
      <c r="E4043" s="342" t="s">
        <v>300</v>
      </c>
      <c r="F4043" s="340">
        <v>3.70214</v>
      </c>
      <c r="G4043" s="342" t="s">
        <v>300</v>
      </c>
      <c r="H4043" s="342"/>
      <c r="I4043" s="342"/>
      <c r="J4043" s="343"/>
      <c r="K4043" s="343"/>
      <c r="L4043" s="407">
        <v>1</v>
      </c>
      <c r="M4043" s="344">
        <f t="shared" si="63"/>
        <v>3.7021348699577761</v>
      </c>
      <c r="N4043" s="337"/>
      <c r="T4043" s="169" t="s">
        <v>300</v>
      </c>
    </row>
    <row r="4044" spans="1:20">
      <c r="A4044" s="339">
        <v>45460.375</v>
      </c>
      <c r="B4044" s="340">
        <v>1.92893</v>
      </c>
      <c r="C4044" s="340" t="s">
        <v>300</v>
      </c>
      <c r="D4044" s="341">
        <v>66.961830000000006</v>
      </c>
      <c r="E4044" s="342" t="s">
        <v>300</v>
      </c>
      <c r="F4044" s="340">
        <v>4.0144399999999996</v>
      </c>
      <c r="G4044" s="342" t="s">
        <v>300</v>
      </c>
      <c r="H4044" s="342"/>
      <c r="I4044" s="342"/>
      <c r="J4044" s="343"/>
      <c r="K4044" s="343"/>
      <c r="L4044" s="407">
        <v>1</v>
      </c>
      <c r="M4044" s="344">
        <f t="shared" si="63"/>
        <v>4.0144383396182519</v>
      </c>
      <c r="N4044" s="337"/>
      <c r="T4044" s="169" t="s">
        <v>300</v>
      </c>
    </row>
    <row r="4045" spans="1:20">
      <c r="A4045" s="339">
        <v>45460.416666666701</v>
      </c>
      <c r="B4045" s="340">
        <v>2.0664099999999999</v>
      </c>
      <c r="C4045" s="340" t="s">
        <v>300</v>
      </c>
      <c r="D4045" s="341">
        <v>65.802719999999994</v>
      </c>
      <c r="E4045" s="342" t="s">
        <v>300</v>
      </c>
      <c r="F4045" s="340">
        <v>4.2261199999999999</v>
      </c>
      <c r="G4045" s="342" t="s">
        <v>300</v>
      </c>
      <c r="H4045" s="342"/>
      <c r="I4045" s="342"/>
      <c r="J4045" s="343"/>
      <c r="K4045" s="343"/>
      <c r="L4045" s="407">
        <v>1</v>
      </c>
      <c r="M4045" s="344">
        <f t="shared" si="63"/>
        <v>4.2261153895820147</v>
      </c>
      <c r="N4045" s="337"/>
      <c r="T4045" s="169" t="s">
        <v>300</v>
      </c>
    </row>
    <row r="4046" spans="1:20">
      <c r="A4046" s="339">
        <v>45460.458333333299</v>
      </c>
      <c r="B4046" s="340">
        <v>0.85845000000000005</v>
      </c>
      <c r="C4046" s="340" t="s">
        <v>300</v>
      </c>
      <c r="D4046" s="341">
        <v>66.725200000000001</v>
      </c>
      <c r="E4046" s="342" t="s">
        <v>300</v>
      </c>
      <c r="F4046" s="340">
        <v>1.7802800000000001</v>
      </c>
      <c r="G4046" s="342" t="s">
        <v>300</v>
      </c>
      <c r="H4046" s="342"/>
      <c r="I4046" s="342"/>
      <c r="J4046" s="343"/>
      <c r="K4046" s="343"/>
      <c r="L4046" s="407">
        <v>1</v>
      </c>
      <c r="M4046" s="344">
        <f t="shared" si="63"/>
        <v>1.7802701059752002</v>
      </c>
      <c r="N4046" s="337"/>
      <c r="T4046" s="169" t="s">
        <v>300</v>
      </c>
    </row>
    <row r="4047" spans="1:20">
      <c r="A4047" s="339">
        <v>45460.5</v>
      </c>
      <c r="B4047" s="340">
        <v>0.43187999999999999</v>
      </c>
      <c r="C4047" s="340" t="s">
        <v>300</v>
      </c>
      <c r="D4047" s="341">
        <v>54.629089999999998</v>
      </c>
      <c r="E4047" s="342" t="s">
        <v>300</v>
      </c>
      <c r="F4047" s="340">
        <v>0.73328000000000004</v>
      </c>
      <c r="G4047" s="342" t="s">
        <v>300</v>
      </c>
      <c r="H4047" s="342"/>
      <c r="I4047" s="342"/>
      <c r="J4047" s="343"/>
      <c r="K4047" s="343"/>
      <c r="L4047" s="407">
        <v>1</v>
      </c>
      <c r="M4047" s="344">
        <f t="shared" si="63"/>
        <v>0.73327700997633583</v>
      </c>
      <c r="N4047" s="337"/>
      <c r="T4047" s="169" t="s">
        <v>300</v>
      </c>
    </row>
    <row r="4048" spans="1:20">
      <c r="A4048" s="339">
        <v>45460.541666666701</v>
      </c>
      <c r="B4048" s="340">
        <v>0.51258999999999999</v>
      </c>
      <c r="C4048" s="340" t="s">
        <v>300</v>
      </c>
      <c r="D4048" s="341">
        <v>52.852139999999999</v>
      </c>
      <c r="E4048" s="342" t="s">
        <v>300</v>
      </c>
      <c r="F4048" s="340">
        <v>0.84199999999999997</v>
      </c>
      <c r="G4048" s="342" t="s">
        <v>300</v>
      </c>
      <c r="H4048" s="342"/>
      <c r="I4048" s="342"/>
      <c r="J4048" s="343"/>
      <c r="K4048" s="343"/>
      <c r="L4048" s="407">
        <v>1</v>
      </c>
      <c r="M4048" s="344">
        <f t="shared" si="63"/>
        <v>0.84200314999600778</v>
      </c>
      <c r="N4048" s="337"/>
      <c r="T4048" s="169" t="s">
        <v>300</v>
      </c>
    </row>
    <row r="4049" spans="1:20">
      <c r="A4049" s="339">
        <v>45460.583333333299</v>
      </c>
      <c r="B4049" s="340">
        <v>0.50926000000000005</v>
      </c>
      <c r="C4049" s="340" t="s">
        <v>300</v>
      </c>
      <c r="D4049" s="341">
        <v>57.275280000000002</v>
      </c>
      <c r="E4049" s="342" t="s">
        <v>300</v>
      </c>
      <c r="F4049" s="340">
        <v>0.90652999999999995</v>
      </c>
      <c r="G4049" s="342" t="s">
        <v>300</v>
      </c>
      <c r="H4049" s="342"/>
      <c r="I4049" s="342"/>
      <c r="J4049" s="343"/>
      <c r="K4049" s="343"/>
      <c r="L4049" s="407">
        <v>1</v>
      </c>
      <c r="M4049" s="344">
        <f t="shared" si="63"/>
        <v>0.90654172260422405</v>
      </c>
      <c r="N4049" s="337"/>
      <c r="T4049" s="169" t="s">
        <v>300</v>
      </c>
    </row>
    <row r="4050" spans="1:20">
      <c r="A4050" s="339">
        <v>45460.625</v>
      </c>
      <c r="B4050" s="340">
        <v>0.60862000000000005</v>
      </c>
      <c r="C4050" s="340" t="s">
        <v>300</v>
      </c>
      <c r="D4050" s="341">
        <v>55.989199999999997</v>
      </c>
      <c r="E4050" s="342" t="s">
        <v>300</v>
      </c>
      <c r="F4050" s="340">
        <v>1.0590900000000001</v>
      </c>
      <c r="G4050" s="342" t="s">
        <v>300</v>
      </c>
      <c r="H4050" s="342"/>
      <c r="I4050" s="342"/>
      <c r="J4050" s="343"/>
      <c r="K4050" s="343"/>
      <c r="L4050" s="407">
        <v>1</v>
      </c>
      <c r="M4050" s="344">
        <f t="shared" si="63"/>
        <v>1.0590866457763199</v>
      </c>
      <c r="N4050" s="337"/>
      <c r="T4050" s="169" t="s">
        <v>300</v>
      </c>
    </row>
    <row r="4051" spans="1:20">
      <c r="A4051" s="339">
        <v>45460.666666666701</v>
      </c>
      <c r="B4051" s="340">
        <v>0.49613000000000002</v>
      </c>
      <c r="C4051" s="340" t="s">
        <v>300</v>
      </c>
      <c r="D4051" s="341">
        <v>56.399540000000002</v>
      </c>
      <c r="E4051" s="342" t="s">
        <v>300</v>
      </c>
      <c r="F4051" s="340">
        <v>0.86967000000000005</v>
      </c>
      <c r="G4051" s="342" t="s">
        <v>300</v>
      </c>
      <c r="H4051" s="342"/>
      <c r="I4051" s="342"/>
      <c r="J4051" s="343"/>
      <c r="K4051" s="343"/>
      <c r="L4051" s="407">
        <v>1</v>
      </c>
      <c r="M4051" s="344">
        <f t="shared" si="63"/>
        <v>0.86966513748861585</v>
      </c>
      <c r="N4051" s="337"/>
      <c r="T4051" s="169" t="s">
        <v>300</v>
      </c>
    </row>
    <row r="4052" spans="1:20">
      <c r="A4052" s="339">
        <v>45460.708333333299</v>
      </c>
      <c r="B4052" s="340">
        <v>1.1458999999999999</v>
      </c>
      <c r="C4052" s="340" t="s">
        <v>300</v>
      </c>
      <c r="D4052" s="341">
        <v>55.315460000000002</v>
      </c>
      <c r="E4052" s="342" t="s">
        <v>300</v>
      </c>
      <c r="F4052" s="340">
        <v>1.97004</v>
      </c>
      <c r="G4052" s="342" t="s">
        <v>300</v>
      </c>
      <c r="H4052" s="342"/>
      <c r="I4052" s="342"/>
      <c r="J4052" s="343"/>
      <c r="K4052" s="343"/>
      <c r="L4052" s="407">
        <v>1</v>
      </c>
      <c r="M4052" s="344">
        <f t="shared" si="63"/>
        <v>1.9700364328831199</v>
      </c>
      <c r="N4052" s="337"/>
      <c r="T4052" s="169" t="s">
        <v>300</v>
      </c>
    </row>
    <row r="4053" spans="1:20">
      <c r="A4053" s="339">
        <v>45460.75</v>
      </c>
      <c r="B4053" s="340">
        <v>1.94167</v>
      </c>
      <c r="C4053" s="340" t="s">
        <v>300</v>
      </c>
      <c r="D4053" s="341">
        <v>65.702839999999995</v>
      </c>
      <c r="E4053" s="342" t="s">
        <v>300</v>
      </c>
      <c r="F4053" s="340">
        <v>3.9649800000000002</v>
      </c>
      <c r="G4053" s="342" t="s">
        <v>300</v>
      </c>
      <c r="H4053" s="342"/>
      <c r="I4053" s="342"/>
      <c r="J4053" s="343"/>
      <c r="K4053" s="343"/>
      <c r="L4053" s="407">
        <v>1</v>
      </c>
      <c r="M4053" s="344">
        <f t="shared" si="63"/>
        <v>3.9649760922942225</v>
      </c>
      <c r="N4053" s="337"/>
      <c r="T4053" s="169" t="s">
        <v>300</v>
      </c>
    </row>
    <row r="4054" spans="1:20">
      <c r="A4054" s="339">
        <v>45460.791666666701</v>
      </c>
      <c r="B4054" s="340">
        <v>1.3374999999999999</v>
      </c>
      <c r="C4054" s="340" t="s">
        <v>300</v>
      </c>
      <c r="D4054" s="341">
        <v>67.114419999999996</v>
      </c>
      <c r="E4054" s="342" t="s">
        <v>300</v>
      </c>
      <c r="F4054" s="340">
        <v>2.7899099999999999</v>
      </c>
      <c r="G4054" s="342" t="s">
        <v>300</v>
      </c>
      <c r="H4054" s="342"/>
      <c r="I4054" s="342"/>
      <c r="J4054" s="343"/>
      <c r="K4054" s="343"/>
      <c r="L4054" s="407">
        <v>1</v>
      </c>
      <c r="M4054" s="344">
        <f t="shared" si="63"/>
        <v>2.7899128821899994</v>
      </c>
      <c r="N4054" s="337"/>
      <c r="T4054" s="169" t="s">
        <v>300</v>
      </c>
    </row>
    <row r="4055" spans="1:20">
      <c r="A4055" s="339">
        <v>45460.833333333299</v>
      </c>
      <c r="B4055" s="340">
        <v>1.94973</v>
      </c>
      <c r="C4055" s="340" t="s">
        <v>300</v>
      </c>
      <c r="D4055" s="341">
        <v>66.442220000000006</v>
      </c>
      <c r="E4055" s="342" t="s">
        <v>300</v>
      </c>
      <c r="F4055" s="340">
        <v>4.0262500000000001</v>
      </c>
      <c r="G4055" s="342" t="s">
        <v>300</v>
      </c>
      <c r="H4055" s="342"/>
      <c r="I4055" s="342"/>
      <c r="J4055" s="343"/>
      <c r="K4055" s="343"/>
      <c r="L4055" s="407">
        <v>1</v>
      </c>
      <c r="M4055" s="344">
        <f t="shared" si="63"/>
        <v>4.026239628786648</v>
      </c>
      <c r="N4055" s="337"/>
      <c r="T4055" s="169" t="s">
        <v>300</v>
      </c>
    </row>
    <row r="4056" spans="1:20">
      <c r="A4056" s="339">
        <v>45460.875</v>
      </c>
      <c r="B4056" s="340">
        <v>2.6111399999999998</v>
      </c>
      <c r="C4056" s="340" t="s">
        <v>300</v>
      </c>
      <c r="D4056" s="341">
        <v>65.308989999999994</v>
      </c>
      <c r="E4056" s="342" t="s">
        <v>300</v>
      </c>
      <c r="F4056" s="340">
        <v>5.3000999999999996</v>
      </c>
      <c r="G4056" s="342" t="s">
        <v>300</v>
      </c>
      <c r="H4056" s="342"/>
      <c r="I4056" s="342"/>
      <c r="J4056" s="343"/>
      <c r="K4056" s="343"/>
      <c r="L4056" s="407">
        <v>1</v>
      </c>
      <c r="M4056" s="344">
        <f t="shared" si="63"/>
        <v>5.3001008738984856</v>
      </c>
      <c r="N4056" s="337"/>
      <c r="T4056" s="169" t="s">
        <v>300</v>
      </c>
    </row>
    <row r="4057" spans="1:20">
      <c r="A4057" s="339">
        <v>45460.916666666701</v>
      </c>
      <c r="B4057" s="340">
        <v>2.4868800000000002</v>
      </c>
      <c r="C4057" s="340" t="s">
        <v>300</v>
      </c>
      <c r="D4057" s="341">
        <v>65.276120000000006</v>
      </c>
      <c r="E4057" s="342" t="s">
        <v>300</v>
      </c>
      <c r="F4057" s="340">
        <v>5.0453400000000004</v>
      </c>
      <c r="G4057" s="342" t="s">
        <v>300</v>
      </c>
      <c r="H4057" s="342"/>
      <c r="I4057" s="342"/>
      <c r="J4057" s="343"/>
      <c r="K4057" s="343"/>
      <c r="L4057" s="407">
        <v>1</v>
      </c>
      <c r="M4057" s="344">
        <f t="shared" si="63"/>
        <v>5.045336906658048</v>
      </c>
      <c r="N4057" s="337"/>
      <c r="T4057" s="169" t="s">
        <v>300</v>
      </c>
    </row>
    <row r="4058" spans="1:20">
      <c r="A4058" s="339">
        <v>45460.958333333299</v>
      </c>
      <c r="B4058" s="340">
        <v>2.6892800000000001</v>
      </c>
      <c r="C4058" s="340" t="s">
        <v>300</v>
      </c>
      <c r="D4058" s="341">
        <v>63.772419999999997</v>
      </c>
      <c r="E4058" s="342" t="s">
        <v>300</v>
      </c>
      <c r="F4058" s="340">
        <v>5.3302800000000001</v>
      </c>
      <c r="G4058" s="342" t="s">
        <v>300</v>
      </c>
      <c r="H4058" s="342"/>
      <c r="I4058" s="342"/>
      <c r="J4058" s="343"/>
      <c r="K4058" s="343"/>
      <c r="L4058" s="407">
        <v>1</v>
      </c>
      <c r="M4058" s="344">
        <f t="shared" si="63"/>
        <v>5.3302788548782072</v>
      </c>
      <c r="N4058" s="337"/>
      <c r="T4058" s="169" t="s">
        <v>300</v>
      </c>
    </row>
    <row r="4059" spans="1:20">
      <c r="A4059" s="339">
        <v>45461</v>
      </c>
      <c r="B4059" s="340">
        <v>2.64188</v>
      </c>
      <c r="C4059" s="340" t="s">
        <v>300</v>
      </c>
      <c r="D4059" s="341">
        <v>64.539159999999995</v>
      </c>
      <c r="E4059" s="342" t="s">
        <v>300</v>
      </c>
      <c r="F4059" s="340">
        <v>5.2992900000000001</v>
      </c>
      <c r="G4059" s="342" t="s">
        <v>300</v>
      </c>
      <c r="H4059" s="342"/>
      <c r="I4059" s="342"/>
      <c r="J4059" s="343"/>
      <c r="K4059" s="343"/>
      <c r="L4059" s="407">
        <v>1</v>
      </c>
      <c r="M4059" s="344">
        <f t="shared" si="63"/>
        <v>5.2992865739264623</v>
      </c>
      <c r="N4059" s="337"/>
      <c r="T4059" s="169" t="s">
        <v>300</v>
      </c>
    </row>
    <row r="4060" spans="1:20">
      <c r="A4060" s="339">
        <v>45461.041666666701</v>
      </c>
      <c r="B4060" s="340">
        <v>2.3883000000000001</v>
      </c>
      <c r="C4060" s="340" t="s">
        <v>300</v>
      </c>
      <c r="D4060" s="341">
        <v>64.444370000000006</v>
      </c>
      <c r="E4060" s="342" t="s">
        <v>300</v>
      </c>
      <c r="F4060" s="340">
        <v>4.7835999999999999</v>
      </c>
      <c r="G4060" s="342" t="s">
        <v>300</v>
      </c>
      <c r="H4060" s="342"/>
      <c r="I4060" s="342"/>
      <c r="J4060" s="343"/>
      <c r="K4060" s="343"/>
      <c r="L4060" s="407">
        <v>1</v>
      </c>
      <c r="M4060" s="344">
        <f t="shared" si="63"/>
        <v>4.7836001541106805</v>
      </c>
      <c r="N4060" s="337"/>
      <c r="T4060" s="169" t="s">
        <v>300</v>
      </c>
    </row>
    <row r="4061" spans="1:20">
      <c r="A4061" s="339">
        <v>45461.083333333299</v>
      </c>
      <c r="B4061" s="340">
        <v>2.5020500000000001</v>
      </c>
      <c r="C4061" s="340" t="s">
        <v>300</v>
      </c>
      <c r="D4061" s="341">
        <v>64.266080000000002</v>
      </c>
      <c r="E4061" s="342" t="s">
        <v>300</v>
      </c>
      <c r="F4061" s="340">
        <v>4.99756</v>
      </c>
      <c r="G4061" s="342" t="s">
        <v>300</v>
      </c>
      <c r="H4061" s="342"/>
      <c r="I4061" s="342"/>
      <c r="J4061" s="343"/>
      <c r="K4061" s="343"/>
      <c r="L4061" s="407">
        <v>1</v>
      </c>
      <c r="M4061" s="344">
        <f t="shared" si="63"/>
        <v>4.9975690650211195</v>
      </c>
      <c r="N4061" s="337"/>
      <c r="T4061" s="169" t="s">
        <v>300</v>
      </c>
    </row>
    <row r="4062" spans="1:20">
      <c r="A4062" s="339">
        <v>45461.125</v>
      </c>
      <c r="B4062" s="340">
        <v>2.2800500000000001</v>
      </c>
      <c r="C4062" s="340" t="s">
        <v>300</v>
      </c>
      <c r="D4062" s="341">
        <v>64.268469999999994</v>
      </c>
      <c r="E4062" s="342" t="s">
        <v>300</v>
      </c>
      <c r="F4062" s="340">
        <v>4.5543100000000001</v>
      </c>
      <c r="G4062" s="342" t="s">
        <v>300</v>
      </c>
      <c r="H4062" s="342"/>
      <c r="I4062" s="342"/>
      <c r="J4062" s="343"/>
      <c r="K4062" s="343"/>
      <c r="L4062" s="407">
        <v>1</v>
      </c>
      <c r="M4062" s="344">
        <f t="shared" si="63"/>
        <v>4.5543179017303794</v>
      </c>
      <c r="N4062" s="337"/>
      <c r="T4062" s="169" t="s">
        <v>300</v>
      </c>
    </row>
    <row r="4063" spans="1:20">
      <c r="A4063" s="339">
        <v>45461.166666666701</v>
      </c>
      <c r="B4063" s="340">
        <v>2.4733399999999999</v>
      </c>
      <c r="C4063" s="340" t="s">
        <v>300</v>
      </c>
      <c r="D4063" s="341">
        <v>65.439269999999993</v>
      </c>
      <c r="E4063" s="342" t="s">
        <v>300</v>
      </c>
      <c r="F4063" s="340">
        <v>5.0304200000000003</v>
      </c>
      <c r="G4063" s="342" t="s">
        <v>300</v>
      </c>
      <c r="H4063" s="342"/>
      <c r="I4063" s="342"/>
      <c r="J4063" s="343"/>
      <c r="K4063" s="343"/>
      <c r="L4063" s="407">
        <v>1</v>
      </c>
      <c r="M4063" s="344">
        <f t="shared" si="63"/>
        <v>5.0304087710407437</v>
      </c>
      <c r="N4063" s="337"/>
      <c r="T4063" s="169" t="s">
        <v>300</v>
      </c>
    </row>
    <row r="4064" spans="1:20">
      <c r="A4064" s="339">
        <v>45461.208333333299</v>
      </c>
      <c r="B4064" s="340">
        <v>2.59152</v>
      </c>
      <c r="C4064" s="340" t="s">
        <v>300</v>
      </c>
      <c r="D4064" s="341">
        <v>63.901499999999999</v>
      </c>
      <c r="E4064" s="342" t="s">
        <v>300</v>
      </c>
      <c r="F4064" s="340">
        <v>5.1468999999999996</v>
      </c>
      <c r="G4064" s="342" t="s">
        <v>300</v>
      </c>
      <c r="H4064" s="342"/>
      <c r="I4064" s="342"/>
      <c r="J4064" s="343"/>
      <c r="K4064" s="343"/>
      <c r="L4064" s="407">
        <v>1</v>
      </c>
      <c r="M4064" s="344">
        <f t="shared" si="63"/>
        <v>5.1469106349023992</v>
      </c>
      <c r="N4064" s="337"/>
      <c r="T4064" s="169" t="s">
        <v>300</v>
      </c>
    </row>
    <row r="4065" spans="1:20">
      <c r="A4065" s="339">
        <v>45461.25</v>
      </c>
      <c r="B4065" s="340">
        <v>2.66953</v>
      </c>
      <c r="C4065" s="340" t="s">
        <v>300</v>
      </c>
      <c r="D4065" s="341">
        <v>64.700940000000003</v>
      </c>
      <c r="E4065" s="342" t="s">
        <v>300</v>
      </c>
      <c r="F4065" s="340">
        <v>5.3681700000000001</v>
      </c>
      <c r="G4065" s="342" t="s">
        <v>300</v>
      </c>
      <c r="H4065" s="342"/>
      <c r="I4065" s="342"/>
      <c r="J4065" s="343"/>
      <c r="K4065" s="343"/>
      <c r="L4065" s="407">
        <v>1</v>
      </c>
      <c r="M4065" s="344">
        <f t="shared" si="63"/>
        <v>5.3681717991328561</v>
      </c>
      <c r="N4065" s="337"/>
      <c r="T4065" s="169" t="s">
        <v>300</v>
      </c>
    </row>
    <row r="4066" spans="1:20">
      <c r="A4066" s="339">
        <v>45461.291666666701</v>
      </c>
      <c r="B4066" s="340">
        <v>2.71313</v>
      </c>
      <c r="C4066" s="340" t="s">
        <v>300</v>
      </c>
      <c r="D4066" s="341">
        <v>64.599279999999993</v>
      </c>
      <c r="E4066" s="342" t="s">
        <v>300</v>
      </c>
      <c r="F4066" s="340">
        <v>5.44726</v>
      </c>
      <c r="G4066" s="342" t="s">
        <v>300</v>
      </c>
      <c r="H4066" s="342"/>
      <c r="I4066" s="342"/>
      <c r="J4066" s="343"/>
      <c r="K4066" s="343"/>
      <c r="L4066" s="407">
        <v>1</v>
      </c>
      <c r="M4066" s="344">
        <f t="shared" si="63"/>
        <v>5.4472748805021105</v>
      </c>
      <c r="N4066" s="337"/>
      <c r="T4066" s="169" t="s">
        <v>300</v>
      </c>
    </row>
    <row r="4067" spans="1:20">
      <c r="A4067" s="339">
        <v>45461.333333333299</v>
      </c>
      <c r="B4067" s="340">
        <v>2.6223299999999998</v>
      </c>
      <c r="C4067" s="340" t="s">
        <v>300</v>
      </c>
      <c r="D4067" s="341">
        <v>65.576239999999999</v>
      </c>
      <c r="E4067" s="342" t="s">
        <v>300</v>
      </c>
      <c r="F4067" s="340">
        <v>5.3445999999999998</v>
      </c>
      <c r="G4067" s="342" t="s">
        <v>300</v>
      </c>
      <c r="H4067" s="342"/>
      <c r="I4067" s="342"/>
      <c r="J4067" s="343"/>
      <c r="K4067" s="343"/>
      <c r="L4067" s="407">
        <v>1</v>
      </c>
      <c r="M4067" s="344">
        <f t="shared" si="63"/>
        <v>5.3445957879303352</v>
      </c>
      <c r="N4067" s="337"/>
      <c r="T4067" s="169" t="s">
        <v>300</v>
      </c>
    </row>
    <row r="4068" spans="1:20">
      <c r="A4068" s="339">
        <v>45461.375</v>
      </c>
      <c r="B4068" s="340">
        <v>2.5573299999999999</v>
      </c>
      <c r="C4068" s="340" t="s">
        <v>300</v>
      </c>
      <c r="D4068" s="341">
        <v>65.061359999999993</v>
      </c>
      <c r="E4068" s="342" t="s">
        <v>300</v>
      </c>
      <c r="F4068" s="340">
        <v>5.1711999999999998</v>
      </c>
      <c r="G4068" s="342" t="s">
        <v>300</v>
      </c>
      <c r="H4068" s="342"/>
      <c r="I4068" s="342"/>
      <c r="J4068" s="343"/>
      <c r="K4068" s="343"/>
      <c r="L4068" s="407">
        <v>1</v>
      </c>
      <c r="M4068" s="344">
        <f t="shared" si="63"/>
        <v>5.1711950702543028</v>
      </c>
      <c r="N4068" s="337"/>
      <c r="T4068" s="169" t="s">
        <v>300</v>
      </c>
    </row>
    <row r="4069" spans="1:20">
      <c r="A4069" s="339">
        <v>45461.416666666701</v>
      </c>
      <c r="B4069" s="340">
        <v>2.7408000000000001</v>
      </c>
      <c r="C4069" s="340" t="s">
        <v>300</v>
      </c>
      <c r="D4069" s="341">
        <v>64.266570000000002</v>
      </c>
      <c r="E4069" s="342" t="s">
        <v>300</v>
      </c>
      <c r="F4069" s="340">
        <v>5.4744900000000003</v>
      </c>
      <c r="G4069" s="342" t="s">
        <v>300</v>
      </c>
      <c r="H4069" s="342"/>
      <c r="I4069" s="342"/>
      <c r="J4069" s="343"/>
      <c r="K4069" s="343"/>
      <c r="L4069" s="407">
        <v>1</v>
      </c>
      <c r="M4069" s="344">
        <f t="shared" si="63"/>
        <v>5.4744876119404804</v>
      </c>
      <c r="N4069" s="337"/>
      <c r="T4069" s="169" t="s">
        <v>300</v>
      </c>
    </row>
    <row r="4070" spans="1:20">
      <c r="A4070" s="339">
        <v>45461.458333333299</v>
      </c>
      <c r="B4070" s="340">
        <v>2.74655</v>
      </c>
      <c r="C4070" s="340" t="s">
        <v>300</v>
      </c>
      <c r="D4070" s="341">
        <v>64.083579999999998</v>
      </c>
      <c r="E4070" s="342" t="s">
        <v>300</v>
      </c>
      <c r="F4070" s="340">
        <v>5.4703600000000003</v>
      </c>
      <c r="G4070" s="342" t="s">
        <v>300</v>
      </c>
      <c r="H4070" s="342"/>
      <c r="I4070" s="342"/>
      <c r="J4070" s="343"/>
      <c r="K4070" s="343"/>
      <c r="L4070" s="407">
        <v>1</v>
      </c>
      <c r="M4070" s="344">
        <f t="shared" si="63"/>
        <v>5.4703521566509181</v>
      </c>
      <c r="N4070" s="337"/>
      <c r="T4070" s="169" t="s">
        <v>300</v>
      </c>
    </row>
    <row r="4071" spans="1:20">
      <c r="A4071" s="339">
        <v>45461.5</v>
      </c>
      <c r="B4071" s="340">
        <v>2.6760999999999999</v>
      </c>
      <c r="C4071" s="340" t="s">
        <v>300</v>
      </c>
      <c r="D4071" s="341">
        <v>65.888980000000004</v>
      </c>
      <c r="E4071" s="342" t="s">
        <v>300</v>
      </c>
      <c r="F4071" s="340">
        <v>5.4802</v>
      </c>
      <c r="G4071" s="342" t="s">
        <v>300</v>
      </c>
      <c r="H4071" s="342"/>
      <c r="I4071" s="342"/>
      <c r="J4071" s="343"/>
      <c r="K4071" s="343"/>
      <c r="L4071" s="407">
        <v>1</v>
      </c>
      <c r="M4071" s="344">
        <f t="shared" si="63"/>
        <v>5.4801965206682395</v>
      </c>
      <c r="N4071" s="337"/>
      <c r="T4071" s="169" t="s">
        <v>300</v>
      </c>
    </row>
    <row r="4072" spans="1:20">
      <c r="A4072" s="339">
        <v>45461.541666666701</v>
      </c>
      <c r="B4072" s="340">
        <v>2.8319899999999998</v>
      </c>
      <c r="C4072" s="340" t="s">
        <v>300</v>
      </c>
      <c r="D4072" s="341">
        <v>63.72531</v>
      </c>
      <c r="E4072" s="342" t="s">
        <v>300</v>
      </c>
      <c r="F4072" s="340">
        <v>5.609</v>
      </c>
      <c r="G4072" s="342" t="s">
        <v>300</v>
      </c>
      <c r="H4072" s="342"/>
      <c r="I4072" s="342"/>
      <c r="J4072" s="343"/>
      <c r="K4072" s="343"/>
      <c r="L4072" s="407">
        <v>1</v>
      </c>
      <c r="M4072" s="344">
        <f t="shared" si="63"/>
        <v>5.6089902159272516</v>
      </c>
      <c r="N4072" s="337"/>
      <c r="T4072" s="169" t="s">
        <v>300</v>
      </c>
    </row>
    <row r="4073" spans="1:20">
      <c r="A4073" s="339">
        <v>45461.583333333299</v>
      </c>
      <c r="B4073" s="340">
        <v>2.7760099999999999</v>
      </c>
      <c r="C4073" s="340" t="s">
        <v>300</v>
      </c>
      <c r="D4073" s="341">
        <v>63.17183</v>
      </c>
      <c r="E4073" s="342" t="s">
        <v>300</v>
      </c>
      <c r="F4073" s="340">
        <v>5.4503700000000004</v>
      </c>
      <c r="G4073" s="342" t="s">
        <v>300</v>
      </c>
      <c r="H4073" s="342"/>
      <c r="I4073" s="342"/>
      <c r="J4073" s="343"/>
      <c r="K4073" s="343"/>
      <c r="L4073" s="407">
        <v>1</v>
      </c>
      <c r="M4073" s="344">
        <f t="shared" si="63"/>
        <v>5.4503638362911628</v>
      </c>
      <c r="N4073" s="337"/>
      <c r="T4073" s="169" t="s">
        <v>300</v>
      </c>
    </row>
    <row r="4074" spans="1:20">
      <c r="A4074" s="339">
        <v>45461.625</v>
      </c>
      <c r="B4074" s="340">
        <v>2.9683099999999998</v>
      </c>
      <c r="C4074" s="340" t="s">
        <v>300</v>
      </c>
      <c r="D4074" s="341">
        <v>64.262190000000004</v>
      </c>
      <c r="E4074" s="342" t="s">
        <v>300</v>
      </c>
      <c r="F4074" s="340">
        <v>5.9285199999999998</v>
      </c>
      <c r="G4074" s="342" t="s">
        <v>300</v>
      </c>
      <c r="H4074" s="342"/>
      <c r="I4074" s="342"/>
      <c r="J4074" s="343"/>
      <c r="K4074" s="343"/>
      <c r="L4074" s="407">
        <v>1</v>
      </c>
      <c r="M4074" s="344">
        <f t="shared" si="63"/>
        <v>5.9285131452618112</v>
      </c>
      <c r="N4074" s="337"/>
      <c r="T4074" s="169" t="s">
        <v>300</v>
      </c>
    </row>
    <row r="4075" spans="1:20">
      <c r="A4075" s="339">
        <v>45461.666666666701</v>
      </c>
      <c r="B4075" s="340">
        <v>2.89228</v>
      </c>
      <c r="C4075" s="340" t="s">
        <v>300</v>
      </c>
      <c r="D4075" s="341">
        <v>66.536569999999998</v>
      </c>
      <c r="E4075" s="342" t="s">
        <v>300</v>
      </c>
      <c r="F4075" s="340">
        <v>5.9810999999999996</v>
      </c>
      <c r="G4075" s="342" t="s">
        <v>300</v>
      </c>
      <c r="H4075" s="342"/>
      <c r="I4075" s="342"/>
      <c r="J4075" s="343"/>
      <c r="K4075" s="343"/>
      <c r="L4075" s="407">
        <v>1</v>
      </c>
      <c r="M4075" s="344">
        <f t="shared" si="63"/>
        <v>5.9811095023219671</v>
      </c>
      <c r="N4075" s="337"/>
      <c r="T4075" s="169" t="s">
        <v>300</v>
      </c>
    </row>
    <row r="4076" spans="1:20">
      <c r="A4076" s="339">
        <v>45461.708333333299</v>
      </c>
      <c r="B4076" s="340">
        <v>3.09049</v>
      </c>
      <c r="C4076" s="340" t="s">
        <v>300</v>
      </c>
      <c r="D4076" s="341">
        <v>64.336920000000006</v>
      </c>
      <c r="E4076" s="342" t="s">
        <v>300</v>
      </c>
      <c r="F4076" s="340">
        <v>6.1797199999999997</v>
      </c>
      <c r="G4076" s="342" t="s">
        <v>300</v>
      </c>
      <c r="H4076" s="342"/>
      <c r="I4076" s="342"/>
      <c r="J4076" s="343"/>
      <c r="K4076" s="343"/>
      <c r="L4076" s="407">
        <v>1</v>
      </c>
      <c r="M4076" s="344">
        <f t="shared" si="63"/>
        <v>6.1797174532460648</v>
      </c>
      <c r="N4076" s="337"/>
      <c r="T4076" s="169" t="s">
        <v>300</v>
      </c>
    </row>
    <row r="4077" spans="1:20">
      <c r="A4077" s="339">
        <v>45461.75</v>
      </c>
      <c r="B4077" s="340">
        <v>3.0004499999999998</v>
      </c>
      <c r="C4077" s="340" t="s">
        <v>300</v>
      </c>
      <c r="D4077" s="341">
        <v>63.990749999999998</v>
      </c>
      <c r="E4077" s="342" t="s">
        <v>300</v>
      </c>
      <c r="F4077" s="340">
        <v>5.9673999999999996</v>
      </c>
      <c r="G4077" s="342" t="s">
        <v>300</v>
      </c>
      <c r="H4077" s="342"/>
      <c r="I4077" s="342"/>
      <c r="J4077" s="343"/>
      <c r="K4077" s="343"/>
      <c r="L4077" s="407">
        <v>1</v>
      </c>
      <c r="M4077" s="344">
        <f t="shared" si="63"/>
        <v>5.9673925046294984</v>
      </c>
      <c r="N4077" s="337"/>
      <c r="T4077" s="169" t="s">
        <v>300</v>
      </c>
    </row>
    <row r="4078" spans="1:20">
      <c r="A4078" s="339">
        <v>45461.791666666701</v>
      </c>
      <c r="B4078" s="340">
        <v>3.0792700000000002</v>
      </c>
      <c r="C4078" s="340" t="s">
        <v>300</v>
      </c>
      <c r="D4078" s="341">
        <v>64.126019999999997</v>
      </c>
      <c r="E4078" s="342" t="s">
        <v>300</v>
      </c>
      <c r="F4078" s="340">
        <v>6.1370899999999997</v>
      </c>
      <c r="G4078" s="342" t="s">
        <v>300</v>
      </c>
      <c r="H4078" s="342"/>
      <c r="I4078" s="342"/>
      <c r="J4078" s="343"/>
      <c r="K4078" s="343"/>
      <c r="L4078" s="407">
        <v>1</v>
      </c>
      <c r="M4078" s="344">
        <f t="shared" si="63"/>
        <v>6.1370981241358313</v>
      </c>
      <c r="N4078" s="337"/>
      <c r="T4078" s="169" t="s">
        <v>300</v>
      </c>
    </row>
    <row r="4079" spans="1:20">
      <c r="A4079" s="339">
        <v>45461.833333333299</v>
      </c>
      <c r="B4079" s="340">
        <v>3.63544</v>
      </c>
      <c r="C4079" s="340" t="s">
        <v>300</v>
      </c>
      <c r="D4079" s="341">
        <v>57.838700000000003</v>
      </c>
      <c r="E4079" s="342" t="s">
        <v>300</v>
      </c>
      <c r="F4079" s="340">
        <v>6.5351600000000003</v>
      </c>
      <c r="G4079" s="342" t="s">
        <v>300</v>
      </c>
      <c r="H4079" s="342"/>
      <c r="I4079" s="342"/>
      <c r="J4079" s="343"/>
      <c r="K4079" s="343"/>
      <c r="L4079" s="407">
        <v>1</v>
      </c>
      <c r="M4079" s="344">
        <f t="shared" si="63"/>
        <v>6.5351643592502393</v>
      </c>
      <c r="N4079" s="337"/>
      <c r="T4079" s="169" t="s">
        <v>300</v>
      </c>
    </row>
    <row r="4080" spans="1:20">
      <c r="A4080" s="339">
        <v>45461.875</v>
      </c>
      <c r="B4080" s="340">
        <v>3.3977300000000001</v>
      </c>
      <c r="C4080" s="340" t="s">
        <v>300</v>
      </c>
      <c r="D4080" s="341">
        <v>59.425510000000003</v>
      </c>
      <c r="E4080" s="342" t="s">
        <v>300</v>
      </c>
      <c r="F4080" s="340">
        <v>6.2754200000000004</v>
      </c>
      <c r="G4080" s="342" t="s">
        <v>300</v>
      </c>
      <c r="H4080" s="342"/>
      <c r="I4080" s="342"/>
      <c r="J4080" s="343"/>
      <c r="K4080" s="343"/>
      <c r="L4080" s="407">
        <v>1</v>
      </c>
      <c r="M4080" s="344">
        <f t="shared" si="63"/>
        <v>6.2754199279086844</v>
      </c>
      <c r="N4080" s="337"/>
      <c r="T4080" s="169" t="s">
        <v>300</v>
      </c>
    </row>
    <row r="4081" spans="1:20">
      <c r="A4081" s="339">
        <v>45461.916666666701</v>
      </c>
      <c r="B4081" s="340">
        <v>3.0330900000000001</v>
      </c>
      <c r="C4081" s="340" t="s">
        <v>300</v>
      </c>
      <c r="D4081" s="341">
        <v>63.443429999999999</v>
      </c>
      <c r="E4081" s="342" t="s">
        <v>300</v>
      </c>
      <c r="F4081" s="340">
        <v>5.9807100000000002</v>
      </c>
      <c r="G4081" s="342" t="s">
        <v>300</v>
      </c>
      <c r="H4081" s="342"/>
      <c r="I4081" s="342"/>
      <c r="J4081" s="343"/>
      <c r="K4081" s="343"/>
      <c r="L4081" s="407">
        <v>1</v>
      </c>
      <c r="M4081" s="344">
        <f t="shared" si="63"/>
        <v>5.9807129967075952</v>
      </c>
      <c r="N4081" s="337"/>
      <c r="T4081" s="169" t="s">
        <v>300</v>
      </c>
    </row>
    <row r="4082" spans="1:20">
      <c r="A4082" s="339">
        <v>45461.958333333299</v>
      </c>
      <c r="B4082" s="340">
        <v>2.9612799999999999</v>
      </c>
      <c r="C4082" s="340" t="s">
        <v>300</v>
      </c>
      <c r="D4082" s="341">
        <v>65.646969999999996</v>
      </c>
      <c r="E4082" s="342" t="s">
        <v>300</v>
      </c>
      <c r="F4082" s="340">
        <v>6.0419200000000002</v>
      </c>
      <c r="G4082" s="342" t="s">
        <v>300</v>
      </c>
      <c r="H4082" s="342"/>
      <c r="I4082" s="342"/>
      <c r="J4082" s="343"/>
      <c r="K4082" s="343"/>
      <c r="L4082" s="407">
        <v>1</v>
      </c>
      <c r="M4082" s="344">
        <f t="shared" si="63"/>
        <v>6.0419227637153261</v>
      </c>
      <c r="N4082" s="337"/>
      <c r="T4082" s="169" t="s">
        <v>300</v>
      </c>
    </row>
    <row r="4083" spans="1:20">
      <c r="A4083" s="339">
        <v>45462</v>
      </c>
      <c r="B4083" s="340">
        <v>3.0793300000000001</v>
      </c>
      <c r="C4083" s="340" t="s">
        <v>300</v>
      </c>
      <c r="D4083" s="341">
        <v>66.193029999999993</v>
      </c>
      <c r="E4083" s="342" t="s">
        <v>300</v>
      </c>
      <c r="F4083" s="340">
        <v>6.3350400000000002</v>
      </c>
      <c r="G4083" s="342" t="s">
        <v>300</v>
      </c>
      <c r="H4083" s="342"/>
      <c r="I4083" s="342"/>
      <c r="J4083" s="343"/>
      <c r="K4083" s="343"/>
      <c r="L4083" s="407">
        <v>1</v>
      </c>
      <c r="M4083" s="344">
        <f t="shared" si="63"/>
        <v>6.3350420898124904</v>
      </c>
      <c r="N4083" s="337"/>
      <c r="T4083" s="169" t="s">
        <v>300</v>
      </c>
    </row>
    <row r="4084" spans="1:20">
      <c r="A4084" s="339">
        <v>45462.041666666701</v>
      </c>
      <c r="B4084" s="340">
        <v>3.1264400000000001</v>
      </c>
      <c r="C4084" s="340" t="s">
        <v>300</v>
      </c>
      <c r="D4084" s="341">
        <v>64.372979999999998</v>
      </c>
      <c r="E4084" s="342" t="s">
        <v>300</v>
      </c>
      <c r="F4084" s="340">
        <v>6.2550999999999997</v>
      </c>
      <c r="G4084" s="342" t="s">
        <v>300</v>
      </c>
      <c r="H4084" s="342"/>
      <c r="I4084" s="342"/>
      <c r="J4084" s="343"/>
      <c r="K4084" s="343"/>
      <c r="L4084" s="407">
        <v>1</v>
      </c>
      <c r="M4084" s="344">
        <f t="shared" si="63"/>
        <v>6.2551067080944955</v>
      </c>
      <c r="N4084" s="337"/>
      <c r="T4084" s="169" t="s">
        <v>300</v>
      </c>
    </row>
    <row r="4085" spans="1:20">
      <c r="A4085" s="339">
        <v>45462.083333333299</v>
      </c>
      <c r="B4085" s="340">
        <v>2.9423900000000001</v>
      </c>
      <c r="C4085" s="340" t="s">
        <v>300</v>
      </c>
      <c r="D4085" s="341">
        <v>65.299930000000003</v>
      </c>
      <c r="E4085" s="342" t="s">
        <v>300</v>
      </c>
      <c r="F4085" s="340">
        <v>5.9716500000000003</v>
      </c>
      <c r="G4085" s="342" t="s">
        <v>300</v>
      </c>
      <c r="H4085" s="342"/>
      <c r="I4085" s="342"/>
      <c r="J4085" s="343"/>
      <c r="K4085" s="343"/>
      <c r="L4085" s="407">
        <v>1</v>
      </c>
      <c r="M4085" s="344">
        <f t="shared" si="63"/>
        <v>5.9716447208963164</v>
      </c>
      <c r="N4085" s="337"/>
      <c r="T4085" s="169" t="s">
        <v>300</v>
      </c>
    </row>
    <row r="4086" spans="1:20">
      <c r="A4086" s="339">
        <v>45462.125</v>
      </c>
      <c r="B4086" s="340">
        <v>3.1389100000000001</v>
      </c>
      <c r="C4086" s="340" t="s">
        <v>300</v>
      </c>
      <c r="D4086" s="341">
        <v>64.934479999999994</v>
      </c>
      <c r="E4086" s="342" t="s">
        <v>300</v>
      </c>
      <c r="F4086" s="340">
        <v>6.3348300000000002</v>
      </c>
      <c r="G4086" s="342" t="s">
        <v>300</v>
      </c>
      <c r="H4086" s="342"/>
      <c r="I4086" s="342"/>
      <c r="J4086" s="343"/>
      <c r="K4086" s="343"/>
      <c r="L4086" s="407">
        <v>1</v>
      </c>
      <c r="M4086" s="344">
        <f t="shared" si="63"/>
        <v>6.3348340262101424</v>
      </c>
      <c r="N4086" s="337"/>
      <c r="T4086" s="169" t="s">
        <v>300</v>
      </c>
    </row>
    <row r="4087" spans="1:20">
      <c r="A4087" s="339">
        <v>45462.166666666701</v>
      </c>
      <c r="B4087" s="340">
        <v>3.06711</v>
      </c>
      <c r="C4087" s="340" t="s">
        <v>300</v>
      </c>
      <c r="D4087" s="341">
        <v>64.481300000000005</v>
      </c>
      <c r="E4087" s="342" t="s">
        <v>300</v>
      </c>
      <c r="F4087" s="340">
        <v>6.1467299999999998</v>
      </c>
      <c r="G4087" s="342" t="s">
        <v>300</v>
      </c>
      <c r="H4087" s="342"/>
      <c r="I4087" s="342"/>
      <c r="J4087" s="343"/>
      <c r="K4087" s="343"/>
      <c r="L4087" s="407">
        <v>1</v>
      </c>
      <c r="M4087" s="344">
        <f t="shared" si="63"/>
        <v>6.1467301405364401</v>
      </c>
      <c r="N4087" s="337"/>
      <c r="T4087" s="169" t="s">
        <v>300</v>
      </c>
    </row>
    <row r="4088" spans="1:20">
      <c r="A4088" s="339">
        <v>45462.208333333299</v>
      </c>
      <c r="B4088" s="340">
        <v>2.5429300000000001</v>
      </c>
      <c r="C4088" s="340" t="s">
        <v>300</v>
      </c>
      <c r="D4088" s="341">
        <v>65.795469999999995</v>
      </c>
      <c r="E4088" s="342" t="s">
        <v>300</v>
      </c>
      <c r="F4088" s="340">
        <v>5.2000999999999999</v>
      </c>
      <c r="G4088" s="342" t="s">
        <v>300</v>
      </c>
      <c r="H4088" s="342"/>
      <c r="I4088" s="342"/>
      <c r="J4088" s="343"/>
      <c r="K4088" s="343"/>
      <c r="L4088" s="407">
        <v>1</v>
      </c>
      <c r="M4088" s="344">
        <f t="shared" si="63"/>
        <v>5.2000965723022672</v>
      </c>
      <c r="N4088" s="337"/>
      <c r="T4088" s="169" t="s">
        <v>300</v>
      </c>
    </row>
    <row r="4089" spans="1:20">
      <c r="A4089" s="339">
        <v>45462.25</v>
      </c>
      <c r="B4089" s="340">
        <v>2.8349899999999999</v>
      </c>
      <c r="C4089" s="340" t="s">
        <v>300</v>
      </c>
      <c r="D4089" s="341">
        <v>64.7239</v>
      </c>
      <c r="E4089" s="342" t="s">
        <v>300</v>
      </c>
      <c r="F4089" s="340">
        <v>5.7029300000000003</v>
      </c>
      <c r="G4089" s="342" t="s">
        <v>300</v>
      </c>
      <c r="H4089" s="342"/>
      <c r="I4089" s="342"/>
      <c r="J4089" s="343"/>
      <c r="K4089" s="343"/>
      <c r="L4089" s="407">
        <v>1</v>
      </c>
      <c r="M4089" s="344">
        <f t="shared" si="63"/>
        <v>5.7029192158318791</v>
      </c>
      <c r="N4089" s="337"/>
      <c r="T4089" s="169" t="s">
        <v>300</v>
      </c>
    </row>
    <row r="4090" spans="1:20">
      <c r="A4090" s="339">
        <v>45462.291666666701</v>
      </c>
      <c r="B4090" s="340">
        <v>2.3102399999999998</v>
      </c>
      <c r="C4090" s="340" t="s">
        <v>300</v>
      </c>
      <c r="D4090" s="341">
        <v>65.525239999999997</v>
      </c>
      <c r="E4090" s="342" t="s">
        <v>300</v>
      </c>
      <c r="F4090" s="340">
        <v>4.7048699999999997</v>
      </c>
      <c r="G4090" s="342" t="s">
        <v>300</v>
      </c>
      <c r="H4090" s="342"/>
      <c r="I4090" s="342"/>
      <c r="J4090" s="343"/>
      <c r="K4090" s="343"/>
      <c r="L4090" s="407">
        <v>1</v>
      </c>
      <c r="M4090" s="344">
        <f t="shared" si="63"/>
        <v>4.704860266622207</v>
      </c>
      <c r="N4090" s="337"/>
      <c r="T4090" s="169" t="s">
        <v>300</v>
      </c>
    </row>
    <row r="4091" spans="1:20">
      <c r="A4091" s="339">
        <v>45462.333333333299</v>
      </c>
      <c r="B4091" s="340">
        <v>2.4934099999999999</v>
      </c>
      <c r="C4091" s="340" t="s">
        <v>300</v>
      </c>
      <c r="D4091" s="341">
        <v>64.841729999999998</v>
      </c>
      <c r="E4091" s="342" t="s">
        <v>300</v>
      </c>
      <c r="F4091" s="340">
        <v>5.0249199999999998</v>
      </c>
      <c r="G4091" s="342" t="s">
        <v>300</v>
      </c>
      <c r="H4091" s="342"/>
      <c r="I4091" s="342"/>
      <c r="J4091" s="343"/>
      <c r="K4091" s="343"/>
      <c r="L4091" s="407">
        <v>1</v>
      </c>
      <c r="M4091" s="344">
        <f t="shared" si="63"/>
        <v>5.0249217194182432</v>
      </c>
      <c r="N4091" s="337"/>
      <c r="T4091" s="169" t="s">
        <v>300</v>
      </c>
    </row>
    <row r="4092" spans="1:20">
      <c r="A4092" s="339">
        <v>45462.375</v>
      </c>
      <c r="B4092" s="340">
        <v>2.2423500000000001</v>
      </c>
      <c r="C4092" s="340" t="s">
        <v>300</v>
      </c>
      <c r="D4092" s="341">
        <v>65.571250000000006</v>
      </c>
      <c r="E4092" s="342" t="s">
        <v>300</v>
      </c>
      <c r="F4092" s="340">
        <v>4.56982</v>
      </c>
      <c r="G4092" s="342" t="s">
        <v>300</v>
      </c>
      <c r="H4092" s="342"/>
      <c r="I4092" s="342"/>
      <c r="J4092" s="343"/>
      <c r="K4092" s="343"/>
      <c r="L4092" s="407">
        <v>1</v>
      </c>
      <c r="M4092" s="344">
        <f t="shared" si="63"/>
        <v>4.5698071609574997</v>
      </c>
      <c r="N4092" s="337"/>
      <c r="T4092" s="169" t="s">
        <v>300</v>
      </c>
    </row>
    <row r="4093" spans="1:20">
      <c r="A4093" s="339">
        <v>45462.416666666701</v>
      </c>
      <c r="B4093" s="340">
        <v>0.40654000000000001</v>
      </c>
      <c r="C4093" s="340" t="s">
        <v>300</v>
      </c>
      <c r="D4093" s="341">
        <v>58.371029999999998</v>
      </c>
      <c r="E4093" s="342" t="s">
        <v>300</v>
      </c>
      <c r="F4093" s="340">
        <v>0.73753000000000002</v>
      </c>
      <c r="G4093" s="342" t="s">
        <v>300</v>
      </c>
      <c r="H4093" s="342"/>
      <c r="I4093" s="342"/>
      <c r="J4093" s="343"/>
      <c r="K4093" s="343"/>
      <c r="L4093" s="407">
        <v>1</v>
      </c>
      <c r="M4093" s="344">
        <f t="shared" si="63"/>
        <v>0.73753332730509591</v>
      </c>
      <c r="N4093" s="337"/>
      <c r="T4093" s="169" t="s">
        <v>300</v>
      </c>
    </row>
    <row r="4094" spans="1:20">
      <c r="A4094" s="339">
        <v>45462.458333333299</v>
      </c>
      <c r="B4094" s="340">
        <v>0.41861999999999999</v>
      </c>
      <c r="C4094" s="340" t="s">
        <v>300</v>
      </c>
      <c r="D4094" s="341">
        <v>55.311030000000002</v>
      </c>
      <c r="E4094" s="342" t="s">
        <v>300</v>
      </c>
      <c r="F4094" s="340">
        <v>0.71963999999999995</v>
      </c>
      <c r="G4094" s="342" t="s">
        <v>300</v>
      </c>
      <c r="H4094" s="342"/>
      <c r="I4094" s="342"/>
      <c r="J4094" s="343"/>
      <c r="K4094" s="343"/>
      <c r="L4094" s="407">
        <v>1</v>
      </c>
      <c r="M4094" s="344">
        <f t="shared" si="63"/>
        <v>0.71963574900688798</v>
      </c>
      <c r="N4094" s="337"/>
      <c r="T4094" s="169" t="s">
        <v>300</v>
      </c>
    </row>
    <row r="4095" spans="1:20">
      <c r="A4095" s="339">
        <v>45462.5</v>
      </c>
      <c r="B4095" s="340">
        <v>1.9641500000000001</v>
      </c>
      <c r="C4095" s="340" t="s">
        <v>300</v>
      </c>
      <c r="D4095" s="341">
        <v>63.388219999999997</v>
      </c>
      <c r="E4095" s="342" t="s">
        <v>300</v>
      </c>
      <c r="F4095" s="340">
        <v>3.86958</v>
      </c>
      <c r="G4095" s="342" t="s">
        <v>300</v>
      </c>
      <c r="H4095" s="342"/>
      <c r="I4095" s="342"/>
      <c r="J4095" s="343"/>
      <c r="K4095" s="343"/>
      <c r="L4095" s="407">
        <v>1</v>
      </c>
      <c r="M4095" s="344">
        <f t="shared" si="63"/>
        <v>3.8695834594880392</v>
      </c>
      <c r="N4095" s="337"/>
      <c r="T4095" s="169" t="s">
        <v>300</v>
      </c>
    </row>
    <row r="4096" spans="1:20">
      <c r="A4096" s="339">
        <v>45462.541666666701</v>
      </c>
      <c r="B4096" s="340">
        <v>2.8738199999999998</v>
      </c>
      <c r="C4096" s="340" t="s">
        <v>300</v>
      </c>
      <c r="D4096" s="341">
        <v>63.680680000000002</v>
      </c>
      <c r="E4096" s="342" t="s">
        <v>300</v>
      </c>
      <c r="F4096" s="340">
        <v>5.6878500000000001</v>
      </c>
      <c r="G4096" s="342" t="s">
        <v>300</v>
      </c>
      <c r="H4096" s="342"/>
      <c r="I4096" s="342"/>
      <c r="J4096" s="343"/>
      <c r="K4096" s="343"/>
      <c r="L4096" s="407">
        <v>1</v>
      </c>
      <c r="M4096" s="344">
        <f t="shared" si="63"/>
        <v>5.6878517106694071</v>
      </c>
      <c r="N4096" s="337"/>
      <c r="T4096" s="169" t="s">
        <v>300</v>
      </c>
    </row>
    <row r="4097" spans="1:20">
      <c r="A4097" s="339">
        <v>45462.583333333299</v>
      </c>
      <c r="B4097" s="340">
        <v>3.0188100000000002</v>
      </c>
      <c r="C4097" s="340" t="s">
        <v>300</v>
      </c>
      <c r="D4097" s="341">
        <v>63.052880000000002</v>
      </c>
      <c r="E4097" s="342" t="s">
        <v>300</v>
      </c>
      <c r="F4097" s="340">
        <v>5.9158999999999997</v>
      </c>
      <c r="G4097" s="342" t="s">
        <v>300</v>
      </c>
      <c r="H4097" s="342"/>
      <c r="I4097" s="342"/>
      <c r="J4097" s="343"/>
      <c r="K4097" s="343"/>
      <c r="L4097" s="407">
        <v>1</v>
      </c>
      <c r="M4097" s="344">
        <f t="shared" si="63"/>
        <v>5.9159121780306236</v>
      </c>
      <c r="N4097" s="337"/>
      <c r="T4097" s="169" t="s">
        <v>300</v>
      </c>
    </row>
    <row r="4098" spans="1:20">
      <c r="A4098" s="339">
        <v>45462.625</v>
      </c>
      <c r="B4098" s="340">
        <v>2.70024</v>
      </c>
      <c r="C4098" s="340" t="s">
        <v>300</v>
      </c>
      <c r="D4098" s="341">
        <v>64.112520000000004</v>
      </c>
      <c r="E4098" s="342" t="s">
        <v>300</v>
      </c>
      <c r="F4098" s="340">
        <v>5.3805500000000004</v>
      </c>
      <c r="G4098" s="342" t="s">
        <v>300</v>
      </c>
      <c r="H4098" s="342"/>
      <c r="I4098" s="342"/>
      <c r="J4098" s="343"/>
      <c r="K4098" s="343"/>
      <c r="L4098" s="407">
        <v>1</v>
      </c>
      <c r="M4098" s="344">
        <f t="shared" si="63"/>
        <v>5.3805444564291838</v>
      </c>
      <c r="N4098" s="337"/>
      <c r="T4098" s="169" t="s">
        <v>300</v>
      </c>
    </row>
    <row r="4099" spans="1:20">
      <c r="A4099" s="339">
        <v>45462.666666666701</v>
      </c>
      <c r="B4099" s="340">
        <v>2.9751099999999999</v>
      </c>
      <c r="C4099" s="340" t="s">
        <v>300</v>
      </c>
      <c r="D4099" s="341">
        <v>63.640920000000001</v>
      </c>
      <c r="E4099" s="342" t="s">
        <v>300</v>
      </c>
      <c r="F4099" s="340">
        <v>5.8846600000000002</v>
      </c>
      <c r="G4099" s="342" t="s">
        <v>300</v>
      </c>
      <c r="H4099" s="342"/>
      <c r="I4099" s="342"/>
      <c r="J4099" s="343"/>
      <c r="K4099" s="343"/>
      <c r="L4099" s="407">
        <v>1</v>
      </c>
      <c r="M4099" s="344">
        <f t="shared" ref="M4099:M4162" si="64">D4099*60*10^3*B4099*5.18*10^-7</f>
        <v>5.8846479615372944</v>
      </c>
      <c r="N4099" s="337"/>
      <c r="T4099" s="169" t="s">
        <v>300</v>
      </c>
    </row>
    <row r="4100" spans="1:20">
      <c r="A4100" s="339">
        <v>45462.708333333299</v>
      </c>
      <c r="B4100" s="340">
        <v>2.8750399999999998</v>
      </c>
      <c r="C4100" s="340" t="s">
        <v>300</v>
      </c>
      <c r="D4100" s="341">
        <v>62.705039999999997</v>
      </c>
      <c r="E4100" s="342" t="s">
        <v>300</v>
      </c>
      <c r="F4100" s="340">
        <v>5.6030899999999999</v>
      </c>
      <c r="G4100" s="342" t="s">
        <v>300</v>
      </c>
      <c r="H4100" s="342"/>
      <c r="I4100" s="342"/>
      <c r="J4100" s="343"/>
      <c r="K4100" s="343"/>
      <c r="L4100" s="407">
        <v>1</v>
      </c>
      <c r="M4100" s="344">
        <f t="shared" si="64"/>
        <v>5.6030868041057262</v>
      </c>
      <c r="N4100" s="337"/>
      <c r="T4100" s="169" t="s">
        <v>300</v>
      </c>
    </row>
    <row r="4101" spans="1:20">
      <c r="A4101" s="339">
        <v>45462.75</v>
      </c>
      <c r="B4101" s="340">
        <v>3.2963399999999998</v>
      </c>
      <c r="C4101" s="340" t="s">
        <v>300</v>
      </c>
      <c r="D4101" s="341">
        <v>60.822200000000002</v>
      </c>
      <c r="E4101" s="342" t="s">
        <v>300</v>
      </c>
      <c r="F4101" s="340">
        <v>6.2312599999999998</v>
      </c>
      <c r="G4101" s="342" t="s">
        <v>300</v>
      </c>
      <c r="H4101" s="342"/>
      <c r="I4101" s="342"/>
      <c r="J4101" s="343"/>
      <c r="K4101" s="343"/>
      <c r="L4101" s="407">
        <v>1</v>
      </c>
      <c r="M4101" s="344">
        <f t="shared" si="64"/>
        <v>6.2312494252478396</v>
      </c>
      <c r="N4101" s="337"/>
      <c r="T4101" s="169" t="s">
        <v>300</v>
      </c>
    </row>
    <row r="4102" spans="1:20">
      <c r="A4102" s="339">
        <v>45462.791666666701</v>
      </c>
      <c r="B4102" s="340">
        <v>3.6175000000000002</v>
      </c>
      <c r="C4102" s="340" t="s">
        <v>300</v>
      </c>
      <c r="D4102" s="341">
        <v>57.159489999999998</v>
      </c>
      <c r="E4102" s="342" t="s">
        <v>300</v>
      </c>
      <c r="F4102" s="340">
        <v>6.4265499999999998</v>
      </c>
      <c r="G4102" s="342" t="s">
        <v>300</v>
      </c>
      <c r="H4102" s="342"/>
      <c r="I4102" s="342"/>
      <c r="J4102" s="343"/>
      <c r="K4102" s="343"/>
      <c r="L4102" s="407">
        <v>1</v>
      </c>
      <c r="M4102" s="344">
        <f t="shared" si="64"/>
        <v>6.4265500637309998</v>
      </c>
      <c r="N4102" s="337"/>
      <c r="T4102" s="169" t="s">
        <v>300</v>
      </c>
    </row>
    <row r="4103" spans="1:20">
      <c r="A4103" s="339">
        <v>45462.833333333299</v>
      </c>
      <c r="B4103" s="340">
        <v>3.23692</v>
      </c>
      <c r="C4103" s="340" t="s">
        <v>300</v>
      </c>
      <c r="D4103" s="341">
        <v>63.578020000000002</v>
      </c>
      <c r="E4103" s="342" t="s">
        <v>300</v>
      </c>
      <c r="F4103" s="340">
        <v>6.3961600000000001</v>
      </c>
      <c r="G4103" s="342" t="s">
        <v>300</v>
      </c>
      <c r="H4103" s="342"/>
      <c r="I4103" s="342"/>
      <c r="J4103" s="343"/>
      <c r="K4103" s="343"/>
      <c r="L4103" s="407">
        <v>1</v>
      </c>
      <c r="M4103" s="344">
        <f t="shared" si="64"/>
        <v>6.3961696566102715</v>
      </c>
      <c r="N4103" s="337"/>
      <c r="T4103" s="169" t="s">
        <v>300</v>
      </c>
    </row>
    <row r="4104" spans="1:20">
      <c r="A4104" s="339">
        <v>45462.875</v>
      </c>
      <c r="B4104" s="340">
        <v>3.2850199999999998</v>
      </c>
      <c r="C4104" s="340" t="s">
        <v>300</v>
      </c>
      <c r="D4104" s="341">
        <v>63.428910000000002</v>
      </c>
      <c r="E4104" s="342" t="s">
        <v>300</v>
      </c>
      <c r="F4104" s="340">
        <v>6.4759900000000004</v>
      </c>
      <c r="G4104" s="342" t="s">
        <v>300</v>
      </c>
      <c r="H4104" s="342"/>
      <c r="I4104" s="342"/>
      <c r="J4104" s="343"/>
      <c r="K4104" s="343"/>
      <c r="L4104" s="407">
        <v>1</v>
      </c>
      <c r="M4104" s="344">
        <f t="shared" si="64"/>
        <v>6.4759915948084554</v>
      </c>
      <c r="N4104" s="337"/>
      <c r="T4104" s="169" t="s">
        <v>300</v>
      </c>
    </row>
    <row r="4105" spans="1:20">
      <c r="A4105" s="339">
        <v>45462.916666666701</v>
      </c>
      <c r="B4105" s="340">
        <v>3.3108599999999999</v>
      </c>
      <c r="C4105" s="340" t="s">
        <v>300</v>
      </c>
      <c r="D4105" s="341">
        <v>63.425750000000001</v>
      </c>
      <c r="E4105" s="342" t="s">
        <v>300</v>
      </c>
      <c r="F4105" s="340">
        <v>6.5266000000000002</v>
      </c>
      <c r="G4105" s="342" t="s">
        <v>300</v>
      </c>
      <c r="H4105" s="342"/>
      <c r="I4105" s="342"/>
      <c r="J4105" s="343"/>
      <c r="K4105" s="343"/>
      <c r="L4105" s="407">
        <v>1</v>
      </c>
      <c r="M4105" s="344">
        <f t="shared" si="64"/>
        <v>6.526606640286599</v>
      </c>
      <c r="N4105" s="337"/>
      <c r="T4105" s="169" t="s">
        <v>300</v>
      </c>
    </row>
    <row r="4106" spans="1:20">
      <c r="A4106" s="339">
        <v>45462.958333333299</v>
      </c>
      <c r="B4106" s="340">
        <v>3.0429200000000001</v>
      </c>
      <c r="C4106" s="340" t="s">
        <v>300</v>
      </c>
      <c r="D4106" s="341">
        <v>64.533810000000003</v>
      </c>
      <c r="E4106" s="342" t="s">
        <v>300</v>
      </c>
      <c r="F4106" s="340">
        <v>6.1032099999999998</v>
      </c>
      <c r="G4106" s="342" t="s">
        <v>300</v>
      </c>
      <c r="H4106" s="342"/>
      <c r="I4106" s="342"/>
      <c r="J4106" s="343"/>
      <c r="K4106" s="343"/>
      <c r="L4106" s="407">
        <v>1</v>
      </c>
      <c r="M4106" s="344">
        <f t="shared" si="64"/>
        <v>6.1032175525712162</v>
      </c>
      <c r="N4106" s="337"/>
      <c r="T4106" s="169" t="s">
        <v>300</v>
      </c>
    </row>
    <row r="4107" spans="1:20">
      <c r="A4107" s="339">
        <v>45463</v>
      </c>
      <c r="B4107" s="340">
        <v>2.6144599999999998</v>
      </c>
      <c r="C4107" s="340" t="s">
        <v>300</v>
      </c>
      <c r="D4107" s="341">
        <v>66.120249999999999</v>
      </c>
      <c r="E4107" s="342" t="s">
        <v>300</v>
      </c>
      <c r="F4107" s="340">
        <v>5.37277</v>
      </c>
      <c r="G4107" s="342" t="s">
        <v>300</v>
      </c>
      <c r="H4107" s="342"/>
      <c r="I4107" s="342"/>
      <c r="J4107" s="343"/>
      <c r="K4107" s="343"/>
      <c r="L4107" s="407">
        <v>1</v>
      </c>
      <c r="M4107" s="344">
        <f t="shared" si="64"/>
        <v>5.3727607131701998</v>
      </c>
      <c r="N4107" s="337"/>
      <c r="T4107" s="169" t="s">
        <v>300</v>
      </c>
    </row>
    <row r="4108" spans="1:20">
      <c r="A4108" s="339">
        <v>45463.041666666701</v>
      </c>
      <c r="B4108" s="340">
        <v>2.6261800000000002</v>
      </c>
      <c r="C4108" s="340" t="s">
        <v>300</v>
      </c>
      <c r="D4108" s="341">
        <v>64.879519999999999</v>
      </c>
      <c r="E4108" s="342" t="s">
        <v>300</v>
      </c>
      <c r="F4108" s="340">
        <v>5.2955699999999997</v>
      </c>
      <c r="G4108" s="342" t="s">
        <v>300</v>
      </c>
      <c r="H4108" s="342"/>
      <c r="I4108" s="342"/>
      <c r="J4108" s="343"/>
      <c r="K4108" s="343"/>
      <c r="L4108" s="407">
        <v>1</v>
      </c>
      <c r="M4108" s="344">
        <f t="shared" si="64"/>
        <v>5.2955750566682882</v>
      </c>
      <c r="N4108" s="337"/>
      <c r="T4108" s="169" t="s">
        <v>300</v>
      </c>
    </row>
    <row r="4109" spans="1:20">
      <c r="A4109" s="339">
        <v>45463.083333333299</v>
      </c>
      <c r="B4109" s="340">
        <v>2.70208</v>
      </c>
      <c r="C4109" s="340" t="s">
        <v>300</v>
      </c>
      <c r="D4109" s="341">
        <v>64.337329999999994</v>
      </c>
      <c r="E4109" s="342" t="s">
        <v>300</v>
      </c>
      <c r="F4109" s="340">
        <v>5.4031000000000002</v>
      </c>
      <c r="G4109" s="342" t="s">
        <v>300</v>
      </c>
      <c r="H4109" s="342"/>
      <c r="I4109" s="342"/>
      <c r="J4109" s="343"/>
      <c r="K4109" s="343"/>
      <c r="L4109" s="407">
        <v>1</v>
      </c>
      <c r="M4109" s="344">
        <f t="shared" si="64"/>
        <v>5.4030905610501119</v>
      </c>
      <c r="N4109" s="337"/>
      <c r="T4109" s="169" t="s">
        <v>300</v>
      </c>
    </row>
    <row r="4110" spans="1:20">
      <c r="A4110" s="339">
        <v>45463.125</v>
      </c>
      <c r="B4110" s="340">
        <v>2.8672599999999999</v>
      </c>
      <c r="C4110" s="340" t="s">
        <v>300</v>
      </c>
      <c r="D4110" s="341">
        <v>64.248599999999996</v>
      </c>
      <c r="E4110" s="342" t="s">
        <v>300</v>
      </c>
      <c r="F4110" s="340">
        <v>5.7254800000000001</v>
      </c>
      <c r="G4110" s="342" t="s">
        <v>300</v>
      </c>
      <c r="H4110" s="342"/>
      <c r="I4110" s="342"/>
      <c r="J4110" s="343"/>
      <c r="K4110" s="343"/>
      <c r="L4110" s="407">
        <v>1</v>
      </c>
      <c r="M4110" s="344">
        <f t="shared" si="64"/>
        <v>5.7254780611828791</v>
      </c>
      <c r="N4110" s="337"/>
      <c r="T4110" s="169" t="s">
        <v>300</v>
      </c>
    </row>
    <row r="4111" spans="1:20">
      <c r="A4111" s="339">
        <v>45463.166666666701</v>
      </c>
      <c r="B4111" s="340">
        <v>2.83609</v>
      </c>
      <c r="C4111" s="340" t="s">
        <v>300</v>
      </c>
      <c r="D4111" s="341">
        <v>65.208489999999998</v>
      </c>
      <c r="E4111" s="342" t="s">
        <v>300</v>
      </c>
      <c r="F4111" s="340">
        <v>5.7478400000000001</v>
      </c>
      <c r="G4111" s="342" t="s">
        <v>300</v>
      </c>
      <c r="H4111" s="342"/>
      <c r="I4111" s="342"/>
      <c r="J4111" s="343"/>
      <c r="K4111" s="343"/>
      <c r="L4111" s="407">
        <v>1</v>
      </c>
      <c r="M4111" s="344">
        <f t="shared" si="64"/>
        <v>5.7478465102394276</v>
      </c>
      <c r="N4111" s="337"/>
      <c r="T4111" s="169" t="s">
        <v>300</v>
      </c>
    </row>
    <row r="4112" spans="1:20">
      <c r="A4112" s="339">
        <v>45463.208333333299</v>
      </c>
      <c r="B4112" s="340">
        <v>2.6023900000000002</v>
      </c>
      <c r="C4112" s="340" t="s">
        <v>300</v>
      </c>
      <c r="D4112" s="341">
        <v>65.243809999999996</v>
      </c>
      <c r="E4112" s="342" t="s">
        <v>300</v>
      </c>
      <c r="F4112" s="340">
        <v>5.2770700000000001</v>
      </c>
      <c r="G4112" s="342" t="s">
        <v>300</v>
      </c>
      <c r="H4112" s="342"/>
      <c r="I4112" s="342"/>
      <c r="J4112" s="343"/>
      <c r="K4112" s="343"/>
      <c r="L4112" s="407">
        <v>1</v>
      </c>
      <c r="M4112" s="344">
        <f t="shared" si="64"/>
        <v>5.2770681869793723</v>
      </c>
      <c r="N4112" s="337"/>
      <c r="T4112" s="169" t="s">
        <v>300</v>
      </c>
    </row>
    <row r="4113" spans="1:20">
      <c r="A4113" s="339">
        <v>45463.25</v>
      </c>
      <c r="B4113" s="340">
        <v>2.9045000000000001</v>
      </c>
      <c r="C4113" s="340" t="s">
        <v>300</v>
      </c>
      <c r="D4113" s="341">
        <v>64.30668</v>
      </c>
      <c r="E4113" s="342" t="s">
        <v>300</v>
      </c>
      <c r="F4113" s="340">
        <v>5.8050699999999997</v>
      </c>
      <c r="G4113" s="342" t="s">
        <v>300</v>
      </c>
      <c r="H4113" s="342"/>
      <c r="I4113" s="342"/>
      <c r="J4113" s="343"/>
      <c r="K4113" s="343"/>
      <c r="L4113" s="407">
        <v>1</v>
      </c>
      <c r="M4113" s="344">
        <f t="shared" si="64"/>
        <v>5.8050836140247997</v>
      </c>
      <c r="N4113" s="337"/>
      <c r="T4113" s="169" t="s">
        <v>300</v>
      </c>
    </row>
    <row r="4114" spans="1:20">
      <c r="A4114" s="339">
        <v>45463.291666666701</v>
      </c>
      <c r="B4114" s="340">
        <v>3.0460099999999999</v>
      </c>
      <c r="C4114" s="340" t="s">
        <v>300</v>
      </c>
      <c r="D4114" s="341">
        <v>64.205330000000004</v>
      </c>
      <c r="E4114" s="342" t="s">
        <v>300</v>
      </c>
      <c r="F4114" s="340">
        <v>6.0783100000000001</v>
      </c>
      <c r="G4114" s="342" t="s">
        <v>300</v>
      </c>
      <c r="H4114" s="342"/>
      <c r="I4114" s="342"/>
      <c r="J4114" s="343"/>
      <c r="K4114" s="343"/>
      <c r="L4114" s="407">
        <v>1</v>
      </c>
      <c r="M4114" s="344">
        <f t="shared" si="64"/>
        <v>6.078318000410964</v>
      </c>
      <c r="N4114" s="337"/>
      <c r="T4114" s="169" t="s">
        <v>300</v>
      </c>
    </row>
    <row r="4115" spans="1:20">
      <c r="A4115" s="339">
        <v>45463.333333333299</v>
      </c>
      <c r="B4115" s="340">
        <v>2.6285599999999998</v>
      </c>
      <c r="C4115" s="340" t="s">
        <v>300</v>
      </c>
      <c r="D4115" s="341">
        <v>63.907049999999998</v>
      </c>
      <c r="E4115" s="342" t="s">
        <v>300</v>
      </c>
      <c r="F4115" s="340">
        <v>5.2209199999999996</v>
      </c>
      <c r="G4115" s="342" t="s">
        <v>300</v>
      </c>
      <c r="H4115" s="342"/>
      <c r="I4115" s="342"/>
      <c r="J4115" s="343"/>
      <c r="K4115" s="343"/>
      <c r="L4115" s="407">
        <v>1</v>
      </c>
      <c r="M4115" s="344">
        <f t="shared" si="64"/>
        <v>5.2209276570158387</v>
      </c>
      <c r="N4115" s="337"/>
      <c r="T4115" s="169" t="s">
        <v>300</v>
      </c>
    </row>
    <row r="4116" spans="1:20">
      <c r="A4116" s="339">
        <v>45463.375</v>
      </c>
      <c r="B4116" s="340">
        <v>2.3738600000000001</v>
      </c>
      <c r="C4116" s="340" t="s">
        <v>300</v>
      </c>
      <c r="D4116" s="341">
        <v>65.273809999999997</v>
      </c>
      <c r="E4116" s="342" t="s">
        <v>300</v>
      </c>
      <c r="F4116" s="340">
        <v>4.8158700000000003</v>
      </c>
      <c r="G4116" s="342" t="s">
        <v>300</v>
      </c>
      <c r="H4116" s="342"/>
      <c r="I4116" s="342"/>
      <c r="J4116" s="343"/>
      <c r="K4116" s="343"/>
      <c r="L4116" s="407">
        <v>1</v>
      </c>
      <c r="M4116" s="344">
        <f t="shared" si="64"/>
        <v>4.8158735557331269</v>
      </c>
      <c r="N4116" s="337"/>
      <c r="T4116" s="169" t="s">
        <v>300</v>
      </c>
    </row>
    <row r="4117" spans="1:20">
      <c r="A4117" s="339">
        <v>45463.416666666701</v>
      </c>
      <c r="B4117" s="340">
        <v>1.97485</v>
      </c>
      <c r="C4117" s="340" t="s">
        <v>300</v>
      </c>
      <c r="D4117" s="341">
        <v>65.202929999999995</v>
      </c>
      <c r="E4117" s="342" t="s">
        <v>300</v>
      </c>
      <c r="F4117" s="340">
        <v>4.0020600000000002</v>
      </c>
      <c r="G4117" s="342" t="s">
        <v>300</v>
      </c>
      <c r="H4117" s="342"/>
      <c r="I4117" s="342"/>
      <c r="J4117" s="343"/>
      <c r="K4117" s="343"/>
      <c r="L4117" s="407">
        <v>1</v>
      </c>
      <c r="M4117" s="344">
        <f t="shared" si="64"/>
        <v>4.0020474761303388</v>
      </c>
      <c r="N4117" s="337"/>
      <c r="T4117" s="169" t="s">
        <v>300</v>
      </c>
    </row>
    <row r="4118" spans="1:20">
      <c r="A4118" s="339">
        <v>45463.458333333299</v>
      </c>
      <c r="B4118" s="340">
        <v>0.41345999999999999</v>
      </c>
      <c r="C4118" s="340" t="s">
        <v>300</v>
      </c>
      <c r="D4118" s="341">
        <v>60.807969999999997</v>
      </c>
      <c r="E4118" s="342" t="s">
        <v>300</v>
      </c>
      <c r="F4118" s="340">
        <v>0.78139999999999998</v>
      </c>
      <c r="G4118" s="342" t="s">
        <v>300</v>
      </c>
      <c r="H4118" s="342"/>
      <c r="I4118" s="342"/>
      <c r="J4118" s="343"/>
      <c r="K4118" s="343"/>
      <c r="L4118" s="407">
        <v>1</v>
      </c>
      <c r="M4118" s="344">
        <f t="shared" si="64"/>
        <v>0.78140289462429591</v>
      </c>
      <c r="N4118" s="337"/>
      <c r="T4118" s="169" t="s">
        <v>300</v>
      </c>
    </row>
    <row r="4119" spans="1:20">
      <c r="A4119" s="339">
        <v>45463.5</v>
      </c>
      <c r="B4119" s="340">
        <v>0.39444000000000001</v>
      </c>
      <c r="C4119" s="340" t="s">
        <v>300</v>
      </c>
      <c r="D4119" s="341">
        <v>54.924900000000001</v>
      </c>
      <c r="E4119" s="342" t="s">
        <v>300</v>
      </c>
      <c r="F4119" s="340">
        <v>0.67332999999999998</v>
      </c>
      <c r="G4119" s="342" t="s">
        <v>300</v>
      </c>
      <c r="H4119" s="342"/>
      <c r="I4119" s="342"/>
      <c r="J4119" s="343"/>
      <c r="K4119" s="343"/>
      <c r="L4119" s="407">
        <v>1</v>
      </c>
      <c r="M4119" s="344">
        <f t="shared" si="64"/>
        <v>0.67333507044048002</v>
      </c>
      <c r="N4119" s="337"/>
      <c r="T4119" s="169" t="s">
        <v>300</v>
      </c>
    </row>
    <row r="4120" spans="1:20">
      <c r="A4120" s="339">
        <v>45463.541666666701</v>
      </c>
      <c r="B4120" s="340">
        <v>0.21379000000000001</v>
      </c>
      <c r="C4120" s="340" t="s">
        <v>300</v>
      </c>
      <c r="D4120" s="341">
        <v>54.237499999999997</v>
      </c>
      <c r="E4120" s="342" t="s">
        <v>300</v>
      </c>
      <c r="F4120" s="340">
        <v>0.36037999999999998</v>
      </c>
      <c r="G4120" s="342" t="s">
        <v>300</v>
      </c>
      <c r="H4120" s="342"/>
      <c r="I4120" s="342"/>
      <c r="J4120" s="343"/>
      <c r="K4120" s="343"/>
      <c r="L4120" s="407">
        <v>1</v>
      </c>
      <c r="M4120" s="344">
        <f t="shared" si="64"/>
        <v>0.360386123685</v>
      </c>
      <c r="N4120" s="337"/>
      <c r="T4120" s="169" t="s">
        <v>300</v>
      </c>
    </row>
    <row r="4121" spans="1:20">
      <c r="A4121" s="339">
        <v>45463.583333333299</v>
      </c>
      <c r="B4121" s="340">
        <v>0.83797999999999995</v>
      </c>
      <c r="C4121" s="340" t="s">
        <v>300</v>
      </c>
      <c r="D4121" s="341">
        <v>66.226240000000004</v>
      </c>
      <c r="E4121" s="342" t="s">
        <v>300</v>
      </c>
      <c r="F4121" s="340">
        <v>1.72482</v>
      </c>
      <c r="G4121" s="342" t="s">
        <v>300</v>
      </c>
      <c r="H4121" s="342"/>
      <c r="I4121" s="342"/>
      <c r="J4121" s="343"/>
      <c r="K4121" s="343"/>
      <c r="L4121" s="407">
        <v>1</v>
      </c>
      <c r="M4121" s="344">
        <f t="shared" si="64"/>
        <v>1.7248239036188158</v>
      </c>
      <c r="N4121" s="337"/>
      <c r="T4121" s="169" t="s">
        <v>300</v>
      </c>
    </row>
    <row r="4122" spans="1:20">
      <c r="A4122" s="339">
        <v>45463.625</v>
      </c>
      <c r="B4122" s="340">
        <v>2.3681800000000002</v>
      </c>
      <c r="C4122" s="340" t="s">
        <v>300</v>
      </c>
      <c r="D4122" s="341">
        <v>71.421040000000005</v>
      </c>
      <c r="E4122" s="342" t="s">
        <v>300</v>
      </c>
      <c r="F4122" s="340">
        <v>5.2568000000000001</v>
      </c>
      <c r="G4122" s="342" t="s">
        <v>300</v>
      </c>
      <c r="H4122" s="342"/>
      <c r="I4122" s="342"/>
      <c r="J4122" s="343"/>
      <c r="K4122" s="343"/>
      <c r="L4122" s="407">
        <v>1</v>
      </c>
      <c r="M4122" s="344">
        <f t="shared" si="64"/>
        <v>5.2568052640037761</v>
      </c>
      <c r="N4122" s="337"/>
      <c r="T4122" s="169" t="s">
        <v>300</v>
      </c>
    </row>
    <row r="4123" spans="1:20">
      <c r="A4123" s="339">
        <v>45463.666666666701</v>
      </c>
      <c r="B4123" s="340">
        <v>2.2249599999999998</v>
      </c>
      <c r="C4123" s="340" t="s">
        <v>300</v>
      </c>
      <c r="D4123" s="341">
        <v>70.931229999999999</v>
      </c>
      <c r="E4123" s="342" t="s">
        <v>300</v>
      </c>
      <c r="F4123" s="340">
        <v>4.9050200000000004</v>
      </c>
      <c r="G4123" s="342" t="s">
        <v>300</v>
      </c>
      <c r="H4123" s="342"/>
      <c r="I4123" s="342"/>
      <c r="J4123" s="343"/>
      <c r="K4123" s="343"/>
      <c r="L4123" s="407">
        <v>1</v>
      </c>
      <c r="M4123" s="344">
        <f t="shared" si="64"/>
        <v>4.9050191664848635</v>
      </c>
      <c r="N4123" s="337"/>
      <c r="T4123" s="169" t="s">
        <v>300</v>
      </c>
    </row>
    <row r="4124" spans="1:20">
      <c r="A4124" s="339">
        <v>45463.708333333299</v>
      </c>
      <c r="B4124" s="340">
        <v>2.1949000000000001</v>
      </c>
      <c r="C4124" s="340" t="s">
        <v>300</v>
      </c>
      <c r="D4124" s="341">
        <v>70.821039999999996</v>
      </c>
      <c r="E4124" s="342" t="s">
        <v>300</v>
      </c>
      <c r="F4124" s="340">
        <v>4.8312400000000002</v>
      </c>
      <c r="G4124" s="342" t="s">
        <v>300</v>
      </c>
      <c r="H4124" s="342"/>
      <c r="I4124" s="342"/>
      <c r="J4124" s="343"/>
      <c r="K4124" s="343"/>
      <c r="L4124" s="407">
        <v>1</v>
      </c>
      <c r="M4124" s="344">
        <f t="shared" si="64"/>
        <v>4.8312337296316796</v>
      </c>
      <c r="N4124" s="337"/>
      <c r="T4124" s="169" t="s">
        <v>300</v>
      </c>
    </row>
    <row r="4125" spans="1:20">
      <c r="A4125" s="339">
        <v>45463.75</v>
      </c>
      <c r="B4125" s="340">
        <v>2.4235799999999998</v>
      </c>
      <c r="C4125" s="340" t="s">
        <v>300</v>
      </c>
      <c r="D4125" s="341">
        <v>70.596800000000002</v>
      </c>
      <c r="E4125" s="342" t="s">
        <v>300</v>
      </c>
      <c r="F4125" s="340">
        <v>5.3176800000000002</v>
      </c>
      <c r="G4125" s="342" t="s">
        <v>300</v>
      </c>
      <c r="H4125" s="342"/>
      <c r="I4125" s="342"/>
      <c r="J4125" s="343"/>
      <c r="K4125" s="343"/>
      <c r="L4125" s="407">
        <v>1</v>
      </c>
      <c r="M4125" s="344">
        <f t="shared" si="64"/>
        <v>5.317694528267519</v>
      </c>
      <c r="N4125" s="337"/>
      <c r="T4125" s="169" t="s">
        <v>300</v>
      </c>
    </row>
    <row r="4126" spans="1:20">
      <c r="A4126" s="339">
        <v>45463.791666666701</v>
      </c>
      <c r="B4126" s="340">
        <v>2.5513599999999999</v>
      </c>
      <c r="C4126" s="340" t="s">
        <v>300</v>
      </c>
      <c r="D4126" s="341">
        <v>71.710909999999998</v>
      </c>
      <c r="E4126" s="342" t="s">
        <v>300</v>
      </c>
      <c r="F4126" s="340">
        <v>5.6864100000000004</v>
      </c>
      <c r="G4126" s="342" t="s">
        <v>300</v>
      </c>
      <c r="H4126" s="342"/>
      <c r="I4126" s="342"/>
      <c r="J4126" s="343"/>
      <c r="K4126" s="343"/>
      <c r="L4126" s="407">
        <v>1</v>
      </c>
      <c r="M4126" s="344">
        <f t="shared" si="64"/>
        <v>5.6864075952526072</v>
      </c>
      <c r="N4126" s="337"/>
      <c r="T4126" s="169" t="s">
        <v>300</v>
      </c>
    </row>
    <row r="4127" spans="1:20">
      <c r="A4127" s="339">
        <v>45463.833333333299</v>
      </c>
      <c r="B4127" s="340">
        <v>2.7820299999999998</v>
      </c>
      <c r="C4127" s="340" t="s">
        <v>300</v>
      </c>
      <c r="D4127" s="341">
        <v>71.165450000000007</v>
      </c>
      <c r="E4127" s="342" t="s">
        <v>300</v>
      </c>
      <c r="F4127" s="340">
        <v>6.1533600000000002</v>
      </c>
      <c r="G4127" s="342" t="s">
        <v>300</v>
      </c>
      <c r="H4127" s="342"/>
      <c r="I4127" s="342"/>
      <c r="J4127" s="343"/>
      <c r="K4127" s="343"/>
      <c r="L4127" s="407">
        <v>1</v>
      </c>
      <c r="M4127" s="344">
        <f t="shared" si="64"/>
        <v>6.1533556761175801</v>
      </c>
      <c r="N4127" s="337"/>
      <c r="T4127" s="169" t="s">
        <v>300</v>
      </c>
    </row>
    <row r="4128" spans="1:20">
      <c r="A4128" s="339">
        <v>45463.875</v>
      </c>
      <c r="B4128" s="340">
        <v>2.5397500000000002</v>
      </c>
      <c r="C4128" s="340" t="s">
        <v>300</v>
      </c>
      <c r="D4128" s="341">
        <v>72.080299999999994</v>
      </c>
      <c r="E4128" s="342" t="s">
        <v>300</v>
      </c>
      <c r="F4128" s="340">
        <v>5.6896899999999997</v>
      </c>
      <c r="G4128" s="342" t="s">
        <v>300</v>
      </c>
      <c r="H4128" s="342"/>
      <c r="I4128" s="342"/>
      <c r="J4128" s="343"/>
      <c r="K4128" s="343"/>
      <c r="L4128" s="407">
        <v>1</v>
      </c>
      <c r="M4128" s="344">
        <f t="shared" si="64"/>
        <v>5.6896894750289979</v>
      </c>
      <c r="N4128" s="337"/>
      <c r="T4128" s="169" t="s">
        <v>300</v>
      </c>
    </row>
    <row r="4129" spans="1:20">
      <c r="A4129" s="339">
        <v>45463.916666666701</v>
      </c>
      <c r="B4129" s="340">
        <v>2.6949800000000002</v>
      </c>
      <c r="C4129" s="340" t="s">
        <v>300</v>
      </c>
      <c r="D4129" s="341">
        <v>71.083960000000005</v>
      </c>
      <c r="E4129" s="342" t="s">
        <v>300</v>
      </c>
      <c r="F4129" s="340">
        <v>5.9539900000000001</v>
      </c>
      <c r="G4129" s="342" t="s">
        <v>300</v>
      </c>
      <c r="H4129" s="342"/>
      <c r="I4129" s="342"/>
      <c r="J4129" s="343"/>
      <c r="K4129" s="343"/>
      <c r="L4129" s="407">
        <v>1</v>
      </c>
      <c r="M4129" s="344">
        <f t="shared" si="64"/>
        <v>5.9539909541864642</v>
      </c>
      <c r="N4129" s="337"/>
      <c r="T4129" s="169" t="s">
        <v>300</v>
      </c>
    </row>
    <row r="4130" spans="1:20">
      <c r="A4130" s="339">
        <v>45463.958333333299</v>
      </c>
      <c r="B4130" s="340">
        <v>2.7828599999999999</v>
      </c>
      <c r="C4130" s="340" t="s">
        <v>300</v>
      </c>
      <c r="D4130" s="341">
        <v>70.80462</v>
      </c>
      <c r="E4130" s="342" t="s">
        <v>300</v>
      </c>
      <c r="F4130" s="340">
        <v>6.12399</v>
      </c>
      <c r="G4130" s="342" t="s">
        <v>300</v>
      </c>
      <c r="H4130" s="342"/>
      <c r="I4130" s="342"/>
      <c r="J4130" s="343"/>
      <c r="K4130" s="343"/>
      <c r="L4130" s="407">
        <v>1</v>
      </c>
      <c r="M4130" s="344">
        <f t="shared" si="64"/>
        <v>6.123982836794255</v>
      </c>
      <c r="N4130" s="337"/>
      <c r="T4130" s="169" t="s">
        <v>300</v>
      </c>
    </row>
    <row r="4131" spans="1:20">
      <c r="A4131" s="339">
        <v>45464</v>
      </c>
      <c r="B4131" s="340">
        <v>2.9593400000000001</v>
      </c>
      <c r="C4131" s="340" t="s">
        <v>300</v>
      </c>
      <c r="D4131" s="341">
        <v>68.999020000000002</v>
      </c>
      <c r="E4131" s="342" t="s">
        <v>300</v>
      </c>
      <c r="F4131" s="340">
        <v>6.3462800000000001</v>
      </c>
      <c r="G4131" s="342" t="s">
        <v>300</v>
      </c>
      <c r="H4131" s="342"/>
      <c r="I4131" s="342"/>
      <c r="J4131" s="343"/>
      <c r="K4131" s="343"/>
      <c r="L4131" s="407">
        <v>1</v>
      </c>
      <c r="M4131" s="344">
        <f t="shared" si="64"/>
        <v>6.3462736800385438</v>
      </c>
      <c r="N4131" s="337"/>
      <c r="T4131" s="169" t="s">
        <v>300</v>
      </c>
    </row>
    <row r="4132" spans="1:20">
      <c r="A4132" s="339">
        <v>45464.041666666701</v>
      </c>
      <c r="B4132" s="340">
        <v>2.8017099999999999</v>
      </c>
      <c r="C4132" s="340" t="s">
        <v>300</v>
      </c>
      <c r="D4132" s="341">
        <v>69.45205</v>
      </c>
      <c r="E4132" s="342" t="s">
        <v>300</v>
      </c>
      <c r="F4132" s="340">
        <v>6.0476900000000002</v>
      </c>
      <c r="G4132" s="342" t="s">
        <v>300</v>
      </c>
      <c r="H4132" s="342"/>
      <c r="I4132" s="342"/>
      <c r="J4132" s="343"/>
      <c r="K4132" s="343"/>
      <c r="L4132" s="407">
        <v>1</v>
      </c>
      <c r="M4132" s="344">
        <f t="shared" si="64"/>
        <v>6.0476863534109393</v>
      </c>
      <c r="N4132" s="337"/>
      <c r="T4132" s="169" t="s">
        <v>300</v>
      </c>
    </row>
    <row r="4133" spans="1:20">
      <c r="A4133" s="339">
        <v>45464.083333333299</v>
      </c>
      <c r="B4133" s="340">
        <v>2.6888200000000002</v>
      </c>
      <c r="C4133" s="340" t="s">
        <v>300</v>
      </c>
      <c r="D4133" s="341">
        <v>67.547499999999999</v>
      </c>
      <c r="E4133" s="342" t="s">
        <v>300</v>
      </c>
      <c r="F4133" s="340">
        <v>5.6448400000000003</v>
      </c>
      <c r="G4133" s="342" t="s">
        <v>300</v>
      </c>
      <c r="H4133" s="342"/>
      <c r="I4133" s="342"/>
      <c r="J4133" s="343"/>
      <c r="K4133" s="343"/>
      <c r="L4133" s="407">
        <v>1</v>
      </c>
      <c r="M4133" s="344">
        <f t="shared" si="64"/>
        <v>5.6448449829659992</v>
      </c>
      <c r="N4133" s="337"/>
      <c r="T4133" s="169" t="s">
        <v>300</v>
      </c>
    </row>
    <row r="4134" spans="1:20">
      <c r="A4134" s="339">
        <v>45464.125</v>
      </c>
      <c r="B4134" s="340">
        <v>2.7130000000000001</v>
      </c>
      <c r="C4134" s="340" t="s">
        <v>300</v>
      </c>
      <c r="D4134" s="341">
        <v>66.658190000000005</v>
      </c>
      <c r="E4134" s="342" t="s">
        <v>300</v>
      </c>
      <c r="F4134" s="340">
        <v>5.6206300000000002</v>
      </c>
      <c r="G4134" s="342" t="s">
        <v>300</v>
      </c>
      <c r="H4134" s="342"/>
      <c r="I4134" s="342"/>
      <c r="J4134" s="343"/>
      <c r="K4134" s="343"/>
      <c r="L4134" s="407">
        <v>1</v>
      </c>
      <c r="M4134" s="344">
        <f t="shared" si="64"/>
        <v>5.6206212471276</v>
      </c>
      <c r="N4134" s="337"/>
      <c r="T4134" s="169" t="s">
        <v>300</v>
      </c>
    </row>
    <row r="4135" spans="1:20">
      <c r="A4135" s="339">
        <v>45464.166666666701</v>
      </c>
      <c r="B4135" s="340">
        <v>2.3479000000000001</v>
      </c>
      <c r="C4135" s="340" t="s">
        <v>300</v>
      </c>
      <c r="D4135" s="341">
        <v>68.977130000000002</v>
      </c>
      <c r="E4135" s="342" t="s">
        <v>300</v>
      </c>
      <c r="F4135" s="340">
        <v>5.0334500000000002</v>
      </c>
      <c r="G4135" s="342" t="s">
        <v>300</v>
      </c>
      <c r="H4135" s="342"/>
      <c r="I4135" s="342"/>
      <c r="J4135" s="343"/>
      <c r="K4135" s="343"/>
      <c r="L4135" s="407">
        <v>1</v>
      </c>
      <c r="M4135" s="344">
        <f t="shared" si="64"/>
        <v>5.0334496216191607</v>
      </c>
      <c r="N4135" s="337"/>
      <c r="T4135" s="169" t="s">
        <v>300</v>
      </c>
    </row>
    <row r="4136" spans="1:20">
      <c r="A4136" s="339">
        <v>45464.208333333299</v>
      </c>
      <c r="B4136" s="340">
        <v>2.4790399999999999</v>
      </c>
      <c r="C4136" s="340" t="s">
        <v>300</v>
      </c>
      <c r="D4136" s="341">
        <v>68.372140000000002</v>
      </c>
      <c r="E4136" s="342" t="s">
        <v>300</v>
      </c>
      <c r="F4136" s="340">
        <v>5.26797</v>
      </c>
      <c r="G4136" s="342" t="s">
        <v>300</v>
      </c>
      <c r="H4136" s="342"/>
      <c r="I4136" s="342"/>
      <c r="J4136" s="343"/>
      <c r="K4136" s="343"/>
      <c r="L4136" s="407">
        <v>1</v>
      </c>
      <c r="M4136" s="344">
        <f t="shared" si="64"/>
        <v>5.2679751499092475</v>
      </c>
      <c r="N4136" s="337"/>
      <c r="T4136" s="169" t="s">
        <v>300</v>
      </c>
    </row>
    <row r="4137" spans="1:20">
      <c r="A4137" s="339">
        <v>45464.25</v>
      </c>
      <c r="B4137" s="340">
        <v>2.7920199999999999</v>
      </c>
      <c r="C4137" s="340" t="s">
        <v>300</v>
      </c>
      <c r="D4137" s="341">
        <v>67.701830000000001</v>
      </c>
      <c r="E4137" s="342" t="s">
        <v>300</v>
      </c>
      <c r="F4137" s="340">
        <v>5.8748899999999997</v>
      </c>
      <c r="G4137" s="342" t="s">
        <v>300</v>
      </c>
      <c r="H4137" s="342"/>
      <c r="I4137" s="342"/>
      <c r="J4137" s="343"/>
      <c r="K4137" s="343"/>
      <c r="L4137" s="407">
        <v>1</v>
      </c>
      <c r="M4137" s="344">
        <f t="shared" si="64"/>
        <v>5.8748927543663276</v>
      </c>
      <c r="N4137" s="337"/>
      <c r="T4137" s="169" t="s">
        <v>300</v>
      </c>
    </row>
    <row r="4138" spans="1:20">
      <c r="A4138" s="339">
        <v>45464.291666666701</v>
      </c>
      <c r="B4138" s="340">
        <v>2.6186099999999999</v>
      </c>
      <c r="C4138" s="340" t="s">
        <v>300</v>
      </c>
      <c r="D4138" s="341">
        <v>67.735240000000005</v>
      </c>
      <c r="E4138" s="342" t="s">
        <v>300</v>
      </c>
      <c r="F4138" s="340">
        <v>5.5127300000000004</v>
      </c>
      <c r="G4138" s="342" t="s">
        <v>300</v>
      </c>
      <c r="H4138" s="342"/>
      <c r="I4138" s="342"/>
      <c r="J4138" s="343"/>
      <c r="K4138" s="343"/>
      <c r="L4138" s="407">
        <v>1</v>
      </c>
      <c r="M4138" s="344">
        <f t="shared" si="64"/>
        <v>5.5127272554537123</v>
      </c>
      <c r="N4138" s="337"/>
      <c r="T4138" s="169" t="s">
        <v>300</v>
      </c>
    </row>
    <row r="4139" spans="1:20">
      <c r="A4139" s="339">
        <v>45464.333333333299</v>
      </c>
      <c r="B4139" s="340">
        <v>2.5392399999999999</v>
      </c>
      <c r="C4139" s="340" t="s">
        <v>300</v>
      </c>
      <c r="D4139" s="341">
        <v>66.797420000000002</v>
      </c>
      <c r="E4139" s="342" t="s">
        <v>300</v>
      </c>
      <c r="F4139" s="340">
        <v>5.2716200000000004</v>
      </c>
      <c r="G4139" s="342" t="s">
        <v>300</v>
      </c>
      <c r="H4139" s="342"/>
      <c r="I4139" s="342"/>
      <c r="J4139" s="343"/>
      <c r="K4139" s="343"/>
      <c r="L4139" s="407">
        <v>1</v>
      </c>
      <c r="M4139" s="344">
        <f t="shared" si="64"/>
        <v>5.2716242780456639</v>
      </c>
      <c r="N4139" s="337"/>
      <c r="T4139" s="169" t="s">
        <v>300</v>
      </c>
    </row>
    <row r="4140" spans="1:20">
      <c r="A4140" s="339">
        <v>45464.375</v>
      </c>
      <c r="B4140" s="340">
        <v>2.7654800000000002</v>
      </c>
      <c r="C4140" s="340" t="s">
        <v>300</v>
      </c>
      <c r="D4140" s="341">
        <v>66.683070000000001</v>
      </c>
      <c r="E4140" s="342" t="s">
        <v>300</v>
      </c>
      <c r="F4140" s="340">
        <v>5.73149</v>
      </c>
      <c r="G4140" s="342" t="s">
        <v>300</v>
      </c>
      <c r="H4140" s="342"/>
      <c r="I4140" s="342"/>
      <c r="J4140" s="343"/>
      <c r="K4140" s="343"/>
      <c r="L4140" s="407">
        <v>1</v>
      </c>
      <c r="M4140" s="344">
        <f t="shared" si="64"/>
        <v>5.7314844448454867</v>
      </c>
      <c r="N4140" s="337"/>
      <c r="T4140" s="169" t="s">
        <v>300</v>
      </c>
    </row>
    <row r="4141" spans="1:20">
      <c r="A4141" s="339">
        <v>45464.416666666701</v>
      </c>
      <c r="B4141" s="340">
        <v>2.90035</v>
      </c>
      <c r="C4141" s="340" t="s">
        <v>300</v>
      </c>
      <c r="D4141" s="341">
        <v>65.58605</v>
      </c>
      <c r="E4141" s="342" t="s">
        <v>300</v>
      </c>
      <c r="F4141" s="340">
        <v>5.9121199999999998</v>
      </c>
      <c r="G4141" s="342" t="s">
        <v>300</v>
      </c>
      <c r="H4141" s="342"/>
      <c r="I4141" s="342"/>
      <c r="J4141" s="343"/>
      <c r="K4141" s="343"/>
      <c r="L4141" s="407">
        <v>1</v>
      </c>
      <c r="M4141" s="344">
        <f t="shared" si="64"/>
        <v>5.9121153036518992</v>
      </c>
      <c r="N4141" s="337"/>
      <c r="T4141" s="169" t="s">
        <v>300</v>
      </c>
    </row>
    <row r="4142" spans="1:20">
      <c r="A4142" s="339">
        <v>45464.458333333299</v>
      </c>
      <c r="B4142" s="340">
        <v>2.6454</v>
      </c>
      <c r="C4142" s="340" t="s">
        <v>300</v>
      </c>
      <c r="D4142" s="341">
        <v>65.906819999999996</v>
      </c>
      <c r="E4142" s="342" t="s">
        <v>300</v>
      </c>
      <c r="F4142" s="340">
        <v>5.4188000000000001</v>
      </c>
      <c r="G4142" s="342" t="s">
        <v>300</v>
      </c>
      <c r="H4142" s="342"/>
      <c r="I4142" s="342"/>
      <c r="J4142" s="343"/>
      <c r="K4142" s="343"/>
      <c r="L4142" s="407">
        <v>1</v>
      </c>
      <c r="M4142" s="344">
        <f t="shared" si="64"/>
        <v>5.4187949425982387</v>
      </c>
      <c r="N4142" s="337"/>
      <c r="T4142" s="169" t="s">
        <v>300</v>
      </c>
    </row>
    <row r="4143" spans="1:20">
      <c r="A4143" s="339">
        <v>45464.5</v>
      </c>
      <c r="B4143" s="340">
        <v>2.8676499999999998</v>
      </c>
      <c r="C4143" s="340" t="s">
        <v>300</v>
      </c>
      <c r="D4143" s="341">
        <v>66.880750000000006</v>
      </c>
      <c r="E4143" s="342" t="s">
        <v>300</v>
      </c>
      <c r="F4143" s="340">
        <v>5.9608499999999998</v>
      </c>
      <c r="G4143" s="342" t="s">
        <v>300</v>
      </c>
      <c r="H4143" s="342"/>
      <c r="I4143" s="342"/>
      <c r="J4143" s="343"/>
      <c r="K4143" s="343"/>
      <c r="L4143" s="407">
        <v>1</v>
      </c>
      <c r="M4143" s="344">
        <f t="shared" si="64"/>
        <v>5.9608513114814992</v>
      </c>
      <c r="N4143" s="337"/>
      <c r="T4143" s="169" t="s">
        <v>300</v>
      </c>
    </row>
    <row r="4144" spans="1:20">
      <c r="A4144" s="339">
        <v>45464.541666666701</v>
      </c>
      <c r="B4144" s="340">
        <v>3.28817</v>
      </c>
      <c r="C4144" s="340" t="s">
        <v>300</v>
      </c>
      <c r="D4144" s="341">
        <v>63.816850000000002</v>
      </c>
      <c r="E4144" s="342" t="s">
        <v>300</v>
      </c>
      <c r="F4144" s="340">
        <v>6.5218499999999997</v>
      </c>
      <c r="G4144" s="342" t="s">
        <v>300</v>
      </c>
      <c r="H4144" s="342"/>
      <c r="I4144" s="342"/>
      <c r="J4144" s="343"/>
      <c r="K4144" s="343"/>
      <c r="L4144" s="407">
        <v>1</v>
      </c>
      <c r="M4144" s="344">
        <f t="shared" si="64"/>
        <v>6.5218474537326596</v>
      </c>
      <c r="N4144" s="337"/>
      <c r="T4144" s="169" t="s">
        <v>300</v>
      </c>
    </row>
    <row r="4145" spans="1:20">
      <c r="A4145" s="339">
        <v>45464.583333333299</v>
      </c>
      <c r="B4145" s="340">
        <v>2.72607</v>
      </c>
      <c r="C4145" s="340" t="s">
        <v>300</v>
      </c>
      <c r="D4145" s="341">
        <v>67.786370000000005</v>
      </c>
      <c r="E4145" s="342" t="s">
        <v>300</v>
      </c>
      <c r="F4145" s="340">
        <v>5.74329</v>
      </c>
      <c r="G4145" s="342" t="s">
        <v>300</v>
      </c>
      <c r="H4145" s="342"/>
      <c r="I4145" s="342"/>
      <c r="J4145" s="343"/>
      <c r="K4145" s="343"/>
      <c r="L4145" s="407">
        <v>1</v>
      </c>
      <c r="M4145" s="344">
        <f t="shared" si="64"/>
        <v>5.7432853108161721</v>
      </c>
      <c r="N4145" s="337"/>
      <c r="T4145" s="169" t="s">
        <v>300</v>
      </c>
    </row>
    <row r="4146" spans="1:20">
      <c r="A4146" s="339">
        <v>45464.625</v>
      </c>
      <c r="B4146" s="340">
        <v>2.9259200000000001</v>
      </c>
      <c r="C4146" s="340" t="s">
        <v>300</v>
      </c>
      <c r="D4146" s="341">
        <v>66.504959999999997</v>
      </c>
      <c r="E4146" s="342" t="s">
        <v>300</v>
      </c>
      <c r="F4146" s="340">
        <v>6.0477999999999996</v>
      </c>
      <c r="G4146" s="342" t="s">
        <v>300</v>
      </c>
      <c r="H4146" s="342"/>
      <c r="I4146" s="342"/>
      <c r="J4146" s="343"/>
      <c r="K4146" s="343"/>
      <c r="L4146" s="407">
        <v>1</v>
      </c>
      <c r="M4146" s="344">
        <f t="shared" si="64"/>
        <v>6.0478010248642553</v>
      </c>
      <c r="N4146" s="337"/>
      <c r="T4146" s="169" t="s">
        <v>300</v>
      </c>
    </row>
    <row r="4147" spans="1:20">
      <c r="A4147" s="339">
        <v>45464.666666666701</v>
      </c>
      <c r="B4147" s="340">
        <v>2.9184299999999999</v>
      </c>
      <c r="C4147" s="340" t="s">
        <v>300</v>
      </c>
      <c r="D4147" s="341">
        <v>67.580250000000007</v>
      </c>
      <c r="E4147" s="342" t="s">
        <v>300</v>
      </c>
      <c r="F4147" s="340">
        <v>6.1298500000000002</v>
      </c>
      <c r="G4147" s="342" t="s">
        <v>300</v>
      </c>
      <c r="H4147" s="342"/>
      <c r="I4147" s="342"/>
      <c r="J4147" s="343"/>
      <c r="K4147" s="343"/>
      <c r="L4147" s="407">
        <v>1</v>
      </c>
      <c r="M4147" s="344">
        <f t="shared" si="64"/>
        <v>6.1298533575530998</v>
      </c>
      <c r="N4147" s="337"/>
      <c r="T4147" s="169" t="s">
        <v>300</v>
      </c>
    </row>
    <row r="4148" spans="1:20">
      <c r="A4148" s="339">
        <v>45464.708333333299</v>
      </c>
      <c r="B4148" s="340">
        <v>2.8199900000000002</v>
      </c>
      <c r="C4148" s="340" t="s">
        <v>300</v>
      </c>
      <c r="D4148" s="341">
        <v>66.888249999999999</v>
      </c>
      <c r="E4148" s="342" t="s">
        <v>300</v>
      </c>
      <c r="F4148" s="340">
        <v>5.8624499999999999</v>
      </c>
      <c r="G4148" s="342" t="s">
        <v>300</v>
      </c>
      <c r="H4148" s="342"/>
      <c r="I4148" s="342"/>
      <c r="J4148" s="343"/>
      <c r="K4148" s="343"/>
      <c r="L4148" s="407">
        <v>1</v>
      </c>
      <c r="M4148" s="344">
        <f t="shared" si="64"/>
        <v>5.8624400153319005</v>
      </c>
      <c r="N4148" s="337"/>
      <c r="T4148" s="169" t="s">
        <v>300</v>
      </c>
    </row>
    <row r="4149" spans="1:20">
      <c r="A4149" s="339">
        <v>45464.75</v>
      </c>
      <c r="B4149" s="340">
        <v>3.0361699999999998</v>
      </c>
      <c r="C4149" s="340" t="s">
        <v>300</v>
      </c>
      <c r="D4149" s="341">
        <v>66.262140000000002</v>
      </c>
      <c r="E4149" s="342" t="s">
        <v>300</v>
      </c>
      <c r="F4149" s="340">
        <v>6.2527699999999999</v>
      </c>
      <c r="G4149" s="342" t="s">
        <v>300</v>
      </c>
      <c r="H4149" s="342"/>
      <c r="I4149" s="342"/>
      <c r="J4149" s="343"/>
      <c r="K4149" s="343"/>
      <c r="L4149" s="407">
        <v>1</v>
      </c>
      <c r="M4149" s="344">
        <f t="shared" si="64"/>
        <v>6.2527714194461028</v>
      </c>
      <c r="N4149" s="337"/>
      <c r="T4149" s="169" t="s">
        <v>300</v>
      </c>
    </row>
    <row r="4150" spans="1:20">
      <c r="A4150" s="339">
        <v>45464.791666666701</v>
      </c>
      <c r="B4150" s="340">
        <v>2.9462100000000002</v>
      </c>
      <c r="C4150" s="340" t="s">
        <v>300</v>
      </c>
      <c r="D4150" s="341">
        <v>67.4452</v>
      </c>
      <c r="E4150" s="342" t="s">
        <v>300</v>
      </c>
      <c r="F4150" s="340">
        <v>6.17584</v>
      </c>
      <c r="G4150" s="342" t="s">
        <v>300</v>
      </c>
      <c r="H4150" s="342"/>
      <c r="I4150" s="342"/>
      <c r="J4150" s="343"/>
      <c r="K4150" s="343"/>
      <c r="L4150" s="407">
        <v>1</v>
      </c>
      <c r="M4150" s="344">
        <f t="shared" si="64"/>
        <v>6.1758360212673598</v>
      </c>
      <c r="N4150" s="337"/>
      <c r="T4150" s="169" t="s">
        <v>300</v>
      </c>
    </row>
    <row r="4151" spans="1:20">
      <c r="A4151" s="339">
        <v>45464.833333333299</v>
      </c>
      <c r="B4151" s="340">
        <v>2.7219799999999998</v>
      </c>
      <c r="C4151" s="340" t="s">
        <v>300</v>
      </c>
      <c r="D4151" s="341">
        <v>68.155929999999998</v>
      </c>
      <c r="E4151" s="342" t="s">
        <v>300</v>
      </c>
      <c r="F4151" s="340">
        <v>5.7659399999999996</v>
      </c>
      <c r="G4151" s="342" t="s">
        <v>300</v>
      </c>
      <c r="H4151" s="342"/>
      <c r="I4151" s="342"/>
      <c r="J4151" s="343"/>
      <c r="K4151" s="343"/>
      <c r="L4151" s="407">
        <v>1</v>
      </c>
      <c r="M4151" s="344">
        <f t="shared" si="64"/>
        <v>5.7659329548507108</v>
      </c>
      <c r="N4151" s="337"/>
      <c r="T4151" s="169" t="s">
        <v>300</v>
      </c>
    </row>
    <row r="4152" spans="1:20">
      <c r="A4152" s="339">
        <v>45464.875</v>
      </c>
      <c r="B4152" s="340">
        <v>3.07483</v>
      </c>
      <c r="C4152" s="340" t="s">
        <v>300</v>
      </c>
      <c r="D4152" s="341">
        <v>66.220979999999997</v>
      </c>
      <c r="E4152" s="342" t="s">
        <v>300</v>
      </c>
      <c r="F4152" s="340">
        <v>6.3284500000000001</v>
      </c>
      <c r="G4152" s="342" t="s">
        <v>300</v>
      </c>
      <c r="H4152" s="342"/>
      <c r="I4152" s="342"/>
      <c r="J4152" s="343"/>
      <c r="K4152" s="343"/>
      <c r="L4152" s="407">
        <v>1</v>
      </c>
      <c r="M4152" s="344">
        <f t="shared" si="64"/>
        <v>6.3284553944100717</v>
      </c>
      <c r="N4152" s="337"/>
      <c r="T4152" s="169" t="s">
        <v>300</v>
      </c>
    </row>
    <row r="4153" spans="1:20">
      <c r="A4153" s="339">
        <v>45464.916666666701</v>
      </c>
      <c r="B4153" s="340">
        <v>3.34456</v>
      </c>
      <c r="C4153" s="340" t="s">
        <v>300</v>
      </c>
      <c r="D4153" s="341">
        <v>65.304990000000004</v>
      </c>
      <c r="E4153" s="342" t="s">
        <v>300</v>
      </c>
      <c r="F4153" s="340">
        <v>6.7883899999999997</v>
      </c>
      <c r="G4153" s="342" t="s">
        <v>300</v>
      </c>
      <c r="H4153" s="342"/>
      <c r="I4153" s="342"/>
      <c r="J4153" s="343"/>
      <c r="K4153" s="343"/>
      <c r="L4153" s="407">
        <v>1</v>
      </c>
      <c r="M4153" s="344">
        <f t="shared" si="64"/>
        <v>6.7883834945747523</v>
      </c>
      <c r="N4153" s="337"/>
      <c r="T4153" s="169" t="s">
        <v>300</v>
      </c>
    </row>
    <row r="4154" spans="1:20">
      <c r="A4154" s="339">
        <v>45464.958333333299</v>
      </c>
      <c r="B4154" s="340">
        <v>3.2415099999999999</v>
      </c>
      <c r="C4154" s="340" t="s">
        <v>300</v>
      </c>
      <c r="D4154" s="341">
        <v>66.204560000000001</v>
      </c>
      <c r="E4154" s="342" t="s">
        <v>300</v>
      </c>
      <c r="F4154" s="340">
        <v>6.6698500000000003</v>
      </c>
      <c r="G4154" s="342" t="s">
        <v>300</v>
      </c>
      <c r="H4154" s="342"/>
      <c r="I4154" s="342"/>
      <c r="J4154" s="343"/>
      <c r="K4154" s="343"/>
      <c r="L4154" s="407">
        <v>1</v>
      </c>
      <c r="M4154" s="344">
        <f t="shared" si="64"/>
        <v>6.6698532613164474</v>
      </c>
      <c r="N4154" s="337"/>
      <c r="T4154" s="169" t="s">
        <v>300</v>
      </c>
    </row>
    <row r="4155" spans="1:20">
      <c r="A4155" s="339">
        <v>45465</v>
      </c>
      <c r="B4155" s="340">
        <v>3.2387800000000002</v>
      </c>
      <c r="C4155" s="340" t="s">
        <v>300</v>
      </c>
      <c r="D4155" s="341">
        <v>66.788790000000006</v>
      </c>
      <c r="E4155" s="342" t="s">
        <v>300</v>
      </c>
      <c r="F4155" s="340">
        <v>6.7230400000000001</v>
      </c>
      <c r="G4155" s="342" t="s">
        <v>300</v>
      </c>
      <c r="H4155" s="342"/>
      <c r="I4155" s="342"/>
      <c r="J4155" s="343"/>
      <c r="K4155" s="343"/>
      <c r="L4155" s="407">
        <v>1</v>
      </c>
      <c r="M4155" s="344">
        <f t="shared" si="64"/>
        <v>6.7230452513442964</v>
      </c>
      <c r="N4155" s="337"/>
      <c r="T4155" s="169" t="s">
        <v>300</v>
      </c>
    </row>
    <row r="4156" spans="1:20">
      <c r="A4156" s="339">
        <v>45465.041666666701</v>
      </c>
      <c r="B4156" s="340">
        <v>3.1334499999999998</v>
      </c>
      <c r="C4156" s="340" t="s">
        <v>300</v>
      </c>
      <c r="D4156" s="341">
        <v>66.719080000000005</v>
      </c>
      <c r="E4156" s="342" t="s">
        <v>300</v>
      </c>
      <c r="F4156" s="340">
        <v>6.4976099999999999</v>
      </c>
      <c r="G4156" s="342" t="s">
        <v>300</v>
      </c>
      <c r="H4156" s="342"/>
      <c r="I4156" s="342"/>
      <c r="J4156" s="343"/>
      <c r="K4156" s="343"/>
      <c r="L4156" s="407">
        <v>1</v>
      </c>
      <c r="M4156" s="344">
        <f t="shared" si="64"/>
        <v>6.4976128101040791</v>
      </c>
      <c r="N4156" s="337"/>
      <c r="T4156" s="169" t="s">
        <v>300</v>
      </c>
    </row>
    <row r="4157" spans="1:20">
      <c r="A4157" s="339">
        <v>45465.083333333299</v>
      </c>
      <c r="B4157" s="340">
        <v>2.6886100000000002</v>
      </c>
      <c r="C4157" s="340" t="s">
        <v>300</v>
      </c>
      <c r="D4157" s="341">
        <v>67.58</v>
      </c>
      <c r="E4157" s="342" t="s">
        <v>300</v>
      </c>
      <c r="F4157" s="340">
        <v>5.6471200000000001</v>
      </c>
      <c r="G4157" s="342" t="s">
        <v>300</v>
      </c>
      <c r="H4157" s="342"/>
      <c r="I4157" s="342"/>
      <c r="J4157" s="343"/>
      <c r="K4157" s="343"/>
      <c r="L4157" s="407">
        <v>1</v>
      </c>
      <c r="M4157" s="344">
        <f t="shared" si="64"/>
        <v>5.6471198789039994</v>
      </c>
      <c r="N4157" s="337"/>
      <c r="T4157" s="169" t="s">
        <v>300</v>
      </c>
    </row>
    <row r="4158" spans="1:20">
      <c r="A4158" s="339">
        <v>45465.125</v>
      </c>
      <c r="B4158" s="340">
        <v>2.9386199999999998</v>
      </c>
      <c r="C4158" s="340" t="s">
        <v>300</v>
      </c>
      <c r="D4158" s="341">
        <v>67.765410000000003</v>
      </c>
      <c r="E4158" s="342" t="s">
        <v>300</v>
      </c>
      <c r="F4158" s="340">
        <v>6.1891800000000003</v>
      </c>
      <c r="G4158" s="342" t="s">
        <v>300</v>
      </c>
      <c r="H4158" s="342"/>
      <c r="I4158" s="342"/>
      <c r="J4158" s="343"/>
      <c r="K4158" s="343"/>
      <c r="L4158" s="407">
        <v>1</v>
      </c>
      <c r="M4158" s="344">
        <f t="shared" si="64"/>
        <v>6.1891714062909351</v>
      </c>
      <c r="N4158" s="337"/>
      <c r="T4158" s="169" t="s">
        <v>300</v>
      </c>
    </row>
    <row r="4159" spans="1:20">
      <c r="A4159" s="339">
        <v>45465.166666666701</v>
      </c>
      <c r="B4159" s="340">
        <v>2.9863599999999999</v>
      </c>
      <c r="C4159" s="340" t="s">
        <v>300</v>
      </c>
      <c r="D4159" s="341">
        <v>66.738619999999997</v>
      </c>
      <c r="E4159" s="342" t="s">
        <v>300</v>
      </c>
      <c r="F4159" s="340">
        <v>6.19442</v>
      </c>
      <c r="G4159" s="342" t="s">
        <v>300</v>
      </c>
      <c r="H4159" s="342"/>
      <c r="I4159" s="342"/>
      <c r="J4159" s="343"/>
      <c r="K4159" s="343"/>
      <c r="L4159" s="407">
        <v>1</v>
      </c>
      <c r="M4159" s="344">
        <f t="shared" si="64"/>
        <v>6.1944163455370553</v>
      </c>
      <c r="N4159" s="337"/>
      <c r="T4159" s="169" t="s">
        <v>300</v>
      </c>
    </row>
    <row r="4160" spans="1:20">
      <c r="A4160" s="339">
        <v>45465.208333333299</v>
      </c>
      <c r="B4160" s="340">
        <v>3.0553499999999998</v>
      </c>
      <c r="C4160" s="340" t="s">
        <v>300</v>
      </c>
      <c r="D4160" s="341">
        <v>66.608980000000003</v>
      </c>
      <c r="E4160" s="342" t="s">
        <v>300</v>
      </c>
      <c r="F4160" s="340">
        <v>6.3251999999999997</v>
      </c>
      <c r="G4160" s="342" t="s">
        <v>300</v>
      </c>
      <c r="H4160" s="342"/>
      <c r="I4160" s="342"/>
      <c r="J4160" s="343"/>
      <c r="K4160" s="343"/>
      <c r="L4160" s="407">
        <v>1</v>
      </c>
      <c r="M4160" s="344">
        <f t="shared" si="64"/>
        <v>6.32520725809644</v>
      </c>
      <c r="N4160" s="337"/>
      <c r="T4160" s="169" t="s">
        <v>300</v>
      </c>
    </row>
    <row r="4161" spans="1:20">
      <c r="A4161" s="339">
        <v>45465.25</v>
      </c>
      <c r="B4161" s="340">
        <v>2.9423300000000001</v>
      </c>
      <c r="C4161" s="340" t="s">
        <v>300</v>
      </c>
      <c r="D4161" s="341">
        <v>67.515749999999997</v>
      </c>
      <c r="E4161" s="342" t="s">
        <v>300</v>
      </c>
      <c r="F4161" s="340">
        <v>6.1741599999999996</v>
      </c>
      <c r="G4161" s="342" t="s">
        <v>300</v>
      </c>
      <c r="H4161" s="342"/>
      <c r="I4161" s="342"/>
      <c r="J4161" s="343"/>
      <c r="K4161" s="343"/>
      <c r="L4161" s="407">
        <v>1</v>
      </c>
      <c r="M4161" s="344">
        <f t="shared" si="64"/>
        <v>6.1741544069582988</v>
      </c>
      <c r="N4161" s="337"/>
      <c r="T4161" s="169" t="s">
        <v>300</v>
      </c>
    </row>
    <row r="4162" spans="1:20">
      <c r="A4162" s="339">
        <v>45465.291666666701</v>
      </c>
      <c r="B4162" s="340">
        <v>3.0557400000000001</v>
      </c>
      <c r="C4162" s="340" t="s">
        <v>300</v>
      </c>
      <c r="D4162" s="341">
        <v>66.485249999999994</v>
      </c>
      <c r="E4162" s="342" t="s">
        <v>300</v>
      </c>
      <c r="F4162" s="340">
        <v>6.31426</v>
      </c>
      <c r="G4162" s="342" t="s">
        <v>300</v>
      </c>
      <c r="H4162" s="342"/>
      <c r="I4162" s="342"/>
      <c r="J4162" s="343"/>
      <c r="K4162" s="343"/>
      <c r="L4162" s="407">
        <v>1</v>
      </c>
      <c r="M4162" s="344">
        <f t="shared" si="64"/>
        <v>6.3142637039117995</v>
      </c>
      <c r="N4162" s="337"/>
      <c r="T4162" s="169" t="s">
        <v>300</v>
      </c>
    </row>
    <row r="4163" spans="1:20">
      <c r="A4163" s="339">
        <v>45465.333333333299</v>
      </c>
      <c r="B4163" s="340">
        <v>2.7492000000000001</v>
      </c>
      <c r="C4163" s="340" t="s">
        <v>300</v>
      </c>
      <c r="D4163" s="341">
        <v>66.051929999999999</v>
      </c>
      <c r="E4163" s="342" t="s">
        <v>300</v>
      </c>
      <c r="F4163" s="340">
        <v>5.6438199999999998</v>
      </c>
      <c r="G4163" s="342" t="s">
        <v>300</v>
      </c>
      <c r="H4163" s="342"/>
      <c r="I4163" s="342"/>
      <c r="J4163" s="343"/>
      <c r="K4163" s="343"/>
      <c r="L4163" s="407">
        <v>1</v>
      </c>
      <c r="M4163" s="344">
        <f t="shared" ref="M4163:M4226" si="65">D4163*60*10^3*B4163*5.18*10^-7</f>
        <v>5.6438161419124793</v>
      </c>
      <c r="N4163" s="337"/>
      <c r="T4163" s="169" t="s">
        <v>300</v>
      </c>
    </row>
    <row r="4164" spans="1:20">
      <c r="A4164" s="339">
        <v>45465.375</v>
      </c>
      <c r="B4164" s="340">
        <v>2.8519000000000001</v>
      </c>
      <c r="C4164" s="340" t="s">
        <v>300</v>
      </c>
      <c r="D4164" s="341">
        <v>58.681759999999997</v>
      </c>
      <c r="E4164" s="342" t="s">
        <v>300</v>
      </c>
      <c r="F4164" s="340">
        <v>5.2013800000000003</v>
      </c>
      <c r="G4164" s="342" t="s">
        <v>300</v>
      </c>
      <c r="H4164" s="342"/>
      <c r="I4164" s="342"/>
      <c r="J4164" s="343"/>
      <c r="K4164" s="343"/>
      <c r="L4164" s="407">
        <v>1</v>
      </c>
      <c r="M4164" s="344">
        <f t="shared" si="65"/>
        <v>5.2013782125715204</v>
      </c>
      <c r="N4164" s="337"/>
      <c r="T4164" s="169" t="s">
        <v>300</v>
      </c>
    </row>
    <row r="4165" spans="1:20">
      <c r="A4165" s="339">
        <v>45465.416666666701</v>
      </c>
      <c r="B4165" s="340">
        <v>2.3576899999999998</v>
      </c>
      <c r="C4165" s="340" t="s">
        <v>300</v>
      </c>
      <c r="D4165" s="341">
        <v>64.342240000000004</v>
      </c>
      <c r="E4165" s="342" t="s">
        <v>300</v>
      </c>
      <c r="F4165" s="340">
        <v>4.7148099999999999</v>
      </c>
      <c r="G4165" s="342" t="s">
        <v>300</v>
      </c>
      <c r="H4165" s="342"/>
      <c r="I4165" s="342"/>
      <c r="J4165" s="343"/>
      <c r="K4165" s="343"/>
      <c r="L4165" s="407">
        <v>1</v>
      </c>
      <c r="M4165" s="344">
        <f t="shared" si="65"/>
        <v>4.7148066550596477</v>
      </c>
      <c r="N4165" s="337"/>
      <c r="T4165" s="169" t="s">
        <v>300</v>
      </c>
    </row>
    <row r="4166" spans="1:20">
      <c r="A4166" s="339">
        <v>45465.458333333299</v>
      </c>
      <c r="B4166" s="340">
        <v>1.09283</v>
      </c>
      <c r="C4166" s="340" t="s">
        <v>300</v>
      </c>
      <c r="D4166" s="341">
        <v>63.732999999999997</v>
      </c>
      <c r="E4166" s="342" t="s">
        <v>300</v>
      </c>
      <c r="F4166" s="340">
        <v>2.1647099999999999</v>
      </c>
      <c r="G4166" s="342" t="s">
        <v>300</v>
      </c>
      <c r="H4166" s="342"/>
      <c r="I4166" s="342"/>
      <c r="J4166" s="343"/>
      <c r="K4166" s="343"/>
      <c r="L4166" s="407">
        <v>1</v>
      </c>
      <c r="M4166" s="344">
        <f t="shared" si="65"/>
        <v>2.1647013128411996</v>
      </c>
      <c r="N4166" s="337"/>
      <c r="T4166" s="169" t="s">
        <v>300</v>
      </c>
    </row>
    <row r="4167" spans="1:20">
      <c r="A4167" s="339">
        <v>45465.5</v>
      </c>
      <c r="B4167" s="340">
        <v>2.1021299999999998</v>
      </c>
      <c r="C4167" s="340" t="s">
        <v>300</v>
      </c>
      <c r="D4167" s="341">
        <v>68.492310000000003</v>
      </c>
      <c r="E4167" s="342" t="s">
        <v>300</v>
      </c>
      <c r="F4167" s="340">
        <v>4.4748900000000003</v>
      </c>
      <c r="G4167" s="342" t="s">
        <v>300</v>
      </c>
      <c r="H4167" s="342"/>
      <c r="I4167" s="342"/>
      <c r="J4167" s="343"/>
      <c r="K4167" s="343"/>
      <c r="L4167" s="407">
        <v>1</v>
      </c>
      <c r="M4167" s="344">
        <f t="shared" si="65"/>
        <v>4.4748903073989226</v>
      </c>
      <c r="N4167" s="337"/>
      <c r="T4167" s="169" t="s">
        <v>300</v>
      </c>
    </row>
    <row r="4168" spans="1:20">
      <c r="A4168" s="339">
        <v>45465.541666666701</v>
      </c>
      <c r="B4168" s="340">
        <v>2.41248</v>
      </c>
      <c r="C4168" s="340" t="s">
        <v>300</v>
      </c>
      <c r="D4168" s="341">
        <v>67.450620000000001</v>
      </c>
      <c r="E4168" s="342" t="s">
        <v>300</v>
      </c>
      <c r="F4168" s="340">
        <v>5.0574399999999997</v>
      </c>
      <c r="G4168" s="342" t="s">
        <v>300</v>
      </c>
      <c r="H4168" s="342"/>
      <c r="I4168" s="342"/>
      <c r="J4168" s="343"/>
      <c r="K4168" s="343"/>
      <c r="L4168" s="407">
        <v>1</v>
      </c>
      <c r="M4168" s="344">
        <f t="shared" si="65"/>
        <v>5.0574392856046071</v>
      </c>
      <c r="N4168" s="337"/>
      <c r="T4168" s="169" t="s">
        <v>300</v>
      </c>
    </row>
    <row r="4169" spans="1:20">
      <c r="A4169" s="339">
        <v>45465.583333333299</v>
      </c>
      <c r="B4169" s="340">
        <v>3.0032000000000001</v>
      </c>
      <c r="C4169" s="340" t="s">
        <v>300</v>
      </c>
      <c r="D4169" s="341">
        <v>65.522679999999994</v>
      </c>
      <c r="E4169" s="342" t="s">
        <v>300</v>
      </c>
      <c r="F4169" s="340">
        <v>6.1158599999999996</v>
      </c>
      <c r="G4169" s="342" t="s">
        <v>300</v>
      </c>
      <c r="H4169" s="342"/>
      <c r="I4169" s="342"/>
      <c r="J4169" s="343"/>
      <c r="K4169" s="343"/>
      <c r="L4169" s="407">
        <v>1</v>
      </c>
      <c r="M4169" s="344">
        <f t="shared" si="65"/>
        <v>6.115851306862079</v>
      </c>
      <c r="N4169" s="337"/>
      <c r="T4169" s="169" t="s">
        <v>300</v>
      </c>
    </row>
    <row r="4170" spans="1:20">
      <c r="A4170" s="339">
        <v>45465.625</v>
      </c>
      <c r="B4170" s="340">
        <v>3.0246</v>
      </c>
      <c r="C4170" s="340" t="s">
        <v>300</v>
      </c>
      <c r="D4170" s="341">
        <v>65.542789999999997</v>
      </c>
      <c r="E4170" s="342" t="s">
        <v>300</v>
      </c>
      <c r="F4170" s="340">
        <v>6.1613199999999999</v>
      </c>
      <c r="G4170" s="342" t="s">
        <v>300</v>
      </c>
      <c r="H4170" s="342"/>
      <c r="I4170" s="342"/>
      <c r="J4170" s="343"/>
      <c r="K4170" s="343"/>
      <c r="L4170" s="407">
        <v>1</v>
      </c>
      <c r="M4170" s="344">
        <f t="shared" si="65"/>
        <v>6.1613216594647184</v>
      </c>
      <c r="N4170" s="337"/>
      <c r="T4170" s="169" t="s">
        <v>300</v>
      </c>
    </row>
    <row r="4171" spans="1:20">
      <c r="A4171" s="339">
        <v>45465.666666666701</v>
      </c>
      <c r="B4171" s="340">
        <v>2.97634</v>
      </c>
      <c r="C4171" s="340" t="s">
        <v>300</v>
      </c>
      <c r="D4171" s="341">
        <v>66.024850000000001</v>
      </c>
      <c r="E4171" s="342" t="s">
        <v>300</v>
      </c>
      <c r="F4171" s="340">
        <v>6.1075999999999997</v>
      </c>
      <c r="G4171" s="342" t="s">
        <v>300</v>
      </c>
      <c r="H4171" s="342"/>
      <c r="I4171" s="342"/>
      <c r="J4171" s="343"/>
      <c r="K4171" s="343"/>
      <c r="L4171" s="407">
        <v>1</v>
      </c>
      <c r="M4171" s="344">
        <f t="shared" si="65"/>
        <v>6.1076054556829193</v>
      </c>
      <c r="N4171" s="337"/>
      <c r="T4171" s="169" t="s">
        <v>300</v>
      </c>
    </row>
    <row r="4172" spans="1:20">
      <c r="A4172" s="339">
        <v>45465.708333333299</v>
      </c>
      <c r="B4172" s="340">
        <v>3.1972200000000002</v>
      </c>
      <c r="C4172" s="340" t="s">
        <v>300</v>
      </c>
      <c r="D4172" s="341">
        <v>64.504140000000007</v>
      </c>
      <c r="E4172" s="342" t="s">
        <v>300</v>
      </c>
      <c r="F4172" s="340">
        <v>6.4097600000000003</v>
      </c>
      <c r="G4172" s="342" t="s">
        <v>300</v>
      </c>
      <c r="H4172" s="342"/>
      <c r="I4172" s="342"/>
      <c r="J4172" s="343"/>
      <c r="K4172" s="343"/>
      <c r="L4172" s="407">
        <v>1</v>
      </c>
      <c r="M4172" s="344">
        <f t="shared" si="65"/>
        <v>6.4097504353340637</v>
      </c>
      <c r="N4172" s="337"/>
      <c r="T4172" s="169" t="s">
        <v>300</v>
      </c>
    </row>
    <row r="4173" spans="1:20">
      <c r="A4173" s="339">
        <v>45465.75</v>
      </c>
      <c r="B4173" s="340">
        <v>3.23637</v>
      </c>
      <c r="C4173" s="340" t="s">
        <v>300</v>
      </c>
      <c r="D4173" s="341">
        <v>64.150720000000007</v>
      </c>
      <c r="E4173" s="342" t="s">
        <v>300</v>
      </c>
      <c r="F4173" s="340">
        <v>6.45268</v>
      </c>
      <c r="G4173" s="342" t="s">
        <v>300</v>
      </c>
      <c r="H4173" s="342"/>
      <c r="I4173" s="342"/>
      <c r="J4173" s="343"/>
      <c r="K4173" s="343"/>
      <c r="L4173" s="407">
        <v>1</v>
      </c>
      <c r="M4173" s="344">
        <f t="shared" si="65"/>
        <v>6.4526886735333129</v>
      </c>
      <c r="N4173" s="337"/>
      <c r="T4173" s="169" t="s">
        <v>300</v>
      </c>
    </row>
    <row r="4174" spans="1:20">
      <c r="A4174" s="339">
        <v>45465.791666666701</v>
      </c>
      <c r="B4174" s="340">
        <v>2.8456600000000001</v>
      </c>
      <c r="C4174" s="340" t="s">
        <v>300</v>
      </c>
      <c r="D4174" s="341">
        <v>66.570530000000005</v>
      </c>
      <c r="E4174" s="342" t="s">
        <v>300</v>
      </c>
      <c r="F4174" s="340">
        <v>5.8877100000000002</v>
      </c>
      <c r="G4174" s="342" t="s">
        <v>300</v>
      </c>
      <c r="H4174" s="342"/>
      <c r="I4174" s="342"/>
      <c r="J4174" s="343"/>
      <c r="K4174" s="343"/>
      <c r="L4174" s="407">
        <v>1</v>
      </c>
      <c r="M4174" s="344">
        <f t="shared" si="65"/>
        <v>5.8877048939457843</v>
      </c>
      <c r="N4174" s="337"/>
      <c r="T4174" s="169" t="s">
        <v>300</v>
      </c>
    </row>
    <row r="4175" spans="1:20">
      <c r="A4175" s="339">
        <v>45465.833333333299</v>
      </c>
      <c r="B4175" s="340">
        <v>3.0682800000000001</v>
      </c>
      <c r="C4175" s="340" t="s">
        <v>300</v>
      </c>
      <c r="D4175" s="341">
        <v>65.632620000000003</v>
      </c>
      <c r="E4175" s="342" t="s">
        <v>300</v>
      </c>
      <c r="F4175" s="340">
        <v>6.2588600000000003</v>
      </c>
      <c r="G4175" s="342" t="s">
        <v>300</v>
      </c>
      <c r="H4175" s="342"/>
      <c r="I4175" s="342"/>
      <c r="J4175" s="343"/>
      <c r="K4175" s="343"/>
      <c r="L4175" s="407">
        <v>1</v>
      </c>
      <c r="M4175" s="344">
        <f t="shared" si="65"/>
        <v>6.2588672545250876</v>
      </c>
      <c r="N4175" s="337"/>
      <c r="T4175" s="169" t="s">
        <v>300</v>
      </c>
    </row>
    <row r="4176" spans="1:20">
      <c r="A4176" s="339">
        <v>45465.875</v>
      </c>
      <c r="B4176" s="340">
        <v>3.3499300000000001</v>
      </c>
      <c r="C4176" s="340" t="s">
        <v>300</v>
      </c>
      <c r="D4176" s="341">
        <v>63.974359999999997</v>
      </c>
      <c r="E4176" s="342" t="s">
        <v>300</v>
      </c>
      <c r="F4176" s="340">
        <v>6.6607399999999997</v>
      </c>
      <c r="G4176" s="342" t="s">
        <v>300</v>
      </c>
      <c r="H4176" s="342"/>
      <c r="I4176" s="342"/>
      <c r="J4176" s="343"/>
      <c r="K4176" s="343"/>
      <c r="L4176" s="407">
        <v>1</v>
      </c>
      <c r="M4176" s="344">
        <f t="shared" si="65"/>
        <v>6.6607432318623827</v>
      </c>
      <c r="N4176" s="337"/>
      <c r="T4176" s="169" t="s">
        <v>300</v>
      </c>
    </row>
    <row r="4177" spans="1:20">
      <c r="A4177" s="339">
        <v>45465.916666666701</v>
      </c>
      <c r="B4177" s="340">
        <v>2.8490799999999998</v>
      </c>
      <c r="C4177" s="340" t="s">
        <v>300</v>
      </c>
      <c r="D4177" s="341">
        <v>65.470619999999997</v>
      </c>
      <c r="E4177" s="342" t="s">
        <v>300</v>
      </c>
      <c r="F4177" s="340">
        <v>5.7973800000000004</v>
      </c>
      <c r="G4177" s="342" t="s">
        <v>300</v>
      </c>
      <c r="H4177" s="342"/>
      <c r="I4177" s="342"/>
      <c r="J4177" s="343"/>
      <c r="K4177" s="343"/>
      <c r="L4177" s="407">
        <v>1</v>
      </c>
      <c r="M4177" s="344">
        <f t="shared" si="65"/>
        <v>5.7973845376399664</v>
      </c>
      <c r="N4177" s="337"/>
      <c r="T4177" s="169" t="s">
        <v>300</v>
      </c>
    </row>
    <row r="4178" spans="1:20">
      <c r="A4178" s="339">
        <v>45465.958333333299</v>
      </c>
      <c r="B4178" s="340">
        <v>2.8164099999999999</v>
      </c>
      <c r="C4178" s="340" t="s">
        <v>300</v>
      </c>
      <c r="D4178" s="341">
        <v>66.934299999999993</v>
      </c>
      <c r="E4178" s="342" t="s">
        <v>300</v>
      </c>
      <c r="F4178" s="340">
        <v>5.8590200000000001</v>
      </c>
      <c r="G4178" s="342" t="s">
        <v>300</v>
      </c>
      <c r="H4178" s="342"/>
      <c r="I4178" s="342"/>
      <c r="J4178" s="343"/>
      <c r="K4178" s="343"/>
      <c r="L4178" s="407">
        <v>1</v>
      </c>
      <c r="M4178" s="344">
        <f t="shared" si="65"/>
        <v>5.8590285423020383</v>
      </c>
      <c r="N4178" s="337"/>
      <c r="T4178" s="169" t="s">
        <v>300</v>
      </c>
    </row>
    <row r="4179" spans="1:20">
      <c r="A4179" s="339">
        <v>45466</v>
      </c>
      <c r="B4179" s="340">
        <v>3.3645999999999998</v>
      </c>
      <c r="C4179" s="340" t="s">
        <v>300</v>
      </c>
      <c r="D4179" s="341">
        <v>65.066109999999995</v>
      </c>
      <c r="E4179" s="342" t="s">
        <v>300</v>
      </c>
      <c r="F4179" s="340">
        <v>6.8040799999999999</v>
      </c>
      <c r="G4179" s="342" t="s">
        <v>300</v>
      </c>
      <c r="H4179" s="342"/>
      <c r="I4179" s="342"/>
      <c r="J4179" s="343"/>
      <c r="K4179" s="343"/>
      <c r="L4179" s="407">
        <v>1</v>
      </c>
      <c r="M4179" s="344">
        <f t="shared" si="65"/>
        <v>6.8040781595824793</v>
      </c>
      <c r="N4179" s="337"/>
      <c r="T4179" s="169" t="s">
        <v>300</v>
      </c>
    </row>
    <row r="4180" spans="1:20">
      <c r="A4180" s="339">
        <v>45466.041666666701</v>
      </c>
      <c r="B4180" s="340">
        <v>3.4529800000000002</v>
      </c>
      <c r="C4180" s="340" t="s">
        <v>300</v>
      </c>
      <c r="D4180" s="341">
        <v>65.893410000000003</v>
      </c>
      <c r="E4180" s="342" t="s">
        <v>300</v>
      </c>
      <c r="F4180" s="340">
        <v>7.0715899999999996</v>
      </c>
      <c r="G4180" s="342" t="s">
        <v>300</v>
      </c>
      <c r="H4180" s="342"/>
      <c r="I4180" s="342"/>
      <c r="J4180" s="343"/>
      <c r="K4180" s="343"/>
      <c r="L4180" s="407">
        <v>1</v>
      </c>
      <c r="M4180" s="344">
        <f t="shared" si="65"/>
        <v>7.0715897228647435</v>
      </c>
      <c r="N4180" s="337"/>
      <c r="T4180" s="169" t="s">
        <v>300</v>
      </c>
    </row>
    <row r="4181" spans="1:20">
      <c r="A4181" s="339">
        <v>45466.083333333299</v>
      </c>
      <c r="B4181" s="340">
        <v>3.2970000000000002</v>
      </c>
      <c r="C4181" s="340" t="s">
        <v>300</v>
      </c>
      <c r="D4181" s="341">
        <v>65.790130000000005</v>
      </c>
      <c r="E4181" s="342" t="s">
        <v>300</v>
      </c>
      <c r="F4181" s="340">
        <v>6.7415500000000002</v>
      </c>
      <c r="G4181" s="342" t="s">
        <v>300</v>
      </c>
      <c r="H4181" s="342"/>
      <c r="I4181" s="342"/>
      <c r="J4181" s="343"/>
      <c r="K4181" s="343"/>
      <c r="L4181" s="407">
        <v>1</v>
      </c>
      <c r="M4181" s="344">
        <f t="shared" si="65"/>
        <v>6.7415646215988003</v>
      </c>
      <c r="N4181" s="337"/>
      <c r="T4181" s="169" t="s">
        <v>300</v>
      </c>
    </row>
    <row r="4182" spans="1:20">
      <c r="A4182" s="339">
        <v>45466.125</v>
      </c>
      <c r="B4182" s="340">
        <v>2.6909700000000001</v>
      </c>
      <c r="C4182" s="340" t="s">
        <v>300</v>
      </c>
      <c r="D4182" s="341">
        <v>67.136089999999996</v>
      </c>
      <c r="E4182" s="342" t="s">
        <v>300</v>
      </c>
      <c r="F4182" s="340">
        <v>5.6149500000000003</v>
      </c>
      <c r="G4182" s="342" t="s">
        <v>300</v>
      </c>
      <c r="H4182" s="342"/>
      <c r="I4182" s="342"/>
      <c r="J4182" s="343"/>
      <c r="K4182" s="343"/>
      <c r="L4182" s="407">
        <v>1</v>
      </c>
      <c r="M4182" s="344">
        <f t="shared" si="65"/>
        <v>5.6149502236548843</v>
      </c>
      <c r="N4182" s="337"/>
      <c r="T4182" s="169" t="s">
        <v>300</v>
      </c>
    </row>
    <row r="4183" spans="1:20">
      <c r="A4183" s="339">
        <v>45466.166666666701</v>
      </c>
      <c r="B4183" s="340">
        <v>2.9791099999999999</v>
      </c>
      <c r="C4183" s="340" t="s">
        <v>300</v>
      </c>
      <c r="D4183" s="341">
        <v>66.499700000000004</v>
      </c>
      <c r="E4183" s="342" t="s">
        <v>300</v>
      </c>
      <c r="F4183" s="340">
        <v>6.15726</v>
      </c>
      <c r="G4183" s="342" t="s">
        <v>300</v>
      </c>
      <c r="H4183" s="342"/>
      <c r="I4183" s="342"/>
      <c r="J4183" s="343"/>
      <c r="K4183" s="343"/>
      <c r="L4183" s="407">
        <v>1</v>
      </c>
      <c r="M4183" s="344">
        <f t="shared" si="65"/>
        <v>6.1572563529783606</v>
      </c>
      <c r="N4183" s="337"/>
      <c r="T4183" s="169" t="s">
        <v>300</v>
      </c>
    </row>
    <row r="4184" spans="1:20">
      <c r="A4184" s="339">
        <v>45466.208333333299</v>
      </c>
      <c r="B4184" s="340">
        <v>3.3600099999999999</v>
      </c>
      <c r="C4184" s="340" t="s">
        <v>300</v>
      </c>
      <c r="D4184" s="341">
        <v>65.066689999999994</v>
      </c>
      <c r="E4184" s="342" t="s">
        <v>300</v>
      </c>
      <c r="F4184" s="340">
        <v>6.7948599999999999</v>
      </c>
      <c r="G4184" s="342" t="s">
        <v>300</v>
      </c>
      <c r="H4184" s="342"/>
      <c r="I4184" s="342"/>
      <c r="J4184" s="343"/>
      <c r="K4184" s="343"/>
      <c r="L4184" s="407">
        <v>1</v>
      </c>
      <c r="M4184" s="344">
        <f t="shared" si="65"/>
        <v>6.7948565793992497</v>
      </c>
      <c r="N4184" s="337"/>
      <c r="T4184" s="169" t="s">
        <v>300</v>
      </c>
    </row>
    <row r="4185" spans="1:20">
      <c r="A4185" s="339">
        <v>45466.25</v>
      </c>
      <c r="B4185" s="340">
        <v>3.0576599999999998</v>
      </c>
      <c r="C4185" s="340" t="s">
        <v>300</v>
      </c>
      <c r="D4185" s="341">
        <v>64.77234</v>
      </c>
      <c r="E4185" s="342" t="s">
        <v>300</v>
      </c>
      <c r="F4185" s="340">
        <v>6.1554399999999996</v>
      </c>
      <c r="G4185" s="342" t="s">
        <v>300</v>
      </c>
      <c r="H4185" s="342"/>
      <c r="I4185" s="342"/>
      <c r="J4185" s="343"/>
      <c r="K4185" s="343"/>
      <c r="L4185" s="407">
        <v>1</v>
      </c>
      <c r="M4185" s="344">
        <f t="shared" si="65"/>
        <v>6.1554497303063513</v>
      </c>
      <c r="N4185" s="337"/>
      <c r="T4185" s="169" t="s">
        <v>300</v>
      </c>
    </row>
    <row r="4186" spans="1:20">
      <c r="A4186" s="339">
        <v>45466.291666666701</v>
      </c>
      <c r="B4186" s="340">
        <v>3.2832499999999998</v>
      </c>
      <c r="C4186" s="340" t="s">
        <v>300</v>
      </c>
      <c r="D4186" s="341">
        <v>65.033199999999994</v>
      </c>
      <c r="E4186" s="342" t="s">
        <v>300</v>
      </c>
      <c r="F4186" s="340">
        <v>6.6362100000000002</v>
      </c>
      <c r="G4186" s="342" t="s">
        <v>300</v>
      </c>
      <c r="H4186" s="342"/>
      <c r="I4186" s="342"/>
      <c r="J4186" s="343"/>
      <c r="K4186" s="343"/>
      <c r="L4186" s="407">
        <v>1</v>
      </c>
      <c r="M4186" s="344">
        <f t="shared" si="65"/>
        <v>6.6362094912119982</v>
      </c>
      <c r="N4186" s="337"/>
      <c r="T4186" s="169" t="s">
        <v>300</v>
      </c>
    </row>
    <row r="4187" spans="1:20">
      <c r="A4187" s="339">
        <v>45466.333333333299</v>
      </c>
      <c r="B4187" s="340">
        <v>3.1113900000000001</v>
      </c>
      <c r="C4187" s="340" t="s">
        <v>300</v>
      </c>
      <c r="D4187" s="341">
        <v>65.200999999999993</v>
      </c>
      <c r="E4187" s="342" t="s">
        <v>300</v>
      </c>
      <c r="F4187" s="340">
        <v>6.3050699999999997</v>
      </c>
      <c r="G4187" s="342" t="s">
        <v>300</v>
      </c>
      <c r="H4187" s="342"/>
      <c r="I4187" s="342"/>
      <c r="J4187" s="343"/>
      <c r="K4187" s="343"/>
      <c r="L4187" s="407">
        <v>1</v>
      </c>
      <c r="M4187" s="344">
        <f t="shared" si="65"/>
        <v>6.3050671802411991</v>
      </c>
      <c r="N4187" s="337"/>
      <c r="T4187" s="169" t="s">
        <v>300</v>
      </c>
    </row>
    <row r="4188" spans="1:20">
      <c r="A4188" s="339">
        <v>45466.375</v>
      </c>
      <c r="B4188" s="340">
        <v>2.73895</v>
      </c>
      <c r="C4188" s="340" t="s">
        <v>300</v>
      </c>
      <c r="D4188" s="341">
        <v>65.941140000000004</v>
      </c>
      <c r="E4188" s="342" t="s">
        <v>300</v>
      </c>
      <c r="F4188" s="340">
        <v>5.61334</v>
      </c>
      <c r="G4188" s="342" t="s">
        <v>300</v>
      </c>
      <c r="H4188" s="342"/>
      <c r="I4188" s="342"/>
      <c r="J4188" s="343"/>
      <c r="K4188" s="343"/>
      <c r="L4188" s="407">
        <v>1</v>
      </c>
      <c r="M4188" s="344">
        <f t="shared" si="65"/>
        <v>5.6133428063252397</v>
      </c>
      <c r="N4188" s="337"/>
      <c r="T4188" s="169" t="s">
        <v>300</v>
      </c>
    </row>
    <row r="4189" spans="1:20">
      <c r="A4189" s="339">
        <v>45466.416666666701</v>
      </c>
      <c r="B4189" s="340">
        <v>0.48320000000000002</v>
      </c>
      <c r="C4189" s="340" t="s">
        <v>300</v>
      </c>
      <c r="D4189" s="341">
        <v>66.870649999999998</v>
      </c>
      <c r="E4189" s="342" t="s">
        <v>300</v>
      </c>
      <c r="F4189" s="340">
        <v>1.0042599999999999</v>
      </c>
      <c r="G4189" s="342" t="s">
        <v>300</v>
      </c>
      <c r="H4189" s="342"/>
      <c r="I4189" s="342"/>
      <c r="J4189" s="343"/>
      <c r="K4189" s="343"/>
      <c r="L4189" s="407">
        <v>1</v>
      </c>
      <c r="M4189" s="344">
        <f t="shared" si="65"/>
        <v>1.0042537923264001</v>
      </c>
      <c r="N4189" s="337"/>
      <c r="T4189" s="169" t="s">
        <v>300</v>
      </c>
    </row>
    <row r="4190" spans="1:20">
      <c r="A4190" s="339">
        <v>45466.458333333299</v>
      </c>
      <c r="B4190" s="340">
        <v>0.32339000000000001</v>
      </c>
      <c r="C4190" s="340" t="s">
        <v>300</v>
      </c>
      <c r="D4190" s="341">
        <v>65.195149999999998</v>
      </c>
      <c r="E4190" s="342" t="s">
        <v>300</v>
      </c>
      <c r="F4190" s="340">
        <v>0.65527000000000002</v>
      </c>
      <c r="G4190" s="342" t="s">
        <v>300</v>
      </c>
      <c r="H4190" s="342"/>
      <c r="I4190" s="342"/>
      <c r="J4190" s="343"/>
      <c r="K4190" s="343"/>
      <c r="L4190" s="407">
        <v>1</v>
      </c>
      <c r="M4190" s="344">
        <f t="shared" si="65"/>
        <v>0.65527392307818</v>
      </c>
      <c r="N4190" s="337"/>
      <c r="T4190" s="169" t="s">
        <v>300</v>
      </c>
    </row>
    <row r="4191" spans="1:20">
      <c r="A4191" s="339">
        <v>45466.5</v>
      </c>
      <c r="B4191" s="340">
        <v>0.94384999999999997</v>
      </c>
      <c r="C4191" s="340" t="s">
        <v>300</v>
      </c>
      <c r="D4191" s="341">
        <v>66.243480000000005</v>
      </c>
      <c r="E4191" s="342" t="s">
        <v>300</v>
      </c>
      <c r="F4191" s="340">
        <v>1.9432499999999999</v>
      </c>
      <c r="G4191" s="342" t="s">
        <v>300</v>
      </c>
      <c r="H4191" s="342"/>
      <c r="I4191" s="342"/>
      <c r="J4191" s="343"/>
      <c r="K4191" s="343"/>
      <c r="L4191" s="407">
        <v>1</v>
      </c>
      <c r="M4191" s="344">
        <f t="shared" si="65"/>
        <v>1.9432430792258399</v>
      </c>
      <c r="N4191" s="337"/>
      <c r="T4191" s="169" t="s">
        <v>300</v>
      </c>
    </row>
    <row r="4192" spans="1:20">
      <c r="A4192" s="339">
        <v>45466.541666666701</v>
      </c>
      <c r="B4192" s="340">
        <v>3.08623</v>
      </c>
      <c r="C4192" s="340" t="s">
        <v>300</v>
      </c>
      <c r="D4192" s="341">
        <v>66.747889999999998</v>
      </c>
      <c r="E4192" s="342" t="s">
        <v>300</v>
      </c>
      <c r="F4192" s="340">
        <v>6.4024700000000001</v>
      </c>
      <c r="G4192" s="342" t="s">
        <v>300</v>
      </c>
      <c r="H4192" s="342"/>
      <c r="I4192" s="342"/>
      <c r="J4192" s="343"/>
      <c r="K4192" s="343"/>
      <c r="L4192" s="407">
        <v>1</v>
      </c>
      <c r="M4192" s="344">
        <f t="shared" si="65"/>
        <v>6.4024595044400749</v>
      </c>
      <c r="N4192" s="337"/>
      <c r="T4192" s="169" t="s">
        <v>300</v>
      </c>
    </row>
    <row r="4193" spans="1:20">
      <c r="A4193" s="339">
        <v>45466.583333333299</v>
      </c>
      <c r="B4193" s="340">
        <v>3.0687000000000002</v>
      </c>
      <c r="C4193" s="340" t="s">
        <v>300</v>
      </c>
      <c r="D4193" s="341">
        <v>65.259020000000007</v>
      </c>
      <c r="E4193" s="342" t="s">
        <v>300</v>
      </c>
      <c r="F4193" s="340">
        <v>6.2240900000000003</v>
      </c>
      <c r="G4193" s="342" t="s">
        <v>300</v>
      </c>
      <c r="H4193" s="342"/>
      <c r="I4193" s="342"/>
      <c r="J4193" s="343"/>
      <c r="K4193" s="343"/>
      <c r="L4193" s="407">
        <v>1</v>
      </c>
      <c r="M4193" s="344">
        <f t="shared" si="65"/>
        <v>6.224091823267921</v>
      </c>
      <c r="N4193" s="337"/>
      <c r="T4193" s="169" t="s">
        <v>300</v>
      </c>
    </row>
    <row r="4194" spans="1:20">
      <c r="A4194" s="339">
        <v>45466.625</v>
      </c>
      <c r="B4194" s="340">
        <v>3.1434799999999998</v>
      </c>
      <c r="C4194" s="340" t="s">
        <v>300</v>
      </c>
      <c r="D4194" s="341">
        <v>64.135639999999995</v>
      </c>
      <c r="E4194" s="342" t="s">
        <v>300</v>
      </c>
      <c r="F4194" s="340">
        <v>6.2660099999999996</v>
      </c>
      <c r="G4194" s="342" t="s">
        <v>300</v>
      </c>
      <c r="H4194" s="342"/>
      <c r="I4194" s="342"/>
      <c r="J4194" s="343"/>
      <c r="K4194" s="343"/>
      <c r="L4194" s="407">
        <v>1</v>
      </c>
      <c r="M4194" s="344">
        <f t="shared" si="65"/>
        <v>6.2660108785733746</v>
      </c>
      <c r="N4194" s="337"/>
      <c r="T4194" s="169" t="s">
        <v>300</v>
      </c>
    </row>
    <row r="4195" spans="1:20">
      <c r="A4195" s="339">
        <v>45466.666666666701</v>
      </c>
      <c r="B4195" s="340">
        <v>3.5300099999999999</v>
      </c>
      <c r="C4195" s="340" t="s">
        <v>300</v>
      </c>
      <c r="D4195" s="341">
        <v>64.746300000000005</v>
      </c>
      <c r="E4195" s="342" t="s">
        <v>300</v>
      </c>
      <c r="F4195" s="340">
        <v>7.1034800000000002</v>
      </c>
      <c r="G4195" s="342" t="s">
        <v>300</v>
      </c>
      <c r="H4195" s="342"/>
      <c r="I4195" s="342"/>
      <c r="J4195" s="343"/>
      <c r="K4195" s="343"/>
      <c r="L4195" s="407">
        <v>1</v>
      </c>
      <c r="M4195" s="344">
        <f t="shared" si="65"/>
        <v>7.1034920872700393</v>
      </c>
      <c r="N4195" s="337"/>
      <c r="T4195" s="169" t="s">
        <v>300</v>
      </c>
    </row>
    <row r="4196" spans="1:20">
      <c r="A4196" s="339">
        <v>45466.708333333299</v>
      </c>
      <c r="B4196" s="340">
        <v>3.5276800000000001</v>
      </c>
      <c r="C4196" s="340" t="s">
        <v>300</v>
      </c>
      <c r="D4196" s="341">
        <v>64.713899999999995</v>
      </c>
      <c r="E4196" s="342" t="s">
        <v>300</v>
      </c>
      <c r="F4196" s="340">
        <v>7.0952500000000001</v>
      </c>
      <c r="G4196" s="342" t="s">
        <v>300</v>
      </c>
      <c r="H4196" s="342"/>
      <c r="I4196" s="342"/>
      <c r="J4196" s="343"/>
      <c r="K4196" s="343"/>
      <c r="L4196" s="407">
        <v>1</v>
      </c>
      <c r="M4196" s="344">
        <f t="shared" si="65"/>
        <v>7.0952510477721598</v>
      </c>
      <c r="N4196" s="337"/>
      <c r="T4196" s="169" t="s">
        <v>300</v>
      </c>
    </row>
    <row r="4197" spans="1:20">
      <c r="A4197" s="339">
        <v>45466.75</v>
      </c>
      <c r="B4197" s="340">
        <v>3.2631899999999998</v>
      </c>
      <c r="C4197" s="340" t="s">
        <v>300</v>
      </c>
      <c r="D4197" s="341">
        <v>65.097809999999996</v>
      </c>
      <c r="E4197" s="342" t="s">
        <v>300</v>
      </c>
      <c r="F4197" s="340">
        <v>6.60222</v>
      </c>
      <c r="G4197" s="342" t="s">
        <v>300</v>
      </c>
      <c r="H4197" s="342"/>
      <c r="I4197" s="342"/>
      <c r="J4197" s="343"/>
      <c r="K4197" s="343"/>
      <c r="L4197" s="407">
        <v>1</v>
      </c>
      <c r="M4197" s="344">
        <f t="shared" si="65"/>
        <v>6.6022163228400101</v>
      </c>
      <c r="N4197" s="337"/>
      <c r="T4197" s="169" t="s">
        <v>300</v>
      </c>
    </row>
    <row r="4198" spans="1:20">
      <c r="A4198" s="339">
        <v>45466.791666666701</v>
      </c>
      <c r="B4198" s="340">
        <v>3.4996</v>
      </c>
      <c r="C4198" s="340" t="s">
        <v>300</v>
      </c>
      <c r="D4198" s="341">
        <v>64.754409999999993</v>
      </c>
      <c r="E4198" s="342" t="s">
        <v>300</v>
      </c>
      <c r="F4198" s="340">
        <v>7.0431800000000004</v>
      </c>
      <c r="G4198" s="342" t="s">
        <v>300</v>
      </c>
      <c r="H4198" s="342"/>
      <c r="I4198" s="342"/>
      <c r="J4198" s="343"/>
      <c r="K4198" s="343"/>
      <c r="L4198" s="407">
        <v>1</v>
      </c>
      <c r="M4198" s="344">
        <f t="shared" si="65"/>
        <v>7.0431796929748787</v>
      </c>
      <c r="N4198" s="337"/>
      <c r="T4198" s="169" t="s">
        <v>300</v>
      </c>
    </row>
    <row r="4199" spans="1:20">
      <c r="A4199" s="339">
        <v>45466.833333333299</v>
      </c>
      <c r="B4199" s="340">
        <v>3.3111000000000002</v>
      </c>
      <c r="C4199" s="340" t="s">
        <v>300</v>
      </c>
      <c r="D4199" s="341">
        <v>65.852670000000003</v>
      </c>
      <c r="E4199" s="342" t="s">
        <v>300</v>
      </c>
      <c r="F4199" s="340">
        <v>6.77684</v>
      </c>
      <c r="G4199" s="342" t="s">
        <v>300</v>
      </c>
      <c r="H4199" s="342"/>
      <c r="I4199" s="342"/>
      <c r="J4199" s="343"/>
      <c r="K4199" s="343"/>
      <c r="L4199" s="407">
        <v>1</v>
      </c>
      <c r="M4199" s="344">
        <f t="shared" si="65"/>
        <v>6.7768316267979607</v>
      </c>
      <c r="N4199" s="337"/>
      <c r="T4199" s="169" t="s">
        <v>300</v>
      </c>
    </row>
    <row r="4200" spans="1:20">
      <c r="A4200" s="339">
        <v>45466.875</v>
      </c>
      <c r="B4200" s="340">
        <v>3.38992</v>
      </c>
      <c r="C4200" s="340" t="s">
        <v>300</v>
      </c>
      <c r="D4200" s="341">
        <v>64.71611</v>
      </c>
      <c r="E4200" s="342" t="s">
        <v>300</v>
      </c>
      <c r="F4200" s="340">
        <v>6.8183999999999996</v>
      </c>
      <c r="G4200" s="342" t="s">
        <v>300</v>
      </c>
      <c r="H4200" s="342"/>
      <c r="I4200" s="342"/>
      <c r="J4200" s="343"/>
      <c r="K4200" s="343"/>
      <c r="L4200" s="407">
        <v>1</v>
      </c>
      <c r="M4200" s="344">
        <f t="shared" si="65"/>
        <v>6.8184060987960962</v>
      </c>
      <c r="N4200" s="337"/>
      <c r="T4200" s="169" t="s">
        <v>300</v>
      </c>
    </row>
    <row r="4201" spans="1:20">
      <c r="A4201" s="339">
        <v>45466.916666666701</v>
      </c>
      <c r="B4201" s="340">
        <v>3.31012</v>
      </c>
      <c r="C4201" s="340" t="s">
        <v>300</v>
      </c>
      <c r="D4201" s="341">
        <v>65.553780000000003</v>
      </c>
      <c r="E4201" s="342" t="s">
        <v>300</v>
      </c>
      <c r="F4201" s="340">
        <v>6.7440800000000003</v>
      </c>
      <c r="G4201" s="342" t="s">
        <v>300</v>
      </c>
      <c r="H4201" s="342"/>
      <c r="I4201" s="342"/>
      <c r="J4201" s="343"/>
      <c r="K4201" s="343"/>
      <c r="L4201" s="407">
        <v>1</v>
      </c>
      <c r="M4201" s="344">
        <f t="shared" si="65"/>
        <v>6.7440764961218873</v>
      </c>
      <c r="N4201" s="337"/>
      <c r="T4201" s="169" t="s">
        <v>300</v>
      </c>
    </row>
    <row r="4202" spans="1:20">
      <c r="A4202" s="339">
        <v>45466.958333333299</v>
      </c>
      <c r="B4202" s="340">
        <v>3.2764899999999999</v>
      </c>
      <c r="C4202" s="340" t="s">
        <v>300</v>
      </c>
      <c r="D4202" s="341">
        <v>64.790580000000006</v>
      </c>
      <c r="E4202" s="342" t="s">
        <v>300</v>
      </c>
      <c r="F4202" s="340">
        <v>6.5978500000000002</v>
      </c>
      <c r="G4202" s="342" t="s">
        <v>300</v>
      </c>
      <c r="H4202" s="342"/>
      <c r="I4202" s="342"/>
      <c r="J4202" s="343"/>
      <c r="K4202" s="343"/>
      <c r="L4202" s="407">
        <v>1</v>
      </c>
      <c r="M4202" s="344">
        <f t="shared" si="65"/>
        <v>6.5978391663873364</v>
      </c>
      <c r="N4202" s="337"/>
      <c r="T4202" s="169" t="s">
        <v>300</v>
      </c>
    </row>
    <row r="4203" spans="1:20">
      <c r="A4203" s="339">
        <v>45467</v>
      </c>
      <c r="B4203" s="340">
        <v>3.3311700000000002</v>
      </c>
      <c r="C4203" s="340" t="s">
        <v>300</v>
      </c>
      <c r="D4203" s="341">
        <v>65.144649999999999</v>
      </c>
      <c r="E4203" s="342" t="s">
        <v>300</v>
      </c>
      <c r="F4203" s="340">
        <v>6.7446000000000002</v>
      </c>
      <c r="G4203" s="342" t="s">
        <v>300</v>
      </c>
      <c r="H4203" s="342"/>
      <c r="I4203" s="342"/>
      <c r="J4203" s="343"/>
      <c r="K4203" s="343"/>
      <c r="L4203" s="407">
        <v>1</v>
      </c>
      <c r="M4203" s="344">
        <f t="shared" si="65"/>
        <v>6.7446056482547396</v>
      </c>
      <c r="N4203" s="337"/>
      <c r="T4203" s="169" t="s">
        <v>300</v>
      </c>
    </row>
    <row r="4204" spans="1:20">
      <c r="A4204" s="339">
        <v>45467.041666666701</v>
      </c>
      <c r="B4204" s="340">
        <v>3.32931</v>
      </c>
      <c r="C4204" s="340" t="s">
        <v>300</v>
      </c>
      <c r="D4204" s="341">
        <v>64.879940000000005</v>
      </c>
      <c r="E4204" s="342" t="s">
        <v>300</v>
      </c>
      <c r="F4204" s="340">
        <v>6.7134400000000003</v>
      </c>
      <c r="G4204" s="342" t="s">
        <v>300</v>
      </c>
      <c r="H4204" s="342"/>
      <c r="I4204" s="342"/>
      <c r="J4204" s="343"/>
      <c r="K4204" s="343"/>
      <c r="L4204" s="407">
        <v>1</v>
      </c>
      <c r="M4204" s="344">
        <f t="shared" si="65"/>
        <v>6.7134488589267116</v>
      </c>
      <c r="N4204" s="337"/>
      <c r="T4204" s="169" t="s">
        <v>300</v>
      </c>
    </row>
    <row r="4205" spans="1:20">
      <c r="A4205" s="339">
        <v>45467.083333333299</v>
      </c>
      <c r="B4205" s="340">
        <v>3.3199000000000001</v>
      </c>
      <c r="C4205" s="340" t="s">
        <v>300</v>
      </c>
      <c r="D4205" s="341">
        <v>58.689729999999997</v>
      </c>
      <c r="E4205" s="342" t="s">
        <v>300</v>
      </c>
      <c r="F4205" s="340">
        <v>6.0557499999999997</v>
      </c>
      <c r="G4205" s="342" t="s">
        <v>300</v>
      </c>
      <c r="H4205" s="342"/>
      <c r="I4205" s="342"/>
      <c r="J4205" s="343"/>
      <c r="K4205" s="343"/>
      <c r="L4205" s="407">
        <v>1</v>
      </c>
      <c r="M4205" s="344">
        <f t="shared" si="65"/>
        <v>6.0557525962071592</v>
      </c>
      <c r="N4205" s="337"/>
      <c r="T4205" s="169" t="s">
        <v>300</v>
      </c>
    </row>
    <row r="4206" spans="1:20">
      <c r="A4206" s="339">
        <v>45467.125</v>
      </c>
      <c r="B4206" s="340">
        <v>3.3222700000000001</v>
      </c>
      <c r="C4206" s="340" t="s">
        <v>300</v>
      </c>
      <c r="D4206" s="341">
        <v>58.396740000000001</v>
      </c>
      <c r="E4206" s="342" t="s">
        <v>300</v>
      </c>
      <c r="F4206" s="340">
        <v>6.02982</v>
      </c>
      <c r="G4206" s="342" t="s">
        <v>300</v>
      </c>
      <c r="H4206" s="342"/>
      <c r="I4206" s="342"/>
      <c r="J4206" s="343"/>
      <c r="K4206" s="343"/>
      <c r="L4206" s="407">
        <v>1</v>
      </c>
      <c r="M4206" s="344">
        <f t="shared" si="65"/>
        <v>6.0298226383857836</v>
      </c>
      <c r="N4206" s="337"/>
      <c r="T4206" s="169" t="s">
        <v>300</v>
      </c>
    </row>
    <row r="4207" spans="1:20">
      <c r="A4207" s="339">
        <v>45467.166666666701</v>
      </c>
      <c r="B4207" s="340">
        <v>3.3974099999999998</v>
      </c>
      <c r="C4207" s="340" t="s">
        <v>300</v>
      </c>
      <c r="D4207" s="341">
        <v>62.650300000000001</v>
      </c>
      <c r="E4207" s="342" t="s">
        <v>300</v>
      </c>
      <c r="F4207" s="340">
        <v>6.6153300000000002</v>
      </c>
      <c r="G4207" s="342" t="s">
        <v>300</v>
      </c>
      <c r="H4207" s="342"/>
      <c r="I4207" s="342"/>
      <c r="J4207" s="343"/>
      <c r="K4207" s="343"/>
      <c r="L4207" s="407">
        <v>1</v>
      </c>
      <c r="M4207" s="344">
        <f t="shared" si="65"/>
        <v>6.6153393278708386</v>
      </c>
      <c r="N4207" s="337"/>
      <c r="T4207" s="169" t="s">
        <v>300</v>
      </c>
    </row>
    <row r="4208" spans="1:20">
      <c r="A4208" s="339">
        <v>45467.208333333299</v>
      </c>
      <c r="B4208" s="340">
        <v>3.1799900000000001</v>
      </c>
      <c r="C4208" s="340" t="s">
        <v>300</v>
      </c>
      <c r="D4208" s="341">
        <v>63.602809999999998</v>
      </c>
      <c r="E4208" s="342" t="s">
        <v>300</v>
      </c>
      <c r="F4208" s="340">
        <v>6.2861399999999996</v>
      </c>
      <c r="G4208" s="342" t="s">
        <v>300</v>
      </c>
      <c r="H4208" s="342"/>
      <c r="I4208" s="342"/>
      <c r="J4208" s="343"/>
      <c r="K4208" s="343"/>
      <c r="L4208" s="407">
        <v>1</v>
      </c>
      <c r="M4208" s="344">
        <f t="shared" si="65"/>
        <v>6.2861257969106514</v>
      </c>
      <c r="N4208" s="337"/>
      <c r="T4208" s="169" t="s">
        <v>300</v>
      </c>
    </row>
    <row r="4209" spans="1:20">
      <c r="A4209" s="339">
        <v>45467.25</v>
      </c>
      <c r="B4209" s="340">
        <v>3.3144300000000002</v>
      </c>
      <c r="C4209" s="340" t="s">
        <v>300</v>
      </c>
      <c r="D4209" s="341">
        <v>64.510649999999998</v>
      </c>
      <c r="E4209" s="342" t="s">
        <v>300</v>
      </c>
      <c r="F4209" s="340">
        <v>6.6454000000000004</v>
      </c>
      <c r="G4209" s="342" t="s">
        <v>300</v>
      </c>
      <c r="H4209" s="342"/>
      <c r="I4209" s="342"/>
      <c r="J4209" s="343"/>
      <c r="K4209" s="343"/>
      <c r="L4209" s="407">
        <v>1</v>
      </c>
      <c r="M4209" s="344">
        <f t="shared" si="65"/>
        <v>6.6454023267588598</v>
      </c>
      <c r="N4209" s="337"/>
      <c r="T4209" s="169" t="s">
        <v>300</v>
      </c>
    </row>
    <row r="4210" spans="1:20">
      <c r="A4210" s="339">
        <v>45467.291666666701</v>
      </c>
      <c r="B4210" s="340">
        <v>3.1639400000000002</v>
      </c>
      <c r="C4210" s="340" t="s">
        <v>300</v>
      </c>
      <c r="D4210" s="341">
        <v>65.498900000000006</v>
      </c>
      <c r="E4210" s="342" t="s">
        <v>300</v>
      </c>
      <c r="F4210" s="340">
        <v>6.4408500000000002</v>
      </c>
      <c r="G4210" s="342" t="s">
        <v>300</v>
      </c>
      <c r="H4210" s="342"/>
      <c r="I4210" s="342"/>
      <c r="J4210" s="343"/>
      <c r="K4210" s="343"/>
      <c r="L4210" s="407">
        <v>1</v>
      </c>
      <c r="M4210" s="344">
        <f t="shared" si="65"/>
        <v>6.4408510468192794</v>
      </c>
      <c r="N4210" s="337"/>
      <c r="T4210" s="169" t="s">
        <v>300</v>
      </c>
    </row>
    <row r="4211" spans="1:20">
      <c r="A4211" s="339">
        <v>45467.333333333299</v>
      </c>
      <c r="B4211" s="340">
        <v>2.9276300000000002</v>
      </c>
      <c r="C4211" s="340" t="s">
        <v>300</v>
      </c>
      <c r="D4211" s="341">
        <v>66.482380000000006</v>
      </c>
      <c r="E4211" s="342" t="s">
        <v>300</v>
      </c>
      <c r="F4211" s="340">
        <v>6.0492699999999999</v>
      </c>
      <c r="G4211" s="342" t="s">
        <v>300</v>
      </c>
      <c r="H4211" s="342"/>
      <c r="I4211" s="342"/>
      <c r="J4211" s="343"/>
      <c r="K4211" s="343"/>
      <c r="L4211" s="407">
        <v>1</v>
      </c>
      <c r="M4211" s="344">
        <f t="shared" si="65"/>
        <v>6.049280979754152</v>
      </c>
      <c r="N4211" s="337"/>
      <c r="T4211" s="169" t="s">
        <v>300</v>
      </c>
    </row>
    <row r="4212" spans="1:20">
      <c r="A4212" s="339">
        <v>45467.375</v>
      </c>
      <c r="B4212" s="340">
        <v>0.89176999999999995</v>
      </c>
      <c r="C4212" s="340" t="s">
        <v>300</v>
      </c>
      <c r="D4212" s="341">
        <v>65.910799999999995</v>
      </c>
      <c r="E4212" s="342" t="s">
        <v>300</v>
      </c>
      <c r="F4212" s="340">
        <v>1.8268</v>
      </c>
      <c r="G4212" s="342" t="s">
        <v>300</v>
      </c>
      <c r="H4212" s="342"/>
      <c r="I4212" s="342"/>
      <c r="J4212" s="343"/>
      <c r="K4212" s="343"/>
      <c r="L4212" s="407">
        <v>1</v>
      </c>
      <c r="M4212" s="344">
        <f t="shared" si="65"/>
        <v>1.8267976795252796</v>
      </c>
      <c r="N4212" s="337"/>
      <c r="T4212" s="169" t="s">
        <v>300</v>
      </c>
    </row>
    <row r="4213" spans="1:20">
      <c r="A4213" s="339">
        <v>45467.416666666701</v>
      </c>
      <c r="B4213" s="340">
        <v>0.51627999999999996</v>
      </c>
      <c r="C4213" s="340" t="s">
        <v>300</v>
      </c>
      <c r="D4213" s="341">
        <v>59.950449999999996</v>
      </c>
      <c r="E4213" s="342" t="s">
        <v>300</v>
      </c>
      <c r="F4213" s="340">
        <v>0.96196999999999999</v>
      </c>
      <c r="G4213" s="342" t="s">
        <v>300</v>
      </c>
      <c r="H4213" s="342"/>
      <c r="I4213" s="342"/>
      <c r="J4213" s="343"/>
      <c r="K4213" s="343"/>
      <c r="L4213" s="407">
        <v>1</v>
      </c>
      <c r="M4213" s="344">
        <f t="shared" si="65"/>
        <v>0.96196386557207958</v>
      </c>
      <c r="N4213" s="337"/>
      <c r="T4213" s="169" t="s">
        <v>300</v>
      </c>
    </row>
    <row r="4214" spans="1:20">
      <c r="A4214" s="339">
        <v>45467.458333333299</v>
      </c>
      <c r="B4214" s="340">
        <v>0.75277000000000005</v>
      </c>
      <c r="C4214" s="340" t="s">
        <v>300</v>
      </c>
      <c r="D4214" s="341">
        <v>61.399540000000002</v>
      </c>
      <c r="E4214" s="342" t="s">
        <v>300</v>
      </c>
      <c r="F4214" s="340">
        <v>1.4365000000000001</v>
      </c>
      <c r="G4214" s="342" t="s">
        <v>300</v>
      </c>
      <c r="H4214" s="342"/>
      <c r="I4214" s="342"/>
      <c r="J4214" s="343"/>
      <c r="K4214" s="343"/>
      <c r="L4214" s="407">
        <v>1</v>
      </c>
      <c r="M4214" s="344">
        <f t="shared" si="65"/>
        <v>1.4365092620378639</v>
      </c>
      <c r="N4214" s="337"/>
      <c r="T4214" s="169" t="s">
        <v>300</v>
      </c>
    </row>
    <row r="4215" spans="1:20">
      <c r="A4215" s="339">
        <v>45467.5</v>
      </c>
      <c r="B4215" s="340">
        <v>2.55918</v>
      </c>
      <c r="C4215" s="340" t="s">
        <v>300</v>
      </c>
      <c r="D4215" s="341">
        <v>66.329359999999994</v>
      </c>
      <c r="E4215" s="342" t="s">
        <v>300</v>
      </c>
      <c r="F4215" s="340">
        <v>5.2757899999999998</v>
      </c>
      <c r="G4215" s="342" t="s">
        <v>300</v>
      </c>
      <c r="H4215" s="342"/>
      <c r="I4215" s="342"/>
      <c r="J4215" s="343"/>
      <c r="K4215" s="343"/>
      <c r="L4215" s="407">
        <v>1</v>
      </c>
      <c r="M4215" s="344">
        <f t="shared" si="65"/>
        <v>5.2757918189907835</v>
      </c>
      <c r="N4215" s="337"/>
      <c r="T4215" s="169" t="s">
        <v>300</v>
      </c>
    </row>
    <row r="4216" spans="1:20">
      <c r="A4216" s="339">
        <v>45467.541666666701</v>
      </c>
      <c r="B4216" s="340">
        <v>2.7359300000000002</v>
      </c>
      <c r="C4216" s="340" t="s">
        <v>300</v>
      </c>
      <c r="D4216" s="341">
        <v>66.240189999999998</v>
      </c>
      <c r="E4216" s="342" t="s">
        <v>300</v>
      </c>
      <c r="F4216" s="340">
        <v>5.6325900000000004</v>
      </c>
      <c r="G4216" s="342" t="s">
        <v>300</v>
      </c>
      <c r="H4216" s="342"/>
      <c r="I4216" s="342"/>
      <c r="J4216" s="343"/>
      <c r="K4216" s="343"/>
      <c r="L4216" s="407">
        <v>1</v>
      </c>
      <c r="M4216" s="344">
        <f t="shared" si="65"/>
        <v>5.6325824956698352</v>
      </c>
      <c r="N4216" s="337"/>
      <c r="T4216" s="169" t="s">
        <v>300</v>
      </c>
    </row>
    <row r="4217" spans="1:20">
      <c r="A4217" s="339">
        <v>45467.583333333299</v>
      </c>
      <c r="B4217" s="340">
        <v>3.0926800000000001</v>
      </c>
      <c r="C4217" s="340" t="s">
        <v>300</v>
      </c>
      <c r="D4217" s="341">
        <v>64.622309999999999</v>
      </c>
      <c r="E4217" s="342" t="s">
        <v>300</v>
      </c>
      <c r="F4217" s="340">
        <v>6.2115200000000002</v>
      </c>
      <c r="G4217" s="342" t="s">
        <v>300</v>
      </c>
      <c r="H4217" s="342"/>
      <c r="I4217" s="342"/>
      <c r="J4217" s="343"/>
      <c r="K4217" s="343"/>
      <c r="L4217" s="407">
        <v>1</v>
      </c>
      <c r="M4217" s="344">
        <f t="shared" si="65"/>
        <v>6.2115283864700634</v>
      </c>
      <c r="N4217" s="337"/>
      <c r="T4217" s="169" t="s">
        <v>300</v>
      </c>
    </row>
    <row r="4218" spans="1:20">
      <c r="A4218" s="339">
        <v>45467.625</v>
      </c>
      <c r="B4218" s="340">
        <v>3.0135900000000002</v>
      </c>
      <c r="C4218" s="340" t="s">
        <v>300</v>
      </c>
      <c r="D4218" s="341">
        <v>66.604669999999999</v>
      </c>
      <c r="E4218" s="342" t="s">
        <v>300</v>
      </c>
      <c r="F4218" s="340">
        <v>6.2383499999999996</v>
      </c>
      <c r="G4218" s="342" t="s">
        <v>300</v>
      </c>
      <c r="H4218" s="342"/>
      <c r="I4218" s="342"/>
      <c r="J4218" s="343"/>
      <c r="K4218" s="343"/>
      <c r="L4218" s="407">
        <v>1</v>
      </c>
      <c r="M4218" s="344">
        <f t="shared" si="65"/>
        <v>6.2383517248215243</v>
      </c>
      <c r="N4218" s="337"/>
      <c r="T4218" s="169" t="s">
        <v>300</v>
      </c>
    </row>
    <row r="4219" spans="1:20">
      <c r="A4219" s="339">
        <v>45467.666666666701</v>
      </c>
      <c r="B4219" s="340">
        <v>3.0175299999999998</v>
      </c>
      <c r="C4219" s="340" t="s">
        <v>300</v>
      </c>
      <c r="D4219" s="341">
        <v>65.954229999999995</v>
      </c>
      <c r="E4219" s="342" t="s">
        <v>300</v>
      </c>
      <c r="F4219" s="340">
        <v>6.1855099999999998</v>
      </c>
      <c r="G4219" s="342" t="s">
        <v>300</v>
      </c>
      <c r="H4219" s="342"/>
      <c r="I4219" s="342"/>
      <c r="J4219" s="343"/>
      <c r="K4219" s="343"/>
      <c r="L4219" s="407">
        <v>1</v>
      </c>
      <c r="M4219" s="344">
        <f t="shared" si="65"/>
        <v>6.1855064066210508</v>
      </c>
      <c r="N4219" s="337"/>
      <c r="T4219" s="169" t="s">
        <v>300</v>
      </c>
    </row>
    <row r="4220" spans="1:20">
      <c r="A4220" s="339">
        <v>45467.708333333299</v>
      </c>
      <c r="B4220" s="340">
        <v>3.202</v>
      </c>
      <c r="C4220" s="340" t="s">
        <v>300</v>
      </c>
      <c r="D4220" s="341">
        <v>66.025149999999996</v>
      </c>
      <c r="E4220" s="342" t="s">
        <v>300</v>
      </c>
      <c r="F4220" s="340">
        <v>6.5706899999999999</v>
      </c>
      <c r="G4220" s="342" t="s">
        <v>300</v>
      </c>
      <c r="H4220" s="342"/>
      <c r="I4220" s="342"/>
      <c r="J4220" s="343"/>
      <c r="K4220" s="343"/>
      <c r="L4220" s="407">
        <v>1</v>
      </c>
      <c r="M4220" s="344">
        <f t="shared" si="65"/>
        <v>6.5707014417239993</v>
      </c>
      <c r="N4220" s="337"/>
      <c r="T4220" s="169" t="s">
        <v>300</v>
      </c>
    </row>
    <row r="4221" spans="1:20">
      <c r="A4221" s="339">
        <v>45467.75</v>
      </c>
      <c r="B4221" s="340">
        <v>2.60629</v>
      </c>
      <c r="C4221" s="340" t="s">
        <v>300</v>
      </c>
      <c r="D4221" s="341">
        <v>67.205629999999999</v>
      </c>
      <c r="E4221" s="342" t="s">
        <v>300</v>
      </c>
      <c r="F4221" s="340">
        <v>5.4439000000000002</v>
      </c>
      <c r="G4221" s="342" t="s">
        <v>300</v>
      </c>
      <c r="H4221" s="342"/>
      <c r="I4221" s="342"/>
      <c r="J4221" s="343"/>
      <c r="K4221" s="343"/>
      <c r="L4221" s="407">
        <v>1</v>
      </c>
      <c r="M4221" s="344">
        <f t="shared" si="65"/>
        <v>5.4438907927067151</v>
      </c>
      <c r="N4221" s="337"/>
      <c r="T4221" s="169" t="s">
        <v>300</v>
      </c>
    </row>
    <row r="4222" spans="1:20">
      <c r="A4222" s="339">
        <v>45467.791666666701</v>
      </c>
      <c r="B4222" s="340">
        <v>1.7109799999999999</v>
      </c>
      <c r="C4222" s="340" t="s">
        <v>300</v>
      </c>
      <c r="D4222" s="341">
        <v>68.623199999999997</v>
      </c>
      <c r="E4222" s="342" t="s">
        <v>300</v>
      </c>
      <c r="F4222" s="340">
        <v>3.6491899999999999</v>
      </c>
      <c r="G4222" s="342" t="s">
        <v>300</v>
      </c>
      <c r="H4222" s="342"/>
      <c r="I4222" s="342"/>
      <c r="J4222" s="343"/>
      <c r="K4222" s="343"/>
      <c r="L4222" s="407">
        <v>1</v>
      </c>
      <c r="M4222" s="344">
        <f t="shared" si="65"/>
        <v>3.6491936386348791</v>
      </c>
      <c r="N4222" s="337"/>
      <c r="T4222" s="169" t="s">
        <v>300</v>
      </c>
    </row>
    <row r="4223" spans="1:20">
      <c r="A4223" s="339">
        <v>45467.833333333299</v>
      </c>
      <c r="B4223" s="340">
        <v>2.1846299999999998</v>
      </c>
      <c r="C4223" s="340" t="s">
        <v>300</v>
      </c>
      <c r="D4223" s="341">
        <v>67.237849999999995</v>
      </c>
      <c r="E4223" s="342" t="s">
        <v>300</v>
      </c>
      <c r="F4223" s="340">
        <v>4.56534</v>
      </c>
      <c r="G4223" s="342" t="s">
        <v>300</v>
      </c>
      <c r="H4223" s="342"/>
      <c r="I4223" s="342"/>
      <c r="J4223" s="343"/>
      <c r="K4223" s="343"/>
      <c r="L4223" s="407">
        <v>1</v>
      </c>
      <c r="M4223" s="344">
        <f t="shared" si="65"/>
        <v>4.5653357375501384</v>
      </c>
      <c r="N4223" s="337"/>
      <c r="T4223" s="169" t="s">
        <v>300</v>
      </c>
    </row>
    <row r="4224" spans="1:20">
      <c r="A4224" s="339">
        <v>45467.875</v>
      </c>
      <c r="B4224" s="340">
        <v>2.5188600000000001</v>
      </c>
      <c r="C4224" s="340" t="s">
        <v>300</v>
      </c>
      <c r="D4224" s="341">
        <v>66.285669999999996</v>
      </c>
      <c r="E4224" s="342" t="s">
        <v>300</v>
      </c>
      <c r="F4224" s="340">
        <v>5.18926</v>
      </c>
      <c r="G4224" s="342" t="s">
        <v>300</v>
      </c>
      <c r="H4224" s="342"/>
      <c r="I4224" s="342"/>
      <c r="J4224" s="343"/>
      <c r="K4224" s="343"/>
      <c r="L4224" s="407">
        <v>1</v>
      </c>
      <c r="M4224" s="344">
        <f t="shared" si="65"/>
        <v>5.1892511506410957</v>
      </c>
      <c r="N4224" s="337"/>
      <c r="T4224" s="169" t="s">
        <v>300</v>
      </c>
    </row>
    <row r="4225" spans="1:20">
      <c r="A4225" s="339">
        <v>45467.916666666701</v>
      </c>
      <c r="B4225" s="340">
        <v>1.5826800000000001</v>
      </c>
      <c r="C4225" s="340" t="s">
        <v>300</v>
      </c>
      <c r="D4225" s="341">
        <v>69.038309999999996</v>
      </c>
      <c r="E4225" s="342" t="s">
        <v>300</v>
      </c>
      <c r="F4225" s="340">
        <v>3.3959800000000002</v>
      </c>
      <c r="G4225" s="342" t="s">
        <v>300</v>
      </c>
      <c r="H4225" s="342"/>
      <c r="I4225" s="342"/>
      <c r="J4225" s="343"/>
      <c r="K4225" s="343"/>
      <c r="L4225" s="407">
        <v>1</v>
      </c>
      <c r="M4225" s="344">
        <f t="shared" si="65"/>
        <v>3.395973370792464</v>
      </c>
      <c r="N4225" s="337"/>
      <c r="T4225" s="169" t="s">
        <v>300</v>
      </c>
    </row>
    <row r="4226" spans="1:20">
      <c r="A4226" s="339">
        <v>45467.958333333299</v>
      </c>
      <c r="B4226" s="340">
        <v>1.6973100000000001</v>
      </c>
      <c r="C4226" s="340" t="s">
        <v>300</v>
      </c>
      <c r="D4226" s="341">
        <v>69.061899999999994</v>
      </c>
      <c r="E4226" s="342" t="s">
        <v>300</v>
      </c>
      <c r="F4226" s="340">
        <v>3.64317</v>
      </c>
      <c r="G4226" s="342" t="s">
        <v>300</v>
      </c>
      <c r="H4226" s="342"/>
      <c r="I4226" s="342"/>
      <c r="J4226" s="343"/>
      <c r="K4226" s="343"/>
      <c r="L4226" s="407">
        <v>1</v>
      </c>
      <c r="M4226" s="344">
        <f t="shared" si="65"/>
        <v>3.64318061443812</v>
      </c>
      <c r="N4226" s="337"/>
      <c r="T4226" s="169" t="s">
        <v>300</v>
      </c>
    </row>
    <row r="4227" spans="1:20">
      <c r="A4227" s="339">
        <v>45468</v>
      </c>
      <c r="B4227" s="340">
        <v>1.0086299999999999</v>
      </c>
      <c r="C4227" s="340" t="s">
        <v>300</v>
      </c>
      <c r="D4227" s="341">
        <v>69.486710000000002</v>
      </c>
      <c r="E4227" s="342" t="s">
        <v>300</v>
      </c>
      <c r="F4227" s="340">
        <v>2.17828</v>
      </c>
      <c r="G4227" s="342" t="s">
        <v>300</v>
      </c>
      <c r="H4227" s="342"/>
      <c r="I4227" s="342"/>
      <c r="J4227" s="343"/>
      <c r="K4227" s="343"/>
      <c r="L4227" s="407">
        <v>1</v>
      </c>
      <c r="M4227" s="344">
        <f t="shared" ref="M4227:M4290" si="66">D4227*60*10^3*B4227*5.18*10^-7</f>
        <v>2.178284699950884</v>
      </c>
      <c r="N4227" s="337"/>
      <c r="T4227" s="169" t="s">
        <v>300</v>
      </c>
    </row>
    <row r="4228" spans="1:20">
      <c r="A4228" s="339">
        <v>45468.041666666701</v>
      </c>
      <c r="B4228" s="340">
        <v>1.0575399999999999</v>
      </c>
      <c r="C4228" s="340" t="s">
        <v>300</v>
      </c>
      <c r="D4228" s="341">
        <v>70.635210000000001</v>
      </c>
      <c r="E4228" s="342" t="s">
        <v>300</v>
      </c>
      <c r="F4228" s="340">
        <v>2.3216700000000001</v>
      </c>
      <c r="G4228" s="342" t="s">
        <v>300</v>
      </c>
      <c r="H4228" s="342"/>
      <c r="I4228" s="342"/>
      <c r="J4228" s="343"/>
      <c r="K4228" s="343"/>
      <c r="L4228" s="407">
        <v>1</v>
      </c>
      <c r="M4228" s="344">
        <f t="shared" si="66"/>
        <v>2.3216623242840719</v>
      </c>
      <c r="N4228" s="337"/>
      <c r="T4228" s="169" t="s">
        <v>300</v>
      </c>
    </row>
    <row r="4229" spans="1:20">
      <c r="A4229" s="339">
        <v>45468.083333333299</v>
      </c>
      <c r="B4229" s="340">
        <v>1.4176899999999999</v>
      </c>
      <c r="C4229" s="340" t="s">
        <v>300</v>
      </c>
      <c r="D4229" s="341">
        <v>69.086740000000006</v>
      </c>
      <c r="E4229" s="342" t="s">
        <v>300</v>
      </c>
      <c r="F4229" s="340">
        <v>3.0440900000000002</v>
      </c>
      <c r="G4229" s="342" t="s">
        <v>300</v>
      </c>
      <c r="H4229" s="342"/>
      <c r="I4229" s="342"/>
      <c r="J4229" s="343"/>
      <c r="K4229" s="343"/>
      <c r="L4229" s="407">
        <v>1</v>
      </c>
      <c r="M4229" s="344">
        <f t="shared" si="66"/>
        <v>3.0440864797830476</v>
      </c>
      <c r="N4229" s="337"/>
      <c r="T4229" s="169" t="s">
        <v>300</v>
      </c>
    </row>
    <row r="4230" spans="1:20">
      <c r="A4230" s="339">
        <v>45468.125</v>
      </c>
      <c r="B4230" s="340">
        <v>1.2093400000000001</v>
      </c>
      <c r="C4230" s="340" t="s">
        <v>300</v>
      </c>
      <c r="D4230" s="341">
        <v>71.046660000000003</v>
      </c>
      <c r="E4230" s="342" t="s">
        <v>300</v>
      </c>
      <c r="F4230" s="340">
        <v>2.6703800000000002</v>
      </c>
      <c r="G4230" s="342" t="s">
        <v>300</v>
      </c>
      <c r="H4230" s="342"/>
      <c r="I4230" s="342"/>
      <c r="J4230" s="343"/>
      <c r="K4230" s="343"/>
      <c r="L4230" s="407">
        <v>1</v>
      </c>
      <c r="M4230" s="344">
        <f t="shared" si="66"/>
        <v>2.6703801673607521</v>
      </c>
      <c r="N4230" s="337"/>
      <c r="T4230" s="169" t="s">
        <v>300</v>
      </c>
    </row>
    <row r="4231" spans="1:20">
      <c r="A4231" s="339">
        <v>45468.166666666701</v>
      </c>
      <c r="B4231" s="340">
        <v>1.4602999999999999</v>
      </c>
      <c r="C4231" s="340" t="s">
        <v>300</v>
      </c>
      <c r="D4231" s="341">
        <v>69.448740000000001</v>
      </c>
      <c r="E4231" s="342" t="s">
        <v>300</v>
      </c>
      <c r="F4231" s="340">
        <v>3.1520100000000002</v>
      </c>
      <c r="G4231" s="342" t="s">
        <v>300</v>
      </c>
      <c r="H4231" s="342"/>
      <c r="I4231" s="342"/>
      <c r="J4231" s="343"/>
      <c r="K4231" s="343"/>
      <c r="L4231" s="407">
        <v>1</v>
      </c>
      <c r="M4231" s="344">
        <f t="shared" si="66"/>
        <v>3.1520091252837599</v>
      </c>
      <c r="N4231" s="337"/>
      <c r="T4231" s="169" t="s">
        <v>300</v>
      </c>
    </row>
    <row r="4232" spans="1:20">
      <c r="A4232" s="339">
        <v>45468.208333333299</v>
      </c>
      <c r="B4232" s="340">
        <v>2.1437300000000001</v>
      </c>
      <c r="C4232" s="340" t="s">
        <v>300</v>
      </c>
      <c r="D4232" s="341">
        <v>68.463629999999995</v>
      </c>
      <c r="E4232" s="342" t="s">
        <v>300</v>
      </c>
      <c r="F4232" s="340">
        <v>4.5615300000000003</v>
      </c>
      <c r="G4232" s="342" t="s">
        <v>300</v>
      </c>
      <c r="H4232" s="342"/>
      <c r="I4232" s="342"/>
      <c r="J4232" s="343"/>
      <c r="K4232" s="343"/>
      <c r="L4232" s="407">
        <v>1</v>
      </c>
      <c r="M4232" s="344">
        <f t="shared" si="66"/>
        <v>4.5615350667400918</v>
      </c>
      <c r="N4232" s="337"/>
      <c r="T4232" s="169" t="s">
        <v>300</v>
      </c>
    </row>
    <row r="4233" spans="1:20">
      <c r="A4233" s="339">
        <v>45468.25</v>
      </c>
      <c r="B4233" s="340">
        <v>1.8586400000000001</v>
      </c>
      <c r="C4233" s="340" t="s">
        <v>300</v>
      </c>
      <c r="D4233" s="341">
        <v>69.845280000000002</v>
      </c>
      <c r="E4233" s="342" t="s">
        <v>300</v>
      </c>
      <c r="F4233" s="340">
        <v>4.0347099999999996</v>
      </c>
      <c r="G4233" s="342" t="s">
        <v>300</v>
      </c>
      <c r="H4233" s="342"/>
      <c r="I4233" s="342"/>
      <c r="J4233" s="343"/>
      <c r="K4233" s="343"/>
      <c r="L4233" s="407">
        <v>1</v>
      </c>
      <c r="M4233" s="344">
        <f t="shared" si="66"/>
        <v>4.0347195462927363</v>
      </c>
      <c r="N4233" s="337"/>
      <c r="T4233" s="169" t="s">
        <v>300</v>
      </c>
    </row>
    <row r="4234" spans="1:20">
      <c r="A4234" s="339">
        <v>45468.291666666701</v>
      </c>
      <c r="B4234" s="340">
        <v>1.79108</v>
      </c>
      <c r="C4234" s="340" t="s">
        <v>300</v>
      </c>
      <c r="D4234" s="341">
        <v>69.625979999999998</v>
      </c>
      <c r="E4234" s="342" t="s">
        <v>300</v>
      </c>
      <c r="F4234" s="340">
        <v>3.8758599999999999</v>
      </c>
      <c r="G4234" s="342" t="s">
        <v>300</v>
      </c>
      <c r="H4234" s="342"/>
      <c r="I4234" s="342"/>
      <c r="J4234" s="343"/>
      <c r="K4234" s="343"/>
      <c r="L4234" s="407">
        <v>1</v>
      </c>
      <c r="M4234" s="344">
        <f t="shared" si="66"/>
        <v>3.8758531640310716</v>
      </c>
      <c r="N4234" s="337"/>
      <c r="T4234" s="169" t="s">
        <v>300</v>
      </c>
    </row>
    <row r="4235" spans="1:20">
      <c r="A4235" s="339">
        <v>45468.333333333299</v>
      </c>
      <c r="B4235" s="340">
        <v>1.89622</v>
      </c>
      <c r="C4235" s="340" t="s">
        <v>300</v>
      </c>
      <c r="D4235" s="341">
        <v>70.366640000000004</v>
      </c>
      <c r="E4235" s="342" t="s">
        <v>300</v>
      </c>
      <c r="F4235" s="340">
        <v>4.1470200000000004</v>
      </c>
      <c r="G4235" s="342" t="s">
        <v>300</v>
      </c>
      <c r="H4235" s="342"/>
      <c r="I4235" s="342"/>
      <c r="J4235" s="343"/>
      <c r="K4235" s="343"/>
      <c r="L4235" s="407">
        <v>1</v>
      </c>
      <c r="M4235" s="344">
        <f t="shared" si="66"/>
        <v>4.1470239835328648</v>
      </c>
      <c r="N4235" s="337"/>
      <c r="T4235" s="169" t="s">
        <v>300</v>
      </c>
    </row>
    <row r="4236" spans="1:20">
      <c r="A4236" s="339">
        <v>45468.375</v>
      </c>
      <c r="B4236" s="340">
        <v>2.0147300000000001</v>
      </c>
      <c r="C4236" s="340" t="s">
        <v>300</v>
      </c>
      <c r="D4236" s="341">
        <v>70.410330000000002</v>
      </c>
      <c r="E4236" s="342" t="s">
        <v>300</v>
      </c>
      <c r="F4236" s="340">
        <v>4.4089400000000003</v>
      </c>
      <c r="G4236" s="342" t="s">
        <v>300</v>
      </c>
      <c r="H4236" s="342"/>
      <c r="I4236" s="342"/>
      <c r="J4236" s="343"/>
      <c r="K4236" s="343"/>
      <c r="L4236" s="407">
        <v>1</v>
      </c>
      <c r="M4236" s="344">
        <f t="shared" si="66"/>
        <v>4.4089405533207726</v>
      </c>
      <c r="N4236" s="337"/>
      <c r="T4236" s="169" t="s">
        <v>300</v>
      </c>
    </row>
    <row r="4237" spans="1:20">
      <c r="A4237" s="339">
        <v>45468.416666666701</v>
      </c>
      <c r="B4237" s="340">
        <v>2.46556</v>
      </c>
      <c r="C4237" s="340" t="s">
        <v>300</v>
      </c>
      <c r="D4237" s="341">
        <v>69.243750000000006</v>
      </c>
      <c r="E4237" s="342" t="s">
        <v>300</v>
      </c>
      <c r="F4237" s="340">
        <v>5.3061199999999999</v>
      </c>
      <c r="G4237" s="342" t="s">
        <v>300</v>
      </c>
      <c r="H4237" s="342"/>
      <c r="I4237" s="342"/>
      <c r="J4237" s="343"/>
      <c r="K4237" s="343"/>
      <c r="L4237" s="407">
        <v>1</v>
      </c>
      <c r="M4237" s="344">
        <f t="shared" si="66"/>
        <v>5.3061211973699995</v>
      </c>
      <c r="N4237" s="337"/>
      <c r="T4237" s="169" t="s">
        <v>300</v>
      </c>
    </row>
    <row r="4238" spans="1:20">
      <c r="A4238" s="339">
        <v>45468.458333333299</v>
      </c>
      <c r="B4238" s="340">
        <v>2.5279099999999999</v>
      </c>
      <c r="C4238" s="340" t="s">
        <v>300</v>
      </c>
      <c r="D4238" s="341">
        <v>66.090419999999995</v>
      </c>
      <c r="E4238" s="342" t="s">
        <v>300</v>
      </c>
      <c r="F4238" s="340">
        <v>5.1925499999999998</v>
      </c>
      <c r="G4238" s="342" t="s">
        <v>300</v>
      </c>
      <c r="H4238" s="342"/>
      <c r="I4238" s="342"/>
      <c r="J4238" s="343"/>
      <c r="K4238" s="343"/>
      <c r="L4238" s="407">
        <v>1</v>
      </c>
      <c r="M4238" s="344">
        <f t="shared" si="66"/>
        <v>5.1925552929779748</v>
      </c>
      <c r="N4238" s="337"/>
      <c r="T4238" s="169" t="s">
        <v>300</v>
      </c>
    </row>
    <row r="4239" spans="1:20">
      <c r="A4239" s="339">
        <v>45468.5</v>
      </c>
      <c r="B4239" s="340">
        <v>2.7685300000000002</v>
      </c>
      <c r="C4239" s="340" t="s">
        <v>300</v>
      </c>
      <c r="D4239" s="341">
        <v>65.691029999999998</v>
      </c>
      <c r="E4239" s="342" t="s">
        <v>300</v>
      </c>
      <c r="F4239" s="340">
        <v>5.65245</v>
      </c>
      <c r="G4239" s="342" t="s">
        <v>300</v>
      </c>
      <c r="H4239" s="342"/>
      <c r="I4239" s="342"/>
      <c r="J4239" s="343"/>
      <c r="K4239" s="343"/>
      <c r="L4239" s="407">
        <v>1</v>
      </c>
      <c r="M4239" s="344">
        <f t="shared" si="66"/>
        <v>5.6524446128457715</v>
      </c>
      <c r="N4239" s="337"/>
      <c r="T4239" s="169" t="s">
        <v>300</v>
      </c>
    </row>
    <row r="4240" spans="1:20">
      <c r="A4240" s="339">
        <v>45468.541666666701</v>
      </c>
      <c r="B4240" s="340">
        <v>2.5798100000000002</v>
      </c>
      <c r="C4240" s="340" t="s">
        <v>300</v>
      </c>
      <c r="D4240" s="341">
        <v>66.133859999999999</v>
      </c>
      <c r="E4240" s="342" t="s">
        <v>300</v>
      </c>
      <c r="F4240" s="340">
        <v>5.3026499999999999</v>
      </c>
      <c r="G4240" s="342" t="s">
        <v>300</v>
      </c>
      <c r="H4240" s="342"/>
      <c r="I4240" s="342"/>
      <c r="J4240" s="343"/>
      <c r="K4240" s="343"/>
      <c r="L4240" s="407">
        <v>1</v>
      </c>
      <c r="M4240" s="344">
        <f t="shared" si="66"/>
        <v>5.3026456178339272</v>
      </c>
      <c r="N4240" s="337"/>
      <c r="T4240" s="169" t="s">
        <v>300</v>
      </c>
    </row>
    <row r="4241" spans="1:20">
      <c r="A4241" s="339">
        <v>45468.583333333299</v>
      </c>
      <c r="B4241" s="340">
        <v>2.6957</v>
      </c>
      <c r="C4241" s="340" t="s">
        <v>300</v>
      </c>
      <c r="D4241" s="341">
        <v>65.738439999999997</v>
      </c>
      <c r="E4241" s="342" t="s">
        <v>300</v>
      </c>
      <c r="F4241" s="340">
        <v>5.5077199999999999</v>
      </c>
      <c r="G4241" s="342" t="s">
        <v>300</v>
      </c>
      <c r="H4241" s="342"/>
      <c r="I4241" s="342"/>
      <c r="J4241" s="343"/>
      <c r="K4241" s="343"/>
      <c r="L4241" s="407">
        <v>1</v>
      </c>
      <c r="M4241" s="344">
        <f t="shared" si="66"/>
        <v>5.5077213829646388</v>
      </c>
      <c r="N4241" s="337"/>
      <c r="T4241" s="169" t="s">
        <v>300</v>
      </c>
    </row>
    <row r="4242" spans="1:20">
      <c r="A4242" s="339">
        <v>45468.625</v>
      </c>
      <c r="B4242" s="340">
        <v>2.6000700000000001</v>
      </c>
      <c r="C4242" s="340" t="s">
        <v>300</v>
      </c>
      <c r="D4242" s="341">
        <v>66.929590000000005</v>
      </c>
      <c r="E4242" s="342" t="s">
        <v>300</v>
      </c>
      <c r="F4242" s="340">
        <v>5.4085900000000002</v>
      </c>
      <c r="G4242" s="342" t="s">
        <v>300</v>
      </c>
      <c r="H4242" s="342"/>
      <c r="I4242" s="342"/>
      <c r="J4242" s="343"/>
      <c r="K4242" s="343"/>
      <c r="L4242" s="407">
        <v>1</v>
      </c>
      <c r="M4242" s="344">
        <f t="shared" si="66"/>
        <v>5.4085919207360043</v>
      </c>
      <c r="N4242" s="337"/>
      <c r="T4242" s="169" t="s">
        <v>300</v>
      </c>
    </row>
    <row r="4243" spans="1:20">
      <c r="A4243" s="339">
        <v>45468.666666666701</v>
      </c>
      <c r="B4243" s="340">
        <v>2.5955900000000001</v>
      </c>
      <c r="C4243" s="340" t="s">
        <v>300</v>
      </c>
      <c r="D4243" s="341">
        <v>66.417230000000004</v>
      </c>
      <c r="E4243" s="342" t="s">
        <v>300</v>
      </c>
      <c r="F4243" s="340">
        <v>5.3579400000000001</v>
      </c>
      <c r="G4243" s="342" t="s">
        <v>300</v>
      </c>
      <c r="H4243" s="342"/>
      <c r="I4243" s="342"/>
      <c r="J4243" s="343"/>
      <c r="K4243" s="343"/>
      <c r="L4243" s="407">
        <v>1</v>
      </c>
      <c r="M4243" s="344">
        <f t="shared" si="66"/>
        <v>5.3579401903279553</v>
      </c>
      <c r="N4243" s="337"/>
      <c r="T4243" s="169" t="s">
        <v>300</v>
      </c>
    </row>
    <row r="4244" spans="1:20">
      <c r="A4244" s="339">
        <v>45468.708333333299</v>
      </c>
      <c r="B4244" s="340">
        <v>2.8442099999999999</v>
      </c>
      <c r="C4244" s="340" t="s">
        <v>300</v>
      </c>
      <c r="D4244" s="341">
        <v>65.83229</v>
      </c>
      <c r="E4244" s="342" t="s">
        <v>300</v>
      </c>
      <c r="F4244" s="340">
        <v>5.8194400000000002</v>
      </c>
      <c r="G4244" s="342" t="s">
        <v>300</v>
      </c>
      <c r="H4244" s="342"/>
      <c r="I4244" s="342"/>
      <c r="J4244" s="343"/>
      <c r="K4244" s="343"/>
      <c r="L4244" s="407">
        <v>1</v>
      </c>
      <c r="M4244" s="344">
        <f t="shared" si="66"/>
        <v>5.819445852371171</v>
      </c>
      <c r="N4244" s="337"/>
      <c r="T4244" s="169" t="s">
        <v>300</v>
      </c>
    </row>
    <row r="4245" spans="1:20">
      <c r="A4245" s="339">
        <v>45468.75</v>
      </c>
      <c r="B4245" s="340">
        <v>2.79352</v>
      </c>
      <c r="C4245" s="340" t="s">
        <v>300</v>
      </c>
      <c r="D4245" s="341">
        <v>66.042029999999997</v>
      </c>
      <c r="E4245" s="342" t="s">
        <v>300</v>
      </c>
      <c r="F4245" s="340">
        <v>5.7339500000000001</v>
      </c>
      <c r="G4245" s="342" t="s">
        <v>300</v>
      </c>
      <c r="H4245" s="342"/>
      <c r="I4245" s="342"/>
      <c r="J4245" s="343"/>
      <c r="K4245" s="343"/>
      <c r="L4245" s="407">
        <v>1</v>
      </c>
      <c r="M4245" s="344">
        <f t="shared" si="66"/>
        <v>5.7339408595452479</v>
      </c>
      <c r="N4245" s="337"/>
      <c r="T4245" s="169" t="s">
        <v>300</v>
      </c>
    </row>
    <row r="4246" spans="1:20">
      <c r="A4246" s="339">
        <v>45468.791666666701</v>
      </c>
      <c r="B4246" s="340">
        <v>2.5157699999999998</v>
      </c>
      <c r="C4246" s="340" t="s">
        <v>300</v>
      </c>
      <c r="D4246" s="341">
        <v>67.720259999999996</v>
      </c>
      <c r="E4246" s="342" t="s">
        <v>300</v>
      </c>
      <c r="F4246" s="340">
        <v>5.2950499999999998</v>
      </c>
      <c r="G4246" s="342" t="s">
        <v>300</v>
      </c>
      <c r="H4246" s="342"/>
      <c r="I4246" s="342"/>
      <c r="J4246" s="343"/>
      <c r="K4246" s="343"/>
      <c r="L4246" s="407">
        <v>1</v>
      </c>
      <c r="M4246" s="344">
        <f t="shared" si="66"/>
        <v>5.2950560413862151</v>
      </c>
      <c r="N4246" s="337"/>
      <c r="T4246" s="169" t="s">
        <v>300</v>
      </c>
    </row>
    <row r="4247" spans="1:20">
      <c r="A4247" s="339">
        <v>45468.833333333299</v>
      </c>
      <c r="B4247" s="340">
        <v>2.6172300000000002</v>
      </c>
      <c r="C4247" s="340" t="s">
        <v>300</v>
      </c>
      <c r="D4247" s="341">
        <v>67.150180000000006</v>
      </c>
      <c r="E4247" s="342" t="s">
        <v>300</v>
      </c>
      <c r="F4247" s="340">
        <v>5.4622299999999999</v>
      </c>
      <c r="G4247" s="342" t="s">
        <v>300</v>
      </c>
      <c r="H4247" s="342"/>
      <c r="I4247" s="342"/>
      <c r="J4247" s="343"/>
      <c r="K4247" s="343"/>
      <c r="L4247" s="407">
        <v>1</v>
      </c>
      <c r="M4247" s="344">
        <f t="shared" si="66"/>
        <v>5.4622312308915131</v>
      </c>
      <c r="N4247" s="337"/>
      <c r="T4247" s="169" t="s">
        <v>300</v>
      </c>
    </row>
    <row r="4248" spans="1:20">
      <c r="A4248" s="339">
        <v>45468.875</v>
      </c>
      <c r="B4248" s="340">
        <v>2.6357499999999998</v>
      </c>
      <c r="C4248" s="340" t="s">
        <v>300</v>
      </c>
      <c r="D4248" s="341">
        <v>67.974519999999998</v>
      </c>
      <c r="E4248" s="342" t="s">
        <v>300</v>
      </c>
      <c r="F4248" s="340">
        <v>5.5684100000000001</v>
      </c>
      <c r="G4248" s="342" t="s">
        <v>300</v>
      </c>
      <c r="H4248" s="342"/>
      <c r="I4248" s="342"/>
      <c r="J4248" s="343"/>
      <c r="K4248" s="343"/>
      <c r="L4248" s="407">
        <v>1</v>
      </c>
      <c r="M4248" s="344">
        <f t="shared" si="66"/>
        <v>5.5684121810771989</v>
      </c>
      <c r="N4248" s="337"/>
      <c r="T4248" s="169" t="s">
        <v>300</v>
      </c>
    </row>
    <row r="4249" spans="1:20">
      <c r="A4249" s="339">
        <v>45468.916666666701</v>
      </c>
      <c r="B4249" s="340">
        <v>1.55505</v>
      </c>
      <c r="C4249" s="340" t="s">
        <v>300</v>
      </c>
      <c r="D4249" s="341">
        <v>64.657579999999996</v>
      </c>
      <c r="E4249" s="342" t="s">
        <v>300</v>
      </c>
      <c r="F4249" s="340">
        <v>3.1249600000000002</v>
      </c>
      <c r="G4249" s="342" t="s">
        <v>300</v>
      </c>
      <c r="H4249" s="342"/>
      <c r="I4249" s="342"/>
      <c r="J4249" s="343"/>
      <c r="K4249" s="343"/>
      <c r="L4249" s="407">
        <v>1</v>
      </c>
      <c r="M4249" s="344">
        <f t="shared" si="66"/>
        <v>3.1249625247313193</v>
      </c>
      <c r="N4249" s="337"/>
      <c r="T4249" s="169" t="s">
        <v>300</v>
      </c>
    </row>
    <row r="4250" spans="1:20">
      <c r="A4250" s="339">
        <v>45468.958333333299</v>
      </c>
      <c r="B4250" s="340">
        <v>2.1997399999999998</v>
      </c>
      <c r="C4250" s="340" t="s">
        <v>300</v>
      </c>
      <c r="D4250" s="341">
        <v>68.468670000000003</v>
      </c>
      <c r="E4250" s="342" t="s">
        <v>300</v>
      </c>
      <c r="F4250" s="340">
        <v>4.6810600000000004</v>
      </c>
      <c r="G4250" s="342" t="s">
        <v>300</v>
      </c>
      <c r="H4250" s="342"/>
      <c r="I4250" s="342"/>
      <c r="J4250" s="343"/>
      <c r="K4250" s="343"/>
      <c r="L4250" s="407">
        <v>1</v>
      </c>
      <c r="M4250" s="344">
        <f t="shared" si="66"/>
        <v>4.6810604982914628</v>
      </c>
      <c r="N4250" s="337"/>
      <c r="T4250" s="169" t="s">
        <v>300</v>
      </c>
    </row>
    <row r="4251" spans="1:20">
      <c r="A4251" s="339">
        <v>45469</v>
      </c>
      <c r="B4251" s="340">
        <v>2.8294700000000002</v>
      </c>
      <c r="C4251" s="340" t="s">
        <v>300</v>
      </c>
      <c r="D4251" s="341">
        <v>68.286739999999995</v>
      </c>
      <c r="E4251" s="342" t="s">
        <v>300</v>
      </c>
      <c r="F4251" s="340">
        <v>6.0051300000000003</v>
      </c>
      <c r="G4251" s="342" t="s">
        <v>300</v>
      </c>
      <c r="H4251" s="342"/>
      <c r="I4251" s="342"/>
      <c r="J4251" s="343"/>
      <c r="K4251" s="343"/>
      <c r="L4251" s="407">
        <v>1</v>
      </c>
      <c r="M4251" s="344">
        <f t="shared" si="66"/>
        <v>6.005130971640023</v>
      </c>
      <c r="N4251" s="337"/>
      <c r="T4251" s="169" t="s">
        <v>300</v>
      </c>
    </row>
    <row r="4252" spans="1:20">
      <c r="A4252" s="339">
        <v>45469.041666666701</v>
      </c>
      <c r="B4252" s="340">
        <v>2.7785299999999999</v>
      </c>
      <c r="C4252" s="340" t="s">
        <v>300</v>
      </c>
      <c r="D4252" s="341">
        <v>67.698170000000005</v>
      </c>
      <c r="E4252" s="342" t="s">
        <v>300</v>
      </c>
      <c r="F4252" s="340">
        <v>5.8461800000000004</v>
      </c>
      <c r="G4252" s="342" t="s">
        <v>300</v>
      </c>
      <c r="H4252" s="342"/>
      <c r="I4252" s="342"/>
      <c r="J4252" s="343"/>
      <c r="K4252" s="343"/>
      <c r="L4252" s="407">
        <v>1</v>
      </c>
      <c r="M4252" s="344">
        <f t="shared" si="66"/>
        <v>5.8461913966963071</v>
      </c>
      <c r="N4252" s="337"/>
      <c r="T4252" s="169" t="s">
        <v>300</v>
      </c>
    </row>
    <row r="4253" spans="1:20">
      <c r="A4253" s="339">
        <v>45469.083333333299</v>
      </c>
      <c r="B4253" s="340">
        <v>2.56772</v>
      </c>
      <c r="C4253" s="340" t="s">
        <v>300</v>
      </c>
      <c r="D4253" s="341">
        <v>67.692250000000001</v>
      </c>
      <c r="E4253" s="342" t="s">
        <v>300</v>
      </c>
      <c r="F4253" s="340">
        <v>5.4021699999999999</v>
      </c>
      <c r="G4253" s="342" t="s">
        <v>300</v>
      </c>
      <c r="H4253" s="342"/>
      <c r="I4253" s="342"/>
      <c r="J4253" s="343"/>
      <c r="K4253" s="343"/>
      <c r="L4253" s="407">
        <v>1</v>
      </c>
      <c r="M4253" s="344">
        <f t="shared" si="66"/>
        <v>5.4021622488035996</v>
      </c>
      <c r="N4253" s="337"/>
      <c r="T4253" s="169" t="s">
        <v>300</v>
      </c>
    </row>
    <row r="4254" spans="1:20">
      <c r="A4254" s="339">
        <v>45469.125</v>
      </c>
      <c r="B4254" s="340">
        <v>2.6834099999999999</v>
      </c>
      <c r="C4254" s="340" t="s">
        <v>300</v>
      </c>
      <c r="D4254" s="341">
        <v>66.517080000000007</v>
      </c>
      <c r="E4254" s="342" t="s">
        <v>300</v>
      </c>
      <c r="F4254" s="340">
        <v>5.5475500000000002</v>
      </c>
      <c r="G4254" s="342" t="s">
        <v>300</v>
      </c>
      <c r="H4254" s="342"/>
      <c r="I4254" s="342"/>
      <c r="J4254" s="343"/>
      <c r="K4254" s="343"/>
      <c r="L4254" s="407">
        <v>1</v>
      </c>
      <c r="M4254" s="344">
        <f t="shared" si="66"/>
        <v>5.5475499347382247</v>
      </c>
      <c r="N4254" s="337"/>
      <c r="T4254" s="169" t="s">
        <v>300</v>
      </c>
    </row>
    <row r="4255" spans="1:20">
      <c r="A4255" s="339">
        <v>45469.166666666701</v>
      </c>
      <c r="B4255" s="340">
        <v>2.6504699999999999</v>
      </c>
      <c r="C4255" s="340" t="s">
        <v>300</v>
      </c>
      <c r="D4255" s="341">
        <v>67.012100000000004</v>
      </c>
      <c r="E4255" s="342" t="s">
        <v>300</v>
      </c>
      <c r="F4255" s="340">
        <v>5.5202299999999997</v>
      </c>
      <c r="G4255" s="342" t="s">
        <v>300</v>
      </c>
      <c r="H4255" s="342"/>
      <c r="I4255" s="342"/>
      <c r="J4255" s="343"/>
      <c r="K4255" s="343"/>
      <c r="L4255" s="407">
        <v>1</v>
      </c>
      <c r="M4255" s="344">
        <f t="shared" si="66"/>
        <v>5.5202294661519593</v>
      </c>
      <c r="N4255" s="337"/>
      <c r="T4255" s="169" t="s">
        <v>300</v>
      </c>
    </row>
    <row r="4256" spans="1:20">
      <c r="A4256" s="339">
        <v>45469.208333333299</v>
      </c>
      <c r="B4256" s="340">
        <v>2.6692800000000001</v>
      </c>
      <c r="C4256" s="340" t="s">
        <v>300</v>
      </c>
      <c r="D4256" s="341">
        <v>66.22775</v>
      </c>
      <c r="E4256" s="342" t="s">
        <v>300</v>
      </c>
      <c r="F4256" s="340">
        <v>5.4943400000000002</v>
      </c>
      <c r="G4256" s="342" t="s">
        <v>300</v>
      </c>
      <c r="H4256" s="342"/>
      <c r="I4256" s="342"/>
      <c r="J4256" s="343"/>
      <c r="K4256" s="343"/>
      <c r="L4256" s="407">
        <v>1</v>
      </c>
      <c r="M4256" s="344">
        <f t="shared" si="66"/>
        <v>5.4943350968016</v>
      </c>
      <c r="N4256" s="337"/>
      <c r="T4256" s="169" t="s">
        <v>300</v>
      </c>
    </row>
    <row r="4257" spans="1:20">
      <c r="A4257" s="339">
        <v>45469.25</v>
      </c>
      <c r="B4257" s="340">
        <v>2.6684899999999998</v>
      </c>
      <c r="C4257" s="340" t="s">
        <v>300</v>
      </c>
      <c r="D4257" s="341">
        <v>66.43347</v>
      </c>
      <c r="E4257" s="342" t="s">
        <v>300</v>
      </c>
      <c r="F4257" s="340">
        <v>5.5097699999999996</v>
      </c>
      <c r="G4257" s="342" t="s">
        <v>300</v>
      </c>
      <c r="H4257" s="342"/>
      <c r="I4257" s="342"/>
      <c r="J4257" s="343"/>
      <c r="K4257" s="343"/>
      <c r="L4257" s="407">
        <v>1</v>
      </c>
      <c r="M4257" s="344">
        <f t="shared" si="66"/>
        <v>5.5097707251981234</v>
      </c>
      <c r="N4257" s="337"/>
      <c r="T4257" s="169" t="s">
        <v>300</v>
      </c>
    </row>
    <row r="4258" spans="1:20">
      <c r="A4258" s="339">
        <v>45469.291666666701</v>
      </c>
      <c r="B4258" s="340">
        <v>2.5780799999999999</v>
      </c>
      <c r="C4258" s="340" t="s">
        <v>300</v>
      </c>
      <c r="D4258" s="341">
        <v>66.705600000000004</v>
      </c>
      <c r="E4258" s="342" t="s">
        <v>300</v>
      </c>
      <c r="F4258" s="340">
        <v>5.3449</v>
      </c>
      <c r="G4258" s="342" t="s">
        <v>300</v>
      </c>
      <c r="H4258" s="342"/>
      <c r="I4258" s="342"/>
      <c r="J4258" s="343"/>
      <c r="K4258" s="343"/>
      <c r="L4258" s="407">
        <v>1</v>
      </c>
      <c r="M4258" s="344">
        <f t="shared" si="66"/>
        <v>5.3449013605478397</v>
      </c>
      <c r="N4258" s="337"/>
      <c r="T4258" s="169" t="s">
        <v>300</v>
      </c>
    </row>
    <row r="4259" spans="1:20">
      <c r="A4259" s="339">
        <v>45469.333333333299</v>
      </c>
      <c r="B4259" s="340">
        <v>2.8004199999999999</v>
      </c>
      <c r="C4259" s="340" t="s">
        <v>300</v>
      </c>
      <c r="D4259" s="341">
        <v>66.379559999999998</v>
      </c>
      <c r="E4259" s="342" t="s">
        <v>300</v>
      </c>
      <c r="F4259" s="340">
        <v>5.7774900000000002</v>
      </c>
      <c r="G4259" s="342" t="s">
        <v>300</v>
      </c>
      <c r="H4259" s="342"/>
      <c r="I4259" s="342"/>
      <c r="J4259" s="343"/>
      <c r="K4259" s="343"/>
      <c r="L4259" s="407">
        <v>1</v>
      </c>
      <c r="M4259" s="344">
        <f t="shared" si="66"/>
        <v>5.7774813216644159</v>
      </c>
      <c r="N4259" s="337"/>
      <c r="T4259" s="169" t="s">
        <v>300</v>
      </c>
    </row>
    <row r="4260" spans="1:20">
      <c r="A4260" s="339">
        <v>45469.375</v>
      </c>
      <c r="B4260" s="340">
        <v>2.7184599999999999</v>
      </c>
      <c r="C4260" s="340" t="s">
        <v>300</v>
      </c>
      <c r="D4260" s="341">
        <v>65.887150000000005</v>
      </c>
      <c r="E4260" s="342" t="s">
        <v>300</v>
      </c>
      <c r="F4260" s="340">
        <v>5.5667900000000001</v>
      </c>
      <c r="G4260" s="342" t="s">
        <v>300</v>
      </c>
      <c r="H4260" s="342"/>
      <c r="I4260" s="342"/>
      <c r="J4260" s="343"/>
      <c r="K4260" s="343"/>
      <c r="L4260" s="407">
        <v>1</v>
      </c>
      <c r="M4260" s="344">
        <f t="shared" si="66"/>
        <v>5.5667879620021203</v>
      </c>
      <c r="N4260" s="337"/>
      <c r="T4260" s="169" t="s">
        <v>300</v>
      </c>
    </row>
    <row r="4261" spans="1:20">
      <c r="A4261" s="339">
        <v>45469.416666666701</v>
      </c>
      <c r="B4261" s="340">
        <v>2.9316499999999999</v>
      </c>
      <c r="C4261" s="340" t="s">
        <v>300</v>
      </c>
      <c r="D4261" s="341">
        <v>65.701759999999993</v>
      </c>
      <c r="E4261" s="342" t="s">
        <v>300</v>
      </c>
      <c r="F4261" s="340">
        <v>5.9864499999999996</v>
      </c>
      <c r="G4261" s="342" t="s">
        <v>300</v>
      </c>
      <c r="H4261" s="342"/>
      <c r="I4261" s="342"/>
      <c r="J4261" s="343"/>
      <c r="K4261" s="343"/>
      <c r="L4261" s="407">
        <v>1</v>
      </c>
      <c r="M4261" s="344">
        <f t="shared" si="66"/>
        <v>5.9864606710003185</v>
      </c>
      <c r="N4261" s="337"/>
      <c r="T4261" s="169" t="s">
        <v>300</v>
      </c>
    </row>
    <row r="4262" spans="1:20">
      <c r="A4262" s="339">
        <v>45469.458333333299</v>
      </c>
      <c r="B4262" s="340">
        <v>3.1797800000000001</v>
      </c>
      <c r="C4262" s="340" t="s">
        <v>300</v>
      </c>
      <c r="D4262" s="341">
        <v>64.898899999999998</v>
      </c>
      <c r="E4262" s="342" t="s">
        <v>300</v>
      </c>
      <c r="F4262" s="340">
        <v>6.4138000000000002</v>
      </c>
      <c r="G4262" s="342" t="s">
        <v>300</v>
      </c>
      <c r="H4262" s="342"/>
      <c r="I4262" s="342"/>
      <c r="J4262" s="343"/>
      <c r="K4262" s="343"/>
      <c r="L4262" s="407">
        <v>1</v>
      </c>
      <c r="M4262" s="344">
        <f t="shared" si="66"/>
        <v>6.4138000894413585</v>
      </c>
      <c r="N4262" s="337"/>
      <c r="T4262" s="169" t="s">
        <v>300</v>
      </c>
    </row>
    <row r="4263" spans="1:20">
      <c r="A4263" s="339">
        <v>45469.5</v>
      </c>
      <c r="B4263" s="340">
        <v>2.8321900000000002</v>
      </c>
      <c r="C4263" s="340" t="s">
        <v>300</v>
      </c>
      <c r="D4263" s="341">
        <v>61.721170000000001</v>
      </c>
      <c r="E4263" s="342" t="s">
        <v>300</v>
      </c>
      <c r="F4263" s="340">
        <v>5.4329700000000001</v>
      </c>
      <c r="G4263" s="342" t="s">
        <v>300</v>
      </c>
      <c r="H4263" s="342"/>
      <c r="I4263" s="342"/>
      <c r="J4263" s="343"/>
      <c r="K4263" s="343"/>
      <c r="L4263" s="407">
        <v>1</v>
      </c>
      <c r="M4263" s="344">
        <f t="shared" si="66"/>
        <v>5.4329729807682829</v>
      </c>
      <c r="N4263" s="337"/>
      <c r="T4263" s="169" t="s">
        <v>300</v>
      </c>
    </row>
    <row r="4264" spans="1:20">
      <c r="A4264" s="339">
        <v>45469.541666666701</v>
      </c>
      <c r="B4264" s="340">
        <v>1.5013099999999999</v>
      </c>
      <c r="C4264" s="340" t="s">
        <v>300</v>
      </c>
      <c r="D4264" s="341">
        <v>65.997029999999995</v>
      </c>
      <c r="E4264" s="342" t="s">
        <v>300</v>
      </c>
      <c r="F4264" s="340">
        <v>3.0794600000000001</v>
      </c>
      <c r="G4264" s="342" t="s">
        <v>300</v>
      </c>
      <c r="H4264" s="342"/>
      <c r="I4264" s="342"/>
      <c r="J4264" s="343"/>
      <c r="K4264" s="343"/>
      <c r="L4264" s="407">
        <v>1</v>
      </c>
      <c r="M4264" s="344">
        <f t="shared" si="66"/>
        <v>3.0794685944770435</v>
      </c>
      <c r="N4264" s="337"/>
      <c r="T4264" s="169" t="s">
        <v>300</v>
      </c>
    </row>
    <row r="4265" spans="1:20">
      <c r="A4265" s="339">
        <v>45469.583333333299</v>
      </c>
      <c r="B4265" s="340">
        <v>1.39723</v>
      </c>
      <c r="C4265" s="340" t="s">
        <v>300</v>
      </c>
      <c r="D4265" s="341">
        <v>66.580849999999998</v>
      </c>
      <c r="E4265" s="342" t="s">
        <v>300</v>
      </c>
      <c r="F4265" s="340">
        <v>2.89133</v>
      </c>
      <c r="G4265" s="342" t="s">
        <v>300</v>
      </c>
      <c r="H4265" s="342"/>
      <c r="I4265" s="342"/>
      <c r="J4265" s="343"/>
      <c r="K4265" s="343"/>
      <c r="L4265" s="407">
        <v>1</v>
      </c>
      <c r="M4265" s="344">
        <f t="shared" si="66"/>
        <v>2.891333893294139</v>
      </c>
      <c r="N4265" s="337"/>
      <c r="T4265" s="169" t="s">
        <v>300</v>
      </c>
    </row>
    <row r="4266" spans="1:20">
      <c r="A4266" s="339">
        <v>45469.625</v>
      </c>
      <c r="B4266" s="340">
        <v>1.8164800000000001</v>
      </c>
      <c r="C4266" s="340" t="s">
        <v>300</v>
      </c>
      <c r="D4266" s="341">
        <v>67.111869999999996</v>
      </c>
      <c r="E4266" s="342" t="s">
        <v>300</v>
      </c>
      <c r="F4266" s="340">
        <v>3.7888899999999999</v>
      </c>
      <c r="G4266" s="342" t="s">
        <v>300</v>
      </c>
      <c r="H4266" s="342"/>
      <c r="I4266" s="342"/>
      <c r="J4266" s="343"/>
      <c r="K4266" s="343"/>
      <c r="L4266" s="407">
        <v>1</v>
      </c>
      <c r="M4266" s="344">
        <f t="shared" si="66"/>
        <v>3.7888810477150074</v>
      </c>
      <c r="N4266" s="337"/>
      <c r="T4266" s="169" t="s">
        <v>300</v>
      </c>
    </row>
    <row r="4267" spans="1:20">
      <c r="A4267" s="339">
        <v>45469.666666666701</v>
      </c>
      <c r="B4267" s="340">
        <v>2.7941199999999999</v>
      </c>
      <c r="C4267" s="340" t="s">
        <v>300</v>
      </c>
      <c r="D4267" s="341">
        <v>65.09178</v>
      </c>
      <c r="E4267" s="342" t="s">
        <v>300</v>
      </c>
      <c r="F4267" s="340">
        <v>5.6526500000000004</v>
      </c>
      <c r="G4267" s="342" t="s">
        <v>300</v>
      </c>
      <c r="H4267" s="342"/>
      <c r="I4267" s="342"/>
      <c r="J4267" s="343"/>
      <c r="K4267" s="343"/>
      <c r="L4267" s="407">
        <v>1</v>
      </c>
      <c r="M4267" s="344">
        <f t="shared" si="66"/>
        <v>5.6526515138882871</v>
      </c>
      <c r="N4267" s="337"/>
      <c r="T4267" s="169" t="s">
        <v>300</v>
      </c>
    </row>
    <row r="4268" spans="1:20">
      <c r="A4268" s="339">
        <v>45469.708333333299</v>
      </c>
      <c r="B4268" s="340">
        <v>3.1154700000000002</v>
      </c>
      <c r="C4268" s="340" t="s">
        <v>300</v>
      </c>
      <c r="D4268" s="341">
        <v>64.416089999999997</v>
      </c>
      <c r="E4268" s="342" t="s">
        <v>300</v>
      </c>
      <c r="F4268" s="340">
        <v>6.2373399999999997</v>
      </c>
      <c r="G4268" s="342" t="s">
        <v>300</v>
      </c>
      <c r="H4268" s="342"/>
      <c r="I4268" s="342"/>
      <c r="J4268" s="343"/>
      <c r="K4268" s="343"/>
      <c r="L4268" s="407">
        <v>1</v>
      </c>
      <c r="M4268" s="344">
        <f t="shared" si="66"/>
        <v>6.2373331849542835</v>
      </c>
      <c r="N4268" s="337"/>
      <c r="T4268" s="169" t="s">
        <v>300</v>
      </c>
    </row>
    <row r="4269" spans="1:20">
      <c r="A4269" s="339">
        <v>45469.75</v>
      </c>
      <c r="B4269" s="340">
        <v>2.7106699999999999</v>
      </c>
      <c r="C4269" s="340" t="s">
        <v>300</v>
      </c>
      <c r="D4269" s="341">
        <v>65.648669999999996</v>
      </c>
      <c r="E4269" s="342" t="s">
        <v>300</v>
      </c>
      <c r="F4269" s="340">
        <v>5.5307500000000003</v>
      </c>
      <c r="G4269" s="342" t="s">
        <v>300</v>
      </c>
      <c r="H4269" s="342"/>
      <c r="I4269" s="342"/>
      <c r="J4269" s="343"/>
      <c r="K4269" s="343"/>
      <c r="L4269" s="407">
        <v>1</v>
      </c>
      <c r="M4269" s="344">
        <f t="shared" si="66"/>
        <v>5.5307444400006105</v>
      </c>
      <c r="N4269" s="337"/>
      <c r="T4269" s="169" t="s">
        <v>300</v>
      </c>
    </row>
    <row r="4270" spans="1:20">
      <c r="A4270" s="339">
        <v>45469.791666666701</v>
      </c>
      <c r="B4270" s="340">
        <v>2.9491700000000001</v>
      </c>
      <c r="C4270" s="340" t="s">
        <v>300</v>
      </c>
      <c r="D4270" s="341">
        <v>66.426069999999996</v>
      </c>
      <c r="E4270" s="342" t="s">
        <v>300</v>
      </c>
      <c r="F4270" s="340">
        <v>6.0886300000000002</v>
      </c>
      <c r="G4270" s="342" t="s">
        <v>300</v>
      </c>
      <c r="H4270" s="342"/>
      <c r="I4270" s="342"/>
      <c r="J4270" s="343"/>
      <c r="K4270" s="343"/>
      <c r="L4270" s="407">
        <v>1</v>
      </c>
      <c r="M4270" s="344">
        <f t="shared" si="66"/>
        <v>6.0886271005478516</v>
      </c>
      <c r="N4270" s="337"/>
      <c r="T4270" s="169" t="s">
        <v>300</v>
      </c>
    </row>
    <row r="4271" spans="1:20">
      <c r="A4271" s="339">
        <v>45469.833333333299</v>
      </c>
      <c r="B4271" s="340">
        <v>2.5933600000000001</v>
      </c>
      <c r="C4271" s="340" t="s">
        <v>300</v>
      </c>
      <c r="D4271" s="341">
        <v>66.838329999999999</v>
      </c>
      <c r="E4271" s="342" t="s">
        <v>300</v>
      </c>
      <c r="F4271" s="340">
        <v>5.3872900000000001</v>
      </c>
      <c r="G4271" s="342" t="s">
        <v>300</v>
      </c>
      <c r="H4271" s="342"/>
      <c r="I4271" s="342"/>
      <c r="J4271" s="343"/>
      <c r="K4271" s="343"/>
      <c r="L4271" s="407">
        <v>1</v>
      </c>
      <c r="M4271" s="344">
        <f t="shared" si="66"/>
        <v>5.3872782642719033</v>
      </c>
      <c r="N4271" s="337"/>
      <c r="T4271" s="169" t="s">
        <v>300</v>
      </c>
    </row>
    <row r="4272" spans="1:20">
      <c r="A4272" s="339">
        <v>45469.875</v>
      </c>
      <c r="B4272" s="340">
        <v>2.80471</v>
      </c>
      <c r="C4272" s="340" t="s">
        <v>300</v>
      </c>
      <c r="D4272" s="341">
        <v>66.409300000000002</v>
      </c>
      <c r="E4272" s="342" t="s">
        <v>300</v>
      </c>
      <c r="F4272" s="340">
        <v>5.7889299999999997</v>
      </c>
      <c r="G4272" s="342" t="s">
        <v>300</v>
      </c>
      <c r="H4272" s="342"/>
      <c r="I4272" s="342"/>
      <c r="J4272" s="343"/>
      <c r="K4272" s="343"/>
      <c r="L4272" s="407">
        <v>1</v>
      </c>
      <c r="M4272" s="344">
        <f t="shared" si="66"/>
        <v>5.7889243681172395</v>
      </c>
      <c r="N4272" s="337"/>
      <c r="T4272" s="169" t="s">
        <v>300</v>
      </c>
    </row>
    <row r="4273" spans="1:20">
      <c r="A4273" s="339">
        <v>45469.916666666701</v>
      </c>
      <c r="B4273" s="340">
        <v>2.81074</v>
      </c>
      <c r="C4273" s="340" t="s">
        <v>300</v>
      </c>
      <c r="D4273" s="341">
        <v>66.69229</v>
      </c>
      <c r="E4273" s="342" t="s">
        <v>300</v>
      </c>
      <c r="F4273" s="340">
        <v>5.8260899999999998</v>
      </c>
      <c r="G4273" s="342" t="s">
        <v>300</v>
      </c>
      <c r="H4273" s="342"/>
      <c r="I4273" s="342"/>
      <c r="J4273" s="343"/>
      <c r="K4273" s="343"/>
      <c r="L4273" s="407">
        <v>1</v>
      </c>
      <c r="M4273" s="344">
        <f t="shared" si="66"/>
        <v>5.8260916780081677</v>
      </c>
      <c r="N4273" s="337"/>
      <c r="T4273" s="169" t="s">
        <v>300</v>
      </c>
    </row>
    <row r="4274" spans="1:20">
      <c r="A4274" s="339">
        <v>45469.958333333299</v>
      </c>
      <c r="B4274" s="340">
        <v>2.5881099999999999</v>
      </c>
      <c r="C4274" s="340" t="s">
        <v>300</v>
      </c>
      <c r="D4274" s="341">
        <v>67.227639999999994</v>
      </c>
      <c r="E4274" s="342" t="s">
        <v>300</v>
      </c>
      <c r="F4274" s="340">
        <v>5.4076899999999997</v>
      </c>
      <c r="G4274" s="342" t="s">
        <v>300</v>
      </c>
      <c r="H4274" s="342"/>
      <c r="I4274" s="342"/>
      <c r="J4274" s="343"/>
      <c r="K4274" s="343"/>
      <c r="L4274" s="407">
        <v>1</v>
      </c>
      <c r="M4274" s="344">
        <f t="shared" si="66"/>
        <v>5.4076877503612311</v>
      </c>
      <c r="N4274" s="337"/>
      <c r="T4274" s="169" t="s">
        <v>300</v>
      </c>
    </row>
    <row r="4275" spans="1:20">
      <c r="A4275" s="339">
        <v>45470</v>
      </c>
      <c r="B4275" s="340">
        <v>2.7006700000000001</v>
      </c>
      <c r="C4275" s="340" t="s">
        <v>300</v>
      </c>
      <c r="D4275" s="341">
        <v>67.278649999999999</v>
      </c>
      <c r="E4275" s="342" t="s">
        <v>300</v>
      </c>
      <c r="F4275" s="340">
        <v>5.64717</v>
      </c>
      <c r="G4275" s="342" t="s">
        <v>300</v>
      </c>
      <c r="H4275" s="342"/>
      <c r="I4275" s="342"/>
      <c r="J4275" s="343"/>
      <c r="K4275" s="343"/>
      <c r="L4275" s="407">
        <v>1</v>
      </c>
      <c r="M4275" s="344">
        <f t="shared" si="66"/>
        <v>5.6471561770961403</v>
      </c>
      <c r="N4275" s="337"/>
      <c r="T4275" s="169" t="s">
        <v>300</v>
      </c>
    </row>
    <row r="4276" spans="1:20">
      <c r="A4276" s="339">
        <v>45470.041666666701</v>
      </c>
      <c r="B4276" s="340">
        <v>2.6602600000000001</v>
      </c>
      <c r="C4276" s="340" t="s">
        <v>300</v>
      </c>
      <c r="D4276" s="341">
        <v>65.631399999999999</v>
      </c>
      <c r="E4276" s="342" t="s">
        <v>300</v>
      </c>
      <c r="F4276" s="340">
        <v>5.4264599999999996</v>
      </c>
      <c r="G4276" s="342" t="s">
        <v>300</v>
      </c>
      <c r="H4276" s="342"/>
      <c r="I4276" s="342"/>
      <c r="J4276" s="343"/>
      <c r="K4276" s="343"/>
      <c r="L4276" s="407">
        <v>1</v>
      </c>
      <c r="M4276" s="344">
        <f t="shared" si="66"/>
        <v>5.4264619601371198</v>
      </c>
      <c r="N4276" s="337"/>
      <c r="T4276" s="169" t="s">
        <v>300</v>
      </c>
    </row>
    <row r="4277" spans="1:20">
      <c r="A4277" s="339">
        <v>45470.083333333299</v>
      </c>
      <c r="B4277" s="340">
        <v>2.8226200000000001</v>
      </c>
      <c r="C4277" s="340" t="s">
        <v>300</v>
      </c>
      <c r="D4277" s="341">
        <v>65.801860000000005</v>
      </c>
      <c r="E4277" s="342" t="s">
        <v>300</v>
      </c>
      <c r="F4277" s="340">
        <v>5.7725999999999997</v>
      </c>
      <c r="G4277" s="342" t="s">
        <v>300</v>
      </c>
      <c r="H4277" s="342"/>
      <c r="I4277" s="342"/>
      <c r="J4277" s="343"/>
      <c r="K4277" s="343"/>
      <c r="L4277" s="407">
        <v>1</v>
      </c>
      <c r="M4277" s="344">
        <f t="shared" si="66"/>
        <v>5.7726017199550563</v>
      </c>
      <c r="N4277" s="337"/>
      <c r="T4277" s="169" t="s">
        <v>300</v>
      </c>
    </row>
    <row r="4278" spans="1:20">
      <c r="A4278" s="339">
        <v>45470.125</v>
      </c>
      <c r="B4278" s="340">
        <v>2.75474</v>
      </c>
      <c r="C4278" s="340" t="s">
        <v>300</v>
      </c>
      <c r="D4278" s="341">
        <v>65.176180000000002</v>
      </c>
      <c r="E4278" s="342" t="s">
        <v>300</v>
      </c>
      <c r="F4278" s="340">
        <v>5.5802100000000001</v>
      </c>
      <c r="G4278" s="342" t="s">
        <v>300</v>
      </c>
      <c r="H4278" s="342"/>
      <c r="I4278" s="342"/>
      <c r="J4278" s="343"/>
      <c r="K4278" s="343"/>
      <c r="L4278" s="407">
        <v>1</v>
      </c>
      <c r="M4278" s="344">
        <f t="shared" si="66"/>
        <v>5.5802098072966553</v>
      </c>
      <c r="N4278" s="337"/>
      <c r="T4278" s="169" t="s">
        <v>300</v>
      </c>
    </row>
    <row r="4279" spans="1:20">
      <c r="A4279" s="339">
        <v>45470.166666666701</v>
      </c>
      <c r="B4279" s="340">
        <v>3.1215899999999999</v>
      </c>
      <c r="C4279" s="340" t="s">
        <v>300</v>
      </c>
      <c r="D4279" s="341">
        <v>57.836739999999999</v>
      </c>
      <c r="E4279" s="342" t="s">
        <v>300</v>
      </c>
      <c r="F4279" s="340">
        <v>5.6112599999999997</v>
      </c>
      <c r="G4279" s="342" t="s">
        <v>300</v>
      </c>
      <c r="H4279" s="342"/>
      <c r="I4279" s="342"/>
      <c r="J4279" s="343"/>
      <c r="K4279" s="343"/>
      <c r="L4279" s="407">
        <v>1</v>
      </c>
      <c r="M4279" s="344">
        <f t="shared" si="66"/>
        <v>5.6112636728519272</v>
      </c>
      <c r="N4279" s="337"/>
      <c r="T4279" s="169" t="s">
        <v>300</v>
      </c>
    </row>
    <row r="4280" spans="1:20">
      <c r="A4280" s="339">
        <v>45470.208333333299</v>
      </c>
      <c r="B4280" s="340">
        <v>2.87649</v>
      </c>
      <c r="C4280" s="340" t="s">
        <v>300</v>
      </c>
      <c r="D4280" s="341">
        <v>65.500039999999998</v>
      </c>
      <c r="E4280" s="342" t="s">
        <v>300</v>
      </c>
      <c r="F4280" s="340">
        <v>5.8557899999999998</v>
      </c>
      <c r="G4280" s="342" t="s">
        <v>300</v>
      </c>
      <c r="H4280" s="342"/>
      <c r="I4280" s="342"/>
      <c r="J4280" s="343"/>
      <c r="K4280" s="343"/>
      <c r="L4280" s="407">
        <v>1</v>
      </c>
      <c r="M4280" s="344">
        <f t="shared" si="66"/>
        <v>5.8557893286523663</v>
      </c>
      <c r="N4280" s="337"/>
      <c r="T4280" s="169" t="s">
        <v>300</v>
      </c>
    </row>
    <row r="4281" spans="1:20">
      <c r="A4281" s="339">
        <v>45470.25</v>
      </c>
      <c r="B4281" s="340">
        <v>2.6716899999999999</v>
      </c>
      <c r="C4281" s="340" t="s">
        <v>300</v>
      </c>
      <c r="D4281" s="341">
        <v>66.771990000000002</v>
      </c>
      <c r="E4281" s="342" t="s">
        <v>300</v>
      </c>
      <c r="F4281" s="340">
        <v>5.5444899999999997</v>
      </c>
      <c r="G4281" s="342" t="s">
        <v>300</v>
      </c>
      <c r="H4281" s="342"/>
      <c r="I4281" s="342"/>
      <c r="J4281" s="343"/>
      <c r="K4281" s="343"/>
      <c r="L4281" s="407">
        <v>1</v>
      </c>
      <c r="M4281" s="344">
        <f t="shared" si="66"/>
        <v>5.5444873214931478</v>
      </c>
      <c r="N4281" s="337"/>
      <c r="T4281" s="169" t="s">
        <v>300</v>
      </c>
    </row>
    <row r="4282" spans="1:20">
      <c r="A4282" s="339">
        <v>45470.291666666701</v>
      </c>
      <c r="B4282" s="340">
        <v>2.4740500000000001</v>
      </c>
      <c r="C4282" s="340" t="s">
        <v>300</v>
      </c>
      <c r="D4282" s="341">
        <v>66.741640000000004</v>
      </c>
      <c r="E4282" s="342" t="s">
        <v>300</v>
      </c>
      <c r="F4282" s="340">
        <v>5.1319900000000001</v>
      </c>
      <c r="G4282" s="342" t="s">
        <v>300</v>
      </c>
      <c r="H4282" s="342"/>
      <c r="I4282" s="342"/>
      <c r="J4282" s="343"/>
      <c r="K4282" s="343"/>
      <c r="L4282" s="407">
        <v>1</v>
      </c>
      <c r="M4282" s="344">
        <f t="shared" si="66"/>
        <v>5.1319965600573596</v>
      </c>
      <c r="N4282" s="337"/>
      <c r="T4282" s="169" t="s">
        <v>300</v>
      </c>
    </row>
    <row r="4283" spans="1:20">
      <c r="A4283" s="339">
        <v>45470.333333333299</v>
      </c>
      <c r="B4283" s="340">
        <v>1.9972399999999999</v>
      </c>
      <c r="C4283" s="340" t="s">
        <v>300</v>
      </c>
      <c r="D4283" s="341">
        <v>66.755170000000007</v>
      </c>
      <c r="E4283" s="342" t="s">
        <v>300</v>
      </c>
      <c r="F4283" s="340">
        <v>4.1437799999999996</v>
      </c>
      <c r="G4283" s="342" t="s">
        <v>300</v>
      </c>
      <c r="H4283" s="342"/>
      <c r="I4283" s="342"/>
      <c r="J4283" s="343"/>
      <c r="K4283" s="343"/>
      <c r="L4283" s="407">
        <v>1</v>
      </c>
      <c r="M4283" s="344">
        <f t="shared" si="66"/>
        <v>4.143775055313264</v>
      </c>
      <c r="N4283" s="337"/>
      <c r="T4283" s="169" t="s">
        <v>300</v>
      </c>
    </row>
    <row r="4284" spans="1:20">
      <c r="A4284" s="339">
        <v>45470.375</v>
      </c>
      <c r="B4284" s="340">
        <v>2.0731999999999999</v>
      </c>
      <c r="C4284" s="340" t="s">
        <v>300</v>
      </c>
      <c r="D4284" s="341">
        <v>65.286689999999993</v>
      </c>
      <c r="E4284" s="342" t="s">
        <v>300</v>
      </c>
      <c r="F4284" s="340">
        <v>4.2067600000000001</v>
      </c>
      <c r="G4284" s="342" t="s">
        <v>300</v>
      </c>
      <c r="H4284" s="342"/>
      <c r="I4284" s="342"/>
      <c r="J4284" s="343"/>
      <c r="K4284" s="343"/>
      <c r="L4284" s="407">
        <v>1</v>
      </c>
      <c r="M4284" s="344">
        <f t="shared" si="66"/>
        <v>4.2067515262046387</v>
      </c>
      <c r="N4284" s="337"/>
      <c r="T4284" s="169" t="s">
        <v>300</v>
      </c>
    </row>
    <row r="4285" spans="1:20">
      <c r="A4285" s="339">
        <v>45470.416666666701</v>
      </c>
      <c r="B4285" s="340">
        <v>2.4474499999999999</v>
      </c>
      <c r="C4285" s="340" t="s">
        <v>300</v>
      </c>
      <c r="D4285" s="341">
        <v>65.220939999999999</v>
      </c>
      <c r="E4285" s="342" t="s">
        <v>300</v>
      </c>
      <c r="F4285" s="340">
        <v>4.9611400000000003</v>
      </c>
      <c r="G4285" s="342" t="s">
        <v>300</v>
      </c>
      <c r="H4285" s="342"/>
      <c r="I4285" s="342"/>
      <c r="J4285" s="343"/>
      <c r="K4285" s="343"/>
      <c r="L4285" s="407">
        <v>1</v>
      </c>
      <c r="M4285" s="344">
        <f t="shared" si="66"/>
        <v>4.9611446768612391</v>
      </c>
      <c r="N4285" s="337"/>
      <c r="T4285" s="169" t="s">
        <v>300</v>
      </c>
    </row>
    <row r="4286" spans="1:20">
      <c r="A4286" s="339">
        <v>45470.458333333299</v>
      </c>
      <c r="B4286" s="340">
        <v>2.0268899999999999</v>
      </c>
      <c r="C4286" s="340" t="s">
        <v>300</v>
      </c>
      <c r="D4286" s="341">
        <v>64.860900000000001</v>
      </c>
      <c r="E4286" s="342" t="s">
        <v>300</v>
      </c>
      <c r="F4286" s="340">
        <v>4.08596</v>
      </c>
      <c r="G4286" s="342" t="s">
        <v>300</v>
      </c>
      <c r="H4286" s="342"/>
      <c r="I4286" s="342"/>
      <c r="J4286" s="343"/>
      <c r="K4286" s="343"/>
      <c r="L4286" s="407">
        <v>1</v>
      </c>
      <c r="M4286" s="344">
        <f t="shared" si="66"/>
        <v>4.0859604703990797</v>
      </c>
      <c r="N4286" s="337"/>
      <c r="T4286" s="169" t="s">
        <v>300</v>
      </c>
    </row>
    <row r="4287" spans="1:20">
      <c r="A4287" s="339">
        <v>45470.5</v>
      </c>
      <c r="B4287" s="340">
        <v>1.6403399999999999</v>
      </c>
      <c r="C4287" s="340" t="s">
        <v>300</v>
      </c>
      <c r="D4287" s="341">
        <v>67.618899999999996</v>
      </c>
      <c r="E4287" s="342" t="s">
        <v>300</v>
      </c>
      <c r="F4287" s="340">
        <v>3.44733</v>
      </c>
      <c r="G4287" s="342" t="s">
        <v>300</v>
      </c>
      <c r="H4287" s="342"/>
      <c r="I4287" s="342"/>
      <c r="J4287" s="343"/>
      <c r="K4287" s="343"/>
      <c r="L4287" s="407">
        <v>1</v>
      </c>
      <c r="M4287" s="344">
        <f t="shared" si="66"/>
        <v>3.4473310181200794</v>
      </c>
      <c r="N4287" s="337"/>
      <c r="T4287" s="169" t="s">
        <v>300</v>
      </c>
    </row>
    <row r="4288" spans="1:20">
      <c r="A4288" s="339">
        <v>45470.541666666701</v>
      </c>
      <c r="B4288" s="340">
        <v>2.4631799999999999</v>
      </c>
      <c r="C4288" s="340" t="s">
        <v>300</v>
      </c>
      <c r="D4288" s="341">
        <v>66.058229999999995</v>
      </c>
      <c r="E4288" s="342" t="s">
        <v>300</v>
      </c>
      <c r="F4288" s="340">
        <v>5.0571299999999999</v>
      </c>
      <c r="G4288" s="342" t="s">
        <v>300</v>
      </c>
      <c r="H4288" s="342"/>
      <c r="I4288" s="342"/>
      <c r="J4288" s="343"/>
      <c r="K4288" s="343"/>
      <c r="L4288" s="407">
        <v>1</v>
      </c>
      <c r="M4288" s="344">
        <f t="shared" si="66"/>
        <v>5.0571297049911106</v>
      </c>
      <c r="N4288" s="337"/>
      <c r="T4288" s="169" t="s">
        <v>300</v>
      </c>
    </row>
    <row r="4289" spans="1:20">
      <c r="A4289" s="339">
        <v>45470.583333333299</v>
      </c>
      <c r="B4289" s="340">
        <v>2.43255</v>
      </c>
      <c r="C4289" s="340" t="s">
        <v>300</v>
      </c>
      <c r="D4289" s="341">
        <v>65.744789999999995</v>
      </c>
      <c r="E4289" s="342" t="s">
        <v>300</v>
      </c>
      <c r="F4289" s="340">
        <v>4.9705599999999999</v>
      </c>
      <c r="G4289" s="342" t="s">
        <v>300</v>
      </c>
      <c r="H4289" s="342"/>
      <c r="I4289" s="342"/>
      <c r="J4289" s="343"/>
      <c r="K4289" s="343"/>
      <c r="L4289" s="407">
        <v>1</v>
      </c>
      <c r="M4289" s="344">
        <f t="shared" si="66"/>
        <v>4.970546355462659</v>
      </c>
      <c r="N4289" s="337"/>
      <c r="T4289" s="169" t="s">
        <v>300</v>
      </c>
    </row>
    <row r="4290" spans="1:20">
      <c r="A4290" s="339">
        <v>45470.625</v>
      </c>
      <c r="B4290" s="340">
        <v>2.3900199999999998</v>
      </c>
      <c r="C4290" s="340" t="s">
        <v>300</v>
      </c>
      <c r="D4290" s="341">
        <v>65.457170000000005</v>
      </c>
      <c r="E4290" s="342" t="s">
        <v>300</v>
      </c>
      <c r="F4290" s="340">
        <v>4.8622699999999996</v>
      </c>
      <c r="G4290" s="342" t="s">
        <v>300</v>
      </c>
      <c r="H4290" s="342"/>
      <c r="I4290" s="342"/>
      <c r="J4290" s="343"/>
      <c r="K4290" s="343"/>
      <c r="L4290" s="407">
        <v>1</v>
      </c>
      <c r="M4290" s="344">
        <f t="shared" si="66"/>
        <v>4.8622778243808717</v>
      </c>
      <c r="N4290" s="337"/>
      <c r="T4290" s="169" t="s">
        <v>300</v>
      </c>
    </row>
    <row r="4291" spans="1:20">
      <c r="A4291" s="339">
        <v>45470.666666666701</v>
      </c>
      <c r="B4291" s="340">
        <v>2.3873099999999998</v>
      </c>
      <c r="C4291" s="340" t="s">
        <v>300</v>
      </c>
      <c r="D4291" s="341">
        <v>65.674620000000004</v>
      </c>
      <c r="E4291" s="342" t="s">
        <v>300</v>
      </c>
      <c r="F4291" s="340">
        <v>4.8728999999999996</v>
      </c>
      <c r="G4291" s="342" t="s">
        <v>300</v>
      </c>
      <c r="H4291" s="342"/>
      <c r="I4291" s="342"/>
      <c r="J4291" s="343"/>
      <c r="K4291" s="343"/>
      <c r="L4291" s="407">
        <v>1</v>
      </c>
      <c r="M4291" s="344">
        <f t="shared" ref="M4291:M4354" si="67">D4291*60*10^3*B4291*5.18*10^-7</f>
        <v>4.8728988434039753</v>
      </c>
      <c r="N4291" s="337"/>
      <c r="T4291" s="169" t="s">
        <v>300</v>
      </c>
    </row>
    <row r="4292" spans="1:20">
      <c r="A4292" s="339">
        <v>45470.708333333299</v>
      </c>
      <c r="B4292" s="340">
        <v>2.4752299999999998</v>
      </c>
      <c r="C4292" s="340" t="s">
        <v>300</v>
      </c>
      <c r="D4292" s="341">
        <v>64.650700000000001</v>
      </c>
      <c r="E4292" s="342" t="s">
        <v>300</v>
      </c>
      <c r="F4292" s="340">
        <v>4.9736000000000002</v>
      </c>
      <c r="G4292" s="342" t="s">
        <v>300</v>
      </c>
      <c r="H4292" s="342"/>
      <c r="I4292" s="342"/>
      <c r="J4292" s="343"/>
      <c r="K4292" s="343"/>
      <c r="L4292" s="407">
        <v>1</v>
      </c>
      <c r="M4292" s="344">
        <f t="shared" si="67"/>
        <v>4.9735879451638789</v>
      </c>
      <c r="N4292" s="337"/>
      <c r="T4292" s="169" t="s">
        <v>300</v>
      </c>
    </row>
    <row r="4293" spans="1:20">
      <c r="A4293" s="339">
        <v>45470.75</v>
      </c>
      <c r="B4293" s="340">
        <v>2.4984500000000001</v>
      </c>
      <c r="C4293" s="340" t="s">
        <v>300</v>
      </c>
      <c r="D4293" s="341">
        <v>64.850269999999995</v>
      </c>
      <c r="E4293" s="342" t="s">
        <v>300</v>
      </c>
      <c r="F4293" s="340">
        <v>5.0357399999999997</v>
      </c>
      <c r="G4293" s="342" t="s">
        <v>300</v>
      </c>
      <c r="H4293" s="342"/>
      <c r="I4293" s="342"/>
      <c r="J4293" s="343"/>
      <c r="K4293" s="343"/>
      <c r="L4293" s="407">
        <v>1</v>
      </c>
      <c r="M4293" s="344">
        <f t="shared" si="67"/>
        <v>5.0357418820930198</v>
      </c>
      <c r="N4293" s="337"/>
      <c r="T4293" s="169" t="s">
        <v>300</v>
      </c>
    </row>
    <row r="4294" spans="1:20">
      <c r="A4294" s="339">
        <v>45470.791666666701</v>
      </c>
      <c r="B4294" s="340">
        <v>2.4870199999999998</v>
      </c>
      <c r="C4294" s="340" t="s">
        <v>300</v>
      </c>
      <c r="D4294" s="341">
        <v>64.608649999999997</v>
      </c>
      <c r="E4294" s="342" t="s">
        <v>300</v>
      </c>
      <c r="F4294" s="340">
        <v>4.9940199999999999</v>
      </c>
      <c r="G4294" s="342" t="s">
        <v>300</v>
      </c>
      <c r="H4294" s="342"/>
      <c r="I4294" s="342"/>
      <c r="J4294" s="343"/>
      <c r="K4294" s="343"/>
      <c r="L4294" s="407">
        <v>1</v>
      </c>
      <c r="M4294" s="344">
        <f t="shared" si="67"/>
        <v>4.9940277867908396</v>
      </c>
      <c r="N4294" s="337"/>
      <c r="T4294" s="169" t="s">
        <v>300</v>
      </c>
    </row>
    <row r="4295" spans="1:20">
      <c r="A4295" s="339">
        <v>45470.833333333299</v>
      </c>
      <c r="B4295" s="340">
        <v>2.5236700000000001</v>
      </c>
      <c r="C4295" s="340" t="s">
        <v>300</v>
      </c>
      <c r="D4295" s="341">
        <v>65.747860000000003</v>
      </c>
      <c r="E4295" s="342" t="s">
        <v>300</v>
      </c>
      <c r="F4295" s="340">
        <v>5.1569700000000003</v>
      </c>
      <c r="G4295" s="342" t="s">
        <v>300</v>
      </c>
      <c r="H4295" s="342"/>
      <c r="I4295" s="342"/>
      <c r="J4295" s="343"/>
      <c r="K4295" s="343"/>
      <c r="L4295" s="407">
        <v>1</v>
      </c>
      <c r="M4295" s="344">
        <f t="shared" si="67"/>
        <v>5.1569770293798962</v>
      </c>
      <c r="N4295" s="337"/>
      <c r="T4295" s="169" t="s">
        <v>300</v>
      </c>
    </row>
    <row r="4296" spans="1:20">
      <c r="A4296" s="339">
        <v>45470.875</v>
      </c>
      <c r="B4296" s="340">
        <v>2.4652099999999999</v>
      </c>
      <c r="C4296" s="340" t="s">
        <v>300</v>
      </c>
      <c r="D4296" s="341">
        <v>65.631349999999998</v>
      </c>
      <c r="E4296" s="342" t="s">
        <v>300</v>
      </c>
      <c r="F4296" s="340">
        <v>5.0286</v>
      </c>
      <c r="G4296" s="342" t="s">
        <v>300</v>
      </c>
      <c r="H4296" s="342"/>
      <c r="I4296" s="342"/>
      <c r="J4296" s="343"/>
      <c r="K4296" s="343"/>
      <c r="L4296" s="407">
        <v>1</v>
      </c>
      <c r="M4296" s="344">
        <f t="shared" si="67"/>
        <v>5.0285904751651795</v>
      </c>
      <c r="N4296" s="337"/>
      <c r="T4296" s="169" t="s">
        <v>300</v>
      </c>
    </row>
    <row r="4297" spans="1:20">
      <c r="A4297" s="339">
        <v>45470.916666666701</v>
      </c>
      <c r="B4297" s="340">
        <v>2.5133999999999999</v>
      </c>
      <c r="C4297" s="340" t="s">
        <v>300</v>
      </c>
      <c r="D4297" s="341">
        <v>65.851640000000003</v>
      </c>
      <c r="E4297" s="342" t="s">
        <v>300</v>
      </c>
      <c r="F4297" s="340">
        <v>5.1440999999999999</v>
      </c>
      <c r="G4297" s="342" t="s">
        <v>300</v>
      </c>
      <c r="H4297" s="342"/>
      <c r="I4297" s="342"/>
      <c r="J4297" s="343"/>
      <c r="K4297" s="343"/>
      <c r="L4297" s="407">
        <v>1</v>
      </c>
      <c r="M4297" s="344">
        <f t="shared" si="67"/>
        <v>5.1440977922140796</v>
      </c>
      <c r="N4297" s="337"/>
      <c r="T4297" s="169" t="s">
        <v>300</v>
      </c>
    </row>
    <row r="4298" spans="1:20">
      <c r="A4298" s="339">
        <v>45470.958333333299</v>
      </c>
      <c r="B4298" s="340">
        <v>2.6246700000000001</v>
      </c>
      <c r="C4298" s="340" t="s">
        <v>300</v>
      </c>
      <c r="D4298" s="341">
        <v>66.371629999999996</v>
      </c>
      <c r="E4298" s="342" t="s">
        <v>300</v>
      </c>
      <c r="F4298" s="340">
        <v>5.41425</v>
      </c>
      <c r="G4298" s="342" t="s">
        <v>300</v>
      </c>
      <c r="H4298" s="342"/>
      <c r="I4298" s="342"/>
      <c r="J4298" s="343"/>
      <c r="K4298" s="343"/>
      <c r="L4298" s="407">
        <v>1</v>
      </c>
      <c r="M4298" s="344">
        <f t="shared" si="67"/>
        <v>5.4142486995640668</v>
      </c>
      <c r="N4298" s="337"/>
      <c r="T4298" s="169" t="s">
        <v>300</v>
      </c>
    </row>
    <row r="4299" spans="1:20">
      <c r="A4299" s="339">
        <v>45471</v>
      </c>
      <c r="B4299" s="340">
        <v>2.59876</v>
      </c>
      <c r="C4299" s="340" t="s">
        <v>300</v>
      </c>
      <c r="D4299" s="341">
        <v>66.872240000000005</v>
      </c>
      <c r="E4299" s="342" t="s">
        <v>300</v>
      </c>
      <c r="F4299" s="340">
        <v>5.4012399999999996</v>
      </c>
      <c r="G4299" s="342" t="s">
        <v>300</v>
      </c>
      <c r="H4299" s="342"/>
      <c r="I4299" s="342"/>
      <c r="J4299" s="343"/>
      <c r="K4299" s="343"/>
      <c r="L4299" s="407">
        <v>1</v>
      </c>
      <c r="M4299" s="344">
        <f t="shared" si="67"/>
        <v>5.4012347672881917</v>
      </c>
      <c r="N4299" s="337"/>
      <c r="T4299" s="169" t="s">
        <v>300</v>
      </c>
    </row>
    <row r="4300" spans="1:20">
      <c r="A4300" s="339">
        <v>45471.041666666701</v>
      </c>
      <c r="B4300" s="340">
        <v>2.4932099999999999</v>
      </c>
      <c r="C4300" s="340" t="s">
        <v>300</v>
      </c>
      <c r="D4300" s="341">
        <v>66.543530000000004</v>
      </c>
      <c r="E4300" s="342" t="s">
        <v>300</v>
      </c>
      <c r="F4300" s="340">
        <v>5.1563999999999997</v>
      </c>
      <c r="G4300" s="342" t="s">
        <v>300</v>
      </c>
      <c r="H4300" s="342"/>
      <c r="I4300" s="342"/>
      <c r="J4300" s="343"/>
      <c r="K4300" s="343"/>
      <c r="L4300" s="407">
        <v>1</v>
      </c>
      <c r="M4300" s="344">
        <f t="shared" si="67"/>
        <v>5.1563893869248032</v>
      </c>
      <c r="N4300" s="337"/>
      <c r="T4300" s="169" t="s">
        <v>300</v>
      </c>
    </row>
    <row r="4301" spans="1:20">
      <c r="A4301" s="339">
        <v>45471.083333333299</v>
      </c>
      <c r="B4301" s="340">
        <v>2.4821599999999999</v>
      </c>
      <c r="C4301" s="340" t="s">
        <v>300</v>
      </c>
      <c r="D4301" s="341">
        <v>66.061760000000007</v>
      </c>
      <c r="E4301" s="342" t="s">
        <v>300</v>
      </c>
      <c r="F4301" s="340">
        <v>5.0963599999999998</v>
      </c>
      <c r="G4301" s="342" t="s">
        <v>300</v>
      </c>
      <c r="H4301" s="342"/>
      <c r="I4301" s="342"/>
      <c r="J4301" s="343"/>
      <c r="K4301" s="343"/>
      <c r="L4301" s="407">
        <v>1</v>
      </c>
      <c r="M4301" s="344">
        <f t="shared" si="67"/>
        <v>5.0963696729057268</v>
      </c>
      <c r="N4301" s="337"/>
      <c r="T4301" s="169" t="s">
        <v>300</v>
      </c>
    </row>
    <row r="4302" spans="1:20">
      <c r="A4302" s="339">
        <v>45471.125</v>
      </c>
      <c r="B4302" s="340">
        <v>2.4077899999999999</v>
      </c>
      <c r="C4302" s="340" t="s">
        <v>300</v>
      </c>
      <c r="D4302" s="341">
        <v>67.081050000000005</v>
      </c>
      <c r="E4302" s="342" t="s">
        <v>300</v>
      </c>
      <c r="F4302" s="340">
        <v>5.0199499999999997</v>
      </c>
      <c r="G4302" s="342" t="s">
        <v>300</v>
      </c>
      <c r="H4302" s="342"/>
      <c r="I4302" s="342"/>
      <c r="J4302" s="343"/>
      <c r="K4302" s="343"/>
      <c r="L4302" s="407">
        <v>1</v>
      </c>
      <c r="M4302" s="344">
        <f t="shared" si="67"/>
        <v>5.0199508892748588</v>
      </c>
      <c r="N4302" s="337"/>
      <c r="T4302" s="169" t="s">
        <v>300</v>
      </c>
    </row>
    <row r="4303" spans="1:20">
      <c r="A4303" s="339">
        <v>45471.166666666701</v>
      </c>
      <c r="B4303" s="340">
        <v>2.4422799999999998</v>
      </c>
      <c r="C4303" s="340" t="s">
        <v>300</v>
      </c>
      <c r="D4303" s="341">
        <v>65.641300000000001</v>
      </c>
      <c r="E4303" s="342" t="s">
        <v>300</v>
      </c>
      <c r="F4303" s="340">
        <v>4.9825799999999996</v>
      </c>
      <c r="G4303" s="342" t="s">
        <v>300</v>
      </c>
      <c r="H4303" s="342"/>
      <c r="I4303" s="342"/>
      <c r="J4303" s="343"/>
      <c r="K4303" s="343"/>
      <c r="L4303" s="407">
        <v>1</v>
      </c>
      <c r="M4303" s="344">
        <f t="shared" si="67"/>
        <v>4.9825726138171191</v>
      </c>
      <c r="N4303" s="337"/>
      <c r="T4303" s="169" t="s">
        <v>300</v>
      </c>
    </row>
    <row r="4304" spans="1:20">
      <c r="A4304" s="339">
        <v>45471.208333333299</v>
      </c>
      <c r="B4304" s="340">
        <v>2.65056</v>
      </c>
      <c r="C4304" s="340" t="s">
        <v>300</v>
      </c>
      <c r="D4304" s="341">
        <v>65.148960000000002</v>
      </c>
      <c r="E4304" s="342" t="s">
        <v>300</v>
      </c>
      <c r="F4304" s="340">
        <v>5.36693</v>
      </c>
      <c r="G4304" s="342" t="s">
        <v>300</v>
      </c>
      <c r="H4304" s="342"/>
      <c r="I4304" s="342"/>
      <c r="J4304" s="343"/>
      <c r="K4304" s="343"/>
      <c r="L4304" s="407">
        <v>1</v>
      </c>
      <c r="M4304" s="344">
        <f t="shared" si="67"/>
        <v>5.3669325481390073</v>
      </c>
      <c r="N4304" s="337"/>
      <c r="T4304" s="169" t="s">
        <v>300</v>
      </c>
    </row>
    <row r="4305" spans="1:20">
      <c r="A4305" s="339">
        <v>45471.25</v>
      </c>
      <c r="B4305" s="340">
        <v>2.68479</v>
      </c>
      <c r="C4305" s="340" t="s">
        <v>300</v>
      </c>
      <c r="D4305" s="341">
        <v>65.338099999999997</v>
      </c>
      <c r="E4305" s="342" t="s">
        <v>300</v>
      </c>
      <c r="F4305" s="340">
        <v>5.4520200000000001</v>
      </c>
      <c r="G4305" s="342" t="s">
        <v>300</v>
      </c>
      <c r="H4305" s="342"/>
      <c r="I4305" s="342"/>
      <c r="J4305" s="343"/>
      <c r="K4305" s="343"/>
      <c r="L4305" s="407">
        <v>1</v>
      </c>
      <c r="M4305" s="344">
        <f t="shared" si="67"/>
        <v>5.4520249286689193</v>
      </c>
      <c r="N4305" s="337"/>
      <c r="T4305" s="169" t="s">
        <v>300</v>
      </c>
    </row>
    <row r="4306" spans="1:20">
      <c r="A4306" s="339">
        <v>45471.291666666701</v>
      </c>
      <c r="B4306" s="340">
        <v>2.5338599999999998</v>
      </c>
      <c r="C4306" s="340" t="s">
        <v>300</v>
      </c>
      <c r="D4306" s="341">
        <v>64.551240000000007</v>
      </c>
      <c r="E4306" s="342" t="s">
        <v>300</v>
      </c>
      <c r="F4306" s="340">
        <v>5.0835600000000003</v>
      </c>
      <c r="G4306" s="342" t="s">
        <v>300</v>
      </c>
      <c r="H4306" s="342"/>
      <c r="I4306" s="342"/>
      <c r="J4306" s="343"/>
      <c r="K4306" s="343"/>
      <c r="L4306" s="407">
        <v>1</v>
      </c>
      <c r="M4306" s="344">
        <f t="shared" si="67"/>
        <v>5.0835630589773118</v>
      </c>
      <c r="N4306" s="337"/>
      <c r="T4306" s="169" t="s">
        <v>300</v>
      </c>
    </row>
    <row r="4307" spans="1:20">
      <c r="A4307" s="339">
        <v>45471.333333333299</v>
      </c>
      <c r="B4307" s="340">
        <v>2.53369</v>
      </c>
      <c r="C4307" s="340" t="s">
        <v>300</v>
      </c>
      <c r="D4307" s="341">
        <v>63.942790000000002</v>
      </c>
      <c r="E4307" s="342" t="s">
        <v>300</v>
      </c>
      <c r="F4307" s="340">
        <v>5.0353000000000003</v>
      </c>
      <c r="G4307" s="342" t="s">
        <v>300</v>
      </c>
      <c r="H4307" s="342"/>
      <c r="I4307" s="342"/>
      <c r="J4307" s="343"/>
      <c r="K4307" s="343"/>
      <c r="L4307" s="407">
        <v>1</v>
      </c>
      <c r="M4307" s="344">
        <f t="shared" si="67"/>
        <v>5.0353083320557079</v>
      </c>
      <c r="N4307" s="337"/>
      <c r="T4307" s="169" t="s">
        <v>300</v>
      </c>
    </row>
    <row r="4308" spans="1:20">
      <c r="A4308" s="339">
        <v>45471.375</v>
      </c>
      <c r="B4308" s="340">
        <v>2.7007699999999999</v>
      </c>
      <c r="C4308" s="340" t="s">
        <v>300</v>
      </c>
      <c r="D4308" s="341">
        <v>63.436799999999998</v>
      </c>
      <c r="E4308" s="342" t="s">
        <v>300</v>
      </c>
      <c r="F4308" s="340">
        <v>5.3248699999999998</v>
      </c>
      <c r="G4308" s="342" t="s">
        <v>300</v>
      </c>
      <c r="H4308" s="342"/>
      <c r="I4308" s="342"/>
      <c r="J4308" s="343"/>
      <c r="K4308" s="343"/>
      <c r="L4308" s="407">
        <v>1</v>
      </c>
      <c r="M4308" s="344">
        <f t="shared" si="67"/>
        <v>5.3248806529228796</v>
      </c>
      <c r="N4308" s="337"/>
      <c r="T4308" s="169" t="s">
        <v>300</v>
      </c>
    </row>
    <row r="4309" spans="1:20">
      <c r="A4309" s="339">
        <v>45471.416666666701</v>
      </c>
      <c r="B4309" s="340">
        <v>2.8288199999999999</v>
      </c>
      <c r="C4309" s="340" t="s">
        <v>300</v>
      </c>
      <c r="D4309" s="341">
        <v>62.92239</v>
      </c>
      <c r="E4309" s="342" t="s">
        <v>300</v>
      </c>
      <c r="F4309" s="340">
        <v>5.5321100000000003</v>
      </c>
      <c r="G4309" s="342" t="s">
        <v>300</v>
      </c>
      <c r="H4309" s="342"/>
      <c r="I4309" s="342"/>
      <c r="J4309" s="343"/>
      <c r="K4309" s="343"/>
      <c r="L4309" s="407">
        <v>1</v>
      </c>
      <c r="M4309" s="344">
        <f t="shared" si="67"/>
        <v>5.5321192628961837</v>
      </c>
      <c r="N4309" s="337"/>
      <c r="T4309" s="169" t="s">
        <v>300</v>
      </c>
    </row>
    <row r="4310" spans="1:20">
      <c r="A4310" s="339">
        <v>45471.458333333299</v>
      </c>
      <c r="B4310" s="340">
        <v>1.80209</v>
      </c>
      <c r="C4310" s="340" t="s">
        <v>300</v>
      </c>
      <c r="D4310" s="341">
        <v>65.250470000000007</v>
      </c>
      <c r="E4310" s="342" t="s">
        <v>300</v>
      </c>
      <c r="F4310" s="340">
        <v>3.6546099999999999</v>
      </c>
      <c r="G4310" s="342" t="s">
        <v>300</v>
      </c>
      <c r="H4310" s="342"/>
      <c r="I4310" s="342"/>
      <c r="J4310" s="343"/>
      <c r="K4310" s="343"/>
      <c r="L4310" s="407">
        <v>1</v>
      </c>
      <c r="M4310" s="344">
        <f t="shared" si="67"/>
        <v>3.6546107815098843</v>
      </c>
      <c r="N4310" s="337"/>
      <c r="T4310" s="169" t="s">
        <v>300</v>
      </c>
    </row>
    <row r="4311" spans="1:20">
      <c r="A4311" s="339">
        <v>45471.5</v>
      </c>
      <c r="B4311" s="340">
        <v>0.31768999999999997</v>
      </c>
      <c r="C4311" s="340" t="s">
        <v>300</v>
      </c>
      <c r="D4311" s="341">
        <v>57.584980000000002</v>
      </c>
      <c r="E4311" s="342" t="s">
        <v>300</v>
      </c>
      <c r="F4311" s="340">
        <v>0.56859000000000004</v>
      </c>
      <c r="G4311" s="342" t="s">
        <v>300</v>
      </c>
      <c r="H4311" s="342"/>
      <c r="I4311" s="342"/>
      <c r="J4311" s="343"/>
      <c r="K4311" s="343"/>
      <c r="L4311" s="407">
        <v>1</v>
      </c>
      <c r="M4311" s="344">
        <f t="shared" si="67"/>
        <v>0.56858287496589588</v>
      </c>
      <c r="N4311" s="337"/>
      <c r="T4311" s="169" t="s">
        <v>300</v>
      </c>
    </row>
    <row r="4312" spans="1:20">
      <c r="A4312" s="339">
        <v>45471.541666666701</v>
      </c>
      <c r="B4312" s="340">
        <v>0.36192000000000002</v>
      </c>
      <c r="C4312" s="340" t="s">
        <v>300</v>
      </c>
      <c r="D4312" s="341">
        <v>54.276339999999998</v>
      </c>
      <c r="E4312" s="342" t="s">
        <v>300</v>
      </c>
      <c r="F4312" s="340">
        <v>0.61053000000000002</v>
      </c>
      <c r="G4312" s="342" t="s">
        <v>300</v>
      </c>
      <c r="H4312" s="342"/>
      <c r="I4312" s="342"/>
      <c r="J4312" s="343"/>
      <c r="K4312" s="343"/>
      <c r="L4312" s="407">
        <v>1</v>
      </c>
      <c r="M4312" s="344">
        <f t="shared" si="67"/>
        <v>0.61052597759462401</v>
      </c>
      <c r="N4312" s="337"/>
      <c r="T4312" s="169" t="s">
        <v>300</v>
      </c>
    </row>
    <row r="4313" spans="1:20">
      <c r="A4313" s="339">
        <v>45471.583333333299</v>
      </c>
      <c r="B4313" s="340">
        <v>1.7177899999999999</v>
      </c>
      <c r="C4313" s="340" t="s">
        <v>300</v>
      </c>
      <c r="D4313" s="341">
        <v>63.94341</v>
      </c>
      <c r="E4313" s="342" t="s">
        <v>300</v>
      </c>
      <c r="F4313" s="340">
        <v>3.4138600000000001</v>
      </c>
      <c r="G4313" s="342" t="s">
        <v>300</v>
      </c>
      <c r="H4313" s="342"/>
      <c r="I4313" s="342"/>
      <c r="J4313" s="343"/>
      <c r="K4313" s="343"/>
      <c r="L4313" s="407">
        <v>1</v>
      </c>
      <c r="M4313" s="344">
        <f t="shared" si="67"/>
        <v>3.4138691662020118</v>
      </c>
      <c r="N4313" s="337"/>
      <c r="T4313" s="169" t="s">
        <v>300</v>
      </c>
    </row>
    <row r="4314" spans="1:20">
      <c r="A4314" s="339">
        <v>45471.625</v>
      </c>
      <c r="B4314" s="340">
        <v>2.29331</v>
      </c>
      <c r="C4314" s="340" t="s">
        <v>300</v>
      </c>
      <c r="D4314" s="341">
        <v>64.711359999999999</v>
      </c>
      <c r="E4314" s="342" t="s">
        <v>300</v>
      </c>
      <c r="F4314" s="340">
        <v>4.6123700000000003</v>
      </c>
      <c r="G4314" s="342" t="s">
        <v>300</v>
      </c>
      <c r="H4314" s="342"/>
      <c r="I4314" s="342"/>
      <c r="J4314" s="343"/>
      <c r="K4314" s="343"/>
      <c r="L4314" s="407">
        <v>1</v>
      </c>
      <c r="M4314" s="344">
        <f t="shared" si="67"/>
        <v>4.6123717357697274</v>
      </c>
      <c r="N4314" s="337"/>
      <c r="T4314" s="169" t="s">
        <v>300</v>
      </c>
    </row>
    <row r="4315" spans="1:20">
      <c r="A4315" s="339">
        <v>45471.666666666701</v>
      </c>
      <c r="B4315" s="340">
        <v>2.6601900000000001</v>
      </c>
      <c r="C4315" s="340" t="s">
        <v>300</v>
      </c>
      <c r="D4315" s="341">
        <v>63.331760000000003</v>
      </c>
      <c r="E4315" s="342" t="s">
        <v>300</v>
      </c>
      <c r="F4315" s="340">
        <v>5.2361899999999997</v>
      </c>
      <c r="G4315" s="342" t="s">
        <v>300</v>
      </c>
      <c r="H4315" s="342"/>
      <c r="I4315" s="342"/>
      <c r="J4315" s="343"/>
      <c r="K4315" s="343"/>
      <c r="L4315" s="407">
        <v>1</v>
      </c>
      <c r="M4315" s="344">
        <f t="shared" si="67"/>
        <v>5.236187914837152</v>
      </c>
      <c r="N4315" s="337"/>
      <c r="T4315" s="169" t="s">
        <v>300</v>
      </c>
    </row>
    <row r="4316" spans="1:20">
      <c r="A4316" s="339">
        <v>45471.708333333299</v>
      </c>
      <c r="B4316" s="340">
        <v>2.8524400000000001</v>
      </c>
      <c r="C4316" s="340" t="s">
        <v>300</v>
      </c>
      <c r="D4316" s="341">
        <v>59.433160000000001</v>
      </c>
      <c r="E4316" s="342" t="s">
        <v>300</v>
      </c>
      <c r="F4316" s="340">
        <v>5.2689700000000004</v>
      </c>
      <c r="G4316" s="342" t="s">
        <v>300</v>
      </c>
      <c r="H4316" s="342"/>
      <c r="I4316" s="342"/>
      <c r="J4316" s="343"/>
      <c r="K4316" s="343"/>
      <c r="L4316" s="407">
        <v>1</v>
      </c>
      <c r="M4316" s="344">
        <f t="shared" si="67"/>
        <v>5.2689775720552321</v>
      </c>
      <c r="N4316" s="337"/>
      <c r="T4316" s="169" t="s">
        <v>300</v>
      </c>
    </row>
    <row r="4317" spans="1:20">
      <c r="A4317" s="339">
        <v>45471.75</v>
      </c>
      <c r="B4317" s="340">
        <v>3.10989</v>
      </c>
      <c r="C4317" s="340" t="s">
        <v>300</v>
      </c>
      <c r="D4317" s="341">
        <v>54.343989999999998</v>
      </c>
      <c r="E4317" s="342" t="s">
        <v>300</v>
      </c>
      <c r="F4317" s="340">
        <v>5.2526400000000004</v>
      </c>
      <c r="G4317" s="342" t="s">
        <v>300</v>
      </c>
      <c r="H4317" s="342"/>
      <c r="I4317" s="342"/>
      <c r="J4317" s="343"/>
      <c r="K4317" s="343"/>
      <c r="L4317" s="407">
        <v>1</v>
      </c>
      <c r="M4317" s="344">
        <f t="shared" si="67"/>
        <v>5.2526390693789873</v>
      </c>
      <c r="N4317" s="337"/>
      <c r="T4317" s="169" t="s">
        <v>300</v>
      </c>
    </row>
    <row r="4318" spans="1:20">
      <c r="A4318" s="339">
        <v>45471.791666666701</v>
      </c>
      <c r="B4318" s="340">
        <v>2.1270099999999998</v>
      </c>
      <c r="C4318" s="340" t="s">
        <v>300</v>
      </c>
      <c r="D4318" s="341">
        <v>64.40231</v>
      </c>
      <c r="E4318" s="342" t="s">
        <v>300</v>
      </c>
      <c r="F4318" s="340">
        <v>4.25746</v>
      </c>
      <c r="G4318" s="342" t="s">
        <v>300</v>
      </c>
      <c r="H4318" s="342"/>
      <c r="I4318" s="342"/>
      <c r="J4318" s="343"/>
      <c r="K4318" s="343"/>
      <c r="L4318" s="407">
        <v>1</v>
      </c>
      <c r="M4318" s="344">
        <f t="shared" si="67"/>
        <v>4.257473827777547</v>
      </c>
      <c r="N4318" s="337"/>
      <c r="T4318" s="169" t="s">
        <v>300</v>
      </c>
    </row>
    <row r="4319" spans="1:20">
      <c r="A4319" s="339">
        <v>45471.833333333299</v>
      </c>
      <c r="B4319" s="340">
        <v>2.4861900000000001</v>
      </c>
      <c r="C4319" s="340" t="s">
        <v>300</v>
      </c>
      <c r="D4319" s="341">
        <v>66.274690000000007</v>
      </c>
      <c r="E4319" s="342" t="s">
        <v>300</v>
      </c>
      <c r="F4319" s="340">
        <v>5.1210899999999997</v>
      </c>
      <c r="G4319" s="342" t="s">
        <v>300</v>
      </c>
      <c r="H4319" s="342"/>
      <c r="I4319" s="342"/>
      <c r="J4319" s="343"/>
      <c r="K4319" s="343"/>
      <c r="L4319" s="407">
        <v>1</v>
      </c>
      <c r="M4319" s="344">
        <f t="shared" si="67"/>
        <v>5.1210973351865876</v>
      </c>
      <c r="N4319" s="337"/>
      <c r="T4319" s="169" t="s">
        <v>300</v>
      </c>
    </row>
    <row r="4320" spans="1:20">
      <c r="A4320" s="339">
        <v>45471.875</v>
      </c>
      <c r="B4320" s="340">
        <v>2.7477100000000001</v>
      </c>
      <c r="C4320" s="340" t="s">
        <v>300</v>
      </c>
      <c r="D4320" s="341">
        <v>65.758470000000003</v>
      </c>
      <c r="E4320" s="342" t="s">
        <v>300</v>
      </c>
      <c r="F4320" s="340">
        <v>5.6157000000000004</v>
      </c>
      <c r="G4320" s="342" t="s">
        <v>300</v>
      </c>
      <c r="H4320" s="342"/>
      <c r="I4320" s="342"/>
      <c r="J4320" s="343"/>
      <c r="K4320" s="343"/>
      <c r="L4320" s="407">
        <v>1</v>
      </c>
      <c r="M4320" s="344">
        <f t="shared" si="67"/>
        <v>5.6156961901629963</v>
      </c>
      <c r="N4320" s="337"/>
      <c r="T4320" s="169" t="s">
        <v>300</v>
      </c>
    </row>
    <row r="4321" spans="1:20">
      <c r="A4321" s="339">
        <v>45471.916666666701</v>
      </c>
      <c r="B4321" s="340">
        <v>2.7920400000000001</v>
      </c>
      <c r="C4321" s="340" t="s">
        <v>300</v>
      </c>
      <c r="D4321" s="341">
        <v>61.934550000000002</v>
      </c>
      <c r="E4321" s="342" t="s">
        <v>300</v>
      </c>
      <c r="F4321" s="340">
        <v>5.3744699999999996</v>
      </c>
      <c r="G4321" s="342" t="s">
        <v>300</v>
      </c>
      <c r="H4321" s="342"/>
      <c r="I4321" s="342"/>
      <c r="J4321" s="343"/>
      <c r="K4321" s="343"/>
      <c r="L4321" s="407">
        <v>1</v>
      </c>
      <c r="M4321" s="344">
        <f t="shared" si="67"/>
        <v>5.3744698697205608</v>
      </c>
      <c r="N4321" s="337"/>
      <c r="T4321" s="169" t="s">
        <v>300</v>
      </c>
    </row>
    <row r="4322" spans="1:20">
      <c r="A4322" s="339">
        <v>45471.958333333299</v>
      </c>
      <c r="B4322" s="340">
        <v>2.6675300000000002</v>
      </c>
      <c r="C4322" s="340" t="s">
        <v>300</v>
      </c>
      <c r="D4322" s="341">
        <v>63.743749999999999</v>
      </c>
      <c r="E4322" s="342" t="s">
        <v>300</v>
      </c>
      <c r="F4322" s="340">
        <v>5.2847999999999997</v>
      </c>
      <c r="G4322" s="342" t="s">
        <v>300</v>
      </c>
      <c r="H4322" s="342"/>
      <c r="I4322" s="342"/>
      <c r="J4322" s="343"/>
      <c r="K4322" s="343"/>
      <c r="L4322" s="407">
        <v>1</v>
      </c>
      <c r="M4322" s="344">
        <f t="shared" si="67"/>
        <v>5.2847923977975002</v>
      </c>
      <c r="N4322" s="337"/>
      <c r="T4322" s="169" t="s">
        <v>300</v>
      </c>
    </row>
    <row r="4323" spans="1:20">
      <c r="A4323" s="339">
        <v>45472</v>
      </c>
      <c r="B4323" s="340">
        <v>2.6711399999999998</v>
      </c>
      <c r="C4323" s="340" t="s">
        <v>300</v>
      </c>
      <c r="D4323" s="341">
        <v>65.274659999999997</v>
      </c>
      <c r="E4323" s="342" t="s">
        <v>300</v>
      </c>
      <c r="F4323" s="340">
        <v>5.4190399999999999</v>
      </c>
      <c r="G4323" s="342" t="s">
        <v>300</v>
      </c>
      <c r="H4323" s="342"/>
      <c r="I4323" s="342"/>
      <c r="J4323" s="343"/>
      <c r="K4323" s="343"/>
      <c r="L4323" s="407">
        <v>1</v>
      </c>
      <c r="M4323" s="344">
        <f t="shared" si="67"/>
        <v>5.4190390351093907</v>
      </c>
      <c r="N4323" s="337"/>
      <c r="T4323" s="169" t="s">
        <v>300</v>
      </c>
    </row>
    <row r="4324" spans="1:20">
      <c r="A4324" s="339">
        <v>45472.041666666701</v>
      </c>
      <c r="B4324" s="340">
        <v>2.7498499999999999</v>
      </c>
      <c r="C4324" s="340" t="s">
        <v>300</v>
      </c>
      <c r="D4324" s="341">
        <v>65.292439999999999</v>
      </c>
      <c r="E4324" s="342" t="s">
        <v>300</v>
      </c>
      <c r="F4324" s="340">
        <v>5.5802399999999999</v>
      </c>
      <c r="G4324" s="342" t="s">
        <v>300</v>
      </c>
      <c r="H4324" s="342"/>
      <c r="I4324" s="342"/>
      <c r="J4324" s="343"/>
      <c r="K4324" s="343"/>
      <c r="L4324" s="407">
        <v>1</v>
      </c>
      <c r="M4324" s="344">
        <f t="shared" si="67"/>
        <v>5.5802404534447199</v>
      </c>
      <c r="N4324" s="337"/>
      <c r="T4324" s="169" t="s">
        <v>300</v>
      </c>
    </row>
    <row r="4325" spans="1:20">
      <c r="A4325" s="339">
        <v>45472.083333333299</v>
      </c>
      <c r="B4325" s="340">
        <v>2.5615100000000002</v>
      </c>
      <c r="C4325" s="340" t="s">
        <v>300</v>
      </c>
      <c r="D4325" s="341">
        <v>65.350549999999998</v>
      </c>
      <c r="E4325" s="342" t="s">
        <v>300</v>
      </c>
      <c r="F4325" s="340">
        <v>5.2026599999999998</v>
      </c>
      <c r="G4325" s="342" t="s">
        <v>300</v>
      </c>
      <c r="H4325" s="342"/>
      <c r="I4325" s="342"/>
      <c r="J4325" s="343"/>
      <c r="K4325" s="343"/>
      <c r="L4325" s="407">
        <v>1</v>
      </c>
      <c r="M4325" s="344">
        <f t="shared" si="67"/>
        <v>5.2026703942319399</v>
      </c>
      <c r="N4325" s="337"/>
      <c r="T4325" s="169" t="s">
        <v>300</v>
      </c>
    </row>
    <row r="4326" spans="1:20">
      <c r="A4326" s="339">
        <v>45472.125</v>
      </c>
      <c r="B4326" s="340">
        <v>2.7209699999999999</v>
      </c>
      <c r="C4326" s="340" t="s">
        <v>300</v>
      </c>
      <c r="D4326" s="341">
        <v>62.758099999999999</v>
      </c>
      <c r="E4326" s="342" t="s">
        <v>300</v>
      </c>
      <c r="F4326" s="340">
        <v>5.3073199999999998</v>
      </c>
      <c r="G4326" s="342" t="s">
        <v>300</v>
      </c>
      <c r="H4326" s="342"/>
      <c r="I4326" s="342"/>
      <c r="J4326" s="343"/>
      <c r="K4326" s="343"/>
      <c r="L4326" s="407">
        <v>1</v>
      </c>
      <c r="M4326" s="344">
        <f t="shared" si="67"/>
        <v>5.3073111606555594</v>
      </c>
      <c r="N4326" s="337"/>
      <c r="T4326" s="169" t="s">
        <v>300</v>
      </c>
    </row>
    <row r="4327" spans="1:20">
      <c r="A4327" s="339">
        <v>45472.166666666701</v>
      </c>
      <c r="B4327" s="340">
        <v>2.64974</v>
      </c>
      <c r="C4327" s="340" t="s">
        <v>300</v>
      </c>
      <c r="D4327" s="341">
        <v>65.989329999999995</v>
      </c>
      <c r="E4327" s="342" t="s">
        <v>300</v>
      </c>
      <c r="F4327" s="340">
        <v>5.4344900000000003</v>
      </c>
      <c r="G4327" s="342" t="s">
        <v>300</v>
      </c>
      <c r="H4327" s="342"/>
      <c r="I4327" s="342"/>
      <c r="J4327" s="343"/>
      <c r="K4327" s="343"/>
      <c r="L4327" s="407">
        <v>1</v>
      </c>
      <c r="M4327" s="344">
        <f t="shared" si="67"/>
        <v>5.4344799508821353</v>
      </c>
      <c r="N4327" s="337"/>
      <c r="T4327" s="169" t="s">
        <v>300</v>
      </c>
    </row>
    <row r="4328" spans="1:20">
      <c r="A4328" s="339">
        <v>45472.208333333299</v>
      </c>
      <c r="B4328" s="340">
        <v>2.6240600000000001</v>
      </c>
      <c r="C4328" s="340" t="s">
        <v>300</v>
      </c>
      <c r="D4328" s="341">
        <v>66.609189999999998</v>
      </c>
      <c r="E4328" s="342" t="s">
        <v>300</v>
      </c>
      <c r="F4328" s="340">
        <v>5.4323699999999997</v>
      </c>
      <c r="G4328" s="342" t="s">
        <v>300</v>
      </c>
      <c r="H4328" s="342"/>
      <c r="I4328" s="342"/>
      <c r="J4328" s="343"/>
      <c r="K4328" s="343"/>
      <c r="L4328" s="407">
        <v>1</v>
      </c>
      <c r="M4328" s="344">
        <f t="shared" si="67"/>
        <v>5.4323647653423111</v>
      </c>
      <c r="N4328" s="337"/>
      <c r="T4328" s="169" t="s">
        <v>300</v>
      </c>
    </row>
    <row r="4329" spans="1:20">
      <c r="A4329" s="339">
        <v>45472.25</v>
      </c>
      <c r="B4329" s="340">
        <v>2.3610699999999998</v>
      </c>
      <c r="C4329" s="340" t="s">
        <v>300</v>
      </c>
      <c r="D4329" s="341">
        <v>66.329560000000001</v>
      </c>
      <c r="E4329" s="342" t="s">
        <v>300</v>
      </c>
      <c r="F4329" s="340">
        <v>4.8673999999999999</v>
      </c>
      <c r="G4329" s="342" t="s">
        <v>300</v>
      </c>
      <c r="H4329" s="342"/>
      <c r="I4329" s="342"/>
      <c r="J4329" s="343"/>
      <c r="K4329" s="343"/>
      <c r="L4329" s="407">
        <v>1</v>
      </c>
      <c r="M4329" s="344">
        <f t="shared" si="67"/>
        <v>4.8673994598435355</v>
      </c>
      <c r="N4329" s="337"/>
      <c r="T4329" s="169" t="s">
        <v>300</v>
      </c>
    </row>
    <row r="4330" spans="1:20">
      <c r="A4330" s="339">
        <v>45472.291666666701</v>
      </c>
      <c r="B4330" s="340">
        <v>2.3704200000000002</v>
      </c>
      <c r="C4330" s="340" t="s">
        <v>300</v>
      </c>
      <c r="D4330" s="341">
        <v>67.116560000000007</v>
      </c>
      <c r="E4330" s="345" t="s">
        <v>300</v>
      </c>
      <c r="F4330" s="340">
        <v>4.9446500000000002</v>
      </c>
      <c r="G4330" s="342" t="s">
        <v>300</v>
      </c>
      <c r="H4330" s="342"/>
      <c r="I4330" s="342"/>
      <c r="J4330" s="343"/>
      <c r="K4330" s="343"/>
      <c r="L4330" s="407">
        <v>1</v>
      </c>
      <c r="M4330" s="344">
        <f t="shared" si="67"/>
        <v>4.9446550757036158</v>
      </c>
      <c r="N4330" s="337"/>
      <c r="T4330" s="169" t="s">
        <v>300</v>
      </c>
    </row>
    <row r="4331" spans="1:20">
      <c r="A4331" s="339">
        <v>45472.333333333299</v>
      </c>
      <c r="B4331" s="340">
        <v>2.4828899999999998</v>
      </c>
      <c r="C4331" s="340" t="s">
        <v>300</v>
      </c>
      <c r="D4331" s="341">
        <v>66.520769999999999</v>
      </c>
      <c r="E4331" s="345" t="s">
        <v>300</v>
      </c>
      <c r="F4331" s="340">
        <v>5.1332800000000001</v>
      </c>
      <c r="G4331" s="342" t="s">
        <v>300</v>
      </c>
      <c r="H4331" s="342"/>
      <c r="I4331" s="342"/>
      <c r="J4331" s="343"/>
      <c r="K4331" s="343"/>
      <c r="L4331" s="407">
        <v>1</v>
      </c>
      <c r="M4331" s="344">
        <f t="shared" si="67"/>
        <v>5.1332894937543241</v>
      </c>
      <c r="N4331" s="337"/>
      <c r="T4331" s="169" t="s">
        <v>300</v>
      </c>
    </row>
    <row r="4332" spans="1:20">
      <c r="A4332" s="339">
        <v>45472.375</v>
      </c>
      <c r="B4332" s="340">
        <v>2.3670100000000001</v>
      </c>
      <c r="C4332" s="340" t="s">
        <v>300</v>
      </c>
      <c r="D4332" s="341">
        <v>66.444410000000005</v>
      </c>
      <c r="E4332" s="345" t="s">
        <v>300</v>
      </c>
      <c r="F4332" s="340">
        <v>4.88809</v>
      </c>
      <c r="G4332" s="342" t="s">
        <v>300</v>
      </c>
      <c r="H4332" s="342"/>
      <c r="I4332" s="342"/>
      <c r="J4332" s="343"/>
      <c r="K4332" s="343"/>
      <c r="L4332" s="407">
        <v>1</v>
      </c>
      <c r="M4332" s="344">
        <f t="shared" si="67"/>
        <v>4.8880940369702275</v>
      </c>
      <c r="N4332" s="337"/>
      <c r="T4332" s="169" t="s">
        <v>300</v>
      </c>
    </row>
    <row r="4333" spans="1:20">
      <c r="A4333" s="339">
        <v>45472.416666666701</v>
      </c>
      <c r="B4333" s="340">
        <v>2.3489900000000001</v>
      </c>
      <c r="C4333" s="340" t="s">
        <v>300</v>
      </c>
      <c r="D4333" s="341">
        <v>66.383449999999996</v>
      </c>
      <c r="E4333" s="345" t="s">
        <v>300</v>
      </c>
      <c r="F4333" s="340">
        <v>4.8464299999999998</v>
      </c>
      <c r="G4333" s="342" t="s">
        <v>300</v>
      </c>
      <c r="H4333" s="342"/>
      <c r="I4333" s="342"/>
      <c r="J4333" s="343"/>
      <c r="K4333" s="343"/>
      <c r="L4333" s="407">
        <v>1</v>
      </c>
      <c r="M4333" s="344">
        <f t="shared" si="67"/>
        <v>4.8464305914977395</v>
      </c>
      <c r="N4333" s="337"/>
      <c r="T4333" s="169" t="s">
        <v>300</v>
      </c>
    </row>
    <row r="4334" spans="1:20">
      <c r="A4334" s="339">
        <v>45472.458333333299</v>
      </c>
      <c r="B4334" s="340">
        <v>2.3663799999999999</v>
      </c>
      <c r="C4334" s="340" t="s">
        <v>300</v>
      </c>
      <c r="D4334" s="341">
        <v>65.727559999999997</v>
      </c>
      <c r="E4334" s="345" t="s">
        <v>300</v>
      </c>
      <c r="F4334" s="340">
        <v>4.8340699999999996</v>
      </c>
      <c r="G4334" s="342" t="s">
        <v>300</v>
      </c>
      <c r="H4334" s="342"/>
      <c r="I4334" s="342"/>
      <c r="J4334" s="343"/>
      <c r="K4334" s="343"/>
      <c r="L4334" s="407">
        <v>1</v>
      </c>
      <c r="M4334" s="344">
        <f t="shared" si="67"/>
        <v>4.8340707970914227</v>
      </c>
      <c r="N4334" s="337"/>
      <c r="T4334" s="169" t="s">
        <v>300</v>
      </c>
    </row>
    <row r="4335" spans="1:20">
      <c r="A4335" s="339">
        <v>45472.5</v>
      </c>
      <c r="B4335" s="340">
        <v>1.78813</v>
      </c>
      <c r="C4335" s="340" t="s">
        <v>300</v>
      </c>
      <c r="D4335" s="341">
        <v>66.92877</v>
      </c>
      <c r="E4335" s="342" t="s">
        <v>300</v>
      </c>
      <c r="F4335" s="340">
        <v>3.71957</v>
      </c>
      <c r="G4335" s="342" t="s">
        <v>300</v>
      </c>
      <c r="H4335" s="342"/>
      <c r="I4335" s="342"/>
      <c r="J4335" s="343"/>
      <c r="K4335" s="343"/>
      <c r="L4335" s="407">
        <v>1</v>
      </c>
      <c r="M4335" s="344">
        <f t="shared" si="67"/>
        <v>3.7195717738231084</v>
      </c>
      <c r="N4335" s="337"/>
      <c r="T4335" s="169" t="s">
        <v>300</v>
      </c>
    </row>
    <row r="4336" spans="1:20">
      <c r="A4336" s="339">
        <v>45472.541666666701</v>
      </c>
      <c r="B4336" s="340">
        <v>2.34213</v>
      </c>
      <c r="C4336" s="340" t="s">
        <v>300</v>
      </c>
      <c r="D4336" s="341">
        <v>65.409549999999996</v>
      </c>
      <c r="E4336" s="342" t="s">
        <v>300</v>
      </c>
      <c r="F4336" s="340">
        <v>4.7613799999999999</v>
      </c>
      <c r="G4336" s="342" t="s">
        <v>300</v>
      </c>
      <c r="H4336" s="342"/>
      <c r="I4336" s="342"/>
      <c r="J4336" s="343"/>
      <c r="K4336" s="343"/>
      <c r="L4336" s="407">
        <v>1</v>
      </c>
      <c r="M4336" s="344">
        <f t="shared" si="67"/>
        <v>4.7613835631338199</v>
      </c>
      <c r="N4336" s="337"/>
      <c r="T4336" s="169" t="s">
        <v>300</v>
      </c>
    </row>
    <row r="4337" spans="1:20">
      <c r="A4337" s="339">
        <v>45472.583333333299</v>
      </c>
      <c r="B4337" s="340">
        <v>2.6107200000000002</v>
      </c>
      <c r="C4337" s="340" t="s">
        <v>300</v>
      </c>
      <c r="D4337" s="341">
        <v>64.29034</v>
      </c>
      <c r="E4337" s="342" t="s">
        <v>300</v>
      </c>
      <c r="F4337" s="340">
        <v>5.2165900000000001</v>
      </c>
      <c r="G4337" s="342" t="s">
        <v>300</v>
      </c>
      <c r="H4337" s="342"/>
      <c r="I4337" s="342"/>
      <c r="J4337" s="343"/>
      <c r="K4337" s="343"/>
      <c r="L4337" s="407">
        <v>1</v>
      </c>
      <c r="M4337" s="344">
        <f t="shared" si="67"/>
        <v>5.2165938959043832</v>
      </c>
      <c r="N4337" s="337"/>
      <c r="T4337" s="169" t="s">
        <v>300</v>
      </c>
    </row>
    <row r="4338" spans="1:20">
      <c r="A4338" s="339">
        <v>45472.625</v>
      </c>
      <c r="B4338" s="340">
        <v>2.6906400000000001</v>
      </c>
      <c r="C4338" s="340" t="s">
        <v>300</v>
      </c>
      <c r="D4338" s="341">
        <v>65.078590000000005</v>
      </c>
      <c r="E4338" s="342" t="s">
        <v>300</v>
      </c>
      <c r="F4338" s="340">
        <v>5.4422100000000002</v>
      </c>
      <c r="G4338" s="342" t="s">
        <v>300</v>
      </c>
      <c r="H4338" s="342"/>
      <c r="I4338" s="342"/>
      <c r="J4338" s="343"/>
      <c r="K4338" s="343"/>
      <c r="L4338" s="407">
        <v>1</v>
      </c>
      <c r="M4338" s="344">
        <f t="shared" si="67"/>
        <v>5.4422030239174077</v>
      </c>
      <c r="N4338" s="337"/>
      <c r="T4338" s="169" t="s">
        <v>300</v>
      </c>
    </row>
    <row r="4339" spans="1:20">
      <c r="A4339" s="339">
        <v>45472.666666666701</v>
      </c>
      <c r="B4339" s="340">
        <v>2.7756400000000001</v>
      </c>
      <c r="C4339" s="340" t="s">
        <v>300</v>
      </c>
      <c r="D4339" s="341">
        <v>64.633179999999996</v>
      </c>
      <c r="E4339" s="342" t="s">
        <v>300</v>
      </c>
      <c r="F4339" s="340">
        <v>5.5757000000000003</v>
      </c>
      <c r="G4339" s="342" t="s">
        <v>300</v>
      </c>
      <c r="H4339" s="342"/>
      <c r="I4339" s="342"/>
      <c r="J4339" s="343"/>
      <c r="K4339" s="343"/>
      <c r="L4339" s="407">
        <v>1</v>
      </c>
      <c r="M4339" s="344">
        <f t="shared" si="67"/>
        <v>5.575703506970016</v>
      </c>
      <c r="N4339" s="337"/>
      <c r="T4339" s="169" t="s">
        <v>300</v>
      </c>
    </row>
    <row r="4340" spans="1:20">
      <c r="A4340" s="339">
        <v>45472.708333333299</v>
      </c>
      <c r="B4340" s="340">
        <v>2.75875</v>
      </c>
      <c r="C4340" s="340" t="s">
        <v>300</v>
      </c>
      <c r="D4340" s="341">
        <v>64.988669999999999</v>
      </c>
      <c r="E4340" s="342" t="s">
        <v>300</v>
      </c>
      <c r="F4340" s="340">
        <v>5.57226</v>
      </c>
      <c r="G4340" s="342" t="s">
        <v>300</v>
      </c>
      <c r="H4340" s="342"/>
      <c r="I4340" s="342"/>
      <c r="J4340" s="343"/>
      <c r="K4340" s="343"/>
      <c r="L4340" s="407">
        <v>1</v>
      </c>
      <c r="M4340" s="344">
        <f t="shared" si="67"/>
        <v>5.5722552937065002</v>
      </c>
      <c r="N4340" s="337"/>
      <c r="T4340" s="169" t="s">
        <v>300</v>
      </c>
    </row>
    <row r="4341" spans="1:20">
      <c r="A4341" s="339">
        <v>45472.75</v>
      </c>
      <c r="B4341" s="340">
        <v>2.7381199999999999</v>
      </c>
      <c r="C4341" s="340" t="s">
        <v>300</v>
      </c>
      <c r="D4341" s="341">
        <v>64.041650000000004</v>
      </c>
      <c r="E4341" s="342" t="s">
        <v>300</v>
      </c>
      <c r="F4341" s="340">
        <v>5.45</v>
      </c>
      <c r="G4341" s="342" t="s">
        <v>300</v>
      </c>
      <c r="H4341" s="342"/>
      <c r="I4341" s="342"/>
      <c r="J4341" s="343"/>
      <c r="K4341" s="343"/>
      <c r="L4341" s="407">
        <v>1</v>
      </c>
      <c r="M4341" s="344">
        <f t="shared" si="67"/>
        <v>5.44999370145384</v>
      </c>
      <c r="N4341" s="337"/>
      <c r="T4341" s="169" t="s">
        <v>300</v>
      </c>
    </row>
    <row r="4342" spans="1:20">
      <c r="A4342" s="339">
        <v>45472.791666666701</v>
      </c>
      <c r="B4342" s="340">
        <v>2.9545300000000001</v>
      </c>
      <c r="C4342" s="340" t="s">
        <v>300</v>
      </c>
      <c r="D4342" s="341">
        <v>63.48592</v>
      </c>
      <c r="E4342" s="342" t="s">
        <v>300</v>
      </c>
      <c r="F4342" s="340">
        <v>5.8297100000000004</v>
      </c>
      <c r="G4342" s="342" t="s">
        <v>300</v>
      </c>
      <c r="H4342" s="342"/>
      <c r="I4342" s="342"/>
      <c r="J4342" s="343"/>
      <c r="K4342" s="343"/>
      <c r="L4342" s="407">
        <v>1</v>
      </c>
      <c r="M4342" s="344">
        <f t="shared" si="67"/>
        <v>5.8297083961630083</v>
      </c>
      <c r="N4342" s="337"/>
      <c r="T4342" s="169" t="s">
        <v>300</v>
      </c>
    </row>
    <row r="4343" spans="1:20">
      <c r="A4343" s="339">
        <v>45472.833333333299</v>
      </c>
      <c r="B4343" s="340">
        <v>2.7594099999999999</v>
      </c>
      <c r="C4343" s="340" t="s">
        <v>300</v>
      </c>
      <c r="D4343" s="341">
        <v>64.666610000000006</v>
      </c>
      <c r="E4343" s="342" t="s">
        <v>300</v>
      </c>
      <c r="F4343" s="340">
        <v>5.5459699999999996</v>
      </c>
      <c r="G4343" s="342" t="s">
        <v>300</v>
      </c>
      <c r="H4343" s="342"/>
      <c r="I4343" s="342"/>
      <c r="J4343" s="343"/>
      <c r="K4343" s="343"/>
      <c r="L4343" s="407">
        <v>1</v>
      </c>
      <c r="M4343" s="344">
        <f t="shared" si="67"/>
        <v>5.5459677345271077</v>
      </c>
      <c r="N4343" s="337"/>
      <c r="T4343" s="169" t="s">
        <v>300</v>
      </c>
    </row>
    <row r="4344" spans="1:20">
      <c r="A4344" s="339">
        <v>45472.875</v>
      </c>
      <c r="B4344" s="340">
        <v>2.8454600000000001</v>
      </c>
      <c r="C4344" s="340" t="s">
        <v>300</v>
      </c>
      <c r="D4344" s="341">
        <v>64.204710000000006</v>
      </c>
      <c r="E4344" s="342" t="s">
        <v>300</v>
      </c>
      <c r="F4344" s="340">
        <v>5.67807</v>
      </c>
      <c r="G4344" s="342" t="s">
        <v>300</v>
      </c>
      <c r="H4344" s="342"/>
      <c r="I4344" s="342"/>
      <c r="J4344" s="343"/>
      <c r="K4344" s="343"/>
      <c r="L4344" s="407">
        <v>1</v>
      </c>
      <c r="M4344" s="344">
        <f t="shared" si="67"/>
        <v>5.6780653123439278</v>
      </c>
      <c r="N4344" s="337"/>
      <c r="T4344" s="169" t="s">
        <v>300</v>
      </c>
    </row>
    <row r="4345" spans="1:20">
      <c r="A4345" s="339">
        <v>45472.916666666701</v>
      </c>
      <c r="B4345" s="340">
        <v>2.3978700000000002</v>
      </c>
      <c r="C4345" s="340" t="s">
        <v>300</v>
      </c>
      <c r="D4345" s="341">
        <v>64.942760000000007</v>
      </c>
      <c r="E4345" s="342" t="s">
        <v>300</v>
      </c>
      <c r="F4345" s="340">
        <v>4.8399099999999997</v>
      </c>
      <c r="G4345" s="342" t="s">
        <v>300</v>
      </c>
      <c r="H4345" s="342"/>
      <c r="I4345" s="342"/>
      <c r="J4345" s="343"/>
      <c r="K4345" s="343"/>
      <c r="L4345" s="407">
        <v>1</v>
      </c>
      <c r="M4345" s="344">
        <f t="shared" si="67"/>
        <v>4.8399111172308968</v>
      </c>
      <c r="N4345" s="337"/>
      <c r="T4345" s="169" t="s">
        <v>300</v>
      </c>
    </row>
    <row r="4346" spans="1:20">
      <c r="A4346" s="339">
        <v>45472.958333333299</v>
      </c>
      <c r="B4346" s="340">
        <v>2.57931</v>
      </c>
      <c r="C4346" s="340" t="s">
        <v>300</v>
      </c>
      <c r="D4346" s="341">
        <v>66.105270000000004</v>
      </c>
      <c r="E4346" s="342" t="s">
        <v>300</v>
      </c>
      <c r="F4346" s="340">
        <v>5.2993300000000003</v>
      </c>
      <c r="G4346" s="342" t="s">
        <v>300</v>
      </c>
      <c r="H4346" s="342"/>
      <c r="I4346" s="342"/>
      <c r="J4346" s="343"/>
      <c r="K4346" s="343"/>
      <c r="L4346" s="407">
        <v>1</v>
      </c>
      <c r="M4346" s="344">
        <f t="shared" si="67"/>
        <v>5.2993259815917959</v>
      </c>
      <c r="N4346" s="337"/>
      <c r="T4346" s="169" t="s">
        <v>300</v>
      </c>
    </row>
    <row r="4347" spans="1:20">
      <c r="A4347" s="339">
        <v>45473</v>
      </c>
      <c r="B4347" s="340">
        <v>2.6300400000000002</v>
      </c>
      <c r="C4347" s="340" t="s">
        <v>300</v>
      </c>
      <c r="D4347" s="341">
        <v>66.695170000000005</v>
      </c>
      <c r="E4347" s="342" t="s">
        <v>300</v>
      </c>
      <c r="F4347" s="340">
        <v>5.4517800000000003</v>
      </c>
      <c r="G4347" s="342" t="s">
        <v>300</v>
      </c>
      <c r="H4347" s="342"/>
      <c r="I4347" s="342"/>
      <c r="J4347" s="343"/>
      <c r="K4347" s="343"/>
      <c r="L4347" s="407">
        <v>1</v>
      </c>
      <c r="M4347" s="344">
        <f t="shared" si="67"/>
        <v>5.4517727893033454</v>
      </c>
      <c r="N4347" s="337"/>
      <c r="T4347" s="169" t="s">
        <v>300</v>
      </c>
    </row>
    <row r="4348" spans="1:20">
      <c r="A4348" s="339">
        <v>45473.041666666701</v>
      </c>
      <c r="B4348" s="340">
        <v>2.4866700000000002</v>
      </c>
      <c r="C4348" s="340" t="s">
        <v>300</v>
      </c>
      <c r="D4348" s="341">
        <v>65.230729999999994</v>
      </c>
      <c r="E4348" s="342" t="s">
        <v>300</v>
      </c>
      <c r="F4348" s="340">
        <v>5.0414000000000003</v>
      </c>
      <c r="G4348" s="342" t="s">
        <v>300</v>
      </c>
      <c r="H4348" s="342"/>
      <c r="I4348" s="342"/>
      <c r="J4348" s="343"/>
      <c r="K4348" s="343"/>
      <c r="L4348" s="407">
        <v>1</v>
      </c>
      <c r="M4348" s="344">
        <f t="shared" si="67"/>
        <v>5.0414028643916273</v>
      </c>
      <c r="N4348" s="337"/>
      <c r="T4348" s="169" t="s">
        <v>300</v>
      </c>
    </row>
    <row r="4349" spans="1:20">
      <c r="A4349" s="339">
        <v>45473.083333333299</v>
      </c>
      <c r="B4349" s="340">
        <v>2.7689900000000001</v>
      </c>
      <c r="C4349" s="340" t="s">
        <v>300</v>
      </c>
      <c r="D4349" s="341">
        <v>64.649709999999999</v>
      </c>
      <c r="E4349" s="342" t="s">
        <v>300</v>
      </c>
      <c r="F4349" s="340">
        <v>5.5637699999999999</v>
      </c>
      <c r="G4349" s="342" t="s">
        <v>300</v>
      </c>
      <c r="H4349" s="342"/>
      <c r="I4349" s="342"/>
      <c r="J4349" s="343"/>
      <c r="K4349" s="343"/>
      <c r="L4349" s="407">
        <v>1</v>
      </c>
      <c r="M4349" s="344">
        <f t="shared" si="67"/>
        <v>5.5637675673193314</v>
      </c>
      <c r="N4349" s="337"/>
      <c r="T4349" s="169" t="s">
        <v>300</v>
      </c>
    </row>
    <row r="4350" spans="1:20">
      <c r="A4350" s="339">
        <v>45473.125</v>
      </c>
      <c r="B4350" s="340">
        <v>3.0287199999999999</v>
      </c>
      <c r="C4350" s="340" t="s">
        <v>300</v>
      </c>
      <c r="D4350" s="341">
        <v>64.945840000000004</v>
      </c>
      <c r="E4350" s="342" t="s">
        <v>300</v>
      </c>
      <c r="F4350" s="340">
        <v>6.1135200000000003</v>
      </c>
      <c r="G4350" s="342" t="s">
        <v>300</v>
      </c>
      <c r="H4350" s="342"/>
      <c r="I4350" s="342"/>
      <c r="J4350" s="343"/>
      <c r="K4350" s="343"/>
      <c r="L4350" s="407">
        <v>1</v>
      </c>
      <c r="M4350" s="344">
        <f t="shared" si="67"/>
        <v>6.1135219214307845</v>
      </c>
      <c r="N4350" s="337"/>
      <c r="T4350" s="169" t="s">
        <v>300</v>
      </c>
    </row>
    <row r="4351" spans="1:20">
      <c r="A4351" s="339">
        <v>45473.166666666701</v>
      </c>
      <c r="B4351" s="340">
        <v>2.9231099999999999</v>
      </c>
      <c r="C4351" s="340" t="s">
        <v>300</v>
      </c>
      <c r="D4351" s="341">
        <v>65.193060000000003</v>
      </c>
      <c r="E4351" s="342" t="s">
        <v>300</v>
      </c>
      <c r="F4351" s="340">
        <v>5.9228100000000001</v>
      </c>
      <c r="G4351" s="342" t="s">
        <v>300</v>
      </c>
      <c r="H4351" s="342"/>
      <c r="I4351" s="342"/>
      <c r="J4351" s="343"/>
      <c r="K4351" s="343"/>
      <c r="L4351" s="407">
        <v>1</v>
      </c>
      <c r="M4351" s="344">
        <f t="shared" si="67"/>
        <v>5.9228063729639269</v>
      </c>
      <c r="N4351" s="337"/>
      <c r="T4351" s="169" t="s">
        <v>300</v>
      </c>
    </row>
    <row r="4352" spans="1:20">
      <c r="A4352" s="339">
        <v>45473.208333333299</v>
      </c>
      <c r="B4352" s="340">
        <v>2.8690799999999999</v>
      </c>
      <c r="C4352" s="340" t="s">
        <v>300</v>
      </c>
      <c r="D4352" s="341">
        <v>64.522030000000001</v>
      </c>
      <c r="E4352" s="342" t="s">
        <v>300</v>
      </c>
      <c r="F4352" s="340">
        <v>5.7534900000000002</v>
      </c>
      <c r="G4352" s="342" t="s">
        <v>300</v>
      </c>
      <c r="H4352" s="342"/>
      <c r="I4352" s="342"/>
      <c r="J4352" s="343"/>
      <c r="K4352" s="343"/>
      <c r="L4352" s="407">
        <v>1</v>
      </c>
      <c r="M4352" s="344">
        <f t="shared" si="67"/>
        <v>5.7534943500709916</v>
      </c>
      <c r="N4352" s="337"/>
      <c r="T4352" s="169" t="s">
        <v>300</v>
      </c>
    </row>
    <row r="4353" spans="1:20">
      <c r="A4353" s="339">
        <v>45473.25</v>
      </c>
      <c r="B4353" s="340">
        <v>2.8524500000000002</v>
      </c>
      <c r="C4353" s="340" t="s">
        <v>300</v>
      </c>
      <c r="D4353" s="341">
        <v>64.877629999999996</v>
      </c>
      <c r="E4353" s="342" t="s">
        <v>300</v>
      </c>
      <c r="F4353" s="340">
        <v>5.7516800000000003</v>
      </c>
      <c r="G4353" s="342" t="s">
        <v>300</v>
      </c>
      <c r="H4353" s="342"/>
      <c r="I4353" s="342"/>
      <c r="J4353" s="343"/>
      <c r="K4353" s="343"/>
      <c r="L4353" s="407">
        <v>1</v>
      </c>
      <c r="M4353" s="344">
        <f t="shared" si="67"/>
        <v>5.751670882153979</v>
      </c>
      <c r="N4353" s="337"/>
      <c r="T4353" s="169" t="s">
        <v>300</v>
      </c>
    </row>
    <row r="4354" spans="1:20">
      <c r="A4354" s="339">
        <v>45473.291666666701</v>
      </c>
      <c r="B4354" s="340">
        <v>2.7095699999999998</v>
      </c>
      <c r="C4354" s="340" t="s">
        <v>300</v>
      </c>
      <c r="D4354" s="341">
        <v>64.42877</v>
      </c>
      <c r="E4354" s="342" t="s">
        <v>300</v>
      </c>
      <c r="F4354" s="340">
        <v>5.4257600000000004</v>
      </c>
      <c r="G4354" s="342" t="s">
        <v>300</v>
      </c>
      <c r="H4354" s="342"/>
      <c r="I4354" s="342"/>
      <c r="J4354" s="343"/>
      <c r="K4354" s="343"/>
      <c r="L4354" s="407">
        <v>1</v>
      </c>
      <c r="M4354" s="344">
        <f t="shared" si="67"/>
        <v>5.425768073182212</v>
      </c>
      <c r="N4354" s="337"/>
      <c r="T4354" s="169" t="s">
        <v>300</v>
      </c>
    </row>
    <row r="4355" spans="1:20">
      <c r="A4355" s="339">
        <v>45473.333333333299</v>
      </c>
      <c r="B4355" s="340">
        <v>2.0133399999999999</v>
      </c>
      <c r="C4355" s="340" t="s">
        <v>300</v>
      </c>
      <c r="D4355" s="341">
        <v>67.821240000000003</v>
      </c>
      <c r="E4355" s="342" t="s">
        <v>300</v>
      </c>
      <c r="F4355" s="340">
        <v>4.2438799999999999</v>
      </c>
      <c r="G4355" s="342" t="s">
        <v>300</v>
      </c>
      <c r="H4355" s="342"/>
      <c r="I4355" s="342"/>
      <c r="J4355" s="343"/>
      <c r="K4355" s="343"/>
      <c r="L4355" s="407">
        <v>1</v>
      </c>
      <c r="M4355" s="344">
        <f t="shared" ref="M4355:M4418" si="68">D4355*60*10^3*B4355*5.18*10^-7</f>
        <v>4.243887452816927</v>
      </c>
      <c r="N4355" s="337"/>
      <c r="T4355" s="169" t="s">
        <v>300</v>
      </c>
    </row>
    <row r="4356" spans="1:20">
      <c r="A4356" s="339">
        <v>45473.375</v>
      </c>
      <c r="B4356" s="340">
        <v>1.88028</v>
      </c>
      <c r="C4356" s="340" t="s">
        <v>300</v>
      </c>
      <c r="D4356" s="341">
        <v>66.621340000000004</v>
      </c>
      <c r="E4356" s="342" t="s">
        <v>300</v>
      </c>
      <c r="F4356" s="340">
        <v>3.8932799999999999</v>
      </c>
      <c r="G4356" s="342" t="s">
        <v>300</v>
      </c>
      <c r="H4356" s="342"/>
      <c r="I4356" s="342"/>
      <c r="J4356" s="343"/>
      <c r="K4356" s="343"/>
      <c r="L4356" s="407">
        <v>1</v>
      </c>
      <c r="M4356" s="344">
        <f t="shared" si="68"/>
        <v>3.8932913102852158</v>
      </c>
      <c r="N4356" s="337"/>
      <c r="T4356" s="169" t="s">
        <v>300</v>
      </c>
    </row>
    <row r="4357" spans="1:20">
      <c r="A4357" s="339">
        <v>45473.416666666701</v>
      </c>
      <c r="B4357" s="340">
        <v>2.4384700000000001</v>
      </c>
      <c r="C4357" s="340" t="s">
        <v>300</v>
      </c>
      <c r="D4357" s="341">
        <v>64.574240000000003</v>
      </c>
      <c r="E4357" s="342" t="s">
        <v>300</v>
      </c>
      <c r="F4357" s="340">
        <v>4.8939399999999997</v>
      </c>
      <c r="G4357" s="342" t="s">
        <v>300</v>
      </c>
      <c r="H4357" s="342"/>
      <c r="I4357" s="342"/>
      <c r="J4357" s="343"/>
      <c r="K4357" s="343"/>
      <c r="L4357" s="407">
        <v>1</v>
      </c>
      <c r="M4357" s="344">
        <f t="shared" si="68"/>
        <v>4.8939297451578234</v>
      </c>
      <c r="N4357" s="337"/>
      <c r="T4357" s="169" t="s">
        <v>300</v>
      </c>
    </row>
    <row r="4358" spans="1:20">
      <c r="A4358" s="339">
        <v>45473.458333333299</v>
      </c>
      <c r="B4358" s="340">
        <v>1.9030499999999999</v>
      </c>
      <c r="C4358" s="340" t="s">
        <v>300</v>
      </c>
      <c r="D4358" s="341">
        <v>64.97045</v>
      </c>
      <c r="E4358" s="342" t="s">
        <v>300</v>
      </c>
      <c r="F4358" s="340">
        <v>3.8427899999999999</v>
      </c>
      <c r="G4358" s="342" t="s">
        <v>300</v>
      </c>
      <c r="H4358" s="342"/>
      <c r="I4358" s="342"/>
      <c r="J4358" s="343"/>
      <c r="K4358" s="343"/>
      <c r="L4358" s="407">
        <v>1</v>
      </c>
      <c r="M4358" s="344">
        <f t="shared" si="68"/>
        <v>3.842793822237299</v>
      </c>
      <c r="N4358" s="337"/>
      <c r="T4358" s="169" t="s">
        <v>300</v>
      </c>
    </row>
    <row r="4359" spans="1:20">
      <c r="A4359" s="339">
        <v>45473.5</v>
      </c>
      <c r="B4359" s="340">
        <v>1.8911</v>
      </c>
      <c r="C4359" s="340" t="s">
        <v>300</v>
      </c>
      <c r="D4359" s="341">
        <v>62.693240000000003</v>
      </c>
      <c r="E4359" s="342" t="s">
        <v>300</v>
      </c>
      <c r="F4359" s="340">
        <v>3.6848200000000002</v>
      </c>
      <c r="G4359" s="342" t="s">
        <v>300</v>
      </c>
      <c r="H4359" s="342"/>
      <c r="I4359" s="342"/>
      <c r="J4359" s="343"/>
      <c r="K4359" s="343"/>
      <c r="L4359" s="407">
        <v>1</v>
      </c>
      <c r="M4359" s="344">
        <f t="shared" si="68"/>
        <v>3.6848195059771194</v>
      </c>
      <c r="N4359" s="337"/>
      <c r="T4359" s="169" t="s">
        <v>300</v>
      </c>
    </row>
    <row r="4360" spans="1:20">
      <c r="A4360" s="339">
        <v>45473.541666666701</v>
      </c>
      <c r="B4360" s="340">
        <v>2.4504000000000001</v>
      </c>
      <c r="C4360" s="340" t="s">
        <v>300</v>
      </c>
      <c r="D4360" s="341">
        <v>58.307099999999998</v>
      </c>
      <c r="E4360" s="342" t="s">
        <v>300</v>
      </c>
      <c r="F4360" s="340">
        <v>4.4405799999999997</v>
      </c>
      <c r="G4360" s="342" t="s">
        <v>300</v>
      </c>
      <c r="H4360" s="342"/>
      <c r="I4360" s="342"/>
      <c r="J4360" s="343"/>
      <c r="K4360" s="343"/>
      <c r="L4360" s="407">
        <v>1</v>
      </c>
      <c r="M4360" s="344">
        <f t="shared" si="68"/>
        <v>4.4405773104671988</v>
      </c>
      <c r="N4360" s="337"/>
      <c r="T4360" s="169" t="s">
        <v>300</v>
      </c>
    </row>
    <row r="4361" spans="1:20">
      <c r="A4361" s="339">
        <v>45473.583333333299</v>
      </c>
      <c r="B4361" s="340">
        <v>2.48285</v>
      </c>
      <c r="C4361" s="340" t="s">
        <v>300</v>
      </c>
      <c r="D4361" s="341">
        <v>63.062399999999997</v>
      </c>
      <c r="E4361" s="342" t="s">
        <v>300</v>
      </c>
      <c r="F4361" s="340">
        <v>4.8663400000000001</v>
      </c>
      <c r="G4361" s="342" t="s">
        <v>300</v>
      </c>
      <c r="H4361" s="342"/>
      <c r="I4361" s="342"/>
      <c r="J4361" s="343"/>
      <c r="K4361" s="343"/>
      <c r="L4361" s="407">
        <v>1</v>
      </c>
      <c r="M4361" s="344">
        <f t="shared" si="68"/>
        <v>4.8663348334271985</v>
      </c>
      <c r="N4361" s="337"/>
      <c r="T4361" s="169" t="s">
        <v>300</v>
      </c>
    </row>
    <row r="4362" spans="1:20">
      <c r="A4362" s="339">
        <v>45473.625</v>
      </c>
      <c r="B4362" s="340">
        <v>2.5291800000000002</v>
      </c>
      <c r="C4362" s="340" t="s">
        <v>300</v>
      </c>
      <c r="D4362" s="341">
        <v>63.18477</v>
      </c>
      <c r="E4362" s="342" t="s">
        <v>300</v>
      </c>
      <c r="F4362" s="340">
        <v>4.9667500000000002</v>
      </c>
      <c r="G4362" s="342" t="s">
        <v>300</v>
      </c>
      <c r="H4362" s="342"/>
      <c r="I4362" s="342"/>
      <c r="J4362" s="343"/>
      <c r="K4362" s="343"/>
      <c r="L4362" s="407">
        <v>1</v>
      </c>
      <c r="M4362" s="344">
        <f t="shared" si="68"/>
        <v>4.9667598067736876</v>
      </c>
      <c r="N4362" s="337"/>
      <c r="T4362" s="169" t="s">
        <v>300</v>
      </c>
    </row>
    <row r="4363" spans="1:20">
      <c r="A4363" s="339">
        <v>45473.666666666701</v>
      </c>
      <c r="B4363" s="340">
        <v>2.6835900000000001</v>
      </c>
      <c r="C4363" s="340" t="s">
        <v>300</v>
      </c>
      <c r="D4363" s="341">
        <v>62.306539999999998</v>
      </c>
      <c r="E4363" s="342" t="s">
        <v>300</v>
      </c>
      <c r="F4363" s="340">
        <v>5.1967400000000001</v>
      </c>
      <c r="G4363" s="342" t="s">
        <v>300</v>
      </c>
      <c r="H4363" s="342"/>
      <c r="I4363" s="342"/>
      <c r="J4363" s="343"/>
      <c r="K4363" s="343"/>
      <c r="L4363" s="407">
        <v>1</v>
      </c>
      <c r="M4363" s="344">
        <f t="shared" si="68"/>
        <v>5.1967378546508876</v>
      </c>
      <c r="N4363" s="337"/>
      <c r="T4363" s="169" t="s">
        <v>300</v>
      </c>
    </row>
    <row r="4364" spans="1:20">
      <c r="A4364" s="339">
        <v>45473.708333333299</v>
      </c>
      <c r="B4364" s="340">
        <v>2.79819</v>
      </c>
      <c r="C4364" s="340" t="s">
        <v>300</v>
      </c>
      <c r="D4364" s="341">
        <v>62.831740000000003</v>
      </c>
      <c r="E4364" s="342" t="s">
        <v>300</v>
      </c>
      <c r="F4364" s="340">
        <v>5.46434</v>
      </c>
      <c r="G4364" s="342" t="s">
        <v>300</v>
      </c>
      <c r="H4364" s="342"/>
      <c r="I4364" s="342"/>
      <c r="J4364" s="343"/>
      <c r="K4364" s="343"/>
      <c r="L4364" s="407">
        <v>1</v>
      </c>
      <c r="M4364" s="344">
        <f t="shared" si="68"/>
        <v>5.464334754792648</v>
      </c>
      <c r="N4364" s="337"/>
      <c r="T4364" s="169" t="s">
        <v>300</v>
      </c>
    </row>
    <row r="4365" spans="1:20">
      <c r="A4365" s="339">
        <v>45473.75</v>
      </c>
      <c r="B4365" s="340">
        <v>2.60724</v>
      </c>
      <c r="C4365" s="340" t="s">
        <v>300</v>
      </c>
      <c r="D4365" s="341">
        <v>64.057519999999997</v>
      </c>
      <c r="E4365" s="342" t="s">
        <v>300</v>
      </c>
      <c r="F4365" s="340">
        <v>5.1907699999999997</v>
      </c>
      <c r="G4365" s="342" t="s">
        <v>300</v>
      </c>
      <c r="H4365" s="342"/>
      <c r="I4365" s="342"/>
      <c r="J4365" s="343"/>
      <c r="K4365" s="343"/>
      <c r="L4365" s="407">
        <v>1</v>
      </c>
      <c r="M4365" s="344">
        <f t="shared" si="68"/>
        <v>5.1907742480643835</v>
      </c>
      <c r="N4365" s="337"/>
      <c r="T4365" s="169" t="s">
        <v>300</v>
      </c>
    </row>
    <row r="4366" spans="1:20">
      <c r="A4366" s="339">
        <v>45473.791666666701</v>
      </c>
      <c r="B4366" s="340">
        <v>2.8071000000000002</v>
      </c>
      <c r="C4366" s="340" t="s">
        <v>300</v>
      </c>
      <c r="D4366" s="341">
        <v>64.112989999999996</v>
      </c>
      <c r="E4366" s="342" t="s">
        <v>300</v>
      </c>
      <c r="F4366" s="340">
        <v>5.5935199999999998</v>
      </c>
      <c r="G4366" s="342" t="s">
        <v>300</v>
      </c>
      <c r="H4366" s="342"/>
      <c r="I4366" s="342"/>
      <c r="J4366" s="343"/>
      <c r="K4366" s="343"/>
      <c r="L4366" s="407">
        <v>1</v>
      </c>
      <c r="M4366" s="344">
        <f t="shared" si="68"/>
        <v>5.5935165270373197</v>
      </c>
      <c r="N4366" s="337"/>
      <c r="T4366" s="169" t="s">
        <v>300</v>
      </c>
    </row>
    <row r="4367" spans="1:20">
      <c r="A4367" s="339">
        <v>45473.833333333299</v>
      </c>
      <c r="B4367" s="340">
        <v>2.7852399999999999</v>
      </c>
      <c r="C4367" s="340" t="s">
        <v>300</v>
      </c>
      <c r="D4367" s="341">
        <v>63.969720000000002</v>
      </c>
      <c r="E4367" s="342" t="s">
        <v>300</v>
      </c>
      <c r="F4367" s="340">
        <v>5.5375500000000004</v>
      </c>
      <c r="G4367" s="342" t="s">
        <v>300</v>
      </c>
      <c r="H4367" s="342"/>
      <c r="I4367" s="342"/>
      <c r="J4367" s="343"/>
      <c r="K4367" s="343"/>
      <c r="L4367" s="407">
        <v>1</v>
      </c>
      <c r="M4367" s="344">
        <f t="shared" si="68"/>
        <v>5.5375553927514218</v>
      </c>
      <c r="N4367" s="337"/>
      <c r="T4367" s="169" t="s">
        <v>300</v>
      </c>
    </row>
    <row r="4368" spans="1:20">
      <c r="A4368" s="339">
        <v>45473.875</v>
      </c>
      <c r="B4368" s="340">
        <v>2.9728400000000001</v>
      </c>
      <c r="C4368" s="340" t="s">
        <v>300</v>
      </c>
      <c r="D4368" s="341">
        <v>62.686669999999999</v>
      </c>
      <c r="E4368" s="342" t="s">
        <v>300</v>
      </c>
      <c r="F4368" s="340">
        <v>5.7919999999999998</v>
      </c>
      <c r="G4368" s="342" t="s">
        <v>300</v>
      </c>
      <c r="H4368" s="342"/>
      <c r="I4368" s="342"/>
      <c r="J4368" s="343"/>
      <c r="K4368" s="343"/>
      <c r="L4368" s="407">
        <v>1</v>
      </c>
      <c r="M4368" s="344">
        <f t="shared" si="68"/>
        <v>5.791989236530223</v>
      </c>
      <c r="N4368" s="337"/>
      <c r="T4368" s="169" t="s">
        <v>300</v>
      </c>
    </row>
    <row r="4369" spans="1:20">
      <c r="A4369" s="339">
        <v>45473.916666666701</v>
      </c>
      <c r="B4369" s="340">
        <v>3.00909</v>
      </c>
      <c r="C4369" s="340" t="s">
        <v>300</v>
      </c>
      <c r="D4369" s="341">
        <v>62.781860000000002</v>
      </c>
      <c r="E4369" s="342" t="s">
        <v>300</v>
      </c>
      <c r="F4369" s="340">
        <v>5.8715099999999998</v>
      </c>
      <c r="G4369" s="342" t="s">
        <v>300</v>
      </c>
      <c r="H4369" s="342"/>
      <c r="I4369" s="342"/>
      <c r="J4369" s="343"/>
      <c r="K4369" s="343"/>
      <c r="L4369" s="407">
        <v>1</v>
      </c>
      <c r="M4369" s="344">
        <f t="shared" si="68"/>
        <v>5.8715175816979919</v>
      </c>
      <c r="N4369" s="337"/>
      <c r="T4369" s="169" t="s">
        <v>300</v>
      </c>
    </row>
    <row r="4370" spans="1:20">
      <c r="A4370" s="339">
        <v>45473.958333333299</v>
      </c>
      <c r="B4370" s="340">
        <v>2.8641899999999998</v>
      </c>
      <c r="C4370" s="340" t="s">
        <v>300</v>
      </c>
      <c r="D4370" s="341">
        <v>63.490810000000003</v>
      </c>
      <c r="E4370" s="342" t="s">
        <v>300</v>
      </c>
      <c r="F4370" s="340">
        <v>5.6519000000000004</v>
      </c>
      <c r="G4370" s="342" t="s">
        <v>300</v>
      </c>
      <c r="H4370" s="342"/>
      <c r="I4370" s="342"/>
      <c r="J4370" s="343"/>
      <c r="K4370" s="343"/>
      <c r="L4370" s="407">
        <v>1</v>
      </c>
      <c r="M4370" s="344">
        <f t="shared" si="68"/>
        <v>5.6518900153584104</v>
      </c>
      <c r="N4370" s="337"/>
      <c r="T4370" s="169" t="s">
        <v>300</v>
      </c>
    </row>
    <row r="4371" spans="1:20">
      <c r="A4371" s="339">
        <v>45474</v>
      </c>
      <c r="B4371" s="340">
        <v>2.8174100000000002</v>
      </c>
      <c r="C4371" s="340" t="s">
        <v>300</v>
      </c>
      <c r="D4371" s="341">
        <v>63.987479999999998</v>
      </c>
      <c r="E4371" s="342" t="s">
        <v>300</v>
      </c>
      <c r="F4371" s="340">
        <v>5.6030699999999998</v>
      </c>
      <c r="G4371" s="342" t="s">
        <v>300</v>
      </c>
      <c r="H4371" s="342"/>
      <c r="I4371" s="342"/>
      <c r="J4371" s="343"/>
      <c r="K4371" s="343"/>
      <c r="L4371" s="407">
        <v>1</v>
      </c>
      <c r="M4371" s="344">
        <f t="shared" si="68"/>
        <v>5.6030702641129428</v>
      </c>
      <c r="N4371" s="337"/>
      <c r="T4371" s="169" t="s">
        <v>300</v>
      </c>
    </row>
    <row r="4372" spans="1:20">
      <c r="A4372" s="339">
        <v>45474.041666666701</v>
      </c>
      <c r="B4372" s="340">
        <v>2.8305699999999998</v>
      </c>
      <c r="C4372" s="340" t="s">
        <v>300</v>
      </c>
      <c r="D4372" s="341">
        <v>63.699179999999998</v>
      </c>
      <c r="E4372" s="342" t="s">
        <v>300</v>
      </c>
      <c r="F4372" s="340">
        <v>5.6038800000000002</v>
      </c>
      <c r="G4372" s="342" t="s">
        <v>300</v>
      </c>
      <c r="H4372" s="342"/>
      <c r="I4372" s="342"/>
      <c r="J4372" s="343"/>
      <c r="K4372" s="343"/>
      <c r="L4372" s="407">
        <v>1</v>
      </c>
      <c r="M4372" s="344">
        <f t="shared" si="68"/>
        <v>5.6038790249452077</v>
      </c>
      <c r="N4372" s="337"/>
      <c r="T4372" s="169" t="s">
        <v>300</v>
      </c>
    </row>
    <row r="4373" spans="1:20">
      <c r="A4373" s="339">
        <v>45474.083333333299</v>
      </c>
      <c r="B4373" s="340">
        <v>2.9643999999999999</v>
      </c>
      <c r="C4373" s="340" t="s">
        <v>300</v>
      </c>
      <c r="D4373" s="341">
        <v>62.975650000000002</v>
      </c>
      <c r="E4373" s="342" t="s">
        <v>300</v>
      </c>
      <c r="F4373" s="340">
        <v>5.8021700000000003</v>
      </c>
      <c r="G4373" s="342" t="s">
        <v>300</v>
      </c>
      <c r="H4373" s="342"/>
      <c r="I4373" s="342"/>
      <c r="J4373" s="343"/>
      <c r="K4373" s="343"/>
      <c r="L4373" s="407">
        <v>1</v>
      </c>
      <c r="M4373" s="344">
        <f t="shared" si="68"/>
        <v>5.8021703240087987</v>
      </c>
      <c r="N4373" s="337"/>
      <c r="T4373" s="169" t="s">
        <v>300</v>
      </c>
    </row>
    <row r="4374" spans="1:20">
      <c r="A4374" s="339">
        <v>45474.125</v>
      </c>
      <c r="B4374" s="340">
        <v>3.1019800000000002</v>
      </c>
      <c r="C4374" s="340" t="s">
        <v>300</v>
      </c>
      <c r="D4374" s="341">
        <v>63.213760000000001</v>
      </c>
      <c r="E4374" s="342" t="s">
        <v>300</v>
      </c>
      <c r="F4374" s="340">
        <v>6.0944099999999999</v>
      </c>
      <c r="G4374" s="342" t="s">
        <v>300</v>
      </c>
      <c r="H4374" s="342"/>
      <c r="I4374" s="342"/>
      <c r="J4374" s="343"/>
      <c r="K4374" s="343"/>
      <c r="L4374" s="407">
        <v>1</v>
      </c>
      <c r="M4374" s="344">
        <f t="shared" si="68"/>
        <v>6.0944094221283835</v>
      </c>
      <c r="N4374" s="337"/>
      <c r="T4374" s="169" t="s">
        <v>300</v>
      </c>
    </row>
    <row r="4375" spans="1:20">
      <c r="A4375" s="339">
        <v>45474.166666666701</v>
      </c>
      <c r="B4375" s="340">
        <v>2.8921299999999999</v>
      </c>
      <c r="C4375" s="340" t="s">
        <v>300</v>
      </c>
      <c r="D4375" s="341">
        <v>64.749459999999999</v>
      </c>
      <c r="E4375" s="342" t="s">
        <v>300</v>
      </c>
      <c r="F4375" s="340">
        <v>5.8201499999999999</v>
      </c>
      <c r="G4375" s="342" t="s">
        <v>300</v>
      </c>
      <c r="H4375" s="342"/>
      <c r="I4375" s="342"/>
      <c r="J4375" s="343"/>
      <c r="K4375" s="343"/>
      <c r="L4375" s="407">
        <v>1</v>
      </c>
      <c r="M4375" s="344">
        <f t="shared" si="68"/>
        <v>5.8201606367037826</v>
      </c>
      <c r="N4375" s="337"/>
      <c r="T4375" s="169" t="s">
        <v>300</v>
      </c>
    </row>
    <row r="4376" spans="1:20">
      <c r="A4376" s="339">
        <v>45474.208333333299</v>
      </c>
      <c r="B4376" s="340">
        <v>3.0894900000000001</v>
      </c>
      <c r="C4376" s="340" t="s">
        <v>300</v>
      </c>
      <c r="D4376" s="341">
        <v>64.325360000000003</v>
      </c>
      <c r="E4376" s="342" t="s">
        <v>300</v>
      </c>
      <c r="F4376" s="340">
        <v>6.1766100000000002</v>
      </c>
      <c r="G4376" s="342" t="s">
        <v>300</v>
      </c>
      <c r="H4376" s="342"/>
      <c r="I4376" s="342"/>
      <c r="J4376" s="343"/>
      <c r="K4376" s="343"/>
      <c r="L4376" s="407">
        <v>1</v>
      </c>
      <c r="M4376" s="344">
        <f t="shared" si="68"/>
        <v>6.1766078549757113</v>
      </c>
      <c r="N4376" s="337"/>
      <c r="T4376" s="169" t="s">
        <v>300</v>
      </c>
    </row>
    <row r="4377" spans="1:20">
      <c r="A4377" s="339">
        <v>45474.25</v>
      </c>
      <c r="B4377" s="340">
        <v>2.9072100000000001</v>
      </c>
      <c r="C4377" s="340" t="s">
        <v>300</v>
      </c>
      <c r="D4377" s="341">
        <v>63.52093</v>
      </c>
      <c r="E4377" s="342" t="s">
        <v>300</v>
      </c>
      <c r="F4377" s="340">
        <v>5.7394999999999996</v>
      </c>
      <c r="G4377" s="342" t="s">
        <v>300</v>
      </c>
      <c r="H4377" s="342"/>
      <c r="I4377" s="342"/>
      <c r="J4377" s="343"/>
      <c r="K4377" s="343"/>
      <c r="L4377" s="407">
        <v>1</v>
      </c>
      <c r="M4377" s="344">
        <f t="shared" si="68"/>
        <v>5.7395026646967233</v>
      </c>
      <c r="N4377" s="337"/>
      <c r="T4377" s="169" t="s">
        <v>300</v>
      </c>
    </row>
    <row r="4378" spans="1:20">
      <c r="A4378" s="339">
        <v>45474.291666666701</v>
      </c>
      <c r="B4378" s="340">
        <v>2.6714699999999998</v>
      </c>
      <c r="C4378" s="340" t="s">
        <v>300</v>
      </c>
      <c r="D4378" s="341">
        <v>64.235759999999999</v>
      </c>
      <c r="E4378" s="342" t="s">
        <v>300</v>
      </c>
      <c r="F4378" s="340">
        <v>5.3334599999999996</v>
      </c>
      <c r="G4378" s="342" t="s">
        <v>300</v>
      </c>
      <c r="H4378" s="342"/>
      <c r="I4378" s="342"/>
      <c r="J4378" s="343"/>
      <c r="K4378" s="343"/>
      <c r="L4378" s="407">
        <v>1</v>
      </c>
      <c r="M4378" s="344">
        <f t="shared" si="68"/>
        <v>5.3334493912445744</v>
      </c>
      <c r="N4378" s="337"/>
      <c r="T4378" s="169" t="s">
        <v>300</v>
      </c>
    </row>
    <row r="4379" spans="1:20">
      <c r="A4379" s="339">
        <v>45474.333333333299</v>
      </c>
      <c r="B4379" s="340">
        <v>2.4558200000000001</v>
      </c>
      <c r="C4379" s="340" t="s">
        <v>300</v>
      </c>
      <c r="D4379" s="341">
        <v>64.288650000000004</v>
      </c>
      <c r="E4379" s="342" t="s">
        <v>300</v>
      </c>
      <c r="F4379" s="340">
        <v>4.9069599999999998</v>
      </c>
      <c r="G4379" s="342" t="s">
        <v>300</v>
      </c>
      <c r="H4379" s="342"/>
      <c r="I4379" s="342"/>
      <c r="J4379" s="343"/>
      <c r="K4379" s="343"/>
      <c r="L4379" s="407">
        <v>1</v>
      </c>
      <c r="M4379" s="344">
        <f t="shared" si="68"/>
        <v>4.9069524339284403</v>
      </c>
      <c r="N4379" s="337"/>
      <c r="T4379" s="169" t="s">
        <v>300</v>
      </c>
    </row>
    <row r="4380" spans="1:20">
      <c r="A4380" s="339">
        <v>45474.375</v>
      </c>
      <c r="B4380" s="340">
        <v>1.8304499999999999</v>
      </c>
      <c r="C4380" s="340" t="s">
        <v>300</v>
      </c>
      <c r="D4380" s="341">
        <v>65.946910000000003</v>
      </c>
      <c r="E4380" s="342" t="s">
        <v>300</v>
      </c>
      <c r="F4380" s="340">
        <v>3.7517399999999999</v>
      </c>
      <c r="G4380" s="342" t="s">
        <v>300</v>
      </c>
      <c r="H4380" s="342"/>
      <c r="I4380" s="342"/>
      <c r="J4380" s="343"/>
      <c r="K4380" s="343"/>
      <c r="L4380" s="407">
        <v>1</v>
      </c>
      <c r="M4380" s="344">
        <f t="shared" si="68"/>
        <v>3.7517451654072596</v>
      </c>
      <c r="N4380" s="337"/>
      <c r="T4380" s="169" t="s">
        <v>300</v>
      </c>
    </row>
    <row r="4381" spans="1:20">
      <c r="A4381" s="339">
        <v>45474.416666666701</v>
      </c>
      <c r="B4381" s="340">
        <v>0.33278999999999997</v>
      </c>
      <c r="C4381" s="340" t="s">
        <v>300</v>
      </c>
      <c r="D4381" s="341">
        <v>58.29063</v>
      </c>
      <c r="E4381" s="342" t="s">
        <v>300</v>
      </c>
      <c r="F4381" s="340">
        <v>0.60290999999999995</v>
      </c>
      <c r="G4381" s="342" t="s">
        <v>300</v>
      </c>
      <c r="H4381" s="342"/>
      <c r="I4381" s="342"/>
      <c r="J4381" s="343"/>
      <c r="K4381" s="343"/>
      <c r="L4381" s="407">
        <v>1</v>
      </c>
      <c r="M4381" s="344">
        <f t="shared" si="68"/>
        <v>0.6029065845893159</v>
      </c>
      <c r="N4381" s="337"/>
      <c r="T4381" s="169" t="s">
        <v>300</v>
      </c>
    </row>
    <row r="4382" spans="1:20">
      <c r="A4382" s="339">
        <v>45474.458333333299</v>
      </c>
      <c r="B4382" s="340">
        <v>0.24201</v>
      </c>
      <c r="C4382" s="340" t="s">
        <v>300</v>
      </c>
      <c r="D4382" s="341">
        <v>47.913179999999997</v>
      </c>
      <c r="E4382" s="342" t="s">
        <v>300</v>
      </c>
      <c r="F4382" s="340">
        <v>0.36037999999999998</v>
      </c>
      <c r="G4382" s="342" t="s">
        <v>300</v>
      </c>
      <c r="H4382" s="342"/>
      <c r="I4382" s="342"/>
      <c r="J4382" s="343"/>
      <c r="K4382" s="343"/>
      <c r="L4382" s="407">
        <v>1</v>
      </c>
      <c r="M4382" s="344">
        <f t="shared" si="68"/>
        <v>0.36038716694114392</v>
      </c>
      <c r="N4382" s="337"/>
      <c r="T4382" s="169" t="s">
        <v>300</v>
      </c>
    </row>
    <row r="4383" spans="1:20">
      <c r="A4383" s="339">
        <v>45474.5</v>
      </c>
      <c r="B4383" s="340">
        <v>0.66454000000000002</v>
      </c>
      <c r="C4383" s="340" t="s">
        <v>300</v>
      </c>
      <c r="D4383" s="341">
        <v>62.458419999999997</v>
      </c>
      <c r="E4383" s="342" t="s">
        <v>300</v>
      </c>
      <c r="F4383" s="340">
        <v>1.29</v>
      </c>
      <c r="G4383" s="342" t="s">
        <v>300</v>
      </c>
      <c r="H4383" s="342"/>
      <c r="I4383" s="342"/>
      <c r="J4383" s="343"/>
      <c r="K4383" s="343"/>
      <c r="L4383" s="407">
        <v>1</v>
      </c>
      <c r="M4383" s="344">
        <f t="shared" si="68"/>
        <v>1.2900101607049439</v>
      </c>
      <c r="N4383" s="337"/>
      <c r="T4383" s="169" t="s">
        <v>300</v>
      </c>
    </row>
    <row r="4384" spans="1:20">
      <c r="A4384" s="339">
        <v>45474.541666666701</v>
      </c>
      <c r="B4384" s="340">
        <v>1.4850000000000001</v>
      </c>
      <c r="C4384" s="340" t="s">
        <v>300</v>
      </c>
      <c r="D4384" s="341">
        <v>67.472080000000005</v>
      </c>
      <c r="E4384" s="342" t="s">
        <v>300</v>
      </c>
      <c r="F4384" s="340">
        <v>3.11408</v>
      </c>
      <c r="G4384" s="342" t="s">
        <v>300</v>
      </c>
      <c r="H4384" s="342"/>
      <c r="I4384" s="342"/>
      <c r="J4384" s="343"/>
      <c r="K4384" s="343"/>
      <c r="L4384" s="407">
        <v>1</v>
      </c>
      <c r="M4384" s="344">
        <f t="shared" si="68"/>
        <v>3.1140928859040002</v>
      </c>
      <c r="N4384" s="337"/>
      <c r="T4384" s="169" t="s">
        <v>300</v>
      </c>
    </row>
    <row r="4385" spans="1:20">
      <c r="A4385" s="339">
        <v>45474.583333333299</v>
      </c>
      <c r="B4385" s="340">
        <v>2.2808899999999999</v>
      </c>
      <c r="C4385" s="340" t="s">
        <v>300</v>
      </c>
      <c r="D4385" s="341">
        <v>68.804559999999995</v>
      </c>
      <c r="E4385" s="342" t="s">
        <v>300</v>
      </c>
      <c r="F4385" s="340">
        <v>4.8775599999999999</v>
      </c>
      <c r="G4385" s="342" t="s">
        <v>300</v>
      </c>
      <c r="H4385" s="342"/>
      <c r="I4385" s="342"/>
      <c r="J4385" s="343"/>
      <c r="K4385" s="343"/>
      <c r="L4385" s="407">
        <v>1</v>
      </c>
      <c r="M4385" s="344">
        <f t="shared" si="68"/>
        <v>4.8775594692390705</v>
      </c>
      <c r="N4385" s="337"/>
      <c r="T4385" s="169" t="s">
        <v>300</v>
      </c>
    </row>
    <row r="4386" spans="1:20">
      <c r="A4386" s="339">
        <v>45474.625</v>
      </c>
      <c r="B4386" s="340">
        <v>2.31609</v>
      </c>
      <c r="C4386" s="340" t="s">
        <v>300</v>
      </c>
      <c r="D4386" s="341">
        <v>68.038669999999996</v>
      </c>
      <c r="E4386" s="342" t="s">
        <v>300</v>
      </c>
      <c r="F4386" s="340">
        <v>4.8977000000000004</v>
      </c>
      <c r="G4386" s="342" t="s">
        <v>300</v>
      </c>
      <c r="H4386" s="342"/>
      <c r="I4386" s="342"/>
      <c r="J4386" s="343"/>
      <c r="K4386" s="343"/>
      <c r="L4386" s="407">
        <v>1</v>
      </c>
      <c r="M4386" s="344">
        <f t="shared" si="68"/>
        <v>4.8977008738653236</v>
      </c>
      <c r="N4386" s="337"/>
      <c r="T4386" s="169" t="s">
        <v>300</v>
      </c>
    </row>
    <row r="4387" spans="1:20">
      <c r="A4387" s="339">
        <v>45474.666666666701</v>
      </c>
      <c r="B4387" s="340">
        <v>2.6033200000000001</v>
      </c>
      <c r="C4387" s="340" t="s">
        <v>300</v>
      </c>
      <c r="D4387" s="341">
        <v>63.866840000000003</v>
      </c>
      <c r="E4387" s="342" t="s">
        <v>300</v>
      </c>
      <c r="F4387" s="340">
        <v>5.1675399999999998</v>
      </c>
      <c r="G4387" s="342" t="s">
        <v>300</v>
      </c>
      <c r="H4387" s="342"/>
      <c r="I4387" s="342"/>
      <c r="J4387" s="343"/>
      <c r="K4387" s="343"/>
      <c r="L4387" s="407">
        <v>1</v>
      </c>
      <c r="M4387" s="344">
        <f t="shared" si="68"/>
        <v>5.1675417449255034</v>
      </c>
      <c r="N4387" s="337"/>
      <c r="T4387" s="169" t="s">
        <v>300</v>
      </c>
    </row>
    <row r="4388" spans="1:20">
      <c r="A4388" s="339">
        <v>45474.708333333299</v>
      </c>
      <c r="B4388" s="340">
        <v>2.7031900000000002</v>
      </c>
      <c r="C4388" s="340" t="s">
        <v>300</v>
      </c>
      <c r="D4388" s="341">
        <v>62.601869999999998</v>
      </c>
      <c r="E4388" s="342" t="s">
        <v>300</v>
      </c>
      <c r="F4388" s="340">
        <v>5.2595099999999997</v>
      </c>
      <c r="G4388" s="342" t="s">
        <v>300</v>
      </c>
      <c r="H4388" s="342"/>
      <c r="I4388" s="342"/>
      <c r="J4388" s="343"/>
      <c r="K4388" s="343"/>
      <c r="L4388" s="407">
        <v>1</v>
      </c>
      <c r="M4388" s="344">
        <f t="shared" si="68"/>
        <v>5.2595051978415244</v>
      </c>
      <c r="N4388" s="337"/>
      <c r="T4388" s="169" t="s">
        <v>300</v>
      </c>
    </row>
    <row r="4389" spans="1:20">
      <c r="A4389" s="339">
        <v>45474.75</v>
      </c>
      <c r="B4389" s="340">
        <v>2.8190300000000001</v>
      </c>
      <c r="C4389" s="340" t="s">
        <v>300</v>
      </c>
      <c r="D4389" s="341">
        <v>64.549539999999993</v>
      </c>
      <c r="E4389" s="342" t="s">
        <v>300</v>
      </c>
      <c r="F4389" s="340">
        <v>5.6555499999999999</v>
      </c>
      <c r="G4389" s="342" t="s">
        <v>300</v>
      </c>
      <c r="H4389" s="342"/>
      <c r="I4389" s="342"/>
      <c r="J4389" s="343"/>
      <c r="K4389" s="343"/>
      <c r="L4389" s="407">
        <v>1</v>
      </c>
      <c r="M4389" s="344">
        <f t="shared" si="68"/>
        <v>5.6555371493118951</v>
      </c>
      <c r="N4389" s="337"/>
      <c r="T4389" s="169" t="s">
        <v>300</v>
      </c>
    </row>
    <row r="4390" spans="1:20">
      <c r="A4390" s="339">
        <v>45474.791666666701</v>
      </c>
      <c r="B4390" s="340">
        <v>2.78051</v>
      </c>
      <c r="C4390" s="340" t="s">
        <v>300</v>
      </c>
      <c r="D4390" s="341">
        <v>64.890960000000007</v>
      </c>
      <c r="E4390" s="342" t="s">
        <v>300</v>
      </c>
      <c r="F4390" s="340">
        <v>5.6077500000000002</v>
      </c>
      <c r="G4390" s="342" t="s">
        <v>300</v>
      </c>
      <c r="H4390" s="342"/>
      <c r="I4390" s="342"/>
      <c r="J4390" s="343"/>
      <c r="K4390" s="343"/>
      <c r="L4390" s="407">
        <v>1</v>
      </c>
      <c r="M4390" s="344">
        <f t="shared" si="68"/>
        <v>5.6077632559327686</v>
      </c>
      <c r="N4390" s="337"/>
      <c r="T4390" s="169" t="s">
        <v>300</v>
      </c>
    </row>
    <row r="4391" spans="1:20">
      <c r="A4391" s="339">
        <v>45474.833333333299</v>
      </c>
      <c r="B4391" s="340">
        <v>2.6366700000000001</v>
      </c>
      <c r="C4391" s="340" t="s">
        <v>300</v>
      </c>
      <c r="D4391" s="341">
        <v>65.345830000000007</v>
      </c>
      <c r="E4391" s="342" t="s">
        <v>300</v>
      </c>
      <c r="F4391" s="340">
        <v>5.3549499999999997</v>
      </c>
      <c r="G4391" s="342" t="s">
        <v>300</v>
      </c>
      <c r="H4391" s="342"/>
      <c r="I4391" s="342"/>
      <c r="J4391" s="343"/>
      <c r="K4391" s="343"/>
      <c r="L4391" s="407">
        <v>1</v>
      </c>
      <c r="M4391" s="344">
        <f t="shared" si="68"/>
        <v>5.3549407083359881</v>
      </c>
      <c r="N4391" s="337"/>
      <c r="T4391" s="169" t="s">
        <v>300</v>
      </c>
    </row>
    <row r="4392" spans="1:20">
      <c r="A4392" s="339">
        <v>45474.875</v>
      </c>
      <c r="B4392" s="340">
        <v>2.4777499999999999</v>
      </c>
      <c r="C4392" s="340" t="s">
        <v>300</v>
      </c>
      <c r="D4392" s="341">
        <v>65.611419999999995</v>
      </c>
      <c r="E4392" s="342" t="s">
        <v>300</v>
      </c>
      <c r="F4392" s="340">
        <v>5.0526299999999997</v>
      </c>
      <c r="G4392" s="342" t="s">
        <v>300</v>
      </c>
      <c r="H4392" s="342"/>
      <c r="I4392" s="342"/>
      <c r="J4392" s="343"/>
      <c r="K4392" s="343"/>
      <c r="L4392" s="407">
        <v>1</v>
      </c>
      <c r="M4392" s="344">
        <f t="shared" si="68"/>
        <v>5.0526350687273984</v>
      </c>
      <c r="N4392" s="337"/>
      <c r="T4392" s="169" t="s">
        <v>300</v>
      </c>
    </row>
    <row r="4393" spans="1:20">
      <c r="A4393" s="339">
        <v>45474.916666666701</v>
      </c>
      <c r="B4393" s="340">
        <v>2.4506199999999998</v>
      </c>
      <c r="C4393" s="340" t="s">
        <v>300</v>
      </c>
      <c r="D4393" s="341">
        <v>65.767009999999999</v>
      </c>
      <c r="E4393" s="342" t="s">
        <v>300</v>
      </c>
      <c r="F4393" s="340">
        <v>5.0091599999999996</v>
      </c>
      <c r="G4393" s="342" t="s">
        <v>300</v>
      </c>
      <c r="H4393" s="342"/>
      <c r="I4393" s="342"/>
      <c r="J4393" s="343"/>
      <c r="K4393" s="343"/>
      <c r="L4393" s="407">
        <v>1</v>
      </c>
      <c r="M4393" s="344">
        <f t="shared" si="68"/>
        <v>5.0091620474358942</v>
      </c>
      <c r="N4393" s="337"/>
      <c r="T4393" s="169" t="s">
        <v>300</v>
      </c>
    </row>
    <row r="4394" spans="1:20">
      <c r="A4394" s="339">
        <v>45474.958333333299</v>
      </c>
      <c r="B4394" s="340">
        <v>2.3806099999999999</v>
      </c>
      <c r="C4394" s="340" t="s">
        <v>300</v>
      </c>
      <c r="D4394" s="341">
        <v>65.659909999999996</v>
      </c>
      <c r="E4394" s="342" t="s">
        <v>300</v>
      </c>
      <c r="F4394" s="340">
        <v>4.8581300000000001</v>
      </c>
      <c r="G4394" s="342" t="s">
        <v>300</v>
      </c>
      <c r="H4394" s="342"/>
      <c r="I4394" s="342"/>
      <c r="J4394" s="343"/>
      <c r="K4394" s="343"/>
      <c r="L4394" s="407">
        <v>1</v>
      </c>
      <c r="M4394" s="344">
        <f t="shared" si="68"/>
        <v>4.8581346397657068</v>
      </c>
      <c r="N4394" s="337"/>
      <c r="T4394" s="169" t="s">
        <v>300</v>
      </c>
    </row>
    <row r="4395" spans="1:20">
      <c r="A4395" s="339">
        <v>45475</v>
      </c>
      <c r="B4395" s="340">
        <v>2.69801</v>
      </c>
      <c r="C4395" s="340" t="s">
        <v>300</v>
      </c>
      <c r="D4395" s="341">
        <v>64.060469999999995</v>
      </c>
      <c r="E4395" s="342" t="s">
        <v>300</v>
      </c>
      <c r="F4395" s="340">
        <v>5.3717499999999996</v>
      </c>
      <c r="G4395" s="342" t="s">
        <v>300</v>
      </c>
      <c r="H4395" s="342"/>
      <c r="I4395" s="342"/>
      <c r="J4395" s="343"/>
      <c r="K4395" s="343"/>
      <c r="L4395" s="407">
        <v>1</v>
      </c>
      <c r="M4395" s="344">
        <f t="shared" si="68"/>
        <v>5.371736311698875</v>
      </c>
      <c r="N4395" s="337"/>
      <c r="T4395" s="169" t="s">
        <v>300</v>
      </c>
    </row>
    <row r="4396" spans="1:20">
      <c r="A4396" s="339">
        <v>45475.041666666701</v>
      </c>
      <c r="B4396" s="340">
        <v>2.8319299999999998</v>
      </c>
      <c r="C4396" s="340" t="s">
        <v>300</v>
      </c>
      <c r="D4396" s="341">
        <v>65.787409999999994</v>
      </c>
      <c r="E4396" s="342" t="s">
        <v>300</v>
      </c>
      <c r="F4396" s="340">
        <v>5.7903700000000002</v>
      </c>
      <c r="G4396" s="342" t="s">
        <v>300</v>
      </c>
      <c r="H4396" s="342"/>
      <c r="I4396" s="342"/>
      <c r="J4396" s="343"/>
      <c r="K4396" s="343"/>
      <c r="L4396" s="407">
        <v>1</v>
      </c>
      <c r="M4396" s="344">
        <f t="shared" si="68"/>
        <v>5.7903699672404025</v>
      </c>
      <c r="N4396" s="337"/>
      <c r="T4396" s="169" t="s">
        <v>300</v>
      </c>
    </row>
    <row r="4397" spans="1:20">
      <c r="A4397" s="339">
        <v>45475.083333333299</v>
      </c>
      <c r="B4397" s="340">
        <v>2.92028</v>
      </c>
      <c r="C4397" s="340" t="s">
        <v>300</v>
      </c>
      <c r="D4397" s="341">
        <v>64.216899999999995</v>
      </c>
      <c r="E4397" s="342" t="s">
        <v>300</v>
      </c>
      <c r="F4397" s="340">
        <v>5.8284700000000003</v>
      </c>
      <c r="G4397" s="342" t="s">
        <v>300</v>
      </c>
      <c r="H4397" s="342"/>
      <c r="I4397" s="342"/>
      <c r="J4397" s="343"/>
      <c r="K4397" s="343"/>
      <c r="L4397" s="407">
        <v>1</v>
      </c>
      <c r="M4397" s="344">
        <f t="shared" si="68"/>
        <v>5.8284736969905593</v>
      </c>
      <c r="N4397" s="337"/>
      <c r="T4397" s="169" t="s">
        <v>300</v>
      </c>
    </row>
    <row r="4398" spans="1:20">
      <c r="A4398" s="339">
        <v>45475.125</v>
      </c>
      <c r="B4398" s="340">
        <v>2.9720800000000001</v>
      </c>
      <c r="C4398" s="340" t="s">
        <v>300</v>
      </c>
      <c r="D4398" s="341">
        <v>63.320729999999998</v>
      </c>
      <c r="E4398" s="342" t="s">
        <v>300</v>
      </c>
      <c r="F4398" s="340">
        <v>5.8490700000000002</v>
      </c>
      <c r="G4398" s="342" t="s">
        <v>300</v>
      </c>
      <c r="H4398" s="342"/>
      <c r="I4398" s="342"/>
      <c r="J4398" s="343"/>
      <c r="K4398" s="343"/>
      <c r="L4398" s="407">
        <v>1</v>
      </c>
      <c r="M4398" s="344">
        <f t="shared" si="68"/>
        <v>5.8490780737878705</v>
      </c>
      <c r="N4398" s="337"/>
      <c r="T4398" s="169" t="s">
        <v>300</v>
      </c>
    </row>
    <row r="4399" spans="1:20">
      <c r="A4399" s="339">
        <v>45475.166666666701</v>
      </c>
      <c r="B4399" s="340">
        <v>2.47092</v>
      </c>
      <c r="C4399" s="340" t="s">
        <v>300</v>
      </c>
      <c r="D4399" s="341">
        <v>65.810109999999995</v>
      </c>
      <c r="E4399" s="342" t="s">
        <v>300</v>
      </c>
      <c r="F4399" s="340">
        <v>5.05396</v>
      </c>
      <c r="G4399" s="342" t="s">
        <v>300</v>
      </c>
      <c r="H4399" s="342"/>
      <c r="I4399" s="342"/>
      <c r="J4399" s="343"/>
      <c r="K4399" s="343"/>
      <c r="L4399" s="407">
        <v>1</v>
      </c>
      <c r="M4399" s="344">
        <f t="shared" si="68"/>
        <v>5.0539659483972947</v>
      </c>
      <c r="N4399" s="337"/>
      <c r="T4399" s="169" t="s">
        <v>300</v>
      </c>
    </row>
    <row r="4400" spans="1:20">
      <c r="A4400" s="339">
        <v>45475.208333333299</v>
      </c>
      <c r="B4400" s="340">
        <v>2.62839</v>
      </c>
      <c r="C4400" s="340" t="s">
        <v>300</v>
      </c>
      <c r="D4400" s="341">
        <v>65.760170000000002</v>
      </c>
      <c r="E4400" s="342" t="s">
        <v>300</v>
      </c>
      <c r="F4400" s="340">
        <v>5.3719599999999996</v>
      </c>
      <c r="G4400" s="342" t="s">
        <v>300</v>
      </c>
      <c r="H4400" s="342"/>
      <c r="I4400" s="342"/>
      <c r="J4400" s="343"/>
      <c r="K4400" s="343"/>
      <c r="L4400" s="407">
        <v>1</v>
      </c>
      <c r="M4400" s="344">
        <f t="shared" si="68"/>
        <v>5.3719720398734037</v>
      </c>
      <c r="N4400" s="337"/>
      <c r="T4400" s="169" t="s">
        <v>300</v>
      </c>
    </row>
    <row r="4401" spans="1:20">
      <c r="A4401" s="339">
        <v>45475.25</v>
      </c>
      <c r="B4401" s="340">
        <v>2.87303</v>
      </c>
      <c r="C4401" s="340" t="s">
        <v>300</v>
      </c>
      <c r="D4401" s="341">
        <v>64.572050000000004</v>
      </c>
      <c r="E4401" s="342" t="s">
        <v>300</v>
      </c>
      <c r="F4401" s="340">
        <v>5.7658899999999997</v>
      </c>
      <c r="G4401" s="342" t="s">
        <v>300</v>
      </c>
      <c r="H4401" s="342"/>
      <c r="I4401" s="342"/>
      <c r="J4401" s="343"/>
      <c r="K4401" s="343"/>
      <c r="L4401" s="407">
        <v>1</v>
      </c>
      <c r="M4401" s="344">
        <f t="shared" si="68"/>
        <v>5.7658819361014197</v>
      </c>
      <c r="N4401" s="337"/>
      <c r="T4401" s="169" t="s">
        <v>300</v>
      </c>
    </row>
    <row r="4402" spans="1:20">
      <c r="A4402" s="339">
        <v>45475.291666666701</v>
      </c>
      <c r="B4402" s="340">
        <v>2.6123599999999998</v>
      </c>
      <c r="C4402" s="340" t="s">
        <v>300</v>
      </c>
      <c r="D4402" s="341">
        <v>64.683909999999997</v>
      </c>
      <c r="E4402" s="342" t="s">
        <v>300</v>
      </c>
      <c r="F4402" s="340">
        <v>5.25183</v>
      </c>
      <c r="G4402" s="342" t="s">
        <v>300</v>
      </c>
      <c r="H4402" s="342"/>
      <c r="I4402" s="342"/>
      <c r="J4402" s="343"/>
      <c r="K4402" s="343"/>
      <c r="L4402" s="407">
        <v>1</v>
      </c>
      <c r="M4402" s="344">
        <f t="shared" si="68"/>
        <v>5.2518256456858072</v>
      </c>
      <c r="N4402" s="337"/>
      <c r="T4402" s="169" t="s">
        <v>300</v>
      </c>
    </row>
    <row r="4403" spans="1:20" ht="30">
      <c r="A4403" s="339">
        <v>45475.333333333299</v>
      </c>
      <c r="B4403" s="340">
        <v>2.3685999999999998</v>
      </c>
      <c r="C4403" s="340" t="s">
        <v>300</v>
      </c>
      <c r="D4403" s="341">
        <v>65.087100000000007</v>
      </c>
      <c r="E4403" s="342" t="s">
        <v>367</v>
      </c>
      <c r="F4403" s="340">
        <v>4.7914599999999998</v>
      </c>
      <c r="G4403" s="342" t="s">
        <v>367</v>
      </c>
      <c r="H4403" s="342"/>
      <c r="I4403" s="342">
        <v>98.3</v>
      </c>
      <c r="J4403" s="343"/>
      <c r="K4403" s="343" t="s">
        <v>384</v>
      </c>
      <c r="L4403" s="407">
        <v>1</v>
      </c>
      <c r="M4403" s="344">
        <f t="shared" si="68"/>
        <v>4.7914576812647995</v>
      </c>
      <c r="N4403" s="337"/>
      <c r="T4403" s="169" t="s">
        <v>300</v>
      </c>
    </row>
    <row r="4404" spans="1:20">
      <c r="A4404" s="339">
        <v>45475.375</v>
      </c>
      <c r="B4404" s="340">
        <v>2.5163700000000002</v>
      </c>
      <c r="C4404" s="340" t="s">
        <v>300</v>
      </c>
      <c r="D4404" s="341">
        <v>65.515270000000001</v>
      </c>
      <c r="E4404" s="342" t="s">
        <v>300</v>
      </c>
      <c r="F4404" s="340">
        <v>5.1238599999999996</v>
      </c>
      <c r="G4404" s="342" t="s">
        <v>300</v>
      </c>
      <c r="H4404" s="342"/>
      <c r="I4404" s="342"/>
      <c r="J4404" s="343"/>
      <c r="K4404" s="343"/>
      <c r="L4404" s="407">
        <v>1</v>
      </c>
      <c r="M4404" s="344">
        <f t="shared" si="68"/>
        <v>5.1238693118644925</v>
      </c>
      <c r="N4404" s="337"/>
      <c r="T4404" s="169" t="s">
        <v>300</v>
      </c>
    </row>
    <row r="4405" spans="1:20">
      <c r="A4405" s="339">
        <v>45475.416666666701</v>
      </c>
      <c r="B4405" s="340">
        <v>2.6747700000000001</v>
      </c>
      <c r="C4405" s="340" t="s">
        <v>300</v>
      </c>
      <c r="D4405" s="341">
        <v>67.207269999999994</v>
      </c>
      <c r="E4405" s="342" t="s">
        <v>300</v>
      </c>
      <c r="F4405" s="340">
        <v>5.5870600000000001</v>
      </c>
      <c r="G4405" s="342" t="s">
        <v>300</v>
      </c>
      <c r="H4405" s="342"/>
      <c r="I4405" s="342"/>
      <c r="J4405" s="343"/>
      <c r="K4405" s="343"/>
      <c r="L4405" s="407">
        <v>1</v>
      </c>
      <c r="M4405" s="344">
        <f t="shared" si="68"/>
        <v>5.5870647960811315</v>
      </c>
      <c r="N4405" s="337"/>
      <c r="T4405" s="169" t="s">
        <v>300</v>
      </c>
    </row>
    <row r="4406" spans="1:20">
      <c r="A4406" s="339">
        <v>45475.458333333299</v>
      </c>
      <c r="B4406" s="340">
        <v>2.7496800000000001</v>
      </c>
      <c r="C4406" s="340" t="s">
        <v>300</v>
      </c>
      <c r="D4406" s="341">
        <v>66.397949999999994</v>
      </c>
      <c r="E4406" s="342" t="s">
        <v>300</v>
      </c>
      <c r="F4406" s="340">
        <v>5.6743699999999997</v>
      </c>
      <c r="G4406" s="342" t="s">
        <v>300</v>
      </c>
      <c r="H4406" s="342"/>
      <c r="I4406" s="342"/>
      <c r="J4406" s="343"/>
      <c r="K4406" s="343"/>
      <c r="L4406" s="407">
        <v>1</v>
      </c>
      <c r="M4406" s="344">
        <f t="shared" si="68"/>
        <v>5.6743724190484786</v>
      </c>
      <c r="N4406" s="337"/>
      <c r="T4406" s="169" t="s">
        <v>300</v>
      </c>
    </row>
    <row r="4407" spans="1:20">
      <c r="A4407" s="339">
        <v>45475.5</v>
      </c>
      <c r="B4407" s="340">
        <v>2.7277300000000002</v>
      </c>
      <c r="C4407" s="340" t="s">
        <v>300</v>
      </c>
      <c r="D4407" s="341">
        <v>63.226210000000002</v>
      </c>
      <c r="E4407" s="342" t="s">
        <v>300</v>
      </c>
      <c r="F4407" s="340">
        <v>5.3601799999999997</v>
      </c>
      <c r="G4407" s="342" t="s">
        <v>300</v>
      </c>
      <c r="H4407" s="342"/>
      <c r="I4407" s="342"/>
      <c r="J4407" s="343"/>
      <c r="K4407" s="343"/>
      <c r="L4407" s="407">
        <v>1</v>
      </c>
      <c r="M4407" s="344">
        <f t="shared" si="68"/>
        <v>5.3601820462865639</v>
      </c>
      <c r="N4407" s="337"/>
      <c r="T4407" s="169" t="s">
        <v>300</v>
      </c>
    </row>
    <row r="4408" spans="1:20">
      <c r="A4408" s="339">
        <v>45475.541666666701</v>
      </c>
      <c r="B4408" s="340">
        <v>2.9654099999999999</v>
      </c>
      <c r="C4408" s="340" t="s">
        <v>300</v>
      </c>
      <c r="D4408" s="341">
        <v>64.475819999999999</v>
      </c>
      <c r="E4408" s="342" t="s">
        <v>300</v>
      </c>
      <c r="F4408" s="340">
        <v>5.9424000000000001</v>
      </c>
      <c r="G4408" s="342" t="s">
        <v>300</v>
      </c>
      <c r="H4408" s="342"/>
      <c r="I4408" s="342"/>
      <c r="J4408" s="343"/>
      <c r="K4408" s="343"/>
      <c r="L4408" s="407">
        <v>1</v>
      </c>
      <c r="M4408" s="344">
        <f t="shared" si="68"/>
        <v>5.9424102622830954</v>
      </c>
      <c r="N4408" s="337"/>
      <c r="T4408" s="169" t="s">
        <v>300</v>
      </c>
    </row>
    <row r="4409" spans="1:20">
      <c r="A4409" s="339">
        <v>45475.583333333299</v>
      </c>
      <c r="B4409" s="340">
        <v>1.49749</v>
      </c>
      <c r="C4409" s="340" t="s">
        <v>300</v>
      </c>
      <c r="D4409" s="341">
        <v>68.738990000000001</v>
      </c>
      <c r="E4409" s="342" t="s">
        <v>300</v>
      </c>
      <c r="F4409" s="340">
        <v>3.1992500000000001</v>
      </c>
      <c r="G4409" s="342" t="s">
        <v>300</v>
      </c>
      <c r="H4409" s="342"/>
      <c r="I4409" s="342"/>
      <c r="J4409" s="343"/>
      <c r="K4409" s="343"/>
      <c r="L4409" s="407">
        <v>1</v>
      </c>
      <c r="M4409" s="344">
        <f t="shared" si="68"/>
        <v>3.1992493301989078</v>
      </c>
      <c r="N4409" s="337"/>
      <c r="T4409" s="169" t="s">
        <v>300</v>
      </c>
    </row>
    <row r="4410" spans="1:20">
      <c r="A4410" s="339">
        <v>45475.625</v>
      </c>
      <c r="B4410" s="340">
        <v>0.78805999999999998</v>
      </c>
      <c r="C4410" s="340" t="s">
        <v>300</v>
      </c>
      <c r="D4410" s="341">
        <v>64.590440000000001</v>
      </c>
      <c r="E4410" s="342" t="s">
        <v>300</v>
      </c>
      <c r="F4410" s="340">
        <v>1.5820099999999999</v>
      </c>
      <c r="G4410" s="342" t="s">
        <v>300</v>
      </c>
      <c r="H4410" s="342"/>
      <c r="I4410" s="342"/>
      <c r="J4410" s="343"/>
      <c r="K4410" s="343"/>
      <c r="L4410" s="407">
        <v>1</v>
      </c>
      <c r="M4410" s="344">
        <f t="shared" si="68"/>
        <v>1.582007497910112</v>
      </c>
      <c r="N4410" s="337"/>
      <c r="T4410" s="169" t="s">
        <v>300</v>
      </c>
    </row>
    <row r="4411" spans="1:20">
      <c r="A4411" s="339">
        <v>45475.666666666701</v>
      </c>
      <c r="B4411" s="340">
        <v>2.37913</v>
      </c>
      <c r="C4411" s="340" t="s">
        <v>300</v>
      </c>
      <c r="D4411" s="341">
        <v>66.438820000000007</v>
      </c>
      <c r="E4411" s="342" t="s">
        <v>300</v>
      </c>
      <c r="F4411" s="340">
        <v>4.9127000000000001</v>
      </c>
      <c r="G4411" s="342" t="s">
        <v>300</v>
      </c>
      <c r="H4411" s="342"/>
      <c r="I4411" s="342"/>
      <c r="J4411" s="343"/>
      <c r="K4411" s="343"/>
      <c r="L4411" s="407">
        <v>1</v>
      </c>
      <c r="M4411" s="344">
        <f t="shared" si="68"/>
        <v>4.9127096118107287</v>
      </c>
      <c r="N4411" s="337"/>
      <c r="T4411" s="169" t="s">
        <v>300</v>
      </c>
    </row>
    <row r="4412" spans="1:20">
      <c r="A4412" s="339">
        <v>45475.708333333299</v>
      </c>
      <c r="B4412" s="340">
        <v>2.2903099999999998</v>
      </c>
      <c r="C4412" s="340" t="s">
        <v>300</v>
      </c>
      <c r="D4412" s="341">
        <v>66.608050000000006</v>
      </c>
      <c r="E4412" s="342" t="s">
        <v>300</v>
      </c>
      <c r="F4412" s="340">
        <v>4.7413600000000002</v>
      </c>
      <c r="G4412" s="342" t="s">
        <v>300</v>
      </c>
      <c r="H4412" s="342"/>
      <c r="I4412" s="342"/>
      <c r="J4412" s="343"/>
      <c r="K4412" s="343"/>
      <c r="L4412" s="407">
        <v>1</v>
      </c>
      <c r="M4412" s="344">
        <f t="shared" si="68"/>
        <v>4.7413498195001393</v>
      </c>
      <c r="N4412" s="337"/>
      <c r="T4412" s="169" t="s">
        <v>300</v>
      </c>
    </row>
    <row r="4413" spans="1:20">
      <c r="A4413" s="339">
        <v>45475.75</v>
      </c>
      <c r="B4413" s="340">
        <v>1.9847699999999999</v>
      </c>
      <c r="C4413" s="340" t="s">
        <v>300</v>
      </c>
      <c r="D4413" s="341">
        <v>63.808320000000002</v>
      </c>
      <c r="E4413" s="342" t="s">
        <v>300</v>
      </c>
      <c r="F4413" s="340">
        <v>3.9361299999999999</v>
      </c>
      <c r="G4413" s="342" t="s">
        <v>300</v>
      </c>
      <c r="H4413" s="342"/>
      <c r="I4413" s="342"/>
      <c r="J4413" s="343"/>
      <c r="K4413" s="343"/>
      <c r="L4413" s="407">
        <v>1</v>
      </c>
      <c r="M4413" s="344">
        <f t="shared" si="68"/>
        <v>3.9361216050213117</v>
      </c>
      <c r="N4413" s="337"/>
      <c r="T4413" s="169" t="s">
        <v>300</v>
      </c>
    </row>
    <row r="4414" spans="1:20">
      <c r="A4414" s="339">
        <v>45475.791666666701</v>
      </c>
      <c r="B4414" s="340">
        <v>0.62148000000000003</v>
      </c>
      <c r="C4414" s="340" t="s">
        <v>300</v>
      </c>
      <c r="D4414" s="341">
        <v>62.770850000000003</v>
      </c>
      <c r="E4414" s="342" t="s">
        <v>300</v>
      </c>
      <c r="F4414" s="340">
        <v>1.2124600000000001</v>
      </c>
      <c r="G4414" s="342" t="s">
        <v>300</v>
      </c>
      <c r="H4414" s="342"/>
      <c r="I4414" s="342"/>
      <c r="J4414" s="343"/>
      <c r="K4414" s="343"/>
      <c r="L4414" s="407">
        <v>1</v>
      </c>
      <c r="M4414" s="344">
        <f t="shared" si="68"/>
        <v>1.2124565298266399</v>
      </c>
      <c r="N4414" s="337"/>
      <c r="T4414" s="169" t="s">
        <v>300</v>
      </c>
    </row>
    <row r="4415" spans="1:20">
      <c r="A4415" s="339">
        <v>45475.833333333299</v>
      </c>
      <c r="B4415" s="340">
        <v>0.94193000000000005</v>
      </c>
      <c r="C4415" s="340" t="s">
        <v>300</v>
      </c>
      <c r="D4415" s="341">
        <v>63.30444</v>
      </c>
      <c r="E4415" s="342" t="s">
        <v>300</v>
      </c>
      <c r="F4415" s="340">
        <v>1.8532500000000001</v>
      </c>
      <c r="G4415" s="342" t="s">
        <v>300</v>
      </c>
      <c r="H4415" s="342"/>
      <c r="I4415" s="342"/>
      <c r="J4415" s="343"/>
      <c r="K4415" s="343"/>
      <c r="L4415" s="407">
        <v>1</v>
      </c>
      <c r="M4415" s="344">
        <f t="shared" si="68"/>
        <v>1.8532491543387359</v>
      </c>
      <c r="N4415" s="337"/>
      <c r="T4415" s="169" t="s">
        <v>300</v>
      </c>
    </row>
    <row r="4416" spans="1:20">
      <c r="A4416" s="339">
        <v>45475.875</v>
      </c>
      <c r="B4416" s="340">
        <v>2.5000300000000002</v>
      </c>
      <c r="C4416" s="340" t="s">
        <v>300</v>
      </c>
      <c r="D4416" s="341">
        <v>67.859570000000005</v>
      </c>
      <c r="E4416" s="342" t="s">
        <v>300</v>
      </c>
      <c r="F4416" s="340">
        <v>5.2727399999999998</v>
      </c>
      <c r="G4416" s="342" t="s">
        <v>300</v>
      </c>
      <c r="H4416" s="342"/>
      <c r="I4416" s="342"/>
      <c r="J4416" s="343"/>
      <c r="K4416" s="343"/>
      <c r="L4416" s="407">
        <v>1</v>
      </c>
      <c r="M4416" s="344">
        <f t="shared" si="68"/>
        <v>5.2727518612630684</v>
      </c>
      <c r="N4416" s="337"/>
      <c r="T4416" s="169" t="s">
        <v>300</v>
      </c>
    </row>
    <row r="4417" spans="1:20">
      <c r="A4417" s="339">
        <v>45475.916666666701</v>
      </c>
      <c r="B4417" s="340">
        <v>2.9190900000000002</v>
      </c>
      <c r="C4417" s="340" t="s">
        <v>300</v>
      </c>
      <c r="D4417" s="341">
        <v>66.469949999999997</v>
      </c>
      <c r="E4417" s="342" t="s">
        <v>300</v>
      </c>
      <c r="F4417" s="340">
        <v>6.0305099999999996</v>
      </c>
      <c r="G4417" s="342" t="s">
        <v>300</v>
      </c>
      <c r="H4417" s="342"/>
      <c r="I4417" s="342"/>
      <c r="J4417" s="343"/>
      <c r="K4417" s="343"/>
      <c r="L4417" s="407">
        <v>1</v>
      </c>
      <c r="M4417" s="344">
        <f t="shared" si="68"/>
        <v>6.0305072980181382</v>
      </c>
      <c r="N4417" s="337"/>
      <c r="T4417" s="169" t="s">
        <v>300</v>
      </c>
    </row>
    <row r="4418" spans="1:20">
      <c r="A4418" s="339">
        <v>45475.958333333299</v>
      </c>
      <c r="B4418" s="340">
        <v>2.9602900000000001</v>
      </c>
      <c r="C4418" s="340" t="s">
        <v>300</v>
      </c>
      <c r="D4418" s="341">
        <v>65.989940000000004</v>
      </c>
      <c r="E4418" s="342" t="s">
        <v>300</v>
      </c>
      <c r="F4418" s="340">
        <v>6.0714600000000001</v>
      </c>
      <c r="G4418" s="342" t="s">
        <v>300</v>
      </c>
      <c r="H4418" s="342"/>
      <c r="I4418" s="342"/>
      <c r="J4418" s="343"/>
      <c r="K4418" s="343"/>
      <c r="L4418" s="407">
        <v>1</v>
      </c>
      <c r="M4418" s="344">
        <f t="shared" si="68"/>
        <v>6.0714580927192072</v>
      </c>
      <c r="N4418" s="337"/>
      <c r="T4418" s="169" t="s">
        <v>300</v>
      </c>
    </row>
    <row r="4419" spans="1:20">
      <c r="A4419" s="339">
        <v>45476</v>
      </c>
      <c r="B4419" s="340">
        <v>2.7086299999999999</v>
      </c>
      <c r="C4419" s="340" t="s">
        <v>300</v>
      </c>
      <c r="D4419" s="341">
        <v>65.094639999999998</v>
      </c>
      <c r="E4419" s="342" t="s">
        <v>300</v>
      </c>
      <c r="F4419" s="340">
        <v>5.47994</v>
      </c>
      <c r="G4419" s="342" t="s">
        <v>300</v>
      </c>
      <c r="H4419" s="342"/>
      <c r="I4419" s="342"/>
      <c r="J4419" s="343"/>
      <c r="K4419" s="343"/>
      <c r="L4419" s="407">
        <v>1</v>
      </c>
      <c r="M4419" s="344">
        <f t="shared" ref="M4419:M4482" si="69">D4419*60*10^3*B4419*5.18*10^-7</f>
        <v>5.479941520618655</v>
      </c>
      <c r="N4419" s="337"/>
      <c r="T4419" s="169" t="s">
        <v>300</v>
      </c>
    </row>
    <row r="4420" spans="1:20">
      <c r="A4420" s="339">
        <v>45476.041666666701</v>
      </c>
      <c r="B4420" s="340">
        <v>2.6336900000000001</v>
      </c>
      <c r="C4420" s="340" t="s">
        <v>300</v>
      </c>
      <c r="D4420" s="341">
        <v>65.090230000000005</v>
      </c>
      <c r="E4420" s="342" t="s">
        <v>300</v>
      </c>
      <c r="F4420" s="340">
        <v>5.3279699999999997</v>
      </c>
      <c r="G4420" s="342" t="s">
        <v>300</v>
      </c>
      <c r="H4420" s="342"/>
      <c r="I4420" s="342"/>
      <c r="J4420" s="343"/>
      <c r="K4420" s="343"/>
      <c r="L4420" s="407">
        <v>1</v>
      </c>
      <c r="M4420" s="344">
        <f t="shared" si="69"/>
        <v>5.3279663223375957</v>
      </c>
      <c r="N4420" s="337"/>
      <c r="T4420" s="169" t="s">
        <v>300</v>
      </c>
    </row>
    <row r="4421" spans="1:20">
      <c r="A4421" s="339">
        <v>45476.083333333299</v>
      </c>
      <c r="B4421" s="340">
        <v>2.9152499999999999</v>
      </c>
      <c r="C4421" s="340" t="s">
        <v>300</v>
      </c>
      <c r="D4421" s="341">
        <v>58.89705</v>
      </c>
      <c r="E4421" s="342" t="s">
        <v>300</v>
      </c>
      <c r="F4421" s="340">
        <v>5.3364200000000004</v>
      </c>
      <c r="G4421" s="342" t="s">
        <v>300</v>
      </c>
      <c r="H4421" s="342"/>
      <c r="I4421" s="342"/>
      <c r="J4421" s="343"/>
      <c r="K4421" s="343"/>
      <c r="L4421" s="407">
        <v>1</v>
      </c>
      <c r="M4421" s="344">
        <f t="shared" si="69"/>
        <v>5.3364243453884992</v>
      </c>
      <c r="N4421" s="337"/>
      <c r="T4421" s="169" t="s">
        <v>300</v>
      </c>
    </row>
    <row r="4422" spans="1:20">
      <c r="A4422" s="339">
        <v>45476.125</v>
      </c>
      <c r="B4422" s="340">
        <v>2.8361999999999998</v>
      </c>
      <c r="C4422" s="340" t="s">
        <v>300</v>
      </c>
      <c r="D4422" s="341">
        <v>63.924779999999998</v>
      </c>
      <c r="E4422" s="342" t="s">
        <v>300</v>
      </c>
      <c r="F4422" s="340">
        <v>5.6349200000000002</v>
      </c>
      <c r="G4422" s="342" t="s">
        <v>300</v>
      </c>
      <c r="H4422" s="342"/>
      <c r="I4422" s="342"/>
      <c r="J4422" s="343"/>
      <c r="K4422" s="343"/>
      <c r="L4422" s="407">
        <v>1</v>
      </c>
      <c r="M4422" s="344">
        <f t="shared" si="69"/>
        <v>5.634911568998878</v>
      </c>
      <c r="N4422" s="337"/>
      <c r="T4422" s="169" t="s">
        <v>300</v>
      </c>
    </row>
    <row r="4423" spans="1:20">
      <c r="A4423" s="339">
        <v>45476.166666666701</v>
      </c>
      <c r="B4423" s="340">
        <v>2.7314699999999998</v>
      </c>
      <c r="C4423" s="340" t="s">
        <v>300</v>
      </c>
      <c r="D4423" s="341">
        <v>66.404169999999993</v>
      </c>
      <c r="E4423" s="342" t="s">
        <v>300</v>
      </c>
      <c r="F4423" s="340">
        <v>5.6373199999999999</v>
      </c>
      <c r="G4423" s="342" t="s">
        <v>300</v>
      </c>
      <c r="H4423" s="342"/>
      <c r="I4423" s="342"/>
      <c r="J4423" s="343"/>
      <c r="K4423" s="343"/>
      <c r="L4423" s="407">
        <v>1</v>
      </c>
      <c r="M4423" s="344">
        <f t="shared" si="69"/>
        <v>5.6373214249852905</v>
      </c>
      <c r="N4423" s="337"/>
      <c r="T4423" s="169" t="s">
        <v>300</v>
      </c>
    </row>
    <row r="4424" spans="1:20">
      <c r="A4424" s="339">
        <v>45476.208333333299</v>
      </c>
      <c r="B4424" s="340">
        <v>2.9485399999999999</v>
      </c>
      <c r="C4424" s="340" t="s">
        <v>300</v>
      </c>
      <c r="D4424" s="341">
        <v>65.783680000000004</v>
      </c>
      <c r="E4424" s="342" t="s">
        <v>300</v>
      </c>
      <c r="F4424" s="340">
        <v>6.0284599999999999</v>
      </c>
      <c r="G4424" s="342" t="s">
        <v>300</v>
      </c>
      <c r="H4424" s="342"/>
      <c r="I4424" s="342"/>
      <c r="J4424" s="343"/>
      <c r="K4424" s="343"/>
      <c r="L4424" s="407">
        <v>1</v>
      </c>
      <c r="M4424" s="344">
        <f t="shared" si="69"/>
        <v>6.0284574315893753</v>
      </c>
      <c r="N4424" s="337"/>
      <c r="T4424" s="169" t="s">
        <v>300</v>
      </c>
    </row>
    <row r="4425" spans="1:20">
      <c r="A4425" s="339">
        <v>45476.25</v>
      </c>
      <c r="B4425" s="340">
        <v>2.4496699999999998</v>
      </c>
      <c r="C4425" s="340" t="s">
        <v>300</v>
      </c>
      <c r="D4425" s="341">
        <v>67.104659999999996</v>
      </c>
      <c r="E4425" s="342" t="s">
        <v>300</v>
      </c>
      <c r="F4425" s="340">
        <v>5.10907</v>
      </c>
      <c r="G4425" s="342" t="s">
        <v>300</v>
      </c>
      <c r="H4425" s="342"/>
      <c r="I4425" s="342"/>
      <c r="J4425" s="343"/>
      <c r="K4425" s="343"/>
      <c r="L4425" s="407">
        <v>1</v>
      </c>
      <c r="M4425" s="344">
        <f t="shared" si="69"/>
        <v>5.109063188125174</v>
      </c>
      <c r="N4425" s="337"/>
      <c r="T4425" s="169" t="s">
        <v>300</v>
      </c>
    </row>
    <row r="4426" spans="1:20">
      <c r="A4426" s="339">
        <v>45476.291666666701</v>
      </c>
      <c r="B4426" s="340">
        <v>2.4264000000000001</v>
      </c>
      <c r="C4426" s="340" t="s">
        <v>300</v>
      </c>
      <c r="D4426" s="341">
        <v>68.080489999999998</v>
      </c>
      <c r="E4426" s="342" t="s">
        <v>300</v>
      </c>
      <c r="F4426" s="340">
        <v>5.1341099999999997</v>
      </c>
      <c r="G4426" s="342" t="s">
        <v>300</v>
      </c>
      <c r="H4426" s="342"/>
      <c r="I4426" s="342"/>
      <c r="J4426" s="343"/>
      <c r="K4426" s="343"/>
      <c r="L4426" s="407">
        <v>1</v>
      </c>
      <c r="M4426" s="344">
        <f t="shared" si="69"/>
        <v>5.1341207690908783</v>
      </c>
      <c r="N4426" s="337"/>
      <c r="T4426" s="169" t="s">
        <v>300</v>
      </c>
    </row>
    <row r="4427" spans="1:20">
      <c r="A4427" s="339">
        <v>45476.333333333299</v>
      </c>
      <c r="B4427" s="340">
        <v>2.7423299999999999</v>
      </c>
      <c r="C4427" s="340" t="s">
        <v>300</v>
      </c>
      <c r="D4427" s="341">
        <v>68.017920000000004</v>
      </c>
      <c r="E4427" s="342" t="s">
        <v>300</v>
      </c>
      <c r="F4427" s="340">
        <v>5.7972799999999998</v>
      </c>
      <c r="G4427" s="342" t="s">
        <v>300</v>
      </c>
      <c r="H4427" s="342"/>
      <c r="I4427" s="342"/>
      <c r="J4427" s="343"/>
      <c r="K4427" s="343"/>
      <c r="L4427" s="407">
        <v>1</v>
      </c>
      <c r="M4427" s="344">
        <f t="shared" si="69"/>
        <v>5.7972772657658869</v>
      </c>
      <c r="N4427" s="337"/>
      <c r="T4427" s="169" t="s">
        <v>300</v>
      </c>
    </row>
    <row r="4428" spans="1:20">
      <c r="A4428" s="339">
        <v>45476.375</v>
      </c>
      <c r="B4428" s="340">
        <v>2.7848199999999999</v>
      </c>
      <c r="C4428" s="340" t="s">
        <v>300</v>
      </c>
      <c r="D4428" s="341">
        <v>67.813680000000005</v>
      </c>
      <c r="E4428" s="342" t="s">
        <v>300</v>
      </c>
      <c r="F4428" s="340">
        <v>5.8694199999999999</v>
      </c>
      <c r="G4428" s="342" t="s">
        <v>300</v>
      </c>
      <c r="H4428" s="342"/>
      <c r="I4428" s="342"/>
      <c r="J4428" s="343"/>
      <c r="K4428" s="343"/>
      <c r="L4428" s="407">
        <v>1</v>
      </c>
      <c r="M4428" s="344">
        <f t="shared" si="69"/>
        <v>5.8694235738526084</v>
      </c>
      <c r="N4428" s="337"/>
      <c r="T4428" s="169" t="s">
        <v>300</v>
      </c>
    </row>
    <row r="4429" spans="1:20">
      <c r="A4429" s="339">
        <v>45476.416666666701</v>
      </c>
      <c r="B4429" s="340">
        <v>2.5091800000000002</v>
      </c>
      <c r="C4429" s="340" t="s">
        <v>300</v>
      </c>
      <c r="D4429" s="341">
        <v>71.901750000000007</v>
      </c>
      <c r="E4429" s="342" t="s">
        <v>300</v>
      </c>
      <c r="F4429" s="340">
        <v>5.6072899999999999</v>
      </c>
      <c r="G4429" s="342" t="s">
        <v>300</v>
      </c>
      <c r="H4429" s="342"/>
      <c r="I4429" s="342"/>
      <c r="J4429" s="343"/>
      <c r="K4429" s="343"/>
      <c r="L4429" s="407">
        <v>1</v>
      </c>
      <c r="M4429" s="344">
        <f t="shared" si="69"/>
        <v>5.607280579660201</v>
      </c>
      <c r="N4429" s="337"/>
      <c r="T4429" s="169" t="s">
        <v>300</v>
      </c>
    </row>
    <row r="4430" spans="1:20">
      <c r="A4430" s="339">
        <v>45476.458333333299</v>
      </c>
      <c r="B4430" s="340">
        <v>2.45634</v>
      </c>
      <c r="C4430" s="340" t="s">
        <v>300</v>
      </c>
      <c r="D4430" s="341">
        <v>75.137990000000002</v>
      </c>
      <c r="E4430" s="342" t="s">
        <v>300</v>
      </c>
      <c r="F4430" s="340">
        <v>5.7362599999999997</v>
      </c>
      <c r="G4430" s="342" t="s">
        <v>300</v>
      </c>
      <c r="H4430" s="342"/>
      <c r="I4430" s="342"/>
      <c r="J4430" s="343"/>
      <c r="K4430" s="343"/>
      <c r="L4430" s="407">
        <v>1</v>
      </c>
      <c r="M4430" s="344">
        <f t="shared" si="69"/>
        <v>5.7362631170831273</v>
      </c>
      <c r="N4430" s="337"/>
      <c r="T4430" s="169" t="s">
        <v>300</v>
      </c>
    </row>
    <row r="4431" spans="1:20">
      <c r="A4431" s="339">
        <v>45476.5</v>
      </c>
      <c r="B4431" s="340">
        <v>2.1551499999999999</v>
      </c>
      <c r="C4431" s="340" t="s">
        <v>300</v>
      </c>
      <c r="D4431" s="341">
        <v>70.780760000000001</v>
      </c>
      <c r="E4431" s="342" t="s">
        <v>300</v>
      </c>
      <c r="F4431" s="340">
        <v>4.7410500000000004</v>
      </c>
      <c r="G4431" s="342" t="s">
        <v>300</v>
      </c>
      <c r="H4431" s="342"/>
      <c r="I4431" s="342"/>
      <c r="J4431" s="343"/>
      <c r="K4431" s="343"/>
      <c r="L4431" s="407">
        <v>1</v>
      </c>
      <c r="M4431" s="344">
        <f t="shared" si="69"/>
        <v>4.7410412547271186</v>
      </c>
      <c r="N4431" s="337"/>
      <c r="T4431" s="169" t="s">
        <v>300</v>
      </c>
    </row>
    <row r="4432" spans="1:20">
      <c r="A4432" s="339">
        <v>45476.541666666701</v>
      </c>
      <c r="B4432" s="340">
        <v>2.5929799999999998</v>
      </c>
      <c r="C4432" s="340" t="s">
        <v>300</v>
      </c>
      <c r="D4432" s="341">
        <v>69.028670000000005</v>
      </c>
      <c r="E4432" s="342" t="s">
        <v>300</v>
      </c>
      <c r="F4432" s="340">
        <v>5.5630100000000002</v>
      </c>
      <c r="G4432" s="342" t="s">
        <v>300</v>
      </c>
      <c r="H4432" s="342"/>
      <c r="I4432" s="342"/>
      <c r="J4432" s="343"/>
      <c r="K4432" s="343"/>
      <c r="L4432" s="407">
        <v>1</v>
      </c>
      <c r="M4432" s="344">
        <f t="shared" si="69"/>
        <v>5.5630079796935279</v>
      </c>
      <c r="N4432" s="337"/>
      <c r="T4432" s="169" t="s">
        <v>300</v>
      </c>
    </row>
    <row r="4433" spans="1:20">
      <c r="A4433" s="339">
        <v>45476.583333333299</v>
      </c>
      <c r="B4433" s="340">
        <v>2.6162299999999998</v>
      </c>
      <c r="C4433" s="340" t="s">
        <v>300</v>
      </c>
      <c r="D4433" s="341">
        <v>68.430700000000002</v>
      </c>
      <c r="E4433" s="342" t="s">
        <v>300</v>
      </c>
      <c r="F4433" s="340">
        <v>5.5642699999999996</v>
      </c>
      <c r="G4433" s="342" t="s">
        <v>300</v>
      </c>
      <c r="H4433" s="342"/>
      <c r="I4433" s="342"/>
      <c r="J4433" s="343"/>
      <c r="K4433" s="343"/>
      <c r="L4433" s="407">
        <v>1</v>
      </c>
      <c r="M4433" s="344">
        <f t="shared" si="69"/>
        <v>5.56426639411188</v>
      </c>
      <c r="N4433" s="337"/>
      <c r="T4433" s="169" t="s">
        <v>300</v>
      </c>
    </row>
    <row r="4434" spans="1:20">
      <c r="A4434" s="339">
        <v>45476.625</v>
      </c>
      <c r="B4434" s="340">
        <v>2.6069499999999999</v>
      </c>
      <c r="C4434" s="340" t="s">
        <v>300</v>
      </c>
      <c r="D4434" s="341">
        <v>67.683670000000006</v>
      </c>
      <c r="E4434" s="342" t="s">
        <v>300</v>
      </c>
      <c r="F4434" s="340">
        <v>5.484</v>
      </c>
      <c r="G4434" s="342" t="s">
        <v>300</v>
      </c>
      <c r="H4434" s="342"/>
      <c r="I4434" s="342"/>
      <c r="J4434" s="343"/>
      <c r="K4434" s="343"/>
      <c r="L4434" s="407">
        <v>1</v>
      </c>
      <c r="M4434" s="344">
        <f t="shared" si="69"/>
        <v>5.484002084182019</v>
      </c>
      <c r="N4434" s="337"/>
      <c r="T4434" s="169" t="s">
        <v>300</v>
      </c>
    </row>
    <row r="4435" spans="1:20">
      <c r="A4435" s="339">
        <v>45476.666666666701</v>
      </c>
      <c r="B4435" s="340">
        <v>2.42523</v>
      </c>
      <c r="C4435" s="340" t="s">
        <v>300</v>
      </c>
      <c r="D4435" s="341">
        <v>74.02713</v>
      </c>
      <c r="E4435" s="342" t="s">
        <v>300</v>
      </c>
      <c r="F4435" s="340">
        <v>5.5798800000000002</v>
      </c>
      <c r="G4435" s="342" t="s">
        <v>300</v>
      </c>
      <c r="H4435" s="342"/>
      <c r="I4435" s="342"/>
      <c r="J4435" s="343"/>
      <c r="K4435" s="343"/>
      <c r="L4435" s="407">
        <v>1</v>
      </c>
      <c r="M4435" s="344">
        <f t="shared" si="69"/>
        <v>5.5798799365060914</v>
      </c>
      <c r="N4435" s="337"/>
      <c r="T4435" s="169" t="s">
        <v>300</v>
      </c>
    </row>
    <row r="4436" spans="1:20">
      <c r="A4436" s="339">
        <v>45476.708333333299</v>
      </c>
      <c r="B4436" s="340">
        <v>2.4854599999999998</v>
      </c>
      <c r="C4436" s="340" t="s">
        <v>300</v>
      </c>
      <c r="D4436" s="341">
        <v>75.524079999999998</v>
      </c>
      <c r="E4436" s="342" t="s">
        <v>300</v>
      </c>
      <c r="F4436" s="340">
        <v>5.8340899999999998</v>
      </c>
      <c r="G4436" s="342" t="s">
        <v>300</v>
      </c>
      <c r="H4436" s="342"/>
      <c r="I4436" s="342"/>
      <c r="J4436" s="343"/>
      <c r="K4436" s="343"/>
      <c r="L4436" s="407">
        <v>1</v>
      </c>
      <c r="M4436" s="344">
        <f t="shared" si="69"/>
        <v>5.8340914425709425</v>
      </c>
      <c r="N4436" s="337"/>
      <c r="T4436" s="169" t="s">
        <v>300</v>
      </c>
    </row>
    <row r="4437" spans="1:20">
      <c r="A4437" s="339">
        <v>45476.75</v>
      </c>
      <c r="B4437" s="340">
        <v>2.76559</v>
      </c>
      <c r="C4437" s="340" t="s">
        <v>300</v>
      </c>
      <c r="D4437" s="341">
        <v>67.474310000000003</v>
      </c>
      <c r="E4437" s="342" t="s">
        <v>300</v>
      </c>
      <c r="F4437" s="340">
        <v>5.7997199999999998</v>
      </c>
      <c r="G4437" s="342" t="s">
        <v>300</v>
      </c>
      <c r="H4437" s="342"/>
      <c r="I4437" s="342"/>
      <c r="J4437" s="343"/>
      <c r="K4437" s="343"/>
      <c r="L4437" s="407">
        <v>1</v>
      </c>
      <c r="M4437" s="344">
        <f t="shared" si="69"/>
        <v>5.7997230889393316</v>
      </c>
      <c r="N4437" s="337"/>
      <c r="T4437" s="169" t="s">
        <v>300</v>
      </c>
    </row>
    <row r="4438" spans="1:20">
      <c r="A4438" s="339">
        <v>45476.791666666701</v>
      </c>
      <c r="B4438" s="340">
        <v>2.9120599999999999</v>
      </c>
      <c r="C4438" s="340" t="s">
        <v>300</v>
      </c>
      <c r="D4438" s="341">
        <v>64.408969999999997</v>
      </c>
      <c r="E4438" s="342" t="s">
        <v>300</v>
      </c>
      <c r="F4438" s="340">
        <v>5.8294600000000001</v>
      </c>
      <c r="G4438" s="342" t="s">
        <v>300</v>
      </c>
      <c r="H4438" s="342"/>
      <c r="I4438" s="342"/>
      <c r="J4438" s="343"/>
      <c r="K4438" s="343"/>
      <c r="L4438" s="407">
        <v>1</v>
      </c>
      <c r="M4438" s="344">
        <f t="shared" si="69"/>
        <v>5.829451363338455</v>
      </c>
      <c r="N4438" s="337"/>
      <c r="T4438" s="169" t="s">
        <v>300</v>
      </c>
    </row>
    <row r="4439" spans="1:20">
      <c r="A4439" s="339">
        <v>45476.833333333299</v>
      </c>
      <c r="B4439" s="340">
        <v>2.8875500000000001</v>
      </c>
      <c r="C4439" s="340" t="s">
        <v>300</v>
      </c>
      <c r="D4439" s="341">
        <v>63.963050000000003</v>
      </c>
      <c r="E4439" s="342" t="s">
        <v>300</v>
      </c>
      <c r="F4439" s="340">
        <v>5.7403700000000004</v>
      </c>
      <c r="G4439" s="342" t="s">
        <v>300</v>
      </c>
      <c r="H4439" s="342"/>
      <c r="I4439" s="342"/>
      <c r="J4439" s="343"/>
      <c r="K4439" s="343"/>
      <c r="L4439" s="407">
        <v>1</v>
      </c>
      <c r="M4439" s="344">
        <f t="shared" si="69"/>
        <v>5.7403673762547003</v>
      </c>
      <c r="N4439" s="337"/>
      <c r="T4439" s="169" t="s">
        <v>300</v>
      </c>
    </row>
    <row r="4440" spans="1:20">
      <c r="A4440" s="339">
        <v>45476.875</v>
      </c>
      <c r="B4440" s="340">
        <v>2.9536099999999998</v>
      </c>
      <c r="C4440" s="340" t="s">
        <v>300</v>
      </c>
      <c r="D4440" s="341">
        <v>64.699889999999996</v>
      </c>
      <c r="E4440" s="342" t="s">
        <v>300</v>
      </c>
      <c r="F4440" s="340">
        <v>5.9393399999999996</v>
      </c>
      <c r="G4440" s="342" t="s">
        <v>300</v>
      </c>
      <c r="H4440" s="342"/>
      <c r="I4440" s="342"/>
      <c r="J4440" s="343"/>
      <c r="K4440" s="343"/>
      <c r="L4440" s="407">
        <v>1</v>
      </c>
      <c r="M4440" s="344">
        <f t="shared" si="69"/>
        <v>5.9393333645581308</v>
      </c>
      <c r="N4440" s="337"/>
      <c r="T4440" s="169" t="s">
        <v>300</v>
      </c>
    </row>
    <row r="4441" spans="1:20">
      <c r="A4441" s="339">
        <v>45476.916666666701</v>
      </c>
      <c r="B4441" s="340">
        <v>0.84879000000000004</v>
      </c>
      <c r="C4441" s="340" t="s">
        <v>300</v>
      </c>
      <c r="D4441" s="341">
        <v>66.497</v>
      </c>
      <c r="E4441" s="342" t="s">
        <v>300</v>
      </c>
      <c r="F4441" s="340">
        <v>1.75421</v>
      </c>
      <c r="G4441" s="342" t="s">
        <v>300</v>
      </c>
      <c r="H4441" s="342"/>
      <c r="I4441" s="342"/>
      <c r="J4441" s="343"/>
      <c r="K4441" s="343"/>
      <c r="L4441" s="407">
        <v>1</v>
      </c>
      <c r="M4441" s="344">
        <f t="shared" si="69"/>
        <v>1.7542170066203999</v>
      </c>
      <c r="N4441" s="337"/>
      <c r="T4441" s="169" t="s">
        <v>300</v>
      </c>
    </row>
    <row r="4442" spans="1:20">
      <c r="A4442" s="339">
        <v>45476.958333333299</v>
      </c>
      <c r="B4442" s="340">
        <v>0.23608000000000001</v>
      </c>
      <c r="C4442" s="340" t="s">
        <v>300</v>
      </c>
      <c r="D4442" s="341">
        <v>65.380529999999993</v>
      </c>
      <c r="E4442" s="342" t="s">
        <v>300</v>
      </c>
      <c r="F4442" s="340">
        <v>0.47971999999999998</v>
      </c>
      <c r="G4442" s="342" t="s">
        <v>300</v>
      </c>
      <c r="H4442" s="342"/>
      <c r="I4442" s="342"/>
      <c r="J4442" s="343"/>
      <c r="K4442" s="343"/>
      <c r="L4442" s="407">
        <v>1</v>
      </c>
      <c r="M4442" s="344">
        <f t="shared" si="69"/>
        <v>0.47972090403619194</v>
      </c>
      <c r="N4442" s="337"/>
      <c r="T4442" s="169" t="s">
        <v>300</v>
      </c>
    </row>
    <row r="4443" spans="1:20">
      <c r="A4443" s="339">
        <v>45477</v>
      </c>
      <c r="B4443" s="340">
        <v>0.30154999999999998</v>
      </c>
      <c r="C4443" s="340" t="s">
        <v>300</v>
      </c>
      <c r="D4443" s="341">
        <v>63.194240000000001</v>
      </c>
      <c r="E4443" s="342" t="s">
        <v>300</v>
      </c>
      <c r="F4443" s="340">
        <v>0.59226999999999996</v>
      </c>
      <c r="G4443" s="342" t="s">
        <v>300</v>
      </c>
      <c r="H4443" s="342"/>
      <c r="I4443" s="342"/>
      <c r="J4443" s="343"/>
      <c r="K4443" s="343"/>
      <c r="L4443" s="407">
        <v>1</v>
      </c>
      <c r="M4443" s="344">
        <f t="shared" si="69"/>
        <v>0.59226741307775987</v>
      </c>
      <c r="N4443" s="337"/>
      <c r="T4443" s="169" t="s">
        <v>300</v>
      </c>
    </row>
    <row r="4444" spans="1:20">
      <c r="A4444" s="339">
        <v>45477.041666666701</v>
      </c>
      <c r="B4444" s="340">
        <v>0.32412999999999997</v>
      </c>
      <c r="C4444" s="340" t="s">
        <v>300</v>
      </c>
      <c r="D4444" s="341">
        <v>58.066760000000002</v>
      </c>
      <c r="E4444" s="342" t="s">
        <v>300</v>
      </c>
      <c r="F4444" s="340">
        <v>0.58496000000000004</v>
      </c>
      <c r="G4444" s="342" t="s">
        <v>300</v>
      </c>
      <c r="H4444" s="342"/>
      <c r="I4444" s="342"/>
      <c r="J4444" s="343"/>
      <c r="K4444" s="343"/>
      <c r="L4444" s="407">
        <v>1</v>
      </c>
      <c r="M4444" s="344">
        <f t="shared" si="69"/>
        <v>0.58496224079630388</v>
      </c>
      <c r="N4444" s="337"/>
      <c r="T4444" s="169" t="s">
        <v>300</v>
      </c>
    </row>
    <row r="4445" spans="1:20">
      <c r="A4445" s="339">
        <v>45477.083333333299</v>
      </c>
      <c r="B4445" s="340">
        <v>0.47344999999999998</v>
      </c>
      <c r="C4445" s="340" t="s">
        <v>300</v>
      </c>
      <c r="D4445" s="341">
        <v>61.255549999999999</v>
      </c>
      <c r="E4445" s="342" t="s">
        <v>300</v>
      </c>
      <c r="F4445" s="340">
        <v>0.90137</v>
      </c>
      <c r="G4445" s="342" t="s">
        <v>300</v>
      </c>
      <c r="H4445" s="342"/>
      <c r="I4445" s="342"/>
      <c r="J4445" s="343"/>
      <c r="K4445" s="343"/>
      <c r="L4445" s="407">
        <v>1</v>
      </c>
      <c r="M4445" s="344">
        <f t="shared" si="69"/>
        <v>0.90136475978429986</v>
      </c>
      <c r="N4445" s="337"/>
      <c r="T4445" s="169" t="s">
        <v>300</v>
      </c>
    </row>
    <row r="4446" spans="1:20">
      <c r="A4446" s="339">
        <v>45477.125</v>
      </c>
      <c r="B4446" s="340">
        <v>0.37992999999999999</v>
      </c>
      <c r="C4446" s="340" t="s">
        <v>300</v>
      </c>
      <c r="D4446" s="341">
        <v>71.024450000000002</v>
      </c>
      <c r="E4446" s="342" t="s">
        <v>300</v>
      </c>
      <c r="F4446" s="340">
        <v>0.83867999999999998</v>
      </c>
      <c r="G4446" s="342" t="s">
        <v>300</v>
      </c>
      <c r="H4446" s="342"/>
      <c r="I4446" s="342"/>
      <c r="J4446" s="343"/>
      <c r="K4446" s="343"/>
      <c r="L4446" s="407">
        <v>1</v>
      </c>
      <c r="M4446" s="344">
        <f t="shared" si="69"/>
        <v>0.8386726434865801</v>
      </c>
      <c r="N4446" s="337"/>
      <c r="T4446" s="169" t="s">
        <v>300</v>
      </c>
    </row>
    <row r="4447" spans="1:20">
      <c r="A4447" s="339">
        <v>45477.166666666701</v>
      </c>
      <c r="B4447" s="340">
        <v>0.25440000000000002</v>
      </c>
      <c r="C4447" s="340" t="s">
        <v>300</v>
      </c>
      <c r="D4447" s="341">
        <v>71.686109999999999</v>
      </c>
      <c r="E4447" s="342" t="s">
        <v>300</v>
      </c>
      <c r="F4447" s="340">
        <v>0.56679000000000002</v>
      </c>
      <c r="G4447" s="342" t="s">
        <v>300</v>
      </c>
      <c r="H4447" s="342"/>
      <c r="I4447" s="342"/>
      <c r="J4447" s="343"/>
      <c r="K4447" s="343"/>
      <c r="L4447" s="407">
        <v>1</v>
      </c>
      <c r="M4447" s="344">
        <f t="shared" si="69"/>
        <v>0.56680429361471985</v>
      </c>
      <c r="N4447" s="337"/>
      <c r="T4447" s="169" t="s">
        <v>300</v>
      </c>
    </row>
    <row r="4448" spans="1:20">
      <c r="A4448" s="339">
        <v>45477.208333333299</v>
      </c>
      <c r="B4448" s="340">
        <v>0.21737999999999999</v>
      </c>
      <c r="C4448" s="340" t="s">
        <v>300</v>
      </c>
      <c r="D4448" s="341">
        <v>67.501850000000005</v>
      </c>
      <c r="E4448" s="342" t="s">
        <v>300</v>
      </c>
      <c r="F4448" s="340">
        <v>0.45606000000000002</v>
      </c>
      <c r="G4448" s="342" t="s">
        <v>300</v>
      </c>
      <c r="H4448" s="342"/>
      <c r="I4448" s="342"/>
      <c r="J4448" s="343"/>
      <c r="K4448" s="343"/>
      <c r="L4448" s="407">
        <v>1</v>
      </c>
      <c r="M4448" s="344">
        <f t="shared" si="69"/>
        <v>0.45605400091524001</v>
      </c>
      <c r="N4448" s="337"/>
      <c r="T4448" s="169" t="s">
        <v>300</v>
      </c>
    </row>
    <row r="4449" spans="1:20">
      <c r="A4449" s="339">
        <v>45477.25</v>
      </c>
      <c r="B4449" s="340">
        <v>0.25717000000000001</v>
      </c>
      <c r="C4449" s="340" t="s">
        <v>300</v>
      </c>
      <c r="D4449" s="341">
        <v>67.599599999999995</v>
      </c>
      <c r="E4449" s="342" t="s">
        <v>300</v>
      </c>
      <c r="F4449" s="340">
        <v>0.54030999999999996</v>
      </c>
      <c r="G4449" s="342" t="s">
        <v>300</v>
      </c>
      <c r="H4449" s="342"/>
      <c r="I4449" s="342"/>
      <c r="J4449" s="343"/>
      <c r="K4449" s="343"/>
      <c r="L4449" s="407">
        <v>1</v>
      </c>
      <c r="M4449" s="344">
        <f t="shared" si="69"/>
        <v>0.54031303022255994</v>
      </c>
      <c r="N4449" s="337"/>
      <c r="T4449" s="169" t="s">
        <v>300</v>
      </c>
    </row>
    <row r="4450" spans="1:20">
      <c r="A4450" s="339">
        <v>45477.291666666701</v>
      </c>
      <c r="B4450" s="340">
        <v>0.55930000000000002</v>
      </c>
      <c r="C4450" s="340" t="s">
        <v>300</v>
      </c>
      <c r="D4450" s="341">
        <v>65.757869999999997</v>
      </c>
      <c r="E4450" s="342" t="s">
        <v>300</v>
      </c>
      <c r="F4450" s="340">
        <v>1.14307</v>
      </c>
      <c r="G4450" s="342" t="s">
        <v>300</v>
      </c>
      <c r="H4450" s="342"/>
      <c r="I4450" s="342"/>
      <c r="J4450" s="343"/>
      <c r="K4450" s="343"/>
      <c r="L4450" s="407">
        <v>1</v>
      </c>
      <c r="M4450" s="344">
        <f t="shared" si="69"/>
        <v>1.1430719475562798</v>
      </c>
      <c r="N4450" s="337"/>
      <c r="T4450" s="169" t="s">
        <v>300</v>
      </c>
    </row>
    <row r="4451" spans="1:20">
      <c r="A4451" s="339">
        <v>45477.333333333299</v>
      </c>
      <c r="B4451" s="340">
        <v>0.51951999999999998</v>
      </c>
      <c r="C4451" s="340" t="s">
        <v>300</v>
      </c>
      <c r="D4451" s="341">
        <v>62.938189999999999</v>
      </c>
      <c r="E4451" s="342" t="s">
        <v>300</v>
      </c>
      <c r="F4451" s="340">
        <v>1.01623</v>
      </c>
      <c r="G4451" s="342" t="s">
        <v>300</v>
      </c>
      <c r="H4451" s="342"/>
      <c r="I4451" s="342"/>
      <c r="J4451" s="343"/>
      <c r="K4451" s="343"/>
      <c r="L4451" s="407">
        <v>1</v>
      </c>
      <c r="M4451" s="344">
        <f t="shared" si="69"/>
        <v>1.0162429144103038</v>
      </c>
      <c r="N4451" s="337"/>
      <c r="T4451" s="169" t="s">
        <v>300</v>
      </c>
    </row>
    <row r="4452" spans="1:20">
      <c r="A4452" s="339">
        <v>45477.375</v>
      </c>
      <c r="B4452" s="340">
        <v>0.45878999999999998</v>
      </c>
      <c r="C4452" s="340" t="s">
        <v>300</v>
      </c>
      <c r="D4452" s="341">
        <v>67.267660000000006</v>
      </c>
      <c r="E4452" s="342" t="s">
        <v>300</v>
      </c>
      <c r="F4452" s="340">
        <v>0.95918000000000003</v>
      </c>
      <c r="G4452" s="342" t="s">
        <v>300</v>
      </c>
      <c r="H4452" s="342"/>
      <c r="I4452" s="342"/>
      <c r="J4452" s="343"/>
      <c r="K4452" s="343"/>
      <c r="L4452" s="407">
        <v>1</v>
      </c>
      <c r="M4452" s="344">
        <f t="shared" si="69"/>
        <v>0.95918256005191205</v>
      </c>
      <c r="N4452" s="337"/>
      <c r="T4452" s="169" t="s">
        <v>300</v>
      </c>
    </row>
    <row r="4453" spans="1:20">
      <c r="A4453" s="339">
        <v>45477.416666666701</v>
      </c>
      <c r="B4453" s="340">
        <v>0.45598</v>
      </c>
      <c r="C4453" s="340" t="s">
        <v>300</v>
      </c>
      <c r="D4453" s="341">
        <v>65.22739</v>
      </c>
      <c r="E4453" s="342" t="s">
        <v>300</v>
      </c>
      <c r="F4453" s="340">
        <v>0.92439000000000004</v>
      </c>
      <c r="G4453" s="342" t="s">
        <v>300</v>
      </c>
      <c r="H4453" s="342"/>
      <c r="I4453" s="342"/>
      <c r="J4453" s="343"/>
      <c r="K4453" s="343"/>
      <c r="L4453" s="407">
        <v>1</v>
      </c>
      <c r="M4453" s="344">
        <f t="shared" si="69"/>
        <v>0.92439333488157593</v>
      </c>
      <c r="N4453" s="337"/>
      <c r="T4453" s="169" t="s">
        <v>300</v>
      </c>
    </row>
    <row r="4454" spans="1:20">
      <c r="A4454" s="339">
        <v>45477.458333333299</v>
      </c>
      <c r="B4454" s="340">
        <v>0.44056000000000001</v>
      </c>
      <c r="C4454" s="340" t="s">
        <v>300</v>
      </c>
      <c r="D4454" s="341">
        <v>60.732439999999997</v>
      </c>
      <c r="E4454" s="342" t="s">
        <v>300</v>
      </c>
      <c r="F4454" s="340">
        <v>0.83159000000000005</v>
      </c>
      <c r="G4454" s="342" t="s">
        <v>300</v>
      </c>
      <c r="H4454" s="342"/>
      <c r="I4454" s="342"/>
      <c r="J4454" s="343"/>
      <c r="K4454" s="343"/>
      <c r="L4454" s="407">
        <v>1</v>
      </c>
      <c r="M4454" s="344">
        <f t="shared" si="69"/>
        <v>0.83158529945971194</v>
      </c>
      <c r="N4454" s="337"/>
      <c r="T4454" s="169" t="s">
        <v>300</v>
      </c>
    </row>
    <row r="4455" spans="1:20">
      <c r="A4455" s="339">
        <v>45477.5</v>
      </c>
      <c r="B4455" s="340">
        <v>0.58287999999999995</v>
      </c>
      <c r="C4455" s="340" t="s">
        <v>300</v>
      </c>
      <c r="D4455" s="341">
        <v>63.983289999999997</v>
      </c>
      <c r="E4455" s="342" t="s">
        <v>300</v>
      </c>
      <c r="F4455" s="340">
        <v>1.1591199999999999</v>
      </c>
      <c r="G4455" s="342" t="s">
        <v>300</v>
      </c>
      <c r="H4455" s="342"/>
      <c r="I4455" s="342"/>
      <c r="J4455" s="343"/>
      <c r="K4455" s="343"/>
      <c r="L4455" s="407">
        <v>1</v>
      </c>
      <c r="M4455" s="344">
        <f t="shared" si="69"/>
        <v>1.1591155487372158</v>
      </c>
      <c r="N4455" s="337"/>
      <c r="T4455" s="169" t="s">
        <v>300</v>
      </c>
    </row>
    <row r="4456" spans="1:20">
      <c r="A4456" s="339">
        <v>45477.541666666701</v>
      </c>
      <c r="B4456" s="340">
        <v>1.31169</v>
      </c>
      <c r="C4456" s="340" t="s">
        <v>300</v>
      </c>
      <c r="D4456" s="341">
        <v>69.83314</v>
      </c>
      <c r="E4456" s="342" t="s">
        <v>300</v>
      </c>
      <c r="F4456" s="340">
        <v>2.8469199999999999</v>
      </c>
      <c r="G4456" s="342" t="s">
        <v>300</v>
      </c>
      <c r="H4456" s="342"/>
      <c r="I4456" s="342"/>
      <c r="J4456" s="343"/>
      <c r="K4456" s="343"/>
      <c r="L4456" s="407">
        <v>1</v>
      </c>
      <c r="M4456" s="344">
        <f t="shared" si="69"/>
        <v>2.846910328117128</v>
      </c>
      <c r="N4456" s="337"/>
      <c r="T4456" s="169" t="s">
        <v>300</v>
      </c>
    </row>
    <row r="4457" spans="1:20">
      <c r="A4457" s="339">
        <v>45477.583333333299</v>
      </c>
      <c r="B4457" s="340">
        <v>2.3893599999999999</v>
      </c>
      <c r="C4457" s="340" t="s">
        <v>300</v>
      </c>
      <c r="D4457" s="341">
        <v>66.399910000000006</v>
      </c>
      <c r="E4457" s="342" t="s">
        <v>300</v>
      </c>
      <c r="F4457" s="340">
        <v>4.9309500000000002</v>
      </c>
      <c r="G4457" s="342" t="s">
        <v>300</v>
      </c>
      <c r="H4457" s="342"/>
      <c r="I4457" s="342"/>
      <c r="J4457" s="343"/>
      <c r="K4457" s="343"/>
      <c r="L4457" s="407">
        <v>1</v>
      </c>
      <c r="M4457" s="344">
        <f t="shared" si="69"/>
        <v>4.9309442208022078</v>
      </c>
      <c r="N4457" s="337"/>
      <c r="T4457" s="169" t="s">
        <v>300</v>
      </c>
    </row>
    <row r="4458" spans="1:20">
      <c r="A4458" s="339">
        <v>45477.625</v>
      </c>
      <c r="B4458" s="340">
        <v>2.2340900000000001</v>
      </c>
      <c r="C4458" s="340" t="s">
        <v>300</v>
      </c>
      <c r="D4458" s="341">
        <v>67.240369999999999</v>
      </c>
      <c r="E4458" s="342" t="s">
        <v>300</v>
      </c>
      <c r="F4458" s="340">
        <v>4.6688799999999997</v>
      </c>
      <c r="G4458" s="342" t="s">
        <v>300</v>
      </c>
      <c r="H4458" s="342"/>
      <c r="I4458" s="342"/>
      <c r="J4458" s="343"/>
      <c r="K4458" s="343"/>
      <c r="L4458" s="407">
        <v>1</v>
      </c>
      <c r="M4458" s="344">
        <f t="shared" si="69"/>
        <v>4.6688698676693638</v>
      </c>
      <c r="N4458" s="337"/>
      <c r="T4458" s="169" t="s">
        <v>300</v>
      </c>
    </row>
    <row r="4459" spans="1:20">
      <c r="A4459" s="339">
        <v>45477.666666666701</v>
      </c>
      <c r="B4459" s="340">
        <v>2.1058500000000002</v>
      </c>
      <c r="C4459" s="340" t="s">
        <v>300</v>
      </c>
      <c r="D4459" s="341">
        <v>68.046629999999993</v>
      </c>
      <c r="E4459" s="342" t="s">
        <v>300</v>
      </c>
      <c r="F4459" s="340">
        <v>4.45364</v>
      </c>
      <c r="G4459" s="342" t="s">
        <v>300</v>
      </c>
      <c r="H4459" s="342"/>
      <c r="I4459" s="342"/>
      <c r="J4459" s="343"/>
      <c r="K4459" s="343"/>
      <c r="L4459" s="407">
        <v>1</v>
      </c>
      <c r="M4459" s="344">
        <f t="shared" si="69"/>
        <v>4.4536395490133387</v>
      </c>
      <c r="N4459" s="337"/>
      <c r="T4459" s="169" t="s">
        <v>300</v>
      </c>
    </row>
    <row r="4460" spans="1:20">
      <c r="A4460" s="339">
        <v>45477.708333333299</v>
      </c>
      <c r="B4460" s="340">
        <v>1.47542</v>
      </c>
      <c r="C4460" s="340" t="s">
        <v>300</v>
      </c>
      <c r="D4460" s="341">
        <v>69.896609999999995</v>
      </c>
      <c r="E4460" s="342" t="s">
        <v>300</v>
      </c>
      <c r="F4460" s="340">
        <v>3.2051699999999999</v>
      </c>
      <c r="G4460" s="342" t="s">
        <v>300</v>
      </c>
      <c r="H4460" s="342"/>
      <c r="I4460" s="342"/>
      <c r="J4460" s="343"/>
      <c r="K4460" s="343"/>
      <c r="L4460" s="407">
        <v>1</v>
      </c>
      <c r="M4460" s="344">
        <f t="shared" si="69"/>
        <v>3.2051826946182955</v>
      </c>
      <c r="N4460" s="337"/>
      <c r="T4460" s="169" t="s">
        <v>300</v>
      </c>
    </row>
    <row r="4461" spans="1:20">
      <c r="A4461" s="339">
        <v>45477.75</v>
      </c>
      <c r="B4461" s="340">
        <v>2.5697899999999998</v>
      </c>
      <c r="C4461" s="340" t="s">
        <v>300</v>
      </c>
      <c r="D4461" s="341">
        <v>65.526070000000004</v>
      </c>
      <c r="E4461" s="342" t="s">
        <v>300</v>
      </c>
      <c r="F4461" s="340">
        <v>5.2335099999999999</v>
      </c>
      <c r="G4461" s="342" t="s">
        <v>300</v>
      </c>
      <c r="H4461" s="342"/>
      <c r="I4461" s="342"/>
      <c r="J4461" s="343"/>
      <c r="K4461" s="343"/>
      <c r="L4461" s="407">
        <v>1</v>
      </c>
      <c r="M4461" s="344">
        <f t="shared" si="69"/>
        <v>5.2335064813383232</v>
      </c>
      <c r="N4461" s="337"/>
      <c r="T4461" s="169" t="s">
        <v>300</v>
      </c>
    </row>
    <row r="4462" spans="1:20">
      <c r="A4462" s="339">
        <v>45477.791666666701</v>
      </c>
      <c r="B4462" s="340">
        <v>2.52521</v>
      </c>
      <c r="C4462" s="340" t="s">
        <v>300</v>
      </c>
      <c r="D4462" s="341">
        <v>64.622950000000003</v>
      </c>
      <c r="E4462" s="342" t="s">
        <v>300</v>
      </c>
      <c r="F4462" s="340">
        <v>5.0718399999999999</v>
      </c>
      <c r="G4462" s="342" t="s">
        <v>300</v>
      </c>
      <c r="H4462" s="342"/>
      <c r="I4462" s="342"/>
      <c r="J4462" s="343"/>
      <c r="K4462" s="343"/>
      <c r="L4462" s="407">
        <v>1</v>
      </c>
      <c r="M4462" s="344">
        <f t="shared" si="69"/>
        <v>5.0718370282200596</v>
      </c>
      <c r="N4462" s="337"/>
      <c r="T4462" s="169" t="s">
        <v>300</v>
      </c>
    </row>
    <row r="4463" spans="1:20">
      <c r="A4463" s="339">
        <v>45477.833333333299</v>
      </c>
      <c r="B4463" s="340">
        <v>2.4811899999999998</v>
      </c>
      <c r="C4463" s="340" t="s">
        <v>300</v>
      </c>
      <c r="D4463" s="341">
        <v>64.597459999999998</v>
      </c>
      <c r="E4463" s="342" t="s">
        <v>300</v>
      </c>
      <c r="F4463" s="340">
        <v>4.9814600000000002</v>
      </c>
      <c r="G4463" s="342" t="s">
        <v>300</v>
      </c>
      <c r="H4463" s="342"/>
      <c r="I4463" s="342"/>
      <c r="J4463" s="343"/>
      <c r="K4463" s="343"/>
      <c r="L4463" s="407">
        <v>1</v>
      </c>
      <c r="M4463" s="344">
        <f t="shared" si="69"/>
        <v>4.9814580108415916</v>
      </c>
      <c r="N4463" s="337"/>
      <c r="T4463" s="169" t="s">
        <v>300</v>
      </c>
    </row>
    <row r="4464" spans="1:20">
      <c r="A4464" s="339">
        <v>45477.875</v>
      </c>
      <c r="B4464" s="340">
        <v>2.4316</v>
      </c>
      <c r="C4464" s="340" t="s">
        <v>300</v>
      </c>
      <c r="D4464" s="341">
        <v>66.034409999999994</v>
      </c>
      <c r="E4464" s="342" t="s">
        <v>300</v>
      </c>
      <c r="F4464" s="340">
        <v>4.9904900000000003</v>
      </c>
      <c r="G4464" s="342" t="s">
        <v>300</v>
      </c>
      <c r="H4464" s="342"/>
      <c r="I4464" s="342"/>
      <c r="J4464" s="343"/>
      <c r="K4464" s="343"/>
      <c r="L4464" s="407">
        <v>1</v>
      </c>
      <c r="M4464" s="344">
        <f t="shared" si="69"/>
        <v>4.9904929537444787</v>
      </c>
      <c r="N4464" s="337"/>
      <c r="T4464" s="169" t="s">
        <v>300</v>
      </c>
    </row>
    <row r="4465" spans="1:20">
      <c r="A4465" s="339">
        <v>45477.916666666701</v>
      </c>
      <c r="B4465" s="340">
        <v>2.6482199999999998</v>
      </c>
      <c r="C4465" s="340" t="s">
        <v>300</v>
      </c>
      <c r="D4465" s="341">
        <v>65.721429999999998</v>
      </c>
      <c r="E4465" s="342" t="s">
        <v>300</v>
      </c>
      <c r="F4465" s="340">
        <v>5.4093099999999996</v>
      </c>
      <c r="G4465" s="342" t="s">
        <v>300</v>
      </c>
      <c r="H4465" s="342"/>
      <c r="I4465" s="342"/>
      <c r="J4465" s="343"/>
      <c r="K4465" s="343"/>
      <c r="L4465" s="407">
        <v>1</v>
      </c>
      <c r="M4465" s="344">
        <f t="shared" si="69"/>
        <v>5.4093125504209665</v>
      </c>
      <c r="N4465" s="337"/>
      <c r="T4465" s="169" t="s">
        <v>300</v>
      </c>
    </row>
    <row r="4466" spans="1:20">
      <c r="A4466" s="339">
        <v>45477.958333333299</v>
      </c>
      <c r="B4466" s="340">
        <v>2.5642</v>
      </c>
      <c r="C4466" s="340" t="s">
        <v>300</v>
      </c>
      <c r="D4466" s="341">
        <v>65.809479999999994</v>
      </c>
      <c r="E4466" s="342" t="s">
        <v>300</v>
      </c>
      <c r="F4466" s="340">
        <v>5.2447100000000004</v>
      </c>
      <c r="G4466" s="342" t="s">
        <v>300</v>
      </c>
      <c r="H4466" s="342"/>
      <c r="I4466" s="342"/>
      <c r="J4466" s="343"/>
      <c r="K4466" s="343"/>
      <c r="L4466" s="407">
        <v>1</v>
      </c>
      <c r="M4466" s="344">
        <f t="shared" si="69"/>
        <v>5.2447086205852793</v>
      </c>
      <c r="N4466" s="337"/>
      <c r="T4466" s="169" t="s">
        <v>300</v>
      </c>
    </row>
    <row r="4467" spans="1:20">
      <c r="A4467" s="339">
        <v>45478</v>
      </c>
      <c r="B4467" s="340">
        <v>2.7067000000000001</v>
      </c>
      <c r="C4467" s="340" t="s">
        <v>300</v>
      </c>
      <c r="D4467" s="341">
        <v>65.254140000000007</v>
      </c>
      <c r="E4467" s="342" t="s">
        <v>300</v>
      </c>
      <c r="F4467" s="340">
        <v>5.4894499999999997</v>
      </c>
      <c r="G4467" s="342" t="s">
        <v>300</v>
      </c>
      <c r="H4467" s="342"/>
      <c r="I4467" s="342"/>
      <c r="J4467" s="343"/>
      <c r="K4467" s="343"/>
      <c r="L4467" s="407">
        <v>1</v>
      </c>
      <c r="M4467" s="344">
        <f t="shared" si="69"/>
        <v>5.4894546733370397</v>
      </c>
      <c r="N4467" s="337"/>
      <c r="T4467" s="169" t="s">
        <v>300</v>
      </c>
    </row>
    <row r="4468" spans="1:20">
      <c r="A4468" s="339">
        <v>45478.041666666701</v>
      </c>
      <c r="B4468" s="340">
        <v>2.6653799999999999</v>
      </c>
      <c r="C4468" s="340" t="s">
        <v>300</v>
      </c>
      <c r="D4468" s="341">
        <v>64.033150000000006</v>
      </c>
      <c r="E4468" s="342" t="s">
        <v>300</v>
      </c>
      <c r="F4468" s="340">
        <v>5.3045099999999996</v>
      </c>
      <c r="G4468" s="342" t="s">
        <v>300</v>
      </c>
      <c r="H4468" s="342"/>
      <c r="I4468" s="342"/>
      <c r="J4468" s="343"/>
      <c r="K4468" s="343"/>
      <c r="L4468" s="407">
        <v>1</v>
      </c>
      <c r="M4468" s="344">
        <f t="shared" si="69"/>
        <v>5.3045068119447594</v>
      </c>
      <c r="N4468" s="337"/>
      <c r="T4468" s="169" t="s">
        <v>300</v>
      </c>
    </row>
    <row r="4469" spans="1:20">
      <c r="A4469" s="339">
        <v>45478.083333333299</v>
      </c>
      <c r="B4469" s="340">
        <v>2.6468600000000002</v>
      </c>
      <c r="C4469" s="340" t="s">
        <v>300</v>
      </c>
      <c r="D4469" s="341">
        <v>65.196209999999994</v>
      </c>
      <c r="E4469" s="342" t="s">
        <v>300</v>
      </c>
      <c r="F4469" s="340">
        <v>5.3633300000000004</v>
      </c>
      <c r="G4469" s="342" t="s">
        <v>300</v>
      </c>
      <c r="H4469" s="342"/>
      <c r="I4469" s="342"/>
      <c r="J4469" s="343"/>
      <c r="K4469" s="343"/>
      <c r="L4469" s="407">
        <v>1</v>
      </c>
      <c r="M4469" s="344">
        <f t="shared" si="69"/>
        <v>5.3633276716506471</v>
      </c>
      <c r="N4469" s="337"/>
      <c r="T4469" s="169" t="s">
        <v>300</v>
      </c>
    </row>
    <row r="4470" spans="1:20">
      <c r="A4470" s="339">
        <v>45478.125</v>
      </c>
      <c r="B4470" s="340">
        <v>2.73874</v>
      </c>
      <c r="C4470" s="340" t="s">
        <v>300</v>
      </c>
      <c r="D4470" s="341">
        <v>65.836590000000001</v>
      </c>
      <c r="E4470" s="342" t="s">
        <v>300</v>
      </c>
      <c r="F4470" s="340">
        <v>5.6040099999999997</v>
      </c>
      <c r="G4470" s="342" t="s">
        <v>300</v>
      </c>
      <c r="H4470" s="342"/>
      <c r="I4470" s="342"/>
      <c r="J4470" s="343"/>
      <c r="K4470" s="343"/>
      <c r="L4470" s="407">
        <v>1</v>
      </c>
      <c r="M4470" s="344">
        <f t="shared" si="69"/>
        <v>5.6040131215943276</v>
      </c>
      <c r="N4470" s="337"/>
      <c r="T4470" s="169" t="s">
        <v>300</v>
      </c>
    </row>
    <row r="4471" spans="1:20">
      <c r="A4471" s="339">
        <v>45478.166666666701</v>
      </c>
      <c r="B4471" s="340">
        <v>2.8328199999999999</v>
      </c>
      <c r="C4471" s="340" t="s">
        <v>300</v>
      </c>
      <c r="D4471" s="341">
        <v>65.332719999999995</v>
      </c>
      <c r="E4471" s="342" t="s">
        <v>300</v>
      </c>
      <c r="F4471" s="340">
        <v>5.7521500000000003</v>
      </c>
      <c r="G4471" s="342" t="s">
        <v>300</v>
      </c>
      <c r="H4471" s="342"/>
      <c r="I4471" s="342"/>
      <c r="J4471" s="343"/>
      <c r="K4471" s="343"/>
      <c r="L4471" s="407">
        <v>1</v>
      </c>
      <c r="M4471" s="344">
        <f t="shared" si="69"/>
        <v>5.7521569788520308</v>
      </c>
      <c r="N4471" s="337"/>
      <c r="T4471" s="169" t="s">
        <v>300</v>
      </c>
    </row>
    <row r="4472" spans="1:20">
      <c r="A4472" s="339">
        <v>45478.208333333299</v>
      </c>
      <c r="B4472" s="340">
        <v>3.0264799999999998</v>
      </c>
      <c r="C4472" s="340" t="s">
        <v>300</v>
      </c>
      <c r="D4472" s="341">
        <v>63.776600000000002</v>
      </c>
      <c r="E4472" s="342" t="s">
        <v>300</v>
      </c>
      <c r="F4472" s="340">
        <v>5.9990199999999998</v>
      </c>
      <c r="G4472" s="342" t="s">
        <v>300</v>
      </c>
      <c r="H4472" s="342"/>
      <c r="I4472" s="342"/>
      <c r="J4472" s="343"/>
      <c r="K4472" s="343"/>
      <c r="L4472" s="407">
        <v>1</v>
      </c>
      <c r="M4472" s="344">
        <f t="shared" si="69"/>
        <v>5.9990182237574388</v>
      </c>
      <c r="N4472" s="337"/>
      <c r="T4472" s="169" t="s">
        <v>300</v>
      </c>
    </row>
    <row r="4473" spans="1:20">
      <c r="A4473" s="339">
        <v>45478.25</v>
      </c>
      <c r="B4473" s="340">
        <v>2.8923100000000002</v>
      </c>
      <c r="C4473" s="340" t="s">
        <v>300</v>
      </c>
      <c r="D4473" s="341">
        <v>63.792119999999997</v>
      </c>
      <c r="E4473" s="342" t="s">
        <v>300</v>
      </c>
      <c r="F4473" s="340">
        <v>5.73447</v>
      </c>
      <c r="G4473" s="342" t="s">
        <v>300</v>
      </c>
      <c r="H4473" s="342"/>
      <c r="I4473" s="342"/>
      <c r="J4473" s="343"/>
      <c r="K4473" s="343"/>
      <c r="L4473" s="407">
        <v>1</v>
      </c>
      <c r="M4473" s="344">
        <f t="shared" si="69"/>
        <v>5.7344647114409755</v>
      </c>
      <c r="N4473" s="337"/>
      <c r="T4473" s="169" t="s">
        <v>300</v>
      </c>
    </row>
    <row r="4474" spans="1:20">
      <c r="A4474" s="339">
        <v>45478.291666666701</v>
      </c>
      <c r="B4474" s="340">
        <v>2.8801399999999999</v>
      </c>
      <c r="C4474" s="340" t="s">
        <v>300</v>
      </c>
      <c r="D4474" s="341">
        <v>64.90204</v>
      </c>
      <c r="E4474" s="342" t="s">
        <v>300</v>
      </c>
      <c r="F4474" s="340">
        <v>5.8096800000000002</v>
      </c>
      <c r="G4474" s="342" t="s">
        <v>300</v>
      </c>
      <c r="H4474" s="342"/>
      <c r="I4474" s="342"/>
      <c r="J4474" s="343"/>
      <c r="K4474" s="343"/>
      <c r="L4474" s="407">
        <v>1</v>
      </c>
      <c r="M4474" s="344">
        <f t="shared" si="69"/>
        <v>5.8096899629724481</v>
      </c>
      <c r="N4474" s="337"/>
      <c r="T4474" s="169" t="s">
        <v>300</v>
      </c>
    </row>
    <row r="4475" spans="1:20">
      <c r="A4475" s="339">
        <v>45478.333333333299</v>
      </c>
      <c r="B4475" s="340">
        <v>2.8256700000000001</v>
      </c>
      <c r="C4475" s="340" t="s">
        <v>300</v>
      </c>
      <c r="D4475" s="341">
        <v>63.084690000000002</v>
      </c>
      <c r="E4475" s="342" t="s">
        <v>300</v>
      </c>
      <c r="F4475" s="340">
        <v>5.5402199999999997</v>
      </c>
      <c r="G4475" s="342" t="s">
        <v>300</v>
      </c>
      <c r="H4475" s="342"/>
      <c r="I4475" s="342"/>
      <c r="J4475" s="343"/>
      <c r="K4475" s="343"/>
      <c r="L4475" s="407">
        <v>1</v>
      </c>
      <c r="M4475" s="344">
        <f t="shared" si="69"/>
        <v>5.5402125170406835</v>
      </c>
      <c r="N4475" s="337"/>
      <c r="T4475" s="169" t="s">
        <v>300</v>
      </c>
    </row>
    <row r="4476" spans="1:20">
      <c r="A4476" s="339">
        <v>45478.375</v>
      </c>
      <c r="B4476" s="340">
        <v>2.9860099999999998</v>
      </c>
      <c r="C4476" s="340" t="s">
        <v>300</v>
      </c>
      <c r="D4476" s="341">
        <v>61.359000000000002</v>
      </c>
      <c r="E4476" s="342" t="s">
        <v>300</v>
      </c>
      <c r="F4476" s="340">
        <v>5.69442</v>
      </c>
      <c r="G4476" s="342" t="s">
        <v>300</v>
      </c>
      <c r="H4476" s="342"/>
      <c r="I4476" s="342"/>
      <c r="J4476" s="343"/>
      <c r="K4476" s="343"/>
      <c r="L4476" s="407">
        <v>1</v>
      </c>
      <c r="M4476" s="344">
        <f t="shared" si="69"/>
        <v>5.6944337022971991</v>
      </c>
      <c r="N4476" s="337"/>
      <c r="T4476" s="169" t="s">
        <v>300</v>
      </c>
    </row>
    <row r="4477" spans="1:20">
      <c r="A4477" s="339">
        <v>45478.416666666701</v>
      </c>
      <c r="B4477" s="340">
        <v>3.0183200000000001</v>
      </c>
      <c r="C4477" s="340" t="s">
        <v>300</v>
      </c>
      <c r="D4477" s="341">
        <v>63.454720000000002</v>
      </c>
      <c r="E4477" s="342" t="s">
        <v>300</v>
      </c>
      <c r="F4477" s="340">
        <v>5.9526599999999998</v>
      </c>
      <c r="G4477" s="342" t="s">
        <v>300</v>
      </c>
      <c r="H4477" s="342"/>
      <c r="I4477" s="342"/>
      <c r="J4477" s="343"/>
      <c r="K4477" s="343"/>
      <c r="L4477" s="407">
        <v>1</v>
      </c>
      <c r="M4477" s="344">
        <f t="shared" si="69"/>
        <v>5.9526482966200316</v>
      </c>
      <c r="N4477" s="337"/>
      <c r="T4477" s="169" t="s">
        <v>300</v>
      </c>
    </row>
    <row r="4478" spans="1:20">
      <c r="A4478" s="339">
        <v>45478.458333333299</v>
      </c>
      <c r="B4478" s="340">
        <v>2.9410400000000001</v>
      </c>
      <c r="C4478" s="340" t="s">
        <v>300</v>
      </c>
      <c r="D4478" s="341">
        <v>63.311689999999999</v>
      </c>
      <c r="E4478" s="342" t="s">
        <v>300</v>
      </c>
      <c r="F4478" s="340">
        <v>5.7871699999999997</v>
      </c>
      <c r="G4478" s="342" t="s">
        <v>300</v>
      </c>
      <c r="H4478" s="342"/>
      <c r="I4478" s="342"/>
      <c r="J4478" s="343"/>
      <c r="K4478" s="343"/>
      <c r="L4478" s="407">
        <v>1</v>
      </c>
      <c r="M4478" s="344">
        <f t="shared" si="69"/>
        <v>5.7871647725062081</v>
      </c>
      <c r="N4478" s="337"/>
      <c r="T4478" s="169" t="s">
        <v>300</v>
      </c>
    </row>
    <row r="4479" spans="1:20">
      <c r="A4479" s="339">
        <v>45478.5</v>
      </c>
      <c r="B4479" s="340">
        <v>2.1970200000000002</v>
      </c>
      <c r="C4479" s="340" t="s">
        <v>300</v>
      </c>
      <c r="D4479" s="341">
        <v>66.026960000000003</v>
      </c>
      <c r="E4479" s="342" t="s">
        <v>300</v>
      </c>
      <c r="F4479" s="340">
        <v>4.50854</v>
      </c>
      <c r="G4479" s="342" t="s">
        <v>300</v>
      </c>
      <c r="H4479" s="342"/>
      <c r="I4479" s="342"/>
      <c r="J4479" s="343"/>
      <c r="K4479" s="343"/>
      <c r="L4479" s="407">
        <v>1</v>
      </c>
      <c r="M4479" s="344">
        <f t="shared" si="69"/>
        <v>4.5085441055679363</v>
      </c>
      <c r="N4479" s="337"/>
      <c r="T4479" s="169" t="s">
        <v>300</v>
      </c>
    </row>
    <row r="4480" spans="1:20">
      <c r="A4480" s="339">
        <v>45478.541666666701</v>
      </c>
      <c r="B4480" s="340">
        <v>3.0920899999999998</v>
      </c>
      <c r="C4480" s="340" t="s">
        <v>300</v>
      </c>
      <c r="D4480" s="341">
        <v>62.514589999999998</v>
      </c>
      <c r="E4480" s="342" t="s">
        <v>300</v>
      </c>
      <c r="F4480" s="340">
        <v>6.00779</v>
      </c>
      <c r="G4480" s="342" t="s">
        <v>300</v>
      </c>
      <c r="H4480" s="342"/>
      <c r="I4480" s="342"/>
      <c r="J4480" s="343"/>
      <c r="K4480" s="343"/>
      <c r="L4480" s="407">
        <v>1</v>
      </c>
      <c r="M4480" s="344">
        <f t="shared" si="69"/>
        <v>6.0077869554735468</v>
      </c>
      <c r="N4480" s="337"/>
      <c r="T4480" s="169" t="s">
        <v>300</v>
      </c>
    </row>
    <row r="4481" spans="1:20">
      <c r="A4481" s="339">
        <v>45478.583333333299</v>
      </c>
      <c r="B4481" s="340">
        <v>2.88293</v>
      </c>
      <c r="C4481" s="340" t="s">
        <v>300</v>
      </c>
      <c r="D4481" s="341">
        <v>62.88541</v>
      </c>
      <c r="E4481" s="342" t="s">
        <v>300</v>
      </c>
      <c r="F4481" s="340">
        <v>5.6346299999999996</v>
      </c>
      <c r="G4481" s="342" t="s">
        <v>300</v>
      </c>
      <c r="H4481" s="342"/>
      <c r="I4481" s="342"/>
      <c r="J4481" s="343"/>
      <c r="K4481" s="343"/>
      <c r="L4481" s="407">
        <v>1</v>
      </c>
      <c r="M4481" s="344">
        <f t="shared" si="69"/>
        <v>5.634624825394404</v>
      </c>
      <c r="N4481" s="337"/>
      <c r="T4481" s="169" t="s">
        <v>300</v>
      </c>
    </row>
    <row r="4482" spans="1:20">
      <c r="A4482" s="339">
        <v>45478.625</v>
      </c>
      <c r="B4482" s="340">
        <v>2.55091</v>
      </c>
      <c r="C4482" s="340" t="s">
        <v>300</v>
      </c>
      <c r="D4482" s="341">
        <v>64.946799999999996</v>
      </c>
      <c r="E4482" s="342" t="s">
        <v>300</v>
      </c>
      <c r="F4482" s="340">
        <v>5.1491199999999999</v>
      </c>
      <c r="G4482" s="342" t="s">
        <v>300</v>
      </c>
      <c r="H4482" s="342"/>
      <c r="I4482" s="342"/>
      <c r="J4482" s="343"/>
      <c r="K4482" s="343"/>
      <c r="L4482" s="407">
        <v>1</v>
      </c>
      <c r="M4482" s="344">
        <f t="shared" si="69"/>
        <v>5.1491305645550387</v>
      </c>
      <c r="N4482" s="337"/>
      <c r="T4482" s="169" t="s">
        <v>300</v>
      </c>
    </row>
    <row r="4483" spans="1:20">
      <c r="A4483" s="339">
        <v>45478.666666666701</v>
      </c>
      <c r="B4483" s="340">
        <v>2.5694599999999999</v>
      </c>
      <c r="C4483" s="340" t="s">
        <v>300</v>
      </c>
      <c r="D4483" s="341">
        <v>64.04589</v>
      </c>
      <c r="E4483" s="342" t="s">
        <v>300</v>
      </c>
      <c r="F4483" s="340">
        <v>5.1146399999999996</v>
      </c>
      <c r="G4483" s="342" t="s">
        <v>300</v>
      </c>
      <c r="H4483" s="342"/>
      <c r="I4483" s="342"/>
      <c r="J4483" s="343"/>
      <c r="K4483" s="343"/>
      <c r="L4483" s="407">
        <v>1</v>
      </c>
      <c r="M4483" s="344">
        <f t="shared" ref="M4483:M4546" si="70">D4483*60*10^3*B4483*5.18*10^-7</f>
        <v>5.114628996302951</v>
      </c>
      <c r="N4483" s="337"/>
      <c r="T4483" s="169" t="s">
        <v>300</v>
      </c>
    </row>
    <row r="4484" spans="1:20">
      <c r="A4484" s="339">
        <v>45478.708333333299</v>
      </c>
      <c r="B4484" s="340">
        <v>2.6033499999999998</v>
      </c>
      <c r="C4484" s="340" t="s">
        <v>300</v>
      </c>
      <c r="D4484" s="341">
        <v>63.678930000000001</v>
      </c>
      <c r="E4484" s="342" t="s">
        <v>300</v>
      </c>
      <c r="F4484" s="340">
        <v>5.1523899999999996</v>
      </c>
      <c r="G4484" s="342" t="s">
        <v>300</v>
      </c>
      <c r="H4484" s="342"/>
      <c r="I4484" s="342"/>
      <c r="J4484" s="343"/>
      <c r="K4484" s="343"/>
      <c r="L4484" s="407">
        <v>1</v>
      </c>
      <c r="M4484" s="344">
        <f t="shared" si="70"/>
        <v>5.1523970982737382</v>
      </c>
      <c r="N4484" s="337"/>
      <c r="T4484" s="169" t="s">
        <v>300</v>
      </c>
    </row>
    <row r="4485" spans="1:20">
      <c r="A4485" s="339">
        <v>45478.75</v>
      </c>
      <c r="B4485" s="340">
        <v>2.3120099999999999</v>
      </c>
      <c r="C4485" s="340" t="s">
        <v>300</v>
      </c>
      <c r="D4485" s="341">
        <v>65.931820000000002</v>
      </c>
      <c r="E4485" s="342" t="s">
        <v>300</v>
      </c>
      <c r="F4485" s="340">
        <v>4.7376800000000001</v>
      </c>
      <c r="G4485" s="342" t="s">
        <v>300</v>
      </c>
      <c r="H4485" s="342"/>
      <c r="I4485" s="342"/>
      <c r="J4485" s="343"/>
      <c r="K4485" s="343"/>
      <c r="L4485" s="407">
        <v>1</v>
      </c>
      <c r="M4485" s="344">
        <f t="shared" si="70"/>
        <v>4.7376806440768551</v>
      </c>
      <c r="N4485" s="337"/>
      <c r="T4485" s="169" t="s">
        <v>300</v>
      </c>
    </row>
    <row r="4486" spans="1:20">
      <c r="A4486" s="339">
        <v>45478.791666666701</v>
      </c>
      <c r="B4486" s="340">
        <v>2.6385100000000001</v>
      </c>
      <c r="C4486" s="340" t="s">
        <v>300</v>
      </c>
      <c r="D4486" s="341">
        <v>65.436639999999997</v>
      </c>
      <c r="E4486" s="342" t="s">
        <v>300</v>
      </c>
      <c r="F4486" s="340">
        <v>5.3661199999999996</v>
      </c>
      <c r="G4486" s="342" t="s">
        <v>300</v>
      </c>
      <c r="H4486" s="342"/>
      <c r="I4486" s="342"/>
      <c r="J4486" s="343"/>
      <c r="K4486" s="343"/>
      <c r="L4486" s="407">
        <v>1</v>
      </c>
      <c r="M4486" s="344">
        <f t="shared" si="70"/>
        <v>5.3661245175189114</v>
      </c>
      <c r="N4486" s="337"/>
      <c r="T4486" s="169" t="s">
        <v>300</v>
      </c>
    </row>
    <row r="4487" spans="1:20">
      <c r="A4487" s="339">
        <v>45478.833333333299</v>
      </c>
      <c r="B4487" s="340">
        <v>2.9896600000000002</v>
      </c>
      <c r="C4487" s="340" t="s">
        <v>300</v>
      </c>
      <c r="D4487" s="341">
        <v>63.486359999999998</v>
      </c>
      <c r="E4487" s="342" t="s">
        <v>300</v>
      </c>
      <c r="F4487" s="340">
        <v>5.89907</v>
      </c>
      <c r="G4487" s="342" t="s">
        <v>300</v>
      </c>
      <c r="H4487" s="342"/>
      <c r="I4487" s="342"/>
      <c r="J4487" s="343"/>
      <c r="K4487" s="343"/>
      <c r="L4487" s="407">
        <v>1</v>
      </c>
      <c r="M4487" s="344">
        <f t="shared" si="70"/>
        <v>5.8990657726486084</v>
      </c>
      <c r="N4487" s="337"/>
      <c r="T4487" s="169" t="s">
        <v>300</v>
      </c>
    </row>
    <row r="4488" spans="1:20">
      <c r="A4488" s="339">
        <v>45478.875</v>
      </c>
      <c r="B4488" s="340">
        <v>2.9760200000000001</v>
      </c>
      <c r="C4488" s="340" t="s">
        <v>300</v>
      </c>
      <c r="D4488" s="341">
        <v>64.442570000000003</v>
      </c>
      <c r="E4488" s="342" t="s">
        <v>300</v>
      </c>
      <c r="F4488" s="340">
        <v>5.9605899999999998</v>
      </c>
      <c r="G4488" s="342" t="s">
        <v>300</v>
      </c>
      <c r="H4488" s="342"/>
      <c r="I4488" s="342"/>
      <c r="J4488" s="343"/>
      <c r="K4488" s="343"/>
      <c r="L4488" s="407">
        <v>1</v>
      </c>
      <c r="M4488" s="344">
        <f t="shared" si="70"/>
        <v>5.9605962824871117</v>
      </c>
      <c r="N4488" s="337"/>
      <c r="T4488" s="169" t="s">
        <v>300</v>
      </c>
    </row>
    <row r="4489" spans="1:20">
      <c r="A4489" s="339">
        <v>45478.916666666701</v>
      </c>
      <c r="B4489" s="340">
        <v>2.8660100000000002</v>
      </c>
      <c r="C4489" s="340" t="s">
        <v>300</v>
      </c>
      <c r="D4489" s="341">
        <v>63.998289999999997</v>
      </c>
      <c r="E4489" s="342" t="s">
        <v>300</v>
      </c>
      <c r="F4489" s="340">
        <v>5.7006899999999998</v>
      </c>
      <c r="G4489" s="342" t="s">
        <v>300</v>
      </c>
      <c r="H4489" s="342"/>
      <c r="I4489" s="342"/>
      <c r="J4489" s="343"/>
      <c r="K4489" s="343"/>
      <c r="L4489" s="407">
        <v>1</v>
      </c>
      <c r="M4489" s="344">
        <f t="shared" si="70"/>
        <v>5.7006854919397316</v>
      </c>
      <c r="N4489" s="337"/>
      <c r="T4489" s="169" t="s">
        <v>300</v>
      </c>
    </row>
    <row r="4490" spans="1:20">
      <c r="A4490" s="339">
        <v>45478.958333333299</v>
      </c>
      <c r="B4490" s="340">
        <v>3.1231800000000001</v>
      </c>
      <c r="C4490" s="340" t="s">
        <v>300</v>
      </c>
      <c r="D4490" s="341">
        <v>59.392609999999998</v>
      </c>
      <c r="E4490" s="342" t="s">
        <v>300</v>
      </c>
      <c r="F4490" s="340">
        <v>5.7651399999999997</v>
      </c>
      <c r="G4490" s="342" t="s">
        <v>300</v>
      </c>
      <c r="H4490" s="342"/>
      <c r="I4490" s="342"/>
      <c r="J4490" s="343"/>
      <c r="K4490" s="343"/>
      <c r="L4490" s="407">
        <v>1</v>
      </c>
      <c r="M4490" s="344">
        <f t="shared" si="70"/>
        <v>5.7651476676297833</v>
      </c>
      <c r="N4490" s="337"/>
      <c r="T4490" s="169" t="s">
        <v>300</v>
      </c>
    </row>
    <row r="4491" spans="1:20">
      <c r="A4491" s="339">
        <v>45479</v>
      </c>
      <c r="B4491" s="340">
        <v>3.10107</v>
      </c>
      <c r="C4491" s="340" t="s">
        <v>300</v>
      </c>
      <c r="D4491" s="341">
        <v>63.25714</v>
      </c>
      <c r="E4491" s="342" t="s">
        <v>300</v>
      </c>
      <c r="F4491" s="340">
        <v>6.0968</v>
      </c>
      <c r="G4491" s="342" t="s">
        <v>300</v>
      </c>
      <c r="H4491" s="342"/>
      <c r="I4491" s="342"/>
      <c r="J4491" s="343"/>
      <c r="K4491" s="343"/>
      <c r="L4491" s="407">
        <v>1</v>
      </c>
      <c r="M4491" s="344">
        <f t="shared" si="70"/>
        <v>6.0968025788649829</v>
      </c>
      <c r="N4491" s="337"/>
      <c r="T4491" s="169" t="s">
        <v>300</v>
      </c>
    </row>
    <row r="4492" spans="1:20">
      <c r="A4492" s="339">
        <v>45479.041666666701</v>
      </c>
      <c r="B4492" s="340">
        <v>3.2581000000000002</v>
      </c>
      <c r="C4492" s="340" t="s">
        <v>300</v>
      </c>
      <c r="D4492" s="341">
        <v>64.744299999999996</v>
      </c>
      <c r="E4492" s="342" t="s">
        <v>300</v>
      </c>
      <c r="F4492" s="340">
        <v>6.5561199999999999</v>
      </c>
      <c r="G4492" s="342" t="s">
        <v>300</v>
      </c>
      <c r="H4492" s="342"/>
      <c r="I4492" s="342"/>
      <c r="J4492" s="343"/>
      <c r="K4492" s="343"/>
      <c r="L4492" s="407">
        <v>1</v>
      </c>
      <c r="M4492" s="344">
        <f t="shared" si="70"/>
        <v>6.5561209910363996</v>
      </c>
      <c r="N4492" s="337"/>
      <c r="T4492" s="169" t="s">
        <v>300</v>
      </c>
    </row>
    <row r="4493" spans="1:20">
      <c r="A4493" s="339">
        <v>45479.083333333299</v>
      </c>
      <c r="B4493" s="340">
        <v>3.33012</v>
      </c>
      <c r="C4493" s="340" t="s">
        <v>300</v>
      </c>
      <c r="D4493" s="341">
        <v>63.8215</v>
      </c>
      <c r="E4493" s="342" t="s">
        <v>300</v>
      </c>
      <c r="F4493" s="340">
        <v>6.6055400000000004</v>
      </c>
      <c r="G4493" s="342" t="s">
        <v>300</v>
      </c>
      <c r="H4493" s="342"/>
      <c r="I4493" s="342"/>
      <c r="J4493" s="343"/>
      <c r="K4493" s="343"/>
      <c r="L4493" s="407">
        <v>1</v>
      </c>
      <c r="M4493" s="344">
        <f t="shared" si="70"/>
        <v>6.6055335212664001</v>
      </c>
      <c r="N4493" s="337"/>
      <c r="T4493" s="169" t="s">
        <v>300</v>
      </c>
    </row>
    <row r="4494" spans="1:20">
      <c r="A4494" s="339">
        <v>45479.125</v>
      </c>
      <c r="B4494" s="340">
        <v>2.9948000000000001</v>
      </c>
      <c r="C4494" s="340" t="s">
        <v>300</v>
      </c>
      <c r="D4494" s="341">
        <v>64.410290000000003</v>
      </c>
      <c r="E4494" s="342" t="s">
        <v>300</v>
      </c>
      <c r="F4494" s="340">
        <v>5.9951999999999996</v>
      </c>
      <c r="G4494" s="342" t="s">
        <v>300</v>
      </c>
      <c r="H4494" s="342"/>
      <c r="I4494" s="342"/>
      <c r="J4494" s="343"/>
      <c r="K4494" s="343"/>
      <c r="L4494" s="407">
        <v>1</v>
      </c>
      <c r="M4494" s="344">
        <f t="shared" si="70"/>
        <v>5.9952057061713591</v>
      </c>
      <c r="N4494" s="337"/>
      <c r="T4494" s="169" t="s">
        <v>300</v>
      </c>
    </row>
    <row r="4495" spans="1:20">
      <c r="A4495" s="339">
        <v>45479.166666666701</v>
      </c>
      <c r="B4495" s="340">
        <v>2.9003399999999999</v>
      </c>
      <c r="C4495" s="340" t="s">
        <v>300</v>
      </c>
      <c r="D4495" s="341">
        <v>65.310699999999997</v>
      </c>
      <c r="E4495" s="342" t="s">
        <v>300</v>
      </c>
      <c r="F4495" s="340">
        <v>5.88727</v>
      </c>
      <c r="G4495" s="342" t="s">
        <v>300</v>
      </c>
      <c r="H4495" s="342"/>
      <c r="I4495" s="342"/>
      <c r="J4495" s="343"/>
      <c r="K4495" s="343"/>
      <c r="L4495" s="407">
        <v>1</v>
      </c>
      <c r="M4495" s="344">
        <f t="shared" si="70"/>
        <v>5.8872741636290398</v>
      </c>
      <c r="N4495" s="337"/>
      <c r="T4495" s="169" t="s">
        <v>300</v>
      </c>
    </row>
    <row r="4496" spans="1:20">
      <c r="A4496" s="339">
        <v>45479.208333333299</v>
      </c>
      <c r="B4496" s="340">
        <v>2.7182300000000001</v>
      </c>
      <c r="C4496" s="340" t="s">
        <v>300</v>
      </c>
      <c r="D4496" s="341">
        <v>64.8352</v>
      </c>
      <c r="E4496" s="342" t="s">
        <v>300</v>
      </c>
      <c r="F4496" s="340">
        <v>5.4774500000000002</v>
      </c>
      <c r="G4496" s="342" t="s">
        <v>300</v>
      </c>
      <c r="H4496" s="342"/>
      <c r="I4496" s="342"/>
      <c r="J4496" s="343"/>
      <c r="K4496" s="343"/>
      <c r="L4496" s="407">
        <v>1</v>
      </c>
      <c r="M4496" s="344">
        <f t="shared" si="70"/>
        <v>5.4774455154316799</v>
      </c>
      <c r="N4496" s="337"/>
      <c r="T4496" s="169" t="s">
        <v>300</v>
      </c>
    </row>
    <row r="4497" spans="1:20">
      <c r="A4497" s="339">
        <v>45479.25</v>
      </c>
      <c r="B4497" s="340">
        <v>2.89663</v>
      </c>
      <c r="C4497" s="340" t="s">
        <v>300</v>
      </c>
      <c r="D4497" s="341">
        <v>62.842709999999997</v>
      </c>
      <c r="E4497" s="342" t="s">
        <v>300</v>
      </c>
      <c r="F4497" s="340">
        <v>5.6575600000000001</v>
      </c>
      <c r="G4497" s="342" t="s">
        <v>300</v>
      </c>
      <c r="H4497" s="342"/>
      <c r="I4497" s="342"/>
      <c r="J4497" s="343"/>
      <c r="K4497" s="343"/>
      <c r="L4497" s="407">
        <v>1</v>
      </c>
      <c r="M4497" s="344">
        <f t="shared" si="70"/>
        <v>5.6575570174116825</v>
      </c>
      <c r="N4497" s="337"/>
      <c r="T4497" s="169" t="s">
        <v>300</v>
      </c>
    </row>
    <row r="4498" spans="1:20">
      <c r="A4498" s="339">
        <v>45479.291666666701</v>
      </c>
      <c r="B4498" s="340">
        <v>2.96109</v>
      </c>
      <c r="C4498" s="340" t="s">
        <v>300</v>
      </c>
      <c r="D4498" s="341">
        <v>62.869239999999998</v>
      </c>
      <c r="E4498" s="342" t="s">
        <v>300</v>
      </c>
      <c r="F4498" s="340">
        <v>5.7858999999999998</v>
      </c>
      <c r="G4498" s="342" t="s">
        <v>300</v>
      </c>
      <c r="H4498" s="342"/>
      <c r="I4498" s="342"/>
      <c r="J4498" s="343"/>
      <c r="K4498" s="343"/>
      <c r="L4498" s="407">
        <v>1</v>
      </c>
      <c r="M4498" s="344">
        <f t="shared" si="70"/>
        <v>5.7858987322493274</v>
      </c>
      <c r="N4498" s="337"/>
      <c r="T4498" s="169" t="s">
        <v>300</v>
      </c>
    </row>
    <row r="4499" spans="1:20">
      <c r="A4499" s="339">
        <v>45479.333333333299</v>
      </c>
      <c r="B4499" s="340">
        <v>3.0491199999999998</v>
      </c>
      <c r="C4499" s="340" t="s">
        <v>300</v>
      </c>
      <c r="D4499" s="341">
        <v>62.977409999999999</v>
      </c>
      <c r="E4499" s="342" t="s">
        <v>300</v>
      </c>
      <c r="F4499" s="340">
        <v>5.9681600000000001</v>
      </c>
      <c r="G4499" s="342" t="s">
        <v>300</v>
      </c>
      <c r="H4499" s="342"/>
      <c r="I4499" s="342"/>
      <c r="J4499" s="343"/>
      <c r="K4499" s="343"/>
      <c r="L4499" s="407">
        <v>1</v>
      </c>
      <c r="M4499" s="344">
        <f t="shared" si="70"/>
        <v>5.9681581461855346</v>
      </c>
      <c r="N4499" s="337"/>
      <c r="T4499" s="169" t="s">
        <v>300</v>
      </c>
    </row>
    <row r="4500" spans="1:20">
      <c r="A4500" s="339">
        <v>45479.375</v>
      </c>
      <c r="B4500" s="340">
        <v>3.0564</v>
      </c>
      <c r="C4500" s="340" t="s">
        <v>300</v>
      </c>
      <c r="D4500" s="341">
        <v>63.099780000000003</v>
      </c>
      <c r="E4500" s="342" t="s">
        <v>300</v>
      </c>
      <c r="F4500" s="340">
        <v>5.9940199999999999</v>
      </c>
      <c r="G4500" s="342" t="s">
        <v>300</v>
      </c>
      <c r="H4500" s="342"/>
      <c r="I4500" s="342"/>
      <c r="J4500" s="343"/>
      <c r="K4500" s="343"/>
      <c r="L4500" s="407">
        <v>1</v>
      </c>
      <c r="M4500" s="344">
        <f t="shared" si="70"/>
        <v>5.9940318487593602</v>
      </c>
      <c r="N4500" s="337"/>
      <c r="T4500" s="169" t="s">
        <v>300</v>
      </c>
    </row>
    <row r="4501" spans="1:20">
      <c r="A4501" s="339">
        <v>45479.416666666701</v>
      </c>
      <c r="B4501" s="340">
        <v>2.84416</v>
      </c>
      <c r="C4501" s="340" t="s">
        <v>300</v>
      </c>
      <c r="D4501" s="341">
        <v>63.83737</v>
      </c>
      <c r="E4501" s="342" t="s">
        <v>300</v>
      </c>
      <c r="F4501" s="340">
        <v>5.6429999999999998</v>
      </c>
      <c r="G4501" s="342" t="s">
        <v>300</v>
      </c>
      <c r="H4501" s="342"/>
      <c r="I4501" s="342"/>
      <c r="J4501" s="343"/>
      <c r="K4501" s="343"/>
      <c r="L4501" s="407">
        <v>1</v>
      </c>
      <c r="M4501" s="344">
        <f t="shared" si="70"/>
        <v>5.6429996175759349</v>
      </c>
      <c r="N4501" s="337"/>
      <c r="T4501" s="169" t="s">
        <v>300</v>
      </c>
    </row>
    <row r="4502" spans="1:20">
      <c r="A4502" s="339">
        <v>45479.458333333299</v>
      </c>
      <c r="B4502" s="340">
        <v>1.0098400000000001</v>
      </c>
      <c r="C4502" s="340" t="s">
        <v>300</v>
      </c>
      <c r="D4502" s="341">
        <v>62.22681</v>
      </c>
      <c r="E4502" s="342" t="s">
        <v>300</v>
      </c>
      <c r="F4502" s="340">
        <v>1.9530400000000001</v>
      </c>
      <c r="G4502" s="342" t="s">
        <v>300</v>
      </c>
      <c r="H4502" s="342"/>
      <c r="I4502" s="342"/>
      <c r="J4502" s="343"/>
      <c r="K4502" s="343"/>
      <c r="L4502" s="407">
        <v>1</v>
      </c>
      <c r="M4502" s="344">
        <f t="shared" si="70"/>
        <v>1.9530399058672319</v>
      </c>
      <c r="N4502" s="337"/>
      <c r="T4502" s="169" t="s">
        <v>300</v>
      </c>
    </row>
    <row r="4503" spans="1:20">
      <c r="A4503" s="339">
        <v>45479.5</v>
      </c>
      <c r="B4503" s="340">
        <v>1.4417</v>
      </c>
      <c r="C4503" s="340" t="s">
        <v>300</v>
      </c>
      <c r="D4503" s="341">
        <v>61.001890000000003</v>
      </c>
      <c r="E4503" s="342" t="s">
        <v>300</v>
      </c>
      <c r="F4503" s="340">
        <v>2.7333799999999999</v>
      </c>
      <c r="G4503" s="342" t="s">
        <v>300</v>
      </c>
      <c r="H4503" s="342"/>
      <c r="I4503" s="342"/>
      <c r="J4503" s="343"/>
      <c r="K4503" s="343"/>
      <c r="L4503" s="407">
        <v>1</v>
      </c>
      <c r="M4503" s="344">
        <f t="shared" si="70"/>
        <v>2.7333748831880396</v>
      </c>
      <c r="N4503" s="337"/>
      <c r="T4503" s="169" t="s">
        <v>300</v>
      </c>
    </row>
    <row r="4504" spans="1:20">
      <c r="A4504" s="339">
        <v>45479.541666666701</v>
      </c>
      <c r="B4504" s="340">
        <v>2.6256499999999998</v>
      </c>
      <c r="C4504" s="340" t="s">
        <v>300</v>
      </c>
      <c r="D4504" s="341">
        <v>63.729930000000003</v>
      </c>
      <c r="E4504" s="342" t="s">
        <v>300</v>
      </c>
      <c r="F4504" s="340">
        <v>5.2007000000000003</v>
      </c>
      <c r="G4504" s="342" t="s">
        <v>300</v>
      </c>
      <c r="H4504" s="342"/>
      <c r="I4504" s="342"/>
      <c r="J4504" s="343"/>
      <c r="K4504" s="343"/>
      <c r="L4504" s="407">
        <v>1</v>
      </c>
      <c r="M4504" s="344">
        <f t="shared" si="70"/>
        <v>5.2006938110958592</v>
      </c>
      <c r="N4504" s="337"/>
      <c r="T4504" s="169" t="s">
        <v>300</v>
      </c>
    </row>
    <row r="4505" spans="1:20">
      <c r="A4505" s="339">
        <v>45479.583333333299</v>
      </c>
      <c r="B4505" s="340">
        <v>2.7381099999999998</v>
      </c>
      <c r="C4505" s="340" t="s">
        <v>300</v>
      </c>
      <c r="D4505" s="341">
        <v>63.607979999999998</v>
      </c>
      <c r="E4505" s="342" t="s">
        <v>300</v>
      </c>
      <c r="F4505" s="340">
        <v>5.4130700000000003</v>
      </c>
      <c r="G4505" s="342" t="s">
        <v>300</v>
      </c>
      <c r="H4505" s="342"/>
      <c r="I4505" s="342"/>
      <c r="J4505" s="343"/>
      <c r="K4505" s="343"/>
      <c r="L4505" s="407">
        <v>1</v>
      </c>
      <c r="M4505" s="344">
        <f t="shared" si="70"/>
        <v>5.4130682813412223</v>
      </c>
      <c r="N4505" s="337"/>
      <c r="T4505" s="169" t="s">
        <v>300</v>
      </c>
    </row>
    <row r="4506" spans="1:20">
      <c r="A4506" s="339">
        <v>45479.625</v>
      </c>
      <c r="B4506" s="340">
        <v>2.7768700000000002</v>
      </c>
      <c r="C4506" s="340" t="s">
        <v>300</v>
      </c>
      <c r="D4506" s="341">
        <v>64.000020000000006</v>
      </c>
      <c r="E4506" s="342" t="s">
        <v>300</v>
      </c>
      <c r="F4506" s="340">
        <v>5.5235200000000004</v>
      </c>
      <c r="G4506" s="342" t="s">
        <v>300</v>
      </c>
      <c r="H4506" s="342"/>
      <c r="I4506" s="342"/>
      <c r="J4506" s="343"/>
      <c r="K4506" s="343"/>
      <c r="L4506" s="407">
        <v>1</v>
      </c>
      <c r="M4506" s="344">
        <f t="shared" si="70"/>
        <v>5.5235293805023931</v>
      </c>
      <c r="N4506" s="337"/>
      <c r="T4506" s="169" t="s">
        <v>300</v>
      </c>
    </row>
    <row r="4507" spans="1:20">
      <c r="A4507" s="339">
        <v>45479.666666666701</v>
      </c>
      <c r="B4507" s="340">
        <v>2.8839800000000002</v>
      </c>
      <c r="C4507" s="340" t="s">
        <v>300</v>
      </c>
      <c r="D4507" s="341">
        <v>63.84601</v>
      </c>
      <c r="E4507" s="342" t="s">
        <v>300</v>
      </c>
      <c r="F4507" s="340">
        <v>5.7227899999999998</v>
      </c>
      <c r="G4507" s="342" t="s">
        <v>300</v>
      </c>
      <c r="H4507" s="342"/>
      <c r="I4507" s="342"/>
      <c r="J4507" s="343"/>
      <c r="K4507" s="343"/>
      <c r="L4507" s="407">
        <v>1</v>
      </c>
      <c r="M4507" s="344">
        <f t="shared" si="70"/>
        <v>5.722779542787384</v>
      </c>
      <c r="N4507" s="337"/>
      <c r="T4507" s="169" t="s">
        <v>300</v>
      </c>
    </row>
    <row r="4508" spans="1:20">
      <c r="A4508" s="339">
        <v>45479.708333333299</v>
      </c>
      <c r="B4508" s="340">
        <v>2.7512500000000002</v>
      </c>
      <c r="C4508" s="340" t="s">
        <v>300</v>
      </c>
      <c r="D4508" s="341">
        <v>63.016840000000002</v>
      </c>
      <c r="E4508" s="342" t="s">
        <v>300</v>
      </c>
      <c r="F4508" s="340">
        <v>5.38849</v>
      </c>
      <c r="G4508" s="342" t="s">
        <v>300</v>
      </c>
      <c r="H4508" s="342"/>
      <c r="I4508" s="342"/>
      <c r="J4508" s="343"/>
      <c r="K4508" s="343"/>
      <c r="L4508" s="407">
        <v>1</v>
      </c>
      <c r="M4508" s="344">
        <f t="shared" si="70"/>
        <v>5.3884975190339999</v>
      </c>
      <c r="N4508" s="337"/>
      <c r="T4508" s="169" t="s">
        <v>300</v>
      </c>
    </row>
    <row r="4509" spans="1:20">
      <c r="A4509" s="339">
        <v>45479.75</v>
      </c>
      <c r="B4509" s="340">
        <v>2.67299</v>
      </c>
      <c r="C4509" s="340" t="s">
        <v>300</v>
      </c>
      <c r="D4509" s="341">
        <v>62.988309999999998</v>
      </c>
      <c r="E4509" s="342" t="s">
        <v>300</v>
      </c>
      <c r="F4509" s="340">
        <v>5.23285</v>
      </c>
      <c r="G4509" s="342" t="s">
        <v>300</v>
      </c>
      <c r="H4509" s="342"/>
      <c r="I4509" s="342"/>
      <c r="J4509" s="343"/>
      <c r="K4509" s="343"/>
      <c r="L4509" s="407">
        <v>1</v>
      </c>
      <c r="M4509" s="344">
        <f t="shared" si="70"/>
        <v>5.2328501749736516</v>
      </c>
      <c r="N4509" s="337"/>
      <c r="T4509" s="169" t="s">
        <v>300</v>
      </c>
    </row>
    <row r="4510" spans="1:20">
      <c r="A4510" s="339">
        <v>45479.791666666701</v>
      </c>
      <c r="B4510" s="340">
        <v>1.80599</v>
      </c>
      <c r="C4510" s="340" t="s">
        <v>300</v>
      </c>
      <c r="D4510" s="341">
        <v>65.575819999999993</v>
      </c>
      <c r="E4510" s="342" t="s">
        <v>300</v>
      </c>
      <c r="F4510" s="340">
        <v>3.6807799999999999</v>
      </c>
      <c r="G4510" s="342" t="s">
        <v>300</v>
      </c>
      <c r="H4510" s="342"/>
      <c r="I4510" s="342"/>
      <c r="J4510" s="343"/>
      <c r="K4510" s="343"/>
      <c r="L4510" s="407">
        <v>1</v>
      </c>
      <c r="M4510" s="344">
        <f t="shared" si="70"/>
        <v>3.6807818720287426</v>
      </c>
      <c r="N4510" s="337"/>
      <c r="T4510" s="169" t="s">
        <v>300</v>
      </c>
    </row>
    <row r="4511" spans="1:20">
      <c r="A4511" s="339">
        <v>45479.833333333299</v>
      </c>
      <c r="B4511" s="340">
        <v>2.9023300000000001</v>
      </c>
      <c r="C4511" s="340" t="s">
        <v>300</v>
      </c>
      <c r="D4511" s="341">
        <v>61.966099999999997</v>
      </c>
      <c r="E4511" s="342" t="s">
        <v>300</v>
      </c>
      <c r="F4511" s="340">
        <v>5.58962</v>
      </c>
      <c r="G4511" s="342" t="s">
        <v>300</v>
      </c>
      <c r="H4511" s="342"/>
      <c r="I4511" s="342"/>
      <c r="J4511" s="343"/>
      <c r="K4511" s="343"/>
      <c r="L4511" s="407">
        <v>1</v>
      </c>
      <c r="M4511" s="344">
        <f t="shared" si="70"/>
        <v>5.5896158870840402</v>
      </c>
      <c r="N4511" s="337"/>
      <c r="T4511" s="169" t="s">
        <v>300</v>
      </c>
    </row>
    <row r="4512" spans="1:20">
      <c r="A4512" s="339">
        <v>45479.875</v>
      </c>
      <c r="B4512" s="340">
        <v>2.5913300000000001</v>
      </c>
      <c r="C4512" s="340" t="s">
        <v>300</v>
      </c>
      <c r="D4512" s="341">
        <v>64.412300000000002</v>
      </c>
      <c r="E4512" s="342" t="s">
        <v>300</v>
      </c>
      <c r="F4512" s="340">
        <v>5.1876699999999998</v>
      </c>
      <c r="G4512" s="342" t="s">
        <v>300</v>
      </c>
      <c r="H4512" s="342"/>
      <c r="I4512" s="342"/>
      <c r="J4512" s="343"/>
      <c r="K4512" s="343"/>
      <c r="L4512" s="407">
        <v>1</v>
      </c>
      <c r="M4512" s="344">
        <f t="shared" si="70"/>
        <v>5.1876723681577204</v>
      </c>
      <c r="N4512" s="337"/>
      <c r="T4512" s="169" t="s">
        <v>300</v>
      </c>
    </row>
    <row r="4513" spans="1:20">
      <c r="A4513" s="339">
        <v>45479.916666666701</v>
      </c>
      <c r="B4513" s="340">
        <v>2.8096000000000001</v>
      </c>
      <c r="C4513" s="340" t="s">
        <v>300</v>
      </c>
      <c r="D4513" s="341">
        <v>63.549849999999999</v>
      </c>
      <c r="E4513" s="342" t="s">
        <v>300</v>
      </c>
      <c r="F4513" s="340">
        <v>5.5493199999999998</v>
      </c>
      <c r="G4513" s="342" t="s">
        <v>300</v>
      </c>
      <c r="H4513" s="342"/>
      <c r="I4513" s="342"/>
      <c r="J4513" s="343"/>
      <c r="K4513" s="343"/>
      <c r="L4513" s="407">
        <v>1</v>
      </c>
      <c r="M4513" s="344">
        <f t="shared" si="70"/>
        <v>5.5493233880448001</v>
      </c>
      <c r="N4513" s="337"/>
      <c r="T4513" s="169" t="s">
        <v>300</v>
      </c>
    </row>
    <row r="4514" spans="1:20">
      <c r="A4514" s="339">
        <v>45479.958333333299</v>
      </c>
      <c r="B4514" s="340">
        <v>1.9303300000000001</v>
      </c>
      <c r="C4514" s="340" t="s">
        <v>300</v>
      </c>
      <c r="D4514" s="341">
        <v>64.812240000000003</v>
      </c>
      <c r="E4514" s="342" t="s">
        <v>300</v>
      </c>
      <c r="F4514" s="340">
        <v>3.8883899999999998</v>
      </c>
      <c r="G4514" s="342" t="s">
        <v>300</v>
      </c>
      <c r="H4514" s="342"/>
      <c r="I4514" s="342"/>
      <c r="J4514" s="343"/>
      <c r="K4514" s="343"/>
      <c r="L4514" s="407">
        <v>1</v>
      </c>
      <c r="M4514" s="344">
        <f t="shared" si="70"/>
        <v>3.8883880693143364</v>
      </c>
      <c r="N4514" s="337"/>
      <c r="T4514" s="169" t="s">
        <v>300</v>
      </c>
    </row>
    <row r="4515" spans="1:20">
      <c r="A4515" s="339">
        <v>45480</v>
      </c>
      <c r="B4515" s="340">
        <v>2.3974500000000001</v>
      </c>
      <c r="C4515" s="340" t="s">
        <v>300</v>
      </c>
      <c r="D4515" s="341">
        <v>64.279830000000004</v>
      </c>
      <c r="E4515" s="342" t="s">
        <v>300</v>
      </c>
      <c r="F4515" s="340">
        <v>4.7896700000000001</v>
      </c>
      <c r="G4515" s="342" t="s">
        <v>300</v>
      </c>
      <c r="H4515" s="342"/>
      <c r="I4515" s="342"/>
      <c r="J4515" s="343"/>
      <c r="K4515" s="343"/>
      <c r="L4515" s="407">
        <v>1</v>
      </c>
      <c r="M4515" s="344">
        <f t="shared" si="70"/>
        <v>4.7896666457131802</v>
      </c>
      <c r="N4515" s="337"/>
      <c r="T4515" s="169" t="s">
        <v>300</v>
      </c>
    </row>
    <row r="4516" spans="1:20">
      <c r="A4516" s="339">
        <v>45480.041666666701</v>
      </c>
      <c r="B4516" s="340">
        <v>2.9434499999999999</v>
      </c>
      <c r="C4516" s="340" t="s">
        <v>300</v>
      </c>
      <c r="D4516" s="341">
        <v>58.757510000000003</v>
      </c>
      <c r="E4516" s="342" t="s">
        <v>300</v>
      </c>
      <c r="F4516" s="340">
        <v>5.3752800000000001</v>
      </c>
      <c r="G4516" s="342" t="s">
        <v>300</v>
      </c>
      <c r="H4516" s="342"/>
      <c r="I4516" s="342"/>
      <c r="J4516" s="343"/>
      <c r="K4516" s="343"/>
      <c r="L4516" s="407">
        <v>1</v>
      </c>
      <c r="M4516" s="344">
        <f t="shared" si="70"/>
        <v>5.3752795605192594</v>
      </c>
      <c r="N4516" s="337"/>
      <c r="T4516" s="169" t="s">
        <v>300</v>
      </c>
    </row>
    <row r="4517" spans="1:20">
      <c r="A4517" s="339">
        <v>45480.083333333299</v>
      </c>
      <c r="B4517" s="340">
        <v>2.62283</v>
      </c>
      <c r="C4517" s="340" t="s">
        <v>300</v>
      </c>
      <c r="D4517" s="341">
        <v>62.360729999999997</v>
      </c>
      <c r="E4517" s="342" t="s">
        <v>300</v>
      </c>
      <c r="F4517" s="340">
        <v>5.0834900000000003</v>
      </c>
      <c r="G4517" s="342" t="s">
        <v>300</v>
      </c>
      <c r="H4517" s="342"/>
      <c r="I4517" s="342"/>
      <c r="J4517" s="343"/>
      <c r="K4517" s="343"/>
      <c r="L4517" s="407">
        <v>1</v>
      </c>
      <c r="M4517" s="344">
        <f t="shared" si="70"/>
        <v>5.0834943249201716</v>
      </c>
      <c r="N4517" s="337"/>
      <c r="T4517" s="169" t="s">
        <v>300</v>
      </c>
    </row>
    <row r="4518" spans="1:20">
      <c r="A4518" s="339">
        <v>45480.125</v>
      </c>
      <c r="B4518" s="340">
        <v>1.6964999999999999</v>
      </c>
      <c r="C4518" s="340" t="s">
        <v>300</v>
      </c>
      <c r="D4518" s="341">
        <v>66.544569999999993</v>
      </c>
      <c r="E4518" s="342" t="s">
        <v>300</v>
      </c>
      <c r="F4518" s="340">
        <v>3.5087000000000002</v>
      </c>
      <c r="G4518" s="342" t="s">
        <v>300</v>
      </c>
      <c r="H4518" s="342"/>
      <c r="I4518" s="342"/>
      <c r="J4518" s="343"/>
      <c r="K4518" s="343"/>
      <c r="L4518" s="407">
        <v>1</v>
      </c>
      <c r="M4518" s="344">
        <f t="shared" si="70"/>
        <v>3.508710182195399</v>
      </c>
      <c r="N4518" s="337"/>
      <c r="T4518" s="169" t="s">
        <v>300</v>
      </c>
    </row>
    <row r="4519" spans="1:20">
      <c r="A4519" s="339">
        <v>45480.166666666701</v>
      </c>
      <c r="B4519" s="340">
        <v>1.0267299999999999</v>
      </c>
      <c r="C4519" s="340" t="s">
        <v>300</v>
      </c>
      <c r="D4519" s="341">
        <v>66.942419999999998</v>
      </c>
      <c r="E4519" s="342" t="s">
        <v>300</v>
      </c>
      <c r="F4519" s="340">
        <v>2.13618</v>
      </c>
      <c r="G4519" s="342" t="s">
        <v>300</v>
      </c>
      <c r="H4519" s="342"/>
      <c r="I4519" s="342"/>
      <c r="J4519" s="343"/>
      <c r="K4519" s="343"/>
      <c r="L4519" s="407">
        <v>1</v>
      </c>
      <c r="M4519" s="344">
        <f t="shared" si="70"/>
        <v>2.1361840607555278</v>
      </c>
      <c r="N4519" s="337"/>
      <c r="T4519" s="169" t="s">
        <v>300</v>
      </c>
    </row>
    <row r="4520" spans="1:20">
      <c r="A4520" s="339">
        <v>45480.208333333299</v>
      </c>
      <c r="B4520" s="340">
        <v>0.60762000000000005</v>
      </c>
      <c r="C4520" s="340" t="s">
        <v>300</v>
      </c>
      <c r="D4520" s="341">
        <v>64.040819999999997</v>
      </c>
      <c r="E4520" s="342" t="s">
        <v>300</v>
      </c>
      <c r="F4520" s="340">
        <v>1.20939</v>
      </c>
      <c r="G4520" s="342" t="s">
        <v>300</v>
      </c>
      <c r="H4520" s="342"/>
      <c r="I4520" s="342"/>
      <c r="J4520" s="343"/>
      <c r="K4520" s="343"/>
      <c r="L4520" s="407">
        <v>1</v>
      </c>
      <c r="M4520" s="344">
        <f t="shared" si="70"/>
        <v>1.2093999731442719</v>
      </c>
      <c r="N4520" s="337"/>
      <c r="T4520" s="169" t="s">
        <v>300</v>
      </c>
    </row>
    <row r="4521" spans="1:20">
      <c r="A4521" s="339">
        <v>45480.25</v>
      </c>
      <c r="B4521" s="340">
        <v>0.43219000000000002</v>
      </c>
      <c r="C4521" s="340" t="s">
        <v>300</v>
      </c>
      <c r="D4521" s="341">
        <v>65.858450000000005</v>
      </c>
      <c r="E4521" s="342" t="s">
        <v>300</v>
      </c>
      <c r="F4521" s="340">
        <v>0.88463999999999998</v>
      </c>
      <c r="G4521" s="342" t="s">
        <v>300</v>
      </c>
      <c r="H4521" s="342"/>
      <c r="I4521" s="342"/>
      <c r="J4521" s="343"/>
      <c r="K4521" s="343"/>
      <c r="L4521" s="407">
        <v>1</v>
      </c>
      <c r="M4521" s="344">
        <f t="shared" si="70"/>
        <v>0.88464133775094</v>
      </c>
      <c r="N4521" s="337"/>
      <c r="T4521" s="169" t="s">
        <v>300</v>
      </c>
    </row>
    <row r="4522" spans="1:20">
      <c r="A4522" s="339">
        <v>45480.291666666701</v>
      </c>
      <c r="B4522" s="340">
        <v>0.22255</v>
      </c>
      <c r="C4522" s="340" t="s">
        <v>300</v>
      </c>
      <c r="D4522" s="341">
        <v>67.533439999999999</v>
      </c>
      <c r="E4522" s="342" t="s">
        <v>300</v>
      </c>
      <c r="F4522" s="340">
        <v>0.46711999999999998</v>
      </c>
      <c r="G4522" s="342" t="s">
        <v>300</v>
      </c>
      <c r="H4522" s="342"/>
      <c r="I4522" s="342"/>
      <c r="J4522" s="343"/>
      <c r="K4522" s="343"/>
      <c r="L4522" s="407">
        <v>1</v>
      </c>
      <c r="M4522" s="344">
        <f t="shared" si="70"/>
        <v>0.46711894459775993</v>
      </c>
      <c r="N4522" s="337"/>
      <c r="T4522" s="169" t="s">
        <v>300</v>
      </c>
    </row>
    <row r="4523" spans="1:20">
      <c r="A4523" s="339">
        <v>45480.333333333299</v>
      </c>
      <c r="B4523" s="340">
        <v>0.18992999999999999</v>
      </c>
      <c r="C4523" s="340" t="s">
        <v>300</v>
      </c>
      <c r="D4523" s="341">
        <v>69.340360000000004</v>
      </c>
      <c r="E4523" s="342" t="s">
        <v>300</v>
      </c>
      <c r="F4523" s="340">
        <v>0.40931000000000001</v>
      </c>
      <c r="G4523" s="342" t="s">
        <v>300</v>
      </c>
      <c r="H4523" s="342"/>
      <c r="I4523" s="342"/>
      <c r="J4523" s="343"/>
      <c r="K4523" s="343"/>
      <c r="L4523" s="407">
        <v>1</v>
      </c>
      <c r="M4523" s="344">
        <f t="shared" si="70"/>
        <v>0.40931783698478402</v>
      </c>
      <c r="N4523" s="337"/>
      <c r="T4523" s="169" t="s">
        <v>300</v>
      </c>
    </row>
    <row r="4524" spans="1:20">
      <c r="A4524" s="339">
        <v>45480.375</v>
      </c>
      <c r="B4524" s="340">
        <v>0.16358</v>
      </c>
      <c r="C4524" s="340" t="s">
        <v>300</v>
      </c>
      <c r="D4524" s="341">
        <v>70.303880000000007</v>
      </c>
      <c r="E4524" s="342" t="s">
        <v>300</v>
      </c>
      <c r="F4524" s="340">
        <v>0.35743999999999998</v>
      </c>
      <c r="G4524" s="342" t="s">
        <v>300</v>
      </c>
      <c r="H4524" s="342"/>
      <c r="I4524" s="342"/>
      <c r="J4524" s="343"/>
      <c r="K4524" s="343"/>
      <c r="L4524" s="407">
        <v>1</v>
      </c>
      <c r="M4524" s="344">
        <f t="shared" si="70"/>
        <v>0.35742959409763209</v>
      </c>
      <c r="N4524" s="337"/>
      <c r="T4524" s="169" t="s">
        <v>300</v>
      </c>
    </row>
    <row r="4525" spans="1:20">
      <c r="A4525" s="339">
        <v>45480.416666666701</v>
      </c>
      <c r="B4525" s="340">
        <v>0.14595</v>
      </c>
      <c r="C4525" s="340" t="s">
        <v>300</v>
      </c>
      <c r="D4525" s="341">
        <v>70.787819999999996</v>
      </c>
      <c r="E4525" s="342" t="s">
        <v>300</v>
      </c>
      <c r="F4525" s="340">
        <v>0.32111000000000001</v>
      </c>
      <c r="G4525" s="342" t="s">
        <v>300</v>
      </c>
      <c r="H4525" s="342"/>
      <c r="I4525" s="342"/>
      <c r="J4525" s="343"/>
      <c r="K4525" s="343"/>
      <c r="L4525" s="407">
        <v>1</v>
      </c>
      <c r="M4525" s="344">
        <f t="shared" si="70"/>
        <v>0.32110247078532</v>
      </c>
      <c r="N4525" s="337"/>
      <c r="T4525" s="169" t="s">
        <v>300</v>
      </c>
    </row>
    <row r="4526" spans="1:20">
      <c r="A4526" s="339">
        <v>45480.458333333299</v>
      </c>
      <c r="B4526" s="340">
        <v>0.22189</v>
      </c>
      <c r="C4526" s="340" t="s">
        <v>300</v>
      </c>
      <c r="D4526" s="341">
        <v>71.165589999999995</v>
      </c>
      <c r="E4526" s="342" t="s">
        <v>300</v>
      </c>
      <c r="F4526" s="340">
        <v>0.49076999999999998</v>
      </c>
      <c r="G4526" s="342" t="s">
        <v>300</v>
      </c>
      <c r="H4526" s="342"/>
      <c r="I4526" s="342"/>
      <c r="J4526" s="343"/>
      <c r="K4526" s="343"/>
      <c r="L4526" s="407">
        <v>1</v>
      </c>
      <c r="M4526" s="344">
        <f t="shared" si="70"/>
        <v>0.49078219033930792</v>
      </c>
      <c r="N4526" s="337"/>
      <c r="T4526" s="169" t="s">
        <v>300</v>
      </c>
    </row>
    <row r="4527" spans="1:20">
      <c r="A4527" s="339">
        <v>45480.5</v>
      </c>
      <c r="B4527" s="340">
        <v>0.14613999999999999</v>
      </c>
      <c r="C4527" s="340" t="s">
        <v>300</v>
      </c>
      <c r="D4527" s="341">
        <v>64.945369999999997</v>
      </c>
      <c r="E4527" s="342" t="s">
        <v>300</v>
      </c>
      <c r="F4527" s="340">
        <v>0.29498000000000002</v>
      </c>
      <c r="G4527" s="342" t="s">
        <v>300</v>
      </c>
      <c r="H4527" s="342"/>
      <c r="I4527" s="342"/>
      <c r="J4527" s="343"/>
      <c r="K4527" s="343"/>
      <c r="L4527" s="407">
        <v>1</v>
      </c>
      <c r="M4527" s="344">
        <f t="shared" si="70"/>
        <v>0.29498389683554394</v>
      </c>
      <c r="N4527" s="337"/>
      <c r="T4527" s="169" t="s">
        <v>300</v>
      </c>
    </row>
    <row r="4528" spans="1:20">
      <c r="A4528" s="339">
        <v>45480.541666666701</v>
      </c>
      <c r="B4528" s="340">
        <v>0.16625000000000001</v>
      </c>
      <c r="C4528" s="340" t="s">
        <v>300</v>
      </c>
      <c r="D4528" s="341">
        <v>62.139789999999998</v>
      </c>
      <c r="E4528" s="342" t="s">
        <v>300</v>
      </c>
      <c r="F4528" s="340">
        <v>0.32107999999999998</v>
      </c>
      <c r="G4528" s="342" t="s">
        <v>300</v>
      </c>
      <c r="H4528" s="342"/>
      <c r="I4528" s="342"/>
      <c r="J4528" s="343"/>
      <c r="K4528" s="343"/>
      <c r="L4528" s="407">
        <v>1</v>
      </c>
      <c r="M4528" s="344">
        <f t="shared" si="70"/>
        <v>0.32107940191950002</v>
      </c>
      <c r="N4528" s="337"/>
      <c r="T4528" s="169" t="s">
        <v>300</v>
      </c>
    </row>
    <row r="4529" spans="1:20">
      <c r="A4529" s="339">
        <v>45480.583333333299</v>
      </c>
      <c r="B4529" s="340">
        <v>0.18057000000000001</v>
      </c>
      <c r="C4529" s="340" t="s">
        <v>300</v>
      </c>
      <c r="D4529" s="341">
        <v>62.729810000000001</v>
      </c>
      <c r="E4529" s="342" t="s">
        <v>300</v>
      </c>
      <c r="F4529" s="340">
        <v>0.35204000000000002</v>
      </c>
      <c r="G4529" s="342" t="s">
        <v>300</v>
      </c>
      <c r="H4529" s="342"/>
      <c r="I4529" s="342"/>
      <c r="J4529" s="343"/>
      <c r="K4529" s="343"/>
      <c r="L4529" s="407">
        <v>1</v>
      </c>
      <c r="M4529" s="344">
        <f t="shared" si="70"/>
        <v>0.35204694528603597</v>
      </c>
      <c r="N4529" s="337"/>
      <c r="T4529" s="169" t="s">
        <v>300</v>
      </c>
    </row>
    <row r="4530" spans="1:20">
      <c r="A4530" s="339">
        <v>45480.625</v>
      </c>
      <c r="B4530" s="340">
        <v>0.17602999999999999</v>
      </c>
      <c r="C4530" s="340" t="s">
        <v>300</v>
      </c>
      <c r="D4530" s="341">
        <v>63.435110000000002</v>
      </c>
      <c r="E4530" s="342" t="s">
        <v>300</v>
      </c>
      <c r="F4530" s="340">
        <v>0.34705000000000003</v>
      </c>
      <c r="G4530" s="342" t="s">
        <v>300</v>
      </c>
      <c r="H4530" s="342"/>
      <c r="I4530" s="342"/>
      <c r="J4530" s="343"/>
      <c r="K4530" s="343"/>
      <c r="L4530" s="407">
        <v>1</v>
      </c>
      <c r="M4530" s="344">
        <f t="shared" si="70"/>
        <v>0.34705427340536399</v>
      </c>
      <c r="N4530" s="337"/>
      <c r="T4530" s="169" t="s">
        <v>300</v>
      </c>
    </row>
    <row r="4531" spans="1:20">
      <c r="A4531" s="339">
        <v>45480.666666666701</v>
      </c>
      <c r="B4531" s="340">
        <v>0.18065999999999999</v>
      </c>
      <c r="C4531" s="340" t="s">
        <v>300</v>
      </c>
      <c r="D4531" s="341">
        <v>63.712249999999997</v>
      </c>
      <c r="E4531" s="342" t="s">
        <v>300</v>
      </c>
      <c r="F4531" s="340">
        <v>0.35774</v>
      </c>
      <c r="G4531" s="342" t="s">
        <v>300</v>
      </c>
      <c r="H4531" s="342"/>
      <c r="I4531" s="342"/>
      <c r="J4531" s="343"/>
      <c r="K4531" s="343"/>
      <c r="L4531" s="407">
        <v>1</v>
      </c>
      <c r="M4531" s="344">
        <f t="shared" si="70"/>
        <v>0.3577387280417999</v>
      </c>
      <c r="N4531" s="337"/>
      <c r="T4531" s="169" t="s">
        <v>300</v>
      </c>
    </row>
    <row r="4532" spans="1:20">
      <c r="A4532" s="339">
        <v>45480.708333333299</v>
      </c>
      <c r="B4532" s="340">
        <v>0.15079999999999999</v>
      </c>
      <c r="C4532" s="340" t="s">
        <v>300</v>
      </c>
      <c r="D4532" s="341">
        <v>63.80838</v>
      </c>
      <c r="E4532" s="342" t="s">
        <v>300</v>
      </c>
      <c r="F4532" s="340">
        <v>0.29905999999999999</v>
      </c>
      <c r="G4532" s="342" t="s">
        <v>300</v>
      </c>
      <c r="H4532" s="342"/>
      <c r="I4532" s="342"/>
      <c r="J4532" s="343"/>
      <c r="K4532" s="343"/>
      <c r="L4532" s="407">
        <v>1</v>
      </c>
      <c r="M4532" s="344">
        <f t="shared" si="70"/>
        <v>0.29906119912031998</v>
      </c>
      <c r="N4532" s="337"/>
      <c r="T4532" s="169" t="s">
        <v>300</v>
      </c>
    </row>
    <row r="4533" spans="1:20">
      <c r="A4533" s="339">
        <v>45480.75</v>
      </c>
      <c r="B4533" s="340">
        <v>0.19614000000000001</v>
      </c>
      <c r="C4533" s="340" t="s">
        <v>300</v>
      </c>
      <c r="D4533" s="341">
        <v>64.117609999999999</v>
      </c>
      <c r="E4533" s="342" t="s">
        <v>300</v>
      </c>
      <c r="F4533" s="340">
        <v>0.39085999999999999</v>
      </c>
      <c r="G4533" s="342" t="s">
        <v>300</v>
      </c>
      <c r="H4533" s="342"/>
      <c r="I4533" s="342"/>
      <c r="J4533" s="343"/>
      <c r="K4533" s="343"/>
      <c r="L4533" s="407">
        <v>1</v>
      </c>
      <c r="M4533" s="344">
        <f t="shared" si="70"/>
        <v>0.39086295102943197</v>
      </c>
      <c r="N4533" s="337"/>
      <c r="T4533" s="169" t="s">
        <v>300</v>
      </c>
    </row>
    <row r="4534" spans="1:20">
      <c r="A4534" s="339">
        <v>45480.791666666701</v>
      </c>
      <c r="B4534" s="340">
        <v>0.19195000000000001</v>
      </c>
      <c r="C4534" s="340" t="s">
        <v>300</v>
      </c>
      <c r="D4534" s="341">
        <v>64.927220000000005</v>
      </c>
      <c r="E4534" s="342" t="s">
        <v>300</v>
      </c>
      <c r="F4534" s="340">
        <v>0.38734000000000002</v>
      </c>
      <c r="G4534" s="342" t="s">
        <v>300</v>
      </c>
      <c r="H4534" s="342"/>
      <c r="I4534" s="342"/>
      <c r="J4534" s="343"/>
      <c r="K4534" s="343"/>
      <c r="L4534" s="407">
        <v>1</v>
      </c>
      <c r="M4534" s="344">
        <f t="shared" si="70"/>
        <v>0.38734319863931999</v>
      </c>
      <c r="N4534" s="337"/>
      <c r="T4534" s="169" t="s">
        <v>300</v>
      </c>
    </row>
    <row r="4535" spans="1:20">
      <c r="A4535" s="339">
        <v>45480.833333333299</v>
      </c>
      <c r="B4535" s="340">
        <v>0.13513</v>
      </c>
      <c r="C4535" s="340" t="s">
        <v>300</v>
      </c>
      <c r="D4535" s="341">
        <v>66.204530000000005</v>
      </c>
      <c r="E4535" s="342" t="s">
        <v>300</v>
      </c>
      <c r="F4535" s="340">
        <v>0.27804000000000001</v>
      </c>
      <c r="G4535" s="342" t="s">
        <v>300</v>
      </c>
      <c r="H4535" s="342"/>
      <c r="I4535" s="342"/>
      <c r="J4535" s="343"/>
      <c r="K4535" s="343"/>
      <c r="L4535" s="407">
        <v>1</v>
      </c>
      <c r="M4535" s="344">
        <f t="shared" si="70"/>
        <v>0.27804845975701203</v>
      </c>
      <c r="N4535" s="337"/>
      <c r="T4535" s="169" t="s">
        <v>300</v>
      </c>
    </row>
    <row r="4536" spans="1:20">
      <c r="A4536" s="339">
        <v>45480.875</v>
      </c>
      <c r="B4536" s="340">
        <v>0.12330000000000001</v>
      </c>
      <c r="C4536" s="340" t="s">
        <v>300</v>
      </c>
      <c r="D4536" s="341">
        <v>66.873760000000004</v>
      </c>
      <c r="E4536" s="342" t="s">
        <v>300</v>
      </c>
      <c r="F4536" s="340">
        <v>0.25625999999999999</v>
      </c>
      <c r="G4536" s="342" t="s">
        <v>300</v>
      </c>
      <c r="H4536" s="342"/>
      <c r="I4536" s="342"/>
      <c r="J4536" s="343"/>
      <c r="K4536" s="343"/>
      <c r="L4536" s="407">
        <v>1</v>
      </c>
      <c r="M4536" s="344">
        <f t="shared" si="70"/>
        <v>0.25627121561664001</v>
      </c>
      <c r="N4536" s="337"/>
      <c r="T4536" s="169" t="s">
        <v>300</v>
      </c>
    </row>
    <row r="4537" spans="1:20">
      <c r="A4537" s="339">
        <v>45480.916666666701</v>
      </c>
      <c r="B4537" s="340">
        <v>7.1040000000000006E-2</v>
      </c>
      <c r="C4537" s="340" t="s">
        <v>300</v>
      </c>
      <c r="D4537" s="341">
        <v>66.932140000000004</v>
      </c>
      <c r="E4537" s="342" t="s">
        <v>300</v>
      </c>
      <c r="F4537" s="340">
        <v>0.14777000000000001</v>
      </c>
      <c r="G4537" s="342" t="s">
        <v>300</v>
      </c>
      <c r="H4537" s="342"/>
      <c r="I4537" s="342"/>
      <c r="J4537" s="343"/>
      <c r="K4537" s="343"/>
      <c r="L4537" s="407">
        <v>1</v>
      </c>
      <c r="M4537" s="344">
        <f t="shared" si="70"/>
        <v>0.14778102473164798</v>
      </c>
      <c r="N4537" s="337"/>
      <c r="T4537" s="169" t="s">
        <v>300</v>
      </c>
    </row>
    <row r="4538" spans="1:20">
      <c r="A4538" s="339">
        <v>45480.958333333299</v>
      </c>
      <c r="B4538" s="340">
        <v>0.20552000000000001</v>
      </c>
      <c r="C4538" s="340" t="s">
        <v>300</v>
      </c>
      <c r="D4538" s="341">
        <v>55.632840000000002</v>
      </c>
      <c r="E4538" s="342" t="s">
        <v>300</v>
      </c>
      <c r="F4538" s="340">
        <v>0.35535</v>
      </c>
      <c r="G4538" s="342" t="s">
        <v>300</v>
      </c>
      <c r="H4538" s="342"/>
      <c r="I4538" s="342"/>
      <c r="J4538" s="343"/>
      <c r="K4538" s="343"/>
      <c r="L4538" s="407">
        <v>1</v>
      </c>
      <c r="M4538" s="344">
        <f t="shared" si="70"/>
        <v>0.35535819248294398</v>
      </c>
      <c r="N4538" s="337"/>
      <c r="T4538" s="169" t="s">
        <v>300</v>
      </c>
    </row>
    <row r="4539" spans="1:20">
      <c r="A4539" s="339">
        <v>45481</v>
      </c>
      <c r="B4539" s="340">
        <v>0.10971</v>
      </c>
      <c r="C4539" s="340" t="s">
        <v>300</v>
      </c>
      <c r="D4539" s="341">
        <v>54.519199999999998</v>
      </c>
      <c r="E4539" s="342" t="s">
        <v>300</v>
      </c>
      <c r="F4539" s="340">
        <v>0.18590000000000001</v>
      </c>
      <c r="G4539" s="342" t="s">
        <v>300</v>
      </c>
      <c r="H4539" s="342"/>
      <c r="I4539" s="342"/>
      <c r="J4539" s="343"/>
      <c r="K4539" s="343"/>
      <c r="L4539" s="407">
        <v>1</v>
      </c>
      <c r="M4539" s="344">
        <f t="shared" si="70"/>
        <v>0.18589884850655999</v>
      </c>
      <c r="N4539" s="337"/>
      <c r="T4539" s="169" t="s">
        <v>300</v>
      </c>
    </row>
    <row r="4540" spans="1:20">
      <c r="A4540" s="339">
        <v>45481.041666666701</v>
      </c>
      <c r="B4540" s="340">
        <v>9.3030000000000002E-2</v>
      </c>
      <c r="C4540" s="340" t="s">
        <v>300</v>
      </c>
      <c r="D4540" s="341">
        <v>60.647210000000001</v>
      </c>
      <c r="E4540" s="342" t="s">
        <v>300</v>
      </c>
      <c r="F4540" s="340">
        <v>0.17535999999999999</v>
      </c>
      <c r="G4540" s="342" t="s">
        <v>300</v>
      </c>
      <c r="H4540" s="342"/>
      <c r="I4540" s="342"/>
      <c r="J4540" s="343"/>
      <c r="K4540" s="343"/>
      <c r="L4540" s="407">
        <v>1</v>
      </c>
      <c r="M4540" s="344">
        <f t="shared" si="70"/>
        <v>0.17535366913100398</v>
      </c>
      <c r="N4540" s="337"/>
      <c r="T4540" s="169" t="s">
        <v>300</v>
      </c>
    </row>
    <row r="4541" spans="1:20">
      <c r="A4541" s="339">
        <v>45481.083333333299</v>
      </c>
      <c r="B4541" s="340">
        <v>7.3400000000000007E-2</v>
      </c>
      <c r="C4541" s="340" t="s">
        <v>300</v>
      </c>
      <c r="D4541" s="341">
        <v>61.451560000000001</v>
      </c>
      <c r="E4541" s="342" t="s">
        <v>300</v>
      </c>
      <c r="F4541" s="340">
        <v>0.14018</v>
      </c>
      <c r="G4541" s="342" t="s">
        <v>300</v>
      </c>
      <c r="H4541" s="342"/>
      <c r="I4541" s="342"/>
      <c r="J4541" s="343"/>
      <c r="K4541" s="343"/>
      <c r="L4541" s="407">
        <v>1</v>
      </c>
      <c r="M4541" s="344">
        <f t="shared" si="70"/>
        <v>0.14018772318431999</v>
      </c>
      <c r="N4541" s="337"/>
      <c r="T4541" s="169" t="s">
        <v>300</v>
      </c>
    </row>
    <row r="4542" spans="1:20">
      <c r="A4542" s="339">
        <v>45481.125</v>
      </c>
      <c r="B4542" s="340">
        <v>0.13416</v>
      </c>
      <c r="C4542" s="340" t="s">
        <v>300</v>
      </c>
      <c r="D4542" s="341">
        <v>61.527540000000002</v>
      </c>
      <c r="E4542" s="342" t="s">
        <v>300</v>
      </c>
      <c r="F4542" s="340">
        <v>0.25653999999999999</v>
      </c>
      <c r="G4542" s="342" t="s">
        <v>300</v>
      </c>
      <c r="H4542" s="342"/>
      <c r="I4542" s="342"/>
      <c r="J4542" s="343"/>
      <c r="K4542" s="343"/>
      <c r="L4542" s="407">
        <v>1</v>
      </c>
      <c r="M4542" s="344">
        <f t="shared" si="70"/>
        <v>0.256550940539712</v>
      </c>
      <c r="N4542" s="337"/>
      <c r="T4542" s="169" t="s">
        <v>300</v>
      </c>
    </row>
    <row r="4543" spans="1:20">
      <c r="A4543" s="339">
        <v>45481.166666666701</v>
      </c>
      <c r="B4543" s="340">
        <v>0.13264999999999999</v>
      </c>
      <c r="C4543" s="340" t="s">
        <v>300</v>
      </c>
      <c r="D4543" s="341">
        <v>61.023440000000001</v>
      </c>
      <c r="E4543" s="342" t="s">
        <v>300</v>
      </c>
      <c r="F4543" s="340">
        <v>0.25158000000000003</v>
      </c>
      <c r="G4543" s="342" t="s">
        <v>300</v>
      </c>
      <c r="H4543" s="342"/>
      <c r="I4543" s="342"/>
      <c r="J4543" s="343"/>
      <c r="K4543" s="343"/>
      <c r="L4543" s="407">
        <v>1</v>
      </c>
      <c r="M4543" s="344">
        <f t="shared" si="70"/>
        <v>0.25158511954127993</v>
      </c>
      <c r="N4543" s="337"/>
      <c r="T4543" s="169" t="s">
        <v>300</v>
      </c>
    </row>
    <row r="4544" spans="1:20">
      <c r="A4544" s="339">
        <v>45481.208333333299</v>
      </c>
      <c r="B4544" s="340">
        <v>0.13605</v>
      </c>
      <c r="C4544" s="340" t="s">
        <v>300</v>
      </c>
      <c r="D4544" s="341">
        <v>60.412570000000002</v>
      </c>
      <c r="E4544" s="342" t="s">
        <v>300</v>
      </c>
      <c r="F4544" s="340">
        <v>0.25544</v>
      </c>
      <c r="G4544" s="342" t="s">
        <v>300</v>
      </c>
      <c r="H4544" s="342"/>
      <c r="I4544" s="342"/>
      <c r="J4544" s="343"/>
      <c r="K4544" s="343"/>
      <c r="L4544" s="407">
        <v>1</v>
      </c>
      <c r="M4544" s="344">
        <f t="shared" si="70"/>
        <v>0.25545056501537999</v>
      </c>
      <c r="N4544" s="337"/>
      <c r="T4544" s="169" t="s">
        <v>300</v>
      </c>
    </row>
    <row r="4545" spans="1:20">
      <c r="A4545" s="339">
        <v>45481.25</v>
      </c>
      <c r="B4545" s="340">
        <v>0.13417999999999999</v>
      </c>
      <c r="C4545" s="340" t="s">
        <v>300</v>
      </c>
      <c r="D4545" s="341">
        <v>59.4313</v>
      </c>
      <c r="E4545" s="342" t="s">
        <v>300</v>
      </c>
      <c r="F4545" s="340">
        <v>0.24784999999999999</v>
      </c>
      <c r="G4545" s="342" t="s">
        <v>300</v>
      </c>
      <c r="H4545" s="342"/>
      <c r="I4545" s="342"/>
      <c r="J4545" s="343"/>
      <c r="K4545" s="343"/>
      <c r="L4545" s="407">
        <v>1</v>
      </c>
      <c r="M4545" s="344">
        <f t="shared" si="70"/>
        <v>0.24784720620071993</v>
      </c>
      <c r="N4545" s="337"/>
      <c r="T4545" s="169" t="s">
        <v>300</v>
      </c>
    </row>
    <row r="4546" spans="1:20">
      <c r="A4546" s="339">
        <v>45481.291666666701</v>
      </c>
      <c r="B4546" s="340">
        <v>0.19964999999999999</v>
      </c>
      <c r="C4546" s="340" t="s">
        <v>300</v>
      </c>
      <c r="D4546" s="341">
        <v>33.728470000000002</v>
      </c>
      <c r="E4546" s="342" t="s">
        <v>300</v>
      </c>
      <c r="F4546" s="340">
        <v>0.20927999999999999</v>
      </c>
      <c r="G4546" s="342" t="s">
        <v>300</v>
      </c>
      <c r="H4546" s="342"/>
      <c r="I4546" s="342"/>
      <c r="J4546" s="343"/>
      <c r="K4546" s="343"/>
      <c r="L4546" s="407">
        <v>1</v>
      </c>
      <c r="M4546" s="344">
        <f t="shared" si="70"/>
        <v>0.20928927122333998</v>
      </c>
      <c r="N4546" s="337"/>
      <c r="T4546" s="169" t="s">
        <v>300</v>
      </c>
    </row>
    <row r="4547" spans="1:20">
      <c r="A4547" s="339">
        <v>45481.333333333299</v>
      </c>
      <c r="B4547" s="340">
        <v>0.24110000000000001</v>
      </c>
      <c r="C4547" s="340" t="s">
        <v>300</v>
      </c>
      <c r="D4547" s="341">
        <v>29.60474</v>
      </c>
      <c r="E4547" s="345" t="s">
        <v>300</v>
      </c>
      <c r="F4547" s="340">
        <v>0.22184000000000001</v>
      </c>
      <c r="G4547" s="342" t="s">
        <v>300</v>
      </c>
      <c r="H4547" s="342"/>
      <c r="I4547" s="342"/>
      <c r="J4547" s="343"/>
      <c r="K4547" s="343"/>
      <c r="L4547" s="407">
        <v>1</v>
      </c>
      <c r="M4547" s="344">
        <f t="shared" ref="M4547:M4610" si="71">D4547*60*10^3*B4547*5.18*10^-7</f>
        <v>0.22183980345911997</v>
      </c>
      <c r="N4547" s="337"/>
      <c r="T4547" s="169" t="s">
        <v>300</v>
      </c>
    </row>
    <row r="4548" spans="1:20">
      <c r="A4548" s="339">
        <v>45481.375</v>
      </c>
      <c r="B4548" s="340">
        <v>0.13969000000000001</v>
      </c>
      <c r="C4548" s="340" t="s">
        <v>300</v>
      </c>
      <c r="D4548" s="341">
        <v>30.53706</v>
      </c>
      <c r="E4548" s="345" t="s">
        <v>300</v>
      </c>
      <c r="F4548" s="340">
        <v>0.13258</v>
      </c>
      <c r="G4548" s="342" t="s">
        <v>300</v>
      </c>
      <c r="H4548" s="342"/>
      <c r="I4548" s="342"/>
      <c r="J4548" s="343"/>
      <c r="K4548" s="343"/>
      <c r="L4548" s="407">
        <v>1</v>
      </c>
      <c r="M4548" s="344">
        <f t="shared" si="71"/>
        <v>0.13257863700631201</v>
      </c>
      <c r="N4548" s="337"/>
      <c r="T4548" s="169" t="s">
        <v>300</v>
      </c>
    </row>
    <row r="4549" spans="1:20">
      <c r="A4549" s="339">
        <v>45481.416666666701</v>
      </c>
      <c r="B4549" s="340">
        <v>5.1209999999999999E-2</v>
      </c>
      <c r="C4549" s="340" t="s">
        <v>300</v>
      </c>
      <c r="D4549" s="341">
        <v>35.377850000000002</v>
      </c>
      <c r="E4549" s="345" t="s">
        <v>300</v>
      </c>
      <c r="F4549" s="340">
        <v>5.6309999999999999E-2</v>
      </c>
      <c r="G4549" s="342" t="s">
        <v>300</v>
      </c>
      <c r="H4549" s="342"/>
      <c r="I4549" s="342"/>
      <c r="J4549" s="343"/>
      <c r="K4549" s="343"/>
      <c r="L4549" s="407">
        <v>1</v>
      </c>
      <c r="M4549" s="344">
        <f t="shared" si="71"/>
        <v>5.6307626629380006E-2</v>
      </c>
      <c r="N4549" s="337"/>
      <c r="T4549" s="169" t="s">
        <v>300</v>
      </c>
    </row>
    <row r="4550" spans="1:20">
      <c r="A4550" s="339">
        <v>45481.458333333299</v>
      </c>
      <c r="B4550" s="340">
        <v>0.12125</v>
      </c>
      <c r="C4550" s="340" t="s">
        <v>300</v>
      </c>
      <c r="D4550" s="341">
        <v>43.459180000000003</v>
      </c>
      <c r="E4550" s="342" t="s">
        <v>300</v>
      </c>
      <c r="F4550" s="340">
        <v>0.16377</v>
      </c>
      <c r="G4550" s="342" t="s">
        <v>300</v>
      </c>
      <c r="H4550" s="342"/>
      <c r="I4550" s="342"/>
      <c r="J4550" s="343"/>
      <c r="K4550" s="343"/>
      <c r="L4550" s="407">
        <v>1</v>
      </c>
      <c r="M4550" s="344">
        <f t="shared" si="71"/>
        <v>0.16377374687099996</v>
      </c>
      <c r="N4550" s="337"/>
      <c r="T4550" s="169" t="s">
        <v>300</v>
      </c>
    </row>
    <row r="4551" spans="1:20">
      <c r="A4551" s="339">
        <v>45481.5</v>
      </c>
      <c r="B4551" s="340">
        <v>8.3989999999999995E-2</v>
      </c>
      <c r="C4551" s="340" t="s">
        <v>300</v>
      </c>
      <c r="D4551" s="341">
        <v>48.951160000000002</v>
      </c>
      <c r="E4551" s="342" t="s">
        <v>300</v>
      </c>
      <c r="F4551" s="340">
        <v>0.12778</v>
      </c>
      <c r="G4551" s="342" t="s">
        <v>300</v>
      </c>
      <c r="H4551" s="342"/>
      <c r="I4551" s="342"/>
      <c r="J4551" s="343"/>
      <c r="K4551" s="343"/>
      <c r="L4551" s="407">
        <v>1</v>
      </c>
      <c r="M4551" s="344">
        <f t="shared" si="71"/>
        <v>0.12778255841467198</v>
      </c>
      <c r="N4551" s="337"/>
      <c r="T4551" s="169" t="s">
        <v>300</v>
      </c>
    </row>
    <row r="4552" spans="1:20">
      <c r="A4552" s="339">
        <v>45481.541666666701</v>
      </c>
      <c r="B4552" s="340">
        <v>9.1550000000000006E-2</v>
      </c>
      <c r="C4552" s="340" t="s">
        <v>300</v>
      </c>
      <c r="D4552" s="341">
        <v>46.475209999999997</v>
      </c>
      <c r="E4552" s="342" t="s">
        <v>300</v>
      </c>
      <c r="F4552" s="340">
        <v>0.13224</v>
      </c>
      <c r="G4552" s="342" t="s">
        <v>300</v>
      </c>
      <c r="H4552" s="342"/>
      <c r="I4552" s="342"/>
      <c r="J4552" s="343"/>
      <c r="K4552" s="343"/>
      <c r="L4552" s="407">
        <v>1</v>
      </c>
      <c r="M4552" s="344">
        <f t="shared" si="71"/>
        <v>0.13223935417854002</v>
      </c>
      <c r="N4552" s="337"/>
      <c r="T4552" s="169" t="s">
        <v>300</v>
      </c>
    </row>
    <row r="4553" spans="1:20">
      <c r="A4553" s="339">
        <v>45481.583333333299</v>
      </c>
      <c r="B4553" s="340">
        <v>0.16225000000000001</v>
      </c>
      <c r="C4553" s="340" t="s">
        <v>300</v>
      </c>
      <c r="D4553" s="341">
        <v>47.314129999999999</v>
      </c>
      <c r="E4553" s="342" t="s">
        <v>300</v>
      </c>
      <c r="F4553" s="340">
        <v>0.23860000000000001</v>
      </c>
      <c r="G4553" s="342" t="s">
        <v>300</v>
      </c>
      <c r="H4553" s="342"/>
      <c r="I4553" s="342"/>
      <c r="J4553" s="343"/>
      <c r="K4553" s="343"/>
      <c r="L4553" s="407">
        <v>1</v>
      </c>
      <c r="M4553" s="344">
        <f t="shared" si="71"/>
        <v>0.23859238277489997</v>
      </c>
      <c r="N4553" s="337"/>
      <c r="T4553" s="169" t="s">
        <v>300</v>
      </c>
    </row>
    <row r="4554" spans="1:20">
      <c r="A4554" s="339">
        <v>45481.625</v>
      </c>
      <c r="B4554" s="340">
        <v>8.7249999999999994E-2</v>
      </c>
      <c r="C4554" s="340" t="s">
        <v>300</v>
      </c>
      <c r="D4554" s="341">
        <v>49.486429999999999</v>
      </c>
      <c r="E4554" s="342" t="s">
        <v>300</v>
      </c>
      <c r="F4554" s="340">
        <v>0.13419</v>
      </c>
      <c r="G4554" s="342" t="s">
        <v>300</v>
      </c>
      <c r="H4554" s="342"/>
      <c r="I4554" s="342"/>
      <c r="J4554" s="343"/>
      <c r="K4554" s="343"/>
      <c r="L4554" s="407">
        <v>1</v>
      </c>
      <c r="M4554" s="344">
        <f t="shared" si="71"/>
        <v>0.13419383682389996</v>
      </c>
      <c r="N4554" s="337"/>
      <c r="T4554" s="169" t="s">
        <v>300</v>
      </c>
    </row>
    <row r="4555" spans="1:20">
      <c r="A4555" s="339">
        <v>45481.666666666701</v>
      </c>
      <c r="B4555" s="340">
        <v>7.1900000000000002E-3</v>
      </c>
      <c r="C4555" s="340" t="s">
        <v>300</v>
      </c>
      <c r="D4555" s="341">
        <v>48.928759999999997</v>
      </c>
      <c r="E4555" s="342" t="s">
        <v>300</v>
      </c>
      <c r="F4555" s="340">
        <v>1.094E-2</v>
      </c>
      <c r="G4555" s="342" t="s">
        <v>300</v>
      </c>
      <c r="H4555" s="342"/>
      <c r="I4555" s="342"/>
      <c r="J4555" s="343"/>
      <c r="K4555" s="343"/>
      <c r="L4555" s="407">
        <v>1</v>
      </c>
      <c r="M4555" s="344">
        <f t="shared" si="71"/>
        <v>1.0933875139151998E-2</v>
      </c>
      <c r="N4555" s="337"/>
      <c r="T4555" s="169" t="s">
        <v>300</v>
      </c>
    </row>
    <row r="4556" spans="1:20">
      <c r="A4556" s="339">
        <v>45481.708333333299</v>
      </c>
      <c r="B4556" s="340">
        <v>7.6439999999999994E-2</v>
      </c>
      <c r="C4556" s="340" t="s">
        <v>300</v>
      </c>
      <c r="D4556" s="341">
        <v>46.813949999999998</v>
      </c>
      <c r="E4556" s="342" t="s">
        <v>300</v>
      </c>
      <c r="F4556" s="340">
        <v>0.11121</v>
      </c>
      <c r="G4556" s="342" t="s">
        <v>300</v>
      </c>
      <c r="H4556" s="342"/>
      <c r="I4556" s="342"/>
      <c r="J4556" s="343"/>
      <c r="K4556" s="343"/>
      <c r="L4556" s="407">
        <v>1</v>
      </c>
      <c r="M4556" s="344">
        <f t="shared" si="71"/>
        <v>0.11121848514503997</v>
      </c>
      <c r="N4556" s="337"/>
      <c r="T4556" s="169" t="s">
        <v>300</v>
      </c>
    </row>
    <row r="4557" spans="1:20">
      <c r="A4557" s="339">
        <v>45481.75</v>
      </c>
      <c r="B4557" s="340">
        <v>7.9289999999999999E-2</v>
      </c>
      <c r="C4557" s="340" t="s">
        <v>300</v>
      </c>
      <c r="D4557" s="341">
        <v>46.47101</v>
      </c>
      <c r="E4557" s="342" t="s">
        <v>300</v>
      </c>
      <c r="F4557" s="340">
        <v>0.11452</v>
      </c>
      <c r="G4557" s="342" t="s">
        <v>300</v>
      </c>
      <c r="H4557" s="342"/>
      <c r="I4557" s="342"/>
      <c r="J4557" s="343"/>
      <c r="K4557" s="343"/>
      <c r="L4557" s="407">
        <v>1</v>
      </c>
      <c r="M4557" s="344">
        <f t="shared" si="71"/>
        <v>0.114520052780532</v>
      </c>
      <c r="N4557" s="337"/>
      <c r="T4557" s="169" t="s">
        <v>300</v>
      </c>
    </row>
    <row r="4558" spans="1:20">
      <c r="A4558" s="339">
        <v>45481.791666666701</v>
      </c>
      <c r="B4558" s="340">
        <v>2.5159999999999998E-2</v>
      </c>
      <c r="C4558" s="340" t="s">
        <v>300</v>
      </c>
      <c r="D4558" s="341">
        <v>46.795900000000003</v>
      </c>
      <c r="E4558" s="342" t="s">
        <v>300</v>
      </c>
      <c r="F4558" s="340">
        <v>3.6600000000000001E-2</v>
      </c>
      <c r="G4558" s="342" t="s">
        <v>300</v>
      </c>
      <c r="H4558" s="342"/>
      <c r="I4558" s="342"/>
      <c r="J4558" s="343"/>
      <c r="K4558" s="343"/>
      <c r="L4558" s="407">
        <v>1</v>
      </c>
      <c r="M4558" s="344">
        <f t="shared" si="71"/>
        <v>3.6593120951520001E-2</v>
      </c>
      <c r="N4558" s="337"/>
      <c r="T4558" s="169" t="s">
        <v>300</v>
      </c>
    </row>
    <row r="4559" spans="1:20">
      <c r="A4559" s="339">
        <v>45481.833333333299</v>
      </c>
      <c r="B4559" s="340">
        <v>0.11199000000000001</v>
      </c>
      <c r="C4559" s="340" t="s">
        <v>300</v>
      </c>
      <c r="D4559" s="341">
        <v>39.692709999999998</v>
      </c>
      <c r="E4559" s="342" t="s">
        <v>300</v>
      </c>
      <c r="F4559" s="340">
        <v>0.13816000000000001</v>
      </c>
      <c r="G4559" s="342" t="s">
        <v>300</v>
      </c>
      <c r="H4559" s="342"/>
      <c r="I4559" s="342"/>
      <c r="J4559" s="343"/>
      <c r="K4559" s="343"/>
      <c r="L4559" s="407">
        <v>1</v>
      </c>
      <c r="M4559" s="344">
        <f t="shared" si="71"/>
        <v>0.13815639930733198</v>
      </c>
      <c r="N4559" s="337"/>
      <c r="T4559" s="169" t="s">
        <v>300</v>
      </c>
    </row>
    <row r="4560" spans="1:20">
      <c r="A4560" s="339">
        <v>45481.875</v>
      </c>
      <c r="B4560" s="340">
        <v>0.12889999999999999</v>
      </c>
      <c r="C4560" s="340" t="s">
        <v>300</v>
      </c>
      <c r="D4560" s="341">
        <v>31.073419999999999</v>
      </c>
      <c r="E4560" s="342" t="s">
        <v>300</v>
      </c>
      <c r="F4560" s="340">
        <v>0.12449</v>
      </c>
      <c r="G4560" s="342" t="s">
        <v>300</v>
      </c>
      <c r="H4560" s="342"/>
      <c r="I4560" s="342"/>
      <c r="J4560" s="343"/>
      <c r="K4560" s="343"/>
      <c r="L4560" s="407">
        <v>1</v>
      </c>
      <c r="M4560" s="344">
        <f t="shared" si="71"/>
        <v>0.12448670808503998</v>
      </c>
      <c r="N4560" s="337"/>
      <c r="T4560" s="169" t="s">
        <v>300</v>
      </c>
    </row>
    <row r="4561" spans="1:20">
      <c r="A4561" s="339">
        <v>45481.916666666701</v>
      </c>
      <c r="B4561" s="340">
        <v>2.8300000000000001E-3</v>
      </c>
      <c r="C4561" s="340" t="s">
        <v>300</v>
      </c>
      <c r="D4561" s="341">
        <v>31.612760000000002</v>
      </c>
      <c r="E4561" s="342" t="s">
        <v>300</v>
      </c>
      <c r="F4561" s="340">
        <v>2.7799999999999999E-3</v>
      </c>
      <c r="G4561" s="342" t="s">
        <v>300</v>
      </c>
      <c r="H4561" s="342"/>
      <c r="I4561" s="342"/>
      <c r="J4561" s="343"/>
      <c r="K4561" s="343"/>
      <c r="L4561" s="407">
        <v>1</v>
      </c>
      <c r="M4561" s="344">
        <f t="shared" si="71"/>
        <v>2.7805445636639998E-3</v>
      </c>
      <c r="N4561" s="337"/>
      <c r="T4561" s="169" t="s">
        <v>300</v>
      </c>
    </row>
    <row r="4562" spans="1:20">
      <c r="A4562" s="339">
        <v>45481.958333333299</v>
      </c>
      <c r="B4562" s="340">
        <v>3.81E-3</v>
      </c>
      <c r="C4562" s="340" t="s">
        <v>300</v>
      </c>
      <c r="D4562" s="341">
        <v>38.71951</v>
      </c>
      <c r="E4562" s="342" t="s">
        <v>300</v>
      </c>
      <c r="F4562" s="340">
        <v>4.5799999999999999E-3</v>
      </c>
      <c r="G4562" s="342" t="s">
        <v>300</v>
      </c>
      <c r="H4562" s="342"/>
      <c r="I4562" s="342"/>
      <c r="J4562" s="343"/>
      <c r="K4562" s="343"/>
      <c r="L4562" s="407">
        <v>1</v>
      </c>
      <c r="M4562" s="344">
        <f t="shared" si="71"/>
        <v>4.5849630327479988E-3</v>
      </c>
      <c r="N4562" s="337"/>
      <c r="T4562" s="169" t="s">
        <v>300</v>
      </c>
    </row>
    <row r="4563" spans="1:20">
      <c r="A4563" s="339">
        <v>45482</v>
      </c>
      <c r="B4563" s="340">
        <v>5.0899999999999999E-3</v>
      </c>
      <c r="C4563" s="340" t="s">
        <v>300</v>
      </c>
      <c r="D4563" s="341">
        <v>43.485300000000002</v>
      </c>
      <c r="E4563" s="342" t="s">
        <v>300</v>
      </c>
      <c r="F4563" s="340">
        <v>6.8799999999999998E-3</v>
      </c>
      <c r="G4563" s="342" t="s">
        <v>300</v>
      </c>
      <c r="H4563" s="342"/>
      <c r="I4563" s="342"/>
      <c r="J4563" s="343"/>
      <c r="K4563" s="343"/>
      <c r="L4563" s="407">
        <v>1</v>
      </c>
      <c r="M4563" s="344">
        <f t="shared" si="71"/>
        <v>6.8792527011599996E-3</v>
      </c>
      <c r="N4563" s="337"/>
      <c r="T4563" s="169" t="s">
        <v>300</v>
      </c>
    </row>
    <row r="4564" spans="1:20">
      <c r="A4564" s="339">
        <v>45482.041666666701</v>
      </c>
      <c r="B4564" s="340">
        <v>5.8E-4</v>
      </c>
      <c r="C4564" s="340" t="s">
        <v>300</v>
      </c>
      <c r="D4564" s="341">
        <v>43.50667</v>
      </c>
      <c r="E4564" s="342" t="s">
        <v>300</v>
      </c>
      <c r="F4564" s="340">
        <v>7.9000000000000001E-4</v>
      </c>
      <c r="G4564" s="342" t="s">
        <v>300</v>
      </c>
      <c r="H4564" s="342"/>
      <c r="I4564" s="342"/>
      <c r="J4564" s="343"/>
      <c r="K4564" s="343"/>
      <c r="L4564" s="407">
        <v>1</v>
      </c>
      <c r="M4564" s="344">
        <f t="shared" si="71"/>
        <v>7.8426863608800006E-4</v>
      </c>
      <c r="N4564" s="337"/>
      <c r="T4564" s="169" t="s">
        <v>300</v>
      </c>
    </row>
    <row r="4565" spans="1:20">
      <c r="A4565" s="339">
        <v>45482.083333333299</v>
      </c>
      <c r="B4565" s="340">
        <v>8.1999999999999998E-4</v>
      </c>
      <c r="C4565" s="340" t="s">
        <v>300</v>
      </c>
      <c r="D4565" s="341">
        <v>43.818240000000003</v>
      </c>
      <c r="E4565" s="342" t="s">
        <v>300</v>
      </c>
      <c r="F4565" s="340">
        <v>1.1100000000000001E-3</v>
      </c>
      <c r="G4565" s="342" t="s">
        <v>300</v>
      </c>
      <c r="H4565" s="342"/>
      <c r="I4565" s="342"/>
      <c r="J4565" s="343"/>
      <c r="K4565" s="343"/>
      <c r="L4565" s="407">
        <v>1</v>
      </c>
      <c r="M4565" s="344">
        <f t="shared" si="71"/>
        <v>1.1167341373439998E-3</v>
      </c>
      <c r="N4565" s="337"/>
      <c r="T4565" s="169" t="s">
        <v>300</v>
      </c>
    </row>
    <row r="4566" spans="1:20">
      <c r="A4566" s="339">
        <v>45482.125</v>
      </c>
      <c r="B4566" s="340">
        <v>3.81E-3</v>
      </c>
      <c r="C4566" s="340" t="s">
        <v>300</v>
      </c>
      <c r="D4566" s="341">
        <v>44.464460000000003</v>
      </c>
      <c r="E4566" s="342" t="s">
        <v>300</v>
      </c>
      <c r="F4566" s="340">
        <v>5.2599999999999999E-3</v>
      </c>
      <c r="G4566" s="342" t="s">
        <v>300</v>
      </c>
      <c r="H4566" s="342"/>
      <c r="I4566" s="342"/>
      <c r="J4566" s="343"/>
      <c r="K4566" s="343"/>
      <c r="L4566" s="407">
        <v>1</v>
      </c>
      <c r="M4566" s="344">
        <f t="shared" si="71"/>
        <v>5.2652501380079991E-3</v>
      </c>
      <c r="N4566" s="337"/>
      <c r="T4566" s="169" t="s">
        <v>300</v>
      </c>
    </row>
    <row r="4567" spans="1:20">
      <c r="A4567" s="339">
        <v>45482.166666666701</v>
      </c>
      <c r="B4567" s="340">
        <v>5.8599999999999998E-3</v>
      </c>
      <c r="C4567" s="340" t="s">
        <v>300</v>
      </c>
      <c r="D4567" s="341">
        <v>43.535130000000002</v>
      </c>
      <c r="E4567" s="342" t="s">
        <v>300</v>
      </c>
      <c r="F4567" s="340">
        <v>7.9299999999999995E-3</v>
      </c>
      <c r="G4567" s="342" t="s">
        <v>300</v>
      </c>
      <c r="H4567" s="342"/>
      <c r="I4567" s="342"/>
      <c r="J4567" s="343"/>
      <c r="K4567" s="343"/>
      <c r="L4567" s="407">
        <v>1</v>
      </c>
      <c r="M4567" s="344">
        <f t="shared" si="71"/>
        <v>7.9290009847440002E-3</v>
      </c>
      <c r="N4567" s="337"/>
      <c r="T4567" s="169" t="s">
        <v>300</v>
      </c>
    </row>
    <row r="4568" spans="1:20">
      <c r="A4568" s="339">
        <v>45482.208333333299</v>
      </c>
      <c r="B4568" s="340">
        <v>8.0800000000000004E-3</v>
      </c>
      <c r="C4568" s="340" t="s">
        <v>300</v>
      </c>
      <c r="D4568" s="341">
        <v>42.866790000000002</v>
      </c>
      <c r="E4568" s="342" t="s">
        <v>300</v>
      </c>
      <c r="F4568" s="340">
        <v>1.076E-2</v>
      </c>
      <c r="G4568" s="342" t="s">
        <v>300</v>
      </c>
      <c r="H4568" s="342"/>
      <c r="I4568" s="342"/>
      <c r="J4568" s="343"/>
      <c r="K4568" s="343"/>
      <c r="L4568" s="407">
        <v>1</v>
      </c>
      <c r="M4568" s="344">
        <f t="shared" si="71"/>
        <v>1.0764982652255999E-2</v>
      </c>
      <c r="N4568" s="337"/>
      <c r="T4568" s="169" t="s">
        <v>300</v>
      </c>
    </row>
    <row r="4569" spans="1:20">
      <c r="A4569" s="339">
        <v>45482.25</v>
      </c>
      <c r="B4569" s="340">
        <v>1.093E-2</v>
      </c>
      <c r="C4569" s="340" t="s">
        <v>300</v>
      </c>
      <c r="D4569" s="341">
        <v>47.030369999999998</v>
      </c>
      <c r="E4569" s="342" t="s">
        <v>300</v>
      </c>
      <c r="F4569" s="340">
        <v>1.5980000000000001E-2</v>
      </c>
      <c r="G4569" s="342" t="s">
        <v>300</v>
      </c>
      <c r="H4569" s="342"/>
      <c r="I4569" s="342"/>
      <c r="J4569" s="343"/>
      <c r="K4569" s="343"/>
      <c r="L4569" s="407">
        <v>1</v>
      </c>
      <c r="M4569" s="344">
        <f t="shared" si="71"/>
        <v>1.5976423622628001E-2</v>
      </c>
      <c r="N4569" s="337"/>
      <c r="T4569" s="169" t="s">
        <v>300</v>
      </c>
    </row>
    <row r="4570" spans="1:20">
      <c r="A4570" s="339">
        <v>45482.291666666701</v>
      </c>
      <c r="B4570" s="340">
        <v>7.2100000000000003E-3</v>
      </c>
      <c r="C4570" s="340" t="s">
        <v>300</v>
      </c>
      <c r="D4570" s="341">
        <v>47.200699999999998</v>
      </c>
      <c r="E4570" s="345" t="s">
        <v>300</v>
      </c>
      <c r="F4570" s="340">
        <v>1.0580000000000001E-2</v>
      </c>
      <c r="G4570" s="342" t="s">
        <v>300</v>
      </c>
      <c r="H4570" s="342"/>
      <c r="I4570" s="342"/>
      <c r="J4570" s="343"/>
      <c r="K4570" s="343"/>
      <c r="L4570" s="407">
        <v>1</v>
      </c>
      <c r="M4570" s="344">
        <f t="shared" si="71"/>
        <v>1.0577053820760001E-2</v>
      </c>
      <c r="N4570" s="337"/>
      <c r="T4570" s="169" t="s">
        <v>300</v>
      </c>
    </row>
    <row r="4571" spans="1:20">
      <c r="A4571" s="339">
        <v>45482.333333333299</v>
      </c>
      <c r="B4571" s="340">
        <v>6.5700000000000003E-3</v>
      </c>
      <c r="C4571" s="340" t="s">
        <v>300</v>
      </c>
      <c r="D4571" s="341">
        <v>48.166789999999999</v>
      </c>
      <c r="E4571" s="342" t="s">
        <v>300</v>
      </c>
      <c r="F4571" s="340">
        <v>9.8399999999999998E-3</v>
      </c>
      <c r="G4571" s="342" t="s">
        <v>300</v>
      </c>
      <c r="H4571" s="342"/>
      <c r="I4571" s="342"/>
      <c r="J4571" s="343"/>
      <c r="K4571" s="343"/>
      <c r="L4571" s="407">
        <v>1</v>
      </c>
      <c r="M4571" s="344">
        <f t="shared" si="71"/>
        <v>9.8354465841239986E-3</v>
      </c>
      <c r="N4571" s="337"/>
      <c r="T4571" s="169" t="s">
        <v>300</v>
      </c>
    </row>
    <row r="4572" spans="1:20">
      <c r="A4572" s="339">
        <v>45482.375</v>
      </c>
      <c r="B4572" s="340">
        <v>7.7400000000000004E-3</v>
      </c>
      <c r="C4572" s="340" t="s">
        <v>300</v>
      </c>
      <c r="D4572" s="341">
        <v>47.286169999999998</v>
      </c>
      <c r="E4572" s="342" t="s">
        <v>300</v>
      </c>
      <c r="F4572" s="340">
        <v>1.137E-2</v>
      </c>
      <c r="G4572" s="342" t="s">
        <v>300</v>
      </c>
      <c r="H4572" s="342"/>
      <c r="I4572" s="342"/>
      <c r="J4572" s="343"/>
      <c r="K4572" s="343"/>
      <c r="L4572" s="407">
        <v>1</v>
      </c>
      <c r="M4572" s="344">
        <f t="shared" si="71"/>
        <v>1.1375123226264E-2</v>
      </c>
      <c r="N4572" s="337"/>
      <c r="T4572" s="169" t="s">
        <v>300</v>
      </c>
    </row>
    <row r="4573" spans="1:20">
      <c r="A4573" s="339">
        <v>45482.416666666701</v>
      </c>
      <c r="B4573" s="340">
        <v>1.0070000000000001E-2</v>
      </c>
      <c r="C4573" s="340" t="s">
        <v>300</v>
      </c>
      <c r="D4573" s="341">
        <v>9.5020299999999995</v>
      </c>
      <c r="E4573" s="342" t="s">
        <v>300</v>
      </c>
      <c r="F4573" s="340">
        <v>2.97E-3</v>
      </c>
      <c r="G4573" s="342" t="s">
        <v>300</v>
      </c>
      <c r="H4573" s="342"/>
      <c r="I4573" s="342"/>
      <c r="J4573" s="343"/>
      <c r="K4573" s="343"/>
      <c r="L4573" s="407">
        <v>1</v>
      </c>
      <c r="M4573" s="344">
        <f t="shared" si="71"/>
        <v>2.9739035404680002E-3</v>
      </c>
      <c r="N4573" s="337"/>
      <c r="T4573" s="169" t="s">
        <v>300</v>
      </c>
    </row>
    <row r="4574" spans="1:20">
      <c r="A4574" s="339">
        <v>45482.458333333299</v>
      </c>
      <c r="B4574" s="340">
        <v>9.3200000000000002E-3</v>
      </c>
      <c r="C4574" s="340" t="s">
        <v>300</v>
      </c>
      <c r="D4574" s="341">
        <v>1.772E-2</v>
      </c>
      <c r="E4574" s="342" t="s">
        <v>300</v>
      </c>
      <c r="F4574" s="340">
        <v>1.0000000000000001E-5</v>
      </c>
      <c r="G4574" s="342" t="s">
        <v>300</v>
      </c>
      <c r="H4574" s="342"/>
      <c r="I4574" s="342"/>
      <c r="J4574" s="343"/>
      <c r="K4574" s="343"/>
      <c r="L4574" s="407">
        <v>1</v>
      </c>
      <c r="M4574" s="344">
        <f t="shared" si="71"/>
        <v>5.1328744319999992E-6</v>
      </c>
      <c r="N4574" s="337"/>
      <c r="T4574" s="169" t="s">
        <v>300</v>
      </c>
    </row>
    <row r="4575" spans="1:20">
      <c r="A4575" s="339">
        <v>45482.5</v>
      </c>
      <c r="B4575" s="340">
        <v>4.9699999999999996E-3</v>
      </c>
      <c r="C4575" s="340" t="s">
        <v>300</v>
      </c>
      <c r="D4575" s="341">
        <v>1.7610000000000001E-2</v>
      </c>
      <c r="E4575" s="342" t="s">
        <v>300</v>
      </c>
      <c r="F4575" s="340">
        <v>0</v>
      </c>
      <c r="G4575" s="342" t="s">
        <v>300</v>
      </c>
      <c r="H4575" s="342"/>
      <c r="I4575" s="342"/>
      <c r="J4575" s="343"/>
      <c r="K4575" s="343"/>
      <c r="L4575" s="407">
        <v>1</v>
      </c>
      <c r="M4575" s="344">
        <f t="shared" si="71"/>
        <v>2.720174435999999E-6</v>
      </c>
      <c r="N4575" s="337"/>
      <c r="T4575" s="169" t="s">
        <v>300</v>
      </c>
    </row>
    <row r="4576" spans="1:20">
      <c r="A4576" s="339">
        <v>45482.541666666701</v>
      </c>
      <c r="B4576" s="340">
        <v>1.24E-3</v>
      </c>
      <c r="C4576" s="340" t="s">
        <v>300</v>
      </c>
      <c r="D4576" s="341">
        <v>1.668E-2</v>
      </c>
      <c r="E4576" s="342" t="s">
        <v>300</v>
      </c>
      <c r="F4576" s="340">
        <v>0</v>
      </c>
      <c r="G4576" s="342" t="s">
        <v>300</v>
      </c>
      <c r="H4576" s="342"/>
      <c r="I4576" s="342"/>
      <c r="J4576" s="343"/>
      <c r="K4576" s="343"/>
      <c r="L4576" s="407">
        <v>1</v>
      </c>
      <c r="M4576" s="344">
        <f t="shared" si="71"/>
        <v>6.428338559999999E-7</v>
      </c>
      <c r="N4576" s="337"/>
      <c r="T4576" s="169" t="s">
        <v>300</v>
      </c>
    </row>
    <row r="4577" spans="1:20">
      <c r="A4577" s="339">
        <v>45482.583333333299</v>
      </c>
      <c r="B4577" s="340">
        <v>5.5900000000000004E-3</v>
      </c>
      <c r="C4577" s="340" t="s">
        <v>300</v>
      </c>
      <c r="D4577" s="341">
        <v>1.2500000000000001E-2</v>
      </c>
      <c r="E4577" s="342" t="s">
        <v>300</v>
      </c>
      <c r="F4577" s="340">
        <v>0</v>
      </c>
      <c r="G4577" s="342" t="s">
        <v>300</v>
      </c>
      <c r="H4577" s="342"/>
      <c r="I4577" s="342"/>
      <c r="J4577" s="343"/>
      <c r="K4577" s="343"/>
      <c r="L4577" s="407">
        <v>1</v>
      </c>
      <c r="M4577" s="344">
        <f t="shared" si="71"/>
        <v>2.1717149999999997E-6</v>
      </c>
      <c r="N4577" s="337"/>
      <c r="T4577" s="169" t="s">
        <v>300</v>
      </c>
    </row>
    <row r="4578" spans="1:20">
      <c r="A4578" s="339">
        <v>45482.625</v>
      </c>
      <c r="B4578" s="340">
        <v>5.3200000000000001E-3</v>
      </c>
      <c r="C4578" s="340" t="s">
        <v>300</v>
      </c>
      <c r="D4578" s="341">
        <v>1.089E-2</v>
      </c>
      <c r="E4578" s="342" t="s">
        <v>300</v>
      </c>
      <c r="F4578" s="340">
        <v>0</v>
      </c>
      <c r="G4578" s="342" t="s">
        <v>300</v>
      </c>
      <c r="H4578" s="342"/>
      <c r="I4578" s="342"/>
      <c r="J4578" s="343"/>
      <c r="K4578" s="343"/>
      <c r="L4578" s="407">
        <v>1</v>
      </c>
      <c r="M4578" s="344">
        <f t="shared" si="71"/>
        <v>1.8006135839999999E-6</v>
      </c>
      <c r="N4578" s="337"/>
      <c r="T4578" s="169" t="s">
        <v>300</v>
      </c>
    </row>
    <row r="4579" spans="1:20">
      <c r="A4579" s="339">
        <v>45482.666666666701</v>
      </c>
      <c r="B4579" s="340">
        <v>8.3999999999999995E-3</v>
      </c>
      <c r="C4579" s="340" t="s">
        <v>300</v>
      </c>
      <c r="D4579" s="341">
        <v>16.564250000000001</v>
      </c>
      <c r="E4579" s="342" t="s">
        <v>300</v>
      </c>
      <c r="F4579" s="340">
        <v>4.3299999999999996E-3</v>
      </c>
      <c r="G4579" s="342" t="s">
        <v>300</v>
      </c>
      <c r="H4579" s="342"/>
      <c r="I4579" s="342"/>
      <c r="J4579" s="343"/>
      <c r="K4579" s="343"/>
      <c r="L4579" s="407">
        <v>1</v>
      </c>
      <c r="M4579" s="344">
        <f t="shared" si="71"/>
        <v>4.3244618759999999E-3</v>
      </c>
      <c r="N4579" s="337"/>
      <c r="T4579" s="169" t="s">
        <v>300</v>
      </c>
    </row>
    <row r="4580" spans="1:20">
      <c r="A4580" s="339">
        <v>45482.708333333299</v>
      </c>
      <c r="B4580" s="340">
        <v>4.0499999999999998E-3</v>
      </c>
      <c r="C4580" s="340" t="s">
        <v>300</v>
      </c>
      <c r="D4580" s="341">
        <v>16.77195</v>
      </c>
      <c r="E4580" s="342" t="s">
        <v>300</v>
      </c>
      <c r="F4580" s="340">
        <v>2.1099999999999999E-3</v>
      </c>
      <c r="G4580" s="342" t="s">
        <v>300</v>
      </c>
      <c r="H4580" s="342"/>
      <c r="I4580" s="342"/>
      <c r="J4580" s="343"/>
      <c r="K4580" s="343"/>
      <c r="L4580" s="407">
        <v>1</v>
      </c>
      <c r="M4580" s="344">
        <f t="shared" si="71"/>
        <v>2.1111524342999994E-3</v>
      </c>
      <c r="N4580" s="337"/>
      <c r="T4580" s="169" t="s">
        <v>300</v>
      </c>
    </row>
    <row r="4581" spans="1:20">
      <c r="A4581" s="339">
        <v>45482.75</v>
      </c>
      <c r="B4581" s="340">
        <v>3.5000000000000001E-3</v>
      </c>
      <c r="C4581" s="340" t="s">
        <v>300</v>
      </c>
      <c r="D4581" s="341">
        <v>18.83202</v>
      </c>
      <c r="E4581" s="342" t="s">
        <v>300</v>
      </c>
      <c r="F4581" s="340">
        <v>2.0500000000000002E-3</v>
      </c>
      <c r="G4581" s="342" t="s">
        <v>300</v>
      </c>
      <c r="H4581" s="342"/>
      <c r="I4581" s="342"/>
      <c r="J4581" s="343"/>
      <c r="K4581" s="343"/>
      <c r="L4581" s="407">
        <v>1</v>
      </c>
      <c r="M4581" s="344">
        <f t="shared" si="71"/>
        <v>2.0485471355999999E-3</v>
      </c>
      <c r="N4581" s="337"/>
      <c r="T4581" s="169" t="s">
        <v>300</v>
      </c>
    </row>
    <row r="4582" spans="1:20">
      <c r="A4582" s="339">
        <v>45482.791666666701</v>
      </c>
      <c r="B4582" s="340">
        <v>5.1599999999999997E-3</v>
      </c>
      <c r="C4582" s="340" t="s">
        <v>300</v>
      </c>
      <c r="D4582" s="341">
        <v>16.614370000000001</v>
      </c>
      <c r="E4582" s="342" t="s">
        <v>300</v>
      </c>
      <c r="F4582" s="340">
        <v>2.6700000000000001E-3</v>
      </c>
      <c r="G4582" s="342" t="s">
        <v>300</v>
      </c>
      <c r="H4582" s="342"/>
      <c r="I4582" s="342"/>
      <c r="J4582" s="343"/>
      <c r="K4582" s="343"/>
      <c r="L4582" s="407">
        <v>1</v>
      </c>
      <c r="M4582" s="344">
        <f t="shared" si="71"/>
        <v>2.6644930371359996E-3</v>
      </c>
      <c r="N4582" s="337"/>
      <c r="T4582" s="169" t="s">
        <v>300</v>
      </c>
    </row>
    <row r="4583" spans="1:20">
      <c r="A4583" s="339">
        <v>45482.833333333299</v>
      </c>
      <c r="B4583" s="340">
        <v>7.0499999999999998E-3</v>
      </c>
      <c r="C4583" s="340" t="s">
        <v>300</v>
      </c>
      <c r="D4583" s="341">
        <v>26.259899999999998</v>
      </c>
      <c r="E4583" s="342" t="s">
        <v>300</v>
      </c>
      <c r="F4583" s="340">
        <v>5.7499999999999999E-3</v>
      </c>
      <c r="G4583" s="342" t="s">
        <v>300</v>
      </c>
      <c r="H4583" s="342"/>
      <c r="I4583" s="342"/>
      <c r="J4583" s="343"/>
      <c r="K4583" s="343"/>
      <c r="L4583" s="407">
        <v>1</v>
      </c>
      <c r="M4583" s="344">
        <f t="shared" si="71"/>
        <v>5.7539117285999985E-3</v>
      </c>
      <c r="N4583" s="337"/>
      <c r="T4583" s="169" t="s">
        <v>300</v>
      </c>
    </row>
    <row r="4584" spans="1:20">
      <c r="A4584" s="339">
        <v>45482.875</v>
      </c>
      <c r="B4584" s="340">
        <v>5.2599999999999999E-3</v>
      </c>
      <c r="C4584" s="340" t="s">
        <v>300</v>
      </c>
      <c r="D4584" s="341">
        <v>24.459710000000001</v>
      </c>
      <c r="E4584" s="342" t="s">
        <v>300</v>
      </c>
      <c r="F4584" s="340">
        <v>4.0000000000000001E-3</v>
      </c>
      <c r="G4584" s="342" t="s">
        <v>300</v>
      </c>
      <c r="H4584" s="342"/>
      <c r="I4584" s="342"/>
      <c r="J4584" s="343"/>
      <c r="K4584" s="343"/>
      <c r="L4584" s="407">
        <v>1</v>
      </c>
      <c r="M4584" s="344">
        <f t="shared" si="71"/>
        <v>3.998692958568E-3</v>
      </c>
      <c r="N4584" s="337"/>
      <c r="T4584" s="169" t="s">
        <v>300</v>
      </c>
    </row>
    <row r="4585" spans="1:20">
      <c r="A4585" s="339">
        <v>45482.916666666701</v>
      </c>
      <c r="B4585" s="340">
        <v>6.6600000000000001E-3</v>
      </c>
      <c r="C4585" s="340" t="s">
        <v>300</v>
      </c>
      <c r="D4585" s="341">
        <v>27.79626</v>
      </c>
      <c r="E4585" s="342" t="s">
        <v>300</v>
      </c>
      <c r="F4585" s="340">
        <v>5.7499999999999999E-3</v>
      </c>
      <c r="G4585" s="342" t="s">
        <v>300</v>
      </c>
      <c r="H4585" s="342"/>
      <c r="I4585" s="342"/>
      <c r="J4585" s="343"/>
      <c r="K4585" s="343"/>
      <c r="L4585" s="407">
        <v>1</v>
      </c>
      <c r="M4585" s="344">
        <f t="shared" si="71"/>
        <v>5.7536256869279989E-3</v>
      </c>
      <c r="N4585" s="337"/>
      <c r="T4585" s="169" t="s">
        <v>300</v>
      </c>
    </row>
    <row r="4586" spans="1:20">
      <c r="A4586" s="339">
        <v>45482.958333333299</v>
      </c>
      <c r="B4586" s="340">
        <v>6.7299999999999999E-3</v>
      </c>
      <c r="C4586" s="340" t="s">
        <v>300</v>
      </c>
      <c r="D4586" s="341">
        <v>35.109270000000002</v>
      </c>
      <c r="E4586" s="342" t="s">
        <v>300</v>
      </c>
      <c r="F4586" s="340">
        <v>7.3400000000000002E-3</v>
      </c>
      <c r="G4586" s="342" t="s">
        <v>300</v>
      </c>
      <c r="H4586" s="342"/>
      <c r="I4586" s="342"/>
      <c r="J4586" s="343"/>
      <c r="K4586" s="343"/>
      <c r="L4586" s="407">
        <v>1</v>
      </c>
      <c r="M4586" s="344">
        <f t="shared" si="71"/>
        <v>7.3437498310680001E-3</v>
      </c>
      <c r="N4586" s="337"/>
      <c r="T4586" s="169" t="s">
        <v>300</v>
      </c>
    </row>
    <row r="4587" spans="1:20">
      <c r="A4587" s="339">
        <v>45483</v>
      </c>
      <c r="B4587" s="340">
        <v>5.9100000000000003E-3</v>
      </c>
      <c r="C4587" s="340" t="s">
        <v>300</v>
      </c>
      <c r="D4587" s="341">
        <v>34.632570000000001</v>
      </c>
      <c r="E4587" s="342" t="s">
        <v>300</v>
      </c>
      <c r="F4587" s="340">
        <v>6.3600000000000002E-3</v>
      </c>
      <c r="G4587" s="342" t="s">
        <v>300</v>
      </c>
      <c r="H4587" s="342"/>
      <c r="I4587" s="342"/>
      <c r="J4587" s="343"/>
      <c r="K4587" s="343"/>
      <c r="L4587" s="407">
        <v>1</v>
      </c>
      <c r="M4587" s="344">
        <f t="shared" si="71"/>
        <v>6.3614074287960008E-3</v>
      </c>
      <c r="N4587" s="337"/>
      <c r="T4587" s="169" t="s">
        <v>300</v>
      </c>
    </row>
    <row r="4588" spans="1:20">
      <c r="A4588" s="339">
        <v>45483.041666666701</v>
      </c>
      <c r="B4588" s="340">
        <v>5.2199999999999998E-3</v>
      </c>
      <c r="C4588" s="340" t="s">
        <v>300</v>
      </c>
      <c r="D4588" s="341">
        <v>34.640650000000001</v>
      </c>
      <c r="E4588" s="342" t="s">
        <v>300</v>
      </c>
      <c r="F4588" s="340">
        <v>5.62E-3</v>
      </c>
      <c r="G4588" s="342" t="s">
        <v>300</v>
      </c>
      <c r="H4588" s="342"/>
      <c r="I4588" s="342"/>
      <c r="J4588" s="343"/>
      <c r="K4588" s="343"/>
      <c r="L4588" s="407">
        <v>1</v>
      </c>
      <c r="M4588" s="344">
        <f t="shared" si="71"/>
        <v>5.6200159184399993E-3</v>
      </c>
      <c r="N4588" s="337"/>
      <c r="T4588" s="169" t="s">
        <v>300</v>
      </c>
    </row>
    <row r="4589" spans="1:20">
      <c r="A4589" s="339">
        <v>45483.083333333299</v>
      </c>
      <c r="B4589" s="340">
        <v>6.7499999999999999E-3</v>
      </c>
      <c r="C4589" s="340" t="s">
        <v>300</v>
      </c>
      <c r="D4589" s="341">
        <v>38.924639999999997</v>
      </c>
      <c r="E4589" s="342" t="s">
        <v>300</v>
      </c>
      <c r="F4589" s="340">
        <v>8.1700000000000002E-3</v>
      </c>
      <c r="G4589" s="342" t="s">
        <v>300</v>
      </c>
      <c r="H4589" s="342"/>
      <c r="I4589" s="342"/>
      <c r="J4589" s="343"/>
      <c r="K4589" s="343"/>
      <c r="L4589" s="407">
        <v>1</v>
      </c>
      <c r="M4589" s="344">
        <f t="shared" si="71"/>
        <v>8.1660002255999984E-3</v>
      </c>
      <c r="N4589" s="337"/>
      <c r="T4589" s="169" t="s">
        <v>300</v>
      </c>
    </row>
    <row r="4590" spans="1:20">
      <c r="A4590" s="339">
        <v>45483.125</v>
      </c>
      <c r="B4590" s="340">
        <v>7.1799999999999998E-3</v>
      </c>
      <c r="C4590" s="340" t="s">
        <v>300</v>
      </c>
      <c r="D4590" s="341">
        <v>39.21011</v>
      </c>
      <c r="E4590" s="342" t="s">
        <v>300</v>
      </c>
      <c r="F4590" s="340">
        <v>8.7500000000000008E-3</v>
      </c>
      <c r="G4590" s="342" t="s">
        <v>300</v>
      </c>
      <c r="H4590" s="342"/>
      <c r="I4590" s="342"/>
      <c r="J4590" s="343"/>
      <c r="K4590" s="343"/>
      <c r="L4590" s="407">
        <v>1</v>
      </c>
      <c r="M4590" s="344">
        <f t="shared" si="71"/>
        <v>8.7499085709840003E-3</v>
      </c>
      <c r="N4590" s="337"/>
      <c r="T4590" s="169" t="s">
        <v>300</v>
      </c>
    </row>
    <row r="4591" spans="1:20">
      <c r="A4591" s="339">
        <v>45483.166666666701</v>
      </c>
      <c r="B4591" s="340">
        <v>8.4499999999999992E-3</v>
      </c>
      <c r="C4591" s="340" t="s">
        <v>300</v>
      </c>
      <c r="D4591" s="341">
        <v>39.08278</v>
      </c>
      <c r="E4591" s="342" t="s">
        <v>300</v>
      </c>
      <c r="F4591" s="340">
        <v>1.027E-2</v>
      </c>
      <c r="G4591" s="342" t="s">
        <v>300</v>
      </c>
      <c r="H4591" s="342"/>
      <c r="I4591" s="342"/>
      <c r="J4591" s="343"/>
      <c r="K4591" s="343"/>
      <c r="L4591" s="407">
        <v>1</v>
      </c>
      <c r="M4591" s="344">
        <f t="shared" si="71"/>
        <v>1.0264154180279999E-2</v>
      </c>
      <c r="N4591" s="337"/>
      <c r="T4591" s="169" t="s">
        <v>300</v>
      </c>
    </row>
    <row r="4592" spans="1:20">
      <c r="A4592" s="339">
        <v>45483.208333333299</v>
      </c>
      <c r="B4592" s="340">
        <v>1.1560000000000001E-2</v>
      </c>
      <c r="C4592" s="340" t="s">
        <v>300</v>
      </c>
      <c r="D4592" s="341">
        <v>39.58164</v>
      </c>
      <c r="E4592" s="342" t="s">
        <v>300</v>
      </c>
      <c r="F4592" s="340">
        <v>1.422E-2</v>
      </c>
      <c r="G4592" s="342" t="s">
        <v>300</v>
      </c>
      <c r="H4592" s="342"/>
      <c r="I4592" s="342"/>
      <c r="J4592" s="343"/>
      <c r="K4592" s="343"/>
      <c r="L4592" s="407">
        <v>1</v>
      </c>
      <c r="M4592" s="344">
        <f t="shared" si="71"/>
        <v>1.4221081611071999E-2</v>
      </c>
      <c r="N4592" s="337"/>
      <c r="T4592" s="169" t="s">
        <v>300</v>
      </c>
    </row>
    <row r="4593" spans="1:20">
      <c r="A4593" s="339">
        <v>45483.25</v>
      </c>
      <c r="B4593" s="340">
        <v>0.2218</v>
      </c>
      <c r="C4593" s="340" t="s">
        <v>300</v>
      </c>
      <c r="D4593" s="341">
        <v>44.335720000000002</v>
      </c>
      <c r="E4593" s="342" t="s">
        <v>300</v>
      </c>
      <c r="F4593" s="340">
        <v>0.30563000000000001</v>
      </c>
      <c r="G4593" s="342" t="s">
        <v>300</v>
      </c>
      <c r="H4593" s="342"/>
      <c r="I4593" s="342"/>
      <c r="J4593" s="343"/>
      <c r="K4593" s="343"/>
      <c r="L4593" s="407">
        <v>1</v>
      </c>
      <c r="M4593" s="344">
        <f t="shared" si="71"/>
        <v>0.30563023659167998</v>
      </c>
      <c r="N4593" s="337"/>
      <c r="T4593" s="169" t="s">
        <v>300</v>
      </c>
    </row>
    <row r="4594" spans="1:20">
      <c r="A4594" s="339">
        <v>45483.291666666701</v>
      </c>
      <c r="B4594" s="340">
        <v>0.26526</v>
      </c>
      <c r="C4594" s="340" t="s">
        <v>300</v>
      </c>
      <c r="D4594" s="341">
        <v>51.433140000000002</v>
      </c>
      <c r="E4594" s="342" t="s">
        <v>300</v>
      </c>
      <c r="F4594" s="340">
        <v>0.42403000000000002</v>
      </c>
      <c r="G4594" s="342" t="s">
        <v>300</v>
      </c>
      <c r="H4594" s="342"/>
      <c r="I4594" s="342"/>
      <c r="J4594" s="343"/>
      <c r="K4594" s="343"/>
      <c r="L4594" s="407">
        <v>1</v>
      </c>
      <c r="M4594" s="344">
        <f t="shared" si="71"/>
        <v>0.42402924858571195</v>
      </c>
      <c r="N4594" s="337"/>
      <c r="T4594" s="169" t="s">
        <v>300</v>
      </c>
    </row>
    <row r="4595" spans="1:20">
      <c r="A4595" s="339">
        <v>45483.333333333299</v>
      </c>
      <c r="B4595" s="340">
        <v>0.1071</v>
      </c>
      <c r="C4595" s="340" t="s">
        <v>300</v>
      </c>
      <c r="D4595" s="341">
        <v>60.291179999999997</v>
      </c>
      <c r="E4595" s="342" t="s">
        <v>300</v>
      </c>
      <c r="F4595" s="340">
        <v>0.20069000000000001</v>
      </c>
      <c r="G4595" s="342" t="s">
        <v>300</v>
      </c>
      <c r="H4595" s="342"/>
      <c r="I4595" s="342"/>
      <c r="J4595" s="343"/>
      <c r="K4595" s="343"/>
      <c r="L4595" s="407">
        <v>1</v>
      </c>
      <c r="M4595" s="344">
        <f t="shared" si="71"/>
        <v>0.20068932154823999</v>
      </c>
      <c r="N4595" s="337"/>
      <c r="T4595" s="169" t="s">
        <v>300</v>
      </c>
    </row>
    <row r="4596" spans="1:20">
      <c r="A4596" s="339">
        <v>45483.375</v>
      </c>
      <c r="B4596" s="340">
        <v>6.1490000000000003E-2</v>
      </c>
      <c r="C4596" s="340" t="s">
        <v>300</v>
      </c>
      <c r="D4596" s="341">
        <v>66.211410000000001</v>
      </c>
      <c r="E4596" s="342" t="s">
        <v>300</v>
      </c>
      <c r="F4596" s="340">
        <v>0.12653</v>
      </c>
      <c r="G4596" s="342" t="s">
        <v>300</v>
      </c>
      <c r="H4596" s="342"/>
      <c r="I4596" s="342"/>
      <c r="J4596" s="343"/>
      <c r="K4596" s="343"/>
      <c r="L4596" s="407">
        <v>1</v>
      </c>
      <c r="M4596" s="344">
        <f t="shared" si="71"/>
        <v>0.12653723479597201</v>
      </c>
      <c r="N4596" s="337"/>
      <c r="T4596" s="169" t="s">
        <v>300</v>
      </c>
    </row>
    <row r="4597" spans="1:20">
      <c r="A4597" s="339">
        <v>45483.416666666701</v>
      </c>
      <c r="B4597" s="340">
        <v>7.8280000000000002E-2</v>
      </c>
      <c r="C4597" s="340" t="s">
        <v>300</v>
      </c>
      <c r="D4597" s="341">
        <v>62.801810000000003</v>
      </c>
      <c r="E4597" s="342" t="s">
        <v>300</v>
      </c>
      <c r="F4597" s="340">
        <v>0.15279000000000001</v>
      </c>
      <c r="G4597" s="342" t="s">
        <v>300</v>
      </c>
      <c r="H4597" s="342"/>
      <c r="I4597" s="342"/>
      <c r="J4597" s="343"/>
      <c r="K4597" s="343"/>
      <c r="L4597" s="407">
        <v>1</v>
      </c>
      <c r="M4597" s="344">
        <f t="shared" si="71"/>
        <v>0.15279318634574401</v>
      </c>
      <c r="N4597" s="337"/>
      <c r="T4597" s="169" t="s">
        <v>300</v>
      </c>
    </row>
    <row r="4598" spans="1:20">
      <c r="A4598" s="339">
        <v>45483.458333333299</v>
      </c>
      <c r="B4598" s="340">
        <v>0.33889000000000002</v>
      </c>
      <c r="C4598" s="340" t="s">
        <v>300</v>
      </c>
      <c r="D4598" s="341">
        <v>61.163469999999997</v>
      </c>
      <c r="E4598" s="342" t="s">
        <v>300</v>
      </c>
      <c r="F4598" s="340">
        <v>0.64420999999999995</v>
      </c>
      <c r="G4598" s="342" t="s">
        <v>300</v>
      </c>
      <c r="H4598" s="342"/>
      <c r="I4598" s="342"/>
      <c r="J4598" s="343"/>
      <c r="K4598" s="343"/>
      <c r="L4598" s="407">
        <v>1</v>
      </c>
      <c r="M4598" s="344">
        <f t="shared" si="71"/>
        <v>0.64421655386516385</v>
      </c>
      <c r="N4598" s="337"/>
      <c r="T4598" s="169" t="s">
        <v>300</v>
      </c>
    </row>
    <row r="4599" spans="1:20">
      <c r="A4599" s="339">
        <v>45483.5</v>
      </c>
      <c r="B4599" s="340">
        <v>0.12645000000000001</v>
      </c>
      <c r="C4599" s="340" t="s">
        <v>300</v>
      </c>
      <c r="D4599" s="341">
        <v>60.349159999999998</v>
      </c>
      <c r="E4599" s="342" t="s">
        <v>300</v>
      </c>
      <c r="F4599" s="340">
        <v>0.23718</v>
      </c>
      <c r="G4599" s="342" t="s">
        <v>300</v>
      </c>
      <c r="H4599" s="342"/>
      <c r="I4599" s="342"/>
      <c r="J4599" s="343"/>
      <c r="K4599" s="343"/>
      <c r="L4599" s="407">
        <v>1</v>
      </c>
      <c r="M4599" s="344">
        <f t="shared" si="71"/>
        <v>0.23717618184455999</v>
      </c>
      <c r="N4599" s="337"/>
      <c r="T4599" s="169" t="s">
        <v>300</v>
      </c>
    </row>
    <row r="4600" spans="1:20">
      <c r="A4600" s="339">
        <v>45483.541666666701</v>
      </c>
      <c r="B4600" s="340">
        <v>0.16747999999999999</v>
      </c>
      <c r="C4600" s="340" t="s">
        <v>300</v>
      </c>
      <c r="D4600" s="341">
        <v>60.721899999999998</v>
      </c>
      <c r="E4600" s="342" t="s">
        <v>300</v>
      </c>
      <c r="F4600" s="340">
        <v>0.31608000000000003</v>
      </c>
      <c r="G4600" s="342" t="s">
        <v>300</v>
      </c>
      <c r="H4600" s="342"/>
      <c r="I4600" s="342"/>
      <c r="J4600" s="343"/>
      <c r="K4600" s="343"/>
      <c r="L4600" s="407">
        <v>1</v>
      </c>
      <c r="M4600" s="344">
        <f t="shared" si="71"/>
        <v>0.31607439447695995</v>
      </c>
      <c r="N4600" s="337"/>
      <c r="T4600" s="169" t="s">
        <v>300</v>
      </c>
    </row>
    <row r="4601" spans="1:20">
      <c r="A4601" s="339">
        <v>45483.583333333299</v>
      </c>
      <c r="B4601" s="340">
        <v>0.21698000000000001</v>
      </c>
      <c r="C4601" s="340" t="s">
        <v>300</v>
      </c>
      <c r="D4601" s="341">
        <v>60.515700000000002</v>
      </c>
      <c r="E4601" s="342" t="s">
        <v>300</v>
      </c>
      <c r="F4601" s="340">
        <v>0.40810000000000002</v>
      </c>
      <c r="G4601" s="342" t="s">
        <v>300</v>
      </c>
      <c r="H4601" s="342"/>
      <c r="I4601" s="342"/>
      <c r="J4601" s="343"/>
      <c r="K4601" s="343"/>
      <c r="L4601" s="407">
        <v>1</v>
      </c>
      <c r="M4601" s="344">
        <f t="shared" si="71"/>
        <v>0.40810204989287996</v>
      </c>
      <c r="N4601" s="337"/>
      <c r="T4601" s="169" t="s">
        <v>300</v>
      </c>
    </row>
    <row r="4602" spans="1:20">
      <c r="A4602" s="339">
        <v>45483.625</v>
      </c>
      <c r="B4602" s="340">
        <v>0.30426999999999998</v>
      </c>
      <c r="C4602" s="340" t="s">
        <v>300</v>
      </c>
      <c r="D4602" s="341">
        <v>59.470640000000003</v>
      </c>
      <c r="E4602" s="342" t="s">
        <v>300</v>
      </c>
      <c r="F4602" s="340">
        <v>0.56238999999999995</v>
      </c>
      <c r="G4602" s="342" t="s">
        <v>300</v>
      </c>
      <c r="H4602" s="342"/>
      <c r="I4602" s="342"/>
      <c r="J4602" s="343"/>
      <c r="K4602" s="343"/>
      <c r="L4602" s="407">
        <v>1</v>
      </c>
      <c r="M4602" s="344">
        <f t="shared" si="71"/>
        <v>0.56239669114742397</v>
      </c>
      <c r="N4602" s="337"/>
      <c r="T4602" s="169" t="s">
        <v>300</v>
      </c>
    </row>
    <row r="4603" spans="1:20">
      <c r="A4603" s="339">
        <v>45483.666666666701</v>
      </c>
      <c r="B4603" s="340">
        <v>0.38091000000000003</v>
      </c>
      <c r="C4603" s="340" t="s">
        <v>300</v>
      </c>
      <c r="D4603" s="341">
        <v>61.692340000000002</v>
      </c>
      <c r="E4603" s="342" t="s">
        <v>300</v>
      </c>
      <c r="F4603" s="340">
        <v>0.73035000000000005</v>
      </c>
      <c r="G4603" s="342" t="s">
        <v>300</v>
      </c>
      <c r="H4603" s="342"/>
      <c r="I4603" s="342"/>
      <c r="J4603" s="343"/>
      <c r="K4603" s="343"/>
      <c r="L4603" s="407">
        <v>1</v>
      </c>
      <c r="M4603" s="344">
        <f t="shared" si="71"/>
        <v>0.730356044449752</v>
      </c>
      <c r="N4603" s="337"/>
      <c r="T4603" s="169" t="s">
        <v>300</v>
      </c>
    </row>
    <row r="4604" spans="1:20">
      <c r="A4604" s="339">
        <v>45483.708333333299</v>
      </c>
      <c r="B4604" s="340">
        <v>0.43758999999999998</v>
      </c>
      <c r="C4604" s="340" t="s">
        <v>300</v>
      </c>
      <c r="D4604" s="341">
        <v>60.141759999999998</v>
      </c>
      <c r="E4604" s="342" t="s">
        <v>300</v>
      </c>
      <c r="F4604" s="340">
        <v>0.81794</v>
      </c>
      <c r="G4604" s="342" t="s">
        <v>300</v>
      </c>
      <c r="H4604" s="342"/>
      <c r="I4604" s="342"/>
      <c r="J4604" s="343"/>
      <c r="K4604" s="343"/>
      <c r="L4604" s="407">
        <v>1</v>
      </c>
      <c r="M4604" s="344">
        <f t="shared" si="71"/>
        <v>0.81794581013107193</v>
      </c>
      <c r="N4604" s="337"/>
      <c r="T4604" s="169" t="s">
        <v>300</v>
      </c>
    </row>
    <row r="4605" spans="1:20">
      <c r="A4605" s="339">
        <v>45483.75</v>
      </c>
      <c r="B4605" s="340">
        <v>0.49809999999999999</v>
      </c>
      <c r="C4605" s="340" t="s">
        <v>300</v>
      </c>
      <c r="D4605" s="341">
        <v>59.213450000000002</v>
      </c>
      <c r="E4605" s="342" t="s">
        <v>300</v>
      </c>
      <c r="F4605" s="340">
        <v>0.91668000000000005</v>
      </c>
      <c r="G4605" s="342" t="s">
        <v>300</v>
      </c>
      <c r="H4605" s="342"/>
      <c r="I4605" s="342"/>
      <c r="J4605" s="343"/>
      <c r="K4605" s="343"/>
      <c r="L4605" s="407">
        <v>1</v>
      </c>
      <c r="M4605" s="344">
        <f t="shared" si="71"/>
        <v>0.91668034035059986</v>
      </c>
      <c r="N4605" s="337"/>
      <c r="T4605" s="169" t="s">
        <v>300</v>
      </c>
    </row>
    <row r="4606" spans="1:20">
      <c r="A4606" s="339">
        <v>45483.791666666701</v>
      </c>
      <c r="B4606" s="340">
        <v>0.49102000000000001</v>
      </c>
      <c r="C4606" s="340" t="s">
        <v>300</v>
      </c>
      <c r="D4606" s="341">
        <v>58.457009999999997</v>
      </c>
      <c r="E4606" s="342" t="s">
        <v>300</v>
      </c>
      <c r="F4606" s="340">
        <v>0.89210999999999996</v>
      </c>
      <c r="G4606" s="342" t="s">
        <v>300</v>
      </c>
      <c r="H4606" s="342"/>
      <c r="I4606" s="342"/>
      <c r="J4606" s="343"/>
      <c r="K4606" s="343"/>
      <c r="L4606" s="407">
        <v>1</v>
      </c>
      <c r="M4606" s="344">
        <f t="shared" si="71"/>
        <v>0.89210667744021599</v>
      </c>
      <c r="N4606" s="337"/>
      <c r="T4606" s="169" t="s">
        <v>300</v>
      </c>
    </row>
    <row r="4607" spans="1:20">
      <c r="A4607" s="339">
        <v>45483.833333333299</v>
      </c>
      <c r="B4607" s="340">
        <v>0.41804999999999998</v>
      </c>
      <c r="C4607" s="340" t="s">
        <v>300</v>
      </c>
      <c r="D4607" s="341">
        <v>59.166589999999999</v>
      </c>
      <c r="E4607" s="342" t="s">
        <v>300</v>
      </c>
      <c r="F4607" s="340">
        <v>0.76875000000000004</v>
      </c>
      <c r="G4607" s="342" t="s">
        <v>300</v>
      </c>
      <c r="H4607" s="342"/>
      <c r="I4607" s="342"/>
      <c r="J4607" s="343"/>
      <c r="K4607" s="343"/>
      <c r="L4607" s="407">
        <v>1</v>
      </c>
      <c r="M4607" s="344">
        <f t="shared" si="71"/>
        <v>0.76875114887045981</v>
      </c>
      <c r="N4607" s="337"/>
      <c r="T4607" s="169" t="s">
        <v>300</v>
      </c>
    </row>
    <row r="4608" spans="1:20">
      <c r="A4608" s="339">
        <v>45483.875</v>
      </c>
      <c r="B4608" s="340">
        <v>0.34925</v>
      </c>
      <c r="C4608" s="340" t="s">
        <v>300</v>
      </c>
      <c r="D4608" s="341">
        <v>64.096410000000006</v>
      </c>
      <c r="E4608" s="342" t="s">
        <v>300</v>
      </c>
      <c r="F4608" s="340">
        <v>0.69574000000000003</v>
      </c>
      <c r="G4608" s="342" t="s">
        <v>300</v>
      </c>
      <c r="H4608" s="342"/>
      <c r="I4608" s="342"/>
      <c r="J4608" s="343"/>
      <c r="K4608" s="343"/>
      <c r="L4608" s="407">
        <v>1</v>
      </c>
      <c r="M4608" s="344">
        <f t="shared" si="71"/>
        <v>0.69574666066290003</v>
      </c>
      <c r="N4608" s="337"/>
      <c r="T4608" s="169" t="s">
        <v>300</v>
      </c>
    </row>
    <row r="4609" spans="1:20">
      <c r="A4609" s="339">
        <v>45483.916666666701</v>
      </c>
      <c r="B4609" s="340">
        <v>0.34305000000000002</v>
      </c>
      <c r="C4609" s="340" t="s">
        <v>300</v>
      </c>
      <c r="D4609" s="341">
        <v>63.669840000000001</v>
      </c>
      <c r="E4609" s="342" t="s">
        <v>300</v>
      </c>
      <c r="F4609" s="340">
        <v>0.67884999999999995</v>
      </c>
      <c r="G4609" s="342" t="s">
        <v>300</v>
      </c>
      <c r="H4609" s="342"/>
      <c r="I4609" s="342"/>
      <c r="J4609" s="343"/>
      <c r="K4609" s="343"/>
      <c r="L4609" s="407">
        <v>1</v>
      </c>
      <c r="M4609" s="344">
        <f t="shared" si="71"/>
        <v>0.67884745206095998</v>
      </c>
      <c r="N4609" s="337"/>
      <c r="T4609" s="169" t="s">
        <v>300</v>
      </c>
    </row>
    <row r="4610" spans="1:20">
      <c r="A4610" s="339">
        <v>45483.958333333299</v>
      </c>
      <c r="B4610" s="340">
        <v>0.42166999999999999</v>
      </c>
      <c r="C4610" s="340" t="s">
        <v>300</v>
      </c>
      <c r="D4610" s="341">
        <v>63.752609999999997</v>
      </c>
      <c r="E4610" s="342" t="s">
        <v>300</v>
      </c>
      <c r="F4610" s="340">
        <v>0.83550000000000002</v>
      </c>
      <c r="G4610" s="342" t="s">
        <v>300</v>
      </c>
      <c r="H4610" s="342"/>
      <c r="I4610" s="342"/>
      <c r="J4610" s="343"/>
      <c r="K4610" s="343"/>
      <c r="L4610" s="407">
        <v>1</v>
      </c>
      <c r="M4610" s="344">
        <f t="shared" si="71"/>
        <v>0.83551005986439586</v>
      </c>
      <c r="N4610" s="337"/>
      <c r="T4610" s="169" t="s">
        <v>300</v>
      </c>
    </row>
    <row r="4611" spans="1:20">
      <c r="A4611" s="339">
        <v>45484</v>
      </c>
      <c r="B4611" s="340">
        <v>0.34383000000000002</v>
      </c>
      <c r="C4611" s="340" t="s">
        <v>300</v>
      </c>
      <c r="D4611" s="341">
        <v>63.687779999999997</v>
      </c>
      <c r="E4611" s="342" t="s">
        <v>300</v>
      </c>
      <c r="F4611" s="340">
        <v>0.68057999999999996</v>
      </c>
      <c r="G4611" s="342" t="s">
        <v>300</v>
      </c>
      <c r="H4611" s="342"/>
      <c r="I4611" s="342"/>
      <c r="J4611" s="343"/>
      <c r="K4611" s="343"/>
      <c r="L4611" s="407">
        <v>1</v>
      </c>
      <c r="M4611" s="344">
        <f t="shared" ref="M4611:M4674" si="72">D4611*60*10^3*B4611*5.18*10^-7</f>
        <v>0.68058267287119201</v>
      </c>
      <c r="N4611" s="337"/>
      <c r="T4611" s="169" t="s">
        <v>300</v>
      </c>
    </row>
    <row r="4612" spans="1:20">
      <c r="A4612" s="339">
        <v>45484.041666666701</v>
      </c>
      <c r="B4612" s="340">
        <v>0.37785999999999997</v>
      </c>
      <c r="C4612" s="340" t="s">
        <v>300</v>
      </c>
      <c r="D4612" s="341">
        <v>63.370699999999999</v>
      </c>
      <c r="E4612" s="342" t="s">
        <v>300</v>
      </c>
      <c r="F4612" s="340">
        <v>0.74422999999999995</v>
      </c>
      <c r="G4612" s="342" t="s">
        <v>300</v>
      </c>
      <c r="H4612" s="342"/>
      <c r="I4612" s="342"/>
      <c r="J4612" s="343"/>
      <c r="K4612" s="343"/>
      <c r="L4612" s="407">
        <v>1</v>
      </c>
      <c r="M4612" s="344">
        <f t="shared" si="72"/>
        <v>0.74421845397815989</v>
      </c>
      <c r="N4612" s="337"/>
      <c r="T4612" s="169" t="s">
        <v>300</v>
      </c>
    </row>
    <row r="4613" spans="1:20">
      <c r="A4613" s="339">
        <v>45484.083333333299</v>
      </c>
      <c r="B4613" s="340">
        <v>0.43290000000000001</v>
      </c>
      <c r="C4613" s="340" t="s">
        <v>300</v>
      </c>
      <c r="D4613" s="341">
        <v>61.422699999999999</v>
      </c>
      <c r="E4613" s="342" t="s">
        <v>300</v>
      </c>
      <c r="F4613" s="340">
        <v>0.82642000000000004</v>
      </c>
      <c r="G4613" s="342" t="s">
        <v>300</v>
      </c>
      <c r="H4613" s="342"/>
      <c r="I4613" s="342"/>
      <c r="J4613" s="343"/>
      <c r="K4613" s="343"/>
      <c r="L4613" s="407">
        <v>1</v>
      </c>
      <c r="M4613" s="344">
        <f t="shared" si="72"/>
        <v>0.82641368267639992</v>
      </c>
      <c r="N4613" s="337"/>
      <c r="T4613" s="169" t="s">
        <v>300</v>
      </c>
    </row>
    <row r="4614" spans="1:20">
      <c r="A4614" s="339">
        <v>45484.125</v>
      </c>
      <c r="B4614" s="340">
        <v>0.45961000000000002</v>
      </c>
      <c r="C4614" s="340" t="s">
        <v>300</v>
      </c>
      <c r="D4614" s="341">
        <v>63.214170000000003</v>
      </c>
      <c r="E4614" s="342" t="s">
        <v>300</v>
      </c>
      <c r="F4614" s="340">
        <v>0.90298999999999996</v>
      </c>
      <c r="G4614" s="342" t="s">
        <v>300</v>
      </c>
      <c r="H4614" s="342"/>
      <c r="I4614" s="342"/>
      <c r="J4614" s="343"/>
      <c r="K4614" s="343"/>
      <c r="L4614" s="407">
        <v>1</v>
      </c>
      <c r="M4614" s="344">
        <f t="shared" si="72"/>
        <v>0.90299411405859609</v>
      </c>
      <c r="N4614" s="337"/>
      <c r="T4614" s="169" t="s">
        <v>300</v>
      </c>
    </row>
    <row r="4615" spans="1:20">
      <c r="A4615" s="339">
        <v>45484.166666666701</v>
      </c>
      <c r="B4615" s="340">
        <v>0.45551999999999998</v>
      </c>
      <c r="C4615" s="340" t="s">
        <v>300</v>
      </c>
      <c r="D4615" s="341">
        <v>61.363549999999996</v>
      </c>
      <c r="E4615" s="342" t="s">
        <v>300</v>
      </c>
      <c r="F4615" s="340">
        <v>0.86875999999999998</v>
      </c>
      <c r="G4615" s="342" t="s">
        <v>300</v>
      </c>
      <c r="H4615" s="342"/>
      <c r="I4615" s="342"/>
      <c r="J4615" s="343"/>
      <c r="K4615" s="343"/>
      <c r="L4615" s="407">
        <v>1</v>
      </c>
      <c r="M4615" s="344">
        <f t="shared" si="72"/>
        <v>0.86875823911967986</v>
      </c>
      <c r="N4615" s="337"/>
      <c r="T4615" s="169" t="s">
        <v>300</v>
      </c>
    </row>
    <row r="4616" spans="1:20">
      <c r="A4616" s="339">
        <v>45484.208333333299</v>
      </c>
      <c r="B4616" s="340">
        <v>0.45699000000000001</v>
      </c>
      <c r="C4616" s="340" t="s">
        <v>300</v>
      </c>
      <c r="D4616" s="341">
        <v>62.12574</v>
      </c>
      <c r="E4616" s="342" t="s">
        <v>300</v>
      </c>
      <c r="F4616" s="340">
        <v>0.88239000000000001</v>
      </c>
      <c r="G4616" s="342" t="s">
        <v>300</v>
      </c>
      <c r="H4616" s="342"/>
      <c r="I4616" s="342"/>
      <c r="J4616" s="343"/>
      <c r="K4616" s="343"/>
      <c r="L4616" s="407">
        <v>1</v>
      </c>
      <c r="M4616" s="344">
        <f t="shared" si="72"/>
        <v>0.882387366954408</v>
      </c>
      <c r="N4616" s="337"/>
      <c r="T4616" s="169" t="s">
        <v>300</v>
      </c>
    </row>
    <row r="4617" spans="1:20">
      <c r="A4617" s="339">
        <v>45484.25</v>
      </c>
      <c r="B4617" s="340">
        <v>0.52256000000000002</v>
      </c>
      <c r="C4617" s="340" t="s">
        <v>300</v>
      </c>
      <c r="D4617" s="341">
        <v>60.552419999999998</v>
      </c>
      <c r="E4617" s="342" t="s">
        <v>300</v>
      </c>
      <c r="F4617" s="340">
        <v>0.98345000000000005</v>
      </c>
      <c r="G4617" s="342" t="s">
        <v>300</v>
      </c>
      <c r="H4617" s="342"/>
      <c r="I4617" s="342"/>
      <c r="J4617" s="343"/>
      <c r="K4617" s="343"/>
      <c r="L4617" s="407">
        <v>1</v>
      </c>
      <c r="M4617" s="344">
        <f t="shared" si="72"/>
        <v>0.98344183225881598</v>
      </c>
      <c r="N4617" s="337"/>
      <c r="T4617" s="169" t="s">
        <v>300</v>
      </c>
    </row>
    <row r="4618" spans="1:20">
      <c r="A4618" s="339">
        <v>45484.291666666701</v>
      </c>
      <c r="B4618" s="340">
        <v>0.56774000000000002</v>
      </c>
      <c r="C4618" s="340" t="s">
        <v>300</v>
      </c>
      <c r="D4618" s="341">
        <v>60.676279999999998</v>
      </c>
      <c r="E4618" s="342" t="s">
        <v>300</v>
      </c>
      <c r="F4618" s="340">
        <v>1.0706500000000001</v>
      </c>
      <c r="G4618" s="342" t="s">
        <v>300</v>
      </c>
      <c r="H4618" s="342"/>
      <c r="I4618" s="342"/>
      <c r="J4618" s="343"/>
      <c r="K4618" s="343"/>
      <c r="L4618" s="407">
        <v>1</v>
      </c>
      <c r="M4618" s="344">
        <f t="shared" si="72"/>
        <v>1.0706547555197758</v>
      </c>
      <c r="N4618" s="337"/>
      <c r="T4618" s="169" t="s">
        <v>300</v>
      </c>
    </row>
    <row r="4619" spans="1:20">
      <c r="A4619" s="339">
        <v>45484.333333333299</v>
      </c>
      <c r="B4619" s="340">
        <v>0.58760999999999997</v>
      </c>
      <c r="C4619" s="340" t="s">
        <v>300</v>
      </c>
      <c r="D4619" s="341">
        <v>66.332430000000002</v>
      </c>
      <c r="E4619" s="342" t="s">
        <v>300</v>
      </c>
      <c r="F4619" s="340">
        <v>1.2114199999999999</v>
      </c>
      <c r="G4619" s="342" t="s">
        <v>300</v>
      </c>
      <c r="H4619" s="342"/>
      <c r="I4619" s="342"/>
      <c r="J4619" s="343"/>
      <c r="K4619" s="343"/>
      <c r="L4619" s="407">
        <v>1</v>
      </c>
      <c r="M4619" s="344">
        <f t="shared" si="72"/>
        <v>1.2114237828966836</v>
      </c>
      <c r="N4619" s="337"/>
      <c r="T4619" s="169" t="s">
        <v>300</v>
      </c>
    </row>
    <row r="4620" spans="1:20">
      <c r="A4620" s="339">
        <v>45484.375</v>
      </c>
      <c r="B4620" s="340">
        <v>0.39933000000000002</v>
      </c>
      <c r="C4620" s="340" t="s">
        <v>300</v>
      </c>
      <c r="D4620" s="341">
        <v>66.745009999999994</v>
      </c>
      <c r="E4620" s="342" t="s">
        <v>300</v>
      </c>
      <c r="F4620" s="340">
        <v>0.82838000000000001</v>
      </c>
      <c r="G4620" s="342" t="s">
        <v>300</v>
      </c>
      <c r="H4620" s="342"/>
      <c r="I4620" s="342"/>
      <c r="J4620" s="343"/>
      <c r="K4620" s="343"/>
      <c r="L4620" s="407">
        <v>1</v>
      </c>
      <c r="M4620" s="344">
        <f t="shared" si="72"/>
        <v>0.82838409292976389</v>
      </c>
      <c r="N4620" s="337"/>
      <c r="T4620" s="169" t="s">
        <v>300</v>
      </c>
    </row>
    <row r="4621" spans="1:20">
      <c r="A4621" s="339">
        <v>45484.416666666701</v>
      </c>
      <c r="B4621" s="340">
        <v>1.52464</v>
      </c>
      <c r="C4621" s="340" t="s">
        <v>300</v>
      </c>
      <c r="D4621" s="341">
        <v>70.818749999999994</v>
      </c>
      <c r="E4621" s="342" t="s">
        <v>300</v>
      </c>
      <c r="F4621" s="340">
        <v>3.3557999999999999</v>
      </c>
      <c r="G4621" s="342" t="s">
        <v>300</v>
      </c>
      <c r="H4621" s="342"/>
      <c r="I4621" s="342"/>
      <c r="J4621" s="343"/>
      <c r="K4621" s="343"/>
      <c r="L4621" s="407">
        <v>1</v>
      </c>
      <c r="M4621" s="344">
        <f t="shared" si="72"/>
        <v>3.3558039169200002</v>
      </c>
      <c r="N4621" s="337"/>
      <c r="T4621" s="169" t="s">
        <v>300</v>
      </c>
    </row>
    <row r="4622" spans="1:20">
      <c r="A4622" s="339">
        <v>45484.458333333299</v>
      </c>
      <c r="B4622" s="340">
        <v>2.1813199999999999</v>
      </c>
      <c r="C4622" s="340" t="s">
        <v>300</v>
      </c>
      <c r="D4622" s="341">
        <v>73.51473</v>
      </c>
      <c r="E4622" s="342" t="s">
        <v>300</v>
      </c>
      <c r="F4622" s="340">
        <v>4.9839599999999997</v>
      </c>
      <c r="G4622" s="342" t="s">
        <v>300</v>
      </c>
      <c r="H4622" s="342"/>
      <c r="I4622" s="342"/>
      <c r="J4622" s="343"/>
      <c r="K4622" s="343"/>
      <c r="L4622" s="407">
        <v>1</v>
      </c>
      <c r="M4622" s="344">
        <f t="shared" si="72"/>
        <v>4.9839624082190879</v>
      </c>
      <c r="N4622" s="337"/>
      <c r="T4622" s="169" t="s">
        <v>300</v>
      </c>
    </row>
    <row r="4623" spans="1:20">
      <c r="A4623" s="339">
        <v>45484.5</v>
      </c>
      <c r="B4623" s="340">
        <v>2.5706500000000001</v>
      </c>
      <c r="C4623" s="340" t="s">
        <v>300</v>
      </c>
      <c r="D4623" s="341">
        <v>70.972809999999996</v>
      </c>
      <c r="E4623" s="342" t="s">
        <v>300</v>
      </c>
      <c r="F4623" s="340">
        <v>5.6704299999999996</v>
      </c>
      <c r="G4623" s="342" t="s">
        <v>300</v>
      </c>
      <c r="H4623" s="342"/>
      <c r="I4623" s="342"/>
      <c r="J4623" s="343"/>
      <c r="K4623" s="343"/>
      <c r="L4623" s="407">
        <v>1</v>
      </c>
      <c r="M4623" s="344">
        <f t="shared" si="72"/>
        <v>5.6704295751436185</v>
      </c>
      <c r="N4623" s="337"/>
      <c r="T4623" s="169" t="s">
        <v>300</v>
      </c>
    </row>
    <row r="4624" spans="1:20">
      <c r="A4624" s="339">
        <v>45484.541666666701</v>
      </c>
      <c r="B4624" s="340">
        <v>2.68798</v>
      </c>
      <c r="C4624" s="340" t="s">
        <v>300</v>
      </c>
      <c r="D4624" s="341">
        <v>69.92268</v>
      </c>
      <c r="E4624" s="342" t="s">
        <v>300</v>
      </c>
      <c r="F4624" s="340">
        <v>5.8415100000000004</v>
      </c>
      <c r="G4624" s="342" t="s">
        <v>300</v>
      </c>
      <c r="H4624" s="342"/>
      <c r="I4624" s="342"/>
      <c r="J4624" s="343"/>
      <c r="K4624" s="343"/>
      <c r="L4624" s="407">
        <v>1</v>
      </c>
      <c r="M4624" s="344">
        <f t="shared" si="72"/>
        <v>5.8415097882093123</v>
      </c>
      <c r="N4624" s="337"/>
      <c r="T4624" s="169" t="s">
        <v>300</v>
      </c>
    </row>
    <row r="4625" spans="1:20">
      <c r="A4625" s="339">
        <v>45484.583333333299</v>
      </c>
      <c r="B4625" s="340">
        <v>2.8010299999999999</v>
      </c>
      <c r="C4625" s="340" t="s">
        <v>300</v>
      </c>
      <c r="D4625" s="341">
        <v>69.673429999999996</v>
      </c>
      <c r="E4625" s="342" t="s">
        <v>300</v>
      </c>
      <c r="F4625" s="340">
        <v>6.06548</v>
      </c>
      <c r="G4625" s="342" t="s">
        <v>300</v>
      </c>
      <c r="H4625" s="342"/>
      <c r="I4625" s="342"/>
      <c r="J4625" s="343"/>
      <c r="K4625" s="343"/>
      <c r="L4625" s="407">
        <v>1</v>
      </c>
      <c r="M4625" s="344">
        <f t="shared" si="72"/>
        <v>6.0654909860305297</v>
      </c>
      <c r="N4625" s="337"/>
      <c r="T4625" s="169" t="s">
        <v>300</v>
      </c>
    </row>
    <row r="4626" spans="1:20">
      <c r="A4626" s="339">
        <v>45484.625</v>
      </c>
      <c r="B4626" s="340">
        <v>2.81636</v>
      </c>
      <c r="C4626" s="340" t="s">
        <v>300</v>
      </c>
      <c r="D4626" s="341">
        <v>68.590479999999999</v>
      </c>
      <c r="E4626" s="342" t="s">
        <v>300</v>
      </c>
      <c r="F4626" s="340">
        <v>6.0038900000000002</v>
      </c>
      <c r="G4626" s="342" t="s">
        <v>300</v>
      </c>
      <c r="H4626" s="342"/>
      <c r="I4626" s="342"/>
      <c r="J4626" s="343"/>
      <c r="K4626" s="343"/>
      <c r="L4626" s="407">
        <v>1</v>
      </c>
      <c r="M4626" s="344">
        <f t="shared" si="72"/>
        <v>6.0038940505770224</v>
      </c>
      <c r="N4626" s="337"/>
      <c r="T4626" s="169" t="s">
        <v>300</v>
      </c>
    </row>
    <row r="4627" spans="1:20">
      <c r="A4627" s="339">
        <v>45484.666666666701</v>
      </c>
      <c r="B4627" s="340">
        <v>2.84572</v>
      </c>
      <c r="C4627" s="340" t="s">
        <v>300</v>
      </c>
      <c r="D4627" s="341">
        <v>66.493600000000001</v>
      </c>
      <c r="E4627" s="342" t="s">
        <v>300</v>
      </c>
      <c r="F4627" s="340">
        <v>5.88103</v>
      </c>
      <c r="G4627" s="342" t="s">
        <v>300</v>
      </c>
      <c r="H4627" s="342"/>
      <c r="I4627" s="342"/>
      <c r="J4627" s="343"/>
      <c r="K4627" s="343"/>
      <c r="L4627" s="407">
        <v>1</v>
      </c>
      <c r="M4627" s="344">
        <f t="shared" si="72"/>
        <v>5.8810249625433588</v>
      </c>
      <c r="N4627" s="337"/>
      <c r="T4627" s="169" t="s">
        <v>300</v>
      </c>
    </row>
    <row r="4628" spans="1:20">
      <c r="A4628" s="339">
        <v>45484.708333333299</v>
      </c>
      <c r="B4628" s="340">
        <v>2.7349100000000002</v>
      </c>
      <c r="C4628" s="340" t="s">
        <v>300</v>
      </c>
      <c r="D4628" s="341">
        <v>67.973759999999999</v>
      </c>
      <c r="E4628" s="342" t="s">
        <v>300</v>
      </c>
      <c r="F4628" s="340">
        <v>5.7778299999999998</v>
      </c>
      <c r="G4628" s="342" t="s">
        <v>300</v>
      </c>
      <c r="H4628" s="342"/>
      <c r="I4628" s="342"/>
      <c r="J4628" s="343"/>
      <c r="K4628" s="343"/>
      <c r="L4628" s="407">
        <v>1</v>
      </c>
      <c r="M4628" s="344">
        <f t="shared" si="72"/>
        <v>5.7778377640865273</v>
      </c>
      <c r="N4628" s="337"/>
      <c r="T4628" s="169" t="s">
        <v>300</v>
      </c>
    </row>
    <row r="4629" spans="1:20">
      <c r="A4629" s="339">
        <v>45484.75</v>
      </c>
      <c r="B4629" s="340">
        <v>2.60019</v>
      </c>
      <c r="C4629" s="340" t="s">
        <v>300</v>
      </c>
      <c r="D4629" s="341">
        <v>68.378240000000005</v>
      </c>
      <c r="E4629" s="342" t="s">
        <v>300</v>
      </c>
      <c r="F4629" s="340">
        <v>5.5259099999999997</v>
      </c>
      <c r="G4629" s="342" t="s">
        <v>300</v>
      </c>
      <c r="H4629" s="342"/>
      <c r="I4629" s="342"/>
      <c r="J4629" s="343"/>
      <c r="K4629" s="343"/>
      <c r="L4629" s="407">
        <v>1</v>
      </c>
      <c r="M4629" s="344">
        <f t="shared" si="72"/>
        <v>5.5259126051028478</v>
      </c>
      <c r="N4629" s="337"/>
      <c r="T4629" s="169" t="s">
        <v>300</v>
      </c>
    </row>
    <row r="4630" spans="1:20">
      <c r="A4630" s="339">
        <v>45484.791666666701</v>
      </c>
      <c r="B4630" s="340">
        <v>2.4544600000000001</v>
      </c>
      <c r="C4630" s="340" t="s">
        <v>300</v>
      </c>
      <c r="D4630" s="341">
        <v>69.303299999999993</v>
      </c>
      <c r="E4630" s="342" t="s">
        <v>300</v>
      </c>
      <c r="F4630" s="340">
        <v>5.2867800000000003</v>
      </c>
      <c r="G4630" s="342" t="s">
        <v>300</v>
      </c>
      <c r="H4630" s="342"/>
      <c r="I4630" s="342"/>
      <c r="J4630" s="343"/>
      <c r="K4630" s="343"/>
      <c r="L4630" s="407">
        <v>1</v>
      </c>
      <c r="M4630" s="344">
        <f t="shared" si="72"/>
        <v>5.2867756834754394</v>
      </c>
      <c r="N4630" s="337"/>
      <c r="T4630" s="169" t="s">
        <v>300</v>
      </c>
    </row>
    <row r="4631" spans="1:20">
      <c r="A4631" s="339">
        <v>45484.833333333299</v>
      </c>
      <c r="B4631" s="340">
        <v>2.6028899999999999</v>
      </c>
      <c r="C4631" s="340" t="s">
        <v>300</v>
      </c>
      <c r="D4631" s="341">
        <v>68.364260000000002</v>
      </c>
      <c r="E4631" s="342" t="s">
        <v>300</v>
      </c>
      <c r="F4631" s="340">
        <v>5.5305099999999996</v>
      </c>
      <c r="G4631" s="342" t="s">
        <v>300</v>
      </c>
      <c r="H4631" s="342"/>
      <c r="I4631" s="342"/>
      <c r="J4631" s="343"/>
      <c r="K4631" s="343"/>
      <c r="L4631" s="407">
        <v>1</v>
      </c>
      <c r="M4631" s="344">
        <f t="shared" si="72"/>
        <v>5.5305196819503122</v>
      </c>
      <c r="N4631" s="337"/>
      <c r="T4631" s="169" t="s">
        <v>300</v>
      </c>
    </row>
    <row r="4632" spans="1:20">
      <c r="A4632" s="339">
        <v>45484.875</v>
      </c>
      <c r="B4632" s="340">
        <v>2.54067</v>
      </c>
      <c r="C4632" s="340" t="s">
        <v>300</v>
      </c>
      <c r="D4632" s="341">
        <v>67.832350000000005</v>
      </c>
      <c r="E4632" s="342" t="s">
        <v>300</v>
      </c>
      <c r="F4632" s="340">
        <v>5.3563099999999997</v>
      </c>
      <c r="G4632" s="342" t="s">
        <v>300</v>
      </c>
      <c r="H4632" s="342"/>
      <c r="I4632" s="342"/>
      <c r="J4632" s="343"/>
      <c r="K4632" s="343"/>
      <c r="L4632" s="407">
        <v>1</v>
      </c>
      <c r="M4632" s="344">
        <f t="shared" si="72"/>
        <v>5.3563152862434604</v>
      </c>
      <c r="N4632" s="337"/>
      <c r="T4632" s="169" t="s">
        <v>300</v>
      </c>
    </row>
    <row r="4633" spans="1:20">
      <c r="A4633" s="339">
        <v>45484.916666666701</v>
      </c>
      <c r="B4633" s="340">
        <v>2.4835699999999998</v>
      </c>
      <c r="C4633" s="340" t="s">
        <v>300</v>
      </c>
      <c r="D4633" s="341">
        <v>68.55292</v>
      </c>
      <c r="E4633" s="342" t="s">
        <v>300</v>
      </c>
      <c r="F4633" s="340">
        <v>5.2915599999999996</v>
      </c>
      <c r="G4633" s="342" t="s">
        <v>300</v>
      </c>
      <c r="H4633" s="342"/>
      <c r="I4633" s="342"/>
      <c r="J4633" s="343"/>
      <c r="K4633" s="343"/>
      <c r="L4633" s="407">
        <v>1</v>
      </c>
      <c r="M4633" s="344">
        <f t="shared" si="72"/>
        <v>5.2915557192983513</v>
      </c>
      <c r="N4633" s="337"/>
      <c r="T4633" s="169" t="s">
        <v>300</v>
      </c>
    </row>
    <row r="4634" spans="1:20">
      <c r="A4634" s="339">
        <v>45484.958333333299</v>
      </c>
      <c r="B4634" s="340">
        <v>2.5992700000000002</v>
      </c>
      <c r="C4634" s="340" t="s">
        <v>300</v>
      </c>
      <c r="D4634" s="341">
        <v>68.479780000000005</v>
      </c>
      <c r="E4634" s="342" t="s">
        <v>300</v>
      </c>
      <c r="F4634" s="340">
        <v>5.5321499999999997</v>
      </c>
      <c r="G4634" s="342" t="s">
        <v>300</v>
      </c>
      <c r="H4634" s="342"/>
      <c r="I4634" s="342"/>
      <c r="J4634" s="343"/>
      <c r="K4634" s="343"/>
      <c r="L4634" s="407">
        <v>1</v>
      </c>
      <c r="M4634" s="344">
        <f t="shared" si="72"/>
        <v>5.5321603655994478</v>
      </c>
      <c r="N4634" s="337"/>
      <c r="T4634" s="169" t="s">
        <v>300</v>
      </c>
    </row>
    <row r="4635" spans="1:20">
      <c r="A4635" s="339">
        <v>45485</v>
      </c>
      <c r="B4635" s="340">
        <v>2.5385</v>
      </c>
      <c r="C4635" s="340" t="s">
        <v>300</v>
      </c>
      <c r="D4635" s="341">
        <v>69.84657</v>
      </c>
      <c r="E4635" s="342" t="s">
        <v>300</v>
      </c>
      <c r="F4635" s="340">
        <v>5.51065</v>
      </c>
      <c r="G4635" s="342" t="s">
        <v>300</v>
      </c>
      <c r="H4635" s="342"/>
      <c r="I4635" s="342"/>
      <c r="J4635" s="343"/>
      <c r="K4635" s="343"/>
      <c r="L4635" s="407">
        <v>1</v>
      </c>
      <c r="M4635" s="344">
        <f t="shared" si="72"/>
        <v>5.5106554977305997</v>
      </c>
      <c r="N4635" s="337"/>
      <c r="T4635" s="169" t="s">
        <v>300</v>
      </c>
    </row>
    <row r="4636" spans="1:20">
      <c r="A4636" s="339">
        <v>45485.041666666701</v>
      </c>
      <c r="B4636" s="340">
        <v>2.5640100000000001</v>
      </c>
      <c r="C4636" s="340" t="s">
        <v>300</v>
      </c>
      <c r="D4636" s="341">
        <v>71.18244</v>
      </c>
      <c r="E4636" s="342" t="s">
        <v>300</v>
      </c>
      <c r="F4636" s="340">
        <v>5.6724800000000002</v>
      </c>
      <c r="G4636" s="342" t="s">
        <v>300</v>
      </c>
      <c r="H4636" s="342"/>
      <c r="I4636" s="342"/>
      <c r="J4636" s="343"/>
      <c r="K4636" s="343"/>
      <c r="L4636" s="407">
        <v>1</v>
      </c>
      <c r="M4636" s="344">
        <f t="shared" si="72"/>
        <v>5.6724881265551517</v>
      </c>
      <c r="N4636" s="337"/>
      <c r="T4636" s="169" t="s">
        <v>300</v>
      </c>
    </row>
    <row r="4637" spans="1:20">
      <c r="A4637" s="339">
        <v>45485.083333333299</v>
      </c>
      <c r="B4637" s="340">
        <v>2.6144599999999998</v>
      </c>
      <c r="C4637" s="340" t="s">
        <v>300</v>
      </c>
      <c r="D4637" s="341">
        <v>69.519649999999999</v>
      </c>
      <c r="E4637" s="342" t="s">
        <v>300</v>
      </c>
      <c r="F4637" s="340">
        <v>5.6489799999999999</v>
      </c>
      <c r="G4637" s="342" t="s">
        <v>300</v>
      </c>
      <c r="H4637" s="342"/>
      <c r="I4637" s="342"/>
      <c r="J4637" s="343"/>
      <c r="K4637" s="343"/>
      <c r="L4637" s="407">
        <v>1</v>
      </c>
      <c r="M4637" s="344">
        <f t="shared" si="72"/>
        <v>5.6489871758401193</v>
      </c>
      <c r="N4637" s="337"/>
      <c r="T4637" s="169" t="s">
        <v>300</v>
      </c>
    </row>
    <row r="4638" spans="1:20">
      <c r="A4638" s="339">
        <v>45485.125</v>
      </c>
      <c r="B4638" s="340">
        <v>2.8461599999999998</v>
      </c>
      <c r="C4638" s="340" t="s">
        <v>300</v>
      </c>
      <c r="D4638" s="341">
        <v>68.748810000000006</v>
      </c>
      <c r="E4638" s="342" t="s">
        <v>300</v>
      </c>
      <c r="F4638" s="340">
        <v>6.0814300000000001</v>
      </c>
      <c r="G4638" s="342" t="s">
        <v>300</v>
      </c>
      <c r="H4638" s="342"/>
      <c r="I4638" s="342"/>
      <c r="J4638" s="343"/>
      <c r="K4638" s="343"/>
      <c r="L4638" s="407">
        <v>1</v>
      </c>
      <c r="M4638" s="344">
        <f t="shared" si="72"/>
        <v>6.0814271142031675</v>
      </c>
      <c r="N4638" s="337"/>
      <c r="T4638" s="169" t="s">
        <v>300</v>
      </c>
    </row>
    <row r="4639" spans="1:20">
      <c r="A4639" s="339">
        <v>45485.166666666701</v>
      </c>
      <c r="B4639" s="340">
        <v>2.5034800000000001</v>
      </c>
      <c r="C4639" s="340" t="s">
        <v>300</v>
      </c>
      <c r="D4639" s="341">
        <v>70.941509999999994</v>
      </c>
      <c r="E4639" s="342" t="s">
        <v>300</v>
      </c>
      <c r="F4639" s="340">
        <v>5.5198200000000002</v>
      </c>
      <c r="G4639" s="342" t="s">
        <v>300</v>
      </c>
      <c r="H4639" s="342"/>
      <c r="I4639" s="342"/>
      <c r="J4639" s="343"/>
      <c r="K4639" s="343"/>
      <c r="L4639" s="407">
        <v>1</v>
      </c>
      <c r="M4639" s="344">
        <f t="shared" si="72"/>
        <v>5.5198282472151838</v>
      </c>
      <c r="N4639" s="337"/>
      <c r="T4639" s="169" t="s">
        <v>300</v>
      </c>
    </row>
    <row r="4640" spans="1:20">
      <c r="A4640" s="339">
        <v>45485.208333333299</v>
      </c>
      <c r="B4640" s="340">
        <v>2.2604299999999999</v>
      </c>
      <c r="C4640" s="340" t="s">
        <v>300</v>
      </c>
      <c r="D4640" s="341">
        <v>72.222329999999999</v>
      </c>
      <c r="E4640" s="342" t="s">
        <v>300</v>
      </c>
      <c r="F4640" s="340">
        <v>5.0739099999999997</v>
      </c>
      <c r="G4640" s="342" t="s">
        <v>300</v>
      </c>
      <c r="H4640" s="342"/>
      <c r="I4640" s="342"/>
      <c r="J4640" s="343"/>
      <c r="K4640" s="343"/>
      <c r="L4640" s="407">
        <v>1</v>
      </c>
      <c r="M4640" s="344">
        <f t="shared" si="72"/>
        <v>5.0739194451710512</v>
      </c>
      <c r="N4640" s="337"/>
      <c r="T4640" s="169" t="s">
        <v>300</v>
      </c>
    </row>
    <row r="4641" spans="1:20">
      <c r="A4641" s="339">
        <v>45485.25</v>
      </c>
      <c r="B4641" s="340">
        <v>2.49038</v>
      </c>
      <c r="C4641" s="340" t="s">
        <v>300</v>
      </c>
      <c r="D4641" s="341">
        <v>69.553020000000004</v>
      </c>
      <c r="E4641" s="342" t="s">
        <v>300</v>
      </c>
      <c r="F4641" s="340">
        <v>5.38347</v>
      </c>
      <c r="G4641" s="342" t="s">
        <v>300</v>
      </c>
      <c r="H4641" s="342"/>
      <c r="I4641" s="342"/>
      <c r="J4641" s="343"/>
      <c r="K4641" s="343"/>
      <c r="L4641" s="407">
        <v>1</v>
      </c>
      <c r="M4641" s="344">
        <f t="shared" si="72"/>
        <v>5.3834740243714077</v>
      </c>
      <c r="N4641" s="337"/>
      <c r="T4641" s="169" t="s">
        <v>300</v>
      </c>
    </row>
    <row r="4642" spans="1:20">
      <c r="A4642" s="339">
        <v>45485.291666666701</v>
      </c>
      <c r="B4642" s="340">
        <v>2.5030199999999998</v>
      </c>
      <c r="C4642" s="340" t="s">
        <v>300</v>
      </c>
      <c r="D4642" s="341">
        <v>68.825729999999993</v>
      </c>
      <c r="E4642" s="342" t="s">
        <v>300</v>
      </c>
      <c r="F4642" s="340">
        <v>5.3542100000000001</v>
      </c>
      <c r="G4642" s="342" t="s">
        <v>300</v>
      </c>
      <c r="H4642" s="342"/>
      <c r="I4642" s="342"/>
      <c r="J4642" s="343"/>
      <c r="K4642" s="343"/>
      <c r="L4642" s="407">
        <v>1</v>
      </c>
      <c r="M4642" s="344">
        <f t="shared" si="72"/>
        <v>5.3542193141389669</v>
      </c>
      <c r="N4642" s="337"/>
      <c r="T4642" s="169" t="s">
        <v>300</v>
      </c>
    </row>
    <row r="4643" spans="1:20">
      <c r="A4643" s="339">
        <v>45485.333333333299</v>
      </c>
      <c r="B4643" s="340">
        <v>2.5990099999999998</v>
      </c>
      <c r="C4643" s="340" t="s">
        <v>300</v>
      </c>
      <c r="D4643" s="341">
        <v>69.299260000000004</v>
      </c>
      <c r="E4643" s="342" t="s">
        <v>300</v>
      </c>
      <c r="F4643" s="340">
        <v>5.5978000000000003</v>
      </c>
      <c r="G4643" s="342" t="s">
        <v>300</v>
      </c>
      <c r="H4643" s="342"/>
      <c r="I4643" s="342"/>
      <c r="J4643" s="343"/>
      <c r="K4643" s="343"/>
      <c r="L4643" s="407">
        <v>1</v>
      </c>
      <c r="M4643" s="344">
        <f t="shared" si="72"/>
        <v>5.5978023192892072</v>
      </c>
      <c r="N4643" s="337"/>
      <c r="T4643" s="169" t="s">
        <v>300</v>
      </c>
    </row>
    <row r="4644" spans="1:20">
      <c r="A4644" s="339">
        <v>45485.375</v>
      </c>
      <c r="B4644" s="340">
        <v>1.2609600000000001</v>
      </c>
      <c r="C4644" s="340" t="s">
        <v>300</v>
      </c>
      <c r="D4644" s="341">
        <v>74.143699999999995</v>
      </c>
      <c r="E4644" s="342" t="s">
        <v>300</v>
      </c>
      <c r="F4644" s="340">
        <v>2.9057499999999998</v>
      </c>
      <c r="G4644" s="342" t="s">
        <v>300</v>
      </c>
      <c r="H4644" s="342"/>
      <c r="I4644" s="342"/>
      <c r="J4644" s="343"/>
      <c r="K4644" s="343"/>
      <c r="L4644" s="407">
        <v>1</v>
      </c>
      <c r="M4644" s="344">
        <f t="shared" si="72"/>
        <v>2.9057388177081589</v>
      </c>
      <c r="N4644" s="337"/>
      <c r="T4644" s="169" t="s">
        <v>300</v>
      </c>
    </row>
    <row r="4645" spans="1:20">
      <c r="A4645" s="339">
        <v>45485.416666666701</v>
      </c>
      <c r="B4645" s="340">
        <v>0.28719</v>
      </c>
      <c r="C4645" s="340" t="s">
        <v>300</v>
      </c>
      <c r="D4645" s="341">
        <v>71.843180000000004</v>
      </c>
      <c r="E4645" s="342" t="s">
        <v>300</v>
      </c>
      <c r="F4645" s="340">
        <v>0.64126000000000005</v>
      </c>
      <c r="G4645" s="342" t="s">
        <v>300</v>
      </c>
      <c r="H4645" s="342"/>
      <c r="I4645" s="342"/>
      <c r="J4645" s="343"/>
      <c r="K4645" s="343"/>
      <c r="L4645" s="407">
        <v>1</v>
      </c>
      <c r="M4645" s="344">
        <f t="shared" si="72"/>
        <v>0.64126254021933593</v>
      </c>
      <c r="N4645" s="337"/>
      <c r="T4645" s="169" t="s">
        <v>300</v>
      </c>
    </row>
    <row r="4646" spans="1:20">
      <c r="A4646" s="339">
        <v>45485.458333333299</v>
      </c>
      <c r="B4646" s="340">
        <v>0.47860000000000003</v>
      </c>
      <c r="C4646" s="340" t="s">
        <v>300</v>
      </c>
      <c r="D4646" s="341">
        <v>70.166250000000005</v>
      </c>
      <c r="E4646" s="342" t="s">
        <v>300</v>
      </c>
      <c r="F4646" s="340">
        <v>1.04372</v>
      </c>
      <c r="G4646" s="342" t="s">
        <v>300</v>
      </c>
      <c r="H4646" s="342"/>
      <c r="I4646" s="342"/>
      <c r="J4646" s="343"/>
      <c r="K4646" s="343"/>
      <c r="L4646" s="407">
        <v>1</v>
      </c>
      <c r="M4646" s="344">
        <f t="shared" si="72"/>
        <v>1.04371511013</v>
      </c>
      <c r="N4646" s="337"/>
      <c r="T4646" s="169" t="s">
        <v>300</v>
      </c>
    </row>
    <row r="4647" spans="1:20">
      <c r="A4647" s="339">
        <v>45485.5</v>
      </c>
      <c r="B4647" s="340">
        <v>2.0953300000000001</v>
      </c>
      <c r="C4647" s="340" t="s">
        <v>300</v>
      </c>
      <c r="D4647" s="341">
        <v>69.405199999999994</v>
      </c>
      <c r="E4647" s="342" t="s">
        <v>300</v>
      </c>
      <c r="F4647" s="340">
        <v>4.5198700000000001</v>
      </c>
      <c r="G4647" s="342" t="s">
        <v>300</v>
      </c>
      <c r="H4647" s="342"/>
      <c r="I4647" s="342"/>
      <c r="J4647" s="343"/>
      <c r="K4647" s="343"/>
      <c r="L4647" s="407">
        <v>1</v>
      </c>
      <c r="M4647" s="344">
        <f t="shared" si="72"/>
        <v>4.5198648730132804</v>
      </c>
      <c r="N4647" s="337"/>
      <c r="T4647" s="169" t="s">
        <v>300</v>
      </c>
    </row>
    <row r="4648" spans="1:20">
      <c r="A4648" s="339">
        <v>45485.541666666701</v>
      </c>
      <c r="B4648" s="340">
        <v>2.6783700000000001</v>
      </c>
      <c r="C4648" s="340" t="s">
        <v>300</v>
      </c>
      <c r="D4648" s="341">
        <v>69.487979999999993</v>
      </c>
      <c r="E4648" s="342" t="s">
        <v>300</v>
      </c>
      <c r="F4648" s="340">
        <v>5.7844300000000004</v>
      </c>
      <c r="G4648" s="342" t="s">
        <v>300</v>
      </c>
      <c r="H4648" s="342"/>
      <c r="I4648" s="342"/>
      <c r="J4648" s="343"/>
      <c r="K4648" s="343"/>
      <c r="L4648" s="407">
        <v>1</v>
      </c>
      <c r="M4648" s="344">
        <f t="shared" si="72"/>
        <v>5.7844393124500071</v>
      </c>
      <c r="N4648" s="337"/>
      <c r="T4648" s="169" t="s">
        <v>300</v>
      </c>
    </row>
    <row r="4649" spans="1:20">
      <c r="A4649" s="339">
        <v>45485.583333333299</v>
      </c>
      <c r="B4649" s="340">
        <v>2.7294100000000001</v>
      </c>
      <c r="C4649" s="340" t="s">
        <v>300</v>
      </c>
      <c r="D4649" s="341">
        <v>67.85454</v>
      </c>
      <c r="E4649" s="342" t="s">
        <v>300</v>
      </c>
      <c r="F4649" s="340">
        <v>5.7561099999999996</v>
      </c>
      <c r="G4649" s="342" t="s">
        <v>300</v>
      </c>
      <c r="H4649" s="342"/>
      <c r="I4649" s="342"/>
      <c r="J4649" s="343"/>
      <c r="K4649" s="343"/>
      <c r="L4649" s="407">
        <v>1</v>
      </c>
      <c r="M4649" s="344">
        <f t="shared" si="72"/>
        <v>5.7561048894651119</v>
      </c>
      <c r="N4649" s="337"/>
      <c r="T4649" s="169" t="s">
        <v>300</v>
      </c>
    </row>
    <row r="4650" spans="1:20">
      <c r="A4650" s="339">
        <v>45485.625</v>
      </c>
      <c r="B4650" s="340">
        <v>2.7584599999999999</v>
      </c>
      <c r="C4650" s="340" t="s">
        <v>300</v>
      </c>
      <c r="D4650" s="341">
        <v>68.20223</v>
      </c>
      <c r="E4650" s="342" t="s">
        <v>300</v>
      </c>
      <c r="F4650" s="340">
        <v>5.8471700000000002</v>
      </c>
      <c r="G4650" s="342" t="s">
        <v>300</v>
      </c>
      <c r="H4650" s="342"/>
      <c r="I4650" s="342"/>
      <c r="J4650" s="343"/>
      <c r="K4650" s="343"/>
      <c r="L4650" s="407">
        <v>1</v>
      </c>
      <c r="M4650" s="344">
        <f t="shared" si="72"/>
        <v>5.8471774742090643</v>
      </c>
      <c r="N4650" s="337"/>
      <c r="T4650" s="169" t="s">
        <v>300</v>
      </c>
    </row>
    <row r="4651" spans="1:20">
      <c r="A4651" s="339">
        <v>45485.666666666701</v>
      </c>
      <c r="B4651" s="340">
        <v>2.8290600000000001</v>
      </c>
      <c r="C4651" s="340" t="s">
        <v>300</v>
      </c>
      <c r="D4651" s="341">
        <v>68.694749999999999</v>
      </c>
      <c r="E4651" s="342" t="s">
        <v>300</v>
      </c>
      <c r="F4651" s="340">
        <v>6.0401300000000004</v>
      </c>
      <c r="G4651" s="342" t="s">
        <v>300</v>
      </c>
      <c r="H4651" s="342"/>
      <c r="I4651" s="342"/>
      <c r="J4651" s="343"/>
      <c r="K4651" s="343"/>
      <c r="L4651" s="407">
        <v>1</v>
      </c>
      <c r="M4651" s="344">
        <f t="shared" si="72"/>
        <v>6.0401359780397987</v>
      </c>
      <c r="N4651" s="337"/>
      <c r="T4651" s="169" t="s">
        <v>300</v>
      </c>
    </row>
    <row r="4652" spans="1:20">
      <c r="A4652" s="339">
        <v>45485.708333333299</v>
      </c>
      <c r="B4652" s="340">
        <v>2.8809499999999999</v>
      </c>
      <c r="C4652" s="340" t="s">
        <v>300</v>
      </c>
      <c r="D4652" s="341">
        <v>67.727130000000002</v>
      </c>
      <c r="E4652" s="342" t="s">
        <v>300</v>
      </c>
      <c r="F4652" s="340">
        <v>6.0642899999999997</v>
      </c>
      <c r="G4652" s="342" t="s">
        <v>300</v>
      </c>
      <c r="H4652" s="342"/>
      <c r="I4652" s="342"/>
      <c r="J4652" s="343"/>
      <c r="K4652" s="343"/>
      <c r="L4652" s="407">
        <v>1</v>
      </c>
      <c r="M4652" s="344">
        <f t="shared" si="72"/>
        <v>6.0642822083923793</v>
      </c>
      <c r="N4652" s="337"/>
      <c r="T4652" s="169" t="s">
        <v>300</v>
      </c>
    </row>
    <row r="4653" spans="1:20">
      <c r="A4653" s="339">
        <v>45485.75</v>
      </c>
      <c r="B4653" s="340">
        <v>2.9229500000000002</v>
      </c>
      <c r="C4653" s="340" t="s">
        <v>300</v>
      </c>
      <c r="D4653" s="341">
        <v>67.58963</v>
      </c>
      <c r="E4653" s="342" t="s">
        <v>300</v>
      </c>
      <c r="F4653" s="340">
        <v>6.1402099999999997</v>
      </c>
      <c r="G4653" s="342" t="s">
        <v>300</v>
      </c>
      <c r="H4653" s="342"/>
      <c r="I4653" s="342"/>
      <c r="J4653" s="343"/>
      <c r="K4653" s="343"/>
      <c r="L4653" s="407">
        <v>1</v>
      </c>
      <c r="M4653" s="344">
        <f t="shared" si="72"/>
        <v>6.1401992679841797</v>
      </c>
      <c r="N4653" s="337"/>
      <c r="T4653" s="169" t="s">
        <v>300</v>
      </c>
    </row>
    <row r="4654" spans="1:20">
      <c r="A4654" s="339">
        <v>45485.791666666701</v>
      </c>
      <c r="B4654" s="340">
        <v>3.1240600000000001</v>
      </c>
      <c r="C4654" s="340" t="s">
        <v>300</v>
      </c>
      <c r="D4654" s="341">
        <v>66.556150000000002</v>
      </c>
      <c r="E4654" s="342" t="s">
        <v>300</v>
      </c>
      <c r="F4654" s="340">
        <v>6.4623200000000001</v>
      </c>
      <c r="G4654" s="342" t="s">
        <v>300</v>
      </c>
      <c r="H4654" s="342"/>
      <c r="I4654" s="342"/>
      <c r="J4654" s="343"/>
      <c r="K4654" s="343"/>
      <c r="L4654" s="407">
        <v>1</v>
      </c>
      <c r="M4654" s="344">
        <f t="shared" si="72"/>
        <v>6.4623216175165199</v>
      </c>
      <c r="N4654" s="337"/>
      <c r="T4654" s="169" t="s">
        <v>300</v>
      </c>
    </row>
    <row r="4655" spans="1:20">
      <c r="A4655" s="339">
        <v>45485.833333333299</v>
      </c>
      <c r="B4655" s="340">
        <v>2.96455</v>
      </c>
      <c r="C4655" s="340" t="s">
        <v>300</v>
      </c>
      <c r="D4655" s="341">
        <v>66.130740000000003</v>
      </c>
      <c r="E4655" s="342" t="s">
        <v>300</v>
      </c>
      <c r="F4655" s="340">
        <v>6.0931699999999998</v>
      </c>
      <c r="G4655" s="342" t="s">
        <v>300</v>
      </c>
      <c r="H4655" s="342"/>
      <c r="I4655" s="342"/>
      <c r="J4655" s="343"/>
      <c r="K4655" s="343"/>
      <c r="L4655" s="407">
        <v>1</v>
      </c>
      <c r="M4655" s="344">
        <f t="shared" si="72"/>
        <v>6.0931682740983595</v>
      </c>
      <c r="N4655" s="337"/>
      <c r="T4655" s="169" t="s">
        <v>300</v>
      </c>
    </row>
    <row r="4656" spans="1:20">
      <c r="A4656" s="339">
        <v>45485.875</v>
      </c>
      <c r="B4656" s="340">
        <v>2.4268999999999998</v>
      </c>
      <c r="C4656" s="340" t="s">
        <v>300</v>
      </c>
      <c r="D4656" s="341">
        <v>68.657539999999997</v>
      </c>
      <c r="E4656" s="342" t="s">
        <v>300</v>
      </c>
      <c r="F4656" s="340">
        <v>5.1787099999999997</v>
      </c>
      <c r="G4656" s="342" t="s">
        <v>300</v>
      </c>
      <c r="H4656" s="342"/>
      <c r="I4656" s="342"/>
      <c r="J4656" s="343"/>
      <c r="K4656" s="343"/>
      <c r="L4656" s="407">
        <v>1</v>
      </c>
      <c r="M4656" s="344">
        <f t="shared" si="72"/>
        <v>5.1787044973120793</v>
      </c>
      <c r="N4656" s="337"/>
      <c r="T4656" s="169" t="s">
        <v>300</v>
      </c>
    </row>
    <row r="4657" spans="1:20">
      <c r="A4657" s="339">
        <v>45485.916666666701</v>
      </c>
      <c r="B4657" s="340">
        <v>2.0962700000000001</v>
      </c>
      <c r="C4657" s="340" t="s">
        <v>300</v>
      </c>
      <c r="D4657" s="341">
        <v>68.370339999999999</v>
      </c>
      <c r="E4657" s="342" t="s">
        <v>300</v>
      </c>
      <c r="F4657" s="340">
        <v>4.4544600000000001</v>
      </c>
      <c r="G4657" s="342" t="s">
        <v>300</v>
      </c>
      <c r="H4657" s="342"/>
      <c r="I4657" s="342"/>
      <c r="J4657" s="343"/>
      <c r="K4657" s="343"/>
      <c r="L4657" s="407">
        <v>1</v>
      </c>
      <c r="M4657" s="344">
        <f t="shared" si="72"/>
        <v>4.4544692869963436</v>
      </c>
      <c r="N4657" s="337"/>
      <c r="T4657" s="169" t="s">
        <v>300</v>
      </c>
    </row>
    <row r="4658" spans="1:20">
      <c r="A4658" s="339">
        <v>45485.958333333299</v>
      </c>
      <c r="B4658" s="340">
        <v>2.4927999999999999</v>
      </c>
      <c r="C4658" s="340" t="s">
        <v>300</v>
      </c>
      <c r="D4658" s="341">
        <v>67.558179999999993</v>
      </c>
      <c r="E4658" s="342" t="s">
        <v>300</v>
      </c>
      <c r="F4658" s="340">
        <v>5.2341600000000001</v>
      </c>
      <c r="G4658" s="342" t="s">
        <v>300</v>
      </c>
      <c r="H4658" s="342"/>
      <c r="I4658" s="342"/>
      <c r="J4658" s="343"/>
      <c r="K4658" s="343"/>
      <c r="L4658" s="407">
        <v>1</v>
      </c>
      <c r="M4658" s="344">
        <f t="shared" si="72"/>
        <v>5.234152686712318</v>
      </c>
      <c r="N4658" s="337"/>
      <c r="T4658" s="169" t="s">
        <v>300</v>
      </c>
    </row>
    <row r="4659" spans="1:20">
      <c r="A4659" s="339">
        <v>45486</v>
      </c>
      <c r="B4659" s="340">
        <v>2.8311500000000001</v>
      </c>
      <c r="C4659" s="340" t="s">
        <v>300</v>
      </c>
      <c r="D4659" s="341">
        <v>66.997990000000001</v>
      </c>
      <c r="E4659" s="342" t="s">
        <v>300</v>
      </c>
      <c r="F4659" s="340">
        <v>5.8952900000000001</v>
      </c>
      <c r="G4659" s="342" t="s">
        <v>300</v>
      </c>
      <c r="H4659" s="342"/>
      <c r="I4659" s="342"/>
      <c r="J4659" s="343"/>
      <c r="K4659" s="343"/>
      <c r="L4659" s="407">
        <v>1</v>
      </c>
      <c r="M4659" s="344">
        <f t="shared" si="72"/>
        <v>5.89529664979458</v>
      </c>
      <c r="N4659" s="337"/>
      <c r="T4659" s="169" t="s">
        <v>300</v>
      </c>
    </row>
    <row r="4660" spans="1:20">
      <c r="A4660" s="339">
        <v>45486.041666666701</v>
      </c>
      <c r="B4660" s="340">
        <v>2.8376899999999998</v>
      </c>
      <c r="C4660" s="340" t="s">
        <v>300</v>
      </c>
      <c r="D4660" s="341">
        <v>67.126080000000002</v>
      </c>
      <c r="E4660" s="342" t="s">
        <v>300</v>
      </c>
      <c r="F4660" s="340">
        <v>5.9202199999999996</v>
      </c>
      <c r="G4660" s="342" t="s">
        <v>300</v>
      </c>
      <c r="H4660" s="342"/>
      <c r="I4660" s="342"/>
      <c r="J4660" s="343"/>
      <c r="K4660" s="343"/>
      <c r="L4660" s="407">
        <v>1</v>
      </c>
      <c r="M4660" s="344">
        <f t="shared" si="72"/>
        <v>5.9202118250876152</v>
      </c>
      <c r="N4660" s="337"/>
      <c r="T4660" s="169" t="s">
        <v>300</v>
      </c>
    </row>
    <row r="4661" spans="1:20">
      <c r="A4661" s="339">
        <v>45486.083333333299</v>
      </c>
      <c r="B4661" s="340">
        <v>2.7665099999999998</v>
      </c>
      <c r="C4661" s="340" t="s">
        <v>300</v>
      </c>
      <c r="D4661" s="341">
        <v>68.36103</v>
      </c>
      <c r="E4661" s="342" t="s">
        <v>300</v>
      </c>
      <c r="F4661" s="340">
        <v>5.8778899999999998</v>
      </c>
      <c r="G4661" s="342" t="s">
        <v>300</v>
      </c>
      <c r="H4661" s="342"/>
      <c r="I4661" s="342"/>
      <c r="J4661" s="343"/>
      <c r="K4661" s="343"/>
      <c r="L4661" s="407">
        <v>1</v>
      </c>
      <c r="M4661" s="344">
        <f t="shared" si="72"/>
        <v>5.8778953841127217</v>
      </c>
      <c r="N4661" s="337"/>
      <c r="T4661" s="169" t="s">
        <v>300</v>
      </c>
    </row>
    <row r="4662" spans="1:20">
      <c r="A4662" s="339">
        <v>45486.125</v>
      </c>
      <c r="B4662" s="340">
        <v>2.3469600000000002</v>
      </c>
      <c r="C4662" s="340" t="s">
        <v>300</v>
      </c>
      <c r="D4662" s="341">
        <v>68.837459999999993</v>
      </c>
      <c r="E4662" s="342" t="s">
        <v>300</v>
      </c>
      <c r="F4662" s="340">
        <v>5.0212500000000002</v>
      </c>
      <c r="G4662" s="342" t="s">
        <v>300</v>
      </c>
      <c r="H4662" s="342"/>
      <c r="I4662" s="342"/>
      <c r="J4662" s="343"/>
      <c r="K4662" s="343"/>
      <c r="L4662" s="407">
        <v>1</v>
      </c>
      <c r="M4662" s="344">
        <f t="shared" si="72"/>
        <v>5.0212464199793274</v>
      </c>
      <c r="N4662" s="337"/>
      <c r="T4662" s="169" t="s">
        <v>300</v>
      </c>
    </row>
    <row r="4663" spans="1:20">
      <c r="A4663" s="339">
        <v>45486.166666666701</v>
      </c>
      <c r="B4663" s="340">
        <v>2.1821600000000001</v>
      </c>
      <c r="C4663" s="340" t="s">
        <v>300</v>
      </c>
      <c r="D4663" s="341">
        <v>69.393320000000003</v>
      </c>
      <c r="E4663" s="342" t="s">
        <v>300</v>
      </c>
      <c r="F4663" s="340">
        <v>4.7063699999999997</v>
      </c>
      <c r="G4663" s="342" t="s">
        <v>300</v>
      </c>
      <c r="H4663" s="342"/>
      <c r="I4663" s="342"/>
      <c r="J4663" s="343"/>
      <c r="K4663" s="343"/>
      <c r="L4663" s="407">
        <v>1</v>
      </c>
      <c r="M4663" s="344">
        <f t="shared" si="72"/>
        <v>4.7063613284808961</v>
      </c>
      <c r="N4663" s="337"/>
      <c r="T4663" s="169" t="s">
        <v>300</v>
      </c>
    </row>
    <row r="4664" spans="1:20">
      <c r="A4664" s="339">
        <v>45486.208333333299</v>
      </c>
      <c r="B4664" s="340">
        <v>2.2728000000000002</v>
      </c>
      <c r="C4664" s="340" t="s">
        <v>300</v>
      </c>
      <c r="D4664" s="341">
        <v>67.002690000000001</v>
      </c>
      <c r="E4664" s="342" t="s">
        <v>300</v>
      </c>
      <c r="F4664" s="340">
        <v>4.7329699999999999</v>
      </c>
      <c r="G4664" s="342" t="s">
        <v>300</v>
      </c>
      <c r="H4664" s="342"/>
      <c r="I4664" s="342"/>
      <c r="J4664" s="343"/>
      <c r="K4664" s="343"/>
      <c r="L4664" s="407">
        <v>1</v>
      </c>
      <c r="M4664" s="344">
        <f t="shared" si="72"/>
        <v>4.7329778258985602</v>
      </c>
      <c r="N4664" s="337"/>
      <c r="T4664" s="169" t="s">
        <v>300</v>
      </c>
    </row>
    <row r="4665" spans="1:20">
      <c r="A4665" s="339">
        <v>45486.25</v>
      </c>
      <c r="B4665" s="340">
        <v>2.6721300000000001</v>
      </c>
      <c r="C4665" s="340" t="s">
        <v>300</v>
      </c>
      <c r="D4665" s="341">
        <v>67.481099999999998</v>
      </c>
      <c r="E4665" s="342" t="s">
        <v>300</v>
      </c>
      <c r="F4665" s="340">
        <v>5.6043000000000003</v>
      </c>
      <c r="G4665" s="342" t="s">
        <v>300</v>
      </c>
      <c r="H4665" s="342"/>
      <c r="I4665" s="342"/>
      <c r="J4665" s="343"/>
      <c r="K4665" s="343"/>
      <c r="L4665" s="407">
        <v>1</v>
      </c>
      <c r="M4665" s="344">
        <f t="shared" si="72"/>
        <v>5.6042918857724402</v>
      </c>
      <c r="N4665" s="337"/>
      <c r="T4665" s="169" t="s">
        <v>300</v>
      </c>
    </row>
    <row r="4666" spans="1:20">
      <c r="A4666" s="339">
        <v>45486.291666666701</v>
      </c>
      <c r="B4666" s="340">
        <v>2.8929299999999998</v>
      </c>
      <c r="C4666" s="340" t="s">
        <v>300</v>
      </c>
      <c r="D4666" s="341">
        <v>67.645619999999994</v>
      </c>
      <c r="E4666" s="342" t="s">
        <v>300</v>
      </c>
      <c r="F4666" s="340">
        <v>6.0821800000000001</v>
      </c>
      <c r="G4666" s="342" t="s">
        <v>300</v>
      </c>
      <c r="H4666" s="342"/>
      <c r="I4666" s="342"/>
      <c r="J4666" s="343"/>
      <c r="K4666" s="343"/>
      <c r="L4666" s="407">
        <v>1</v>
      </c>
      <c r="M4666" s="344">
        <f t="shared" si="72"/>
        <v>6.0821708709419262</v>
      </c>
      <c r="N4666" s="337"/>
      <c r="T4666" s="169" t="s">
        <v>300</v>
      </c>
    </row>
    <row r="4667" spans="1:20">
      <c r="A4667" s="339">
        <v>45486.333333333299</v>
      </c>
      <c r="B4667" s="340">
        <v>2.7420900000000001</v>
      </c>
      <c r="C4667" s="340" t="s">
        <v>300</v>
      </c>
      <c r="D4667" s="341">
        <v>67.399330000000006</v>
      </c>
      <c r="E4667" s="342" t="s">
        <v>300</v>
      </c>
      <c r="F4667" s="340">
        <v>5.7440499999999997</v>
      </c>
      <c r="G4667" s="342" t="s">
        <v>300</v>
      </c>
      <c r="H4667" s="342"/>
      <c r="I4667" s="342"/>
      <c r="J4667" s="343"/>
      <c r="K4667" s="343"/>
      <c r="L4667" s="407">
        <v>1</v>
      </c>
      <c r="M4667" s="344">
        <f t="shared" si="72"/>
        <v>5.7440510950946768</v>
      </c>
      <c r="N4667" s="337"/>
      <c r="T4667" s="169" t="s">
        <v>300</v>
      </c>
    </row>
    <row r="4668" spans="1:20">
      <c r="A4668" s="339">
        <v>45486.375</v>
      </c>
      <c r="B4668" s="340">
        <v>2.4989599999999998</v>
      </c>
      <c r="C4668" s="340" t="s">
        <v>300</v>
      </c>
      <c r="D4668" s="341">
        <v>68.862979999999993</v>
      </c>
      <c r="E4668" s="342" t="s">
        <v>300</v>
      </c>
      <c r="F4668" s="340">
        <v>5.34842</v>
      </c>
      <c r="G4668" s="342" t="s">
        <v>300</v>
      </c>
      <c r="H4668" s="342"/>
      <c r="I4668" s="342"/>
      <c r="J4668" s="343"/>
      <c r="K4668" s="343"/>
      <c r="L4668" s="407">
        <v>1</v>
      </c>
      <c r="M4668" s="344">
        <f t="shared" si="72"/>
        <v>5.3484276741248635</v>
      </c>
      <c r="N4668" s="337"/>
      <c r="T4668" s="169" t="s">
        <v>300</v>
      </c>
    </row>
    <row r="4669" spans="1:20">
      <c r="A4669" s="339">
        <v>45486.416666666701</v>
      </c>
      <c r="B4669" s="340">
        <v>2.5440399999999999</v>
      </c>
      <c r="C4669" s="340" t="s">
        <v>300</v>
      </c>
      <c r="D4669" s="341">
        <v>67.517970000000005</v>
      </c>
      <c r="E4669" s="342" t="s">
        <v>300</v>
      </c>
      <c r="F4669" s="340">
        <v>5.3385699999999998</v>
      </c>
      <c r="G4669" s="342" t="s">
        <v>300</v>
      </c>
      <c r="H4669" s="342"/>
      <c r="I4669" s="342"/>
      <c r="J4669" s="343"/>
      <c r="K4669" s="343"/>
      <c r="L4669" s="407">
        <v>1</v>
      </c>
      <c r="M4669" s="344">
        <f t="shared" si="72"/>
        <v>5.3385623816747039</v>
      </c>
      <c r="N4669" s="337"/>
      <c r="T4669" s="169" t="s">
        <v>300</v>
      </c>
    </row>
    <row r="4670" spans="1:20">
      <c r="A4670" s="339">
        <v>45486.458333333299</v>
      </c>
      <c r="B4670" s="340">
        <v>2.5582799999999999</v>
      </c>
      <c r="C4670" s="340" t="s">
        <v>300</v>
      </c>
      <c r="D4670" s="341">
        <v>67.57611</v>
      </c>
      <c r="E4670" s="342" t="s">
        <v>300</v>
      </c>
      <c r="F4670" s="340">
        <v>5.3730700000000002</v>
      </c>
      <c r="G4670" s="342" t="s">
        <v>300</v>
      </c>
      <c r="H4670" s="342"/>
      <c r="I4670" s="342"/>
      <c r="J4670" s="343"/>
      <c r="K4670" s="343"/>
      <c r="L4670" s="407">
        <v>1</v>
      </c>
      <c r="M4670" s="344">
        <f t="shared" si="72"/>
        <v>5.3730672202700633</v>
      </c>
      <c r="N4670" s="337"/>
      <c r="T4670" s="169" t="s">
        <v>300</v>
      </c>
    </row>
    <row r="4671" spans="1:20">
      <c r="A4671" s="339">
        <v>45486.5</v>
      </c>
      <c r="B4671" s="340">
        <v>2.1150799999999998</v>
      </c>
      <c r="C4671" s="340" t="s">
        <v>300</v>
      </c>
      <c r="D4671" s="341">
        <v>68.994200000000006</v>
      </c>
      <c r="E4671" s="342" t="s">
        <v>300</v>
      </c>
      <c r="F4671" s="340">
        <v>4.53545</v>
      </c>
      <c r="G4671" s="342" t="s">
        <v>300</v>
      </c>
      <c r="H4671" s="342"/>
      <c r="I4671" s="342"/>
      <c r="J4671" s="343"/>
      <c r="K4671" s="343"/>
      <c r="L4671" s="407">
        <v>1</v>
      </c>
      <c r="M4671" s="344">
        <f t="shared" si="72"/>
        <v>4.5354500888188793</v>
      </c>
      <c r="N4671" s="337"/>
      <c r="T4671" s="169" t="s">
        <v>300</v>
      </c>
    </row>
    <row r="4672" spans="1:20">
      <c r="A4672" s="339">
        <v>45486.541666666701</v>
      </c>
      <c r="B4672" s="340">
        <v>2.7429399999999999</v>
      </c>
      <c r="C4672" s="340" t="s">
        <v>300</v>
      </c>
      <c r="D4672" s="341">
        <v>66.705539999999999</v>
      </c>
      <c r="E4672" s="342" t="s">
        <v>300</v>
      </c>
      <c r="F4672" s="340">
        <v>5.68668</v>
      </c>
      <c r="G4672" s="342" t="s">
        <v>300</v>
      </c>
      <c r="H4672" s="342"/>
      <c r="I4672" s="342"/>
      <c r="J4672" s="343"/>
      <c r="K4672" s="343"/>
      <c r="L4672" s="407">
        <v>1</v>
      </c>
      <c r="M4672" s="344">
        <f t="shared" si="72"/>
        <v>5.6866856540266069</v>
      </c>
      <c r="N4672" s="337"/>
      <c r="T4672" s="169" t="s">
        <v>300</v>
      </c>
    </row>
    <row r="4673" spans="1:20">
      <c r="A4673" s="339">
        <v>45486.583333333299</v>
      </c>
      <c r="B4673" s="340">
        <v>2.77319</v>
      </c>
      <c r="C4673" s="340" t="s">
        <v>300</v>
      </c>
      <c r="D4673" s="341">
        <v>67.149069999999995</v>
      </c>
      <c r="E4673" s="342" t="s">
        <v>300</v>
      </c>
      <c r="F4673" s="340">
        <v>5.7876200000000004</v>
      </c>
      <c r="G4673" s="342" t="s">
        <v>300</v>
      </c>
      <c r="H4673" s="342"/>
      <c r="I4673" s="342"/>
      <c r="J4673" s="343"/>
      <c r="K4673" s="343"/>
      <c r="L4673" s="407">
        <v>1</v>
      </c>
      <c r="M4673" s="344">
        <f t="shared" si="72"/>
        <v>5.7876283827869637</v>
      </c>
      <c r="N4673" s="337"/>
      <c r="T4673" s="169" t="s">
        <v>300</v>
      </c>
    </row>
    <row r="4674" spans="1:20">
      <c r="A4674" s="339">
        <v>45486.625</v>
      </c>
      <c r="B4674" s="340">
        <v>2.9230700000000001</v>
      </c>
      <c r="C4674" s="340" t="s">
        <v>300</v>
      </c>
      <c r="D4674" s="341">
        <v>65.983180000000004</v>
      </c>
      <c r="E4674" s="342" t="s">
        <v>300</v>
      </c>
      <c r="F4674" s="340">
        <v>5.99451</v>
      </c>
      <c r="G4674" s="342" t="s">
        <v>300</v>
      </c>
      <c r="H4674" s="342"/>
      <c r="I4674" s="342"/>
      <c r="J4674" s="343"/>
      <c r="K4674" s="343"/>
      <c r="L4674" s="407">
        <v>1</v>
      </c>
      <c r="M4674" s="344">
        <f t="shared" si="72"/>
        <v>5.994506949157608</v>
      </c>
      <c r="N4674" s="337"/>
      <c r="T4674" s="169" t="s">
        <v>300</v>
      </c>
    </row>
    <row r="4675" spans="1:20">
      <c r="A4675" s="339">
        <v>45486.666666666701</v>
      </c>
      <c r="B4675" s="340">
        <v>3.0729299999999999</v>
      </c>
      <c r="C4675" s="340" t="s">
        <v>300</v>
      </c>
      <c r="D4675" s="341">
        <v>66.070670000000007</v>
      </c>
      <c r="E4675" s="342" t="s">
        <v>300</v>
      </c>
      <c r="F4675" s="340">
        <v>6.3101799999999999</v>
      </c>
      <c r="G4675" s="342" t="s">
        <v>300</v>
      </c>
      <c r="H4675" s="342"/>
      <c r="I4675" s="342"/>
      <c r="J4675" s="343"/>
      <c r="K4675" s="343"/>
      <c r="L4675" s="407">
        <v>1</v>
      </c>
      <c r="M4675" s="344">
        <f t="shared" ref="M4675:M4738" si="73">D4675*60*10^3*B4675*5.18*10^-7</f>
        <v>6.3101893063731485</v>
      </c>
      <c r="N4675" s="337"/>
      <c r="T4675" s="169" t="s">
        <v>300</v>
      </c>
    </row>
    <row r="4676" spans="1:20">
      <c r="A4676" s="339">
        <v>45486.708333333299</v>
      </c>
      <c r="B4676" s="340">
        <v>2.5615299999999999</v>
      </c>
      <c r="C4676" s="340" t="s">
        <v>300</v>
      </c>
      <c r="D4676" s="341">
        <v>67.470470000000006</v>
      </c>
      <c r="E4676" s="342" t="s">
        <v>300</v>
      </c>
      <c r="F4676" s="340">
        <v>5.37148</v>
      </c>
      <c r="G4676" s="342" t="s">
        <v>300</v>
      </c>
      <c r="H4676" s="342"/>
      <c r="I4676" s="342"/>
      <c r="J4676" s="343"/>
      <c r="K4676" s="343"/>
      <c r="L4676" s="407">
        <v>1</v>
      </c>
      <c r="M4676" s="344">
        <f t="shared" si="73"/>
        <v>5.3714828342336283</v>
      </c>
      <c r="N4676" s="337"/>
      <c r="T4676" s="169" t="s">
        <v>300</v>
      </c>
    </row>
    <row r="4677" spans="1:20">
      <c r="A4677" s="339">
        <v>45486.75</v>
      </c>
      <c r="B4677" s="340">
        <v>2.7290899999999998</v>
      </c>
      <c r="C4677" s="340" t="s">
        <v>300</v>
      </c>
      <c r="D4677" s="341">
        <v>67.036069999999995</v>
      </c>
      <c r="E4677" s="342" t="s">
        <v>300</v>
      </c>
      <c r="F4677" s="340">
        <v>5.6860099999999996</v>
      </c>
      <c r="G4677" s="342" t="s">
        <v>300</v>
      </c>
      <c r="H4677" s="342"/>
      <c r="I4677" s="342"/>
      <c r="J4677" s="343"/>
      <c r="K4677" s="343"/>
      <c r="L4677" s="407">
        <v>1</v>
      </c>
      <c r="M4677" s="344">
        <f t="shared" si="73"/>
        <v>5.6860073140274023</v>
      </c>
      <c r="N4677" s="337"/>
      <c r="T4677" s="169" t="s">
        <v>300</v>
      </c>
    </row>
    <row r="4678" spans="1:20">
      <c r="A4678" s="339">
        <v>45486.791666666701</v>
      </c>
      <c r="B4678" s="340">
        <v>2.8337400000000001</v>
      </c>
      <c r="C4678" s="340" t="s">
        <v>300</v>
      </c>
      <c r="D4678" s="341">
        <v>68.226460000000003</v>
      </c>
      <c r="E4678" s="342" t="s">
        <v>300</v>
      </c>
      <c r="F4678" s="340">
        <v>6.0088900000000001</v>
      </c>
      <c r="G4678" s="342" t="s">
        <v>300</v>
      </c>
      <c r="H4678" s="342"/>
      <c r="I4678" s="342"/>
      <c r="J4678" s="343"/>
      <c r="K4678" s="343"/>
      <c r="L4678" s="407">
        <v>1</v>
      </c>
      <c r="M4678" s="344">
        <f t="shared" si="73"/>
        <v>6.0088843954732329</v>
      </c>
      <c r="N4678" s="337"/>
      <c r="T4678" s="169" t="s">
        <v>300</v>
      </c>
    </row>
    <row r="4679" spans="1:20">
      <c r="A4679" s="339">
        <v>45486.833333333299</v>
      </c>
      <c r="B4679" s="340">
        <v>3.0039699999999998</v>
      </c>
      <c r="C4679" s="340" t="s">
        <v>300</v>
      </c>
      <c r="D4679" s="341">
        <v>66.609369999999998</v>
      </c>
      <c r="E4679" s="342" t="s">
        <v>300</v>
      </c>
      <c r="F4679" s="340">
        <v>6.2188699999999999</v>
      </c>
      <c r="G4679" s="342" t="s">
        <v>300</v>
      </c>
      <c r="H4679" s="342"/>
      <c r="I4679" s="342"/>
      <c r="J4679" s="343"/>
      <c r="K4679" s="343"/>
      <c r="L4679" s="407">
        <v>1</v>
      </c>
      <c r="M4679" s="344">
        <f t="shared" si="73"/>
        <v>6.2188764291018099</v>
      </c>
      <c r="N4679" s="337"/>
      <c r="T4679" s="169" t="s">
        <v>300</v>
      </c>
    </row>
    <row r="4680" spans="1:20">
      <c r="A4680" s="339">
        <v>45486.875</v>
      </c>
      <c r="B4680" s="340">
        <v>2.93791</v>
      </c>
      <c r="C4680" s="340" t="s">
        <v>300</v>
      </c>
      <c r="D4680" s="341">
        <v>65.918260000000004</v>
      </c>
      <c r="E4680" s="342" t="s">
        <v>300</v>
      </c>
      <c r="F4680" s="340">
        <v>6.0190099999999997</v>
      </c>
      <c r="G4680" s="342" t="s">
        <v>300</v>
      </c>
      <c r="H4680" s="342"/>
      <c r="I4680" s="342"/>
      <c r="J4680" s="343"/>
      <c r="K4680" s="343"/>
      <c r="L4680" s="407">
        <v>1</v>
      </c>
      <c r="M4680" s="344">
        <f t="shared" si="73"/>
        <v>6.0190123255535273</v>
      </c>
      <c r="N4680" s="337"/>
      <c r="T4680" s="169" t="s">
        <v>300</v>
      </c>
    </row>
    <row r="4681" spans="1:20">
      <c r="A4681" s="339">
        <v>45486.916666666701</v>
      </c>
      <c r="B4681" s="340">
        <v>2.84518</v>
      </c>
      <c r="C4681" s="340" t="s">
        <v>300</v>
      </c>
      <c r="D4681" s="341">
        <v>65.775729999999996</v>
      </c>
      <c r="E4681" s="342" t="s">
        <v>300</v>
      </c>
      <c r="F4681" s="340">
        <v>5.8164199999999999</v>
      </c>
      <c r="G4681" s="342" t="s">
        <v>300</v>
      </c>
      <c r="H4681" s="342"/>
      <c r="I4681" s="342"/>
      <c r="J4681" s="343"/>
      <c r="K4681" s="343"/>
      <c r="L4681" s="407">
        <v>1</v>
      </c>
      <c r="M4681" s="344">
        <f t="shared" si="73"/>
        <v>5.8164290392419113</v>
      </c>
      <c r="N4681" s="337"/>
      <c r="T4681" s="169" t="s">
        <v>300</v>
      </c>
    </row>
    <row r="4682" spans="1:20">
      <c r="A4682" s="339">
        <v>45486.958333333299</v>
      </c>
      <c r="B4682" s="340">
        <v>2.6523300000000001</v>
      </c>
      <c r="C4682" s="340" t="s">
        <v>300</v>
      </c>
      <c r="D4682" s="341">
        <v>66.617109999999997</v>
      </c>
      <c r="E4682" s="342" t="s">
        <v>300</v>
      </c>
      <c r="F4682" s="340">
        <v>5.4915500000000002</v>
      </c>
      <c r="G4682" s="342" t="s">
        <v>300</v>
      </c>
      <c r="H4682" s="342"/>
      <c r="I4682" s="342"/>
      <c r="J4682" s="343"/>
      <c r="K4682" s="343"/>
      <c r="L4682" s="407">
        <v>1</v>
      </c>
      <c r="M4682" s="344">
        <f t="shared" si="73"/>
        <v>5.4915425851046029</v>
      </c>
      <c r="N4682" s="337"/>
      <c r="T4682" s="169" t="s">
        <v>300</v>
      </c>
    </row>
    <row r="4683" spans="1:20">
      <c r="A4683" s="339">
        <v>45487</v>
      </c>
      <c r="B4683" s="340">
        <v>2.6867899999999998</v>
      </c>
      <c r="C4683" s="340" t="s">
        <v>300</v>
      </c>
      <c r="D4683" s="341">
        <v>66.954040000000006</v>
      </c>
      <c r="E4683" s="342" t="s">
        <v>300</v>
      </c>
      <c r="F4683" s="340">
        <v>5.5910200000000003</v>
      </c>
      <c r="G4683" s="342" t="s">
        <v>300</v>
      </c>
      <c r="H4683" s="342"/>
      <c r="I4683" s="342"/>
      <c r="J4683" s="343"/>
      <c r="K4683" s="343"/>
      <c r="L4683" s="407">
        <v>1</v>
      </c>
      <c r="M4683" s="344">
        <f t="shared" si="73"/>
        <v>5.591026114690127</v>
      </c>
      <c r="N4683" s="337"/>
      <c r="T4683" s="169" t="s">
        <v>300</v>
      </c>
    </row>
    <row r="4684" spans="1:20">
      <c r="A4684" s="339">
        <v>45487.041666666701</v>
      </c>
      <c r="B4684" s="340">
        <v>3.0430000000000001</v>
      </c>
      <c r="C4684" s="340" t="s">
        <v>300</v>
      </c>
      <c r="D4684" s="341">
        <v>65.367050000000006</v>
      </c>
      <c r="E4684" s="342" t="s">
        <v>300</v>
      </c>
      <c r="F4684" s="340">
        <v>6.1821799999999998</v>
      </c>
      <c r="G4684" s="342" t="s">
        <v>300</v>
      </c>
      <c r="H4684" s="342"/>
      <c r="I4684" s="342"/>
      <c r="J4684" s="343"/>
      <c r="K4684" s="343"/>
      <c r="L4684" s="407">
        <v>1</v>
      </c>
      <c r="M4684" s="344">
        <f t="shared" si="73"/>
        <v>6.1821828823019995</v>
      </c>
      <c r="N4684" s="337"/>
      <c r="T4684" s="169" t="s">
        <v>300</v>
      </c>
    </row>
    <row r="4685" spans="1:20">
      <c r="A4685" s="339">
        <v>45487.083333333299</v>
      </c>
      <c r="B4685" s="340">
        <v>2.835</v>
      </c>
      <c r="C4685" s="340" t="s">
        <v>300</v>
      </c>
      <c r="D4685" s="341">
        <v>65.31223</v>
      </c>
      <c r="E4685" s="342" t="s">
        <v>300</v>
      </c>
      <c r="F4685" s="340">
        <v>5.7547699999999997</v>
      </c>
      <c r="G4685" s="342" t="s">
        <v>300</v>
      </c>
      <c r="H4685" s="342"/>
      <c r="I4685" s="342"/>
      <c r="J4685" s="343"/>
      <c r="K4685" s="343"/>
      <c r="L4685" s="407">
        <v>1</v>
      </c>
      <c r="M4685" s="344">
        <f t="shared" si="73"/>
        <v>5.7547781473139992</v>
      </c>
      <c r="N4685" s="337"/>
      <c r="T4685" s="169" t="s">
        <v>300</v>
      </c>
    </row>
    <row r="4686" spans="1:20">
      <c r="A4686" s="339">
        <v>45487.125</v>
      </c>
      <c r="B4686" s="340">
        <v>2.6854</v>
      </c>
      <c r="C4686" s="340" t="s">
        <v>300</v>
      </c>
      <c r="D4686" s="341">
        <v>66.483670000000004</v>
      </c>
      <c r="E4686" s="342" t="s">
        <v>300</v>
      </c>
      <c r="F4686" s="340">
        <v>5.5488799999999996</v>
      </c>
      <c r="G4686" s="342" t="s">
        <v>300</v>
      </c>
      <c r="H4686" s="342"/>
      <c r="I4686" s="342"/>
      <c r="J4686" s="343"/>
      <c r="K4686" s="343"/>
      <c r="L4686" s="407">
        <v>1</v>
      </c>
      <c r="M4686" s="344">
        <f t="shared" si="73"/>
        <v>5.5488754897514401</v>
      </c>
      <c r="N4686" s="337"/>
      <c r="T4686" s="169" t="s">
        <v>300</v>
      </c>
    </row>
    <row r="4687" spans="1:20">
      <c r="A4687" s="339">
        <v>45487.166666666701</v>
      </c>
      <c r="B4687" s="340">
        <v>2.60338</v>
      </c>
      <c r="C4687" s="340" t="s">
        <v>300</v>
      </c>
      <c r="D4687" s="341">
        <v>68.441670000000002</v>
      </c>
      <c r="E4687" s="342" t="s">
        <v>300</v>
      </c>
      <c r="F4687" s="340">
        <v>5.5378299999999996</v>
      </c>
      <c r="G4687" s="342" t="s">
        <v>300</v>
      </c>
      <c r="H4687" s="342"/>
      <c r="I4687" s="342"/>
      <c r="J4687" s="343"/>
      <c r="K4687" s="343"/>
      <c r="L4687" s="407">
        <v>1</v>
      </c>
      <c r="M4687" s="344">
        <f t="shared" si="73"/>
        <v>5.5378242941701679</v>
      </c>
      <c r="N4687" s="337"/>
      <c r="T4687" s="169" t="s">
        <v>300</v>
      </c>
    </row>
    <row r="4688" spans="1:20">
      <c r="A4688" s="339">
        <v>45487.208333333299</v>
      </c>
      <c r="B4688" s="340">
        <v>2.7814999999999999</v>
      </c>
      <c r="C4688" s="340" t="s">
        <v>300</v>
      </c>
      <c r="D4688" s="341">
        <v>67.49427</v>
      </c>
      <c r="E4688" s="342" t="s">
        <v>300</v>
      </c>
      <c r="F4688" s="340">
        <v>5.8348100000000001</v>
      </c>
      <c r="G4688" s="342" t="s">
        <v>300</v>
      </c>
      <c r="H4688" s="342"/>
      <c r="I4688" s="342"/>
      <c r="J4688" s="343"/>
      <c r="K4688" s="343"/>
      <c r="L4688" s="407">
        <v>1</v>
      </c>
      <c r="M4688" s="344">
        <f t="shared" si="73"/>
        <v>5.8348134971153991</v>
      </c>
      <c r="N4688" s="337"/>
      <c r="T4688" s="169" t="s">
        <v>300</v>
      </c>
    </row>
    <row r="4689" spans="1:20">
      <c r="A4689" s="339">
        <v>45487.25</v>
      </c>
      <c r="B4689" s="340">
        <v>2.8389799999999998</v>
      </c>
      <c r="C4689" s="340" t="s">
        <v>300</v>
      </c>
      <c r="D4689" s="341">
        <v>66.85324</v>
      </c>
      <c r="E4689" s="342" t="s">
        <v>300</v>
      </c>
      <c r="F4689" s="340">
        <v>5.8988300000000002</v>
      </c>
      <c r="G4689" s="342" t="s">
        <v>300</v>
      </c>
      <c r="H4689" s="342"/>
      <c r="I4689" s="342"/>
      <c r="J4689" s="343"/>
      <c r="K4689" s="343"/>
      <c r="L4689" s="407">
        <v>1</v>
      </c>
      <c r="M4689" s="344">
        <f t="shared" si="73"/>
        <v>5.8988289510548153</v>
      </c>
      <c r="N4689" s="337"/>
      <c r="T4689" s="169" t="s">
        <v>300</v>
      </c>
    </row>
    <row r="4690" spans="1:20">
      <c r="A4690" s="339">
        <v>45487.291666666701</v>
      </c>
      <c r="B4690" s="340">
        <v>2.7597399999999999</v>
      </c>
      <c r="C4690" s="340" t="s">
        <v>300</v>
      </c>
      <c r="D4690" s="341">
        <v>67.470950000000002</v>
      </c>
      <c r="E4690" s="342" t="s">
        <v>300</v>
      </c>
      <c r="F4690" s="340">
        <v>5.7871600000000001</v>
      </c>
      <c r="G4690" s="342" t="s">
        <v>300</v>
      </c>
      <c r="H4690" s="342"/>
      <c r="I4690" s="342"/>
      <c r="J4690" s="343"/>
      <c r="K4690" s="343"/>
      <c r="L4690" s="407">
        <v>1</v>
      </c>
      <c r="M4690" s="344">
        <f t="shared" si="73"/>
        <v>5.7871668485072387</v>
      </c>
      <c r="N4690" s="337"/>
      <c r="T4690" s="169" t="s">
        <v>300</v>
      </c>
    </row>
    <row r="4691" spans="1:20">
      <c r="A4691" s="339">
        <v>45487.333333333299</v>
      </c>
      <c r="B4691" s="340">
        <v>2.5894900000000001</v>
      </c>
      <c r="C4691" s="340" t="s">
        <v>300</v>
      </c>
      <c r="D4691" s="341">
        <v>67.09478</v>
      </c>
      <c r="E4691" s="342" t="s">
        <v>300</v>
      </c>
      <c r="F4691" s="340">
        <v>5.3998799999999996</v>
      </c>
      <c r="G4691" s="342" t="s">
        <v>300</v>
      </c>
      <c r="H4691" s="342"/>
      <c r="I4691" s="342"/>
      <c r="J4691" s="343"/>
      <c r="K4691" s="343"/>
      <c r="L4691" s="407">
        <v>1</v>
      </c>
      <c r="M4691" s="344">
        <f t="shared" si="73"/>
        <v>5.3998784186771758</v>
      </c>
      <c r="N4691" s="337"/>
      <c r="T4691" s="169" t="s">
        <v>300</v>
      </c>
    </row>
    <row r="4692" spans="1:20">
      <c r="A4692" s="339">
        <v>45487.375</v>
      </c>
      <c r="B4692" s="340">
        <v>1.7094800000000001</v>
      </c>
      <c r="C4692" s="340" t="s">
        <v>300</v>
      </c>
      <c r="D4692" s="341">
        <v>70.778469999999999</v>
      </c>
      <c r="E4692" s="342" t="s">
        <v>300</v>
      </c>
      <c r="F4692" s="340">
        <v>3.7605</v>
      </c>
      <c r="G4692" s="342" t="s">
        <v>300</v>
      </c>
      <c r="H4692" s="342"/>
      <c r="I4692" s="342"/>
      <c r="J4692" s="343"/>
      <c r="K4692" s="343"/>
      <c r="L4692" s="407">
        <v>1</v>
      </c>
      <c r="M4692" s="344">
        <f t="shared" si="73"/>
        <v>3.7605052960752476</v>
      </c>
      <c r="N4692" s="337"/>
      <c r="T4692" s="169" t="s">
        <v>300</v>
      </c>
    </row>
    <row r="4693" spans="1:20">
      <c r="A4693" s="339">
        <v>45487.416666666701</v>
      </c>
      <c r="B4693" s="340">
        <v>0.38011</v>
      </c>
      <c r="C4693" s="340" t="s">
        <v>300</v>
      </c>
      <c r="D4693" s="341">
        <v>67.239490000000004</v>
      </c>
      <c r="E4693" s="342" t="s">
        <v>300</v>
      </c>
      <c r="F4693" s="340">
        <v>0.79435</v>
      </c>
      <c r="G4693" s="342" t="s">
        <v>300</v>
      </c>
      <c r="H4693" s="342"/>
      <c r="I4693" s="342"/>
      <c r="J4693" s="343"/>
      <c r="K4693" s="343"/>
      <c r="L4693" s="407">
        <v>1</v>
      </c>
      <c r="M4693" s="344">
        <f t="shared" si="73"/>
        <v>0.7943551510644119</v>
      </c>
      <c r="N4693" s="337"/>
      <c r="T4693" s="169" t="s">
        <v>300</v>
      </c>
    </row>
    <row r="4694" spans="1:20">
      <c r="A4694" s="339">
        <v>45487.458333333299</v>
      </c>
      <c r="B4694" s="340">
        <v>0.52310000000000001</v>
      </c>
      <c r="C4694" s="340" t="s">
        <v>300</v>
      </c>
      <c r="D4694" s="341">
        <v>68.709419999999994</v>
      </c>
      <c r="E4694" s="342" t="s">
        <v>300</v>
      </c>
      <c r="F4694" s="340">
        <v>1.11707</v>
      </c>
      <c r="G4694" s="342" t="s">
        <v>300</v>
      </c>
      <c r="H4694" s="342"/>
      <c r="I4694" s="342"/>
      <c r="J4694" s="343"/>
      <c r="K4694" s="343"/>
      <c r="L4694" s="407">
        <v>1</v>
      </c>
      <c r="M4694" s="344">
        <f t="shared" si="73"/>
        <v>1.11707417747016</v>
      </c>
      <c r="N4694" s="337"/>
      <c r="T4694" s="169" t="s">
        <v>300</v>
      </c>
    </row>
    <row r="4695" spans="1:20">
      <c r="A4695" s="339">
        <v>45487.5</v>
      </c>
      <c r="B4695" s="340">
        <v>1.99594</v>
      </c>
      <c r="C4695" s="340" t="s">
        <v>300</v>
      </c>
      <c r="D4695" s="341">
        <v>67.113960000000006</v>
      </c>
      <c r="E4695" s="342" t="s">
        <v>300</v>
      </c>
      <c r="F4695" s="340">
        <v>4.1633300000000002</v>
      </c>
      <c r="G4695" s="342" t="s">
        <v>300</v>
      </c>
      <c r="H4695" s="342"/>
      <c r="I4695" s="342"/>
      <c r="J4695" s="343"/>
      <c r="K4695" s="343"/>
      <c r="L4695" s="407">
        <v>1</v>
      </c>
      <c r="M4695" s="344">
        <f t="shared" si="73"/>
        <v>4.1633349919801921</v>
      </c>
      <c r="N4695" s="337"/>
      <c r="T4695" s="169" t="s">
        <v>300</v>
      </c>
    </row>
    <row r="4696" spans="1:20">
      <c r="A4696" s="339">
        <v>45487.541666666701</v>
      </c>
      <c r="B4696" s="340">
        <v>2.2805200000000001</v>
      </c>
      <c r="C4696" s="340" t="s">
        <v>300</v>
      </c>
      <c r="D4696" s="341">
        <v>67.755260000000007</v>
      </c>
      <c r="E4696" s="342" t="s">
        <v>300</v>
      </c>
      <c r="F4696" s="340">
        <v>4.8023999999999996</v>
      </c>
      <c r="G4696" s="342" t="s">
        <v>300</v>
      </c>
      <c r="H4696" s="342"/>
      <c r="I4696" s="342"/>
      <c r="J4696" s="343"/>
      <c r="K4696" s="343"/>
      <c r="L4696" s="407">
        <v>1</v>
      </c>
      <c r="M4696" s="344">
        <f t="shared" si="73"/>
        <v>4.8023953696340165</v>
      </c>
      <c r="N4696" s="337"/>
      <c r="T4696" s="169" t="s">
        <v>300</v>
      </c>
    </row>
    <row r="4697" spans="1:20">
      <c r="A4697" s="339">
        <v>45487.583333333299</v>
      </c>
      <c r="B4697" s="340">
        <v>2.6080000000000001</v>
      </c>
      <c r="C4697" s="340" t="s">
        <v>300</v>
      </c>
      <c r="D4697" s="341">
        <v>66.815299999999993</v>
      </c>
      <c r="E4697" s="342" t="s">
        <v>300</v>
      </c>
      <c r="F4697" s="340">
        <v>5.4158099999999996</v>
      </c>
      <c r="G4697" s="342" t="s">
        <v>300</v>
      </c>
      <c r="H4697" s="342"/>
      <c r="I4697" s="342"/>
      <c r="J4697" s="343"/>
      <c r="K4697" s="343"/>
      <c r="L4697" s="407">
        <v>1</v>
      </c>
      <c r="M4697" s="344">
        <f t="shared" si="73"/>
        <v>5.4158237185919988</v>
      </c>
      <c r="N4697" s="337"/>
      <c r="T4697" s="169" t="s">
        <v>300</v>
      </c>
    </row>
    <row r="4698" spans="1:20">
      <c r="A4698" s="339">
        <v>45487.625</v>
      </c>
      <c r="B4698" s="340">
        <v>2.72194</v>
      </c>
      <c r="C4698" s="340" t="s">
        <v>300</v>
      </c>
      <c r="D4698" s="341">
        <v>66.256020000000007</v>
      </c>
      <c r="E4698" s="342" t="s">
        <v>300</v>
      </c>
      <c r="F4698" s="340">
        <v>5.6051299999999999</v>
      </c>
      <c r="G4698" s="342" t="s">
        <v>300</v>
      </c>
      <c r="H4698" s="342"/>
      <c r="I4698" s="342"/>
      <c r="J4698" s="343"/>
      <c r="K4698" s="343"/>
      <c r="L4698" s="407">
        <v>1</v>
      </c>
      <c r="M4698" s="344">
        <f t="shared" si="73"/>
        <v>5.6051198363291039</v>
      </c>
      <c r="N4698" s="337"/>
      <c r="T4698" s="169" t="s">
        <v>300</v>
      </c>
    </row>
    <row r="4699" spans="1:20">
      <c r="A4699" s="339">
        <v>45487.666666666701</v>
      </c>
      <c r="B4699" s="340">
        <v>2.72648</v>
      </c>
      <c r="C4699" s="340" t="s">
        <v>300</v>
      </c>
      <c r="D4699" s="341">
        <v>65.943790000000007</v>
      </c>
      <c r="E4699" s="342" t="s">
        <v>300</v>
      </c>
      <c r="F4699" s="340">
        <v>5.5880200000000002</v>
      </c>
      <c r="G4699" s="342" t="s">
        <v>300</v>
      </c>
      <c r="H4699" s="342"/>
      <c r="I4699" s="342"/>
      <c r="J4699" s="343"/>
      <c r="K4699" s="343"/>
      <c r="L4699" s="407">
        <v>1</v>
      </c>
      <c r="M4699" s="344">
        <f t="shared" si="73"/>
        <v>5.5880107152999363</v>
      </c>
      <c r="N4699" s="337"/>
      <c r="T4699" s="169" t="s">
        <v>300</v>
      </c>
    </row>
    <row r="4700" spans="1:20">
      <c r="A4700" s="339">
        <v>45487.708333333299</v>
      </c>
      <c r="B4700" s="340">
        <v>2.9990700000000001</v>
      </c>
      <c r="C4700" s="340" t="s">
        <v>300</v>
      </c>
      <c r="D4700" s="341">
        <v>66.58905</v>
      </c>
      <c r="E4700" s="342" t="s">
        <v>300</v>
      </c>
      <c r="F4700" s="340">
        <v>6.2068399999999997</v>
      </c>
      <c r="G4700" s="342" t="s">
        <v>300</v>
      </c>
      <c r="H4700" s="342"/>
      <c r="I4700" s="342"/>
      <c r="J4700" s="343"/>
      <c r="K4700" s="343"/>
      <c r="L4700" s="407">
        <v>1</v>
      </c>
      <c r="M4700" s="344">
        <f t="shared" si="73"/>
        <v>6.2068383054631795</v>
      </c>
      <c r="N4700" s="337"/>
      <c r="T4700" s="169" t="s">
        <v>300</v>
      </c>
    </row>
    <row r="4701" spans="1:20">
      <c r="A4701" s="339">
        <v>45487.75</v>
      </c>
      <c r="B4701" s="340">
        <v>2.8803899999999998</v>
      </c>
      <c r="C4701" s="340" t="s">
        <v>300</v>
      </c>
      <c r="D4701" s="341">
        <v>65.462729999999993</v>
      </c>
      <c r="E4701" s="342" t="s">
        <v>300</v>
      </c>
      <c r="F4701" s="340">
        <v>5.8603899999999998</v>
      </c>
      <c r="G4701" s="342" t="s">
        <v>300</v>
      </c>
      <c r="H4701" s="342"/>
      <c r="I4701" s="342"/>
      <c r="J4701" s="343"/>
      <c r="K4701" s="343"/>
      <c r="L4701" s="407">
        <v>1</v>
      </c>
      <c r="M4701" s="344">
        <f t="shared" si="73"/>
        <v>5.8603886342348748</v>
      </c>
      <c r="N4701" s="337"/>
      <c r="T4701" s="169" t="s">
        <v>300</v>
      </c>
    </row>
    <row r="4702" spans="1:20">
      <c r="A4702" s="339">
        <v>45487.791666666701</v>
      </c>
      <c r="B4702" s="340">
        <v>2.8898000000000001</v>
      </c>
      <c r="C4702" s="340" t="s">
        <v>300</v>
      </c>
      <c r="D4702" s="341">
        <v>66.079459999999997</v>
      </c>
      <c r="E4702" s="342" t="s">
        <v>300</v>
      </c>
      <c r="F4702" s="340">
        <v>5.93492</v>
      </c>
      <c r="G4702" s="342" t="s">
        <v>300</v>
      </c>
      <c r="H4702" s="342"/>
      <c r="I4702" s="342"/>
      <c r="J4702" s="343"/>
      <c r="K4702" s="343"/>
      <c r="L4702" s="407">
        <v>1</v>
      </c>
      <c r="M4702" s="344">
        <f t="shared" si="73"/>
        <v>5.9349256426286399</v>
      </c>
      <c r="N4702" s="337"/>
      <c r="T4702" s="169" t="s">
        <v>300</v>
      </c>
    </row>
    <row r="4703" spans="1:20">
      <c r="A4703" s="339">
        <v>45487.833333333299</v>
      </c>
      <c r="B4703" s="340">
        <v>2.9295599999999999</v>
      </c>
      <c r="C4703" s="340" t="s">
        <v>300</v>
      </c>
      <c r="D4703" s="341">
        <v>65.453180000000003</v>
      </c>
      <c r="E4703" s="342" t="s">
        <v>300</v>
      </c>
      <c r="F4703" s="340">
        <v>5.9595500000000001</v>
      </c>
      <c r="G4703" s="342" t="s">
        <v>300</v>
      </c>
      <c r="H4703" s="342"/>
      <c r="I4703" s="342"/>
      <c r="J4703" s="343"/>
      <c r="K4703" s="343"/>
      <c r="L4703" s="407">
        <v>1</v>
      </c>
      <c r="M4703" s="344">
        <f t="shared" si="73"/>
        <v>5.9595594794648639</v>
      </c>
      <c r="N4703" s="337"/>
      <c r="T4703" s="169" t="s">
        <v>300</v>
      </c>
    </row>
    <row r="4704" spans="1:20">
      <c r="A4704" s="339">
        <v>45487.875</v>
      </c>
      <c r="B4704" s="340">
        <v>2.8927399999999999</v>
      </c>
      <c r="C4704" s="340" t="s">
        <v>300</v>
      </c>
      <c r="D4704" s="341">
        <v>65.933719999999994</v>
      </c>
      <c r="E4704" s="342" t="s">
        <v>300</v>
      </c>
      <c r="F4704" s="340">
        <v>5.9278599999999999</v>
      </c>
      <c r="G4704" s="342" t="s">
        <v>300</v>
      </c>
      <c r="H4704" s="342"/>
      <c r="I4704" s="342"/>
      <c r="J4704" s="343"/>
      <c r="K4704" s="343"/>
      <c r="L4704" s="407">
        <v>1</v>
      </c>
      <c r="M4704" s="344">
        <f t="shared" si="73"/>
        <v>5.9278607137122226</v>
      </c>
      <c r="N4704" s="337"/>
      <c r="T4704" s="169" t="s">
        <v>300</v>
      </c>
    </row>
    <row r="4705" spans="1:20">
      <c r="A4705" s="339">
        <v>45487.916666666701</v>
      </c>
      <c r="B4705" s="340">
        <v>3.0564900000000002</v>
      </c>
      <c r="C4705" s="340" t="s">
        <v>300</v>
      </c>
      <c r="D4705" s="341">
        <v>65.375140000000002</v>
      </c>
      <c r="E4705" s="342" t="s">
        <v>300</v>
      </c>
      <c r="F4705" s="340">
        <v>6.2103599999999997</v>
      </c>
      <c r="G4705" s="342" t="s">
        <v>300</v>
      </c>
      <c r="H4705" s="342"/>
      <c r="I4705" s="342"/>
      <c r="J4705" s="343"/>
      <c r="K4705" s="343"/>
      <c r="L4705" s="407">
        <v>1</v>
      </c>
      <c r="M4705" s="344">
        <f t="shared" si="73"/>
        <v>6.2103577883492882</v>
      </c>
      <c r="N4705" s="337"/>
      <c r="T4705" s="169" t="s">
        <v>300</v>
      </c>
    </row>
    <row r="4706" spans="1:20">
      <c r="A4706" s="339">
        <v>45487.958333333299</v>
      </c>
      <c r="B4706" s="340">
        <v>3.1192799999999998</v>
      </c>
      <c r="C4706" s="340" t="s">
        <v>300</v>
      </c>
      <c r="D4706" s="341">
        <v>65.595550000000003</v>
      </c>
      <c r="E4706" s="342" t="s">
        <v>300</v>
      </c>
      <c r="F4706" s="340">
        <v>6.3593000000000002</v>
      </c>
      <c r="G4706" s="342" t="s">
        <v>300</v>
      </c>
      <c r="H4706" s="342"/>
      <c r="I4706" s="342"/>
      <c r="J4706" s="343"/>
      <c r="K4706" s="343"/>
      <c r="L4706" s="407">
        <v>1</v>
      </c>
      <c r="M4706" s="344">
        <f t="shared" si="73"/>
        <v>6.3593063743003189</v>
      </c>
      <c r="N4706" s="337"/>
      <c r="T4706" s="169" t="s">
        <v>300</v>
      </c>
    </row>
    <row r="4707" spans="1:20">
      <c r="A4707" s="339">
        <v>45488</v>
      </c>
      <c r="B4707" s="340">
        <v>3.1384500000000002</v>
      </c>
      <c r="C4707" s="340" t="s">
        <v>300</v>
      </c>
      <c r="D4707" s="341">
        <v>65.681650000000005</v>
      </c>
      <c r="E4707" s="342" t="s">
        <v>300</v>
      </c>
      <c r="F4707" s="340">
        <v>6.4067800000000004</v>
      </c>
      <c r="G4707" s="342" t="s">
        <v>300</v>
      </c>
      <c r="H4707" s="342"/>
      <c r="I4707" s="342"/>
      <c r="J4707" s="343"/>
      <c r="K4707" s="343"/>
      <c r="L4707" s="407">
        <v>1</v>
      </c>
      <c r="M4707" s="344">
        <f t="shared" si="73"/>
        <v>6.4067868936729004</v>
      </c>
      <c r="N4707" s="337"/>
      <c r="T4707" s="169" t="s">
        <v>300</v>
      </c>
    </row>
    <row r="4708" spans="1:20">
      <c r="A4708" s="339">
        <v>45488.041666666701</v>
      </c>
      <c r="B4708" s="340">
        <v>3.1638899999999999</v>
      </c>
      <c r="C4708" s="340" t="s">
        <v>300</v>
      </c>
      <c r="D4708" s="341">
        <v>65.697010000000006</v>
      </c>
      <c r="E4708" s="342" t="s">
        <v>300</v>
      </c>
      <c r="F4708" s="340">
        <v>6.4602300000000001</v>
      </c>
      <c r="G4708" s="342" t="s">
        <v>300</v>
      </c>
      <c r="H4708" s="342"/>
      <c r="I4708" s="342"/>
      <c r="J4708" s="343"/>
      <c r="K4708" s="343"/>
      <c r="L4708" s="407">
        <v>1</v>
      </c>
      <c r="M4708" s="344">
        <f t="shared" si="73"/>
        <v>6.4602301510734126</v>
      </c>
      <c r="N4708" s="337"/>
      <c r="T4708" s="169" t="s">
        <v>300</v>
      </c>
    </row>
    <row r="4709" spans="1:20">
      <c r="A4709" s="339">
        <v>45488.083333333299</v>
      </c>
      <c r="B4709" s="340">
        <v>2.7373500000000002</v>
      </c>
      <c r="C4709" s="340" t="s">
        <v>300</v>
      </c>
      <c r="D4709" s="341">
        <v>67.248450000000005</v>
      </c>
      <c r="E4709" s="342" t="s">
        <v>300</v>
      </c>
      <c r="F4709" s="340">
        <v>5.7212899999999998</v>
      </c>
      <c r="G4709" s="342" t="s">
        <v>300</v>
      </c>
      <c r="H4709" s="342"/>
      <c r="I4709" s="342"/>
      <c r="J4709" s="343"/>
      <c r="K4709" s="343"/>
      <c r="L4709" s="407">
        <v>1</v>
      </c>
      <c r="M4709" s="344">
        <f t="shared" si="73"/>
        <v>5.7212854864010998</v>
      </c>
      <c r="N4709" s="337"/>
      <c r="T4709" s="169" t="s">
        <v>300</v>
      </c>
    </row>
    <row r="4710" spans="1:20">
      <c r="A4710" s="339">
        <v>45488.125</v>
      </c>
      <c r="B4710" s="340">
        <v>3.1023200000000002</v>
      </c>
      <c r="C4710" s="340" t="s">
        <v>300</v>
      </c>
      <c r="D4710" s="341">
        <v>65.569540000000003</v>
      </c>
      <c r="E4710" s="342" t="s">
        <v>300</v>
      </c>
      <c r="F4710" s="340">
        <v>6.3222199999999997</v>
      </c>
      <c r="G4710" s="342" t="s">
        <v>300</v>
      </c>
      <c r="H4710" s="342"/>
      <c r="I4710" s="342"/>
      <c r="J4710" s="343"/>
      <c r="K4710" s="343"/>
      <c r="L4710" s="407">
        <v>1</v>
      </c>
      <c r="M4710" s="344">
        <f t="shared" si="73"/>
        <v>6.3222219709434242</v>
      </c>
      <c r="N4710" s="337"/>
      <c r="T4710" s="169" t="s">
        <v>300</v>
      </c>
    </row>
    <row r="4711" spans="1:20">
      <c r="A4711" s="339">
        <v>45488.166666666701</v>
      </c>
      <c r="B4711" s="340">
        <v>3.0234999999999999</v>
      </c>
      <c r="C4711" s="340" t="s">
        <v>300</v>
      </c>
      <c r="D4711" s="341">
        <v>66.500060000000005</v>
      </c>
      <c r="E4711" s="342" t="s">
        <v>300</v>
      </c>
      <c r="F4711" s="340">
        <v>6.2490399999999999</v>
      </c>
      <c r="G4711" s="342" t="s">
        <v>300</v>
      </c>
      <c r="H4711" s="342"/>
      <c r="I4711" s="342"/>
      <c r="J4711" s="343"/>
      <c r="K4711" s="343"/>
      <c r="L4711" s="407">
        <v>1</v>
      </c>
      <c r="M4711" s="344">
        <f t="shared" si="73"/>
        <v>6.2490359082227993</v>
      </c>
      <c r="N4711" s="337"/>
      <c r="T4711" s="169" t="s">
        <v>300</v>
      </c>
    </row>
    <row r="4712" spans="1:20">
      <c r="A4712" s="339">
        <v>45488.208333333299</v>
      </c>
      <c r="B4712" s="340">
        <v>2.89472</v>
      </c>
      <c r="C4712" s="340" t="s">
        <v>300</v>
      </c>
      <c r="D4712" s="341">
        <v>66.425139999999999</v>
      </c>
      <c r="E4712" s="342" t="s">
        <v>300</v>
      </c>
      <c r="F4712" s="340">
        <v>5.97614</v>
      </c>
      <c r="G4712" s="342" t="s">
        <v>300</v>
      </c>
      <c r="H4712" s="342"/>
      <c r="I4712" s="342"/>
      <c r="J4712" s="343"/>
      <c r="K4712" s="343"/>
      <c r="L4712" s="407">
        <v>1</v>
      </c>
      <c r="M4712" s="344">
        <f t="shared" si="73"/>
        <v>5.9761301935856634</v>
      </c>
      <c r="N4712" s="337"/>
      <c r="T4712" s="169" t="s">
        <v>300</v>
      </c>
    </row>
    <row r="4713" spans="1:20">
      <c r="A4713" s="339">
        <v>45488.25</v>
      </c>
      <c r="B4713" s="340">
        <v>3.06962</v>
      </c>
      <c r="C4713" s="340" t="s">
        <v>300</v>
      </c>
      <c r="D4713" s="341">
        <v>66.25658</v>
      </c>
      <c r="E4713" s="342" t="s">
        <v>300</v>
      </c>
      <c r="F4713" s="340">
        <v>6.3211300000000001</v>
      </c>
      <c r="G4713" s="342" t="s">
        <v>300</v>
      </c>
      <c r="H4713" s="342"/>
      <c r="I4713" s="342"/>
      <c r="J4713" s="343"/>
      <c r="K4713" s="343"/>
      <c r="L4713" s="407">
        <v>1</v>
      </c>
      <c r="M4713" s="344">
        <f t="shared" si="73"/>
        <v>6.3211288179355671</v>
      </c>
      <c r="N4713" s="337"/>
      <c r="T4713" s="169" t="s">
        <v>300</v>
      </c>
    </row>
    <row r="4714" spans="1:20">
      <c r="A4714" s="339">
        <v>45488.291666666701</v>
      </c>
      <c r="B4714" s="340">
        <v>2.7879700000000001</v>
      </c>
      <c r="C4714" s="340" t="s">
        <v>300</v>
      </c>
      <c r="D4714" s="341">
        <v>67.103120000000004</v>
      </c>
      <c r="E4714" s="342" t="s">
        <v>300</v>
      </c>
      <c r="F4714" s="340">
        <v>5.8144900000000002</v>
      </c>
      <c r="G4714" s="342" t="s">
        <v>300</v>
      </c>
      <c r="H4714" s="342"/>
      <c r="I4714" s="342"/>
      <c r="J4714" s="343"/>
      <c r="K4714" s="343"/>
      <c r="L4714" s="407">
        <v>1</v>
      </c>
      <c r="M4714" s="344">
        <f t="shared" si="73"/>
        <v>5.8144925682957114</v>
      </c>
      <c r="N4714" s="337"/>
      <c r="T4714" s="169" t="s">
        <v>300</v>
      </c>
    </row>
    <row r="4715" spans="1:20">
      <c r="A4715" s="339">
        <v>45488.333333333299</v>
      </c>
      <c r="B4715" s="340">
        <v>2.5282100000000001</v>
      </c>
      <c r="C4715" s="340" t="s">
        <v>300</v>
      </c>
      <c r="D4715" s="341">
        <v>66.505610000000004</v>
      </c>
      <c r="E4715" s="342" t="s">
        <v>300</v>
      </c>
      <c r="F4715" s="340">
        <v>5.2257899999999999</v>
      </c>
      <c r="G4715" s="342" t="s">
        <v>300</v>
      </c>
      <c r="H4715" s="342"/>
      <c r="I4715" s="342"/>
      <c r="J4715" s="343"/>
      <c r="K4715" s="343"/>
      <c r="L4715" s="407">
        <v>1</v>
      </c>
      <c r="M4715" s="344">
        <f t="shared" si="73"/>
        <v>5.2257958078617479</v>
      </c>
      <c r="N4715" s="337"/>
      <c r="T4715" s="169" t="s">
        <v>300</v>
      </c>
    </row>
    <row r="4716" spans="1:20">
      <c r="A4716" s="339">
        <v>45488.375</v>
      </c>
      <c r="B4716" s="340">
        <v>1.8451</v>
      </c>
      <c r="C4716" s="340" t="s">
        <v>300</v>
      </c>
      <c r="D4716" s="341">
        <v>67.678219999999996</v>
      </c>
      <c r="E4716" s="342" t="s">
        <v>300</v>
      </c>
      <c r="F4716" s="340">
        <v>3.8810500000000001</v>
      </c>
      <c r="G4716" s="342" t="s">
        <v>300</v>
      </c>
      <c r="H4716" s="342"/>
      <c r="I4716" s="342"/>
      <c r="J4716" s="343"/>
      <c r="K4716" s="343"/>
      <c r="L4716" s="407">
        <v>1</v>
      </c>
      <c r="M4716" s="344">
        <f t="shared" si="73"/>
        <v>3.8810554420797594</v>
      </c>
      <c r="N4716" s="337"/>
      <c r="T4716" s="169" t="s">
        <v>300</v>
      </c>
    </row>
    <row r="4717" spans="1:20">
      <c r="A4717" s="339">
        <v>45488.416666666701</v>
      </c>
      <c r="B4717" s="340">
        <v>0.26238</v>
      </c>
      <c r="C4717" s="340" t="s">
        <v>300</v>
      </c>
      <c r="D4717" s="341">
        <v>37.429569999999998</v>
      </c>
      <c r="E4717" s="342" t="s">
        <v>300</v>
      </c>
      <c r="F4717" s="340">
        <v>0.30523</v>
      </c>
      <c r="G4717" s="342" t="s">
        <v>300</v>
      </c>
      <c r="H4717" s="342"/>
      <c r="I4717" s="342"/>
      <c r="J4717" s="343"/>
      <c r="K4717" s="343"/>
      <c r="L4717" s="407">
        <v>1</v>
      </c>
      <c r="M4717" s="344">
        <f t="shared" si="73"/>
        <v>0.30522954952072795</v>
      </c>
      <c r="N4717" s="337"/>
      <c r="T4717" s="169" t="s">
        <v>300</v>
      </c>
    </row>
    <row r="4718" spans="1:20">
      <c r="A4718" s="339">
        <v>45488.458333333299</v>
      </c>
      <c r="B4718" s="340">
        <v>0.14699000000000001</v>
      </c>
      <c r="C4718" s="340" t="s">
        <v>300</v>
      </c>
      <c r="D4718" s="341">
        <v>12.306889999999999</v>
      </c>
      <c r="E4718" s="342" t="s">
        <v>300</v>
      </c>
      <c r="F4718" s="340">
        <v>5.6219999999999999E-2</v>
      </c>
      <c r="G4718" s="342" t="s">
        <v>300</v>
      </c>
      <c r="H4718" s="342"/>
      <c r="I4718" s="342"/>
      <c r="J4718" s="343"/>
      <c r="K4718" s="343"/>
      <c r="L4718" s="407">
        <v>1</v>
      </c>
      <c r="M4718" s="344">
        <f t="shared" si="73"/>
        <v>5.6223401774987983E-2</v>
      </c>
      <c r="N4718" s="337"/>
      <c r="T4718" s="169" t="s">
        <v>300</v>
      </c>
    </row>
    <row r="4719" spans="1:20">
      <c r="A4719" s="339">
        <v>45488.5</v>
      </c>
      <c r="B4719" s="340">
        <v>1.5859099999999999</v>
      </c>
      <c r="C4719" s="340" t="s">
        <v>300</v>
      </c>
      <c r="D4719" s="341">
        <v>70.435869999999994</v>
      </c>
      <c r="E4719" s="342" t="s">
        <v>300</v>
      </c>
      <c r="F4719" s="340">
        <v>3.4717799999999999</v>
      </c>
      <c r="G4719" s="342" t="s">
        <v>300</v>
      </c>
      <c r="H4719" s="342"/>
      <c r="I4719" s="342"/>
      <c r="J4719" s="343"/>
      <c r="K4719" s="343"/>
      <c r="L4719" s="407">
        <v>1</v>
      </c>
      <c r="M4719" s="344">
        <f t="shared" si="73"/>
        <v>3.4717898643900349</v>
      </c>
      <c r="N4719" s="337"/>
      <c r="T4719" s="169" t="s">
        <v>300</v>
      </c>
    </row>
    <row r="4720" spans="1:20">
      <c r="A4720" s="339">
        <v>45488.541666666701</v>
      </c>
      <c r="B4720" s="340">
        <v>2.7293400000000001</v>
      </c>
      <c r="C4720" s="340" t="s">
        <v>300</v>
      </c>
      <c r="D4720" s="341">
        <v>67.478149999999999</v>
      </c>
      <c r="E4720" s="342" t="s">
        <v>300</v>
      </c>
      <c r="F4720" s="340">
        <v>5.72403</v>
      </c>
      <c r="G4720" s="342" t="s">
        <v>300</v>
      </c>
      <c r="H4720" s="342"/>
      <c r="I4720" s="342"/>
      <c r="J4720" s="343"/>
      <c r="K4720" s="343"/>
      <c r="L4720" s="407">
        <v>1</v>
      </c>
      <c r="M4720" s="344">
        <f t="shared" si="73"/>
        <v>5.72402889666468</v>
      </c>
      <c r="N4720" s="337"/>
      <c r="T4720" s="169" t="s">
        <v>300</v>
      </c>
    </row>
    <row r="4721" spans="1:20">
      <c r="A4721" s="339">
        <v>45488.583333333299</v>
      </c>
      <c r="B4721" s="340">
        <v>2.5180600000000002</v>
      </c>
      <c r="C4721" s="340" t="s">
        <v>300</v>
      </c>
      <c r="D4721" s="341">
        <v>66.817419999999998</v>
      </c>
      <c r="E4721" s="342" t="s">
        <v>300</v>
      </c>
      <c r="F4721" s="340">
        <v>5.2292100000000001</v>
      </c>
      <c r="G4721" s="342" t="s">
        <v>300</v>
      </c>
      <c r="H4721" s="342"/>
      <c r="I4721" s="342"/>
      <c r="J4721" s="343"/>
      <c r="K4721" s="343"/>
      <c r="L4721" s="407">
        <v>1</v>
      </c>
      <c r="M4721" s="344">
        <f t="shared" si="73"/>
        <v>5.2292184725696158</v>
      </c>
      <c r="N4721" s="337"/>
      <c r="T4721" s="169" t="s">
        <v>300</v>
      </c>
    </row>
    <row r="4722" spans="1:20">
      <c r="A4722" s="339">
        <v>45488.625</v>
      </c>
      <c r="B4722" s="340">
        <v>2.5551499999999998</v>
      </c>
      <c r="C4722" s="340" t="s">
        <v>300</v>
      </c>
      <c r="D4722" s="341">
        <v>64.937960000000004</v>
      </c>
      <c r="E4722" s="342" t="s">
        <v>300</v>
      </c>
      <c r="F4722" s="340">
        <v>5.1569799999999999</v>
      </c>
      <c r="G4722" s="342" t="s">
        <v>300</v>
      </c>
      <c r="H4722" s="342"/>
      <c r="I4722" s="342"/>
      <c r="J4722" s="343"/>
      <c r="K4722" s="343"/>
      <c r="L4722" s="407">
        <v>1</v>
      </c>
      <c r="M4722" s="344">
        <f t="shared" si="73"/>
        <v>5.1569871815935189</v>
      </c>
      <c r="N4722" s="337"/>
      <c r="T4722" s="169" t="s">
        <v>300</v>
      </c>
    </row>
    <row r="4723" spans="1:20">
      <c r="A4723" s="339">
        <v>45488.666666666701</v>
      </c>
      <c r="B4723" s="340">
        <v>2.4151699999999998</v>
      </c>
      <c r="C4723" s="340" t="s">
        <v>300</v>
      </c>
      <c r="D4723" s="341">
        <v>65.718350000000001</v>
      </c>
      <c r="E4723" s="342" t="s">
        <v>300</v>
      </c>
      <c r="F4723" s="340">
        <v>4.9330499999999997</v>
      </c>
      <c r="G4723" s="342" t="s">
        <v>300</v>
      </c>
      <c r="H4723" s="342"/>
      <c r="I4723" s="342"/>
      <c r="J4723" s="343"/>
      <c r="K4723" s="343"/>
      <c r="L4723" s="407">
        <v>1</v>
      </c>
      <c r="M4723" s="344">
        <f t="shared" si="73"/>
        <v>4.9330482874440582</v>
      </c>
      <c r="N4723" s="337"/>
      <c r="T4723" s="169" t="s">
        <v>300</v>
      </c>
    </row>
    <row r="4724" spans="1:20">
      <c r="A4724" s="339">
        <v>45488.708333333299</v>
      </c>
      <c r="B4724" s="340">
        <v>3.12079</v>
      </c>
      <c r="C4724" s="340" t="s">
        <v>300</v>
      </c>
      <c r="D4724" s="341">
        <v>65.169690000000003</v>
      </c>
      <c r="E4724" s="342" t="s">
        <v>300</v>
      </c>
      <c r="F4724" s="340">
        <v>6.3210699999999997</v>
      </c>
      <c r="G4724" s="342" t="s">
        <v>300</v>
      </c>
      <c r="H4724" s="342"/>
      <c r="I4724" s="342"/>
      <c r="J4724" s="343"/>
      <c r="K4724" s="343"/>
      <c r="L4724" s="407">
        <v>1</v>
      </c>
      <c r="M4724" s="344">
        <f t="shared" si="73"/>
        <v>6.3210788958565072</v>
      </c>
      <c r="N4724" s="337"/>
      <c r="T4724" s="169" t="s">
        <v>300</v>
      </c>
    </row>
    <row r="4725" spans="1:20">
      <c r="A4725" s="339">
        <v>45488.75</v>
      </c>
      <c r="B4725" s="340">
        <v>2.7801100000000001</v>
      </c>
      <c r="C4725" s="340" t="s">
        <v>300</v>
      </c>
      <c r="D4725" s="341">
        <v>66.007769999999994</v>
      </c>
      <c r="E4725" s="342" t="s">
        <v>300</v>
      </c>
      <c r="F4725" s="340">
        <v>5.7034599999999998</v>
      </c>
      <c r="G4725" s="342" t="s">
        <v>300</v>
      </c>
      <c r="H4725" s="342"/>
      <c r="I4725" s="342"/>
      <c r="J4725" s="343"/>
      <c r="K4725" s="343"/>
      <c r="L4725" s="407">
        <v>1</v>
      </c>
      <c r="M4725" s="344">
        <f t="shared" si="73"/>
        <v>5.7034554140120752</v>
      </c>
      <c r="N4725" s="337"/>
      <c r="T4725" s="169" t="s">
        <v>300</v>
      </c>
    </row>
    <row r="4726" spans="1:20">
      <c r="A4726" s="339">
        <v>45488.791666666701</v>
      </c>
      <c r="B4726" s="340">
        <v>2.8519899999999998</v>
      </c>
      <c r="C4726" s="340" t="s">
        <v>300</v>
      </c>
      <c r="D4726" s="341">
        <v>65.260170000000002</v>
      </c>
      <c r="E4726" s="342" t="s">
        <v>300</v>
      </c>
      <c r="F4726" s="340">
        <v>5.7846399999999996</v>
      </c>
      <c r="G4726" s="342" t="s">
        <v>300</v>
      </c>
      <c r="H4726" s="342"/>
      <c r="I4726" s="342"/>
      <c r="J4726" s="343"/>
      <c r="K4726" s="343"/>
      <c r="L4726" s="407">
        <v>1</v>
      </c>
      <c r="M4726" s="344">
        <f t="shared" si="73"/>
        <v>5.7846516275663635</v>
      </c>
      <c r="N4726" s="337"/>
      <c r="T4726" s="169" t="s">
        <v>300</v>
      </c>
    </row>
    <row r="4727" spans="1:20">
      <c r="A4727" s="339">
        <v>45488.833333333299</v>
      </c>
      <c r="B4727" s="340">
        <v>2.3429500000000001</v>
      </c>
      <c r="C4727" s="340" t="s">
        <v>300</v>
      </c>
      <c r="D4727" s="341">
        <v>67.977289999999996</v>
      </c>
      <c r="E4727" s="342" t="s">
        <v>300</v>
      </c>
      <c r="F4727" s="340">
        <v>4.9500299999999999</v>
      </c>
      <c r="G4727" s="342" t="s">
        <v>300</v>
      </c>
      <c r="H4727" s="342"/>
      <c r="I4727" s="342"/>
      <c r="J4727" s="343"/>
      <c r="K4727" s="343"/>
      <c r="L4727" s="407">
        <v>1</v>
      </c>
      <c r="M4727" s="344">
        <f t="shared" si="73"/>
        <v>4.9500305310989381</v>
      </c>
      <c r="N4727" s="337"/>
      <c r="T4727" s="169" t="s">
        <v>300</v>
      </c>
    </row>
    <row r="4728" spans="1:20">
      <c r="A4728" s="339">
        <v>45488.875</v>
      </c>
      <c r="B4728" s="340">
        <v>2.4457</v>
      </c>
      <c r="C4728" s="340" t="s">
        <v>300</v>
      </c>
      <c r="D4728" s="341">
        <v>67.303659999999994</v>
      </c>
      <c r="E4728" s="342" t="s">
        <v>300</v>
      </c>
      <c r="F4728" s="340">
        <v>5.11592</v>
      </c>
      <c r="G4728" s="342" t="s">
        <v>300</v>
      </c>
      <c r="H4728" s="342"/>
      <c r="I4728" s="342"/>
      <c r="J4728" s="343"/>
      <c r="K4728" s="343"/>
      <c r="L4728" s="407">
        <v>1</v>
      </c>
      <c r="M4728" s="344">
        <f t="shared" si="73"/>
        <v>5.1159097640229589</v>
      </c>
      <c r="N4728" s="337"/>
      <c r="T4728" s="169" t="s">
        <v>300</v>
      </c>
    </row>
    <row r="4729" spans="1:20">
      <c r="A4729" s="339">
        <v>45488.916666666701</v>
      </c>
      <c r="B4729" s="340">
        <v>2.6728399999999999</v>
      </c>
      <c r="C4729" s="340" t="s">
        <v>300</v>
      </c>
      <c r="D4729" s="341">
        <v>65.272729999999996</v>
      </c>
      <c r="E4729" s="342" t="s">
        <v>300</v>
      </c>
      <c r="F4729" s="340">
        <v>5.42232</v>
      </c>
      <c r="G4729" s="342" t="s">
        <v>300</v>
      </c>
      <c r="H4729" s="342"/>
      <c r="I4729" s="342"/>
      <c r="J4729" s="343"/>
      <c r="K4729" s="343"/>
      <c r="L4729" s="407">
        <v>1</v>
      </c>
      <c r="M4729" s="344">
        <f t="shared" si="73"/>
        <v>5.422327558341455</v>
      </c>
      <c r="N4729" s="337"/>
      <c r="T4729" s="169" t="s">
        <v>300</v>
      </c>
    </row>
    <row r="4730" spans="1:20">
      <c r="A4730" s="339">
        <v>45488.958333333299</v>
      </c>
      <c r="B4730" s="340">
        <v>2.1084399999999999</v>
      </c>
      <c r="C4730" s="340" t="s">
        <v>300</v>
      </c>
      <c r="D4730" s="341">
        <v>68.925669999999997</v>
      </c>
      <c r="E4730" s="342" t="s">
        <v>300</v>
      </c>
      <c r="F4730" s="340">
        <v>4.5167299999999999</v>
      </c>
      <c r="G4730" s="342" t="s">
        <v>300</v>
      </c>
      <c r="H4730" s="342"/>
      <c r="I4730" s="342"/>
      <c r="J4730" s="343"/>
      <c r="K4730" s="343"/>
      <c r="L4730" s="407">
        <v>1</v>
      </c>
      <c r="M4730" s="344">
        <f t="shared" si="73"/>
        <v>4.5167208804711825</v>
      </c>
      <c r="N4730" s="337"/>
      <c r="T4730" s="169" t="s">
        <v>300</v>
      </c>
    </row>
    <row r="4731" spans="1:20">
      <c r="A4731" s="339">
        <v>45489</v>
      </c>
      <c r="B4731" s="340">
        <v>2.5682999999999998</v>
      </c>
      <c r="C4731" s="340" t="s">
        <v>300</v>
      </c>
      <c r="D4731" s="341">
        <v>66.790660000000003</v>
      </c>
      <c r="E4731" s="342" t="s">
        <v>300</v>
      </c>
      <c r="F4731" s="340">
        <v>5.33141</v>
      </c>
      <c r="G4731" s="342" t="s">
        <v>300</v>
      </c>
      <c r="H4731" s="342"/>
      <c r="I4731" s="342"/>
      <c r="J4731" s="343"/>
      <c r="K4731" s="343"/>
      <c r="L4731" s="407">
        <v>1</v>
      </c>
      <c r="M4731" s="344">
        <f t="shared" si="73"/>
        <v>5.3314150905842395</v>
      </c>
      <c r="N4731" s="337"/>
      <c r="T4731" s="169" t="s">
        <v>300</v>
      </c>
    </row>
    <row r="4732" spans="1:20">
      <c r="A4732" s="339">
        <v>45489.041666666701</v>
      </c>
      <c r="B4732" s="340">
        <v>2.7095199999999999</v>
      </c>
      <c r="C4732" s="340" t="s">
        <v>300</v>
      </c>
      <c r="D4732" s="341">
        <v>65.096860000000007</v>
      </c>
      <c r="E4732" s="342" t="s">
        <v>300</v>
      </c>
      <c r="F4732" s="340">
        <v>5.4819199999999997</v>
      </c>
      <c r="G4732" s="342" t="s">
        <v>300</v>
      </c>
      <c r="H4732" s="342"/>
      <c r="I4732" s="342"/>
      <c r="J4732" s="343"/>
      <c r="K4732" s="343"/>
      <c r="L4732" s="407">
        <v>1</v>
      </c>
      <c r="M4732" s="344">
        <f t="shared" si="73"/>
        <v>5.4819290668517757</v>
      </c>
      <c r="N4732" s="337"/>
      <c r="T4732" s="169" t="s">
        <v>300</v>
      </c>
    </row>
    <row r="4733" spans="1:20">
      <c r="A4733" s="339">
        <v>45489.083333333299</v>
      </c>
      <c r="B4733" s="340">
        <v>2.3613400000000002</v>
      </c>
      <c r="C4733" s="340" t="s">
        <v>300</v>
      </c>
      <c r="D4733" s="341">
        <v>65.475070000000002</v>
      </c>
      <c r="E4733" s="342" t="s">
        <v>300</v>
      </c>
      <c r="F4733" s="340">
        <v>4.80525</v>
      </c>
      <c r="G4733" s="342" t="s">
        <v>300</v>
      </c>
      <c r="H4733" s="342"/>
      <c r="I4733" s="342"/>
      <c r="J4733" s="343"/>
      <c r="K4733" s="343"/>
      <c r="L4733" s="407">
        <v>1</v>
      </c>
      <c r="M4733" s="344">
        <f t="shared" si="73"/>
        <v>4.8052446677513041</v>
      </c>
      <c r="N4733" s="337"/>
      <c r="T4733" s="169" t="s">
        <v>300</v>
      </c>
    </row>
    <row r="4734" spans="1:20">
      <c r="A4734" s="339">
        <v>45489.125</v>
      </c>
      <c r="B4734" s="340">
        <v>1.7739199999999999</v>
      </c>
      <c r="C4734" s="340" t="s">
        <v>300</v>
      </c>
      <c r="D4734" s="341">
        <v>67.035700000000006</v>
      </c>
      <c r="E4734" s="342" t="s">
        <v>300</v>
      </c>
      <c r="F4734" s="340">
        <v>3.69591</v>
      </c>
      <c r="G4734" s="342" t="s">
        <v>300</v>
      </c>
      <c r="H4734" s="342"/>
      <c r="I4734" s="342"/>
      <c r="J4734" s="343"/>
      <c r="K4734" s="343"/>
      <c r="L4734" s="407">
        <v>1</v>
      </c>
      <c r="M4734" s="344">
        <f t="shared" si="73"/>
        <v>3.69590831477952</v>
      </c>
      <c r="N4734" s="337"/>
      <c r="T4734" s="169" t="s">
        <v>300</v>
      </c>
    </row>
    <row r="4735" spans="1:20">
      <c r="A4735" s="339">
        <v>45489.166666666701</v>
      </c>
      <c r="B4735" s="340">
        <v>1.3672200000000001</v>
      </c>
      <c r="C4735" s="340" t="s">
        <v>300</v>
      </c>
      <c r="D4735" s="341">
        <v>65.198089999999993</v>
      </c>
      <c r="E4735" s="342" t="s">
        <v>300</v>
      </c>
      <c r="F4735" s="340">
        <v>2.7704800000000001</v>
      </c>
      <c r="G4735" s="342" t="s">
        <v>300</v>
      </c>
      <c r="H4735" s="342"/>
      <c r="I4735" s="342"/>
      <c r="J4735" s="343"/>
      <c r="K4735" s="343"/>
      <c r="L4735" s="407">
        <v>1</v>
      </c>
      <c r="M4735" s="344">
        <f t="shared" si="73"/>
        <v>2.7704753215125839</v>
      </c>
      <c r="N4735" s="337"/>
      <c r="T4735" s="169" t="s">
        <v>300</v>
      </c>
    </row>
    <row r="4736" spans="1:20">
      <c r="A4736" s="339">
        <v>45489.208333333299</v>
      </c>
      <c r="B4736" s="340">
        <v>2.93302</v>
      </c>
      <c r="C4736" s="340" t="s">
        <v>300</v>
      </c>
      <c r="D4736" s="341">
        <v>64.864109999999997</v>
      </c>
      <c r="E4736" s="342" t="s">
        <v>300</v>
      </c>
      <c r="F4736" s="340">
        <v>5.91289</v>
      </c>
      <c r="G4736" s="342" t="s">
        <v>300</v>
      </c>
      <c r="H4736" s="342"/>
      <c r="I4736" s="342"/>
      <c r="J4736" s="343"/>
      <c r="K4736" s="343"/>
      <c r="L4736" s="407">
        <v>1</v>
      </c>
      <c r="M4736" s="344">
        <f t="shared" si="73"/>
        <v>5.9128995078311748</v>
      </c>
      <c r="N4736" s="337"/>
      <c r="T4736" s="169" t="s">
        <v>300</v>
      </c>
    </row>
    <row r="4737" spans="1:20">
      <c r="A4737" s="339">
        <v>45489.25</v>
      </c>
      <c r="B4737" s="340">
        <v>2.4914900000000002</v>
      </c>
      <c r="C4737" s="340" t="s">
        <v>300</v>
      </c>
      <c r="D4737" s="341">
        <v>67.034509999999997</v>
      </c>
      <c r="E4737" s="342" t="s">
        <v>300</v>
      </c>
      <c r="F4737" s="340">
        <v>5.1908500000000002</v>
      </c>
      <c r="G4737" s="342" t="s">
        <v>300</v>
      </c>
      <c r="H4737" s="342"/>
      <c r="I4737" s="342"/>
      <c r="J4737" s="343"/>
      <c r="K4737" s="343"/>
      <c r="L4737" s="407">
        <v>1</v>
      </c>
      <c r="M4737" s="344">
        <f t="shared" si="73"/>
        <v>5.1908514158224923</v>
      </c>
      <c r="N4737" s="337"/>
      <c r="T4737" s="169" t="s">
        <v>300</v>
      </c>
    </row>
    <row r="4738" spans="1:20">
      <c r="A4738" s="339">
        <v>45489.291666666701</v>
      </c>
      <c r="B4738" s="340">
        <v>2.8424999999999998</v>
      </c>
      <c r="C4738" s="340" t="s">
        <v>300</v>
      </c>
      <c r="D4738" s="341">
        <v>65.933099999999996</v>
      </c>
      <c r="E4738" s="342" t="s">
        <v>300</v>
      </c>
      <c r="F4738" s="340">
        <v>5.8248499999999996</v>
      </c>
      <c r="G4738" s="342" t="s">
        <v>300</v>
      </c>
      <c r="H4738" s="342"/>
      <c r="I4738" s="342"/>
      <c r="J4738" s="343"/>
      <c r="K4738" s="343"/>
      <c r="L4738" s="407">
        <v>1</v>
      </c>
      <c r="M4738" s="344">
        <f t="shared" si="73"/>
        <v>5.8248531261899998</v>
      </c>
      <c r="N4738" s="337"/>
      <c r="T4738" s="169" t="s">
        <v>300</v>
      </c>
    </row>
    <row r="4739" spans="1:20">
      <c r="A4739" s="339">
        <v>45489.333333333299</v>
      </c>
      <c r="B4739" s="340">
        <v>3.0670299999999999</v>
      </c>
      <c r="C4739" s="340" t="s">
        <v>300</v>
      </c>
      <c r="D4739" s="341">
        <v>63.827019999999997</v>
      </c>
      <c r="E4739" s="345" t="s">
        <v>300</v>
      </c>
      <c r="F4739" s="340">
        <v>6.0842000000000001</v>
      </c>
      <c r="G4739" s="342" t="s">
        <v>300</v>
      </c>
      <c r="H4739" s="342"/>
      <c r="I4739" s="342"/>
      <c r="J4739" s="343"/>
      <c r="K4739" s="343"/>
      <c r="L4739" s="407">
        <v>1</v>
      </c>
      <c r="M4739" s="344">
        <f t="shared" ref="M4739:M4802" si="74">D4739*60*10^3*B4739*5.18*10^-7</f>
        <v>6.084201690480648</v>
      </c>
      <c r="N4739" s="337"/>
      <c r="T4739" s="169" t="s">
        <v>300</v>
      </c>
    </row>
    <row r="4740" spans="1:20">
      <c r="A4740" s="339">
        <v>45489.375</v>
      </c>
      <c r="B4740" s="340">
        <v>2.9491399999999999</v>
      </c>
      <c r="C4740" s="340" t="s">
        <v>300</v>
      </c>
      <c r="D4740" s="341">
        <v>65.035769999999999</v>
      </c>
      <c r="E4740" s="345" t="s">
        <v>300</v>
      </c>
      <c r="F4740" s="340">
        <v>5.9611200000000002</v>
      </c>
      <c r="G4740" s="342" t="s">
        <v>300</v>
      </c>
      <c r="H4740" s="342"/>
      <c r="I4740" s="342"/>
      <c r="J4740" s="343"/>
      <c r="K4740" s="343"/>
      <c r="L4740" s="407">
        <v>1</v>
      </c>
      <c r="M4740" s="344">
        <f t="shared" si="74"/>
        <v>5.9611312801308234</v>
      </c>
      <c r="N4740" s="337"/>
      <c r="T4740" s="169" t="s">
        <v>300</v>
      </c>
    </row>
    <row r="4741" spans="1:20">
      <c r="A4741" s="339">
        <v>45489.416666666701</v>
      </c>
      <c r="B4741" s="340">
        <v>3.0254099999999999</v>
      </c>
      <c r="C4741" s="340" t="s">
        <v>300</v>
      </c>
      <c r="D4741" s="341">
        <v>65.323300000000003</v>
      </c>
      <c r="E4741" s="345" t="s">
        <v>300</v>
      </c>
      <c r="F4741" s="340">
        <v>6.1423300000000003</v>
      </c>
      <c r="G4741" s="342" t="s">
        <v>300</v>
      </c>
      <c r="H4741" s="342"/>
      <c r="I4741" s="342"/>
      <c r="J4741" s="343"/>
      <c r="K4741" s="343"/>
      <c r="L4741" s="407">
        <v>1</v>
      </c>
      <c r="M4741" s="344">
        <f t="shared" si="74"/>
        <v>6.1423330978472395</v>
      </c>
      <c r="N4741" s="337"/>
      <c r="T4741" s="169" t="s">
        <v>300</v>
      </c>
    </row>
    <row r="4742" spans="1:20">
      <c r="A4742" s="339">
        <v>45489.458333333299</v>
      </c>
      <c r="B4742" s="340">
        <v>1.06959</v>
      </c>
      <c r="C4742" s="340" t="s">
        <v>300</v>
      </c>
      <c r="D4742" s="341">
        <v>67.205200000000005</v>
      </c>
      <c r="E4742" s="342" t="s">
        <v>300</v>
      </c>
      <c r="F4742" s="340">
        <v>2.2340900000000001</v>
      </c>
      <c r="G4742" s="342" t="s">
        <v>300</v>
      </c>
      <c r="H4742" s="342"/>
      <c r="I4742" s="342"/>
      <c r="J4742" s="343"/>
      <c r="K4742" s="343"/>
      <c r="L4742" s="407">
        <v>1</v>
      </c>
      <c r="M4742" s="344">
        <f t="shared" si="74"/>
        <v>2.23409286669744</v>
      </c>
      <c r="N4742" s="337"/>
      <c r="T4742" s="169" t="s">
        <v>300</v>
      </c>
    </row>
    <row r="4743" spans="1:20">
      <c r="A4743" s="339">
        <v>45489.5</v>
      </c>
      <c r="B4743" s="340">
        <v>0.44566</v>
      </c>
      <c r="C4743" s="340" t="s">
        <v>300</v>
      </c>
      <c r="D4743" s="341">
        <v>62.747430000000001</v>
      </c>
      <c r="E4743" s="342" t="s">
        <v>300</v>
      </c>
      <c r="F4743" s="340">
        <v>0.86912</v>
      </c>
      <c r="G4743" s="342" t="s">
        <v>300</v>
      </c>
      <c r="H4743" s="342"/>
      <c r="I4743" s="342"/>
      <c r="J4743" s="343"/>
      <c r="K4743" s="343"/>
      <c r="L4743" s="407">
        <v>1</v>
      </c>
      <c r="M4743" s="344">
        <f t="shared" si="74"/>
        <v>0.86912173084010402</v>
      </c>
      <c r="N4743" s="337"/>
      <c r="T4743" s="169" t="s">
        <v>300</v>
      </c>
    </row>
    <row r="4744" spans="1:20" ht="30">
      <c r="A4744" s="339">
        <v>45489.541666666701</v>
      </c>
      <c r="B4744" s="340">
        <v>0.68940000000000001</v>
      </c>
      <c r="C4744" s="340" t="s">
        <v>300</v>
      </c>
      <c r="D4744" s="341">
        <v>64.164670000000001</v>
      </c>
      <c r="E4744" s="342" t="s">
        <v>367</v>
      </c>
      <c r="F4744" s="340">
        <v>1.37483</v>
      </c>
      <c r="G4744" s="342" t="s">
        <v>367</v>
      </c>
      <c r="H4744" s="342"/>
      <c r="I4744" s="342">
        <v>98.3</v>
      </c>
      <c r="J4744" s="343"/>
      <c r="K4744" s="343" t="s">
        <v>384</v>
      </c>
      <c r="L4744" s="407">
        <v>1</v>
      </c>
      <c r="M4744" s="344">
        <f t="shared" si="74"/>
        <v>1.3748276383178399</v>
      </c>
      <c r="N4744" s="337"/>
      <c r="T4744" s="169" t="s">
        <v>300</v>
      </c>
    </row>
    <row r="4745" spans="1:20">
      <c r="A4745" s="339">
        <v>45489.583333333299</v>
      </c>
      <c r="B4745" s="340">
        <v>1.3866499999999999</v>
      </c>
      <c r="C4745" s="340" t="s">
        <v>300</v>
      </c>
      <c r="D4745" s="341">
        <v>63.634050000000002</v>
      </c>
      <c r="E4745" s="342" t="s">
        <v>300</v>
      </c>
      <c r="F4745" s="340">
        <v>2.7424300000000001</v>
      </c>
      <c r="G4745" s="342" t="s">
        <v>300</v>
      </c>
      <c r="H4745" s="342"/>
      <c r="I4745" s="342"/>
      <c r="J4745" s="343"/>
      <c r="K4745" s="343"/>
      <c r="L4745" s="407">
        <v>1</v>
      </c>
      <c r="M4745" s="344">
        <f t="shared" si="74"/>
        <v>2.7424418708420992</v>
      </c>
      <c r="N4745" s="337"/>
      <c r="T4745" s="169" t="s">
        <v>300</v>
      </c>
    </row>
    <row r="4746" spans="1:20">
      <c r="A4746" s="339">
        <v>45489.625</v>
      </c>
      <c r="B4746" s="340">
        <v>2.7544</v>
      </c>
      <c r="C4746" s="340" t="s">
        <v>300</v>
      </c>
      <c r="D4746" s="341">
        <v>65.423969999999997</v>
      </c>
      <c r="E4746" s="342" t="s">
        <v>300</v>
      </c>
      <c r="F4746" s="340">
        <v>5.6007199999999999</v>
      </c>
      <c r="G4746" s="342" t="s">
        <v>300</v>
      </c>
      <c r="H4746" s="342"/>
      <c r="I4746" s="342"/>
      <c r="J4746" s="343"/>
      <c r="K4746" s="343"/>
      <c r="L4746" s="407">
        <v>1</v>
      </c>
      <c r="M4746" s="344">
        <f t="shared" si="74"/>
        <v>5.6007335746454388</v>
      </c>
      <c r="N4746" s="337"/>
      <c r="T4746" s="169" t="s">
        <v>300</v>
      </c>
    </row>
    <row r="4747" spans="1:20">
      <c r="A4747" s="339">
        <v>45489.666666666701</v>
      </c>
      <c r="B4747" s="340">
        <v>2.9323100000000002</v>
      </c>
      <c r="C4747" s="340" t="s">
        <v>300</v>
      </c>
      <c r="D4747" s="341">
        <v>64.065060000000003</v>
      </c>
      <c r="E4747" s="342" t="s">
        <v>300</v>
      </c>
      <c r="F4747" s="340">
        <v>5.8386500000000003</v>
      </c>
      <c r="G4747" s="342" t="s">
        <v>300</v>
      </c>
      <c r="H4747" s="342"/>
      <c r="I4747" s="342"/>
      <c r="J4747" s="343"/>
      <c r="K4747" s="343"/>
      <c r="L4747" s="407">
        <v>1</v>
      </c>
      <c r="M4747" s="344">
        <f t="shared" si="74"/>
        <v>5.8386457880336877</v>
      </c>
      <c r="N4747" s="337"/>
      <c r="T4747" s="169" t="s">
        <v>300</v>
      </c>
    </row>
    <row r="4748" spans="1:20">
      <c r="A4748" s="339">
        <v>45489.708333333299</v>
      </c>
      <c r="B4748" s="340">
        <v>3.1569099999999999</v>
      </c>
      <c r="C4748" s="340" t="s">
        <v>300</v>
      </c>
      <c r="D4748" s="341">
        <v>64.869079999999997</v>
      </c>
      <c r="E4748" s="342" t="s">
        <v>300</v>
      </c>
      <c r="F4748" s="340">
        <v>6.3647400000000003</v>
      </c>
      <c r="G4748" s="342" t="s">
        <v>300</v>
      </c>
      <c r="H4748" s="342"/>
      <c r="I4748" s="342"/>
      <c r="J4748" s="343"/>
      <c r="K4748" s="343"/>
      <c r="L4748" s="407">
        <v>1</v>
      </c>
      <c r="M4748" s="344">
        <f t="shared" si="74"/>
        <v>6.364744135414222</v>
      </c>
      <c r="N4748" s="337"/>
      <c r="T4748" s="169" t="s">
        <v>300</v>
      </c>
    </row>
    <row r="4749" spans="1:20">
      <c r="A4749" s="339">
        <v>45489.75</v>
      </c>
      <c r="B4749" s="340">
        <v>2.6181800000000002</v>
      </c>
      <c r="C4749" s="340" t="s">
        <v>300</v>
      </c>
      <c r="D4749" s="341">
        <v>66.344470000000001</v>
      </c>
      <c r="E4749" s="342" t="s">
        <v>300</v>
      </c>
      <c r="F4749" s="340">
        <v>5.3986499999999999</v>
      </c>
      <c r="G4749" s="342" t="s">
        <v>300</v>
      </c>
      <c r="H4749" s="342"/>
      <c r="I4749" s="342"/>
      <c r="J4749" s="343"/>
      <c r="K4749" s="343"/>
      <c r="L4749" s="407">
        <v>1</v>
      </c>
      <c r="M4749" s="344">
        <f t="shared" si="74"/>
        <v>5.3986508395597683</v>
      </c>
      <c r="N4749" s="337"/>
      <c r="T4749" s="169" t="s">
        <v>300</v>
      </c>
    </row>
    <row r="4750" spans="1:20">
      <c r="A4750" s="339">
        <v>45489.791666666701</v>
      </c>
      <c r="B4750" s="340">
        <v>2.5058500000000001</v>
      </c>
      <c r="C4750" s="340" t="s">
        <v>300</v>
      </c>
      <c r="D4750" s="341">
        <v>67.941900000000004</v>
      </c>
      <c r="E4750" s="342" t="s">
        <v>300</v>
      </c>
      <c r="F4750" s="340">
        <v>5.2914500000000002</v>
      </c>
      <c r="G4750" s="342" t="s">
        <v>300</v>
      </c>
      <c r="H4750" s="342"/>
      <c r="I4750" s="342"/>
      <c r="J4750" s="343"/>
      <c r="K4750" s="343"/>
      <c r="L4750" s="407">
        <v>1</v>
      </c>
      <c r="M4750" s="344">
        <f t="shared" si="74"/>
        <v>5.2914386903741999</v>
      </c>
      <c r="N4750" s="337"/>
      <c r="T4750" s="169" t="s">
        <v>300</v>
      </c>
    </row>
    <row r="4751" spans="1:20">
      <c r="A4751" s="339">
        <v>45489.833333333299</v>
      </c>
      <c r="B4751" s="340">
        <v>2.9660899999999999</v>
      </c>
      <c r="C4751" s="340" t="s">
        <v>300</v>
      </c>
      <c r="D4751" s="341">
        <v>66.564049999999995</v>
      </c>
      <c r="E4751" s="342" t="s">
        <v>300</v>
      </c>
      <c r="F4751" s="340">
        <v>6.1362899999999998</v>
      </c>
      <c r="G4751" s="342" t="s">
        <v>300</v>
      </c>
      <c r="H4751" s="342"/>
      <c r="I4751" s="342"/>
      <c r="J4751" s="343"/>
      <c r="K4751" s="343"/>
      <c r="L4751" s="407">
        <v>1</v>
      </c>
      <c r="M4751" s="344">
        <f t="shared" si="74"/>
        <v>6.1362786520446599</v>
      </c>
      <c r="N4751" s="337"/>
      <c r="T4751" s="169" t="s">
        <v>300</v>
      </c>
    </row>
    <row r="4752" spans="1:20">
      <c r="A4752" s="339">
        <v>45489.875</v>
      </c>
      <c r="B4752" s="340">
        <v>2.9786899999999998</v>
      </c>
      <c r="C4752" s="340" t="s">
        <v>300</v>
      </c>
      <c r="D4752" s="341">
        <v>66.308189999999996</v>
      </c>
      <c r="E4752" s="342" t="s">
        <v>300</v>
      </c>
      <c r="F4752" s="340">
        <v>6.1386700000000003</v>
      </c>
      <c r="G4752" s="342" t="s">
        <v>300</v>
      </c>
      <c r="H4752" s="342"/>
      <c r="I4752" s="342"/>
      <c r="J4752" s="343"/>
      <c r="K4752" s="343"/>
      <c r="L4752" s="407">
        <v>1</v>
      </c>
      <c r="M4752" s="344">
        <f t="shared" si="74"/>
        <v>6.1386587400017874</v>
      </c>
      <c r="N4752" s="337"/>
      <c r="T4752" s="169" t="s">
        <v>300</v>
      </c>
    </row>
    <row r="4753" spans="1:20">
      <c r="A4753" s="339">
        <v>45489.916666666701</v>
      </c>
      <c r="B4753" s="340">
        <v>2.9406099999999999</v>
      </c>
      <c r="C4753" s="340" t="s">
        <v>300</v>
      </c>
      <c r="D4753" s="341">
        <v>65.958439999999996</v>
      </c>
      <c r="E4753" s="342" t="s">
        <v>300</v>
      </c>
      <c r="F4753" s="340">
        <v>6.0282200000000001</v>
      </c>
      <c r="G4753" s="342" t="s">
        <v>300</v>
      </c>
      <c r="H4753" s="342"/>
      <c r="I4753" s="342"/>
      <c r="J4753" s="343"/>
      <c r="K4753" s="343"/>
      <c r="L4753" s="407">
        <v>1</v>
      </c>
      <c r="M4753" s="344">
        <f t="shared" si="74"/>
        <v>6.0282161395602705</v>
      </c>
      <c r="N4753" s="337"/>
      <c r="T4753" s="169" t="s">
        <v>300</v>
      </c>
    </row>
    <row r="4754" spans="1:20">
      <c r="A4754" s="339">
        <v>45489.958333333299</v>
      </c>
      <c r="B4754" s="340">
        <v>2.7610700000000001</v>
      </c>
      <c r="C4754" s="340" t="s">
        <v>300</v>
      </c>
      <c r="D4754" s="341">
        <v>66.128469999999993</v>
      </c>
      <c r="E4754" s="342" t="s">
        <v>300</v>
      </c>
      <c r="F4754" s="340">
        <v>5.6747500000000004</v>
      </c>
      <c r="G4754" s="342" t="s">
        <v>300</v>
      </c>
      <c r="H4754" s="342"/>
      <c r="I4754" s="342"/>
      <c r="J4754" s="343"/>
      <c r="K4754" s="343"/>
      <c r="L4754" s="407">
        <v>1</v>
      </c>
      <c r="M4754" s="344">
        <f t="shared" si="74"/>
        <v>5.6747522013229315</v>
      </c>
      <c r="N4754" s="337"/>
      <c r="T4754" s="169" t="s">
        <v>300</v>
      </c>
    </row>
    <row r="4755" spans="1:20">
      <c r="A4755" s="339">
        <v>45490</v>
      </c>
      <c r="B4755" s="340">
        <v>2.80843</v>
      </c>
      <c r="C4755" s="340" t="s">
        <v>300</v>
      </c>
      <c r="D4755" s="341">
        <v>66.03492</v>
      </c>
      <c r="E4755" s="342" t="s">
        <v>300</v>
      </c>
      <c r="F4755" s="340">
        <v>5.7639300000000002</v>
      </c>
      <c r="G4755" s="342" t="s">
        <v>300</v>
      </c>
      <c r="H4755" s="342"/>
      <c r="I4755" s="342"/>
      <c r="J4755" s="343"/>
      <c r="K4755" s="343"/>
      <c r="L4755" s="407">
        <v>1</v>
      </c>
      <c r="M4755" s="344">
        <f t="shared" si="74"/>
        <v>5.7639243176736468</v>
      </c>
      <c r="N4755" s="337"/>
      <c r="T4755" s="169" t="s">
        <v>300</v>
      </c>
    </row>
    <row r="4756" spans="1:20">
      <c r="A4756" s="339">
        <v>45490.041666666701</v>
      </c>
      <c r="B4756" s="340">
        <v>2.6608999999999998</v>
      </c>
      <c r="C4756" s="340" t="s">
        <v>300</v>
      </c>
      <c r="D4756" s="341">
        <v>66.243849999999995</v>
      </c>
      <c r="E4756" s="342" t="s">
        <v>300</v>
      </c>
      <c r="F4756" s="340">
        <v>5.4784100000000002</v>
      </c>
      <c r="G4756" s="342" t="s">
        <v>300</v>
      </c>
      <c r="H4756" s="342"/>
      <c r="I4756" s="342"/>
      <c r="J4756" s="343"/>
      <c r="K4756" s="343"/>
      <c r="L4756" s="407">
        <v>1</v>
      </c>
      <c r="M4756" s="344">
        <f t="shared" si="74"/>
        <v>5.4784175352521993</v>
      </c>
      <c r="N4756" s="337"/>
      <c r="T4756" s="169" t="s">
        <v>300</v>
      </c>
    </row>
    <row r="4757" spans="1:20">
      <c r="A4757" s="339">
        <v>45490.083333333299</v>
      </c>
      <c r="B4757" s="340">
        <v>2.57281</v>
      </c>
      <c r="C4757" s="340" t="s">
        <v>300</v>
      </c>
      <c r="D4757" s="341">
        <v>66.748739999999998</v>
      </c>
      <c r="E4757" s="342" t="s">
        <v>300</v>
      </c>
      <c r="F4757" s="340">
        <v>5.3374300000000003</v>
      </c>
      <c r="G4757" s="342" t="s">
        <v>300</v>
      </c>
      <c r="H4757" s="342"/>
      <c r="I4757" s="342"/>
      <c r="J4757" s="343"/>
      <c r="K4757" s="343"/>
      <c r="L4757" s="407">
        <v>1</v>
      </c>
      <c r="M4757" s="344">
        <f t="shared" si="74"/>
        <v>5.3374251446021512</v>
      </c>
      <c r="N4757" s="337"/>
      <c r="T4757" s="169" t="s">
        <v>300</v>
      </c>
    </row>
    <row r="4758" spans="1:20">
      <c r="A4758" s="339">
        <v>45490.125</v>
      </c>
      <c r="B4758" s="340">
        <v>2.7254999999999998</v>
      </c>
      <c r="C4758" s="340" t="s">
        <v>300</v>
      </c>
      <c r="D4758" s="341">
        <v>66.259870000000006</v>
      </c>
      <c r="E4758" s="342" t="s">
        <v>300</v>
      </c>
      <c r="F4758" s="340">
        <v>5.6127799999999999</v>
      </c>
      <c r="G4758" s="342" t="s">
        <v>300</v>
      </c>
      <c r="H4758" s="342"/>
      <c r="I4758" s="342"/>
      <c r="J4758" s="343"/>
      <c r="K4758" s="343"/>
      <c r="L4758" s="407">
        <v>1</v>
      </c>
      <c r="M4758" s="344">
        <f t="shared" si="74"/>
        <v>5.6127768482898004</v>
      </c>
      <c r="N4758" s="337"/>
      <c r="T4758" s="169" t="s">
        <v>300</v>
      </c>
    </row>
    <row r="4759" spans="1:20">
      <c r="A4759" s="339">
        <v>45490.166666666701</v>
      </c>
      <c r="B4759" s="340">
        <v>2.7076899999999999</v>
      </c>
      <c r="C4759" s="340" t="s">
        <v>300</v>
      </c>
      <c r="D4759" s="341">
        <v>66.505309999999994</v>
      </c>
      <c r="E4759" s="342" t="s">
        <v>300</v>
      </c>
      <c r="F4759" s="340">
        <v>5.5967599999999997</v>
      </c>
      <c r="G4759" s="342" t="s">
        <v>300</v>
      </c>
      <c r="H4759" s="342"/>
      <c r="I4759" s="342"/>
      <c r="J4759" s="343"/>
      <c r="K4759" s="343"/>
      <c r="L4759" s="407">
        <v>1</v>
      </c>
      <c r="M4759" s="344">
        <f t="shared" si="74"/>
        <v>5.5967547088776106</v>
      </c>
      <c r="N4759" s="337"/>
      <c r="T4759" s="169" t="s">
        <v>300</v>
      </c>
    </row>
    <row r="4760" spans="1:20">
      <c r="A4760" s="339">
        <v>45490.208333333299</v>
      </c>
      <c r="B4760" s="340">
        <v>2.6662699999999999</v>
      </c>
      <c r="C4760" s="340" t="s">
        <v>300</v>
      </c>
      <c r="D4760" s="341">
        <v>66.577430000000007</v>
      </c>
      <c r="E4760" s="342" t="s">
        <v>300</v>
      </c>
      <c r="F4760" s="340">
        <v>5.5171099999999997</v>
      </c>
      <c r="G4760" s="342" t="s">
        <v>300</v>
      </c>
      <c r="H4760" s="342"/>
      <c r="I4760" s="342"/>
      <c r="J4760" s="343"/>
      <c r="K4760" s="343"/>
      <c r="L4760" s="407">
        <v>1</v>
      </c>
      <c r="M4760" s="344">
        <f t="shared" si="74"/>
        <v>5.5171166052119878</v>
      </c>
      <c r="N4760" s="337"/>
      <c r="T4760" s="169" t="s">
        <v>300</v>
      </c>
    </row>
    <row r="4761" spans="1:20">
      <c r="A4761" s="339">
        <v>45490.25</v>
      </c>
      <c r="B4761" s="340">
        <v>2.7950900000000001</v>
      </c>
      <c r="C4761" s="340" t="s">
        <v>300</v>
      </c>
      <c r="D4761" s="341">
        <v>67.283680000000004</v>
      </c>
      <c r="E4761" s="342" t="s">
        <v>300</v>
      </c>
      <c r="F4761" s="340">
        <v>5.8450199999999999</v>
      </c>
      <c r="G4761" s="342" t="s">
        <v>300</v>
      </c>
      <c r="H4761" s="342"/>
      <c r="I4761" s="342"/>
      <c r="J4761" s="343"/>
      <c r="K4761" s="343"/>
      <c r="L4761" s="407">
        <v>1</v>
      </c>
      <c r="M4761" s="344">
        <f t="shared" si="74"/>
        <v>5.8450272903576961</v>
      </c>
      <c r="N4761" s="337"/>
      <c r="T4761" s="169" t="s">
        <v>300</v>
      </c>
    </row>
    <row r="4762" spans="1:20">
      <c r="A4762" s="339">
        <v>45490.291666666701</v>
      </c>
      <c r="B4762" s="340">
        <v>2.7071999999999998</v>
      </c>
      <c r="C4762" s="340" t="s">
        <v>300</v>
      </c>
      <c r="D4762" s="341">
        <v>67.27458</v>
      </c>
      <c r="E4762" s="342" t="s">
        <v>300</v>
      </c>
      <c r="F4762" s="340">
        <v>5.6604599999999996</v>
      </c>
      <c r="G4762" s="342" t="s">
        <v>300</v>
      </c>
      <c r="H4762" s="342"/>
      <c r="I4762" s="342"/>
      <c r="J4762" s="343"/>
      <c r="K4762" s="343"/>
      <c r="L4762" s="407">
        <v>1</v>
      </c>
      <c r="M4762" s="344">
        <f t="shared" si="74"/>
        <v>5.6604680916940779</v>
      </c>
      <c r="N4762" s="337"/>
      <c r="T4762" s="169" t="s">
        <v>300</v>
      </c>
    </row>
    <row r="4763" spans="1:20">
      <c r="A4763" s="339">
        <v>45490.333333333299</v>
      </c>
      <c r="B4763" s="340">
        <v>2.6645300000000001</v>
      </c>
      <c r="C4763" s="340" t="s">
        <v>300</v>
      </c>
      <c r="D4763" s="341">
        <v>66.970039999999997</v>
      </c>
      <c r="E4763" s="342" t="s">
        <v>300</v>
      </c>
      <c r="F4763" s="340">
        <v>5.5460200000000004</v>
      </c>
      <c r="G4763" s="342" t="s">
        <v>300</v>
      </c>
      <c r="H4763" s="342"/>
      <c r="I4763" s="342"/>
      <c r="J4763" s="343"/>
      <c r="K4763" s="343"/>
      <c r="L4763" s="407">
        <v>1</v>
      </c>
      <c r="M4763" s="344">
        <f t="shared" si="74"/>
        <v>5.5460295955716949</v>
      </c>
      <c r="N4763" s="337"/>
      <c r="T4763" s="169" t="s">
        <v>300</v>
      </c>
    </row>
    <row r="4764" spans="1:20">
      <c r="A4764" s="339">
        <v>45490.375</v>
      </c>
      <c r="B4764" s="340">
        <v>2.68927</v>
      </c>
      <c r="C4764" s="340" t="s">
        <v>300</v>
      </c>
      <c r="D4764" s="341">
        <v>66.634640000000005</v>
      </c>
      <c r="E4764" s="342" t="s">
        <v>300</v>
      </c>
      <c r="F4764" s="340">
        <v>5.5694800000000004</v>
      </c>
      <c r="G4764" s="342" t="s">
        <v>300</v>
      </c>
      <c r="H4764" s="342"/>
      <c r="I4764" s="342"/>
      <c r="J4764" s="343"/>
      <c r="K4764" s="343"/>
      <c r="L4764" s="407">
        <v>1</v>
      </c>
      <c r="M4764" s="344">
        <f t="shared" si="74"/>
        <v>5.5694905707618245</v>
      </c>
      <c r="N4764" s="337"/>
      <c r="T4764" s="169" t="s">
        <v>300</v>
      </c>
    </row>
    <row r="4765" spans="1:20">
      <c r="A4765" s="339">
        <v>45490.416666666701</v>
      </c>
      <c r="B4765" s="340">
        <v>2.5052099999999999</v>
      </c>
      <c r="C4765" s="340" t="s">
        <v>300</v>
      </c>
      <c r="D4765" s="341">
        <v>67.157650000000004</v>
      </c>
      <c r="E4765" s="342" t="s">
        <v>300</v>
      </c>
      <c r="F4765" s="340">
        <v>5.2290200000000002</v>
      </c>
      <c r="G4765" s="342" t="s">
        <v>300</v>
      </c>
      <c r="H4765" s="342"/>
      <c r="I4765" s="342"/>
      <c r="J4765" s="343"/>
      <c r="K4765" s="343"/>
      <c r="L4765" s="407">
        <v>1</v>
      </c>
      <c r="M4765" s="344">
        <f t="shared" si="74"/>
        <v>5.22902402836002</v>
      </c>
      <c r="N4765" s="337"/>
      <c r="T4765" s="169" t="s">
        <v>300</v>
      </c>
    </row>
    <row r="4766" spans="1:20">
      <c r="A4766" s="339">
        <v>45490.458333333299</v>
      </c>
      <c r="B4766" s="340">
        <v>0.90917999999999999</v>
      </c>
      <c r="C4766" s="340" t="s">
        <v>300</v>
      </c>
      <c r="D4766" s="341">
        <v>70.196550000000002</v>
      </c>
      <c r="E4766" s="342" t="s">
        <v>300</v>
      </c>
      <c r="F4766" s="340">
        <v>1.98356</v>
      </c>
      <c r="G4766" s="342" t="s">
        <v>300</v>
      </c>
      <c r="H4766" s="342"/>
      <c r="I4766" s="342"/>
      <c r="J4766" s="343"/>
      <c r="K4766" s="343"/>
      <c r="L4766" s="407">
        <v>1</v>
      </c>
      <c r="M4766" s="344">
        <f t="shared" si="74"/>
        <v>1.9835659831453196</v>
      </c>
      <c r="N4766" s="337"/>
      <c r="T4766" s="169" t="s">
        <v>300</v>
      </c>
    </row>
    <row r="4767" spans="1:20">
      <c r="A4767" s="339">
        <v>45490.5</v>
      </c>
      <c r="B4767" s="340">
        <v>0.83564000000000005</v>
      </c>
      <c r="C4767" s="340" t="s">
        <v>300</v>
      </c>
      <c r="D4767" s="341">
        <v>66.902019999999993</v>
      </c>
      <c r="E4767" s="342" t="s">
        <v>300</v>
      </c>
      <c r="F4767" s="340">
        <v>1.73756</v>
      </c>
      <c r="G4767" s="342" t="s">
        <v>300</v>
      </c>
      <c r="H4767" s="342"/>
      <c r="I4767" s="342"/>
      <c r="J4767" s="343"/>
      <c r="K4767" s="343"/>
      <c r="L4767" s="407">
        <v>1</v>
      </c>
      <c r="M4767" s="344">
        <f t="shared" si="74"/>
        <v>1.7375586040962241</v>
      </c>
      <c r="N4767" s="337"/>
      <c r="T4767" s="169" t="s">
        <v>300</v>
      </c>
    </row>
    <row r="4768" spans="1:20">
      <c r="A4768" s="339">
        <v>45490.541666666701</v>
      </c>
      <c r="B4768" s="340">
        <v>1.8571800000000001</v>
      </c>
      <c r="C4768" s="340" t="s">
        <v>300</v>
      </c>
      <c r="D4768" s="341">
        <v>67.741079999999997</v>
      </c>
      <c r="E4768" s="342" t="s">
        <v>300</v>
      </c>
      <c r="F4768" s="340">
        <v>3.9100899999999998</v>
      </c>
      <c r="G4768" s="342" t="s">
        <v>300</v>
      </c>
      <c r="H4768" s="342"/>
      <c r="I4768" s="342"/>
      <c r="J4768" s="343"/>
      <c r="K4768" s="343"/>
      <c r="L4768" s="407">
        <v>1</v>
      </c>
      <c r="M4768" s="344">
        <f t="shared" si="74"/>
        <v>3.9100933379027514</v>
      </c>
      <c r="N4768" s="337"/>
      <c r="T4768" s="169" t="s">
        <v>300</v>
      </c>
    </row>
    <row r="4769" spans="1:20">
      <c r="A4769" s="339">
        <v>45490.583333333299</v>
      </c>
      <c r="B4769" s="340">
        <v>2.0247199999999999</v>
      </c>
      <c r="C4769" s="340" t="s">
        <v>300</v>
      </c>
      <c r="D4769" s="341">
        <v>68.464340000000007</v>
      </c>
      <c r="E4769" s="342" t="s">
        <v>300</v>
      </c>
      <c r="F4769" s="340">
        <v>4.3083400000000003</v>
      </c>
      <c r="G4769" s="342" t="s">
        <v>300</v>
      </c>
      <c r="H4769" s="342"/>
      <c r="I4769" s="342"/>
      <c r="J4769" s="343"/>
      <c r="K4769" s="343"/>
      <c r="L4769" s="407">
        <v>1</v>
      </c>
      <c r="M4769" s="344">
        <f t="shared" si="74"/>
        <v>4.3083443625075839</v>
      </c>
      <c r="N4769" s="337"/>
      <c r="T4769" s="169" t="s">
        <v>300</v>
      </c>
    </row>
    <row r="4770" spans="1:20">
      <c r="A4770" s="339">
        <v>45490.625</v>
      </c>
      <c r="B4770" s="340">
        <v>1.83203</v>
      </c>
      <c r="C4770" s="340" t="s">
        <v>300</v>
      </c>
      <c r="D4770" s="341">
        <v>68.712320000000005</v>
      </c>
      <c r="E4770" s="342" t="s">
        <v>300</v>
      </c>
      <c r="F4770" s="340">
        <v>3.9124400000000001</v>
      </c>
      <c r="G4770" s="342" t="s">
        <v>300</v>
      </c>
      <c r="H4770" s="342"/>
      <c r="I4770" s="342"/>
      <c r="J4770" s="343"/>
      <c r="K4770" s="343"/>
      <c r="L4770" s="407">
        <v>1</v>
      </c>
      <c r="M4770" s="344">
        <f t="shared" si="74"/>
        <v>3.912444622426368</v>
      </c>
      <c r="N4770" s="337"/>
      <c r="T4770" s="169" t="s">
        <v>300</v>
      </c>
    </row>
    <row r="4771" spans="1:20">
      <c r="A4771" s="339">
        <v>45490.666666666701</v>
      </c>
      <c r="B4771" s="340">
        <v>2.2861699999999998</v>
      </c>
      <c r="C4771" s="340" t="s">
        <v>300</v>
      </c>
      <c r="D4771" s="341">
        <v>67.854230000000001</v>
      </c>
      <c r="E4771" s="342" t="s">
        <v>300</v>
      </c>
      <c r="F4771" s="340">
        <v>4.8213200000000001</v>
      </c>
      <c r="G4771" s="342" t="s">
        <v>300</v>
      </c>
      <c r="H4771" s="342"/>
      <c r="I4771" s="342"/>
      <c r="J4771" s="343"/>
      <c r="K4771" s="343"/>
      <c r="L4771" s="407">
        <v>1</v>
      </c>
      <c r="M4771" s="344">
        <f t="shared" si="74"/>
        <v>4.8213255593720268</v>
      </c>
      <c r="N4771" s="337"/>
      <c r="T4771" s="169" t="s">
        <v>300</v>
      </c>
    </row>
    <row r="4772" spans="1:20">
      <c r="A4772" s="339">
        <v>45490.708333333299</v>
      </c>
      <c r="B4772" s="340">
        <v>2.63137</v>
      </c>
      <c r="C4772" s="340" t="s">
        <v>300</v>
      </c>
      <c r="D4772" s="341">
        <v>67.263199999999998</v>
      </c>
      <c r="E4772" s="342" t="s">
        <v>300</v>
      </c>
      <c r="F4772" s="340">
        <v>5.5009800000000002</v>
      </c>
      <c r="G4772" s="342" t="s">
        <v>300</v>
      </c>
      <c r="H4772" s="342"/>
      <c r="I4772" s="342"/>
      <c r="J4772" s="343"/>
      <c r="K4772" s="343"/>
      <c r="L4772" s="407">
        <v>1</v>
      </c>
      <c r="M4772" s="344">
        <f t="shared" si="74"/>
        <v>5.5009849134307185</v>
      </c>
      <c r="N4772" s="337"/>
      <c r="T4772" s="169" t="s">
        <v>300</v>
      </c>
    </row>
    <row r="4773" spans="1:20">
      <c r="A4773" s="339">
        <v>45490.75</v>
      </c>
      <c r="B4773" s="340">
        <v>2.8273199999999998</v>
      </c>
      <c r="C4773" s="340" t="s">
        <v>300</v>
      </c>
      <c r="D4773" s="341">
        <v>66.725530000000006</v>
      </c>
      <c r="E4773" s="342" t="s">
        <v>300</v>
      </c>
      <c r="F4773" s="340">
        <v>5.8633699999999997</v>
      </c>
      <c r="G4773" s="342" t="s">
        <v>300</v>
      </c>
      <c r="H4773" s="342"/>
      <c r="I4773" s="342"/>
      <c r="J4773" s="343"/>
      <c r="K4773" s="343"/>
      <c r="L4773" s="407">
        <v>1</v>
      </c>
      <c r="M4773" s="344">
        <f t="shared" si="74"/>
        <v>5.8633795439059675</v>
      </c>
      <c r="N4773" s="337"/>
      <c r="T4773" s="169" t="s">
        <v>300</v>
      </c>
    </row>
    <row r="4774" spans="1:20">
      <c r="A4774" s="339">
        <v>45490.791666666701</v>
      </c>
      <c r="B4774" s="340">
        <v>2.62351</v>
      </c>
      <c r="C4774" s="340" t="s">
        <v>300</v>
      </c>
      <c r="D4774" s="341">
        <v>67.531999999999996</v>
      </c>
      <c r="E4774" s="342" t="s">
        <v>300</v>
      </c>
      <c r="F4774" s="340">
        <v>5.5064599999999997</v>
      </c>
      <c r="G4774" s="342" t="s">
        <v>300</v>
      </c>
      <c r="H4774" s="342"/>
      <c r="I4774" s="342"/>
      <c r="J4774" s="343"/>
      <c r="K4774" s="343"/>
      <c r="L4774" s="407">
        <v>1</v>
      </c>
      <c r="M4774" s="344">
        <f t="shared" si="74"/>
        <v>5.5064708671055982</v>
      </c>
      <c r="N4774" s="337"/>
      <c r="T4774" s="169" t="s">
        <v>300</v>
      </c>
    </row>
    <row r="4775" spans="1:20">
      <c r="A4775" s="339">
        <v>45490.833333333299</v>
      </c>
      <c r="B4775" s="340">
        <v>2.5889500000000001</v>
      </c>
      <c r="C4775" s="340" t="s">
        <v>300</v>
      </c>
      <c r="D4775" s="341">
        <v>67.852010000000007</v>
      </c>
      <c r="E4775" s="342" t="s">
        <v>300</v>
      </c>
      <c r="F4775" s="340">
        <v>5.4596799999999996</v>
      </c>
      <c r="G4775" s="342" t="s">
        <v>300</v>
      </c>
      <c r="H4775" s="342"/>
      <c r="I4775" s="342"/>
      <c r="J4775" s="343"/>
      <c r="K4775" s="343"/>
      <c r="L4775" s="407">
        <v>1</v>
      </c>
      <c r="M4775" s="344">
        <f t="shared" si="74"/>
        <v>5.4596825368776596</v>
      </c>
      <c r="N4775" s="337"/>
      <c r="T4775" s="169" t="s">
        <v>300</v>
      </c>
    </row>
    <row r="4776" spans="1:20">
      <c r="A4776" s="339">
        <v>45490.875</v>
      </c>
      <c r="B4776" s="340">
        <v>2.5907900000000001</v>
      </c>
      <c r="C4776" s="340" t="s">
        <v>300</v>
      </c>
      <c r="D4776" s="341">
        <v>66.823670000000007</v>
      </c>
      <c r="E4776" s="342" t="s">
        <v>300</v>
      </c>
      <c r="F4776" s="340">
        <v>5.3807600000000004</v>
      </c>
      <c r="G4776" s="342" t="s">
        <v>300</v>
      </c>
      <c r="H4776" s="342"/>
      <c r="I4776" s="342"/>
      <c r="J4776" s="343"/>
      <c r="K4776" s="343"/>
      <c r="L4776" s="407">
        <v>1</v>
      </c>
      <c r="M4776" s="344">
        <f t="shared" si="74"/>
        <v>5.3807590636582443</v>
      </c>
      <c r="N4776" s="337"/>
      <c r="T4776" s="169" t="s">
        <v>300</v>
      </c>
    </row>
    <row r="4777" spans="1:20">
      <c r="A4777" s="339">
        <v>45490.916666666701</v>
      </c>
      <c r="B4777" s="340">
        <v>2.7510300000000001</v>
      </c>
      <c r="C4777" s="340" t="s">
        <v>300</v>
      </c>
      <c r="D4777" s="341">
        <v>66.303439999999995</v>
      </c>
      <c r="E4777" s="342" t="s">
        <v>300</v>
      </c>
      <c r="F4777" s="340">
        <v>5.6690800000000001</v>
      </c>
      <c r="G4777" s="342" t="s">
        <v>300</v>
      </c>
      <c r="H4777" s="342"/>
      <c r="I4777" s="342"/>
      <c r="J4777" s="343"/>
      <c r="K4777" s="343"/>
      <c r="L4777" s="407">
        <v>1</v>
      </c>
      <c r="M4777" s="344">
        <f t="shared" si="74"/>
        <v>5.6690775490426555</v>
      </c>
      <c r="N4777" s="337"/>
      <c r="T4777" s="169" t="s">
        <v>300</v>
      </c>
    </row>
    <row r="4778" spans="1:20">
      <c r="A4778" s="339">
        <v>45490.958333333299</v>
      </c>
      <c r="B4778" s="340">
        <v>2.87399</v>
      </c>
      <c r="C4778" s="340" t="s">
        <v>300</v>
      </c>
      <c r="D4778" s="341">
        <v>66.399500000000003</v>
      </c>
      <c r="E4778" s="342" t="s">
        <v>300</v>
      </c>
      <c r="F4778" s="340">
        <v>5.9310499999999999</v>
      </c>
      <c r="G4778" s="342" t="s">
        <v>300</v>
      </c>
      <c r="H4778" s="342"/>
      <c r="I4778" s="342"/>
      <c r="J4778" s="343"/>
      <c r="K4778" s="343"/>
      <c r="L4778" s="407">
        <v>1</v>
      </c>
      <c r="M4778" s="344">
        <f t="shared" si="74"/>
        <v>5.9310429890754</v>
      </c>
      <c r="N4778" s="337"/>
      <c r="T4778" s="169" t="s">
        <v>300</v>
      </c>
    </row>
    <row r="4779" spans="1:20">
      <c r="A4779" s="339">
        <v>45491</v>
      </c>
      <c r="B4779" s="340">
        <v>2.8634900000000001</v>
      </c>
      <c r="C4779" s="340" t="s">
        <v>300</v>
      </c>
      <c r="D4779" s="341">
        <v>66.789050000000003</v>
      </c>
      <c r="E4779" s="342" t="s">
        <v>300</v>
      </c>
      <c r="F4779" s="340">
        <v>5.9440499999999998</v>
      </c>
      <c r="G4779" s="342" t="s">
        <v>300</v>
      </c>
      <c r="H4779" s="342"/>
      <c r="I4779" s="342"/>
      <c r="J4779" s="343"/>
      <c r="K4779" s="343"/>
      <c r="L4779" s="407">
        <v>1</v>
      </c>
      <c r="M4779" s="344">
        <f t="shared" si="74"/>
        <v>5.94404306246226</v>
      </c>
      <c r="N4779" s="337"/>
      <c r="T4779" s="169" t="s">
        <v>300</v>
      </c>
    </row>
    <row r="4780" spans="1:20">
      <c r="A4780" s="339">
        <v>45491.041666666701</v>
      </c>
      <c r="B4780" s="340">
        <v>2.8748499999999999</v>
      </c>
      <c r="C4780" s="340" t="s">
        <v>300</v>
      </c>
      <c r="D4780" s="341">
        <v>66.480680000000007</v>
      </c>
      <c r="E4780" s="342" t="s">
        <v>300</v>
      </c>
      <c r="F4780" s="340">
        <v>5.94008</v>
      </c>
      <c r="G4780" s="342" t="s">
        <v>300</v>
      </c>
      <c r="H4780" s="342"/>
      <c r="I4780" s="342"/>
      <c r="J4780" s="343"/>
      <c r="K4780" s="343"/>
      <c r="L4780" s="407">
        <v>1</v>
      </c>
      <c r="M4780" s="344">
        <f t="shared" si="74"/>
        <v>5.9400712284698391</v>
      </c>
      <c r="N4780" s="337"/>
      <c r="T4780" s="169" t="s">
        <v>300</v>
      </c>
    </row>
    <row r="4781" spans="1:20">
      <c r="A4781" s="339">
        <v>45491.083333333299</v>
      </c>
      <c r="B4781" s="340">
        <v>2.8453499999999998</v>
      </c>
      <c r="C4781" s="340" t="s">
        <v>300</v>
      </c>
      <c r="D4781" s="341">
        <v>67.051299999999998</v>
      </c>
      <c r="E4781" s="342" t="s">
        <v>300</v>
      </c>
      <c r="F4781" s="340">
        <v>5.9295799999999996</v>
      </c>
      <c r="G4781" s="342" t="s">
        <v>300</v>
      </c>
      <c r="H4781" s="342"/>
      <c r="I4781" s="342"/>
      <c r="J4781" s="343"/>
      <c r="K4781" s="343"/>
      <c r="L4781" s="407">
        <v>1</v>
      </c>
      <c r="M4781" s="344">
        <f t="shared" si="74"/>
        <v>5.9295796634213991</v>
      </c>
      <c r="N4781" s="337"/>
      <c r="T4781" s="169" t="s">
        <v>300</v>
      </c>
    </row>
    <row r="4782" spans="1:20">
      <c r="A4782" s="339">
        <v>45491.125</v>
      </c>
      <c r="B4782" s="340">
        <v>2.9984799999999998</v>
      </c>
      <c r="C4782" s="340" t="s">
        <v>300</v>
      </c>
      <c r="D4782" s="341">
        <v>67.151330000000002</v>
      </c>
      <c r="E4782" s="342" t="s">
        <v>300</v>
      </c>
      <c r="F4782" s="340">
        <v>6.2580299999999998</v>
      </c>
      <c r="G4782" s="342" t="s">
        <v>300</v>
      </c>
      <c r="H4782" s="342"/>
      <c r="I4782" s="342"/>
      <c r="J4782" s="343"/>
      <c r="K4782" s="343"/>
      <c r="L4782" s="407">
        <v>1</v>
      </c>
      <c r="M4782" s="344">
        <f t="shared" si="74"/>
        <v>6.2580176729286707</v>
      </c>
      <c r="N4782" s="337"/>
      <c r="T4782" s="169" t="s">
        <v>300</v>
      </c>
    </row>
    <row r="4783" spans="1:20">
      <c r="A4783" s="339">
        <v>45491.166666666701</v>
      </c>
      <c r="B4783" s="340">
        <v>3.0212400000000001</v>
      </c>
      <c r="C4783" s="340" t="s">
        <v>300</v>
      </c>
      <c r="D4783" s="341">
        <v>66.958169999999996</v>
      </c>
      <c r="E4783" s="342" t="s">
        <v>300</v>
      </c>
      <c r="F4783" s="340">
        <v>6.2873900000000003</v>
      </c>
      <c r="G4783" s="342" t="s">
        <v>300</v>
      </c>
      <c r="H4783" s="342"/>
      <c r="I4783" s="342"/>
      <c r="J4783" s="343"/>
      <c r="K4783" s="343"/>
      <c r="L4783" s="407">
        <v>1</v>
      </c>
      <c r="M4783" s="344">
        <f t="shared" si="74"/>
        <v>6.2873814835772635</v>
      </c>
      <c r="N4783" s="337"/>
      <c r="T4783" s="169" t="s">
        <v>300</v>
      </c>
    </row>
    <row r="4784" spans="1:20">
      <c r="A4784" s="339">
        <v>45491.208333333299</v>
      </c>
      <c r="B4784" s="340">
        <v>2.72458</v>
      </c>
      <c r="C4784" s="340" t="s">
        <v>300</v>
      </c>
      <c r="D4784" s="341">
        <v>67.864919999999998</v>
      </c>
      <c r="E4784" s="342" t="s">
        <v>300</v>
      </c>
      <c r="F4784" s="340">
        <v>5.7467899999999998</v>
      </c>
      <c r="G4784" s="342" t="s">
        <v>300</v>
      </c>
      <c r="H4784" s="342"/>
      <c r="I4784" s="342"/>
      <c r="J4784" s="343"/>
      <c r="K4784" s="343"/>
      <c r="L4784" s="407">
        <v>1</v>
      </c>
      <c r="M4784" s="344">
        <f t="shared" si="74"/>
        <v>5.7467977880402872</v>
      </c>
      <c r="N4784" s="337"/>
      <c r="T4784" s="169" t="s">
        <v>300</v>
      </c>
    </row>
    <row r="4785" spans="1:20">
      <c r="A4785" s="339">
        <v>45491.25</v>
      </c>
      <c r="B4785" s="340">
        <v>2.9981</v>
      </c>
      <c r="C4785" s="340" t="s">
        <v>300</v>
      </c>
      <c r="D4785" s="341">
        <v>66.176590000000004</v>
      </c>
      <c r="E4785" s="342" t="s">
        <v>300</v>
      </c>
      <c r="F4785" s="340">
        <v>6.1664099999999999</v>
      </c>
      <c r="G4785" s="342" t="s">
        <v>300</v>
      </c>
      <c r="H4785" s="342"/>
      <c r="I4785" s="342"/>
      <c r="J4785" s="343"/>
      <c r="K4785" s="343"/>
      <c r="L4785" s="407">
        <v>1</v>
      </c>
      <c r="M4785" s="344">
        <f t="shared" si="74"/>
        <v>6.1663973916073198</v>
      </c>
      <c r="N4785" s="337"/>
      <c r="T4785" s="169" t="s">
        <v>300</v>
      </c>
    </row>
    <row r="4786" spans="1:20">
      <c r="A4786" s="339">
        <v>45491.291666666701</v>
      </c>
      <c r="B4786" s="340">
        <v>2.7723399999999998</v>
      </c>
      <c r="C4786" s="340" t="s">
        <v>300</v>
      </c>
      <c r="D4786" s="341">
        <v>68.089280000000002</v>
      </c>
      <c r="E4786" s="342" t="s">
        <v>300</v>
      </c>
      <c r="F4786" s="340">
        <v>5.8668800000000001</v>
      </c>
      <c r="G4786" s="342" t="s">
        <v>300</v>
      </c>
      <c r="H4786" s="342"/>
      <c r="I4786" s="342"/>
      <c r="J4786" s="343"/>
      <c r="K4786" s="343"/>
      <c r="L4786" s="407">
        <v>1</v>
      </c>
      <c r="M4786" s="344">
        <f t="shared" si="74"/>
        <v>5.8668670007324142</v>
      </c>
      <c r="N4786" s="337"/>
      <c r="T4786" s="169" t="s">
        <v>300</v>
      </c>
    </row>
    <row r="4787" spans="1:20">
      <c r="A4787" s="339">
        <v>45491.333333333299</v>
      </c>
      <c r="B4787" s="340">
        <v>2.7082600000000001</v>
      </c>
      <c r="C4787" s="340" t="s">
        <v>300</v>
      </c>
      <c r="D4787" s="341">
        <v>70.471800000000002</v>
      </c>
      <c r="E4787" s="342" t="s">
        <v>300</v>
      </c>
      <c r="F4787" s="340">
        <v>5.9318</v>
      </c>
      <c r="G4787" s="342" t="s">
        <v>300</v>
      </c>
      <c r="H4787" s="342"/>
      <c r="I4787" s="342"/>
      <c r="J4787" s="343"/>
      <c r="K4787" s="343"/>
      <c r="L4787" s="407">
        <v>1</v>
      </c>
      <c r="M4787" s="344">
        <f t="shared" si="74"/>
        <v>5.9318031456734399</v>
      </c>
      <c r="N4787" s="337"/>
      <c r="T4787" s="169" t="s">
        <v>300</v>
      </c>
    </row>
    <row r="4788" spans="1:20">
      <c r="A4788" s="339">
        <v>45491.375</v>
      </c>
      <c r="B4788" s="340">
        <v>2.51051</v>
      </c>
      <c r="C4788" s="340" t="s">
        <v>300</v>
      </c>
      <c r="D4788" s="341">
        <v>67.855739999999997</v>
      </c>
      <c r="E4788" s="342" t="s">
        <v>300</v>
      </c>
      <c r="F4788" s="340">
        <v>5.2945500000000001</v>
      </c>
      <c r="G4788" s="342" t="s">
        <v>300</v>
      </c>
      <c r="H4788" s="342"/>
      <c r="I4788" s="342"/>
      <c r="J4788" s="343"/>
      <c r="K4788" s="343"/>
      <c r="L4788" s="407">
        <v>1</v>
      </c>
      <c r="M4788" s="344">
        <f t="shared" si="74"/>
        <v>5.2945561297555912</v>
      </c>
      <c r="N4788" s="337"/>
      <c r="T4788" s="169" t="s">
        <v>300</v>
      </c>
    </row>
    <row r="4789" spans="1:20">
      <c r="A4789" s="339">
        <v>45491.416666666701</v>
      </c>
      <c r="B4789" s="340">
        <v>2.3542200000000002</v>
      </c>
      <c r="C4789" s="340" t="s">
        <v>300</v>
      </c>
      <c r="D4789" s="341">
        <v>67.363320000000002</v>
      </c>
      <c r="E4789" s="342" t="s">
        <v>300</v>
      </c>
      <c r="F4789" s="340">
        <v>4.9289300000000003</v>
      </c>
      <c r="G4789" s="342" t="s">
        <v>300</v>
      </c>
      <c r="H4789" s="342"/>
      <c r="I4789" s="342"/>
      <c r="J4789" s="343"/>
      <c r="K4789" s="343"/>
      <c r="L4789" s="407">
        <v>1</v>
      </c>
      <c r="M4789" s="344">
        <f t="shared" si="74"/>
        <v>4.9289173775392312</v>
      </c>
      <c r="N4789" s="337"/>
      <c r="T4789" s="169" t="s">
        <v>300</v>
      </c>
    </row>
    <row r="4790" spans="1:20">
      <c r="A4790" s="339">
        <v>45491.458333333299</v>
      </c>
      <c r="B4790" s="340">
        <v>0.64998999999999996</v>
      </c>
      <c r="C4790" s="340" t="s">
        <v>300</v>
      </c>
      <c r="D4790" s="341">
        <v>68.397769999999994</v>
      </c>
      <c r="E4790" s="342" t="s">
        <v>300</v>
      </c>
      <c r="F4790" s="340">
        <v>1.3817600000000001</v>
      </c>
      <c r="G4790" s="342" t="s">
        <v>300</v>
      </c>
      <c r="H4790" s="342"/>
      <c r="I4790" s="342"/>
      <c r="J4790" s="343"/>
      <c r="K4790" s="343"/>
      <c r="L4790" s="407">
        <v>1</v>
      </c>
      <c r="M4790" s="344">
        <f t="shared" si="74"/>
        <v>1.3817504915130834</v>
      </c>
      <c r="N4790" s="337"/>
      <c r="T4790" s="169" t="s">
        <v>300</v>
      </c>
    </row>
    <row r="4791" spans="1:20">
      <c r="A4791" s="339">
        <v>45491.5</v>
      </c>
      <c r="B4791" s="340">
        <v>1.8442499999999999</v>
      </c>
      <c r="C4791" s="340" t="s">
        <v>300</v>
      </c>
      <c r="D4791" s="341">
        <v>68.704130000000006</v>
      </c>
      <c r="E4791" s="342" t="s">
        <v>300</v>
      </c>
      <c r="F4791" s="340">
        <v>3.9380799999999998</v>
      </c>
      <c r="G4791" s="342" t="s">
        <v>300</v>
      </c>
      <c r="H4791" s="342"/>
      <c r="I4791" s="342"/>
      <c r="J4791" s="343"/>
      <c r="K4791" s="343"/>
      <c r="L4791" s="407">
        <v>1</v>
      </c>
      <c r="M4791" s="344">
        <f t="shared" si="74"/>
        <v>3.9380719516676996</v>
      </c>
      <c r="N4791" s="337"/>
      <c r="T4791" s="169" t="s">
        <v>300</v>
      </c>
    </row>
    <row r="4792" spans="1:20">
      <c r="A4792" s="339">
        <v>45491.541666666701</v>
      </c>
      <c r="B4792" s="340">
        <v>2.4860699999999998</v>
      </c>
      <c r="C4792" s="340" t="s">
        <v>300</v>
      </c>
      <c r="D4792" s="341">
        <v>66.807410000000004</v>
      </c>
      <c r="E4792" s="342" t="s">
        <v>300</v>
      </c>
      <c r="F4792" s="340">
        <v>5.1620100000000004</v>
      </c>
      <c r="G4792" s="342" t="s">
        <v>300</v>
      </c>
      <c r="H4792" s="342"/>
      <c r="I4792" s="342"/>
      <c r="J4792" s="343"/>
      <c r="K4792" s="343"/>
      <c r="L4792" s="407">
        <v>1</v>
      </c>
      <c r="M4792" s="344">
        <f t="shared" si="74"/>
        <v>5.1620118629619949</v>
      </c>
      <c r="N4792" s="337"/>
      <c r="T4792" s="169" t="s">
        <v>300</v>
      </c>
    </row>
    <row r="4793" spans="1:20">
      <c r="A4793" s="339">
        <v>45491.583333333299</v>
      </c>
      <c r="B4793" s="340">
        <v>2.6233900000000001</v>
      </c>
      <c r="C4793" s="340" t="s">
        <v>300</v>
      </c>
      <c r="D4793" s="341">
        <v>66.175420000000003</v>
      </c>
      <c r="E4793" s="342" t="s">
        <v>300</v>
      </c>
      <c r="F4793" s="340">
        <v>5.3956</v>
      </c>
      <c r="G4793" s="342" t="s">
        <v>300</v>
      </c>
      <c r="H4793" s="342"/>
      <c r="I4793" s="342"/>
      <c r="J4793" s="343"/>
      <c r="K4793" s="343"/>
      <c r="L4793" s="407">
        <v>1</v>
      </c>
      <c r="M4793" s="344">
        <f t="shared" si="74"/>
        <v>5.3956103020937034</v>
      </c>
      <c r="N4793" s="337"/>
      <c r="T4793" s="169" t="s">
        <v>300</v>
      </c>
    </row>
    <row r="4794" spans="1:20">
      <c r="A4794" s="339">
        <v>45491.625</v>
      </c>
      <c r="B4794" s="340">
        <v>2.19346</v>
      </c>
      <c r="C4794" s="340" t="s">
        <v>300</v>
      </c>
      <c r="D4794" s="341">
        <v>66.714259999999996</v>
      </c>
      <c r="E4794" s="342" t="s">
        <v>300</v>
      </c>
      <c r="F4794" s="340">
        <v>4.5480999999999998</v>
      </c>
      <c r="G4794" s="342" t="s">
        <v>300</v>
      </c>
      <c r="H4794" s="342"/>
      <c r="I4794" s="342"/>
      <c r="J4794" s="343"/>
      <c r="K4794" s="343"/>
      <c r="L4794" s="407">
        <v>1</v>
      </c>
      <c r="M4794" s="344">
        <f t="shared" si="74"/>
        <v>4.5480936877867677</v>
      </c>
      <c r="N4794" s="337"/>
      <c r="T4794" s="169" t="s">
        <v>300</v>
      </c>
    </row>
    <row r="4795" spans="1:20">
      <c r="A4795" s="339">
        <v>45491.666666666701</v>
      </c>
      <c r="B4795" s="340">
        <v>2.2339000000000002</v>
      </c>
      <c r="C4795" s="340" t="s">
        <v>300</v>
      </c>
      <c r="D4795" s="341">
        <v>66.258979999999994</v>
      </c>
      <c r="E4795" s="342" t="s">
        <v>300</v>
      </c>
      <c r="F4795" s="340">
        <v>4.6003299999999996</v>
      </c>
      <c r="G4795" s="342" t="s">
        <v>300</v>
      </c>
      <c r="H4795" s="342"/>
      <c r="I4795" s="342"/>
      <c r="J4795" s="343"/>
      <c r="K4795" s="343"/>
      <c r="L4795" s="407">
        <v>1</v>
      </c>
      <c r="M4795" s="344">
        <f t="shared" si="74"/>
        <v>4.6003352729157596</v>
      </c>
      <c r="N4795" s="337"/>
      <c r="T4795" s="169" t="s">
        <v>300</v>
      </c>
    </row>
    <row r="4796" spans="1:20">
      <c r="A4796" s="339">
        <v>45491.708333333299</v>
      </c>
      <c r="B4796" s="340">
        <v>2.6818</v>
      </c>
      <c r="C4796" s="340" t="s">
        <v>300</v>
      </c>
      <c r="D4796" s="341">
        <v>66.077209999999994</v>
      </c>
      <c r="E4796" s="342" t="s">
        <v>300</v>
      </c>
      <c r="F4796" s="340">
        <v>5.5075599999999998</v>
      </c>
      <c r="G4796" s="342" t="s">
        <v>300</v>
      </c>
      <c r="H4796" s="342"/>
      <c r="I4796" s="342"/>
      <c r="J4796" s="343"/>
      <c r="K4796" s="343"/>
      <c r="L4796" s="407">
        <v>1</v>
      </c>
      <c r="M4796" s="344">
        <f t="shared" si="74"/>
        <v>5.5075581840602377</v>
      </c>
      <c r="N4796" s="337"/>
      <c r="T4796" s="169" t="s">
        <v>300</v>
      </c>
    </row>
    <row r="4797" spans="1:20">
      <c r="A4797" s="339">
        <v>45491.75</v>
      </c>
      <c r="B4797" s="340">
        <v>2.6848900000000002</v>
      </c>
      <c r="C4797" s="340" t="s">
        <v>300</v>
      </c>
      <c r="D4797" s="341">
        <v>66.185000000000002</v>
      </c>
      <c r="E4797" s="342" t="s">
        <v>300</v>
      </c>
      <c r="F4797" s="340">
        <v>5.5228999999999999</v>
      </c>
      <c r="G4797" s="342" t="s">
        <v>300</v>
      </c>
      <c r="H4797" s="342"/>
      <c r="I4797" s="342"/>
      <c r="J4797" s="343"/>
      <c r="K4797" s="343"/>
      <c r="L4797" s="407">
        <v>1</v>
      </c>
      <c r="M4797" s="344">
        <f t="shared" si="74"/>
        <v>5.5228987397219997</v>
      </c>
      <c r="N4797" s="337"/>
      <c r="T4797" s="169" t="s">
        <v>300</v>
      </c>
    </row>
    <row r="4798" spans="1:20">
      <c r="A4798" s="339">
        <v>45491.791666666701</v>
      </c>
      <c r="B4798" s="340">
        <v>2.8408699999999998</v>
      </c>
      <c r="C4798" s="340" t="s">
        <v>300</v>
      </c>
      <c r="D4798" s="341">
        <v>65.240250000000003</v>
      </c>
      <c r="E4798" s="342" t="s">
        <v>300</v>
      </c>
      <c r="F4798" s="340">
        <v>5.7603400000000002</v>
      </c>
      <c r="G4798" s="342" t="s">
        <v>300</v>
      </c>
      <c r="H4798" s="342"/>
      <c r="I4798" s="342"/>
      <c r="J4798" s="343"/>
      <c r="K4798" s="343"/>
      <c r="L4798" s="407">
        <v>1</v>
      </c>
      <c r="M4798" s="344">
        <f t="shared" si="74"/>
        <v>5.7603382650638997</v>
      </c>
      <c r="N4798" s="337"/>
      <c r="T4798" s="169" t="s">
        <v>300</v>
      </c>
    </row>
    <row r="4799" spans="1:20">
      <c r="A4799" s="339">
        <v>45491.833333333299</v>
      </c>
      <c r="B4799" s="340">
        <v>2.7898499999999999</v>
      </c>
      <c r="C4799" s="340" t="s">
        <v>300</v>
      </c>
      <c r="D4799" s="341">
        <v>66.442539999999994</v>
      </c>
      <c r="E4799" s="342" t="s">
        <v>300</v>
      </c>
      <c r="F4799" s="340">
        <v>5.7611299999999996</v>
      </c>
      <c r="G4799" s="342" t="s">
        <v>300</v>
      </c>
      <c r="H4799" s="342"/>
      <c r="I4799" s="342"/>
      <c r="J4799" s="343"/>
      <c r="K4799" s="343"/>
      <c r="L4799" s="407">
        <v>1</v>
      </c>
      <c r="M4799" s="344">
        <f t="shared" si="74"/>
        <v>5.7611355044065187</v>
      </c>
      <c r="N4799" s="337"/>
      <c r="T4799" s="169" t="s">
        <v>300</v>
      </c>
    </row>
    <row r="4800" spans="1:20">
      <c r="A4800" s="339">
        <v>45491.875</v>
      </c>
      <c r="B4800" s="340">
        <v>2.3757999999999999</v>
      </c>
      <c r="C4800" s="340" t="s">
        <v>300</v>
      </c>
      <c r="D4800" s="341">
        <v>67.232799999999997</v>
      </c>
      <c r="E4800" s="342" t="s">
        <v>300</v>
      </c>
      <c r="F4800" s="340">
        <v>4.9644599999999999</v>
      </c>
      <c r="G4800" s="342" t="s">
        <v>300</v>
      </c>
      <c r="H4800" s="342"/>
      <c r="I4800" s="342"/>
      <c r="J4800" s="343"/>
      <c r="K4800" s="343"/>
      <c r="L4800" s="407">
        <v>1</v>
      </c>
      <c r="M4800" s="344">
        <f t="shared" si="74"/>
        <v>4.964460808339199</v>
      </c>
      <c r="N4800" s="337"/>
      <c r="T4800" s="169" t="s">
        <v>300</v>
      </c>
    </row>
    <row r="4801" spans="1:20">
      <c r="A4801" s="339">
        <v>45491.916666666701</v>
      </c>
      <c r="B4801" s="340">
        <v>2.6966999999999999</v>
      </c>
      <c r="C4801" s="340" t="s">
        <v>300</v>
      </c>
      <c r="D4801" s="341">
        <v>65.859210000000004</v>
      </c>
      <c r="E4801" s="342" t="s">
        <v>300</v>
      </c>
      <c r="F4801" s="340">
        <v>5.5198900000000002</v>
      </c>
      <c r="G4801" s="342" t="s">
        <v>300</v>
      </c>
      <c r="H4801" s="342"/>
      <c r="I4801" s="342"/>
      <c r="J4801" s="343"/>
      <c r="K4801" s="343"/>
      <c r="L4801" s="407">
        <v>1</v>
      </c>
      <c r="M4801" s="344">
        <f t="shared" si="74"/>
        <v>5.5198866823455592</v>
      </c>
      <c r="N4801" s="337"/>
      <c r="T4801" s="169" t="s">
        <v>300</v>
      </c>
    </row>
    <row r="4802" spans="1:20">
      <c r="A4802" s="339">
        <v>45491.958333333299</v>
      </c>
      <c r="B4802" s="340">
        <v>1.1373500000000001</v>
      </c>
      <c r="C4802" s="340" t="s">
        <v>300</v>
      </c>
      <c r="D4802" s="341">
        <v>67.655659999999997</v>
      </c>
      <c r="E4802" s="342" t="s">
        <v>300</v>
      </c>
      <c r="F4802" s="340">
        <v>2.3915500000000001</v>
      </c>
      <c r="G4802" s="342" t="s">
        <v>300</v>
      </c>
      <c r="H4802" s="342"/>
      <c r="I4802" s="342"/>
      <c r="J4802" s="343"/>
      <c r="K4802" s="343"/>
      <c r="L4802" s="407">
        <v>1</v>
      </c>
      <c r="M4802" s="344">
        <f t="shared" si="74"/>
        <v>2.3915489651230795</v>
      </c>
      <c r="N4802" s="337"/>
      <c r="T4802" s="169" t="s">
        <v>300</v>
      </c>
    </row>
    <row r="4803" spans="1:20">
      <c r="A4803" s="339">
        <v>45492</v>
      </c>
      <c r="B4803" s="340">
        <v>1.95261</v>
      </c>
      <c r="C4803" s="340" t="s">
        <v>300</v>
      </c>
      <c r="D4803" s="341">
        <v>66.539479999999998</v>
      </c>
      <c r="E4803" s="342" t="s">
        <v>300</v>
      </c>
      <c r="F4803" s="340">
        <v>4.0380799999999999</v>
      </c>
      <c r="G4803" s="342" t="s">
        <v>300</v>
      </c>
      <c r="H4803" s="342"/>
      <c r="I4803" s="342"/>
      <c r="J4803" s="343"/>
      <c r="K4803" s="343"/>
      <c r="L4803" s="407">
        <v>1</v>
      </c>
      <c r="M4803" s="344">
        <f t="shared" ref="M4803:M4866" si="75">D4803*60*10^3*B4803*5.18*10^-7</f>
        <v>4.0380893276502237</v>
      </c>
      <c r="N4803" s="337"/>
      <c r="T4803" s="169" t="s">
        <v>300</v>
      </c>
    </row>
    <row r="4804" spans="1:20">
      <c r="A4804" s="339">
        <v>45492.041666666701</v>
      </c>
      <c r="B4804" s="340">
        <v>2.6338300000000001</v>
      </c>
      <c r="C4804" s="340" t="s">
        <v>300</v>
      </c>
      <c r="D4804" s="341">
        <v>65.224050000000005</v>
      </c>
      <c r="E4804" s="342" t="s">
        <v>300</v>
      </c>
      <c r="F4804" s="340">
        <v>5.3391999999999999</v>
      </c>
      <c r="G4804" s="342" t="s">
        <v>300</v>
      </c>
      <c r="H4804" s="342"/>
      <c r="I4804" s="342"/>
      <c r="J4804" s="343"/>
      <c r="K4804" s="343"/>
      <c r="L4804" s="407">
        <v>1</v>
      </c>
      <c r="M4804" s="344">
        <f t="shared" si="75"/>
        <v>5.3392039727254197</v>
      </c>
      <c r="N4804" s="337"/>
      <c r="T4804" s="169" t="s">
        <v>300</v>
      </c>
    </row>
    <row r="4805" spans="1:20">
      <c r="A4805" s="339">
        <v>45492.083333333299</v>
      </c>
      <c r="B4805" s="340">
        <v>2.8103699999999998</v>
      </c>
      <c r="C4805" s="340" t="s">
        <v>300</v>
      </c>
      <c r="D4805" s="341">
        <v>66.022850000000005</v>
      </c>
      <c r="E4805" s="342" t="s">
        <v>300</v>
      </c>
      <c r="F4805" s="340">
        <v>5.7668499999999998</v>
      </c>
      <c r="G4805" s="342" t="s">
        <v>300</v>
      </c>
      <c r="H4805" s="342"/>
      <c r="I4805" s="342"/>
      <c r="J4805" s="343"/>
      <c r="K4805" s="343"/>
      <c r="L4805" s="407">
        <v>1</v>
      </c>
      <c r="M4805" s="344">
        <f t="shared" si="75"/>
        <v>5.7668516365458586</v>
      </c>
      <c r="N4805" s="337"/>
      <c r="T4805" s="169" t="s">
        <v>300</v>
      </c>
    </row>
    <row r="4806" spans="1:20">
      <c r="A4806" s="339">
        <v>45492.125</v>
      </c>
      <c r="B4806" s="340">
        <v>2.8099500000000002</v>
      </c>
      <c r="C4806" s="340" t="s">
        <v>300</v>
      </c>
      <c r="D4806" s="341">
        <v>65.675349999999995</v>
      </c>
      <c r="E4806" s="342" t="s">
        <v>300</v>
      </c>
      <c r="F4806" s="340">
        <v>5.7356499999999997</v>
      </c>
      <c r="G4806" s="342" t="s">
        <v>300</v>
      </c>
      <c r="H4806" s="342"/>
      <c r="I4806" s="342"/>
      <c r="J4806" s="343"/>
      <c r="K4806" s="343"/>
      <c r="L4806" s="407">
        <v>1</v>
      </c>
      <c r="M4806" s="344">
        <f t="shared" si="75"/>
        <v>5.7356414976860997</v>
      </c>
      <c r="N4806" s="337"/>
      <c r="T4806" s="169" t="s">
        <v>300</v>
      </c>
    </row>
    <row r="4807" spans="1:20">
      <c r="A4807" s="339">
        <v>45492.166666666701</v>
      </c>
      <c r="B4807" s="340">
        <v>2.6789100000000001</v>
      </c>
      <c r="C4807" s="340" t="s">
        <v>300</v>
      </c>
      <c r="D4807" s="341">
        <v>67.122399999999999</v>
      </c>
      <c r="E4807" s="342" t="s">
        <v>300</v>
      </c>
      <c r="F4807" s="340">
        <v>5.5886500000000003</v>
      </c>
      <c r="G4807" s="342" t="s">
        <v>300</v>
      </c>
      <c r="H4807" s="342"/>
      <c r="I4807" s="342"/>
      <c r="J4807" s="343"/>
      <c r="K4807" s="343"/>
      <c r="L4807" s="407">
        <v>1</v>
      </c>
      <c r="M4807" s="344">
        <f t="shared" si="75"/>
        <v>5.5886461155907199</v>
      </c>
      <c r="N4807" s="337"/>
      <c r="T4807" s="169" t="s">
        <v>300</v>
      </c>
    </row>
    <row r="4808" spans="1:20">
      <c r="A4808" s="339">
        <v>45492.208333333299</v>
      </c>
      <c r="B4808" s="340">
        <v>2.7227399999999999</v>
      </c>
      <c r="C4808" s="340" t="s">
        <v>300</v>
      </c>
      <c r="D4808" s="341">
        <v>66.461129999999997</v>
      </c>
      <c r="E4808" s="342" t="s">
        <v>300</v>
      </c>
      <c r="F4808" s="340">
        <v>5.6241300000000001</v>
      </c>
      <c r="G4808" s="342" t="s">
        <v>300</v>
      </c>
      <c r="H4808" s="342"/>
      <c r="I4808" s="342"/>
      <c r="J4808" s="343"/>
      <c r="K4808" s="343"/>
      <c r="L4808" s="407">
        <v>1</v>
      </c>
      <c r="M4808" s="344">
        <f t="shared" si="75"/>
        <v>5.624124200149895</v>
      </c>
      <c r="N4808" s="337"/>
      <c r="T4808" s="169" t="s">
        <v>300</v>
      </c>
    </row>
    <row r="4809" spans="1:20">
      <c r="A4809" s="339">
        <v>45492.25</v>
      </c>
      <c r="B4809" s="340">
        <v>2.65306</v>
      </c>
      <c r="C4809" s="340" t="s">
        <v>300</v>
      </c>
      <c r="D4809" s="341">
        <v>66.710290000000001</v>
      </c>
      <c r="E4809" s="342" t="s">
        <v>300</v>
      </c>
      <c r="F4809" s="340">
        <v>5.5007299999999999</v>
      </c>
      <c r="G4809" s="342" t="s">
        <v>300</v>
      </c>
      <c r="H4809" s="342"/>
      <c r="I4809" s="342"/>
      <c r="J4809" s="343"/>
      <c r="K4809" s="343"/>
      <c r="L4809" s="407">
        <v>1</v>
      </c>
      <c r="M4809" s="344">
        <f t="shared" si="75"/>
        <v>5.5007373737683913</v>
      </c>
      <c r="N4809" s="337"/>
      <c r="T4809" s="169" t="s">
        <v>300</v>
      </c>
    </row>
    <row r="4810" spans="1:20">
      <c r="A4810" s="339">
        <v>45492.291666666701</v>
      </c>
      <c r="B4810" s="340">
        <v>2.7872499999999998</v>
      </c>
      <c r="C4810" s="340" t="s">
        <v>300</v>
      </c>
      <c r="D4810" s="341">
        <v>66.123279999999994</v>
      </c>
      <c r="E4810" s="342" t="s">
        <v>300</v>
      </c>
      <c r="F4810" s="340">
        <v>5.7281000000000004</v>
      </c>
      <c r="G4810" s="342" t="s">
        <v>300</v>
      </c>
      <c r="H4810" s="342"/>
      <c r="I4810" s="342"/>
      <c r="J4810" s="343"/>
      <c r="K4810" s="343"/>
      <c r="L4810" s="407">
        <v>1</v>
      </c>
      <c r="M4810" s="344">
        <f t="shared" si="75"/>
        <v>5.7281096465543984</v>
      </c>
      <c r="N4810" s="337"/>
      <c r="T4810" s="169" t="s">
        <v>300</v>
      </c>
    </row>
    <row r="4811" spans="1:20">
      <c r="A4811" s="339">
        <v>45492.333333333299</v>
      </c>
      <c r="B4811" s="340">
        <v>2.5930399999999998</v>
      </c>
      <c r="C4811" s="340" t="s">
        <v>300</v>
      </c>
      <c r="D4811" s="341">
        <v>66.861509999999996</v>
      </c>
      <c r="E4811" s="342" t="s">
        <v>300</v>
      </c>
      <c r="F4811" s="340">
        <v>5.3884699999999999</v>
      </c>
      <c r="G4811" s="342" t="s">
        <v>300</v>
      </c>
      <c r="H4811" s="342"/>
      <c r="I4811" s="342"/>
      <c r="J4811" s="343"/>
      <c r="K4811" s="343"/>
      <c r="L4811" s="407">
        <v>1</v>
      </c>
      <c r="M4811" s="344">
        <f t="shared" si="75"/>
        <v>5.3884816321936313</v>
      </c>
      <c r="N4811" s="337"/>
      <c r="T4811" s="169" t="s">
        <v>300</v>
      </c>
    </row>
    <row r="4812" spans="1:20">
      <c r="A4812" s="339">
        <v>45492.375</v>
      </c>
      <c r="B4812" s="340">
        <v>2.70451</v>
      </c>
      <c r="C4812" s="340" t="s">
        <v>300</v>
      </c>
      <c r="D4812" s="341">
        <v>66.099429999999998</v>
      </c>
      <c r="E4812" s="342" t="s">
        <v>300</v>
      </c>
      <c r="F4812" s="340">
        <v>5.5560600000000004</v>
      </c>
      <c r="G4812" s="342" t="s">
        <v>300</v>
      </c>
      <c r="H4812" s="342"/>
      <c r="I4812" s="342"/>
      <c r="J4812" s="343"/>
      <c r="K4812" s="343"/>
      <c r="L4812" s="407">
        <v>1</v>
      </c>
      <c r="M4812" s="344">
        <f t="shared" si="75"/>
        <v>5.5560649778626434</v>
      </c>
      <c r="N4812" s="337"/>
      <c r="T4812" s="169" t="s">
        <v>300</v>
      </c>
    </row>
    <row r="4813" spans="1:20">
      <c r="A4813" s="339">
        <v>45492.416666666701</v>
      </c>
      <c r="B4813" s="340">
        <v>2.4345699999999999</v>
      </c>
      <c r="C4813" s="340" t="s">
        <v>300</v>
      </c>
      <c r="D4813" s="341">
        <v>66.482010000000002</v>
      </c>
      <c r="E4813" s="342" t="s">
        <v>300</v>
      </c>
      <c r="F4813" s="340">
        <v>5.0304599999999997</v>
      </c>
      <c r="G4813" s="342" t="s">
        <v>300</v>
      </c>
      <c r="H4813" s="342"/>
      <c r="I4813" s="342"/>
      <c r="J4813" s="343"/>
      <c r="K4813" s="343"/>
      <c r="L4813" s="407">
        <v>1</v>
      </c>
      <c r="M4813" s="344">
        <f t="shared" si="75"/>
        <v>5.0304567282235562</v>
      </c>
      <c r="N4813" s="337"/>
      <c r="T4813" s="169" t="s">
        <v>300</v>
      </c>
    </row>
    <row r="4814" spans="1:20">
      <c r="A4814" s="339">
        <v>45492.458333333299</v>
      </c>
      <c r="B4814" s="340">
        <v>0.66010000000000002</v>
      </c>
      <c r="C4814" s="340" t="s">
        <v>300</v>
      </c>
      <c r="D4814" s="341">
        <v>66.655940000000001</v>
      </c>
      <c r="E4814" s="342" t="s">
        <v>300</v>
      </c>
      <c r="F4814" s="340">
        <v>1.3675200000000001</v>
      </c>
      <c r="G4814" s="342" t="s">
        <v>300</v>
      </c>
      <c r="H4814" s="342"/>
      <c r="I4814" s="342"/>
      <c r="J4814" s="343"/>
      <c r="K4814" s="343"/>
      <c r="L4814" s="407">
        <v>1</v>
      </c>
      <c r="M4814" s="344">
        <f t="shared" si="75"/>
        <v>1.36750713269352</v>
      </c>
      <c r="N4814" s="337"/>
      <c r="T4814" s="169" t="s">
        <v>300</v>
      </c>
    </row>
    <row r="4815" spans="1:20">
      <c r="A4815" s="339">
        <v>45492.5</v>
      </c>
      <c r="B4815" s="340">
        <v>1.93788</v>
      </c>
      <c r="C4815" s="340" t="s">
        <v>300</v>
      </c>
      <c r="D4815" s="341">
        <v>66.955650000000006</v>
      </c>
      <c r="E4815" s="342" t="s">
        <v>300</v>
      </c>
      <c r="F4815" s="340">
        <v>4.0326899999999997</v>
      </c>
      <c r="G4815" s="342" t="s">
        <v>300</v>
      </c>
      <c r="H4815" s="342"/>
      <c r="I4815" s="342"/>
      <c r="J4815" s="343"/>
      <c r="K4815" s="343"/>
      <c r="L4815" s="407">
        <v>1</v>
      </c>
      <c r="M4815" s="344">
        <f t="shared" si="75"/>
        <v>4.03269262688376</v>
      </c>
      <c r="N4815" s="337"/>
      <c r="T4815" s="169" t="s">
        <v>300</v>
      </c>
    </row>
    <row r="4816" spans="1:20">
      <c r="A4816" s="339">
        <v>45492.541666666701</v>
      </c>
      <c r="B4816" s="340">
        <v>2.4049299999999998</v>
      </c>
      <c r="C4816" s="340" t="s">
        <v>300</v>
      </c>
      <c r="D4816" s="341">
        <v>66.413929999999993</v>
      </c>
      <c r="E4816" s="342" t="s">
        <v>300</v>
      </c>
      <c r="F4816" s="340">
        <v>4.9641299999999999</v>
      </c>
      <c r="G4816" s="342" t="s">
        <v>300</v>
      </c>
      <c r="H4816" s="342"/>
      <c r="I4816" s="342"/>
      <c r="J4816" s="343"/>
      <c r="K4816" s="343"/>
      <c r="L4816" s="407">
        <v>1</v>
      </c>
      <c r="M4816" s="344">
        <f t="shared" si="75"/>
        <v>4.9641241011358908</v>
      </c>
      <c r="N4816" s="337"/>
      <c r="T4816" s="169" t="s">
        <v>300</v>
      </c>
    </row>
    <row r="4817" spans="1:20">
      <c r="A4817" s="339">
        <v>45492.583333333299</v>
      </c>
      <c r="B4817" s="340">
        <v>2.53179</v>
      </c>
      <c r="C4817" s="340" t="s">
        <v>300</v>
      </c>
      <c r="D4817" s="341">
        <v>66.116259999999997</v>
      </c>
      <c r="E4817" s="342" t="s">
        <v>300</v>
      </c>
      <c r="F4817" s="340">
        <v>5.2025600000000001</v>
      </c>
      <c r="G4817" s="342" t="s">
        <v>300</v>
      </c>
      <c r="H4817" s="342"/>
      <c r="I4817" s="342"/>
      <c r="J4817" s="343"/>
      <c r="K4817" s="343"/>
      <c r="L4817" s="407">
        <v>1</v>
      </c>
      <c r="M4817" s="344">
        <f t="shared" si="75"/>
        <v>5.2025584619398311</v>
      </c>
      <c r="N4817" s="337"/>
      <c r="T4817" s="169" t="s">
        <v>300</v>
      </c>
    </row>
    <row r="4818" spans="1:20">
      <c r="A4818" s="339">
        <v>45492.625</v>
      </c>
      <c r="B4818" s="340">
        <v>2.9135300000000002</v>
      </c>
      <c r="C4818" s="340" t="s">
        <v>300</v>
      </c>
      <c r="D4818" s="341">
        <v>64.684950000000001</v>
      </c>
      <c r="E4818" s="342" t="s">
        <v>300</v>
      </c>
      <c r="F4818" s="340">
        <v>5.8573899999999997</v>
      </c>
      <c r="G4818" s="342" t="s">
        <v>300</v>
      </c>
      <c r="H4818" s="342"/>
      <c r="I4818" s="342"/>
      <c r="J4818" s="343"/>
      <c r="K4818" s="343"/>
      <c r="L4818" s="407">
        <v>1</v>
      </c>
      <c r="M4818" s="344">
        <f t="shared" si="75"/>
        <v>5.8573847369683802</v>
      </c>
      <c r="N4818" s="337"/>
      <c r="T4818" s="169" t="s">
        <v>300</v>
      </c>
    </row>
    <row r="4819" spans="1:20">
      <c r="A4819" s="339">
        <v>45492.666666666701</v>
      </c>
      <c r="B4819" s="340">
        <v>2.5455700000000001</v>
      </c>
      <c r="C4819" s="340" t="s">
        <v>300</v>
      </c>
      <c r="D4819" s="341">
        <v>66.600759999999994</v>
      </c>
      <c r="E4819" s="342" t="s">
        <v>300</v>
      </c>
      <c r="F4819" s="340">
        <v>5.2691999999999997</v>
      </c>
      <c r="G4819" s="342" t="s">
        <v>300</v>
      </c>
      <c r="H4819" s="342"/>
      <c r="I4819" s="342"/>
      <c r="J4819" s="343"/>
      <c r="K4819" s="343"/>
      <c r="L4819" s="407">
        <v>1</v>
      </c>
      <c r="M4819" s="344">
        <f t="shared" si="75"/>
        <v>5.2692067473598563</v>
      </c>
      <c r="N4819" s="337"/>
      <c r="T4819" s="169" t="s">
        <v>300</v>
      </c>
    </row>
    <row r="4820" spans="1:20">
      <c r="A4820" s="339">
        <v>45492.708333333299</v>
      </c>
      <c r="B4820" s="340">
        <v>2.4720399999999998</v>
      </c>
      <c r="C4820" s="340" t="s">
        <v>300</v>
      </c>
      <c r="D4820" s="341">
        <v>66.586309999999997</v>
      </c>
      <c r="E4820" s="342" t="s">
        <v>300</v>
      </c>
      <c r="F4820" s="340">
        <v>5.1158999999999999</v>
      </c>
      <c r="G4820" s="342" t="s">
        <v>300</v>
      </c>
      <c r="H4820" s="342"/>
      <c r="I4820" s="342"/>
      <c r="J4820" s="343"/>
      <c r="K4820" s="343"/>
      <c r="L4820" s="407">
        <v>1</v>
      </c>
      <c r="M4820" s="344">
        <f t="shared" si="75"/>
        <v>5.115892996686191</v>
      </c>
      <c r="N4820" s="337"/>
      <c r="T4820" s="169" t="s">
        <v>300</v>
      </c>
    </row>
    <row r="4821" spans="1:20">
      <c r="A4821" s="339">
        <v>45492.75</v>
      </c>
      <c r="B4821" s="340">
        <v>2.6630799999999999</v>
      </c>
      <c r="C4821" s="340" t="s">
        <v>300</v>
      </c>
      <c r="D4821" s="341">
        <v>65.640609999999995</v>
      </c>
      <c r="E4821" s="342" t="s">
        <v>300</v>
      </c>
      <c r="F4821" s="340">
        <v>5.4329799999999997</v>
      </c>
      <c r="G4821" s="342" t="s">
        <v>300</v>
      </c>
      <c r="H4821" s="342"/>
      <c r="I4821" s="342"/>
      <c r="J4821" s="343"/>
      <c r="K4821" s="343"/>
      <c r="L4821" s="407">
        <v>1</v>
      </c>
      <c r="M4821" s="344">
        <f t="shared" si="75"/>
        <v>5.4329765616971031</v>
      </c>
      <c r="N4821" s="337"/>
      <c r="T4821" s="169" t="s">
        <v>300</v>
      </c>
    </row>
    <row r="4822" spans="1:20">
      <c r="A4822" s="339">
        <v>45492.791666666701</v>
      </c>
      <c r="B4822" s="340">
        <v>2.7178200000000001</v>
      </c>
      <c r="C4822" s="340" t="s">
        <v>300</v>
      </c>
      <c r="D4822" s="341">
        <v>65.133219999999994</v>
      </c>
      <c r="E4822" s="342" t="s">
        <v>300</v>
      </c>
      <c r="F4822" s="340">
        <v>5.5018000000000002</v>
      </c>
      <c r="G4822" s="342" t="s">
        <v>300</v>
      </c>
      <c r="H4822" s="342"/>
      <c r="I4822" s="342"/>
      <c r="J4822" s="343"/>
      <c r="K4822" s="343"/>
      <c r="L4822" s="407">
        <v>1</v>
      </c>
      <c r="M4822" s="344">
        <f t="shared" si="75"/>
        <v>5.5017930368308319</v>
      </c>
      <c r="N4822" s="337"/>
      <c r="T4822" s="169" t="s">
        <v>300</v>
      </c>
    </row>
    <row r="4823" spans="1:20">
      <c r="A4823" s="339">
        <v>45492.833333333299</v>
      </c>
      <c r="B4823" s="340">
        <v>2.6093999999999999</v>
      </c>
      <c r="C4823" s="340" t="s">
        <v>300</v>
      </c>
      <c r="D4823" s="341">
        <v>66.391040000000004</v>
      </c>
      <c r="E4823" s="342" t="s">
        <v>300</v>
      </c>
      <c r="F4823" s="340">
        <v>5.3843199999999998</v>
      </c>
      <c r="G4823" s="342" t="s">
        <v>300</v>
      </c>
      <c r="H4823" s="342"/>
      <c r="I4823" s="342"/>
      <c r="J4823" s="343"/>
      <c r="K4823" s="343"/>
      <c r="L4823" s="407">
        <v>1</v>
      </c>
      <c r="M4823" s="344">
        <f t="shared" si="75"/>
        <v>5.3843234354380796</v>
      </c>
      <c r="N4823" s="337"/>
      <c r="T4823" s="169" t="s">
        <v>300</v>
      </c>
    </row>
    <row r="4824" spans="1:20">
      <c r="A4824" s="339">
        <v>45492.875</v>
      </c>
      <c r="B4824" s="340">
        <v>2.5233699999999999</v>
      </c>
      <c r="C4824" s="340" t="s">
        <v>300</v>
      </c>
      <c r="D4824" s="341">
        <v>66.320750000000004</v>
      </c>
      <c r="E4824" s="342" t="s">
        <v>300</v>
      </c>
      <c r="F4824" s="340">
        <v>5.2012900000000002</v>
      </c>
      <c r="G4824" s="342" t="s">
        <v>300</v>
      </c>
      <c r="H4824" s="342"/>
      <c r="I4824" s="342"/>
      <c r="J4824" s="343"/>
      <c r="K4824" s="343"/>
      <c r="L4824" s="407">
        <v>1</v>
      </c>
      <c r="M4824" s="344">
        <f t="shared" si="75"/>
        <v>5.201293662026699</v>
      </c>
      <c r="N4824" s="337"/>
      <c r="T4824" s="169" t="s">
        <v>300</v>
      </c>
    </row>
    <row r="4825" spans="1:20">
      <c r="A4825" s="339">
        <v>45492.916666666701</v>
      </c>
      <c r="B4825" s="340">
        <v>2.6264500000000002</v>
      </c>
      <c r="C4825" s="340" t="s">
        <v>300</v>
      </c>
      <c r="D4825" s="341">
        <v>65.485659999999996</v>
      </c>
      <c r="E4825" s="342" t="s">
        <v>300</v>
      </c>
      <c r="F4825" s="340">
        <v>5.3455899999999996</v>
      </c>
      <c r="G4825" s="342" t="s">
        <v>300</v>
      </c>
      <c r="H4825" s="342"/>
      <c r="I4825" s="342"/>
      <c r="J4825" s="343"/>
      <c r="K4825" s="343"/>
      <c r="L4825" s="407">
        <v>1</v>
      </c>
      <c r="M4825" s="344">
        <f t="shared" si="75"/>
        <v>5.3455987478535594</v>
      </c>
      <c r="N4825" s="337"/>
      <c r="T4825" s="169" t="s">
        <v>300</v>
      </c>
    </row>
    <row r="4826" spans="1:20">
      <c r="A4826" s="339">
        <v>45492.958333333299</v>
      </c>
      <c r="B4826" s="340">
        <v>2.8202699999999998</v>
      </c>
      <c r="C4826" s="340" t="s">
        <v>300</v>
      </c>
      <c r="D4826" s="341">
        <v>65.164670000000001</v>
      </c>
      <c r="E4826" s="342" t="s">
        <v>300</v>
      </c>
      <c r="F4826" s="340">
        <v>5.7119499999999999</v>
      </c>
      <c r="G4826" s="342" t="s">
        <v>300</v>
      </c>
      <c r="H4826" s="342"/>
      <c r="I4826" s="342"/>
      <c r="J4826" s="343"/>
      <c r="K4826" s="343"/>
      <c r="L4826" s="407">
        <v>1</v>
      </c>
      <c r="M4826" s="344">
        <f t="shared" si="75"/>
        <v>5.711943436796771</v>
      </c>
      <c r="N4826" s="337"/>
      <c r="T4826" s="169" t="s">
        <v>300</v>
      </c>
    </row>
    <row r="4827" spans="1:20">
      <c r="A4827" s="339">
        <v>45493</v>
      </c>
      <c r="B4827" s="340">
        <v>2.7450399999999999</v>
      </c>
      <c r="C4827" s="340" t="s">
        <v>300</v>
      </c>
      <c r="D4827" s="341">
        <v>66.847499999999997</v>
      </c>
      <c r="E4827" s="342" t="s">
        <v>300</v>
      </c>
      <c r="F4827" s="340">
        <v>5.7031499999999999</v>
      </c>
      <c r="G4827" s="342" t="s">
        <v>300</v>
      </c>
      <c r="H4827" s="342"/>
      <c r="I4827" s="342"/>
      <c r="J4827" s="343"/>
      <c r="K4827" s="343"/>
      <c r="L4827" s="407">
        <v>1</v>
      </c>
      <c r="M4827" s="344">
        <f t="shared" si="75"/>
        <v>5.7031508283119994</v>
      </c>
      <c r="N4827" s="337"/>
      <c r="T4827" s="169" t="s">
        <v>300</v>
      </c>
    </row>
    <row r="4828" spans="1:20">
      <c r="A4828" s="339">
        <v>45493.041666666701</v>
      </c>
      <c r="B4828" s="340">
        <v>2.5261300000000002</v>
      </c>
      <c r="C4828" s="340" t="s">
        <v>300</v>
      </c>
      <c r="D4828" s="341">
        <v>66.33399</v>
      </c>
      <c r="E4828" s="342" t="s">
        <v>300</v>
      </c>
      <c r="F4828" s="340">
        <v>5.2080200000000003</v>
      </c>
      <c r="G4828" s="342" t="s">
        <v>300</v>
      </c>
      <c r="H4828" s="342"/>
      <c r="I4828" s="342"/>
      <c r="J4828" s="343"/>
      <c r="K4828" s="343"/>
      <c r="L4828" s="407">
        <v>1</v>
      </c>
      <c r="M4828" s="344">
        <f t="shared" si="75"/>
        <v>5.2080222094923956</v>
      </c>
      <c r="N4828" s="337"/>
      <c r="T4828" s="169" t="s">
        <v>300</v>
      </c>
    </row>
    <row r="4829" spans="1:20">
      <c r="A4829" s="339">
        <v>45493.083333333299</v>
      </c>
      <c r="B4829" s="340">
        <v>2.6816200000000001</v>
      </c>
      <c r="C4829" s="340" t="s">
        <v>300</v>
      </c>
      <c r="D4829" s="341">
        <v>66.532039999999995</v>
      </c>
      <c r="E4829" s="342" t="s">
        <v>300</v>
      </c>
      <c r="F4829" s="340">
        <v>5.5450999999999997</v>
      </c>
      <c r="G4829" s="342" t="s">
        <v>300</v>
      </c>
      <c r="H4829" s="342"/>
      <c r="I4829" s="342"/>
      <c r="J4829" s="343"/>
      <c r="K4829" s="343"/>
      <c r="L4829" s="407">
        <v>1</v>
      </c>
      <c r="M4829" s="344">
        <f t="shared" si="75"/>
        <v>5.5450962141771827</v>
      </c>
      <c r="N4829" s="337"/>
      <c r="T4829" s="169" t="s">
        <v>300</v>
      </c>
    </row>
    <row r="4830" spans="1:20">
      <c r="A4830" s="339">
        <v>45493.125</v>
      </c>
      <c r="B4830" s="340">
        <v>2.55301</v>
      </c>
      <c r="C4830" s="340" t="s">
        <v>300</v>
      </c>
      <c r="D4830" s="341">
        <v>65.943910000000002</v>
      </c>
      <c r="E4830" s="342" t="s">
        <v>300</v>
      </c>
      <c r="F4830" s="340">
        <v>5.2324900000000003</v>
      </c>
      <c r="G4830" s="342" t="s">
        <v>300</v>
      </c>
      <c r="H4830" s="342"/>
      <c r="I4830" s="342"/>
      <c r="J4830" s="343"/>
      <c r="K4830" s="343"/>
      <c r="L4830" s="407">
        <v>1</v>
      </c>
      <c r="M4830" s="344">
        <f t="shared" si="75"/>
        <v>5.232487748675628</v>
      </c>
      <c r="N4830" s="337"/>
      <c r="T4830" s="169" t="s">
        <v>300</v>
      </c>
    </row>
    <row r="4831" spans="1:20">
      <c r="A4831" s="339">
        <v>45493.166666666701</v>
      </c>
      <c r="B4831" s="340">
        <v>2.4230499999999999</v>
      </c>
      <c r="C4831" s="340" t="s">
        <v>300</v>
      </c>
      <c r="D4831" s="341">
        <v>67.647829999999999</v>
      </c>
      <c r="E4831" s="342" t="s">
        <v>300</v>
      </c>
      <c r="F4831" s="340">
        <v>5.0944500000000001</v>
      </c>
      <c r="G4831" s="342" t="s">
        <v>300</v>
      </c>
      <c r="H4831" s="342"/>
      <c r="I4831" s="342"/>
      <c r="J4831" s="343"/>
      <c r="K4831" s="343"/>
      <c r="L4831" s="407">
        <v>1</v>
      </c>
      <c r="M4831" s="344">
        <f t="shared" si="75"/>
        <v>5.0944494348850196</v>
      </c>
      <c r="N4831" s="337"/>
      <c r="T4831" s="169" t="s">
        <v>300</v>
      </c>
    </row>
    <row r="4832" spans="1:20">
      <c r="A4832" s="339">
        <v>45493.208333333299</v>
      </c>
      <c r="B4832" s="340">
        <v>2.4320300000000001</v>
      </c>
      <c r="C4832" s="340" t="s">
        <v>300</v>
      </c>
      <c r="D4832" s="341">
        <v>67.02637</v>
      </c>
      <c r="E4832" s="342" t="s">
        <v>300</v>
      </c>
      <c r="F4832" s="340">
        <v>5.0663600000000004</v>
      </c>
      <c r="G4832" s="342" t="s">
        <v>300</v>
      </c>
      <c r="H4832" s="342"/>
      <c r="I4832" s="342"/>
      <c r="J4832" s="343"/>
      <c r="K4832" s="343"/>
      <c r="L4832" s="407">
        <v>1</v>
      </c>
      <c r="M4832" s="344">
        <f t="shared" si="75"/>
        <v>5.0663552329745869</v>
      </c>
      <c r="N4832" s="337"/>
      <c r="T4832" s="169" t="s">
        <v>300</v>
      </c>
    </row>
    <row r="4833" spans="1:20">
      <c r="A4833" s="339">
        <v>45493.25</v>
      </c>
      <c r="B4833" s="340">
        <v>2.4886200000000001</v>
      </c>
      <c r="C4833" s="340" t="s">
        <v>300</v>
      </c>
      <c r="D4833" s="341">
        <v>67.061359999999993</v>
      </c>
      <c r="E4833" s="342" t="s">
        <v>300</v>
      </c>
      <c r="F4833" s="340">
        <v>5.1869399999999999</v>
      </c>
      <c r="G4833" s="342" t="s">
        <v>300</v>
      </c>
      <c r="H4833" s="342"/>
      <c r="I4833" s="342"/>
      <c r="J4833" s="343"/>
      <c r="K4833" s="343"/>
      <c r="L4833" s="407">
        <v>1</v>
      </c>
      <c r="M4833" s="344">
        <f t="shared" si="75"/>
        <v>5.1869487127570553</v>
      </c>
      <c r="N4833" s="337"/>
      <c r="T4833" s="169" t="s">
        <v>300</v>
      </c>
    </row>
    <row r="4834" spans="1:20">
      <c r="A4834" s="339">
        <v>45493.291666666701</v>
      </c>
      <c r="B4834" s="340">
        <v>2.4558499999999999</v>
      </c>
      <c r="C4834" s="340" t="s">
        <v>300</v>
      </c>
      <c r="D4834" s="341">
        <v>67.671840000000003</v>
      </c>
      <c r="E4834" s="342" t="s">
        <v>300</v>
      </c>
      <c r="F4834" s="340">
        <v>5.1652399999999998</v>
      </c>
      <c r="G4834" s="342" t="s">
        <v>300</v>
      </c>
      <c r="H4834" s="342"/>
      <c r="I4834" s="342"/>
      <c r="J4834" s="343"/>
      <c r="K4834" s="343"/>
      <c r="L4834" s="407">
        <v>1</v>
      </c>
      <c r="M4834" s="344">
        <f t="shared" si="75"/>
        <v>5.1652438872451203</v>
      </c>
      <c r="N4834" s="337"/>
      <c r="T4834" s="169" t="s">
        <v>300</v>
      </c>
    </row>
    <row r="4835" spans="1:20">
      <c r="A4835" s="339">
        <v>45493.333333333299</v>
      </c>
      <c r="B4835" s="340">
        <v>2.4193899999999999</v>
      </c>
      <c r="C4835" s="340" t="s">
        <v>300</v>
      </c>
      <c r="D4835" s="341">
        <v>68.536450000000002</v>
      </c>
      <c r="E4835" s="342" t="s">
        <v>300</v>
      </c>
      <c r="F4835" s="340">
        <v>5.1535799999999998</v>
      </c>
      <c r="G4835" s="342" t="s">
        <v>300</v>
      </c>
      <c r="H4835" s="342"/>
      <c r="I4835" s="342"/>
      <c r="J4835" s="343"/>
      <c r="K4835" s="343"/>
      <c r="L4835" s="407">
        <v>1</v>
      </c>
      <c r="M4835" s="344">
        <f t="shared" si="75"/>
        <v>5.1535737668717401</v>
      </c>
      <c r="N4835" s="337"/>
      <c r="T4835" s="169" t="s">
        <v>300</v>
      </c>
    </row>
    <row r="4836" spans="1:20">
      <c r="A4836" s="339">
        <v>45493.375</v>
      </c>
      <c r="B4836" s="340">
        <v>0.44762000000000002</v>
      </c>
      <c r="C4836" s="340" t="s">
        <v>300</v>
      </c>
      <c r="D4836" s="341">
        <v>65.391149999999996</v>
      </c>
      <c r="E4836" s="342" t="s">
        <v>300</v>
      </c>
      <c r="F4836" s="340">
        <v>0.90973000000000004</v>
      </c>
      <c r="G4836" s="342" t="s">
        <v>300</v>
      </c>
      <c r="H4836" s="342"/>
      <c r="I4836" s="342"/>
      <c r="J4836" s="343"/>
      <c r="K4836" s="343"/>
      <c r="L4836" s="407">
        <v>1</v>
      </c>
      <c r="M4836" s="344">
        <f t="shared" si="75"/>
        <v>0.90972361437803984</v>
      </c>
      <c r="N4836" s="337"/>
      <c r="T4836" s="169" t="s">
        <v>300</v>
      </c>
    </row>
    <row r="4837" spans="1:20">
      <c r="A4837" s="339">
        <v>45493.416666666701</v>
      </c>
      <c r="B4837" s="340">
        <v>0.26144000000000001</v>
      </c>
      <c r="C4837" s="340" t="s">
        <v>300</v>
      </c>
      <c r="D4837" s="341">
        <v>60.063690000000001</v>
      </c>
      <c r="E4837" s="342" t="s">
        <v>300</v>
      </c>
      <c r="F4837" s="340">
        <v>0.48804999999999998</v>
      </c>
      <c r="G4837" s="342" t="s">
        <v>300</v>
      </c>
      <c r="H4837" s="342"/>
      <c r="I4837" s="342"/>
      <c r="J4837" s="343"/>
      <c r="K4837" s="343"/>
      <c r="L4837" s="407">
        <v>1</v>
      </c>
      <c r="M4837" s="344">
        <f t="shared" si="75"/>
        <v>0.48805082861068805</v>
      </c>
      <c r="N4837" s="337"/>
      <c r="T4837" s="169" t="s">
        <v>300</v>
      </c>
    </row>
    <row r="4838" spans="1:20">
      <c r="A4838" s="339">
        <v>45493.458333333299</v>
      </c>
      <c r="B4838" s="340">
        <v>0.43930000000000002</v>
      </c>
      <c r="C4838" s="340" t="s">
        <v>300</v>
      </c>
      <c r="D4838" s="341">
        <v>61.079160000000002</v>
      </c>
      <c r="E4838" s="342" t="s">
        <v>300</v>
      </c>
      <c r="F4838" s="340">
        <v>0.83394000000000001</v>
      </c>
      <c r="G4838" s="342" t="s">
        <v>300</v>
      </c>
      <c r="H4838" s="342"/>
      <c r="I4838" s="342"/>
      <c r="J4838" s="343"/>
      <c r="K4838" s="343"/>
      <c r="L4838" s="407">
        <v>1</v>
      </c>
      <c r="M4838" s="344">
        <f t="shared" si="75"/>
        <v>0.83394089062703991</v>
      </c>
      <c r="N4838" s="337"/>
      <c r="T4838" s="169" t="s">
        <v>300</v>
      </c>
    </row>
    <row r="4839" spans="1:20">
      <c r="A4839" s="339">
        <v>45493.5</v>
      </c>
      <c r="B4839" s="340">
        <v>2.2230699999999999</v>
      </c>
      <c r="C4839" s="340" t="s">
        <v>300</v>
      </c>
      <c r="D4839" s="341">
        <v>65.720460000000003</v>
      </c>
      <c r="E4839" s="342" t="s">
        <v>300</v>
      </c>
      <c r="F4839" s="340">
        <v>4.5408200000000001</v>
      </c>
      <c r="G4839" s="342" t="s">
        <v>300</v>
      </c>
      <c r="H4839" s="342"/>
      <c r="I4839" s="342"/>
      <c r="J4839" s="343"/>
      <c r="K4839" s="343"/>
      <c r="L4839" s="407">
        <v>1</v>
      </c>
      <c r="M4839" s="344">
        <f t="shared" si="75"/>
        <v>4.5408247680191751</v>
      </c>
      <c r="N4839" s="337"/>
      <c r="T4839" s="169" t="s">
        <v>300</v>
      </c>
    </row>
    <row r="4840" spans="1:20">
      <c r="A4840" s="339">
        <v>45493.541666666701</v>
      </c>
      <c r="B4840" s="340">
        <v>2.5895000000000001</v>
      </c>
      <c r="C4840" s="340" t="s">
        <v>300</v>
      </c>
      <c r="D4840" s="341">
        <v>65.605919999999998</v>
      </c>
      <c r="E4840" s="342" t="s">
        <v>300</v>
      </c>
      <c r="F4840" s="340">
        <v>5.2800700000000003</v>
      </c>
      <c r="G4840" s="342" t="s">
        <v>300</v>
      </c>
      <c r="H4840" s="342"/>
      <c r="I4840" s="342"/>
      <c r="J4840" s="343"/>
      <c r="K4840" s="343"/>
      <c r="L4840" s="407">
        <v>1</v>
      </c>
      <c r="M4840" s="344">
        <f t="shared" si="75"/>
        <v>5.2800733474271997</v>
      </c>
      <c r="N4840" s="337"/>
      <c r="T4840" s="169" t="s">
        <v>300</v>
      </c>
    </row>
    <row r="4841" spans="1:20">
      <c r="A4841" s="339">
        <v>45493.583333333299</v>
      </c>
      <c r="B4841" s="340">
        <v>2.6704400000000001</v>
      </c>
      <c r="C4841" s="340" t="s">
        <v>300</v>
      </c>
      <c r="D4841" s="341">
        <v>66.043229999999994</v>
      </c>
      <c r="E4841" s="342" t="s">
        <v>300</v>
      </c>
      <c r="F4841" s="340">
        <v>5.4813999999999998</v>
      </c>
      <c r="G4841" s="342" t="s">
        <v>300</v>
      </c>
      <c r="H4841" s="342"/>
      <c r="I4841" s="342"/>
      <c r="J4841" s="343"/>
      <c r="K4841" s="343"/>
      <c r="L4841" s="407">
        <v>1</v>
      </c>
      <c r="M4841" s="344">
        <f t="shared" si="75"/>
        <v>5.4814081354068955</v>
      </c>
      <c r="N4841" s="337"/>
      <c r="T4841" s="169" t="s">
        <v>300</v>
      </c>
    </row>
    <row r="4842" spans="1:20">
      <c r="A4842" s="339">
        <v>45493.625</v>
      </c>
      <c r="B4842" s="340">
        <v>2.7637700000000001</v>
      </c>
      <c r="C4842" s="340" t="s">
        <v>300</v>
      </c>
      <c r="D4842" s="341">
        <v>65.878489999999999</v>
      </c>
      <c r="E4842" s="342" t="s">
        <v>300</v>
      </c>
      <c r="F4842" s="340">
        <v>5.65883</v>
      </c>
      <c r="G4842" s="342" t="s">
        <v>300</v>
      </c>
      <c r="H4842" s="342"/>
      <c r="I4842" s="342"/>
      <c r="J4842" s="343"/>
      <c r="K4842" s="343"/>
      <c r="L4842" s="407">
        <v>1</v>
      </c>
      <c r="M4842" s="344">
        <f t="shared" si="75"/>
        <v>5.6588286630708842</v>
      </c>
      <c r="N4842" s="337"/>
      <c r="T4842" s="169" t="s">
        <v>300</v>
      </c>
    </row>
    <row r="4843" spans="1:20">
      <c r="A4843" s="339">
        <v>45493.666666666701</v>
      </c>
      <c r="B4843" s="340">
        <v>2.8058800000000002</v>
      </c>
      <c r="C4843" s="340" t="s">
        <v>300</v>
      </c>
      <c r="D4843" s="341">
        <v>65.169870000000003</v>
      </c>
      <c r="E4843" s="342" t="s">
        <v>300</v>
      </c>
      <c r="F4843" s="340">
        <v>5.6832399999999996</v>
      </c>
      <c r="G4843" s="342" t="s">
        <v>300</v>
      </c>
      <c r="H4843" s="342"/>
      <c r="I4843" s="342"/>
      <c r="J4843" s="343"/>
      <c r="K4843" s="343"/>
      <c r="L4843" s="407">
        <v>1</v>
      </c>
      <c r="M4843" s="344">
        <f t="shared" si="75"/>
        <v>5.6832525866904477</v>
      </c>
      <c r="N4843" s="337"/>
      <c r="T4843" s="169" t="s">
        <v>300</v>
      </c>
    </row>
    <row r="4844" spans="1:20">
      <c r="A4844" s="339">
        <v>45493.708333333299</v>
      </c>
      <c r="B4844" s="340">
        <v>2.9306000000000001</v>
      </c>
      <c r="C4844" s="340" t="s">
        <v>300</v>
      </c>
      <c r="D4844" s="341">
        <v>64.978470000000002</v>
      </c>
      <c r="E4844" s="342" t="s">
        <v>300</v>
      </c>
      <c r="F4844" s="340">
        <v>5.9184299999999999</v>
      </c>
      <c r="G4844" s="342" t="s">
        <v>300</v>
      </c>
      <c r="H4844" s="342"/>
      <c r="I4844" s="342"/>
      <c r="J4844" s="343"/>
      <c r="K4844" s="343"/>
      <c r="L4844" s="407">
        <v>1</v>
      </c>
      <c r="M4844" s="344">
        <f t="shared" si="75"/>
        <v>5.9184371019765596</v>
      </c>
      <c r="N4844" s="337"/>
      <c r="T4844" s="169" t="s">
        <v>300</v>
      </c>
    </row>
    <row r="4845" spans="1:20">
      <c r="A4845" s="339">
        <v>45493.75</v>
      </c>
      <c r="B4845" s="340">
        <v>2.9947599999999999</v>
      </c>
      <c r="C4845" s="340" t="s">
        <v>300</v>
      </c>
      <c r="D4845" s="341">
        <v>65.006600000000006</v>
      </c>
      <c r="E4845" s="342" t="s">
        <v>300</v>
      </c>
      <c r="F4845" s="340">
        <v>6.05063</v>
      </c>
      <c r="G4845" s="342" t="s">
        <v>300</v>
      </c>
      <c r="H4845" s="342"/>
      <c r="I4845" s="342"/>
      <c r="J4845" s="343"/>
      <c r="K4845" s="343"/>
      <c r="L4845" s="407">
        <v>1</v>
      </c>
      <c r="M4845" s="344">
        <f t="shared" si="75"/>
        <v>6.0506284611292784</v>
      </c>
      <c r="N4845" s="337"/>
      <c r="T4845" s="169" t="s">
        <v>300</v>
      </c>
    </row>
    <row r="4846" spans="1:20">
      <c r="A4846" s="339">
        <v>45493.791666666701</v>
      </c>
      <c r="B4846" s="340">
        <v>3.29358</v>
      </c>
      <c r="C4846" s="340" t="s">
        <v>300</v>
      </c>
      <c r="D4846" s="341">
        <v>64.175219999999996</v>
      </c>
      <c r="E4846" s="342" t="s">
        <v>300</v>
      </c>
      <c r="F4846" s="340">
        <v>6.5692700000000004</v>
      </c>
      <c r="G4846" s="342" t="s">
        <v>300</v>
      </c>
      <c r="H4846" s="342"/>
      <c r="I4846" s="342"/>
      <c r="J4846" s="343"/>
      <c r="K4846" s="343"/>
      <c r="L4846" s="407">
        <v>1</v>
      </c>
      <c r="M4846" s="344">
        <f t="shared" si="75"/>
        <v>6.5692621514026062</v>
      </c>
      <c r="N4846" s="337"/>
      <c r="T4846" s="169" t="s">
        <v>300</v>
      </c>
    </row>
    <row r="4847" spans="1:20">
      <c r="A4847" s="339">
        <v>45493.833333333299</v>
      </c>
      <c r="B4847" s="340">
        <v>2.8592300000000002</v>
      </c>
      <c r="C4847" s="340" t="s">
        <v>300</v>
      </c>
      <c r="D4847" s="341">
        <v>66.871949999999998</v>
      </c>
      <c r="E4847" s="342" t="s">
        <v>300</v>
      </c>
      <c r="F4847" s="340">
        <v>5.9425699999999999</v>
      </c>
      <c r="G4847" s="342" t="s">
        <v>300</v>
      </c>
      <c r="H4847" s="342"/>
      <c r="I4847" s="342"/>
      <c r="J4847" s="343"/>
      <c r="K4847" s="343"/>
      <c r="L4847" s="407">
        <v>1</v>
      </c>
      <c r="M4847" s="344">
        <f t="shared" si="75"/>
        <v>5.9425670364013792</v>
      </c>
      <c r="N4847" s="337"/>
      <c r="T4847" s="169" t="s">
        <v>300</v>
      </c>
    </row>
    <row r="4848" spans="1:20">
      <c r="A4848" s="339">
        <v>45493.875</v>
      </c>
      <c r="B4848" s="340">
        <v>2.9303699999999999</v>
      </c>
      <c r="C4848" s="340" t="s">
        <v>300</v>
      </c>
      <c r="D4848" s="341">
        <v>66.084850000000003</v>
      </c>
      <c r="E4848" s="342" t="s">
        <v>300</v>
      </c>
      <c r="F4848" s="340">
        <v>6.0187299999999997</v>
      </c>
      <c r="G4848" s="342" t="s">
        <v>300</v>
      </c>
      <c r="H4848" s="342"/>
      <c r="I4848" s="342"/>
      <c r="J4848" s="343"/>
      <c r="K4848" s="343"/>
      <c r="L4848" s="407">
        <v>1</v>
      </c>
      <c r="M4848" s="344">
        <f t="shared" si="75"/>
        <v>6.0187371636810596</v>
      </c>
      <c r="N4848" s="337"/>
      <c r="T4848" s="169" t="s">
        <v>300</v>
      </c>
    </row>
    <row r="4849" spans="1:20">
      <c r="A4849" s="339">
        <v>45493.916666666701</v>
      </c>
      <c r="B4849" s="340">
        <v>2.8642099999999999</v>
      </c>
      <c r="C4849" s="340" t="s">
        <v>300</v>
      </c>
      <c r="D4849" s="341">
        <v>65.454790000000003</v>
      </c>
      <c r="E4849" s="342" t="s">
        <v>300</v>
      </c>
      <c r="F4849" s="340">
        <v>5.8267600000000002</v>
      </c>
      <c r="G4849" s="342" t="s">
        <v>300</v>
      </c>
      <c r="H4849" s="342"/>
      <c r="I4849" s="342"/>
      <c r="J4849" s="343"/>
      <c r="K4849" s="343"/>
      <c r="L4849" s="407">
        <v>1</v>
      </c>
      <c r="M4849" s="344">
        <f t="shared" si="75"/>
        <v>5.8267622871681715</v>
      </c>
      <c r="N4849" s="337"/>
      <c r="T4849" s="169" t="s">
        <v>300</v>
      </c>
    </row>
    <row r="4850" spans="1:20">
      <c r="A4850" s="339">
        <v>45493.958333333299</v>
      </c>
      <c r="B4850" s="340">
        <v>2.82653</v>
      </c>
      <c r="C4850" s="340" t="s">
        <v>300</v>
      </c>
      <c r="D4850" s="341">
        <v>65.820229999999995</v>
      </c>
      <c r="E4850" s="342" t="s">
        <v>300</v>
      </c>
      <c r="F4850" s="340">
        <v>5.7822100000000001</v>
      </c>
      <c r="G4850" s="342" t="s">
        <v>300</v>
      </c>
      <c r="H4850" s="342"/>
      <c r="I4850" s="342"/>
      <c r="J4850" s="343"/>
      <c r="K4850" s="343"/>
      <c r="L4850" s="407">
        <v>1</v>
      </c>
      <c r="M4850" s="344">
        <f t="shared" si="75"/>
        <v>5.7822119241350496</v>
      </c>
      <c r="N4850" s="337"/>
      <c r="T4850" s="169" t="s">
        <v>300</v>
      </c>
    </row>
    <row r="4851" spans="1:20">
      <c r="A4851" s="339">
        <v>45494</v>
      </c>
      <c r="B4851" s="340">
        <v>2.70892</v>
      </c>
      <c r="C4851" s="340" t="s">
        <v>300</v>
      </c>
      <c r="D4851" s="341">
        <v>66.449870000000004</v>
      </c>
      <c r="E4851" s="342" t="s">
        <v>300</v>
      </c>
      <c r="F4851" s="340">
        <v>5.5946300000000004</v>
      </c>
      <c r="G4851" s="342" t="s">
        <v>300</v>
      </c>
      <c r="H4851" s="342"/>
      <c r="I4851" s="342"/>
      <c r="J4851" s="343"/>
      <c r="K4851" s="343"/>
      <c r="L4851" s="407">
        <v>1</v>
      </c>
      <c r="M4851" s="344">
        <f t="shared" si="75"/>
        <v>5.5946294275996307</v>
      </c>
      <c r="N4851" s="337"/>
      <c r="T4851" s="169" t="s">
        <v>300</v>
      </c>
    </row>
    <row r="4852" spans="1:20">
      <c r="A4852" s="339">
        <v>45494.041666666701</v>
      </c>
      <c r="B4852" s="340">
        <v>2.8059599999999998</v>
      </c>
      <c r="C4852" s="340" t="s">
        <v>300</v>
      </c>
      <c r="D4852" s="341">
        <v>67.220590000000001</v>
      </c>
      <c r="E4852" s="342" t="s">
        <v>300</v>
      </c>
      <c r="F4852" s="340">
        <v>5.8622500000000004</v>
      </c>
      <c r="G4852" s="342" t="s">
        <v>300</v>
      </c>
      <c r="H4852" s="342"/>
      <c r="I4852" s="342"/>
      <c r="J4852" s="343"/>
      <c r="K4852" s="343"/>
      <c r="L4852" s="407">
        <v>1</v>
      </c>
      <c r="M4852" s="344">
        <f t="shared" si="75"/>
        <v>5.8622563511457111</v>
      </c>
      <c r="N4852" s="337"/>
      <c r="T4852" s="169" t="s">
        <v>300</v>
      </c>
    </row>
    <row r="4853" spans="1:20">
      <c r="A4853" s="339">
        <v>45494.083333333299</v>
      </c>
      <c r="B4853" s="340">
        <v>2.5645600000000002</v>
      </c>
      <c r="C4853" s="340" t="s">
        <v>300</v>
      </c>
      <c r="D4853" s="341">
        <v>67.707009999999997</v>
      </c>
      <c r="E4853" s="342" t="s">
        <v>300</v>
      </c>
      <c r="F4853" s="340">
        <v>5.3967000000000001</v>
      </c>
      <c r="G4853" s="342" t="s">
        <v>300</v>
      </c>
      <c r="H4853" s="342"/>
      <c r="I4853" s="342"/>
      <c r="J4853" s="343"/>
      <c r="K4853" s="343"/>
      <c r="L4853" s="407">
        <v>1</v>
      </c>
      <c r="M4853" s="344">
        <f t="shared" si="75"/>
        <v>5.3966904716988475</v>
      </c>
      <c r="N4853" s="337"/>
      <c r="T4853" s="169" t="s">
        <v>300</v>
      </c>
    </row>
    <row r="4854" spans="1:20">
      <c r="A4854" s="339">
        <v>45494.125</v>
      </c>
      <c r="B4854" s="340">
        <v>2.6343200000000002</v>
      </c>
      <c r="C4854" s="340" t="s">
        <v>300</v>
      </c>
      <c r="D4854" s="341">
        <v>66.656530000000004</v>
      </c>
      <c r="E4854" s="342" t="s">
        <v>300</v>
      </c>
      <c r="F4854" s="340">
        <v>5.4574800000000003</v>
      </c>
      <c r="G4854" s="342" t="s">
        <v>300</v>
      </c>
      <c r="H4854" s="342"/>
      <c r="I4854" s="342"/>
      <c r="J4854" s="343"/>
      <c r="K4854" s="343"/>
      <c r="L4854" s="407">
        <v>1</v>
      </c>
      <c r="M4854" s="344">
        <f t="shared" si="75"/>
        <v>5.4574811038063684</v>
      </c>
      <c r="N4854" s="337"/>
      <c r="T4854" s="169" t="s">
        <v>300</v>
      </c>
    </row>
    <row r="4855" spans="1:20">
      <c r="A4855" s="339">
        <v>45494.166666666701</v>
      </c>
      <c r="B4855" s="340">
        <v>2.65726</v>
      </c>
      <c r="C4855" s="340" t="s">
        <v>300</v>
      </c>
      <c r="D4855" s="341">
        <v>67.253500000000003</v>
      </c>
      <c r="E4855" s="342" t="s">
        <v>300</v>
      </c>
      <c r="F4855" s="340">
        <v>5.5543100000000001</v>
      </c>
      <c r="G4855" s="342" t="s">
        <v>300</v>
      </c>
      <c r="H4855" s="342"/>
      <c r="I4855" s="342"/>
      <c r="J4855" s="343"/>
      <c r="K4855" s="343"/>
      <c r="L4855" s="407">
        <v>1</v>
      </c>
      <c r="M4855" s="344">
        <f t="shared" si="75"/>
        <v>5.5543079005428</v>
      </c>
      <c r="N4855" s="337"/>
      <c r="T4855" s="169" t="s">
        <v>300</v>
      </c>
    </row>
    <row r="4856" spans="1:20">
      <c r="A4856" s="339">
        <v>45494.208333333299</v>
      </c>
      <c r="B4856" s="340">
        <v>2.6448299999999998</v>
      </c>
      <c r="C4856" s="340" t="s">
        <v>300</v>
      </c>
      <c r="D4856" s="341">
        <v>66.934740000000005</v>
      </c>
      <c r="E4856" s="342" t="s">
        <v>300</v>
      </c>
      <c r="F4856" s="340">
        <v>5.5021199999999997</v>
      </c>
      <c r="G4856" s="342" t="s">
        <v>300</v>
      </c>
      <c r="H4856" s="342"/>
      <c r="I4856" s="342"/>
      <c r="J4856" s="343"/>
      <c r="K4856" s="343"/>
      <c r="L4856" s="407">
        <v>1</v>
      </c>
      <c r="M4856" s="344">
        <f t="shared" si="75"/>
        <v>5.5021237408917356</v>
      </c>
      <c r="N4856" s="337"/>
      <c r="T4856" s="169" t="s">
        <v>300</v>
      </c>
    </row>
    <row r="4857" spans="1:20">
      <c r="A4857" s="339">
        <v>45494.25</v>
      </c>
      <c r="B4857" s="340">
        <v>2.6983100000000002</v>
      </c>
      <c r="C4857" s="340" t="s">
        <v>300</v>
      </c>
      <c r="D4857" s="341">
        <v>67.011759999999995</v>
      </c>
      <c r="E4857" s="342" t="s">
        <v>300</v>
      </c>
      <c r="F4857" s="340">
        <v>5.6198499999999996</v>
      </c>
      <c r="G4857" s="342" t="s">
        <v>300</v>
      </c>
      <c r="H4857" s="342"/>
      <c r="I4857" s="342"/>
      <c r="J4857" s="343"/>
      <c r="K4857" s="343"/>
      <c r="L4857" s="407">
        <v>1</v>
      </c>
      <c r="M4857" s="344">
        <f t="shared" si="75"/>
        <v>5.6198390460636478</v>
      </c>
      <c r="N4857" s="337"/>
      <c r="T4857" s="169" t="s">
        <v>300</v>
      </c>
    </row>
    <row r="4858" spans="1:20">
      <c r="A4858" s="339">
        <v>45494.291666666701</v>
      </c>
      <c r="B4858" s="340">
        <v>2.70478</v>
      </c>
      <c r="C4858" s="340" t="s">
        <v>300</v>
      </c>
      <c r="D4858" s="341">
        <v>66.629859999999994</v>
      </c>
      <c r="E4858" s="342" t="s">
        <v>300</v>
      </c>
      <c r="F4858" s="340">
        <v>5.6012000000000004</v>
      </c>
      <c r="G4858" s="342" t="s">
        <v>300</v>
      </c>
      <c r="H4858" s="342"/>
      <c r="I4858" s="342"/>
      <c r="J4858" s="343"/>
      <c r="K4858" s="343"/>
      <c r="L4858" s="407">
        <v>1</v>
      </c>
      <c r="M4858" s="344">
        <f t="shared" si="75"/>
        <v>5.6012100236732634</v>
      </c>
      <c r="N4858" s="337"/>
      <c r="T4858" s="169" t="s">
        <v>300</v>
      </c>
    </row>
    <row r="4859" spans="1:20">
      <c r="A4859" s="339">
        <v>45494.333333333299</v>
      </c>
      <c r="B4859" s="340">
        <v>2.6379600000000001</v>
      </c>
      <c r="C4859" s="340" t="s">
        <v>300</v>
      </c>
      <c r="D4859" s="341">
        <v>67.061120000000003</v>
      </c>
      <c r="E4859" s="342" t="s">
        <v>300</v>
      </c>
      <c r="F4859" s="340">
        <v>5.4981900000000001</v>
      </c>
      <c r="G4859" s="342" t="s">
        <v>300</v>
      </c>
      <c r="H4859" s="342"/>
      <c r="I4859" s="342"/>
      <c r="J4859" s="343"/>
      <c r="K4859" s="343"/>
      <c r="L4859" s="407">
        <v>1</v>
      </c>
      <c r="M4859" s="344">
        <f t="shared" si="75"/>
        <v>5.4981934797404159</v>
      </c>
      <c r="N4859" s="337"/>
      <c r="T4859" s="169" t="s">
        <v>300</v>
      </c>
    </row>
    <row r="4860" spans="1:20">
      <c r="A4860" s="339">
        <v>45494.375</v>
      </c>
      <c r="B4860" s="340">
        <v>1.54406</v>
      </c>
      <c r="C4860" s="340" t="s">
        <v>300</v>
      </c>
      <c r="D4860" s="341">
        <v>68.725229999999996</v>
      </c>
      <c r="E4860" s="342" t="s">
        <v>300</v>
      </c>
      <c r="F4860" s="340">
        <v>3.2980800000000001</v>
      </c>
      <c r="G4860" s="342" t="s">
        <v>300</v>
      </c>
      <c r="H4860" s="342"/>
      <c r="I4860" s="342"/>
      <c r="J4860" s="343"/>
      <c r="K4860" s="343"/>
      <c r="L4860" s="407">
        <v>1</v>
      </c>
      <c r="M4860" s="344">
        <f t="shared" si="75"/>
        <v>3.2980815079385035</v>
      </c>
      <c r="N4860" s="337"/>
      <c r="T4860" s="169" t="s">
        <v>300</v>
      </c>
    </row>
    <row r="4861" spans="1:20">
      <c r="A4861" s="339">
        <v>45494.416666666701</v>
      </c>
      <c r="B4861" s="340">
        <v>0.28383000000000003</v>
      </c>
      <c r="C4861" s="340" t="s">
        <v>300</v>
      </c>
      <c r="D4861" s="341">
        <v>62.824260000000002</v>
      </c>
      <c r="E4861" s="342" t="s">
        <v>300</v>
      </c>
      <c r="F4861" s="340">
        <v>0.55420000000000003</v>
      </c>
      <c r="G4861" s="342" t="s">
        <v>300</v>
      </c>
      <c r="H4861" s="342"/>
      <c r="I4861" s="342"/>
      <c r="J4861" s="343"/>
      <c r="K4861" s="343"/>
      <c r="L4861" s="407">
        <v>1</v>
      </c>
      <c r="M4861" s="344">
        <f t="shared" si="75"/>
        <v>0.55420021396706398</v>
      </c>
      <c r="N4861" s="337"/>
      <c r="T4861" s="169" t="s">
        <v>300</v>
      </c>
    </row>
    <row r="4862" spans="1:20">
      <c r="A4862" s="339">
        <v>45494.458333333299</v>
      </c>
      <c r="B4862" s="340">
        <v>0.48287000000000002</v>
      </c>
      <c r="C4862" s="340" t="s">
        <v>300</v>
      </c>
      <c r="D4862" s="341">
        <v>63.508180000000003</v>
      </c>
      <c r="E4862" s="342" t="s">
        <v>300</v>
      </c>
      <c r="F4862" s="340">
        <v>0.95309999999999995</v>
      </c>
      <c r="G4862" s="342" t="s">
        <v>300</v>
      </c>
      <c r="H4862" s="342"/>
      <c r="I4862" s="342"/>
      <c r="J4862" s="343"/>
      <c r="K4862" s="343"/>
      <c r="L4862" s="407">
        <v>1</v>
      </c>
      <c r="M4862" s="344">
        <f t="shared" si="75"/>
        <v>0.95310533676472786</v>
      </c>
      <c r="N4862" s="337"/>
      <c r="T4862" s="169" t="s">
        <v>300</v>
      </c>
    </row>
    <row r="4863" spans="1:20">
      <c r="A4863" s="339">
        <v>45494.5</v>
      </c>
      <c r="B4863" s="340">
        <v>1.57412</v>
      </c>
      <c r="C4863" s="340" t="s">
        <v>300</v>
      </c>
      <c r="D4863" s="341">
        <v>69.868359999999996</v>
      </c>
      <c r="E4863" s="342" t="s">
        <v>300</v>
      </c>
      <c r="F4863" s="340">
        <v>3.4182199999999998</v>
      </c>
      <c r="G4863" s="342" t="s">
        <v>300</v>
      </c>
      <c r="H4863" s="342"/>
      <c r="I4863" s="342"/>
      <c r="J4863" s="343"/>
      <c r="K4863" s="343"/>
      <c r="L4863" s="407">
        <v>1</v>
      </c>
      <c r="M4863" s="344">
        <f t="shared" si="75"/>
        <v>3.4182151627666553</v>
      </c>
      <c r="N4863" s="337"/>
      <c r="T4863" s="169" t="s">
        <v>300</v>
      </c>
    </row>
    <row r="4864" spans="1:20">
      <c r="A4864" s="339">
        <v>45494.541666666701</v>
      </c>
      <c r="B4864" s="340">
        <v>1.84931</v>
      </c>
      <c r="C4864" s="340" t="s">
        <v>300</v>
      </c>
      <c r="D4864" s="341">
        <v>70.189350000000005</v>
      </c>
      <c r="E4864" s="342" t="s">
        <v>300</v>
      </c>
      <c r="F4864" s="340">
        <v>4.0342399999999996</v>
      </c>
      <c r="G4864" s="342" t="s">
        <v>300</v>
      </c>
      <c r="H4864" s="342"/>
      <c r="I4864" s="342"/>
      <c r="J4864" s="343"/>
      <c r="K4864" s="343"/>
      <c r="L4864" s="407">
        <v>1</v>
      </c>
      <c r="M4864" s="344">
        <f t="shared" si="75"/>
        <v>4.0342420216513792</v>
      </c>
      <c r="N4864" s="337"/>
      <c r="T4864" s="169" t="s">
        <v>300</v>
      </c>
    </row>
    <row r="4865" spans="1:20">
      <c r="A4865" s="339">
        <v>45494.583333333299</v>
      </c>
      <c r="B4865" s="340">
        <v>1.2815700000000001</v>
      </c>
      <c r="C4865" s="340" t="s">
        <v>300</v>
      </c>
      <c r="D4865" s="341">
        <v>68.673169999999999</v>
      </c>
      <c r="E4865" s="342" t="s">
        <v>300</v>
      </c>
      <c r="F4865" s="340">
        <v>2.7353299999999998</v>
      </c>
      <c r="G4865" s="342" t="s">
        <v>300</v>
      </c>
      <c r="H4865" s="342"/>
      <c r="I4865" s="342"/>
      <c r="J4865" s="343"/>
      <c r="K4865" s="343"/>
      <c r="L4865" s="407">
        <v>1</v>
      </c>
      <c r="M4865" s="344">
        <f t="shared" si="75"/>
        <v>2.7353344667420516</v>
      </c>
      <c r="N4865" s="337"/>
      <c r="T4865" s="169" t="s">
        <v>300</v>
      </c>
    </row>
    <row r="4866" spans="1:20">
      <c r="A4866" s="339">
        <v>45494.625</v>
      </c>
      <c r="B4866" s="340">
        <v>1.5621400000000001</v>
      </c>
      <c r="C4866" s="340" t="s">
        <v>300</v>
      </c>
      <c r="D4866" s="341">
        <v>67.186719999999994</v>
      </c>
      <c r="E4866" s="342" t="s">
        <v>300</v>
      </c>
      <c r="F4866" s="340">
        <v>3.262</v>
      </c>
      <c r="G4866" s="342" t="s">
        <v>300</v>
      </c>
      <c r="H4866" s="342"/>
      <c r="I4866" s="342"/>
      <c r="J4866" s="343"/>
      <c r="K4866" s="343"/>
      <c r="L4866" s="407">
        <v>1</v>
      </c>
      <c r="M4866" s="344">
        <f t="shared" si="75"/>
        <v>3.2620033512272633</v>
      </c>
      <c r="N4866" s="337"/>
      <c r="T4866" s="169" t="s">
        <v>300</v>
      </c>
    </row>
    <row r="4867" spans="1:20">
      <c r="A4867" s="339">
        <v>45494.666666666701</v>
      </c>
      <c r="B4867" s="340">
        <v>1.63984</v>
      </c>
      <c r="C4867" s="340" t="s">
        <v>300</v>
      </c>
      <c r="D4867" s="341">
        <v>66.591350000000006</v>
      </c>
      <c r="E4867" s="342" t="s">
        <v>300</v>
      </c>
      <c r="F4867" s="340">
        <v>3.39392</v>
      </c>
      <c r="G4867" s="342" t="s">
        <v>300</v>
      </c>
      <c r="H4867" s="342"/>
      <c r="I4867" s="342"/>
      <c r="J4867" s="343"/>
      <c r="K4867" s="343"/>
      <c r="L4867" s="407">
        <v>1</v>
      </c>
      <c r="M4867" s="344">
        <f t="shared" ref="M4867:M4930" si="76">D4867*60*10^3*B4867*5.18*10^-7</f>
        <v>3.3939098736547191</v>
      </c>
      <c r="N4867" s="337"/>
      <c r="T4867" s="169" t="s">
        <v>300</v>
      </c>
    </row>
    <row r="4868" spans="1:20">
      <c r="A4868" s="339">
        <v>45494.708333333299</v>
      </c>
      <c r="B4868" s="340">
        <v>2.2336399999999998</v>
      </c>
      <c r="C4868" s="340" t="s">
        <v>300</v>
      </c>
      <c r="D4868" s="341">
        <v>67.553319999999999</v>
      </c>
      <c r="E4868" s="342" t="s">
        <v>300</v>
      </c>
      <c r="F4868" s="340">
        <v>4.6896500000000003</v>
      </c>
      <c r="G4868" s="342" t="s">
        <v>300</v>
      </c>
      <c r="H4868" s="342"/>
      <c r="I4868" s="342"/>
      <c r="J4868" s="343"/>
      <c r="K4868" s="343"/>
      <c r="L4868" s="407">
        <v>1</v>
      </c>
      <c r="M4868" s="344">
        <f t="shared" si="76"/>
        <v>4.6896549120435838</v>
      </c>
      <c r="N4868" s="337"/>
      <c r="T4868" s="169" t="s">
        <v>300</v>
      </c>
    </row>
    <row r="4869" spans="1:20">
      <c r="A4869" s="339">
        <v>45494.75</v>
      </c>
      <c r="B4869" s="340">
        <v>2.25407</v>
      </c>
      <c r="C4869" s="340" t="s">
        <v>300</v>
      </c>
      <c r="D4869" s="341">
        <v>68.448570000000004</v>
      </c>
      <c r="E4869" s="342" t="s">
        <v>300</v>
      </c>
      <c r="F4869" s="340">
        <v>4.7952700000000004</v>
      </c>
      <c r="G4869" s="342" t="s">
        <v>300</v>
      </c>
      <c r="H4869" s="342"/>
      <c r="I4869" s="342"/>
      <c r="J4869" s="343"/>
      <c r="K4869" s="343"/>
      <c r="L4869" s="407">
        <v>1</v>
      </c>
      <c r="M4869" s="344">
        <f t="shared" si="76"/>
        <v>4.795266943031292</v>
      </c>
      <c r="N4869" s="337"/>
      <c r="T4869" s="169" t="s">
        <v>300</v>
      </c>
    </row>
    <row r="4870" spans="1:20">
      <c r="A4870" s="339">
        <v>45494.791666666701</v>
      </c>
      <c r="B4870" s="340">
        <v>2.5136400000000001</v>
      </c>
      <c r="C4870" s="340" t="s">
        <v>300</v>
      </c>
      <c r="D4870" s="341">
        <v>67.655760000000001</v>
      </c>
      <c r="E4870" s="342" t="s">
        <v>300</v>
      </c>
      <c r="F4870" s="340">
        <v>5.2855400000000001</v>
      </c>
      <c r="G4870" s="342" t="s">
        <v>300</v>
      </c>
      <c r="H4870" s="342"/>
      <c r="I4870" s="342"/>
      <c r="J4870" s="343"/>
      <c r="K4870" s="343"/>
      <c r="L4870" s="407">
        <v>1</v>
      </c>
      <c r="M4870" s="344">
        <f t="shared" si="76"/>
        <v>5.2855339395237122</v>
      </c>
      <c r="N4870" s="337"/>
      <c r="T4870" s="169" t="s">
        <v>300</v>
      </c>
    </row>
    <row r="4871" spans="1:20">
      <c r="A4871" s="339">
        <v>45494.833333333299</v>
      </c>
      <c r="B4871" s="340">
        <v>1.90499</v>
      </c>
      <c r="C4871" s="340" t="s">
        <v>300</v>
      </c>
      <c r="D4871" s="341">
        <v>68.300569999999993</v>
      </c>
      <c r="E4871" s="342" t="s">
        <v>300</v>
      </c>
      <c r="F4871" s="340">
        <v>4.0438700000000001</v>
      </c>
      <c r="G4871" s="342" t="s">
        <v>300</v>
      </c>
      <c r="H4871" s="342"/>
      <c r="I4871" s="342"/>
      <c r="J4871" s="343"/>
      <c r="K4871" s="343"/>
      <c r="L4871" s="407">
        <v>1</v>
      </c>
      <c r="M4871" s="344">
        <f t="shared" si="76"/>
        <v>4.0438779404008427</v>
      </c>
      <c r="N4871" s="337"/>
      <c r="T4871" s="169" t="s">
        <v>300</v>
      </c>
    </row>
    <row r="4872" spans="1:20">
      <c r="A4872" s="339">
        <v>45494.875</v>
      </c>
      <c r="B4872" s="340">
        <v>2.1614100000000001</v>
      </c>
      <c r="C4872" s="340" t="s">
        <v>300</v>
      </c>
      <c r="D4872" s="341">
        <v>67.852930000000001</v>
      </c>
      <c r="E4872" s="342" t="s">
        <v>300</v>
      </c>
      <c r="F4872" s="340">
        <v>4.5581199999999997</v>
      </c>
      <c r="G4872" s="342" t="s">
        <v>300</v>
      </c>
      <c r="H4872" s="342"/>
      <c r="I4872" s="342"/>
      <c r="J4872" s="343"/>
      <c r="K4872" s="343"/>
      <c r="L4872" s="407">
        <v>1</v>
      </c>
      <c r="M4872" s="344">
        <f t="shared" si="76"/>
        <v>4.5581306844848033</v>
      </c>
      <c r="N4872" s="337"/>
      <c r="T4872" s="169" t="s">
        <v>300</v>
      </c>
    </row>
    <row r="4873" spans="1:20">
      <c r="A4873" s="339">
        <v>45494.916666666701</v>
      </c>
      <c r="B4873" s="340">
        <v>2.1165500000000002</v>
      </c>
      <c r="C4873" s="340" t="s">
        <v>300</v>
      </c>
      <c r="D4873" s="341">
        <v>67.988929999999996</v>
      </c>
      <c r="E4873" s="342" t="s">
        <v>300</v>
      </c>
      <c r="F4873" s="340">
        <v>4.47248</v>
      </c>
      <c r="G4873" s="342" t="s">
        <v>300</v>
      </c>
      <c r="H4873" s="342"/>
      <c r="I4873" s="342"/>
      <c r="J4873" s="343"/>
      <c r="K4873" s="343"/>
      <c r="L4873" s="407">
        <v>1</v>
      </c>
      <c r="M4873" s="344">
        <f t="shared" si="76"/>
        <v>4.4724732211198193</v>
      </c>
      <c r="N4873" s="337"/>
      <c r="T4873" s="169" t="s">
        <v>300</v>
      </c>
    </row>
    <row r="4874" spans="1:20">
      <c r="A4874" s="339">
        <v>45494.958333333299</v>
      </c>
      <c r="B4874" s="340">
        <v>2.0525799999999998</v>
      </c>
      <c r="C4874" s="340" t="s">
        <v>300</v>
      </c>
      <c r="D4874" s="341">
        <v>68.807270000000003</v>
      </c>
      <c r="E4874" s="342" t="s">
        <v>300</v>
      </c>
      <c r="F4874" s="340">
        <v>4.3895</v>
      </c>
      <c r="G4874" s="342" t="s">
        <v>300</v>
      </c>
      <c r="H4874" s="342"/>
      <c r="I4874" s="342"/>
      <c r="J4874" s="343"/>
      <c r="K4874" s="343"/>
      <c r="L4874" s="407">
        <v>1</v>
      </c>
      <c r="M4874" s="344">
        <f t="shared" si="76"/>
        <v>4.3895038080551272</v>
      </c>
      <c r="N4874" s="337"/>
      <c r="T4874" s="169" t="s">
        <v>300</v>
      </c>
    </row>
    <row r="4875" spans="1:20">
      <c r="A4875" s="339">
        <v>45495</v>
      </c>
      <c r="B4875" s="340">
        <v>1.6955100000000001</v>
      </c>
      <c r="C4875" s="340" t="s">
        <v>300</v>
      </c>
      <c r="D4875" s="341">
        <v>69.444909999999993</v>
      </c>
      <c r="E4875" s="342" t="s">
        <v>300</v>
      </c>
      <c r="F4875" s="340">
        <v>3.65951</v>
      </c>
      <c r="G4875" s="342" t="s">
        <v>300</v>
      </c>
      <c r="H4875" s="342"/>
      <c r="I4875" s="342"/>
      <c r="J4875" s="343"/>
      <c r="K4875" s="343"/>
      <c r="L4875" s="407">
        <v>1</v>
      </c>
      <c r="M4875" s="344">
        <f t="shared" si="76"/>
        <v>3.659500283125428</v>
      </c>
      <c r="N4875" s="337"/>
      <c r="T4875" s="169" t="s">
        <v>300</v>
      </c>
    </row>
    <row r="4876" spans="1:20">
      <c r="A4876" s="339">
        <v>45495.041666666701</v>
      </c>
      <c r="B4876" s="340">
        <v>1.8755500000000001</v>
      </c>
      <c r="C4876" s="340" t="s">
        <v>300</v>
      </c>
      <c r="D4876" s="341">
        <v>68.824039999999997</v>
      </c>
      <c r="E4876" s="342" t="s">
        <v>300</v>
      </c>
      <c r="F4876" s="340">
        <v>4.0118999999999998</v>
      </c>
      <c r="G4876" s="342" t="s">
        <v>300</v>
      </c>
      <c r="H4876" s="342"/>
      <c r="I4876" s="342"/>
      <c r="J4876" s="343"/>
      <c r="K4876" s="343"/>
      <c r="L4876" s="407">
        <v>1</v>
      </c>
      <c r="M4876" s="344">
        <f t="shared" si="76"/>
        <v>4.0118974091397597</v>
      </c>
      <c r="N4876" s="337"/>
      <c r="T4876" s="169" t="s">
        <v>300</v>
      </c>
    </row>
    <row r="4877" spans="1:20">
      <c r="A4877" s="339">
        <v>45495.083333333299</v>
      </c>
      <c r="B4877" s="340">
        <v>2.1888100000000001</v>
      </c>
      <c r="C4877" s="340" t="s">
        <v>300</v>
      </c>
      <c r="D4877" s="341">
        <v>66.810659999999999</v>
      </c>
      <c r="E4877" s="342" t="s">
        <v>300</v>
      </c>
      <c r="F4877" s="340">
        <v>4.5450100000000004</v>
      </c>
      <c r="G4877" s="342" t="s">
        <v>300</v>
      </c>
      <c r="H4877" s="342"/>
      <c r="I4877" s="342"/>
      <c r="J4877" s="343"/>
      <c r="K4877" s="343"/>
      <c r="L4877" s="407">
        <v>1</v>
      </c>
      <c r="M4877" s="344">
        <f t="shared" si="76"/>
        <v>4.5450099294097672</v>
      </c>
      <c r="N4877" s="337"/>
      <c r="T4877" s="169" t="s">
        <v>300</v>
      </c>
    </row>
    <row r="4878" spans="1:20">
      <c r="A4878" s="339">
        <v>45495.125</v>
      </c>
      <c r="B4878" s="340">
        <v>2.3077100000000002</v>
      </c>
      <c r="C4878" s="340" t="s">
        <v>300</v>
      </c>
      <c r="D4878" s="341">
        <v>67.779830000000004</v>
      </c>
      <c r="E4878" s="342" t="s">
        <v>300</v>
      </c>
      <c r="F4878" s="340">
        <v>4.8614100000000002</v>
      </c>
      <c r="G4878" s="342" t="s">
        <v>300</v>
      </c>
      <c r="H4878" s="342"/>
      <c r="I4878" s="342"/>
      <c r="J4878" s="343"/>
      <c r="K4878" s="343"/>
      <c r="L4878" s="407">
        <v>1</v>
      </c>
      <c r="M4878" s="344">
        <f t="shared" si="76"/>
        <v>4.8614152314874435</v>
      </c>
      <c r="N4878" s="337"/>
      <c r="T4878" s="169" t="s">
        <v>300</v>
      </c>
    </row>
    <row r="4879" spans="1:20">
      <c r="A4879" s="339">
        <v>45495.166666666701</v>
      </c>
      <c r="B4879" s="340">
        <v>2.2514400000000001</v>
      </c>
      <c r="C4879" s="340" t="s">
        <v>300</v>
      </c>
      <c r="D4879" s="341">
        <v>68.015910000000005</v>
      </c>
      <c r="E4879" s="342" t="s">
        <v>300</v>
      </c>
      <c r="F4879" s="340">
        <v>4.7594000000000003</v>
      </c>
      <c r="G4879" s="342" t="s">
        <v>300</v>
      </c>
      <c r="H4879" s="342"/>
      <c r="I4879" s="342"/>
      <c r="J4879" s="343"/>
      <c r="K4879" s="343"/>
      <c r="L4879" s="407">
        <v>1</v>
      </c>
      <c r="M4879" s="344">
        <f t="shared" si="76"/>
        <v>4.7593966519552326</v>
      </c>
      <c r="N4879" s="337"/>
      <c r="T4879" s="169" t="s">
        <v>300</v>
      </c>
    </row>
    <row r="4880" spans="1:20">
      <c r="A4880" s="339">
        <v>45495.208333333299</v>
      </c>
      <c r="B4880" s="340">
        <v>2.32585</v>
      </c>
      <c r="C4880" s="340" t="s">
        <v>300</v>
      </c>
      <c r="D4880" s="341">
        <v>68.125460000000004</v>
      </c>
      <c r="E4880" s="342" t="s">
        <v>300</v>
      </c>
      <c r="F4880" s="340">
        <v>4.92462</v>
      </c>
      <c r="G4880" s="342" t="s">
        <v>300</v>
      </c>
      <c r="H4880" s="342"/>
      <c r="I4880" s="342"/>
      <c r="J4880" s="343"/>
      <c r="K4880" s="343"/>
      <c r="L4880" s="407">
        <v>1</v>
      </c>
      <c r="M4880" s="344">
        <f t="shared" si="76"/>
        <v>4.9246136034622801</v>
      </c>
      <c r="N4880" s="337"/>
      <c r="T4880" s="169" t="s">
        <v>300</v>
      </c>
    </row>
    <row r="4881" spans="1:20">
      <c r="A4881" s="339">
        <v>45495.25</v>
      </c>
      <c r="B4881" s="340">
        <v>2.29311</v>
      </c>
      <c r="C4881" s="340" t="s">
        <v>300</v>
      </c>
      <c r="D4881" s="341">
        <v>68.544579999999996</v>
      </c>
      <c r="E4881" s="342" t="s">
        <v>300</v>
      </c>
      <c r="F4881" s="340">
        <v>4.8851599999999999</v>
      </c>
      <c r="G4881" s="342" t="s">
        <v>300</v>
      </c>
      <c r="H4881" s="342"/>
      <c r="I4881" s="342"/>
      <c r="J4881" s="343"/>
      <c r="K4881" s="343"/>
      <c r="L4881" s="407">
        <v>1</v>
      </c>
      <c r="M4881" s="344">
        <f t="shared" si="76"/>
        <v>4.8851625381053028</v>
      </c>
      <c r="N4881" s="337"/>
      <c r="T4881" s="169" t="s">
        <v>300</v>
      </c>
    </row>
    <row r="4882" spans="1:20">
      <c r="A4882" s="339">
        <v>45495.291666666701</v>
      </c>
      <c r="B4882" s="340">
        <v>2.3435800000000002</v>
      </c>
      <c r="C4882" s="340" t="s">
        <v>300</v>
      </c>
      <c r="D4882" s="341">
        <v>68.301180000000002</v>
      </c>
      <c r="E4882" s="342" t="s">
        <v>300</v>
      </c>
      <c r="F4882" s="340">
        <v>4.9749600000000003</v>
      </c>
      <c r="G4882" s="342" t="s">
        <v>300</v>
      </c>
      <c r="H4882" s="342"/>
      <c r="I4882" s="342"/>
      <c r="J4882" s="343"/>
      <c r="K4882" s="343"/>
      <c r="L4882" s="407">
        <v>1</v>
      </c>
      <c r="M4882" s="344">
        <f t="shared" si="76"/>
        <v>4.9749532045103528</v>
      </c>
      <c r="N4882" s="337"/>
      <c r="T4882" s="169" t="s">
        <v>300</v>
      </c>
    </row>
    <row r="4883" spans="1:20">
      <c r="A4883" s="339">
        <v>45495.333333333299</v>
      </c>
      <c r="B4883" s="340">
        <v>2.5831499999999998</v>
      </c>
      <c r="C4883" s="340" t="s">
        <v>300</v>
      </c>
      <c r="D4883" s="341">
        <v>67.3001</v>
      </c>
      <c r="E4883" s="342" t="s">
        <v>300</v>
      </c>
      <c r="F4883" s="340">
        <v>5.40313</v>
      </c>
      <c r="G4883" s="342" t="s">
        <v>300</v>
      </c>
      <c r="H4883" s="342"/>
      <c r="I4883" s="342"/>
      <c r="J4883" s="343"/>
      <c r="K4883" s="343"/>
      <c r="L4883" s="407">
        <v>1</v>
      </c>
      <c r="M4883" s="344">
        <f t="shared" si="76"/>
        <v>5.4031415530301992</v>
      </c>
      <c r="N4883" s="337"/>
      <c r="T4883" s="169" t="s">
        <v>300</v>
      </c>
    </row>
    <row r="4884" spans="1:20">
      <c r="A4884" s="339">
        <v>45495.375</v>
      </c>
      <c r="B4884" s="340">
        <v>2.5431699999999999</v>
      </c>
      <c r="C4884" s="340" t="s">
        <v>300</v>
      </c>
      <c r="D4884" s="341">
        <v>66.509349999999998</v>
      </c>
      <c r="E4884" s="342" t="s">
        <v>300</v>
      </c>
      <c r="F4884" s="340">
        <v>5.2570100000000002</v>
      </c>
      <c r="G4884" s="342" t="s">
        <v>300</v>
      </c>
      <c r="H4884" s="342"/>
      <c r="I4884" s="342"/>
      <c r="J4884" s="343"/>
      <c r="K4884" s="343"/>
      <c r="L4884" s="407">
        <v>1</v>
      </c>
      <c r="M4884" s="344">
        <f t="shared" si="76"/>
        <v>5.2570136595156587</v>
      </c>
      <c r="N4884" s="337"/>
      <c r="T4884" s="169" t="s">
        <v>300</v>
      </c>
    </row>
    <row r="4885" spans="1:20">
      <c r="A4885" s="339">
        <v>45495.416666666701</v>
      </c>
      <c r="B4885" s="340">
        <v>2.7518199999999999</v>
      </c>
      <c r="C4885" s="340" t="s">
        <v>300</v>
      </c>
      <c r="D4885" s="341">
        <v>66.711169999999996</v>
      </c>
      <c r="E4885" s="342" t="s">
        <v>300</v>
      </c>
      <c r="F4885" s="340">
        <v>5.7055800000000003</v>
      </c>
      <c r="G4885" s="342" t="s">
        <v>300</v>
      </c>
      <c r="H4885" s="342"/>
      <c r="I4885" s="342"/>
      <c r="J4885" s="343"/>
      <c r="K4885" s="343"/>
      <c r="L4885" s="407">
        <v>1</v>
      </c>
      <c r="M4885" s="344">
        <f t="shared" si="76"/>
        <v>5.705577257257751</v>
      </c>
      <c r="N4885" s="337"/>
      <c r="T4885" s="169" t="s">
        <v>300</v>
      </c>
    </row>
    <row r="4886" spans="1:20">
      <c r="A4886" s="339">
        <v>45495.458333333299</v>
      </c>
      <c r="B4886" s="340">
        <v>2.77244</v>
      </c>
      <c r="C4886" s="340" t="s">
        <v>300</v>
      </c>
      <c r="D4886" s="341">
        <v>65.588229999999996</v>
      </c>
      <c r="E4886" s="342" t="s">
        <v>300</v>
      </c>
      <c r="F4886" s="340">
        <v>5.6515599999999999</v>
      </c>
      <c r="G4886" s="342" t="s">
        <v>300</v>
      </c>
      <c r="H4886" s="342"/>
      <c r="I4886" s="342"/>
      <c r="J4886" s="343"/>
      <c r="K4886" s="343"/>
      <c r="L4886" s="407">
        <v>1</v>
      </c>
      <c r="M4886" s="344">
        <f t="shared" si="76"/>
        <v>5.6515695584076946</v>
      </c>
      <c r="N4886" s="337"/>
      <c r="T4886" s="169" t="s">
        <v>300</v>
      </c>
    </row>
    <row r="4887" spans="1:20">
      <c r="A4887" s="339">
        <v>45495.5</v>
      </c>
      <c r="B4887" s="340">
        <v>2.6527599999999998</v>
      </c>
      <c r="C4887" s="340" t="s">
        <v>300</v>
      </c>
      <c r="D4887" s="341">
        <v>65.915109999999999</v>
      </c>
      <c r="E4887" s="342" t="s">
        <v>300</v>
      </c>
      <c r="F4887" s="340">
        <v>5.4345499999999998</v>
      </c>
      <c r="G4887" s="342" t="s">
        <v>300</v>
      </c>
      <c r="H4887" s="342"/>
      <c r="I4887" s="342"/>
      <c r="J4887" s="343"/>
      <c r="K4887" s="343"/>
      <c r="L4887" s="407">
        <v>1</v>
      </c>
      <c r="M4887" s="344">
        <f t="shared" si="76"/>
        <v>5.4345545406878868</v>
      </c>
      <c r="N4887" s="337"/>
      <c r="T4887" s="169" t="s">
        <v>300</v>
      </c>
    </row>
    <row r="4888" spans="1:20">
      <c r="A4888" s="339">
        <v>45495.541666666701</v>
      </c>
      <c r="B4888" s="340">
        <v>2.86571</v>
      </c>
      <c r="C4888" s="340" t="s">
        <v>300</v>
      </c>
      <c r="D4888" s="341">
        <v>64.380499999999998</v>
      </c>
      <c r="E4888" s="342" t="s">
        <v>300</v>
      </c>
      <c r="F4888" s="340">
        <v>5.7341300000000004</v>
      </c>
      <c r="G4888" s="342" t="s">
        <v>300</v>
      </c>
      <c r="H4888" s="342"/>
      <c r="I4888" s="342"/>
      <c r="J4888" s="343"/>
      <c r="K4888" s="343"/>
      <c r="L4888" s="407">
        <v>1</v>
      </c>
      <c r="M4888" s="344">
        <f t="shared" si="76"/>
        <v>5.7341307897173994</v>
      </c>
      <c r="N4888" s="337"/>
      <c r="T4888" s="169" t="s">
        <v>300</v>
      </c>
    </row>
    <row r="4889" spans="1:20">
      <c r="A4889" s="339">
        <v>45495.583333333299</v>
      </c>
      <c r="B4889" s="340">
        <v>2.8223699999999998</v>
      </c>
      <c r="C4889" s="340" t="s">
        <v>300</v>
      </c>
      <c r="D4889" s="341">
        <v>65.125860000000003</v>
      </c>
      <c r="E4889" s="342" t="s">
        <v>300</v>
      </c>
      <c r="F4889" s="340">
        <v>5.71279</v>
      </c>
      <c r="G4889" s="342" t="s">
        <v>300</v>
      </c>
      <c r="H4889" s="342"/>
      <c r="I4889" s="342"/>
      <c r="J4889" s="343"/>
      <c r="K4889" s="343"/>
      <c r="L4889" s="407">
        <v>1</v>
      </c>
      <c r="M4889" s="344">
        <f t="shared" si="76"/>
        <v>5.712792220013255</v>
      </c>
      <c r="N4889" s="337"/>
      <c r="T4889" s="169" t="s">
        <v>300</v>
      </c>
    </row>
    <row r="4890" spans="1:20">
      <c r="A4890" s="339">
        <v>45495.625</v>
      </c>
      <c r="B4890" s="340">
        <v>2.9984999999999999</v>
      </c>
      <c r="C4890" s="340" t="s">
        <v>300</v>
      </c>
      <c r="D4890" s="341">
        <v>64.328969999999998</v>
      </c>
      <c r="E4890" s="342" t="s">
        <v>300</v>
      </c>
      <c r="F4890" s="340">
        <v>5.9950200000000002</v>
      </c>
      <c r="G4890" s="342" t="s">
        <v>300</v>
      </c>
      <c r="H4890" s="342"/>
      <c r="I4890" s="342"/>
      <c r="J4890" s="343"/>
      <c r="K4890" s="343"/>
      <c r="L4890" s="407">
        <v>1</v>
      </c>
      <c r="M4890" s="344">
        <f t="shared" si="76"/>
        <v>5.9950341462185994</v>
      </c>
      <c r="N4890" s="337"/>
      <c r="T4890" s="169" t="s">
        <v>300</v>
      </c>
    </row>
    <row r="4891" spans="1:20">
      <c r="A4891" s="339">
        <v>45495.666666666701</v>
      </c>
      <c r="B4891" s="340">
        <v>3.01126</v>
      </c>
      <c r="C4891" s="340" t="s">
        <v>300</v>
      </c>
      <c r="D4891" s="341">
        <v>65.043379999999999</v>
      </c>
      <c r="E4891" s="342" t="s">
        <v>300</v>
      </c>
      <c r="F4891" s="340">
        <v>6.0874100000000002</v>
      </c>
      <c r="G4891" s="342" t="s">
        <v>300</v>
      </c>
      <c r="H4891" s="342"/>
      <c r="I4891" s="342"/>
      <c r="J4891" s="343"/>
      <c r="K4891" s="343"/>
      <c r="L4891" s="407">
        <v>1</v>
      </c>
      <c r="M4891" s="344">
        <f t="shared" si="76"/>
        <v>6.0874073844995031</v>
      </c>
      <c r="N4891" s="337"/>
      <c r="T4891" s="169" t="s">
        <v>300</v>
      </c>
    </row>
    <row r="4892" spans="1:20">
      <c r="A4892" s="339">
        <v>45495.708333333299</v>
      </c>
      <c r="B4892" s="340">
        <v>3.0809299999999999</v>
      </c>
      <c r="C4892" s="340" t="s">
        <v>300</v>
      </c>
      <c r="D4892" s="341">
        <v>64.201679999999996</v>
      </c>
      <c r="E4892" s="342" t="s">
        <v>300</v>
      </c>
      <c r="F4892" s="340">
        <v>6.1476600000000001</v>
      </c>
      <c r="G4892" s="342" t="s">
        <v>300</v>
      </c>
      <c r="H4892" s="342"/>
      <c r="I4892" s="342"/>
      <c r="J4892" s="343"/>
      <c r="K4892" s="343"/>
      <c r="L4892" s="407">
        <v>1</v>
      </c>
      <c r="M4892" s="344">
        <f t="shared" si="76"/>
        <v>6.1476514113913909</v>
      </c>
      <c r="N4892" s="337"/>
      <c r="T4892" s="169" t="s">
        <v>300</v>
      </c>
    </row>
    <row r="4893" spans="1:20">
      <c r="A4893" s="339">
        <v>45495.75</v>
      </c>
      <c r="B4893" s="340">
        <v>2.9933900000000002</v>
      </c>
      <c r="C4893" s="340" t="s">
        <v>300</v>
      </c>
      <c r="D4893" s="341">
        <v>64.773700000000005</v>
      </c>
      <c r="E4893" s="342" t="s">
        <v>300</v>
      </c>
      <c r="F4893" s="340">
        <v>6.0261899999999997</v>
      </c>
      <c r="G4893" s="342" t="s">
        <v>300</v>
      </c>
      <c r="H4893" s="342"/>
      <c r="I4893" s="342"/>
      <c r="J4893" s="343"/>
      <c r="K4893" s="343"/>
      <c r="L4893" s="407">
        <v>1</v>
      </c>
      <c r="M4893" s="344">
        <f t="shared" si="76"/>
        <v>6.0261927568004401</v>
      </c>
      <c r="N4893" s="337"/>
      <c r="T4893" s="169" t="s">
        <v>300</v>
      </c>
    </row>
    <row r="4894" spans="1:20">
      <c r="A4894" s="339">
        <v>45495.791666666701</v>
      </c>
      <c r="B4894" s="340">
        <v>2.8240799999999999</v>
      </c>
      <c r="C4894" s="340" t="s">
        <v>300</v>
      </c>
      <c r="D4894" s="341">
        <v>66.235309999999998</v>
      </c>
      <c r="E4894" s="342" t="s">
        <v>300</v>
      </c>
      <c r="F4894" s="340">
        <v>5.8136299999999999</v>
      </c>
      <c r="G4894" s="342" t="s">
        <v>300</v>
      </c>
      <c r="H4894" s="342"/>
      <c r="I4894" s="342"/>
      <c r="J4894" s="343"/>
      <c r="K4894" s="343"/>
      <c r="L4894" s="407">
        <v>1</v>
      </c>
      <c r="M4894" s="344">
        <f t="shared" si="76"/>
        <v>5.8136325473499824</v>
      </c>
      <c r="N4894" s="337"/>
      <c r="T4894" s="169" t="s">
        <v>300</v>
      </c>
    </row>
    <row r="4895" spans="1:20">
      <c r="A4895" s="339">
        <v>45495.833333333299</v>
      </c>
      <c r="B4895" s="340">
        <v>2.6960299999999999</v>
      </c>
      <c r="C4895" s="340" t="s">
        <v>300</v>
      </c>
      <c r="D4895" s="341">
        <v>65.347840000000005</v>
      </c>
      <c r="E4895" s="342" t="s">
        <v>300</v>
      </c>
      <c r="F4895" s="340">
        <v>5.47567</v>
      </c>
      <c r="G4895" s="342" t="s">
        <v>300</v>
      </c>
      <c r="H4895" s="342"/>
      <c r="I4895" s="342"/>
      <c r="J4895" s="343"/>
      <c r="K4895" s="343"/>
      <c r="L4895" s="407">
        <v>1</v>
      </c>
      <c r="M4895" s="344">
        <f t="shared" si="76"/>
        <v>5.4756662282972162</v>
      </c>
      <c r="N4895" s="337"/>
      <c r="T4895" s="169" t="s">
        <v>300</v>
      </c>
    </row>
    <row r="4896" spans="1:20">
      <c r="A4896" s="339">
        <v>45495.875</v>
      </c>
      <c r="B4896" s="340">
        <v>2.6228099999999999</v>
      </c>
      <c r="C4896" s="340" t="s">
        <v>300</v>
      </c>
      <c r="D4896" s="341">
        <v>65.171639999999996</v>
      </c>
      <c r="E4896" s="342" t="s">
        <v>300</v>
      </c>
      <c r="F4896" s="340">
        <v>5.3125999999999998</v>
      </c>
      <c r="G4896" s="342" t="s">
        <v>300</v>
      </c>
      <c r="H4896" s="342"/>
      <c r="I4896" s="342"/>
      <c r="J4896" s="343"/>
      <c r="K4896" s="343"/>
      <c r="L4896" s="407">
        <v>1</v>
      </c>
      <c r="M4896" s="344">
        <f t="shared" si="76"/>
        <v>5.3125923286890702</v>
      </c>
      <c r="N4896" s="337"/>
      <c r="T4896" s="169" t="s">
        <v>300</v>
      </c>
    </row>
    <row r="4897" spans="1:20">
      <c r="A4897" s="339">
        <v>45495.916666666701</v>
      </c>
      <c r="B4897" s="340">
        <v>2.7240500000000001</v>
      </c>
      <c r="C4897" s="340" t="s">
        <v>300</v>
      </c>
      <c r="D4897" s="341">
        <v>64.474130000000002</v>
      </c>
      <c r="E4897" s="342" t="s">
        <v>300</v>
      </c>
      <c r="F4897" s="340">
        <v>5.4585999999999997</v>
      </c>
      <c r="G4897" s="342" t="s">
        <v>300</v>
      </c>
      <c r="H4897" s="342"/>
      <c r="I4897" s="342"/>
      <c r="J4897" s="343"/>
      <c r="K4897" s="343"/>
      <c r="L4897" s="407">
        <v>1</v>
      </c>
      <c r="M4897" s="344">
        <f t="shared" si="76"/>
        <v>5.4586038289276191</v>
      </c>
      <c r="N4897" s="337"/>
      <c r="T4897" s="169" t="s">
        <v>300</v>
      </c>
    </row>
    <row r="4898" spans="1:20">
      <c r="A4898" s="339">
        <v>45495.958333333299</v>
      </c>
      <c r="B4898" s="340">
        <v>2.8224399999999998</v>
      </c>
      <c r="C4898" s="340" t="s">
        <v>300</v>
      </c>
      <c r="D4898" s="341">
        <v>64.183000000000007</v>
      </c>
      <c r="E4898" s="342" t="s">
        <v>300</v>
      </c>
      <c r="F4898" s="340">
        <v>5.6302199999999996</v>
      </c>
      <c r="G4898" s="342" t="s">
        <v>300</v>
      </c>
      <c r="H4898" s="342"/>
      <c r="I4898" s="342"/>
      <c r="J4898" s="343"/>
      <c r="K4898" s="343"/>
      <c r="L4898" s="407">
        <v>1</v>
      </c>
      <c r="M4898" s="344">
        <f t="shared" si="76"/>
        <v>5.6302248754415993</v>
      </c>
      <c r="N4898" s="337"/>
      <c r="T4898" s="169" t="s">
        <v>300</v>
      </c>
    </row>
    <row r="4899" spans="1:20">
      <c r="A4899" s="339">
        <v>45496</v>
      </c>
      <c r="B4899" s="340">
        <v>2.6838099999999998</v>
      </c>
      <c r="C4899" s="340" t="s">
        <v>300</v>
      </c>
      <c r="D4899" s="341">
        <v>66.522360000000006</v>
      </c>
      <c r="E4899" s="342" t="s">
        <v>300</v>
      </c>
      <c r="F4899" s="340">
        <v>5.5488200000000001</v>
      </c>
      <c r="G4899" s="342" t="s">
        <v>300</v>
      </c>
      <c r="H4899" s="342"/>
      <c r="I4899" s="342"/>
      <c r="J4899" s="343"/>
      <c r="K4899" s="343"/>
      <c r="L4899" s="407">
        <v>1</v>
      </c>
      <c r="M4899" s="344">
        <f t="shared" si="76"/>
        <v>5.5488172947389272</v>
      </c>
      <c r="N4899" s="337"/>
      <c r="T4899" s="169" t="s">
        <v>300</v>
      </c>
    </row>
    <row r="4900" spans="1:20">
      <c r="A4900" s="339">
        <v>45496.041666666701</v>
      </c>
      <c r="B4900" s="340">
        <v>2.6091799999999998</v>
      </c>
      <c r="C4900" s="340" t="s">
        <v>300</v>
      </c>
      <c r="D4900" s="341">
        <v>66.302639999999997</v>
      </c>
      <c r="E4900" s="342" t="s">
        <v>300</v>
      </c>
      <c r="F4900" s="340">
        <v>5.37669</v>
      </c>
      <c r="G4900" s="342" t="s">
        <v>300</v>
      </c>
      <c r="H4900" s="342"/>
      <c r="I4900" s="342"/>
      <c r="J4900" s="343"/>
      <c r="K4900" s="343"/>
      <c r="L4900" s="407">
        <v>1</v>
      </c>
      <c r="M4900" s="344">
        <f t="shared" si="76"/>
        <v>5.3767008310700151</v>
      </c>
      <c r="N4900" s="337"/>
      <c r="T4900" s="169" t="s">
        <v>300</v>
      </c>
    </row>
    <row r="4901" spans="1:20">
      <c r="A4901" s="339">
        <v>45496.083333333299</v>
      </c>
      <c r="B4901" s="340">
        <v>2.6213500000000001</v>
      </c>
      <c r="C4901" s="340" t="s">
        <v>300</v>
      </c>
      <c r="D4901" s="341">
        <v>66.104259999999996</v>
      </c>
      <c r="E4901" s="342" t="s">
        <v>300</v>
      </c>
      <c r="F4901" s="340">
        <v>5.3856200000000003</v>
      </c>
      <c r="G4901" s="342" t="s">
        <v>300</v>
      </c>
      <c r="H4901" s="342"/>
      <c r="I4901" s="342"/>
      <c r="J4901" s="343"/>
      <c r="K4901" s="343"/>
      <c r="L4901" s="407">
        <v>1</v>
      </c>
      <c r="M4901" s="344">
        <f t="shared" si="76"/>
        <v>5.3856170526370795</v>
      </c>
      <c r="N4901" s="337"/>
      <c r="T4901" s="169" t="s">
        <v>300</v>
      </c>
    </row>
    <row r="4902" spans="1:20">
      <c r="A4902" s="339">
        <v>45496.125</v>
      </c>
      <c r="B4902" s="340">
        <v>2.7138200000000001</v>
      </c>
      <c r="C4902" s="340" t="s">
        <v>300</v>
      </c>
      <c r="D4902" s="341">
        <v>65.299970000000002</v>
      </c>
      <c r="E4902" s="342" t="s">
        <v>300</v>
      </c>
      <c r="F4902" s="340">
        <v>5.5077600000000002</v>
      </c>
      <c r="G4902" s="342" t="s">
        <v>300</v>
      </c>
      <c r="H4902" s="342"/>
      <c r="I4902" s="342"/>
      <c r="J4902" s="343"/>
      <c r="K4902" s="343"/>
      <c r="L4902" s="407">
        <v>1</v>
      </c>
      <c r="M4902" s="344">
        <f t="shared" si="76"/>
        <v>5.5077602913142325</v>
      </c>
      <c r="N4902" s="337"/>
      <c r="T4902" s="169" t="s">
        <v>300</v>
      </c>
    </row>
    <row r="4903" spans="1:20">
      <c r="A4903" s="339">
        <v>45496.166666666701</v>
      </c>
      <c r="B4903" s="340">
        <v>2.6448299999999998</v>
      </c>
      <c r="C4903" s="340" t="s">
        <v>300</v>
      </c>
      <c r="D4903" s="341">
        <v>65.702179999999998</v>
      </c>
      <c r="E4903" s="342" t="s">
        <v>300</v>
      </c>
      <c r="F4903" s="340">
        <v>5.4008000000000003</v>
      </c>
      <c r="G4903" s="342" t="s">
        <v>300</v>
      </c>
      <c r="H4903" s="342"/>
      <c r="I4903" s="342"/>
      <c r="J4903" s="343"/>
      <c r="K4903" s="343"/>
      <c r="L4903" s="407">
        <v>1</v>
      </c>
      <c r="M4903" s="344">
        <f t="shared" si="76"/>
        <v>5.4008056863497504</v>
      </c>
      <c r="N4903" s="337"/>
      <c r="T4903" s="169" t="s">
        <v>300</v>
      </c>
    </row>
    <row r="4904" spans="1:20">
      <c r="A4904" s="339">
        <v>45496.208333333299</v>
      </c>
      <c r="B4904" s="340">
        <v>2.6505299999999998</v>
      </c>
      <c r="C4904" s="340" t="s">
        <v>300</v>
      </c>
      <c r="D4904" s="341">
        <v>67.367999999999995</v>
      </c>
      <c r="E4904" s="342" t="s">
        <v>300</v>
      </c>
      <c r="F4904" s="340">
        <v>5.5496699999999999</v>
      </c>
      <c r="G4904" s="342" t="s">
        <v>300</v>
      </c>
      <c r="H4904" s="342"/>
      <c r="I4904" s="342"/>
      <c r="J4904" s="343"/>
      <c r="K4904" s="343"/>
      <c r="L4904" s="407">
        <v>1</v>
      </c>
      <c r="M4904" s="344">
        <f t="shared" si="76"/>
        <v>5.5496729286431989</v>
      </c>
      <c r="N4904" s="337"/>
      <c r="T4904" s="169" t="s">
        <v>300</v>
      </c>
    </row>
    <row r="4905" spans="1:20">
      <c r="A4905" s="339">
        <v>45496.25</v>
      </c>
      <c r="B4905" s="340">
        <v>2.6952199999999999</v>
      </c>
      <c r="C4905" s="340" t="s">
        <v>300</v>
      </c>
      <c r="D4905" s="341">
        <v>66.313820000000007</v>
      </c>
      <c r="E4905" s="342" t="s">
        <v>300</v>
      </c>
      <c r="F4905" s="340">
        <v>5.5549400000000002</v>
      </c>
      <c r="G4905" s="342" t="s">
        <v>300</v>
      </c>
      <c r="H4905" s="342"/>
      <c r="I4905" s="342"/>
      <c r="J4905" s="343"/>
      <c r="K4905" s="343"/>
      <c r="L4905" s="407">
        <v>1</v>
      </c>
      <c r="M4905" s="344">
        <f t="shared" si="76"/>
        <v>5.5549387788676325</v>
      </c>
      <c r="N4905" s="337"/>
      <c r="T4905" s="169" t="s">
        <v>300</v>
      </c>
    </row>
    <row r="4906" spans="1:20">
      <c r="A4906" s="339">
        <v>45496.291666666701</v>
      </c>
      <c r="B4906" s="340">
        <v>2.5372699999999999</v>
      </c>
      <c r="C4906" s="340" t="s">
        <v>300</v>
      </c>
      <c r="D4906" s="341">
        <v>67.009799999999998</v>
      </c>
      <c r="E4906" s="342" t="s">
        <v>300</v>
      </c>
      <c r="F4906" s="340">
        <v>5.2842799999999999</v>
      </c>
      <c r="G4906" s="342" t="s">
        <v>300</v>
      </c>
      <c r="H4906" s="342"/>
      <c r="I4906" s="342"/>
      <c r="J4906" s="343"/>
      <c r="K4906" s="343"/>
      <c r="L4906" s="407">
        <v>1</v>
      </c>
      <c r="M4906" s="344">
        <f t="shared" si="76"/>
        <v>5.2842823690456786</v>
      </c>
      <c r="N4906" s="337"/>
      <c r="T4906" s="169" t="s">
        <v>300</v>
      </c>
    </row>
    <row r="4907" spans="1:20" ht="30">
      <c r="A4907" s="339">
        <v>45496.333333333299</v>
      </c>
      <c r="B4907" s="340">
        <v>2.5671200000000001</v>
      </c>
      <c r="C4907" s="340" t="s">
        <v>300</v>
      </c>
      <c r="D4907" s="341">
        <v>64.285030000000006</v>
      </c>
      <c r="E4907" s="342" t="s">
        <v>367</v>
      </c>
      <c r="F4907" s="340">
        <v>5.1290500000000003</v>
      </c>
      <c r="G4907" s="342" t="s">
        <v>367</v>
      </c>
      <c r="H4907" s="342"/>
      <c r="I4907" s="342">
        <v>98.3</v>
      </c>
      <c r="J4907" s="343"/>
      <c r="K4907" s="343" t="s">
        <v>384</v>
      </c>
      <c r="L4907" s="407">
        <v>1</v>
      </c>
      <c r="M4907" s="344">
        <f t="shared" si="76"/>
        <v>5.129051163518688</v>
      </c>
      <c r="N4907" s="337"/>
      <c r="T4907" s="169" t="s">
        <v>300</v>
      </c>
    </row>
    <row r="4908" spans="1:20" ht="30">
      <c r="A4908" s="339">
        <v>45496.375</v>
      </c>
      <c r="B4908" s="340">
        <v>0.37708999999999998</v>
      </c>
      <c r="C4908" s="340" t="s">
        <v>300</v>
      </c>
      <c r="D4908" s="341">
        <v>64.285030000000006</v>
      </c>
      <c r="E4908" s="342" t="s">
        <v>367</v>
      </c>
      <c r="F4908" s="340">
        <v>0.75341999999999998</v>
      </c>
      <c r="G4908" s="342" t="s">
        <v>367</v>
      </c>
      <c r="H4908" s="342"/>
      <c r="I4908" s="342">
        <v>98.3</v>
      </c>
      <c r="J4908" s="343"/>
      <c r="K4908" s="343" t="s">
        <v>384</v>
      </c>
      <c r="L4908" s="407">
        <v>1</v>
      </c>
      <c r="M4908" s="344">
        <f t="shared" si="76"/>
        <v>0.75341780020071591</v>
      </c>
      <c r="N4908" s="337"/>
      <c r="T4908" s="169" t="s">
        <v>300</v>
      </c>
    </row>
    <row r="4909" spans="1:20">
      <c r="A4909" s="339">
        <v>45496.416666666701</v>
      </c>
      <c r="B4909" s="340">
        <v>0.25742999999999999</v>
      </c>
      <c r="C4909" s="340" t="s">
        <v>300</v>
      </c>
      <c r="D4909" s="341">
        <v>57.6374</v>
      </c>
      <c r="E4909" s="342" t="s">
        <v>300</v>
      </c>
      <c r="F4909" s="340">
        <v>0.46115</v>
      </c>
      <c r="G4909" s="342" t="s">
        <v>300</v>
      </c>
      <c r="H4909" s="342"/>
      <c r="I4909" s="342"/>
      <c r="J4909" s="343"/>
      <c r="K4909" s="343"/>
      <c r="L4909" s="407">
        <v>1</v>
      </c>
      <c r="M4909" s="344">
        <f t="shared" si="76"/>
        <v>0.46115248001255998</v>
      </c>
      <c r="N4909" s="337"/>
      <c r="T4909" s="169" t="s">
        <v>300</v>
      </c>
    </row>
    <row r="4910" spans="1:20">
      <c r="A4910" s="339">
        <v>45496.458333333299</v>
      </c>
      <c r="B4910" s="340">
        <v>0.37009999999999998</v>
      </c>
      <c r="C4910" s="340" t="s">
        <v>300</v>
      </c>
      <c r="D4910" s="341">
        <v>53.254779999999997</v>
      </c>
      <c r="E4910" s="342" t="s">
        <v>300</v>
      </c>
      <c r="F4910" s="340">
        <v>0.61258000000000001</v>
      </c>
      <c r="G4910" s="342" t="s">
        <v>300</v>
      </c>
      <c r="H4910" s="342"/>
      <c r="I4910" s="342"/>
      <c r="J4910" s="343"/>
      <c r="K4910" s="343"/>
      <c r="L4910" s="407">
        <v>1</v>
      </c>
      <c r="M4910" s="344">
        <f t="shared" si="76"/>
        <v>0.6125741839442399</v>
      </c>
      <c r="N4910" s="337"/>
      <c r="T4910" s="169" t="s">
        <v>300</v>
      </c>
    </row>
    <row r="4911" spans="1:20">
      <c r="A4911" s="339">
        <v>45496.5</v>
      </c>
      <c r="B4911" s="340">
        <v>0.27111000000000002</v>
      </c>
      <c r="C4911" s="340" t="s">
        <v>300</v>
      </c>
      <c r="D4911" s="341">
        <v>60.245420000000003</v>
      </c>
      <c r="E4911" s="342" t="s">
        <v>300</v>
      </c>
      <c r="F4911" s="340">
        <v>0.50763000000000003</v>
      </c>
      <c r="G4911" s="342" t="s">
        <v>300</v>
      </c>
      <c r="H4911" s="342"/>
      <c r="I4911" s="342"/>
      <c r="J4911" s="343"/>
      <c r="K4911" s="343"/>
      <c r="L4911" s="407">
        <v>1</v>
      </c>
      <c r="M4911" s="344">
        <f t="shared" si="76"/>
        <v>0.50763386116749609</v>
      </c>
      <c r="N4911" s="337"/>
      <c r="T4911" s="169" t="s">
        <v>300</v>
      </c>
    </row>
    <row r="4912" spans="1:20">
      <c r="A4912" s="339">
        <v>45496.541666666701</v>
      </c>
      <c r="B4912" s="340">
        <v>0.87885000000000002</v>
      </c>
      <c r="C4912" s="340" t="s">
        <v>300</v>
      </c>
      <c r="D4912" s="341">
        <v>66.630920000000003</v>
      </c>
      <c r="E4912" s="342" t="s">
        <v>300</v>
      </c>
      <c r="F4912" s="340">
        <v>1.82</v>
      </c>
      <c r="G4912" s="342" t="s">
        <v>300</v>
      </c>
      <c r="H4912" s="342"/>
      <c r="I4912" s="342"/>
      <c r="J4912" s="343"/>
      <c r="K4912" s="343"/>
      <c r="L4912" s="407">
        <v>1</v>
      </c>
      <c r="M4912" s="344">
        <f t="shared" si="76"/>
        <v>1.82000079202536</v>
      </c>
      <c r="N4912" s="337"/>
      <c r="T4912" s="169" t="s">
        <v>300</v>
      </c>
    </row>
    <row r="4913" spans="1:20">
      <c r="A4913" s="339">
        <v>45496.583333333299</v>
      </c>
      <c r="B4913" s="340">
        <v>2.4269599999999998</v>
      </c>
      <c r="C4913" s="340" t="s">
        <v>300</v>
      </c>
      <c r="D4913" s="341">
        <v>67.745490000000004</v>
      </c>
      <c r="E4913" s="342" t="s">
        <v>300</v>
      </c>
      <c r="F4913" s="340">
        <v>5.1100300000000001</v>
      </c>
      <c r="G4913" s="342" t="s">
        <v>300</v>
      </c>
      <c r="H4913" s="342"/>
      <c r="I4913" s="342"/>
      <c r="J4913" s="343"/>
      <c r="K4913" s="343"/>
      <c r="L4913" s="407">
        <v>1</v>
      </c>
      <c r="M4913" s="344">
        <f t="shared" si="76"/>
        <v>5.1100366742752312</v>
      </c>
      <c r="N4913" s="337"/>
      <c r="T4913" s="169" t="s">
        <v>300</v>
      </c>
    </row>
    <row r="4914" spans="1:20">
      <c r="A4914" s="339">
        <v>45496.625</v>
      </c>
      <c r="B4914" s="340">
        <v>2.6996000000000002</v>
      </c>
      <c r="C4914" s="340" t="s">
        <v>300</v>
      </c>
      <c r="D4914" s="341">
        <v>65.8489</v>
      </c>
      <c r="E4914" s="342" t="s">
        <v>300</v>
      </c>
      <c r="F4914" s="340">
        <v>5.5249600000000001</v>
      </c>
      <c r="G4914" s="342" t="s">
        <v>300</v>
      </c>
      <c r="H4914" s="342"/>
      <c r="I4914" s="342"/>
      <c r="J4914" s="343"/>
      <c r="K4914" s="343"/>
      <c r="L4914" s="407">
        <v>1</v>
      </c>
      <c r="M4914" s="344">
        <f t="shared" si="76"/>
        <v>5.5249576588752003</v>
      </c>
      <c r="N4914" s="337"/>
      <c r="T4914" s="169" t="s">
        <v>300</v>
      </c>
    </row>
    <row r="4915" spans="1:20">
      <c r="A4915" s="339">
        <v>45496.666666666701</v>
      </c>
      <c r="B4915" s="340">
        <v>2.21305</v>
      </c>
      <c r="C4915" s="340" t="s">
        <v>300</v>
      </c>
      <c r="D4915" s="341">
        <v>66.718540000000004</v>
      </c>
      <c r="E4915" s="342" t="s">
        <v>300</v>
      </c>
      <c r="F4915" s="340">
        <v>4.58901</v>
      </c>
      <c r="G4915" s="342" t="s">
        <v>300</v>
      </c>
      <c r="H4915" s="342"/>
      <c r="I4915" s="342"/>
      <c r="J4915" s="343"/>
      <c r="K4915" s="343"/>
      <c r="L4915" s="407">
        <v>1</v>
      </c>
      <c r="M4915" s="344">
        <f t="shared" si="76"/>
        <v>4.5890075305527604</v>
      </c>
      <c r="N4915" s="337"/>
      <c r="T4915" s="169" t="s">
        <v>300</v>
      </c>
    </row>
    <row r="4916" spans="1:20">
      <c r="A4916" s="339">
        <v>45496.708333333299</v>
      </c>
      <c r="B4916" s="340">
        <v>2.0707300000000002</v>
      </c>
      <c r="C4916" s="340" t="s">
        <v>300</v>
      </c>
      <c r="D4916" s="341">
        <v>64.548109999999994</v>
      </c>
      <c r="E4916" s="342" t="s">
        <v>300</v>
      </c>
      <c r="F4916" s="340">
        <v>4.1542000000000003</v>
      </c>
      <c r="G4916" s="342" t="s">
        <v>300</v>
      </c>
      <c r="H4916" s="342"/>
      <c r="I4916" s="342"/>
      <c r="J4916" s="343"/>
      <c r="K4916" s="343"/>
      <c r="L4916" s="407">
        <v>1</v>
      </c>
      <c r="M4916" s="344">
        <f t="shared" si="76"/>
        <v>4.1542058790549232</v>
      </c>
      <c r="N4916" s="337"/>
      <c r="T4916" s="169" t="s">
        <v>300</v>
      </c>
    </row>
    <row r="4917" spans="1:20">
      <c r="A4917" s="339">
        <v>45496.75</v>
      </c>
      <c r="B4917" s="340">
        <v>2.5202300000000002</v>
      </c>
      <c r="C4917" s="340" t="s">
        <v>300</v>
      </c>
      <c r="D4917" s="341">
        <v>66.348060000000004</v>
      </c>
      <c r="E4917" s="342" t="s">
        <v>300</v>
      </c>
      <c r="F4917" s="340">
        <v>5.1969599999999998</v>
      </c>
      <c r="G4917" s="342" t="s">
        <v>300</v>
      </c>
      <c r="H4917" s="342"/>
      <c r="I4917" s="342"/>
      <c r="J4917" s="343"/>
      <c r="K4917" s="343"/>
      <c r="L4917" s="407">
        <v>1</v>
      </c>
      <c r="M4917" s="344">
        <f t="shared" si="76"/>
        <v>5.1969604985681039</v>
      </c>
      <c r="N4917" s="337"/>
      <c r="T4917" s="169" t="s">
        <v>300</v>
      </c>
    </row>
    <row r="4918" spans="1:20">
      <c r="A4918" s="339">
        <v>45496.791666666701</v>
      </c>
      <c r="B4918" s="340">
        <v>2.7309999999999999</v>
      </c>
      <c r="C4918" s="340" t="s">
        <v>300</v>
      </c>
      <c r="D4918" s="341">
        <v>66.158060000000006</v>
      </c>
      <c r="E4918" s="342" t="s">
        <v>300</v>
      </c>
      <c r="F4918" s="340">
        <v>5.6154599999999997</v>
      </c>
      <c r="G4918" s="342" t="s">
        <v>300</v>
      </c>
      <c r="H4918" s="342"/>
      <c r="I4918" s="342"/>
      <c r="J4918" s="343"/>
      <c r="K4918" s="343"/>
      <c r="L4918" s="407">
        <v>1</v>
      </c>
      <c r="M4918" s="344">
        <f t="shared" si="76"/>
        <v>5.6154617306088008</v>
      </c>
      <c r="N4918" s="337"/>
      <c r="T4918" s="169" t="s">
        <v>300</v>
      </c>
    </row>
    <row r="4919" spans="1:20">
      <c r="A4919" s="339">
        <v>45496.833333333299</v>
      </c>
      <c r="B4919" s="340">
        <v>2.7965599999999999</v>
      </c>
      <c r="C4919" s="340" t="s">
        <v>300</v>
      </c>
      <c r="D4919" s="341">
        <v>65.200310000000002</v>
      </c>
      <c r="E4919" s="342" t="s">
        <v>300</v>
      </c>
      <c r="F4919" s="340">
        <v>5.6670100000000003</v>
      </c>
      <c r="G4919" s="342" t="s">
        <v>300</v>
      </c>
      <c r="H4919" s="342"/>
      <c r="I4919" s="342"/>
      <c r="J4919" s="343"/>
      <c r="K4919" s="343"/>
      <c r="L4919" s="407">
        <v>1</v>
      </c>
      <c r="M4919" s="344">
        <f t="shared" si="76"/>
        <v>5.6670208732562886</v>
      </c>
      <c r="N4919" s="337"/>
      <c r="T4919" s="169" t="s">
        <v>300</v>
      </c>
    </row>
    <row r="4920" spans="1:20">
      <c r="A4920" s="339">
        <v>45496.875</v>
      </c>
      <c r="B4920" s="340">
        <v>2.6614</v>
      </c>
      <c r="C4920" s="340" t="s">
        <v>300</v>
      </c>
      <c r="D4920" s="341">
        <v>65.911640000000006</v>
      </c>
      <c r="E4920" s="342" t="s">
        <v>300</v>
      </c>
      <c r="F4920" s="340">
        <v>5.4519599999999997</v>
      </c>
      <c r="G4920" s="342" t="s">
        <v>300</v>
      </c>
      <c r="H4920" s="342"/>
      <c r="I4920" s="342"/>
      <c r="J4920" s="343"/>
      <c r="K4920" s="343"/>
      <c r="L4920" s="407">
        <v>1</v>
      </c>
      <c r="M4920" s="344">
        <f t="shared" si="76"/>
        <v>5.4519677786716798</v>
      </c>
      <c r="N4920" s="337"/>
      <c r="T4920" s="169" t="s">
        <v>300</v>
      </c>
    </row>
    <row r="4921" spans="1:20">
      <c r="A4921" s="339">
        <v>45496.916666666701</v>
      </c>
      <c r="B4921" s="340">
        <v>2.8060800000000001</v>
      </c>
      <c r="C4921" s="340" t="s">
        <v>300</v>
      </c>
      <c r="D4921" s="341">
        <v>63.575310000000002</v>
      </c>
      <c r="E4921" s="342" t="s">
        <v>300</v>
      </c>
      <c r="F4921" s="340">
        <v>5.5446</v>
      </c>
      <c r="G4921" s="342" t="s">
        <v>300</v>
      </c>
      <c r="H4921" s="342"/>
      <c r="I4921" s="342"/>
      <c r="J4921" s="343"/>
      <c r="K4921" s="343"/>
      <c r="L4921" s="407">
        <v>1</v>
      </c>
      <c r="M4921" s="344">
        <f t="shared" si="76"/>
        <v>5.5445913748995848</v>
      </c>
      <c r="N4921" s="337"/>
      <c r="T4921" s="169" t="s">
        <v>300</v>
      </c>
    </row>
    <row r="4922" spans="1:20">
      <c r="A4922" s="339">
        <v>45496.958333333299</v>
      </c>
      <c r="B4922" s="340">
        <v>2.6812999999999998</v>
      </c>
      <c r="C4922" s="340" t="s">
        <v>300</v>
      </c>
      <c r="D4922" s="341">
        <v>64.24794</v>
      </c>
      <c r="E4922" s="342" t="s">
        <v>300</v>
      </c>
      <c r="F4922" s="340">
        <v>5.3540799999999997</v>
      </c>
      <c r="G4922" s="342" t="s">
        <v>300</v>
      </c>
      <c r="H4922" s="342"/>
      <c r="I4922" s="342"/>
      <c r="J4922" s="343"/>
      <c r="K4922" s="343"/>
      <c r="L4922" s="407">
        <v>1</v>
      </c>
      <c r="M4922" s="344">
        <f t="shared" si="76"/>
        <v>5.3540894873037592</v>
      </c>
      <c r="N4922" s="337"/>
      <c r="T4922" s="169" t="s">
        <v>300</v>
      </c>
    </row>
    <row r="4923" spans="1:20">
      <c r="A4923" s="339">
        <v>45497</v>
      </c>
      <c r="B4923" s="340">
        <v>2.5646100000000001</v>
      </c>
      <c r="C4923" s="340" t="s">
        <v>300</v>
      </c>
      <c r="D4923" s="341">
        <v>64.640690000000006</v>
      </c>
      <c r="E4923" s="342" t="s">
        <v>300</v>
      </c>
      <c r="F4923" s="340">
        <v>5.15238</v>
      </c>
      <c r="G4923" s="342" t="s">
        <v>300</v>
      </c>
      <c r="H4923" s="342"/>
      <c r="I4923" s="342"/>
      <c r="J4923" s="343"/>
      <c r="K4923" s="343"/>
      <c r="L4923" s="407">
        <v>1</v>
      </c>
      <c r="M4923" s="344">
        <f t="shared" si="76"/>
        <v>5.1523852122063722</v>
      </c>
      <c r="N4923" s="337"/>
      <c r="T4923" s="169" t="s">
        <v>300</v>
      </c>
    </row>
    <row r="4924" spans="1:20">
      <c r="A4924" s="339">
        <v>45497.041666666701</v>
      </c>
      <c r="B4924" s="340">
        <v>2.5785999999999998</v>
      </c>
      <c r="C4924" s="340" t="s">
        <v>300</v>
      </c>
      <c r="D4924" s="341">
        <v>63.574860000000001</v>
      </c>
      <c r="E4924" s="342" t="s">
        <v>300</v>
      </c>
      <c r="F4924" s="340">
        <v>5.0950800000000003</v>
      </c>
      <c r="G4924" s="342" t="s">
        <v>300</v>
      </c>
      <c r="H4924" s="342"/>
      <c r="I4924" s="342"/>
      <c r="J4924" s="343"/>
      <c r="K4924" s="343"/>
      <c r="L4924" s="407">
        <v>1</v>
      </c>
      <c r="M4924" s="344">
        <f t="shared" si="76"/>
        <v>5.0950728845956794</v>
      </c>
      <c r="N4924" s="337"/>
      <c r="T4924" s="169" t="s">
        <v>300</v>
      </c>
    </row>
    <row r="4925" spans="1:20">
      <c r="A4925" s="339">
        <v>45497.083333333299</v>
      </c>
      <c r="B4925" s="340">
        <v>2.6351499999999999</v>
      </c>
      <c r="C4925" s="340" t="s">
        <v>300</v>
      </c>
      <c r="D4925" s="341">
        <v>64.507549999999995</v>
      </c>
      <c r="E4925" s="342" t="s">
        <v>300</v>
      </c>
      <c r="F4925" s="340">
        <v>5.2831999999999999</v>
      </c>
      <c r="G4925" s="342" t="s">
        <v>300</v>
      </c>
      <c r="H4925" s="342"/>
      <c r="I4925" s="342"/>
      <c r="J4925" s="343"/>
      <c r="K4925" s="343"/>
      <c r="L4925" s="407">
        <v>1</v>
      </c>
      <c r="M4925" s="344">
        <f t="shared" si="76"/>
        <v>5.2831981474880987</v>
      </c>
      <c r="N4925" s="337"/>
      <c r="T4925" s="169" t="s">
        <v>300</v>
      </c>
    </row>
    <row r="4926" spans="1:20">
      <c r="A4926" s="339">
        <v>45497.125</v>
      </c>
      <c r="B4926" s="340">
        <v>2.7644099999999998</v>
      </c>
      <c r="C4926" s="340" t="s">
        <v>300</v>
      </c>
      <c r="D4926" s="341">
        <v>63.994660000000003</v>
      </c>
      <c r="E4926" s="342" t="s">
        <v>300</v>
      </c>
      <c r="F4926" s="340">
        <v>5.4982899999999999</v>
      </c>
      <c r="G4926" s="342" t="s">
        <v>300</v>
      </c>
      <c r="H4926" s="342"/>
      <c r="I4926" s="342"/>
      <c r="J4926" s="343"/>
      <c r="K4926" s="343"/>
      <c r="L4926" s="407">
        <v>1</v>
      </c>
      <c r="M4926" s="344">
        <f t="shared" si="76"/>
        <v>5.4982844178126484</v>
      </c>
      <c r="N4926" s="337"/>
      <c r="T4926" s="169" t="s">
        <v>300</v>
      </c>
    </row>
    <row r="4927" spans="1:20">
      <c r="A4927" s="339">
        <v>45497.166666666701</v>
      </c>
      <c r="B4927" s="340">
        <v>2.7434500000000002</v>
      </c>
      <c r="C4927" s="340" t="s">
        <v>300</v>
      </c>
      <c r="D4927" s="341">
        <v>65.94135</v>
      </c>
      <c r="E4927" s="342" t="s">
        <v>300</v>
      </c>
      <c r="F4927" s="340">
        <v>5.6225800000000001</v>
      </c>
      <c r="G4927" s="342" t="s">
        <v>300</v>
      </c>
      <c r="H4927" s="342"/>
      <c r="I4927" s="342"/>
      <c r="J4927" s="343"/>
      <c r="K4927" s="343"/>
      <c r="L4927" s="407">
        <v>1</v>
      </c>
      <c r="M4927" s="344">
        <f t="shared" si="76"/>
        <v>5.6225832401150999</v>
      </c>
      <c r="N4927" s="337"/>
      <c r="T4927" s="169" t="s">
        <v>300</v>
      </c>
    </row>
    <row r="4928" spans="1:20">
      <c r="A4928" s="339">
        <v>45497.208333333299</v>
      </c>
      <c r="B4928" s="340">
        <v>2.7928899999999999</v>
      </c>
      <c r="C4928" s="340" t="s">
        <v>300</v>
      </c>
      <c r="D4928" s="341">
        <v>62.607289999999999</v>
      </c>
      <c r="E4928" s="342" t="s">
        <v>300</v>
      </c>
      <c r="F4928" s="340">
        <v>5.4344999999999999</v>
      </c>
      <c r="G4928" s="342" t="s">
        <v>300</v>
      </c>
      <c r="H4928" s="342"/>
      <c r="I4928" s="342"/>
      <c r="J4928" s="343"/>
      <c r="K4928" s="343"/>
      <c r="L4928" s="407">
        <v>1</v>
      </c>
      <c r="M4928" s="344">
        <f t="shared" si="76"/>
        <v>5.4345019211445473</v>
      </c>
      <c r="N4928" s="337"/>
      <c r="T4928" s="169" t="s">
        <v>300</v>
      </c>
    </row>
    <row r="4929" spans="1:20">
      <c r="A4929" s="339">
        <v>45497.25</v>
      </c>
      <c r="B4929" s="340">
        <v>2.7647300000000001</v>
      </c>
      <c r="C4929" s="340" t="s">
        <v>300</v>
      </c>
      <c r="D4929" s="341">
        <v>65.947180000000003</v>
      </c>
      <c r="E4929" s="342" t="s">
        <v>300</v>
      </c>
      <c r="F4929" s="340">
        <v>5.66669</v>
      </c>
      <c r="G4929" s="342" t="s">
        <v>300</v>
      </c>
      <c r="H4929" s="342"/>
      <c r="I4929" s="342"/>
      <c r="J4929" s="343"/>
      <c r="K4929" s="343"/>
      <c r="L4929" s="407">
        <v>1</v>
      </c>
      <c r="M4929" s="344">
        <f t="shared" si="76"/>
        <v>5.666696647560312</v>
      </c>
      <c r="N4929" s="337"/>
      <c r="T4929" s="169" t="s">
        <v>300</v>
      </c>
    </row>
    <row r="4930" spans="1:20">
      <c r="A4930" s="339">
        <v>45497.291666666701</v>
      </c>
      <c r="B4930" s="340">
        <v>2.6976900000000001</v>
      </c>
      <c r="C4930" s="340" t="s">
        <v>300</v>
      </c>
      <c r="D4930" s="341">
        <v>66.401560000000003</v>
      </c>
      <c r="E4930" s="345" t="s">
        <v>300</v>
      </c>
      <c r="F4930" s="340">
        <v>5.56738</v>
      </c>
      <c r="G4930" s="342" t="s">
        <v>300</v>
      </c>
      <c r="H4930" s="342"/>
      <c r="I4930" s="342"/>
      <c r="J4930" s="343"/>
      <c r="K4930" s="343"/>
      <c r="L4930" s="407">
        <v>1</v>
      </c>
      <c r="M4930" s="344">
        <f t="shared" si="76"/>
        <v>5.5673860222401119</v>
      </c>
      <c r="N4930" s="337"/>
      <c r="T4930" s="169" t="s">
        <v>300</v>
      </c>
    </row>
    <row r="4931" spans="1:20">
      <c r="A4931" s="339">
        <v>45497.333333333299</v>
      </c>
      <c r="B4931" s="340">
        <v>2.7753700000000001</v>
      </c>
      <c r="C4931" s="340" t="s">
        <v>300</v>
      </c>
      <c r="D4931" s="341">
        <v>65.555499999999995</v>
      </c>
      <c r="E4931" s="345" t="s">
        <v>300</v>
      </c>
      <c r="F4931" s="340">
        <v>5.6547200000000002</v>
      </c>
      <c r="G4931" s="342" t="s">
        <v>300</v>
      </c>
      <c r="H4931" s="342"/>
      <c r="I4931" s="342"/>
      <c r="J4931" s="343"/>
      <c r="K4931" s="343"/>
      <c r="L4931" s="407">
        <v>1</v>
      </c>
      <c r="M4931" s="344">
        <f t="shared" ref="M4931:M4994" si="77">D4931*60*10^3*B4931*5.18*10^-7</f>
        <v>5.6547190705277997</v>
      </c>
      <c r="N4931" s="337"/>
      <c r="T4931" s="169" t="s">
        <v>300</v>
      </c>
    </row>
    <row r="4932" spans="1:20">
      <c r="A4932" s="339">
        <v>45497.375</v>
      </c>
      <c r="B4932" s="340">
        <v>2.6603400000000001</v>
      </c>
      <c r="C4932" s="340" t="s">
        <v>300</v>
      </c>
      <c r="D4932" s="341">
        <v>64.512820000000005</v>
      </c>
      <c r="E4932" s="345" t="s">
        <v>300</v>
      </c>
      <c r="F4932" s="340">
        <v>5.3341399999999997</v>
      </c>
      <c r="G4932" s="342" t="s">
        <v>300</v>
      </c>
      <c r="H4932" s="342"/>
      <c r="I4932" s="342"/>
      <c r="J4932" s="343"/>
      <c r="K4932" s="343"/>
      <c r="L4932" s="407">
        <v>1</v>
      </c>
      <c r="M4932" s="344">
        <f t="shared" si="77"/>
        <v>5.3341371851675046</v>
      </c>
      <c r="N4932" s="337"/>
      <c r="T4932" s="169" t="s">
        <v>300</v>
      </c>
    </row>
    <row r="4933" spans="1:20">
      <c r="A4933" s="339">
        <v>45497.416666666701</v>
      </c>
      <c r="B4933" s="340">
        <v>2.6341000000000001</v>
      </c>
      <c r="C4933" s="340" t="s">
        <v>300</v>
      </c>
      <c r="D4933" s="341">
        <v>64.830879999999993</v>
      </c>
      <c r="E4933" s="342" t="s">
        <v>300</v>
      </c>
      <c r="F4933" s="340">
        <v>5.3075599999999996</v>
      </c>
      <c r="G4933" s="345" t="s">
        <v>300</v>
      </c>
      <c r="H4933" s="345"/>
      <c r="I4933" s="345"/>
      <c r="J4933" s="346"/>
      <c r="K4933" s="346"/>
      <c r="L4933" s="407">
        <v>1</v>
      </c>
      <c r="M4933" s="344">
        <f t="shared" si="77"/>
        <v>5.3075633329286394</v>
      </c>
      <c r="N4933" s="337"/>
      <c r="T4933" s="169" t="s">
        <v>300</v>
      </c>
    </row>
    <row r="4934" spans="1:20">
      <c r="A4934" s="339">
        <v>45497.458333333299</v>
      </c>
      <c r="B4934" s="340">
        <v>0.72282999999999997</v>
      </c>
      <c r="C4934" s="340" t="s">
        <v>300</v>
      </c>
      <c r="D4934" s="341">
        <v>66.490979999999993</v>
      </c>
      <c r="E4934" s="342" t="s">
        <v>300</v>
      </c>
      <c r="F4934" s="340">
        <v>1.49376</v>
      </c>
      <c r="G4934" s="342" t="s">
        <v>300</v>
      </c>
      <c r="H4934" s="342"/>
      <c r="I4934" s="342"/>
      <c r="J4934" s="343"/>
      <c r="K4934" s="343"/>
      <c r="L4934" s="407">
        <v>1</v>
      </c>
      <c r="M4934" s="344">
        <f t="shared" si="77"/>
        <v>1.4937568612812715</v>
      </c>
      <c r="N4934" s="337"/>
      <c r="T4934" s="169" t="s">
        <v>300</v>
      </c>
    </row>
    <row r="4935" spans="1:20">
      <c r="A4935" s="339">
        <v>45497.5</v>
      </c>
      <c r="B4935" s="340">
        <v>2.1222400000000001</v>
      </c>
      <c r="C4935" s="340" t="s">
        <v>300</v>
      </c>
      <c r="D4935" s="341">
        <v>66.416740000000004</v>
      </c>
      <c r="E4935" s="342" t="s">
        <v>300</v>
      </c>
      <c r="F4935" s="340">
        <v>4.3807900000000002</v>
      </c>
      <c r="G4935" s="342" t="s">
        <v>300</v>
      </c>
      <c r="H4935" s="342"/>
      <c r="I4935" s="342"/>
      <c r="J4935" s="343"/>
      <c r="K4935" s="343"/>
      <c r="L4935" s="407">
        <v>1</v>
      </c>
      <c r="M4935" s="344">
        <f t="shared" si="77"/>
        <v>4.3807963122094078</v>
      </c>
      <c r="N4935" s="337"/>
      <c r="T4935" s="169" t="s">
        <v>300</v>
      </c>
    </row>
    <row r="4936" spans="1:20">
      <c r="A4936" s="339">
        <v>45497.541666666701</v>
      </c>
      <c r="B4936" s="340">
        <v>2.6094900000000001</v>
      </c>
      <c r="C4936" s="340" t="s">
        <v>300</v>
      </c>
      <c r="D4936" s="341">
        <v>63.677900000000001</v>
      </c>
      <c r="E4936" s="342" t="s">
        <v>300</v>
      </c>
      <c r="F4936" s="340">
        <v>5.1644699999999997</v>
      </c>
      <c r="G4936" s="342" t="s">
        <v>300</v>
      </c>
      <c r="H4936" s="342"/>
      <c r="I4936" s="342"/>
      <c r="J4936" s="343"/>
      <c r="K4936" s="343"/>
      <c r="L4936" s="407">
        <v>1</v>
      </c>
      <c r="M4936" s="344">
        <f t="shared" si="77"/>
        <v>5.16446548886268</v>
      </c>
      <c r="N4936" s="337"/>
      <c r="T4936" s="169" t="s">
        <v>300</v>
      </c>
    </row>
    <row r="4937" spans="1:20">
      <c r="A4937" s="339">
        <v>45497.583333333299</v>
      </c>
      <c r="B4937" s="340">
        <v>2.7290399999999999</v>
      </c>
      <c r="C4937" s="340" t="s">
        <v>300</v>
      </c>
      <c r="D4937" s="341">
        <v>63.351880000000001</v>
      </c>
      <c r="E4937" s="342" t="s">
        <v>300</v>
      </c>
      <c r="F4937" s="340">
        <v>5.3734099999999998</v>
      </c>
      <c r="G4937" s="342" t="s">
        <v>300</v>
      </c>
      <c r="H4937" s="342"/>
      <c r="I4937" s="342"/>
      <c r="J4937" s="343"/>
      <c r="K4937" s="343"/>
      <c r="L4937" s="407">
        <v>1</v>
      </c>
      <c r="M4937" s="344">
        <f t="shared" si="77"/>
        <v>5.3734154376188155</v>
      </c>
      <c r="N4937" s="337"/>
      <c r="T4937" s="169" t="s">
        <v>300</v>
      </c>
    </row>
    <row r="4938" spans="1:20">
      <c r="A4938" s="339">
        <v>45497.625</v>
      </c>
      <c r="B4938" s="340">
        <v>2.6557900000000001</v>
      </c>
      <c r="C4938" s="340" t="s">
        <v>300</v>
      </c>
      <c r="D4938" s="341">
        <v>64.609279999999998</v>
      </c>
      <c r="E4938" s="342" t="s">
        <v>300</v>
      </c>
      <c r="F4938" s="340">
        <v>5.3329800000000001</v>
      </c>
      <c r="G4938" s="342" t="s">
        <v>300</v>
      </c>
      <c r="H4938" s="342"/>
      <c r="I4938" s="342"/>
      <c r="J4938" s="343"/>
      <c r="K4938" s="343"/>
      <c r="L4938" s="407">
        <v>1</v>
      </c>
      <c r="M4938" s="344">
        <f t="shared" si="77"/>
        <v>5.3329761660456949</v>
      </c>
      <c r="N4938" s="337"/>
      <c r="T4938" s="169" t="s">
        <v>300</v>
      </c>
    </row>
    <row r="4939" spans="1:20">
      <c r="A4939" s="339">
        <v>45497.666666666701</v>
      </c>
      <c r="B4939" s="340">
        <v>2.8361700000000001</v>
      </c>
      <c r="C4939" s="340" t="s">
        <v>300</v>
      </c>
      <c r="D4939" s="341">
        <v>63.986849999999997</v>
      </c>
      <c r="E4939" s="342" t="s">
        <v>300</v>
      </c>
      <c r="F4939" s="340">
        <v>5.6403299999999996</v>
      </c>
      <c r="G4939" s="342" t="s">
        <v>300</v>
      </c>
      <c r="H4939" s="342"/>
      <c r="I4939" s="342"/>
      <c r="J4939" s="343"/>
      <c r="K4939" s="343"/>
      <c r="L4939" s="407">
        <v>1</v>
      </c>
      <c r="M4939" s="344">
        <f t="shared" si="77"/>
        <v>5.6403233220486593</v>
      </c>
      <c r="N4939" s="337"/>
      <c r="T4939" s="169" t="s">
        <v>300</v>
      </c>
    </row>
    <row r="4940" spans="1:20">
      <c r="A4940" s="339">
        <v>45497.708333333299</v>
      </c>
      <c r="B4940" s="340">
        <v>3.03403</v>
      </c>
      <c r="C4940" s="340" t="s">
        <v>300</v>
      </c>
      <c r="D4940" s="341">
        <v>63.42465</v>
      </c>
      <c r="E4940" s="342" t="s">
        <v>300</v>
      </c>
      <c r="F4940" s="340">
        <v>5.9807899999999998</v>
      </c>
      <c r="G4940" s="342" t="s">
        <v>300</v>
      </c>
      <c r="H4940" s="342"/>
      <c r="I4940" s="342"/>
      <c r="J4940" s="343"/>
      <c r="K4940" s="343"/>
      <c r="L4940" s="407">
        <v>1</v>
      </c>
      <c r="M4940" s="344">
        <f t="shared" si="77"/>
        <v>5.9807955992916595</v>
      </c>
      <c r="N4940" s="337"/>
      <c r="T4940" s="169" t="s">
        <v>300</v>
      </c>
    </row>
    <row r="4941" spans="1:20">
      <c r="A4941" s="339">
        <v>45497.75</v>
      </c>
      <c r="B4941" s="340">
        <v>2.9012799999999999</v>
      </c>
      <c r="C4941" s="340" t="s">
        <v>300</v>
      </c>
      <c r="D4941" s="341">
        <v>62.531399999999998</v>
      </c>
      <c r="E4941" s="342" t="s">
        <v>300</v>
      </c>
      <c r="F4941" s="340">
        <v>5.6385699999999996</v>
      </c>
      <c r="G4941" s="342" t="s">
        <v>300</v>
      </c>
      <c r="H4941" s="342"/>
      <c r="I4941" s="342"/>
      <c r="J4941" s="343"/>
      <c r="K4941" s="343"/>
      <c r="L4941" s="407">
        <v>1</v>
      </c>
      <c r="M4941" s="344">
        <f t="shared" si="77"/>
        <v>5.6385677939673595</v>
      </c>
      <c r="N4941" s="337"/>
      <c r="T4941" s="169" t="s">
        <v>300</v>
      </c>
    </row>
    <row r="4942" spans="1:20">
      <c r="A4942" s="339">
        <v>45497.791666666701</v>
      </c>
      <c r="B4942" s="340">
        <v>2.7430500000000002</v>
      </c>
      <c r="C4942" s="340" t="s">
        <v>300</v>
      </c>
      <c r="D4942" s="341">
        <v>63.743740000000003</v>
      </c>
      <c r="E4942" s="342" t="s">
        <v>300</v>
      </c>
      <c r="F4942" s="340">
        <v>5.4344000000000001</v>
      </c>
      <c r="G4942" s="342" t="s">
        <v>300</v>
      </c>
      <c r="H4942" s="342"/>
      <c r="I4942" s="342"/>
      <c r="J4942" s="343"/>
      <c r="K4942" s="343"/>
      <c r="L4942" s="407">
        <v>1</v>
      </c>
      <c r="M4942" s="344">
        <f t="shared" si="77"/>
        <v>5.4344084274975604</v>
      </c>
      <c r="N4942" s="337"/>
      <c r="T4942" s="169" t="s">
        <v>300</v>
      </c>
    </row>
    <row r="4943" spans="1:20">
      <c r="A4943" s="339">
        <v>45497.833333333299</v>
      </c>
      <c r="B4943" s="340">
        <v>1.58938</v>
      </c>
      <c r="C4943" s="340" t="s">
        <v>300</v>
      </c>
      <c r="D4943" s="341">
        <v>67.969800000000006</v>
      </c>
      <c r="E4943" s="342" t="s">
        <v>300</v>
      </c>
      <c r="F4943" s="340">
        <v>3.3575699999999999</v>
      </c>
      <c r="G4943" s="342" t="s">
        <v>300</v>
      </c>
      <c r="H4943" s="342"/>
      <c r="I4943" s="342"/>
      <c r="J4943" s="343"/>
      <c r="K4943" s="343"/>
      <c r="L4943" s="407">
        <v>1</v>
      </c>
      <c r="M4943" s="344">
        <f t="shared" si="77"/>
        <v>3.3575674497019201</v>
      </c>
      <c r="N4943" s="337"/>
      <c r="T4943" s="169" t="s">
        <v>300</v>
      </c>
    </row>
    <row r="4944" spans="1:20">
      <c r="A4944" s="339">
        <v>45497.875</v>
      </c>
      <c r="B4944" s="340">
        <v>0.42354000000000003</v>
      </c>
      <c r="C4944" s="340" t="s">
        <v>300</v>
      </c>
      <c r="D4944" s="341">
        <v>62.264600000000002</v>
      </c>
      <c r="E4944" s="342" t="s">
        <v>300</v>
      </c>
      <c r="F4944" s="340">
        <v>0.81962000000000002</v>
      </c>
      <c r="G4944" s="342" t="s">
        <v>300</v>
      </c>
      <c r="H4944" s="342"/>
      <c r="I4944" s="342"/>
      <c r="J4944" s="343"/>
      <c r="K4944" s="343"/>
      <c r="L4944" s="407">
        <v>1</v>
      </c>
      <c r="M4944" s="344">
        <f t="shared" si="77"/>
        <v>0.81962773309871995</v>
      </c>
      <c r="N4944" s="337"/>
      <c r="T4944" s="169" t="s">
        <v>300</v>
      </c>
    </row>
    <row r="4945" spans="1:20">
      <c r="A4945" s="339">
        <v>45497.916666666701</v>
      </c>
      <c r="B4945" s="340">
        <v>0.50504000000000004</v>
      </c>
      <c r="C4945" s="340" t="s">
        <v>300</v>
      </c>
      <c r="D4945" s="341">
        <v>61.951630000000002</v>
      </c>
      <c r="E4945" s="342" t="s">
        <v>300</v>
      </c>
      <c r="F4945" s="340">
        <v>0.97243999999999997</v>
      </c>
      <c r="G4945" s="342" t="s">
        <v>300</v>
      </c>
      <c r="H4945" s="342"/>
      <c r="I4945" s="342"/>
      <c r="J4945" s="343"/>
      <c r="K4945" s="343"/>
      <c r="L4945" s="407">
        <v>1</v>
      </c>
      <c r="M4945" s="344">
        <f t="shared" si="77"/>
        <v>0.97243263176841599</v>
      </c>
      <c r="N4945" s="337"/>
      <c r="T4945" s="169" t="s">
        <v>300</v>
      </c>
    </row>
    <row r="4946" spans="1:20">
      <c r="A4946" s="339">
        <v>45497.958333333299</v>
      </c>
      <c r="B4946" s="340">
        <v>0.41997000000000001</v>
      </c>
      <c r="C4946" s="340" t="s">
        <v>300</v>
      </c>
      <c r="D4946" s="341">
        <v>65.839489999999998</v>
      </c>
      <c r="E4946" s="342" t="s">
        <v>300</v>
      </c>
      <c r="F4946" s="340">
        <v>0.85938999999999999</v>
      </c>
      <c r="G4946" s="342" t="s">
        <v>300</v>
      </c>
      <c r="H4946" s="342"/>
      <c r="I4946" s="342"/>
      <c r="J4946" s="343"/>
      <c r="K4946" s="343"/>
      <c r="L4946" s="407">
        <v>1</v>
      </c>
      <c r="M4946" s="344">
        <f t="shared" si="77"/>
        <v>0.85938097792352397</v>
      </c>
      <c r="N4946" s="337"/>
      <c r="T4946" s="169" t="s">
        <v>300</v>
      </c>
    </row>
    <row r="4947" spans="1:20">
      <c r="A4947" s="339">
        <v>45498</v>
      </c>
      <c r="B4947" s="340">
        <v>0.58098000000000005</v>
      </c>
      <c r="C4947" s="340" t="s">
        <v>300</v>
      </c>
      <c r="D4947" s="341">
        <v>67.251509999999996</v>
      </c>
      <c r="E4947" s="342" t="s">
        <v>300</v>
      </c>
      <c r="F4947" s="340">
        <v>1.21434</v>
      </c>
      <c r="G4947" s="342" t="s">
        <v>300</v>
      </c>
      <c r="H4947" s="342"/>
      <c r="I4947" s="342"/>
      <c r="J4947" s="343"/>
      <c r="K4947" s="343"/>
      <c r="L4947" s="407">
        <v>1</v>
      </c>
      <c r="M4947" s="344">
        <f t="shared" si="77"/>
        <v>1.214350993256184</v>
      </c>
      <c r="N4947" s="337"/>
      <c r="T4947" s="169" t="s">
        <v>300</v>
      </c>
    </row>
    <row r="4948" spans="1:20">
      <c r="A4948" s="339">
        <v>45498.041666666701</v>
      </c>
      <c r="B4948" s="340">
        <v>0.91666000000000003</v>
      </c>
      <c r="C4948" s="340" t="s">
        <v>300</v>
      </c>
      <c r="D4948" s="341">
        <v>70.303799999999995</v>
      </c>
      <c r="E4948" s="342" t="s">
        <v>300</v>
      </c>
      <c r="F4948" s="340">
        <v>2.0029400000000002</v>
      </c>
      <c r="G4948" s="342" t="s">
        <v>300</v>
      </c>
      <c r="H4948" s="342"/>
      <c r="I4948" s="342"/>
      <c r="J4948" s="343"/>
      <c r="K4948" s="343"/>
      <c r="L4948" s="407">
        <v>1</v>
      </c>
      <c r="M4948" s="344">
        <f t="shared" si="77"/>
        <v>2.0029406950526396</v>
      </c>
      <c r="N4948" s="337"/>
      <c r="T4948" s="169" t="s">
        <v>300</v>
      </c>
    </row>
    <row r="4949" spans="1:20">
      <c r="A4949" s="339">
        <v>45498.083333333299</v>
      </c>
      <c r="B4949" s="340">
        <v>2.31839</v>
      </c>
      <c r="C4949" s="340" t="s">
        <v>300</v>
      </c>
      <c r="D4949" s="341">
        <v>68.846500000000006</v>
      </c>
      <c r="E4949" s="342" t="s">
        <v>300</v>
      </c>
      <c r="F4949" s="340">
        <v>4.9607599999999996</v>
      </c>
      <c r="G4949" s="342" t="s">
        <v>300</v>
      </c>
      <c r="H4949" s="342"/>
      <c r="I4949" s="342"/>
      <c r="J4949" s="343"/>
      <c r="K4949" s="343"/>
      <c r="L4949" s="407">
        <v>1</v>
      </c>
      <c r="M4949" s="344">
        <f t="shared" si="77"/>
        <v>4.9607731941557995</v>
      </c>
      <c r="N4949" s="337"/>
      <c r="T4949" s="169" t="s">
        <v>300</v>
      </c>
    </row>
    <row r="4950" spans="1:20">
      <c r="A4950" s="339">
        <v>45498.125</v>
      </c>
      <c r="B4950" s="340">
        <v>2.69042</v>
      </c>
      <c r="C4950" s="340" t="s">
        <v>300</v>
      </c>
      <c r="D4950" s="341">
        <v>64.420159999999996</v>
      </c>
      <c r="E4950" s="342" t="s">
        <v>300</v>
      </c>
      <c r="F4950" s="340">
        <v>5.3866899999999998</v>
      </c>
      <c r="G4950" s="342" t="s">
        <v>300</v>
      </c>
      <c r="H4950" s="342"/>
      <c r="I4950" s="342"/>
      <c r="J4950" s="343"/>
      <c r="K4950" s="343"/>
      <c r="L4950" s="407">
        <v>1</v>
      </c>
      <c r="M4950" s="344">
        <f t="shared" si="77"/>
        <v>5.386701275832575</v>
      </c>
      <c r="N4950" s="337"/>
      <c r="T4950" s="169" t="s">
        <v>300</v>
      </c>
    </row>
    <row r="4951" spans="1:20">
      <c r="A4951" s="339">
        <v>45498.166666666701</v>
      </c>
      <c r="B4951" s="340">
        <v>2.79074</v>
      </c>
      <c r="C4951" s="340" t="s">
        <v>300</v>
      </c>
      <c r="D4951" s="341">
        <v>64.623630000000006</v>
      </c>
      <c r="E4951" s="342" t="s">
        <v>300</v>
      </c>
      <c r="F4951" s="340">
        <v>5.6052200000000001</v>
      </c>
      <c r="G4951" s="342" t="s">
        <v>300</v>
      </c>
      <c r="H4951" s="342"/>
      <c r="I4951" s="342"/>
      <c r="J4951" s="343"/>
      <c r="K4951" s="343"/>
      <c r="L4951" s="407">
        <v>1</v>
      </c>
      <c r="M4951" s="344">
        <f t="shared" si="77"/>
        <v>5.605208044707096</v>
      </c>
      <c r="N4951" s="337"/>
      <c r="T4951" s="169" t="s">
        <v>300</v>
      </c>
    </row>
    <row r="4952" spans="1:20">
      <c r="A4952" s="339">
        <v>45498.208333333299</v>
      </c>
      <c r="B4952" s="340">
        <v>2.6653899999999999</v>
      </c>
      <c r="C4952" s="340" t="s">
        <v>300</v>
      </c>
      <c r="D4952" s="341">
        <v>65.816180000000003</v>
      </c>
      <c r="E4952" s="342" t="s">
        <v>300</v>
      </c>
      <c r="F4952" s="340">
        <v>5.4522199999999996</v>
      </c>
      <c r="G4952" s="342" t="s">
        <v>300</v>
      </c>
      <c r="H4952" s="342"/>
      <c r="I4952" s="342"/>
      <c r="J4952" s="343"/>
      <c r="K4952" s="343"/>
      <c r="L4952" s="407">
        <v>1</v>
      </c>
      <c r="M4952" s="344">
        <f t="shared" si="77"/>
        <v>5.4522334913570161</v>
      </c>
      <c r="N4952" s="337"/>
      <c r="T4952" s="169" t="s">
        <v>300</v>
      </c>
    </row>
    <row r="4953" spans="1:20">
      <c r="A4953" s="339">
        <v>45498.25</v>
      </c>
      <c r="B4953" s="340">
        <v>2.5488300000000002</v>
      </c>
      <c r="C4953" s="340" t="s">
        <v>300</v>
      </c>
      <c r="D4953" s="341">
        <v>64.708569999999995</v>
      </c>
      <c r="E4953" s="342" t="s">
        <v>300</v>
      </c>
      <c r="F4953" s="340">
        <v>5.1260599999999998</v>
      </c>
      <c r="G4953" s="342" t="s">
        <v>300</v>
      </c>
      <c r="H4953" s="342"/>
      <c r="I4953" s="342"/>
      <c r="J4953" s="343"/>
      <c r="K4953" s="343"/>
      <c r="L4953" s="407">
        <v>1</v>
      </c>
      <c r="M4953" s="344">
        <f t="shared" si="77"/>
        <v>5.1260599702239471</v>
      </c>
      <c r="N4953" s="337"/>
      <c r="T4953" s="169" t="s">
        <v>300</v>
      </c>
    </row>
    <row r="4954" spans="1:20">
      <c r="A4954" s="339">
        <v>45498.291666666701</v>
      </c>
      <c r="B4954" s="340">
        <v>2.5121799999999999</v>
      </c>
      <c r="C4954" s="340" t="s">
        <v>300</v>
      </c>
      <c r="D4954" s="341">
        <v>66.5274</v>
      </c>
      <c r="E4954" s="342" t="s">
        <v>300</v>
      </c>
      <c r="F4954" s="340">
        <v>5.1943700000000002</v>
      </c>
      <c r="G4954" s="342" t="s">
        <v>300</v>
      </c>
      <c r="H4954" s="342"/>
      <c r="I4954" s="342"/>
      <c r="J4954" s="343"/>
      <c r="K4954" s="343"/>
      <c r="L4954" s="407">
        <v>1</v>
      </c>
      <c r="M4954" s="344">
        <f t="shared" si="77"/>
        <v>5.1943632199905583</v>
      </c>
      <c r="N4954" s="337"/>
      <c r="T4954" s="169" t="s">
        <v>300</v>
      </c>
    </row>
    <row r="4955" spans="1:20">
      <c r="A4955" s="339">
        <v>45498.333333333299</v>
      </c>
      <c r="B4955" s="340">
        <v>2.3145199999999999</v>
      </c>
      <c r="C4955" s="340" t="s">
        <v>300</v>
      </c>
      <c r="D4955" s="341">
        <v>68.098370000000003</v>
      </c>
      <c r="E4955" s="342" t="s">
        <v>300</v>
      </c>
      <c r="F4955" s="340">
        <v>4.8986799999999997</v>
      </c>
      <c r="G4955" s="342" t="s">
        <v>300</v>
      </c>
      <c r="H4955" s="342"/>
      <c r="I4955" s="342"/>
      <c r="J4955" s="343"/>
      <c r="K4955" s="343"/>
      <c r="L4955" s="407">
        <v>1</v>
      </c>
      <c r="M4955" s="344">
        <f t="shared" si="77"/>
        <v>4.8986754224509923</v>
      </c>
      <c r="N4955" s="337"/>
      <c r="T4955" s="169" t="s">
        <v>300</v>
      </c>
    </row>
    <row r="4956" spans="1:20">
      <c r="A4956" s="339">
        <v>45498.375</v>
      </c>
      <c r="B4956" s="340">
        <v>2.49275</v>
      </c>
      <c r="C4956" s="340" t="s">
        <v>300</v>
      </c>
      <c r="D4956" s="341">
        <v>65.35624</v>
      </c>
      <c r="E4956" s="342" t="s">
        <v>300</v>
      </c>
      <c r="F4956" s="340">
        <v>5.0634499999999996</v>
      </c>
      <c r="G4956" s="342" t="s">
        <v>300</v>
      </c>
      <c r="H4956" s="342"/>
      <c r="I4956" s="342"/>
      <c r="J4956" s="343"/>
      <c r="K4956" s="343"/>
      <c r="L4956" s="407">
        <v>1</v>
      </c>
      <c r="M4956" s="344">
        <f t="shared" si="77"/>
        <v>5.0634531264408</v>
      </c>
      <c r="N4956" s="337"/>
      <c r="T4956" s="169" t="s">
        <v>300</v>
      </c>
    </row>
    <row r="4957" spans="1:20">
      <c r="A4957" s="339">
        <v>45498.416666666701</v>
      </c>
      <c r="B4957" s="340">
        <v>2.9987699999999999</v>
      </c>
      <c r="C4957" s="340" t="s">
        <v>300</v>
      </c>
      <c r="D4957" s="341">
        <v>64.804900000000004</v>
      </c>
      <c r="E4957" s="342" t="s">
        <v>300</v>
      </c>
      <c r="F4957" s="340">
        <v>6.03993</v>
      </c>
      <c r="G4957" s="342" t="s">
        <v>300</v>
      </c>
      <c r="H4957" s="342"/>
      <c r="I4957" s="342"/>
      <c r="J4957" s="343"/>
      <c r="K4957" s="343"/>
      <c r="L4957" s="407">
        <v>1</v>
      </c>
      <c r="M4957" s="344">
        <f t="shared" si="77"/>
        <v>6.0399314883608408</v>
      </c>
      <c r="N4957" s="337"/>
      <c r="T4957" s="169" t="s">
        <v>300</v>
      </c>
    </row>
    <row r="4958" spans="1:20">
      <c r="A4958" s="339">
        <v>45498.458333333299</v>
      </c>
      <c r="B4958" s="340">
        <v>2.5962399999999999</v>
      </c>
      <c r="C4958" s="340" t="s">
        <v>300</v>
      </c>
      <c r="D4958" s="341">
        <v>64.951239999999999</v>
      </c>
      <c r="E4958" s="342" t="s">
        <v>300</v>
      </c>
      <c r="F4958" s="340">
        <v>5.2409999999999997</v>
      </c>
      <c r="G4958" s="342" t="s">
        <v>300</v>
      </c>
      <c r="H4958" s="342"/>
      <c r="I4958" s="342"/>
      <c r="J4958" s="343"/>
      <c r="K4958" s="343"/>
      <c r="L4958" s="407">
        <v>1</v>
      </c>
      <c r="M4958" s="344">
        <f t="shared" si="77"/>
        <v>5.2409895480526076</v>
      </c>
      <c r="N4958" s="337"/>
      <c r="T4958" s="169" t="s">
        <v>300</v>
      </c>
    </row>
    <row r="4959" spans="1:20">
      <c r="A4959" s="339">
        <v>45498.5</v>
      </c>
      <c r="B4959" s="340">
        <v>2.7208800000000002</v>
      </c>
      <c r="C4959" s="340" t="s">
        <v>300</v>
      </c>
      <c r="D4959" s="341">
        <v>64.181020000000004</v>
      </c>
      <c r="E4959" s="342" t="s">
        <v>300</v>
      </c>
      <c r="F4959" s="340">
        <v>5.42746</v>
      </c>
      <c r="G4959" s="342" t="s">
        <v>300</v>
      </c>
      <c r="H4959" s="342"/>
      <c r="I4959" s="342"/>
      <c r="J4959" s="343"/>
      <c r="K4959" s="343"/>
      <c r="L4959" s="407">
        <v>1</v>
      </c>
      <c r="M4959" s="344">
        <f t="shared" si="77"/>
        <v>5.4274647729214083</v>
      </c>
      <c r="N4959" s="337"/>
      <c r="T4959" s="169" t="s">
        <v>300</v>
      </c>
    </row>
    <row r="4960" spans="1:20">
      <c r="A4960" s="339">
        <v>45498.541666666701</v>
      </c>
      <c r="B4960" s="340">
        <v>2.9799899999999999</v>
      </c>
      <c r="C4960" s="340" t="s">
        <v>300</v>
      </c>
      <c r="D4960" s="341">
        <v>64.257459999999995</v>
      </c>
      <c r="E4960" s="342" t="s">
        <v>300</v>
      </c>
      <c r="F4960" s="340">
        <v>5.95139</v>
      </c>
      <c r="G4960" s="342" t="s">
        <v>300</v>
      </c>
      <c r="H4960" s="342"/>
      <c r="I4960" s="342"/>
      <c r="J4960" s="343"/>
      <c r="K4960" s="343"/>
      <c r="L4960" s="407">
        <v>1</v>
      </c>
      <c r="M4960" s="344">
        <f t="shared" si="77"/>
        <v>5.9514031620454313</v>
      </c>
      <c r="N4960" s="337"/>
      <c r="T4960" s="169" t="s">
        <v>300</v>
      </c>
    </row>
    <row r="4961" spans="1:20">
      <c r="A4961" s="339">
        <v>45498.583333333299</v>
      </c>
      <c r="B4961" s="340">
        <v>3.0964</v>
      </c>
      <c r="C4961" s="340" t="s">
        <v>300</v>
      </c>
      <c r="D4961" s="341">
        <v>63.255020000000002</v>
      </c>
      <c r="E4961" s="342" t="s">
        <v>300</v>
      </c>
      <c r="F4961" s="340">
        <v>6.0874199999999998</v>
      </c>
      <c r="G4961" s="342" t="s">
        <v>300</v>
      </c>
      <c r="H4961" s="342"/>
      <c r="I4961" s="342"/>
      <c r="J4961" s="343"/>
      <c r="K4961" s="343"/>
      <c r="L4961" s="407">
        <v>1</v>
      </c>
      <c r="M4961" s="344">
        <f t="shared" si="77"/>
        <v>6.0874171892822391</v>
      </c>
      <c r="N4961" s="337"/>
      <c r="T4961" s="169" t="s">
        <v>300</v>
      </c>
    </row>
    <row r="4962" spans="1:20">
      <c r="A4962" s="339">
        <v>45498.625</v>
      </c>
      <c r="B4962" s="340">
        <v>3.1408499999999999</v>
      </c>
      <c r="C4962" s="340" t="s">
        <v>300</v>
      </c>
      <c r="D4962" s="341">
        <v>63.452779999999997</v>
      </c>
      <c r="E4962" s="342" t="s">
        <v>300</v>
      </c>
      <c r="F4962" s="340">
        <v>6.1941199999999998</v>
      </c>
      <c r="G4962" s="342" t="s">
        <v>300</v>
      </c>
      <c r="H4962" s="342"/>
      <c r="I4962" s="342"/>
      <c r="J4962" s="343"/>
      <c r="K4962" s="343"/>
      <c r="L4962" s="407">
        <v>1</v>
      </c>
      <c r="M4962" s="344">
        <f t="shared" si="77"/>
        <v>6.1941092390780392</v>
      </c>
      <c r="N4962" s="337"/>
      <c r="T4962" s="169" t="s">
        <v>300</v>
      </c>
    </row>
    <row r="4963" spans="1:20">
      <c r="A4963" s="339">
        <v>45498.666666666701</v>
      </c>
      <c r="B4963" s="340">
        <v>2.9413</v>
      </c>
      <c r="C4963" s="340" t="s">
        <v>300</v>
      </c>
      <c r="D4963" s="341">
        <v>63.234099999999998</v>
      </c>
      <c r="E4963" s="342" t="s">
        <v>300</v>
      </c>
      <c r="F4963" s="340">
        <v>5.7805900000000001</v>
      </c>
      <c r="G4963" s="342" t="s">
        <v>300</v>
      </c>
      <c r="H4963" s="342"/>
      <c r="I4963" s="342"/>
      <c r="J4963" s="343"/>
      <c r="K4963" s="343"/>
      <c r="L4963" s="407">
        <v>1</v>
      </c>
      <c r="M4963" s="344">
        <f t="shared" si="77"/>
        <v>5.7805834448963997</v>
      </c>
      <c r="N4963" s="337"/>
      <c r="T4963" s="169" t="s">
        <v>300</v>
      </c>
    </row>
    <row r="4964" spans="1:20">
      <c r="A4964" s="339">
        <v>45498.708333333299</v>
      </c>
      <c r="B4964" s="340">
        <v>2.37155</v>
      </c>
      <c r="C4964" s="340" t="s">
        <v>300</v>
      </c>
      <c r="D4964" s="341">
        <v>65.086100000000002</v>
      </c>
      <c r="E4964" s="342" t="s">
        <v>300</v>
      </c>
      <c r="F4964" s="340">
        <v>4.7973499999999998</v>
      </c>
      <c r="G4964" s="342" t="s">
        <v>300</v>
      </c>
      <c r="H4964" s="342"/>
      <c r="I4964" s="342"/>
      <c r="J4964" s="343"/>
      <c r="K4964" s="343"/>
      <c r="L4964" s="407">
        <v>1</v>
      </c>
      <c r="M4964" s="344">
        <f t="shared" si="77"/>
        <v>4.7973515493413998</v>
      </c>
      <c r="N4964" s="337"/>
      <c r="T4964" s="169" t="s">
        <v>300</v>
      </c>
    </row>
    <row r="4965" spans="1:20">
      <c r="A4965" s="339">
        <v>45498.75</v>
      </c>
      <c r="B4965" s="340">
        <v>2.8017400000000001</v>
      </c>
      <c r="C4965" s="340" t="s">
        <v>300</v>
      </c>
      <c r="D4965" s="341">
        <v>63.914180000000002</v>
      </c>
      <c r="E4965" s="342" t="s">
        <v>300</v>
      </c>
      <c r="F4965" s="340">
        <v>5.5655299999999999</v>
      </c>
      <c r="G4965" s="342" t="s">
        <v>300</v>
      </c>
      <c r="H4965" s="342"/>
      <c r="I4965" s="342"/>
      <c r="J4965" s="343"/>
      <c r="K4965" s="343"/>
      <c r="L4965" s="407">
        <v>1</v>
      </c>
      <c r="M4965" s="344">
        <f t="shared" si="77"/>
        <v>5.5655240280430567</v>
      </c>
      <c r="N4965" s="337"/>
      <c r="T4965" s="169" t="s">
        <v>300</v>
      </c>
    </row>
    <row r="4966" spans="1:20">
      <c r="A4966" s="339">
        <v>45498.791666666701</v>
      </c>
      <c r="B4966" s="340">
        <v>2.5850900000000001</v>
      </c>
      <c r="C4966" s="340" t="s">
        <v>300</v>
      </c>
      <c r="D4966" s="341">
        <v>65.562669999999997</v>
      </c>
      <c r="E4966" s="342" t="s">
        <v>300</v>
      </c>
      <c r="F4966" s="340">
        <v>5.2676100000000003</v>
      </c>
      <c r="G4966" s="342" t="s">
        <v>300</v>
      </c>
      <c r="H4966" s="342"/>
      <c r="I4966" s="342"/>
      <c r="J4966" s="343"/>
      <c r="K4966" s="343"/>
      <c r="L4966" s="407">
        <v>1</v>
      </c>
      <c r="M4966" s="344">
        <f t="shared" si="77"/>
        <v>5.2676063125065227</v>
      </c>
      <c r="N4966" s="337"/>
      <c r="T4966" s="169" t="s">
        <v>300</v>
      </c>
    </row>
    <row r="4967" spans="1:20">
      <c r="A4967" s="339">
        <v>45498.833333333299</v>
      </c>
      <c r="B4967" s="340">
        <v>2.8073299999999999</v>
      </c>
      <c r="C4967" s="340" t="s">
        <v>300</v>
      </c>
      <c r="D4967" s="341">
        <v>66.883260000000007</v>
      </c>
      <c r="E4967" s="342" t="s">
        <v>300</v>
      </c>
      <c r="F4967" s="340">
        <v>5.83568</v>
      </c>
      <c r="G4967" s="342" t="s">
        <v>300</v>
      </c>
      <c r="H4967" s="342"/>
      <c r="I4967" s="342"/>
      <c r="J4967" s="343"/>
      <c r="K4967" s="343"/>
      <c r="L4967" s="407">
        <v>1</v>
      </c>
      <c r="M4967" s="344">
        <f t="shared" si="77"/>
        <v>5.8356859217534636</v>
      </c>
      <c r="N4967" s="337"/>
      <c r="T4967" s="169" t="s">
        <v>300</v>
      </c>
    </row>
    <row r="4968" spans="1:20">
      <c r="A4968" s="339">
        <v>45498.875</v>
      </c>
      <c r="B4968" s="340">
        <v>2.79583</v>
      </c>
      <c r="C4968" s="340" t="s">
        <v>300</v>
      </c>
      <c r="D4968" s="341">
        <v>65.852450000000005</v>
      </c>
      <c r="E4968" s="342" t="s">
        <v>300</v>
      </c>
      <c r="F4968" s="340">
        <v>5.7222099999999996</v>
      </c>
      <c r="G4968" s="342" t="s">
        <v>300</v>
      </c>
      <c r="H4968" s="342"/>
      <c r="I4968" s="342"/>
      <c r="J4968" s="343"/>
      <c r="K4968" s="343"/>
      <c r="L4968" s="407">
        <v>1</v>
      </c>
      <c r="M4968" s="344">
        <f t="shared" si="77"/>
        <v>5.72220889421118</v>
      </c>
      <c r="N4968" s="337"/>
      <c r="T4968" s="169" t="s">
        <v>300</v>
      </c>
    </row>
    <row r="4969" spans="1:20">
      <c r="A4969" s="339">
        <v>45498.916666666701</v>
      </c>
      <c r="B4969" s="340">
        <v>2.53159</v>
      </c>
      <c r="C4969" s="340" t="s">
        <v>300</v>
      </c>
      <c r="D4969" s="341">
        <v>66.347130000000007</v>
      </c>
      <c r="E4969" s="342" t="s">
        <v>300</v>
      </c>
      <c r="F4969" s="340">
        <v>5.2203200000000001</v>
      </c>
      <c r="G4969" s="342" t="s">
        <v>300</v>
      </c>
      <c r="H4969" s="342"/>
      <c r="I4969" s="342"/>
      <c r="J4969" s="343"/>
      <c r="K4969" s="343"/>
      <c r="L4969" s="407">
        <v>1</v>
      </c>
      <c r="M4969" s="344">
        <f t="shared" si="77"/>
        <v>5.2203127544046364</v>
      </c>
      <c r="N4969" s="337"/>
      <c r="T4969" s="169" t="s">
        <v>300</v>
      </c>
    </row>
    <row r="4970" spans="1:20">
      <c r="A4970" s="339">
        <v>45498.958333333299</v>
      </c>
      <c r="B4970" s="340">
        <v>2.3831899999999999</v>
      </c>
      <c r="C4970" s="340" t="s">
        <v>300</v>
      </c>
      <c r="D4970" s="341">
        <v>67.006010000000003</v>
      </c>
      <c r="E4970" s="342" t="s">
        <v>300</v>
      </c>
      <c r="F4970" s="340">
        <v>4.9630999999999998</v>
      </c>
      <c r="G4970" s="342" t="s">
        <v>300</v>
      </c>
      <c r="H4970" s="342"/>
      <c r="I4970" s="342"/>
      <c r="J4970" s="343"/>
      <c r="K4970" s="343"/>
      <c r="L4970" s="407">
        <v>1</v>
      </c>
      <c r="M4970" s="344">
        <f t="shared" si="77"/>
        <v>4.9631046863666519</v>
      </c>
      <c r="N4970" s="337"/>
      <c r="T4970" s="169" t="s">
        <v>300</v>
      </c>
    </row>
    <row r="4971" spans="1:20">
      <c r="A4971" s="339">
        <v>45499</v>
      </c>
      <c r="B4971" s="340">
        <v>2.7007300000000001</v>
      </c>
      <c r="C4971" s="340" t="s">
        <v>300</v>
      </c>
      <c r="D4971" s="341">
        <v>65.991069999999993</v>
      </c>
      <c r="E4971" s="342" t="s">
        <v>300</v>
      </c>
      <c r="F4971" s="340">
        <v>5.5392000000000001</v>
      </c>
      <c r="G4971" s="342" t="s">
        <v>300</v>
      </c>
      <c r="H4971" s="342"/>
      <c r="I4971" s="342"/>
      <c r="J4971" s="343"/>
      <c r="K4971" s="343"/>
      <c r="L4971" s="407">
        <v>1</v>
      </c>
      <c r="M4971" s="344">
        <f t="shared" si="77"/>
        <v>5.5392038619125863</v>
      </c>
      <c r="N4971" s="337"/>
      <c r="T4971" s="169" t="s">
        <v>300</v>
      </c>
    </row>
    <row r="4972" spans="1:20">
      <c r="A4972" s="339">
        <v>45499.041666666701</v>
      </c>
      <c r="B4972" s="340">
        <v>2.8855599999999999</v>
      </c>
      <c r="C4972" s="340" t="s">
        <v>300</v>
      </c>
      <c r="D4972" s="341">
        <v>65.969120000000004</v>
      </c>
      <c r="E4972" s="342" t="s">
        <v>300</v>
      </c>
      <c r="F4972" s="340">
        <v>5.9163300000000003</v>
      </c>
      <c r="G4972" s="342" t="s">
        <v>300</v>
      </c>
      <c r="H4972" s="342"/>
      <c r="I4972" s="342"/>
      <c r="J4972" s="343"/>
      <c r="K4972" s="343"/>
      <c r="L4972" s="407">
        <v>1</v>
      </c>
      <c r="M4972" s="344">
        <f t="shared" si="77"/>
        <v>5.9163220994357753</v>
      </c>
      <c r="N4972" s="337"/>
      <c r="T4972" s="169" t="s">
        <v>300</v>
      </c>
    </row>
    <row r="4973" spans="1:20">
      <c r="A4973" s="339">
        <v>45499.083333333299</v>
      </c>
      <c r="B4973" s="340">
        <v>3.1146799999999999</v>
      </c>
      <c r="C4973" s="340" t="s">
        <v>300</v>
      </c>
      <c r="D4973" s="341">
        <v>64.544799999999995</v>
      </c>
      <c r="E4973" s="342" t="s">
        <v>300</v>
      </c>
      <c r="F4973" s="340">
        <v>6.2482199999999999</v>
      </c>
      <c r="G4973" s="342" t="s">
        <v>300</v>
      </c>
      <c r="H4973" s="342"/>
      <c r="I4973" s="342"/>
      <c r="J4973" s="343"/>
      <c r="K4973" s="343"/>
      <c r="L4973" s="407">
        <v>1</v>
      </c>
      <c r="M4973" s="344">
        <f t="shared" si="77"/>
        <v>6.2482112393971185</v>
      </c>
      <c r="N4973" s="337"/>
      <c r="T4973" s="169" t="s">
        <v>300</v>
      </c>
    </row>
    <row r="4974" spans="1:20">
      <c r="A4974" s="339">
        <v>45499.125</v>
      </c>
      <c r="B4974" s="340">
        <v>2.9428800000000002</v>
      </c>
      <c r="C4974" s="340" t="s">
        <v>300</v>
      </c>
      <c r="D4974" s="341">
        <v>65.181439999999995</v>
      </c>
      <c r="E4974" s="342" t="s">
        <v>300</v>
      </c>
      <c r="F4974" s="340">
        <v>5.9618000000000002</v>
      </c>
      <c r="G4974" s="342" t="s">
        <v>300</v>
      </c>
      <c r="H4974" s="342"/>
      <c r="I4974" s="342"/>
      <c r="J4974" s="343"/>
      <c r="K4974" s="343"/>
      <c r="L4974" s="407">
        <v>1</v>
      </c>
      <c r="M4974" s="344">
        <f t="shared" si="77"/>
        <v>5.9618015330549747</v>
      </c>
      <c r="N4974" s="337"/>
      <c r="T4974" s="169" t="s">
        <v>300</v>
      </c>
    </row>
    <row r="4975" spans="1:20">
      <c r="A4975" s="339">
        <v>45499.166666666701</v>
      </c>
      <c r="B4975" s="340">
        <v>2.7885800000000001</v>
      </c>
      <c r="C4975" s="340" t="s">
        <v>300</v>
      </c>
      <c r="D4975" s="341">
        <v>63.538960000000003</v>
      </c>
      <c r="E4975" s="342" t="s">
        <v>300</v>
      </c>
      <c r="F4975" s="340">
        <v>5.5068700000000002</v>
      </c>
      <c r="G4975" s="342" t="s">
        <v>300</v>
      </c>
      <c r="H4975" s="342"/>
      <c r="I4975" s="342"/>
      <c r="J4975" s="343"/>
      <c r="K4975" s="343"/>
      <c r="L4975" s="407">
        <v>1</v>
      </c>
      <c r="M4975" s="344">
        <f t="shared" si="77"/>
        <v>5.5068623432269437</v>
      </c>
      <c r="N4975" s="337"/>
      <c r="T4975" s="169" t="s">
        <v>300</v>
      </c>
    </row>
    <row r="4976" spans="1:20">
      <c r="A4976" s="339">
        <v>45499.208333333299</v>
      </c>
      <c r="B4976" s="340">
        <v>2.5154000000000001</v>
      </c>
      <c r="C4976" s="340" t="s">
        <v>300</v>
      </c>
      <c r="D4976" s="341">
        <v>64.660420000000002</v>
      </c>
      <c r="E4976" s="342" t="s">
        <v>300</v>
      </c>
      <c r="F4976" s="340">
        <v>5.0550499999999996</v>
      </c>
      <c r="G4976" s="342" t="s">
        <v>300</v>
      </c>
      <c r="H4976" s="342"/>
      <c r="I4976" s="342"/>
      <c r="J4976" s="343"/>
      <c r="K4976" s="343"/>
      <c r="L4976" s="407">
        <v>1</v>
      </c>
      <c r="M4976" s="344">
        <f t="shared" si="77"/>
        <v>5.0550631801454395</v>
      </c>
      <c r="N4976" s="337"/>
      <c r="T4976" s="169" t="s">
        <v>300</v>
      </c>
    </row>
    <row r="4977" spans="1:20">
      <c r="A4977" s="339">
        <v>45499.25</v>
      </c>
      <c r="B4977" s="340">
        <v>2.7339500000000001</v>
      </c>
      <c r="C4977" s="340" t="s">
        <v>300</v>
      </c>
      <c r="D4977" s="341">
        <v>64.956119999999999</v>
      </c>
      <c r="E4977" s="342" t="s">
        <v>300</v>
      </c>
      <c r="F4977" s="340">
        <v>5.5194099999999997</v>
      </c>
      <c r="G4977" s="342" t="s">
        <v>300</v>
      </c>
      <c r="H4977" s="342"/>
      <c r="I4977" s="342"/>
      <c r="J4977" s="343"/>
      <c r="K4977" s="343"/>
      <c r="L4977" s="407">
        <v>1</v>
      </c>
      <c r="M4977" s="344">
        <f t="shared" si="77"/>
        <v>5.5193972552359192</v>
      </c>
      <c r="N4977" s="337"/>
      <c r="T4977" s="169" t="s">
        <v>300</v>
      </c>
    </row>
    <row r="4978" spans="1:20">
      <c r="A4978" s="339">
        <v>45499.291666666701</v>
      </c>
      <c r="B4978" s="340">
        <v>2.5149300000000001</v>
      </c>
      <c r="C4978" s="340" t="s">
        <v>300</v>
      </c>
      <c r="D4978" s="341">
        <v>65.918440000000004</v>
      </c>
      <c r="E4978" s="342" t="s">
        <v>300</v>
      </c>
      <c r="F4978" s="340">
        <v>5.1524400000000004</v>
      </c>
      <c r="G4978" s="342" t="s">
        <v>300</v>
      </c>
      <c r="H4978" s="342"/>
      <c r="I4978" s="342"/>
      <c r="J4978" s="343"/>
      <c r="K4978" s="343"/>
      <c r="L4978" s="407">
        <v>1</v>
      </c>
      <c r="M4978" s="344">
        <f t="shared" si="77"/>
        <v>5.1524505525699356</v>
      </c>
      <c r="N4978" s="337"/>
      <c r="T4978" s="169" t="s">
        <v>300</v>
      </c>
    </row>
    <row r="4979" spans="1:20">
      <c r="A4979" s="339">
        <v>45499.333333333299</v>
      </c>
      <c r="B4979" s="340">
        <v>2.5034399999999999</v>
      </c>
      <c r="C4979" s="340" t="s">
        <v>300</v>
      </c>
      <c r="D4979" s="341">
        <v>67.306269999999998</v>
      </c>
      <c r="E4979" s="342" t="s">
        <v>300</v>
      </c>
      <c r="F4979" s="340">
        <v>5.2369000000000003</v>
      </c>
      <c r="G4979" s="342" t="s">
        <v>300</v>
      </c>
      <c r="H4979" s="342"/>
      <c r="I4979" s="342"/>
      <c r="J4979" s="343"/>
      <c r="K4979" s="343"/>
      <c r="L4979" s="407">
        <v>1</v>
      </c>
      <c r="M4979" s="344">
        <f t="shared" si="77"/>
        <v>5.2368932423183026</v>
      </c>
      <c r="N4979" s="337"/>
      <c r="T4979" s="169" t="s">
        <v>300</v>
      </c>
    </row>
    <row r="4980" spans="1:20">
      <c r="A4980" s="339">
        <v>45499.375</v>
      </c>
      <c r="B4980" s="340">
        <v>2.2439800000000001</v>
      </c>
      <c r="C4980" s="340" t="s">
        <v>300</v>
      </c>
      <c r="D4980" s="341">
        <v>67.929329999999993</v>
      </c>
      <c r="E4980" s="342" t="s">
        <v>300</v>
      </c>
      <c r="F4980" s="340">
        <v>4.73759</v>
      </c>
      <c r="G4980" s="342" t="s">
        <v>300</v>
      </c>
      <c r="H4980" s="342"/>
      <c r="I4980" s="342"/>
      <c r="J4980" s="343"/>
      <c r="K4980" s="343"/>
      <c r="L4980" s="407">
        <v>1</v>
      </c>
      <c r="M4980" s="344">
        <f t="shared" si="77"/>
        <v>4.7375883605700722</v>
      </c>
      <c r="N4980" s="337"/>
      <c r="T4980" s="169" t="s">
        <v>300</v>
      </c>
    </row>
    <row r="4981" spans="1:20">
      <c r="A4981" s="339">
        <v>45499.416666666701</v>
      </c>
      <c r="B4981" s="340">
        <v>1.73939</v>
      </c>
      <c r="C4981" s="340" t="s">
        <v>300</v>
      </c>
      <c r="D4981" s="341">
        <v>71.417439999999999</v>
      </c>
      <c r="E4981" s="342" t="s">
        <v>300</v>
      </c>
      <c r="F4981" s="340">
        <v>3.86084</v>
      </c>
      <c r="G4981" s="342" t="s">
        <v>300</v>
      </c>
      <c r="H4981" s="342"/>
      <c r="I4981" s="342"/>
      <c r="J4981" s="343"/>
      <c r="K4981" s="343"/>
      <c r="L4981" s="407">
        <v>1</v>
      </c>
      <c r="M4981" s="344">
        <f t="shared" si="77"/>
        <v>3.8608440322865274</v>
      </c>
      <c r="N4981" s="337"/>
      <c r="T4981" s="169" t="s">
        <v>300</v>
      </c>
    </row>
    <row r="4982" spans="1:20">
      <c r="A4982" s="339">
        <v>45499.458333333299</v>
      </c>
      <c r="B4982" s="340">
        <v>0.38175999999999999</v>
      </c>
      <c r="C4982" s="340" t="s">
        <v>300</v>
      </c>
      <c r="D4982" s="341">
        <v>67.894919999999999</v>
      </c>
      <c r="E4982" s="342" t="s">
        <v>300</v>
      </c>
      <c r="F4982" s="340">
        <v>0.80557000000000001</v>
      </c>
      <c r="G4982" s="342" t="s">
        <v>300</v>
      </c>
      <c r="H4982" s="342"/>
      <c r="I4982" s="342"/>
      <c r="J4982" s="343"/>
      <c r="K4982" s="343"/>
      <c r="L4982" s="407">
        <v>1</v>
      </c>
      <c r="M4982" s="344">
        <f t="shared" si="77"/>
        <v>0.80558006960793593</v>
      </c>
      <c r="N4982" s="337"/>
      <c r="T4982" s="169" t="s">
        <v>300</v>
      </c>
    </row>
    <row r="4983" spans="1:20">
      <c r="A4983" s="339">
        <v>45499.5</v>
      </c>
      <c r="B4983" s="340">
        <v>0.17534</v>
      </c>
      <c r="C4983" s="340" t="s">
        <v>300</v>
      </c>
      <c r="D4983" s="341">
        <v>65.042519999999996</v>
      </c>
      <c r="E4983" s="342" t="s">
        <v>300</v>
      </c>
      <c r="F4983" s="340">
        <v>0.35446</v>
      </c>
      <c r="G4983" s="342" t="s">
        <v>300</v>
      </c>
      <c r="H4983" s="342"/>
      <c r="I4983" s="342"/>
      <c r="J4983" s="343"/>
      <c r="K4983" s="343"/>
      <c r="L4983" s="407">
        <v>1</v>
      </c>
      <c r="M4983" s="344">
        <f t="shared" si="77"/>
        <v>0.35445358359734391</v>
      </c>
      <c r="N4983" s="337"/>
      <c r="T4983" s="169" t="s">
        <v>300</v>
      </c>
    </row>
    <row r="4984" spans="1:20">
      <c r="A4984" s="339">
        <v>45499.541666666701</v>
      </c>
      <c r="B4984" s="340">
        <v>0.25719999999999998</v>
      </c>
      <c r="C4984" s="340" t="s">
        <v>300</v>
      </c>
      <c r="D4984" s="341">
        <v>65.248779999999996</v>
      </c>
      <c r="E4984" s="342" t="s">
        <v>300</v>
      </c>
      <c r="F4984" s="340">
        <v>0.52158000000000004</v>
      </c>
      <c r="G4984" s="342" t="s">
        <v>300</v>
      </c>
      <c r="H4984" s="342"/>
      <c r="I4984" s="342"/>
      <c r="J4984" s="343"/>
      <c r="K4984" s="343"/>
      <c r="L4984" s="407">
        <v>1</v>
      </c>
      <c r="M4984" s="344">
        <f t="shared" si="77"/>
        <v>0.52158413159327988</v>
      </c>
      <c r="N4984" s="337"/>
      <c r="T4984" s="169" t="s">
        <v>300</v>
      </c>
    </row>
    <row r="4985" spans="1:20">
      <c r="A4985" s="339">
        <v>45499.583333333299</v>
      </c>
      <c r="B4985" s="340">
        <v>0.49432999999999999</v>
      </c>
      <c r="C4985" s="340" t="s">
        <v>300</v>
      </c>
      <c r="D4985" s="341">
        <v>68.078670000000002</v>
      </c>
      <c r="E4985" s="342" t="s">
        <v>300</v>
      </c>
      <c r="F4985" s="340">
        <v>1.0459400000000001</v>
      </c>
      <c r="G4985" s="342" t="s">
        <v>300</v>
      </c>
      <c r="H4985" s="342"/>
      <c r="I4985" s="342"/>
      <c r="J4985" s="343"/>
      <c r="K4985" s="343"/>
      <c r="L4985" s="407">
        <v>1</v>
      </c>
      <c r="M4985" s="344">
        <f t="shared" si="77"/>
        <v>1.0459454634893879</v>
      </c>
      <c r="N4985" s="337"/>
      <c r="T4985" s="169" t="s">
        <v>300</v>
      </c>
    </row>
    <row r="4986" spans="1:20">
      <c r="A4986" s="339">
        <v>45499.625</v>
      </c>
      <c r="B4986" s="340">
        <v>2.11856</v>
      </c>
      <c r="C4986" s="340" t="s">
        <v>300</v>
      </c>
      <c r="D4986" s="341">
        <v>71.146249999999995</v>
      </c>
      <c r="E4986" s="342" t="s">
        <v>300</v>
      </c>
      <c r="F4986" s="340">
        <v>4.6846100000000002</v>
      </c>
      <c r="G4986" s="342" t="s">
        <v>300</v>
      </c>
      <c r="H4986" s="342"/>
      <c r="I4986" s="342"/>
      <c r="J4986" s="343"/>
      <c r="K4986" s="343"/>
      <c r="L4986" s="407">
        <v>1</v>
      </c>
      <c r="M4986" s="344">
        <f t="shared" si="77"/>
        <v>4.6846137893519995</v>
      </c>
      <c r="N4986" s="337"/>
      <c r="T4986" s="169" t="s">
        <v>300</v>
      </c>
    </row>
    <row r="4987" spans="1:20">
      <c r="A4987" s="339">
        <v>45499.666666666701</v>
      </c>
      <c r="B4987" s="340">
        <v>2.54704</v>
      </c>
      <c r="C4987" s="340" t="s">
        <v>300</v>
      </c>
      <c r="D4987" s="341">
        <v>70.473529999999997</v>
      </c>
      <c r="E4987" s="342" t="s">
        <v>300</v>
      </c>
      <c r="F4987" s="340">
        <v>5.57883</v>
      </c>
      <c r="G4987" s="342" t="s">
        <v>300</v>
      </c>
      <c r="H4987" s="342"/>
      <c r="I4987" s="342"/>
      <c r="J4987" s="343"/>
      <c r="K4987" s="343"/>
      <c r="L4987" s="407">
        <v>1</v>
      </c>
      <c r="M4987" s="344">
        <f t="shared" si="77"/>
        <v>5.5788258073752948</v>
      </c>
      <c r="N4987" s="337"/>
      <c r="T4987" s="169" t="s">
        <v>300</v>
      </c>
    </row>
    <row r="4988" spans="1:20">
      <c r="A4988" s="339">
        <v>45499.708333333299</v>
      </c>
      <c r="B4988" s="340">
        <v>2.37548</v>
      </c>
      <c r="C4988" s="340" t="s">
        <v>300</v>
      </c>
      <c r="D4988" s="341">
        <v>68.518349999999998</v>
      </c>
      <c r="E4988" s="342" t="s">
        <v>300</v>
      </c>
      <c r="F4988" s="340">
        <v>5.0587</v>
      </c>
      <c r="G4988" s="342" t="s">
        <v>300</v>
      </c>
      <c r="H4988" s="342"/>
      <c r="I4988" s="342"/>
      <c r="J4988" s="343"/>
      <c r="K4988" s="343"/>
      <c r="L4988" s="407">
        <v>1</v>
      </c>
      <c r="M4988" s="344">
        <f t="shared" si="77"/>
        <v>5.0587041894026399</v>
      </c>
      <c r="N4988" s="337"/>
      <c r="T4988" s="169" t="s">
        <v>300</v>
      </c>
    </row>
    <row r="4989" spans="1:20">
      <c r="A4989" s="339">
        <v>45499.75</v>
      </c>
      <c r="B4989" s="340">
        <v>2.4745499999999998</v>
      </c>
      <c r="C4989" s="340" t="s">
        <v>300</v>
      </c>
      <c r="D4989" s="341">
        <v>68.711500000000001</v>
      </c>
      <c r="E4989" s="342" t="s">
        <v>300</v>
      </c>
      <c r="F4989" s="340">
        <v>5.2845399999999998</v>
      </c>
      <c r="G4989" s="342" t="s">
        <v>300</v>
      </c>
      <c r="H4989" s="342"/>
      <c r="I4989" s="342"/>
      <c r="J4989" s="343"/>
      <c r="K4989" s="343"/>
      <c r="L4989" s="407">
        <v>1</v>
      </c>
      <c r="M4989" s="344">
        <f t="shared" si="77"/>
        <v>5.2845337154609995</v>
      </c>
      <c r="N4989" s="337"/>
      <c r="T4989" s="169" t="s">
        <v>300</v>
      </c>
    </row>
    <row r="4990" spans="1:20">
      <c r="A4990" s="339">
        <v>45499.791666666701</v>
      </c>
      <c r="B4990" s="340">
        <v>2.6345000000000001</v>
      </c>
      <c r="C4990" s="340" t="s">
        <v>300</v>
      </c>
      <c r="D4990" s="341">
        <v>66.127120000000005</v>
      </c>
      <c r="E4990" s="342" t="s">
        <v>300</v>
      </c>
      <c r="F4990" s="340">
        <v>5.4145099999999999</v>
      </c>
      <c r="G4990" s="342" t="s">
        <v>300</v>
      </c>
      <c r="H4990" s="342"/>
      <c r="I4990" s="342"/>
      <c r="J4990" s="343"/>
      <c r="K4990" s="343"/>
      <c r="L4990" s="407">
        <v>1</v>
      </c>
      <c r="M4990" s="344">
        <f t="shared" si="77"/>
        <v>5.4145057786511996</v>
      </c>
      <c r="N4990" s="337"/>
      <c r="T4990" s="169" t="s">
        <v>300</v>
      </c>
    </row>
    <row r="4991" spans="1:20">
      <c r="A4991" s="339">
        <v>45499.833333333299</v>
      </c>
      <c r="B4991" s="340">
        <v>3.0419499999999999</v>
      </c>
      <c r="C4991" s="340" t="s">
        <v>300</v>
      </c>
      <c r="D4991" s="341">
        <v>67.029830000000004</v>
      </c>
      <c r="E4991" s="342" t="s">
        <v>300</v>
      </c>
      <c r="F4991" s="340">
        <v>6.33725</v>
      </c>
      <c r="G4991" s="342" t="s">
        <v>300</v>
      </c>
      <c r="H4991" s="342"/>
      <c r="I4991" s="342"/>
      <c r="J4991" s="343"/>
      <c r="K4991" s="343"/>
      <c r="L4991" s="407">
        <v>1</v>
      </c>
      <c r="M4991" s="344">
        <f t="shared" si="77"/>
        <v>6.3372552437329794</v>
      </c>
      <c r="N4991" s="337"/>
      <c r="T4991" s="169" t="s">
        <v>300</v>
      </c>
    </row>
    <row r="4992" spans="1:20">
      <c r="A4992" s="339">
        <v>45499.875</v>
      </c>
      <c r="B4992" s="340">
        <v>3.04854</v>
      </c>
      <c r="C4992" s="340" t="s">
        <v>300</v>
      </c>
      <c r="D4992" s="341">
        <v>65.490899999999996</v>
      </c>
      <c r="E4992" s="342" t="s">
        <v>300</v>
      </c>
      <c r="F4992" s="340">
        <v>6.2051600000000002</v>
      </c>
      <c r="G4992" s="342" t="s">
        <v>300</v>
      </c>
      <c r="H4992" s="342"/>
      <c r="I4992" s="342"/>
      <c r="J4992" s="343"/>
      <c r="K4992" s="343"/>
      <c r="L4992" s="407">
        <v>1</v>
      </c>
      <c r="M4992" s="344">
        <f t="shared" si="77"/>
        <v>6.205172607128878</v>
      </c>
      <c r="N4992" s="337"/>
      <c r="T4992" s="169" t="s">
        <v>300</v>
      </c>
    </row>
    <row r="4993" spans="1:20">
      <c r="A4993" s="339">
        <v>45499.916666666701</v>
      </c>
      <c r="B4993" s="340">
        <v>2.97221</v>
      </c>
      <c r="C4993" s="340" t="s">
        <v>300</v>
      </c>
      <c r="D4993" s="341">
        <v>64.917259999999999</v>
      </c>
      <c r="E4993" s="342" t="s">
        <v>300</v>
      </c>
      <c r="F4993" s="340">
        <v>5.99681</v>
      </c>
      <c r="G4993" s="342" t="s">
        <v>300</v>
      </c>
      <c r="H4993" s="342"/>
      <c r="I4993" s="342"/>
      <c r="J4993" s="343"/>
      <c r="K4993" s="343"/>
      <c r="L4993" s="407">
        <v>1</v>
      </c>
      <c r="M4993" s="344">
        <f t="shared" si="77"/>
        <v>5.9968154280301675</v>
      </c>
      <c r="N4993" s="337"/>
      <c r="T4993" s="169" t="s">
        <v>300</v>
      </c>
    </row>
    <row r="4994" spans="1:20">
      <c r="A4994" s="339">
        <v>45499.958333333299</v>
      </c>
      <c r="B4994" s="340">
        <v>2.8308</v>
      </c>
      <c r="C4994" s="340" t="s">
        <v>300</v>
      </c>
      <c r="D4994" s="341">
        <v>67.111909999999995</v>
      </c>
      <c r="E4994" s="342" t="s">
        <v>300</v>
      </c>
      <c r="F4994" s="340">
        <v>5.9045899999999998</v>
      </c>
      <c r="G4994" s="342" t="s">
        <v>300</v>
      </c>
      <c r="H4994" s="342"/>
      <c r="I4994" s="342"/>
      <c r="J4994" s="343"/>
      <c r="K4994" s="343"/>
      <c r="L4994" s="407">
        <v>1</v>
      </c>
      <c r="M4994" s="344">
        <f t="shared" si="77"/>
        <v>5.9045906712542386</v>
      </c>
      <c r="N4994" s="337"/>
      <c r="T4994" s="169" t="s">
        <v>300</v>
      </c>
    </row>
    <row r="4995" spans="1:20">
      <c r="A4995" s="339">
        <v>45500</v>
      </c>
      <c r="B4995" s="340">
        <v>2.9247999999999998</v>
      </c>
      <c r="C4995" s="340" t="s">
        <v>300</v>
      </c>
      <c r="D4995" s="341">
        <v>65.638319999999993</v>
      </c>
      <c r="E4995" s="342" t="s">
        <v>300</v>
      </c>
      <c r="F4995" s="340">
        <v>5.9667000000000003</v>
      </c>
      <c r="G4995" s="342" t="s">
        <v>300</v>
      </c>
      <c r="H4995" s="342"/>
      <c r="I4995" s="342"/>
      <c r="J4995" s="343"/>
      <c r="K4995" s="343"/>
      <c r="L4995" s="407">
        <v>1</v>
      </c>
      <c r="M4995" s="344">
        <f t="shared" ref="M4995:M5058" si="78">D4995*60*10^3*B4995*5.18*10^-7</f>
        <v>5.9667060250828774</v>
      </c>
      <c r="N4995" s="337"/>
      <c r="T4995" s="169" t="s">
        <v>300</v>
      </c>
    </row>
    <row r="4996" spans="1:20">
      <c r="A4996" s="339">
        <v>45500.041666666701</v>
      </c>
      <c r="B4996" s="340">
        <v>3.12554</v>
      </c>
      <c r="C4996" s="340" t="s">
        <v>300</v>
      </c>
      <c r="D4996" s="341">
        <v>65.222809999999996</v>
      </c>
      <c r="E4996" s="342" t="s">
        <v>300</v>
      </c>
      <c r="F4996" s="340">
        <v>6.3358600000000003</v>
      </c>
      <c r="G4996" s="342" t="s">
        <v>300</v>
      </c>
      <c r="H4996" s="342"/>
      <c r="I4996" s="342"/>
      <c r="J4996" s="343"/>
      <c r="K4996" s="343"/>
      <c r="L4996" s="407">
        <v>1</v>
      </c>
      <c r="M4996" s="344">
        <f t="shared" si="78"/>
        <v>6.3358600687147906</v>
      </c>
      <c r="N4996" s="337"/>
      <c r="T4996" s="169" t="s">
        <v>300</v>
      </c>
    </row>
    <row r="4997" spans="1:20">
      <c r="A4997" s="339">
        <v>45500.083333333299</v>
      </c>
      <c r="B4997" s="340">
        <v>2.9941200000000001</v>
      </c>
      <c r="C4997" s="340" t="s">
        <v>300</v>
      </c>
      <c r="D4997" s="341">
        <v>65.349739999999997</v>
      </c>
      <c r="E4997" s="342" t="s">
        <v>300</v>
      </c>
      <c r="F4997" s="340">
        <v>6.0812600000000003</v>
      </c>
      <c r="G4997" s="342" t="s">
        <v>300</v>
      </c>
      <c r="H4997" s="342"/>
      <c r="I4997" s="342"/>
      <c r="J4997" s="343"/>
      <c r="K4997" s="343"/>
      <c r="L4997" s="407">
        <v>1</v>
      </c>
      <c r="M4997" s="344">
        <f t="shared" si="78"/>
        <v>6.0812670664751032</v>
      </c>
      <c r="N4997" s="337"/>
      <c r="T4997" s="169" t="s">
        <v>300</v>
      </c>
    </row>
    <row r="4998" spans="1:20">
      <c r="A4998" s="339">
        <v>45500.125</v>
      </c>
      <c r="B4998" s="340">
        <v>2.8596699999999999</v>
      </c>
      <c r="C4998" s="340" t="s">
        <v>300</v>
      </c>
      <c r="D4998" s="341">
        <v>66.745859999999993</v>
      </c>
      <c r="E4998" s="342" t="s">
        <v>300</v>
      </c>
      <c r="F4998" s="340">
        <v>5.9322800000000004</v>
      </c>
      <c r="G4998" s="342" t="s">
        <v>300</v>
      </c>
      <c r="H4998" s="342"/>
      <c r="I4998" s="342"/>
      <c r="J4998" s="343"/>
      <c r="K4998" s="343"/>
      <c r="L4998" s="407">
        <v>1</v>
      </c>
      <c r="M4998" s="344">
        <f t="shared" si="78"/>
        <v>5.9322748281294944</v>
      </c>
      <c r="N4998" s="337"/>
      <c r="T4998" s="169" t="s">
        <v>300</v>
      </c>
    </row>
    <row r="4999" spans="1:20">
      <c r="A4999" s="339">
        <v>45500.166666666701</v>
      </c>
      <c r="B4999" s="340">
        <v>2.89269</v>
      </c>
      <c r="C4999" s="340" t="s">
        <v>300</v>
      </c>
      <c r="D4999" s="341">
        <v>66.094350000000006</v>
      </c>
      <c r="E4999" s="342" t="s">
        <v>300</v>
      </c>
      <c r="F4999" s="340">
        <v>5.9421999999999997</v>
      </c>
      <c r="G4999" s="342" t="s">
        <v>300</v>
      </c>
      <c r="H4999" s="342"/>
      <c r="I4999" s="342"/>
      <c r="J4999" s="343"/>
      <c r="K4999" s="343"/>
      <c r="L4999" s="407">
        <v>1</v>
      </c>
      <c r="M4999" s="344">
        <f t="shared" si="78"/>
        <v>5.9421996615706192</v>
      </c>
      <c r="N4999" s="337"/>
      <c r="T4999" s="169" t="s">
        <v>300</v>
      </c>
    </row>
    <row r="5000" spans="1:20">
      <c r="A5000" s="339">
        <v>45500.208333333299</v>
      </c>
      <c r="B5000" s="340">
        <v>2.9054899999999999</v>
      </c>
      <c r="C5000" s="340" t="s">
        <v>300</v>
      </c>
      <c r="D5000" s="341">
        <v>66.315340000000006</v>
      </c>
      <c r="E5000" s="342" t="s">
        <v>300</v>
      </c>
      <c r="F5000" s="340">
        <v>5.9884599999999999</v>
      </c>
      <c r="G5000" s="342" t="s">
        <v>300</v>
      </c>
      <c r="H5000" s="342"/>
      <c r="I5000" s="342"/>
      <c r="J5000" s="343"/>
      <c r="K5000" s="343"/>
      <c r="L5000" s="407">
        <v>1</v>
      </c>
      <c r="M5000" s="344">
        <f t="shared" si="78"/>
        <v>5.9884495582919284</v>
      </c>
      <c r="N5000" s="337"/>
      <c r="T5000" s="169" t="s">
        <v>300</v>
      </c>
    </row>
    <row r="5001" spans="1:20">
      <c r="A5001" s="339">
        <v>45500.25</v>
      </c>
      <c r="B5001" s="340">
        <v>2.80375</v>
      </c>
      <c r="C5001" s="340" t="s">
        <v>300</v>
      </c>
      <c r="D5001" s="341">
        <v>67.111329999999995</v>
      </c>
      <c r="E5001" s="342" t="s">
        <v>300</v>
      </c>
      <c r="F5001" s="340">
        <v>5.8481199999999998</v>
      </c>
      <c r="G5001" s="342" t="s">
        <v>300</v>
      </c>
      <c r="H5001" s="342"/>
      <c r="I5001" s="342"/>
      <c r="J5001" s="343"/>
      <c r="K5001" s="343"/>
      <c r="L5001" s="407">
        <v>1</v>
      </c>
      <c r="M5001" s="344">
        <f t="shared" si="78"/>
        <v>5.848118207431499</v>
      </c>
      <c r="N5001" s="337"/>
      <c r="T5001" s="169" t="s">
        <v>300</v>
      </c>
    </row>
    <row r="5002" spans="1:20">
      <c r="A5002" s="339">
        <v>45500.291666666701</v>
      </c>
      <c r="B5002" s="340">
        <v>2.5930399999999998</v>
      </c>
      <c r="C5002" s="340" t="s">
        <v>300</v>
      </c>
      <c r="D5002" s="341">
        <v>67.007620000000003</v>
      </c>
      <c r="E5002" s="342" t="s">
        <v>300</v>
      </c>
      <c r="F5002" s="340">
        <v>5.4002600000000003</v>
      </c>
      <c r="G5002" s="342" t="s">
        <v>300</v>
      </c>
      <c r="H5002" s="342"/>
      <c r="I5002" s="342"/>
      <c r="J5002" s="343"/>
      <c r="K5002" s="343"/>
      <c r="L5002" s="407">
        <v>1</v>
      </c>
      <c r="M5002" s="344">
        <f t="shared" si="78"/>
        <v>5.4002568830259836</v>
      </c>
      <c r="N5002" s="337"/>
      <c r="T5002" s="169" t="s">
        <v>300</v>
      </c>
    </row>
    <row r="5003" spans="1:20">
      <c r="A5003" s="339">
        <v>45500.333333333299</v>
      </c>
      <c r="B5003" s="340">
        <v>2.7835899999999998</v>
      </c>
      <c r="C5003" s="340" t="s">
        <v>300</v>
      </c>
      <c r="D5003" s="341">
        <v>67.280289999999994</v>
      </c>
      <c r="E5003" s="342" t="s">
        <v>300</v>
      </c>
      <c r="F5003" s="340">
        <v>5.8206899999999999</v>
      </c>
      <c r="G5003" s="342" t="s">
        <v>300</v>
      </c>
      <c r="H5003" s="342"/>
      <c r="I5003" s="342"/>
      <c r="J5003" s="343"/>
      <c r="K5003" s="343"/>
      <c r="L5003" s="407">
        <v>1</v>
      </c>
      <c r="M5003" s="344">
        <f t="shared" si="78"/>
        <v>5.8206854750693857</v>
      </c>
      <c r="N5003" s="337"/>
      <c r="T5003" s="169" t="s">
        <v>300</v>
      </c>
    </row>
    <row r="5004" spans="1:20">
      <c r="A5004" s="339">
        <v>45500.375</v>
      </c>
      <c r="B5004" s="340">
        <v>2.5486300000000002</v>
      </c>
      <c r="C5004" s="340" t="s">
        <v>300</v>
      </c>
      <c r="D5004" s="341">
        <v>65.969009999999997</v>
      </c>
      <c r="E5004" s="342" t="s">
        <v>300</v>
      </c>
      <c r="F5004" s="340">
        <v>5.2255000000000003</v>
      </c>
      <c r="G5004" s="342" t="s">
        <v>300</v>
      </c>
      <c r="H5004" s="342"/>
      <c r="I5004" s="342"/>
      <c r="J5004" s="343"/>
      <c r="K5004" s="343"/>
      <c r="L5004" s="407">
        <v>1</v>
      </c>
      <c r="M5004" s="344">
        <f t="shared" si="78"/>
        <v>5.2254989844818027</v>
      </c>
      <c r="N5004" s="337"/>
      <c r="T5004" s="169" t="s">
        <v>300</v>
      </c>
    </row>
    <row r="5005" spans="1:20">
      <c r="A5005" s="339">
        <v>45500.416666666701</v>
      </c>
      <c r="B5005" s="340">
        <v>2.5843600000000002</v>
      </c>
      <c r="C5005" s="340" t="s">
        <v>300</v>
      </c>
      <c r="D5005" s="341">
        <v>65.711010000000002</v>
      </c>
      <c r="E5005" s="342" t="s">
        <v>300</v>
      </c>
      <c r="F5005" s="340">
        <v>5.2780300000000002</v>
      </c>
      <c r="G5005" s="342" t="s">
        <v>300</v>
      </c>
      <c r="H5005" s="342"/>
      <c r="I5005" s="342"/>
      <c r="J5005" s="343"/>
      <c r="K5005" s="343"/>
      <c r="L5005" s="407">
        <v>1</v>
      </c>
      <c r="M5005" s="344">
        <f t="shared" si="78"/>
        <v>5.2780337523758876</v>
      </c>
      <c r="N5005" s="337"/>
      <c r="T5005" s="169" t="s">
        <v>300</v>
      </c>
    </row>
    <row r="5006" spans="1:20">
      <c r="A5006" s="339">
        <v>45500.458333333299</v>
      </c>
      <c r="B5006" s="340">
        <v>2.1029300000000002</v>
      </c>
      <c r="C5006" s="340" t="s">
        <v>300</v>
      </c>
      <c r="D5006" s="341">
        <v>66.660409999999999</v>
      </c>
      <c r="E5006" s="342" t="s">
        <v>300</v>
      </c>
      <c r="F5006" s="340">
        <v>4.3568600000000002</v>
      </c>
      <c r="G5006" s="342" t="s">
        <v>300</v>
      </c>
      <c r="H5006" s="342"/>
      <c r="I5006" s="342"/>
      <c r="J5006" s="343"/>
      <c r="K5006" s="343"/>
      <c r="L5006" s="407">
        <v>1</v>
      </c>
      <c r="M5006" s="344">
        <f t="shared" si="78"/>
        <v>4.3568620301204035</v>
      </c>
      <c r="N5006" s="337"/>
      <c r="T5006" s="169" t="s">
        <v>300</v>
      </c>
    </row>
    <row r="5007" spans="1:20">
      <c r="A5007" s="339">
        <v>45500.5</v>
      </c>
      <c r="B5007" s="340">
        <v>1.4353100000000001</v>
      </c>
      <c r="C5007" s="340" t="s">
        <v>300</v>
      </c>
      <c r="D5007" s="341">
        <v>67.931749999999994</v>
      </c>
      <c r="E5007" s="342" t="s">
        <v>300</v>
      </c>
      <c r="F5007" s="340">
        <v>3.0304099999999998</v>
      </c>
      <c r="G5007" s="342" t="s">
        <v>300</v>
      </c>
      <c r="H5007" s="342"/>
      <c r="I5007" s="342"/>
      <c r="J5007" s="343"/>
      <c r="K5007" s="343"/>
      <c r="L5007" s="407">
        <v>1</v>
      </c>
      <c r="M5007" s="344">
        <f t="shared" si="78"/>
        <v>3.0303969724748998</v>
      </c>
      <c r="N5007" s="337"/>
      <c r="T5007" s="169" t="s">
        <v>300</v>
      </c>
    </row>
    <row r="5008" spans="1:20">
      <c r="A5008" s="339">
        <v>45500.541666666701</v>
      </c>
      <c r="B5008" s="340">
        <v>2.4075299999999999</v>
      </c>
      <c r="C5008" s="340" t="s">
        <v>300</v>
      </c>
      <c r="D5008" s="341">
        <v>66.855220000000003</v>
      </c>
      <c r="E5008" s="342" t="s">
        <v>300</v>
      </c>
      <c r="F5008" s="340">
        <v>5.0025000000000004</v>
      </c>
      <c r="G5008" s="342" t="s">
        <v>300</v>
      </c>
      <c r="H5008" s="342"/>
      <c r="I5008" s="342"/>
      <c r="J5008" s="343"/>
      <c r="K5008" s="343"/>
      <c r="L5008" s="407">
        <v>1</v>
      </c>
      <c r="M5008" s="344">
        <f t="shared" si="78"/>
        <v>5.0025108578291277</v>
      </c>
      <c r="N5008" s="337"/>
      <c r="T5008" s="169" t="s">
        <v>300</v>
      </c>
    </row>
    <row r="5009" spans="1:20">
      <c r="A5009" s="339">
        <v>45500.583333333299</v>
      </c>
      <c r="B5009" s="340">
        <v>2.49701</v>
      </c>
      <c r="C5009" s="340" t="s">
        <v>300</v>
      </c>
      <c r="D5009" s="341">
        <v>65.860519999999994</v>
      </c>
      <c r="E5009" s="342" t="s">
        <v>300</v>
      </c>
      <c r="F5009" s="340">
        <v>5.1112399999999996</v>
      </c>
      <c r="G5009" s="342" t="s">
        <v>300</v>
      </c>
      <c r="H5009" s="342"/>
      <c r="I5009" s="342"/>
      <c r="J5009" s="343"/>
      <c r="K5009" s="343"/>
      <c r="L5009" s="407">
        <v>1</v>
      </c>
      <c r="M5009" s="344">
        <f t="shared" si="78"/>
        <v>5.1112420385648152</v>
      </c>
      <c r="N5009" s="337"/>
      <c r="T5009" s="169" t="s">
        <v>300</v>
      </c>
    </row>
    <row r="5010" spans="1:20">
      <c r="A5010" s="339">
        <v>45500.625</v>
      </c>
      <c r="B5010" s="340">
        <v>2.6069200000000001</v>
      </c>
      <c r="C5010" s="340" t="s">
        <v>300</v>
      </c>
      <c r="D5010" s="341">
        <v>64.775379999999998</v>
      </c>
      <c r="E5010" s="342" t="s">
        <v>300</v>
      </c>
      <c r="F5010" s="340">
        <v>5.24831</v>
      </c>
      <c r="G5010" s="342" t="s">
        <v>300</v>
      </c>
      <c r="H5010" s="342"/>
      <c r="I5010" s="342"/>
      <c r="J5010" s="343"/>
      <c r="K5010" s="343"/>
      <c r="L5010" s="407">
        <v>1</v>
      </c>
      <c r="M5010" s="344">
        <f t="shared" si="78"/>
        <v>5.2483003812079669</v>
      </c>
      <c r="N5010" s="337"/>
      <c r="T5010" s="169" t="s">
        <v>300</v>
      </c>
    </row>
    <row r="5011" spans="1:20">
      <c r="A5011" s="339">
        <v>45500.666666666701</v>
      </c>
      <c r="B5011" s="340">
        <v>2.7314500000000002</v>
      </c>
      <c r="C5011" s="340" t="s">
        <v>300</v>
      </c>
      <c r="D5011" s="341">
        <v>63.56691</v>
      </c>
      <c r="E5011" s="342" t="s">
        <v>300</v>
      </c>
      <c r="F5011" s="340">
        <v>5.39642</v>
      </c>
      <c r="G5011" s="342" t="s">
        <v>300</v>
      </c>
      <c r="H5011" s="342"/>
      <c r="I5011" s="342"/>
      <c r="J5011" s="343"/>
      <c r="K5011" s="343"/>
      <c r="L5011" s="407">
        <v>1</v>
      </c>
      <c r="M5011" s="344">
        <f t="shared" si="78"/>
        <v>5.3964153128100598</v>
      </c>
      <c r="N5011" s="337"/>
      <c r="T5011" s="169" t="s">
        <v>300</v>
      </c>
    </row>
    <row r="5012" spans="1:20">
      <c r="A5012" s="339">
        <v>45500.708333333299</v>
      </c>
      <c r="B5012" s="340">
        <v>2.4201700000000002</v>
      </c>
      <c r="C5012" s="340" t="s">
        <v>300</v>
      </c>
      <c r="D5012" s="341">
        <v>65.034630000000007</v>
      </c>
      <c r="E5012" s="342" t="s">
        <v>300</v>
      </c>
      <c r="F5012" s="340">
        <v>4.8918400000000002</v>
      </c>
      <c r="G5012" s="342" t="s">
        <v>300</v>
      </c>
      <c r="H5012" s="342"/>
      <c r="I5012" s="342"/>
      <c r="J5012" s="343"/>
      <c r="K5012" s="343"/>
      <c r="L5012" s="407">
        <v>1</v>
      </c>
      <c r="M5012" s="344">
        <f t="shared" si="78"/>
        <v>4.8918322639390679</v>
      </c>
      <c r="N5012" s="337"/>
      <c r="T5012" s="169" t="s">
        <v>300</v>
      </c>
    </row>
    <row r="5013" spans="1:20">
      <c r="A5013" s="339">
        <v>45500.75</v>
      </c>
      <c r="B5013" s="340">
        <v>2.6829800000000001</v>
      </c>
      <c r="C5013" s="340" t="s">
        <v>300</v>
      </c>
      <c r="D5013" s="341">
        <v>64.210269999999994</v>
      </c>
      <c r="E5013" s="342" t="s">
        <v>300</v>
      </c>
      <c r="F5013" s="340">
        <v>5.3543000000000003</v>
      </c>
      <c r="G5013" s="342" t="s">
        <v>300</v>
      </c>
      <c r="H5013" s="342"/>
      <c r="I5013" s="342"/>
      <c r="J5013" s="343"/>
      <c r="K5013" s="343"/>
      <c r="L5013" s="407">
        <v>1</v>
      </c>
      <c r="M5013" s="344">
        <f t="shared" si="78"/>
        <v>5.3543029659589667</v>
      </c>
      <c r="N5013" s="337"/>
      <c r="T5013" s="169" t="s">
        <v>300</v>
      </c>
    </row>
    <row r="5014" spans="1:20">
      <c r="A5014" s="339">
        <v>45500.791666666701</v>
      </c>
      <c r="B5014" s="340">
        <v>2.7521</v>
      </c>
      <c r="C5014" s="340" t="s">
        <v>300</v>
      </c>
      <c r="D5014" s="341">
        <v>65.344729999999998</v>
      </c>
      <c r="E5014" s="342" t="s">
        <v>300</v>
      </c>
      <c r="F5014" s="340">
        <v>5.5892799999999996</v>
      </c>
      <c r="G5014" s="342" t="s">
        <v>300</v>
      </c>
      <c r="H5014" s="342"/>
      <c r="I5014" s="342"/>
      <c r="J5014" s="343"/>
      <c r="K5014" s="343"/>
      <c r="L5014" s="407">
        <v>1</v>
      </c>
      <c r="M5014" s="344">
        <f t="shared" si="78"/>
        <v>5.589278992937639</v>
      </c>
      <c r="N5014" s="337"/>
      <c r="T5014" s="169" t="s">
        <v>300</v>
      </c>
    </row>
    <row r="5015" spans="1:20">
      <c r="A5015" s="339">
        <v>45500.833333333299</v>
      </c>
      <c r="B5015" s="340">
        <v>2.6144500000000002</v>
      </c>
      <c r="C5015" s="340" t="s">
        <v>300</v>
      </c>
      <c r="D5015" s="341">
        <v>66.65061</v>
      </c>
      <c r="E5015" s="342" t="s">
        <v>300</v>
      </c>
      <c r="F5015" s="340">
        <v>5.4158299999999997</v>
      </c>
      <c r="G5015" s="342" t="s">
        <v>300</v>
      </c>
      <c r="H5015" s="342"/>
      <c r="I5015" s="342"/>
      <c r="J5015" s="343"/>
      <c r="K5015" s="343"/>
      <c r="L5015" s="407">
        <v>1</v>
      </c>
      <c r="M5015" s="344">
        <f t="shared" si="78"/>
        <v>5.4158356817346602</v>
      </c>
      <c r="N5015" s="337"/>
      <c r="T5015" s="169" t="s">
        <v>300</v>
      </c>
    </row>
    <row r="5016" spans="1:20">
      <c r="A5016" s="339">
        <v>45500.875</v>
      </c>
      <c r="B5016" s="340">
        <v>2.9422000000000001</v>
      </c>
      <c r="C5016" s="340" t="s">
        <v>300</v>
      </c>
      <c r="D5016" s="341">
        <v>63.566160000000004</v>
      </c>
      <c r="E5016" s="342" t="s">
        <v>300</v>
      </c>
      <c r="F5016" s="340">
        <v>5.81271</v>
      </c>
      <c r="G5016" s="342" t="s">
        <v>300</v>
      </c>
      <c r="H5016" s="342"/>
      <c r="I5016" s="342"/>
      <c r="J5016" s="343"/>
      <c r="K5016" s="343"/>
      <c r="L5016" s="407">
        <v>1</v>
      </c>
      <c r="M5016" s="344">
        <f t="shared" si="78"/>
        <v>5.8127169829881602</v>
      </c>
      <c r="N5016" s="337"/>
      <c r="T5016" s="169" t="s">
        <v>300</v>
      </c>
    </row>
    <row r="5017" spans="1:20">
      <c r="A5017" s="339">
        <v>45500.916666666701</v>
      </c>
      <c r="B5017" s="340">
        <v>2.8656299999999999</v>
      </c>
      <c r="C5017" s="340" t="s">
        <v>300</v>
      </c>
      <c r="D5017" s="341">
        <v>64.213189999999997</v>
      </c>
      <c r="E5017" s="342" t="s">
        <v>300</v>
      </c>
      <c r="F5017" s="340">
        <v>5.7190599999999998</v>
      </c>
      <c r="G5017" s="342" t="s">
        <v>300</v>
      </c>
      <c r="H5017" s="342"/>
      <c r="I5017" s="342"/>
      <c r="J5017" s="343"/>
      <c r="K5017" s="343"/>
      <c r="L5017" s="407">
        <v>1</v>
      </c>
      <c r="M5017" s="344">
        <f t="shared" si="78"/>
        <v>5.7190694529434749</v>
      </c>
      <c r="N5017" s="337"/>
      <c r="T5017" s="169" t="s">
        <v>300</v>
      </c>
    </row>
    <row r="5018" spans="1:20">
      <c r="A5018" s="339">
        <v>45500.958333333299</v>
      </c>
      <c r="B5018" s="340">
        <v>2.94435</v>
      </c>
      <c r="C5018" s="340" t="s">
        <v>300</v>
      </c>
      <c r="D5018" s="341">
        <v>63.8688</v>
      </c>
      <c r="E5018" s="342" t="s">
        <v>300</v>
      </c>
      <c r="F5018" s="340">
        <v>5.8446699999999998</v>
      </c>
      <c r="G5018" s="342" t="s">
        <v>300</v>
      </c>
      <c r="H5018" s="342"/>
      <c r="I5018" s="342"/>
      <c r="J5018" s="343"/>
      <c r="K5018" s="343"/>
      <c r="L5018" s="407">
        <v>1</v>
      </c>
      <c r="M5018" s="344">
        <f t="shared" si="78"/>
        <v>5.8446593077823996</v>
      </c>
      <c r="N5018" s="337"/>
      <c r="T5018" s="169" t="s">
        <v>300</v>
      </c>
    </row>
    <row r="5019" spans="1:20">
      <c r="A5019" s="339">
        <v>45501</v>
      </c>
      <c r="B5019" s="340">
        <v>2.89723</v>
      </c>
      <c r="C5019" s="340" t="s">
        <v>300</v>
      </c>
      <c r="D5019" s="341">
        <v>65.341440000000006</v>
      </c>
      <c r="E5019" s="342" t="s">
        <v>300</v>
      </c>
      <c r="F5019" s="340">
        <v>5.8837400000000004</v>
      </c>
      <c r="G5019" s="342" t="s">
        <v>300</v>
      </c>
      <c r="H5019" s="342"/>
      <c r="I5019" s="342"/>
      <c r="J5019" s="343"/>
      <c r="K5019" s="343"/>
      <c r="L5019" s="407">
        <v>1</v>
      </c>
      <c r="M5019" s="344">
        <f t="shared" si="78"/>
        <v>5.8837293209640951</v>
      </c>
      <c r="N5019" s="337"/>
      <c r="T5019" s="169" t="s">
        <v>300</v>
      </c>
    </row>
    <row r="5020" spans="1:20">
      <c r="A5020" s="339">
        <v>45501.041666666701</v>
      </c>
      <c r="B5020" s="340">
        <v>2.7141000000000002</v>
      </c>
      <c r="C5020" s="340" t="s">
        <v>300</v>
      </c>
      <c r="D5020" s="341">
        <v>65.947180000000003</v>
      </c>
      <c r="E5020" s="342" t="s">
        <v>300</v>
      </c>
      <c r="F5020" s="340">
        <v>5.5629299999999997</v>
      </c>
      <c r="G5020" s="342" t="s">
        <v>300</v>
      </c>
      <c r="H5020" s="342"/>
      <c r="I5020" s="342"/>
      <c r="J5020" s="343"/>
      <c r="K5020" s="343"/>
      <c r="L5020" s="407">
        <v>1</v>
      </c>
      <c r="M5020" s="344">
        <f t="shared" si="78"/>
        <v>5.5629234576770399</v>
      </c>
      <c r="N5020" s="337"/>
      <c r="T5020" s="169" t="s">
        <v>300</v>
      </c>
    </row>
    <row r="5021" spans="1:20">
      <c r="A5021" s="339">
        <v>45501.083333333299</v>
      </c>
      <c r="B5021" s="340">
        <v>2.6310199999999999</v>
      </c>
      <c r="C5021" s="340" t="s">
        <v>300</v>
      </c>
      <c r="D5021" s="341">
        <v>65.347669999999994</v>
      </c>
      <c r="E5021" s="342" t="s">
        <v>300</v>
      </c>
      <c r="F5021" s="340">
        <v>5.34361</v>
      </c>
      <c r="G5021" s="342" t="s">
        <v>300</v>
      </c>
      <c r="H5021" s="342"/>
      <c r="I5021" s="342"/>
      <c r="J5021" s="343"/>
      <c r="K5021" s="343"/>
      <c r="L5021" s="407">
        <v>1</v>
      </c>
      <c r="M5021" s="344">
        <f t="shared" si="78"/>
        <v>5.3436163105632701</v>
      </c>
      <c r="N5021" s="337"/>
      <c r="T5021" s="169" t="s">
        <v>300</v>
      </c>
    </row>
    <row r="5022" spans="1:20">
      <c r="A5022" s="339">
        <v>45501.125</v>
      </c>
      <c r="B5022" s="340">
        <v>2.5170699999999999</v>
      </c>
      <c r="C5022" s="340" t="s">
        <v>300</v>
      </c>
      <c r="D5022" s="341">
        <v>68.392070000000004</v>
      </c>
      <c r="E5022" s="342" t="s">
        <v>300</v>
      </c>
      <c r="F5022" s="340">
        <v>5.3503499999999997</v>
      </c>
      <c r="G5022" s="342" t="s">
        <v>300</v>
      </c>
      <c r="H5022" s="342"/>
      <c r="I5022" s="342"/>
      <c r="J5022" s="343"/>
      <c r="K5022" s="343"/>
      <c r="L5022" s="407">
        <v>1</v>
      </c>
      <c r="M5022" s="344">
        <f t="shared" si="78"/>
        <v>5.3503482668926905</v>
      </c>
      <c r="N5022" s="337"/>
      <c r="T5022" s="169" t="s">
        <v>300</v>
      </c>
    </row>
    <row r="5023" spans="1:20">
      <c r="A5023" s="339">
        <v>45501.166666666701</v>
      </c>
      <c r="B5023" s="340">
        <v>1.91245</v>
      </c>
      <c r="C5023" s="340" t="s">
        <v>300</v>
      </c>
      <c r="D5023" s="341">
        <v>69.750770000000003</v>
      </c>
      <c r="E5023" s="342" t="s">
        <v>300</v>
      </c>
      <c r="F5023" s="340">
        <v>4.1459200000000003</v>
      </c>
      <c r="G5023" s="342" t="s">
        <v>300</v>
      </c>
      <c r="H5023" s="342"/>
      <c r="I5023" s="342"/>
      <c r="J5023" s="343"/>
      <c r="K5023" s="343"/>
      <c r="L5023" s="407">
        <v>1</v>
      </c>
      <c r="M5023" s="344">
        <f t="shared" si="78"/>
        <v>4.1459122514884195</v>
      </c>
      <c r="N5023" s="337"/>
      <c r="T5023" s="169" t="s">
        <v>300</v>
      </c>
    </row>
    <row r="5024" spans="1:20">
      <c r="A5024" s="339">
        <v>45501.208333333299</v>
      </c>
      <c r="B5024" s="340">
        <v>2.3834300000000002</v>
      </c>
      <c r="C5024" s="340" t="s">
        <v>300</v>
      </c>
      <c r="D5024" s="341">
        <v>68.687929999999994</v>
      </c>
      <c r="E5024" s="342" t="s">
        <v>300</v>
      </c>
      <c r="F5024" s="340">
        <v>5.0881999999999996</v>
      </c>
      <c r="G5024" s="342" t="s">
        <v>300</v>
      </c>
      <c r="H5024" s="342"/>
      <c r="I5024" s="342"/>
      <c r="J5024" s="343"/>
      <c r="K5024" s="343"/>
      <c r="L5024" s="407">
        <v>1</v>
      </c>
      <c r="M5024" s="344">
        <f t="shared" si="78"/>
        <v>5.088196092836891</v>
      </c>
      <c r="N5024" s="337"/>
      <c r="T5024" s="169" t="s">
        <v>300</v>
      </c>
    </row>
    <row r="5025" spans="1:20">
      <c r="A5025" s="339">
        <v>45501.25</v>
      </c>
      <c r="B5025" s="340">
        <v>2.5314700000000001</v>
      </c>
      <c r="C5025" s="340" t="s">
        <v>300</v>
      </c>
      <c r="D5025" s="341">
        <v>66.183520000000001</v>
      </c>
      <c r="E5025" s="342" t="s">
        <v>300</v>
      </c>
      <c r="F5025" s="340">
        <v>5.2072000000000003</v>
      </c>
      <c r="G5025" s="342" t="s">
        <v>300</v>
      </c>
      <c r="H5025" s="342"/>
      <c r="I5025" s="342"/>
      <c r="J5025" s="343"/>
      <c r="K5025" s="343"/>
      <c r="L5025" s="407">
        <v>1</v>
      </c>
      <c r="M5025" s="344">
        <f t="shared" si="78"/>
        <v>5.2071927842363515</v>
      </c>
      <c r="N5025" s="337"/>
      <c r="T5025" s="169" t="s">
        <v>300</v>
      </c>
    </row>
    <row r="5026" spans="1:20">
      <c r="A5026" s="339">
        <v>45501.291666666701</v>
      </c>
      <c r="B5026" s="340">
        <v>2.3414299999999999</v>
      </c>
      <c r="C5026" s="340" t="s">
        <v>300</v>
      </c>
      <c r="D5026" s="341">
        <v>64.852029999999999</v>
      </c>
      <c r="E5026" s="342" t="s">
        <v>300</v>
      </c>
      <c r="F5026" s="340">
        <v>4.7193899999999998</v>
      </c>
      <c r="G5026" s="342" t="s">
        <v>300</v>
      </c>
      <c r="H5026" s="342"/>
      <c r="I5026" s="342"/>
      <c r="J5026" s="343"/>
      <c r="K5026" s="343"/>
      <c r="L5026" s="407">
        <v>1</v>
      </c>
      <c r="M5026" s="344">
        <f t="shared" si="78"/>
        <v>4.7193888657781304</v>
      </c>
      <c r="N5026" s="337"/>
      <c r="T5026" s="169" t="s">
        <v>300</v>
      </c>
    </row>
    <row r="5027" spans="1:20">
      <c r="A5027" s="339">
        <v>45501.333333333299</v>
      </c>
      <c r="B5027" s="340">
        <v>2.04311</v>
      </c>
      <c r="C5027" s="340" t="s">
        <v>300</v>
      </c>
      <c r="D5027" s="341">
        <v>65.681539999999998</v>
      </c>
      <c r="E5027" s="342" t="s">
        <v>300</v>
      </c>
      <c r="F5027" s="340">
        <v>4.1707700000000001</v>
      </c>
      <c r="G5027" s="342" t="s">
        <v>300</v>
      </c>
      <c r="H5027" s="342"/>
      <c r="I5027" s="342"/>
      <c r="J5027" s="343"/>
      <c r="K5027" s="343"/>
      <c r="L5027" s="407">
        <v>1</v>
      </c>
      <c r="M5027" s="344">
        <f t="shared" si="78"/>
        <v>4.1707685157665519</v>
      </c>
      <c r="N5027" s="337"/>
      <c r="T5027" s="169" t="s">
        <v>300</v>
      </c>
    </row>
    <row r="5028" spans="1:20">
      <c r="A5028" s="339">
        <v>45501.375</v>
      </c>
      <c r="B5028" s="340">
        <v>0.65136000000000005</v>
      </c>
      <c r="C5028" s="340" t="s">
        <v>300</v>
      </c>
      <c r="D5028" s="341">
        <v>61.654240000000001</v>
      </c>
      <c r="E5028" s="342" t="s">
        <v>300</v>
      </c>
      <c r="F5028" s="340">
        <v>1.24814</v>
      </c>
      <c r="G5028" s="342" t="s">
        <v>300</v>
      </c>
      <c r="H5028" s="342"/>
      <c r="I5028" s="342"/>
      <c r="J5028" s="343"/>
      <c r="K5028" s="343"/>
      <c r="L5028" s="407">
        <v>1</v>
      </c>
      <c r="M5028" s="344">
        <f t="shared" si="78"/>
        <v>1.248145007219712</v>
      </c>
      <c r="N5028" s="337"/>
      <c r="T5028" s="169" t="s">
        <v>300</v>
      </c>
    </row>
    <row r="5029" spans="1:20">
      <c r="A5029" s="339">
        <v>45501.416666666701</v>
      </c>
      <c r="B5029" s="340">
        <v>0.54566000000000003</v>
      </c>
      <c r="C5029" s="340" t="s">
        <v>300</v>
      </c>
      <c r="D5029" s="341">
        <v>58.528210000000001</v>
      </c>
      <c r="E5029" s="342" t="s">
        <v>300</v>
      </c>
      <c r="F5029" s="340">
        <v>0.99258000000000002</v>
      </c>
      <c r="G5029" s="342" t="s">
        <v>300</v>
      </c>
      <c r="H5029" s="342"/>
      <c r="I5029" s="342"/>
      <c r="J5029" s="343"/>
      <c r="K5029" s="343"/>
      <c r="L5029" s="407">
        <v>1</v>
      </c>
      <c r="M5029" s="344">
        <f t="shared" si="78"/>
        <v>0.99258651537208797</v>
      </c>
      <c r="N5029" s="337"/>
      <c r="T5029" s="169" t="s">
        <v>300</v>
      </c>
    </row>
    <row r="5030" spans="1:20">
      <c r="A5030" s="339">
        <v>45501.458333333299</v>
      </c>
      <c r="B5030" s="340">
        <v>0.61897999999999997</v>
      </c>
      <c r="C5030" s="340" t="s">
        <v>300</v>
      </c>
      <c r="D5030" s="341">
        <v>61.521450000000002</v>
      </c>
      <c r="E5030" s="342" t="s">
        <v>300</v>
      </c>
      <c r="F5030" s="340">
        <v>1.18354</v>
      </c>
      <c r="G5030" s="342" t="s">
        <v>300</v>
      </c>
      <c r="H5030" s="342"/>
      <c r="I5030" s="342"/>
      <c r="J5030" s="343"/>
      <c r="K5030" s="343"/>
      <c r="L5030" s="407">
        <v>1</v>
      </c>
      <c r="M5030" s="344">
        <f t="shared" si="78"/>
        <v>1.1835434045206799</v>
      </c>
      <c r="N5030" s="337"/>
      <c r="T5030" s="169" t="s">
        <v>300</v>
      </c>
    </row>
    <row r="5031" spans="1:20">
      <c r="A5031" s="339">
        <v>45501.5</v>
      </c>
      <c r="B5031" s="340">
        <v>2.0788700000000002</v>
      </c>
      <c r="C5031" s="340" t="s">
        <v>300</v>
      </c>
      <c r="D5031" s="341">
        <v>65.696119999999993</v>
      </c>
      <c r="E5031" s="342" t="s">
        <v>300</v>
      </c>
      <c r="F5031" s="340">
        <v>4.24472</v>
      </c>
      <c r="G5031" s="342" t="s">
        <v>300</v>
      </c>
      <c r="H5031" s="342"/>
      <c r="I5031" s="342"/>
      <c r="J5031" s="343"/>
      <c r="K5031" s="343"/>
      <c r="L5031" s="407">
        <v>1</v>
      </c>
      <c r="M5031" s="344">
        <f t="shared" si="78"/>
        <v>4.244710377955152</v>
      </c>
      <c r="N5031" s="337"/>
      <c r="T5031" s="169" t="s">
        <v>300</v>
      </c>
    </row>
    <row r="5032" spans="1:20">
      <c r="A5032" s="339">
        <v>45501.541666666701</v>
      </c>
      <c r="B5032" s="340">
        <v>2.3410700000000002</v>
      </c>
      <c r="C5032" s="340" t="s">
        <v>300</v>
      </c>
      <c r="D5032" s="341">
        <v>64.431150000000002</v>
      </c>
      <c r="E5032" s="342" t="s">
        <v>300</v>
      </c>
      <c r="F5032" s="340">
        <v>4.68804</v>
      </c>
      <c r="G5032" s="342" t="s">
        <v>300</v>
      </c>
      <c r="H5032" s="342"/>
      <c r="I5032" s="342"/>
      <c r="J5032" s="343"/>
      <c r="K5032" s="343"/>
      <c r="L5032" s="407">
        <v>1</v>
      </c>
      <c r="M5032" s="344">
        <f t="shared" si="78"/>
        <v>4.6880398288319398</v>
      </c>
      <c r="N5032" s="337"/>
      <c r="T5032" s="169" t="s">
        <v>300</v>
      </c>
    </row>
    <row r="5033" spans="1:20">
      <c r="A5033" s="339">
        <v>45501.583333333299</v>
      </c>
      <c r="B5033" s="340">
        <v>1.3907499999999999</v>
      </c>
      <c r="C5033" s="340" t="s">
        <v>300</v>
      </c>
      <c r="D5033" s="341">
        <v>67.297039999999996</v>
      </c>
      <c r="E5033" s="342" t="s">
        <v>300</v>
      </c>
      <c r="F5033" s="340">
        <v>2.9088799999999999</v>
      </c>
      <c r="G5033" s="342" t="s">
        <v>300</v>
      </c>
      <c r="H5033" s="342"/>
      <c r="I5033" s="342"/>
      <c r="J5033" s="343"/>
      <c r="K5033" s="343"/>
      <c r="L5033" s="407">
        <v>1</v>
      </c>
      <c r="M5033" s="344">
        <f t="shared" si="78"/>
        <v>2.9088815784503992</v>
      </c>
      <c r="N5033" s="337"/>
      <c r="T5033" s="169" t="s">
        <v>300</v>
      </c>
    </row>
    <row r="5034" spans="1:20">
      <c r="A5034" s="339">
        <v>45501.625</v>
      </c>
      <c r="B5034" s="340">
        <v>2.5214099999999999</v>
      </c>
      <c r="C5034" s="340" t="s">
        <v>300</v>
      </c>
      <c r="D5034" s="341">
        <v>63.189340000000001</v>
      </c>
      <c r="E5034" s="342" t="s">
        <v>300</v>
      </c>
      <c r="F5034" s="340">
        <v>4.9518500000000003</v>
      </c>
      <c r="G5034" s="342" t="s">
        <v>300</v>
      </c>
      <c r="H5034" s="342"/>
      <c r="I5034" s="342"/>
      <c r="J5034" s="343"/>
      <c r="K5034" s="343"/>
      <c r="L5034" s="407">
        <v>1</v>
      </c>
      <c r="M5034" s="344">
        <f t="shared" si="78"/>
        <v>4.9518593455529505</v>
      </c>
      <c r="N5034" s="337"/>
      <c r="T5034" s="169" t="s">
        <v>300</v>
      </c>
    </row>
    <row r="5035" spans="1:20">
      <c r="A5035" s="339">
        <v>45501.666666666701</v>
      </c>
      <c r="B5035" s="340">
        <v>2.6334499999999998</v>
      </c>
      <c r="C5035" s="340" t="s">
        <v>300</v>
      </c>
      <c r="D5035" s="341">
        <v>64.275130000000004</v>
      </c>
      <c r="E5035" s="342" t="s">
        <v>300</v>
      </c>
      <c r="F5035" s="340">
        <v>5.2607600000000003</v>
      </c>
      <c r="G5035" s="342" t="s">
        <v>300</v>
      </c>
      <c r="H5035" s="342"/>
      <c r="I5035" s="342"/>
      <c r="J5035" s="343"/>
      <c r="K5035" s="343"/>
      <c r="L5035" s="407">
        <v>1</v>
      </c>
      <c r="M5035" s="344">
        <f t="shared" si="78"/>
        <v>5.2607668013413802</v>
      </c>
      <c r="N5035" s="337"/>
      <c r="T5035" s="169" t="s">
        <v>300</v>
      </c>
    </row>
    <row r="5036" spans="1:20">
      <c r="A5036" s="339">
        <v>45501.708333333299</v>
      </c>
      <c r="B5036" s="340">
        <v>2.4953599999999998</v>
      </c>
      <c r="C5036" s="340" t="s">
        <v>300</v>
      </c>
      <c r="D5036" s="341">
        <v>64.339910000000003</v>
      </c>
      <c r="E5036" s="342" t="s">
        <v>300</v>
      </c>
      <c r="F5036" s="340">
        <v>4.9899399999999998</v>
      </c>
      <c r="G5036" s="342" t="s">
        <v>300</v>
      </c>
      <c r="H5036" s="342"/>
      <c r="I5036" s="342"/>
      <c r="J5036" s="343"/>
      <c r="K5036" s="343"/>
      <c r="L5036" s="407">
        <v>1</v>
      </c>
      <c r="M5036" s="344">
        <f t="shared" si="78"/>
        <v>4.9899324713710076</v>
      </c>
      <c r="N5036" s="337"/>
      <c r="T5036" s="169" t="s">
        <v>300</v>
      </c>
    </row>
    <row r="5037" spans="1:20">
      <c r="A5037" s="339">
        <v>45501.75</v>
      </c>
      <c r="B5037" s="340">
        <v>2.2315100000000001</v>
      </c>
      <c r="C5037" s="340" t="s">
        <v>300</v>
      </c>
      <c r="D5037" s="341">
        <v>67.069730000000007</v>
      </c>
      <c r="E5037" s="342" t="s">
        <v>300</v>
      </c>
      <c r="F5037" s="340">
        <v>4.6516400000000004</v>
      </c>
      <c r="G5037" s="342" t="s">
        <v>300</v>
      </c>
      <c r="H5037" s="342"/>
      <c r="I5037" s="342"/>
      <c r="J5037" s="343"/>
      <c r="K5037" s="343"/>
      <c r="L5037" s="407">
        <v>1</v>
      </c>
      <c r="M5037" s="344">
        <f t="shared" si="78"/>
        <v>4.6516433108166844</v>
      </c>
      <c r="N5037" s="337"/>
      <c r="T5037" s="169" t="s">
        <v>300</v>
      </c>
    </row>
    <row r="5038" spans="1:20">
      <c r="A5038" s="339">
        <v>45501.791666666701</v>
      </c>
      <c r="B5038" s="340">
        <v>2.4434900000000002</v>
      </c>
      <c r="C5038" s="340" t="s">
        <v>300</v>
      </c>
      <c r="D5038" s="341">
        <v>65.323319999999995</v>
      </c>
      <c r="E5038" s="342" t="s">
        <v>300</v>
      </c>
      <c r="F5038" s="340">
        <v>4.96089</v>
      </c>
      <c r="G5038" s="342" t="s">
        <v>300</v>
      </c>
      <c r="H5038" s="342"/>
      <c r="I5038" s="342"/>
      <c r="J5038" s="343"/>
      <c r="K5038" s="343"/>
      <c r="L5038" s="407">
        <v>1</v>
      </c>
      <c r="M5038" s="344">
        <f t="shared" si="78"/>
        <v>4.9608926051257436</v>
      </c>
      <c r="N5038" s="337"/>
      <c r="T5038" s="169" t="s">
        <v>300</v>
      </c>
    </row>
    <row r="5039" spans="1:20">
      <c r="A5039" s="339">
        <v>45501.833333333299</v>
      </c>
      <c r="B5039" s="340">
        <v>2.5630500000000001</v>
      </c>
      <c r="C5039" s="340" t="s">
        <v>300</v>
      </c>
      <c r="D5039" s="341">
        <v>65.62312</v>
      </c>
      <c r="E5039" s="342" t="s">
        <v>300</v>
      </c>
      <c r="F5039" s="340">
        <v>5.2275099999999997</v>
      </c>
      <c r="G5039" s="342" t="s">
        <v>300</v>
      </c>
      <c r="H5039" s="342"/>
      <c r="I5039" s="342"/>
      <c r="J5039" s="343"/>
      <c r="K5039" s="343"/>
      <c r="L5039" s="407">
        <v>1</v>
      </c>
      <c r="M5039" s="344">
        <f t="shared" si="78"/>
        <v>5.2275110962132798</v>
      </c>
      <c r="N5039" s="337"/>
      <c r="T5039" s="169" t="s">
        <v>300</v>
      </c>
    </row>
    <row r="5040" spans="1:20">
      <c r="A5040" s="339">
        <v>45501.875</v>
      </c>
      <c r="B5040" s="340">
        <v>2.7872499999999998</v>
      </c>
      <c r="C5040" s="340" t="s">
        <v>300</v>
      </c>
      <c r="D5040" s="341">
        <v>63.519010000000002</v>
      </c>
      <c r="E5040" s="342" t="s">
        <v>300</v>
      </c>
      <c r="F5040" s="340">
        <v>5.5025000000000004</v>
      </c>
      <c r="G5040" s="342" t="s">
        <v>300</v>
      </c>
      <c r="H5040" s="342"/>
      <c r="I5040" s="342"/>
      <c r="J5040" s="343"/>
      <c r="K5040" s="343"/>
      <c r="L5040" s="407">
        <v>1</v>
      </c>
      <c r="M5040" s="344">
        <f t="shared" si="78"/>
        <v>5.502507648147299</v>
      </c>
      <c r="N5040" s="337"/>
      <c r="T5040" s="169" t="s">
        <v>300</v>
      </c>
    </row>
    <row r="5041" spans="1:20">
      <c r="A5041" s="339">
        <v>45501.916666666701</v>
      </c>
      <c r="B5041" s="340">
        <v>2.8054000000000001</v>
      </c>
      <c r="C5041" s="340" t="s">
        <v>300</v>
      </c>
      <c r="D5041" s="341">
        <v>63.286000000000001</v>
      </c>
      <c r="E5041" s="342" t="s">
        <v>300</v>
      </c>
      <c r="F5041" s="340">
        <v>5.5180100000000003</v>
      </c>
      <c r="G5041" s="342" t="s">
        <v>300</v>
      </c>
      <c r="H5041" s="342"/>
      <c r="I5041" s="342"/>
      <c r="J5041" s="343"/>
      <c r="K5041" s="343"/>
      <c r="L5041" s="407">
        <v>1</v>
      </c>
      <c r="M5041" s="344">
        <f t="shared" si="78"/>
        <v>5.5180222799519996</v>
      </c>
      <c r="N5041" s="337"/>
      <c r="T5041" s="169" t="s">
        <v>300</v>
      </c>
    </row>
    <row r="5042" spans="1:20">
      <c r="A5042" s="339">
        <v>45501.958333333299</v>
      </c>
      <c r="B5042" s="340">
        <v>2.4988000000000001</v>
      </c>
      <c r="C5042" s="340" t="s">
        <v>300</v>
      </c>
      <c r="D5042" s="341">
        <v>65.713070000000002</v>
      </c>
      <c r="E5042" s="342" t="s">
        <v>300</v>
      </c>
      <c r="F5042" s="340">
        <v>5.1034499999999996</v>
      </c>
      <c r="G5042" s="342" t="s">
        <v>300</v>
      </c>
      <c r="H5042" s="342"/>
      <c r="I5042" s="342"/>
      <c r="J5042" s="343"/>
      <c r="K5042" s="343"/>
      <c r="L5042" s="407">
        <v>1</v>
      </c>
      <c r="M5042" s="344">
        <f t="shared" si="78"/>
        <v>5.1034547043412806</v>
      </c>
      <c r="N5042" s="337"/>
      <c r="T5042" s="169" t="s">
        <v>300</v>
      </c>
    </row>
    <row r="5043" spans="1:20">
      <c r="A5043" s="339">
        <v>45502</v>
      </c>
      <c r="B5043" s="340">
        <v>1.2277</v>
      </c>
      <c r="C5043" s="340" t="s">
        <v>300</v>
      </c>
      <c r="D5043" s="341">
        <v>67.718819999999994</v>
      </c>
      <c r="E5043" s="342" t="s">
        <v>300</v>
      </c>
      <c r="F5043" s="340">
        <v>2.5839300000000001</v>
      </c>
      <c r="G5043" s="342" t="s">
        <v>300</v>
      </c>
      <c r="H5043" s="342"/>
      <c r="I5043" s="342"/>
      <c r="J5043" s="343"/>
      <c r="K5043" s="343"/>
      <c r="L5043" s="407">
        <v>1</v>
      </c>
      <c r="M5043" s="344">
        <f t="shared" si="78"/>
        <v>2.5839413263591196</v>
      </c>
      <c r="N5043" s="337"/>
      <c r="T5043" s="169" t="s">
        <v>300</v>
      </c>
    </row>
    <row r="5044" spans="1:20">
      <c r="A5044" s="339">
        <v>45502.041666666701</v>
      </c>
      <c r="B5044" s="340">
        <v>1.5259499999999999</v>
      </c>
      <c r="C5044" s="340" t="s">
        <v>300</v>
      </c>
      <c r="D5044" s="341">
        <v>67.64752</v>
      </c>
      <c r="E5044" s="342" t="s">
        <v>300</v>
      </c>
      <c r="F5044" s="340">
        <v>3.2082799999999998</v>
      </c>
      <c r="G5044" s="342" t="s">
        <v>300</v>
      </c>
      <c r="H5044" s="342"/>
      <c r="I5044" s="342"/>
      <c r="J5044" s="343"/>
      <c r="K5044" s="343"/>
      <c r="L5044" s="407">
        <v>1</v>
      </c>
      <c r="M5044" s="344">
        <f t="shared" si="78"/>
        <v>3.2082868661155195</v>
      </c>
      <c r="N5044" s="337"/>
      <c r="T5044" s="169" t="s">
        <v>300</v>
      </c>
    </row>
    <row r="5045" spans="1:20">
      <c r="A5045" s="339">
        <v>45502.083333333299</v>
      </c>
      <c r="B5045" s="340">
        <v>2.4084500000000002</v>
      </c>
      <c r="C5045" s="340" t="s">
        <v>300</v>
      </c>
      <c r="D5045" s="341">
        <v>67.963750000000005</v>
      </c>
      <c r="E5045" s="342" t="s">
        <v>300</v>
      </c>
      <c r="F5045" s="340">
        <v>5.0873999999999997</v>
      </c>
      <c r="G5045" s="342" t="s">
        <v>300</v>
      </c>
      <c r="H5045" s="342"/>
      <c r="I5045" s="342"/>
      <c r="J5045" s="343"/>
      <c r="K5045" s="343"/>
      <c r="L5045" s="407">
        <v>1</v>
      </c>
      <c r="M5045" s="344">
        <f t="shared" si="78"/>
        <v>5.0874010878074998</v>
      </c>
      <c r="N5045" s="337"/>
      <c r="T5045" s="169" t="s">
        <v>300</v>
      </c>
    </row>
    <row r="5046" spans="1:20">
      <c r="A5046" s="339">
        <v>45502.125</v>
      </c>
      <c r="B5046" s="340">
        <v>2.5171399999999999</v>
      </c>
      <c r="C5046" s="340" t="s">
        <v>300</v>
      </c>
      <c r="D5046" s="341">
        <v>67.187179999999998</v>
      </c>
      <c r="E5046" s="342" t="s">
        <v>300</v>
      </c>
      <c r="F5046" s="340">
        <v>5.25624</v>
      </c>
      <c r="G5046" s="342" t="s">
        <v>300</v>
      </c>
      <c r="H5046" s="342"/>
      <c r="I5046" s="342"/>
      <c r="J5046" s="343"/>
      <c r="K5046" s="343"/>
      <c r="L5046" s="407">
        <v>1</v>
      </c>
      <c r="M5046" s="344">
        <f t="shared" si="78"/>
        <v>5.2562352492824154</v>
      </c>
      <c r="N5046" s="337"/>
      <c r="T5046" s="169" t="s">
        <v>300</v>
      </c>
    </row>
    <row r="5047" spans="1:20">
      <c r="A5047" s="339">
        <v>45502.166666666701</v>
      </c>
      <c r="B5047" s="340">
        <v>2.5481500000000001</v>
      </c>
      <c r="C5047" s="340" t="s">
        <v>300</v>
      </c>
      <c r="D5047" s="341">
        <v>72.431970000000007</v>
      </c>
      <c r="E5047" s="342" t="s">
        <v>300</v>
      </c>
      <c r="F5047" s="340">
        <v>5.7363600000000003</v>
      </c>
      <c r="G5047" s="342" t="s">
        <v>300</v>
      </c>
      <c r="H5047" s="342"/>
      <c r="I5047" s="342"/>
      <c r="J5047" s="343"/>
      <c r="K5047" s="343"/>
      <c r="L5047" s="407">
        <v>1</v>
      </c>
      <c r="M5047" s="344">
        <f t="shared" si="78"/>
        <v>5.7363586569689398</v>
      </c>
      <c r="N5047" s="337"/>
      <c r="T5047" s="169" t="s">
        <v>300</v>
      </c>
    </row>
    <row r="5048" spans="1:20">
      <c r="A5048" s="339">
        <v>45502.208333333299</v>
      </c>
      <c r="B5048" s="340">
        <v>2.3085499999999999</v>
      </c>
      <c r="C5048" s="340" t="s">
        <v>300</v>
      </c>
      <c r="D5048" s="341">
        <v>75.716989999999996</v>
      </c>
      <c r="E5048" s="342" t="s">
        <v>300</v>
      </c>
      <c r="F5048" s="340">
        <v>5.4326699999999999</v>
      </c>
      <c r="G5048" s="342" t="s">
        <v>300</v>
      </c>
      <c r="H5048" s="342"/>
      <c r="I5048" s="342"/>
      <c r="J5048" s="343"/>
      <c r="K5048" s="343"/>
      <c r="L5048" s="407">
        <v>1</v>
      </c>
      <c r="M5048" s="344">
        <f t="shared" si="78"/>
        <v>5.4326738917806603</v>
      </c>
      <c r="N5048" s="337"/>
      <c r="T5048" s="169" t="s">
        <v>300</v>
      </c>
    </row>
    <row r="5049" spans="1:20">
      <c r="A5049" s="339">
        <v>45502.25</v>
      </c>
      <c r="B5049" s="340">
        <v>2.6036000000000001</v>
      </c>
      <c r="C5049" s="340" t="s">
        <v>300</v>
      </c>
      <c r="D5049" s="341">
        <v>72.39376</v>
      </c>
      <c r="E5049" s="342" t="s">
        <v>300</v>
      </c>
      <c r="F5049" s="340">
        <v>5.8580899999999998</v>
      </c>
      <c r="G5049" s="342" t="s">
        <v>300</v>
      </c>
      <c r="H5049" s="342"/>
      <c r="I5049" s="342"/>
      <c r="J5049" s="343"/>
      <c r="K5049" s="343"/>
      <c r="L5049" s="407">
        <v>1</v>
      </c>
      <c r="M5049" s="344">
        <f t="shared" si="78"/>
        <v>5.8580949510988809</v>
      </c>
      <c r="N5049" s="337"/>
      <c r="T5049" s="169" t="s">
        <v>300</v>
      </c>
    </row>
    <row r="5050" spans="1:20">
      <c r="A5050" s="339">
        <v>45502.291666666701</v>
      </c>
      <c r="B5050" s="340">
        <v>2.1721900000000001</v>
      </c>
      <c r="C5050" s="340" t="s">
        <v>300</v>
      </c>
      <c r="D5050" s="341">
        <v>73.020039999999995</v>
      </c>
      <c r="E5050" s="342" t="s">
        <v>300</v>
      </c>
      <c r="F5050" s="340">
        <v>4.92971</v>
      </c>
      <c r="G5050" s="342" t="s">
        <v>300</v>
      </c>
      <c r="H5050" s="342"/>
      <c r="I5050" s="342"/>
      <c r="J5050" s="343"/>
      <c r="K5050" s="343"/>
      <c r="L5050" s="407">
        <v>1</v>
      </c>
      <c r="M5050" s="344">
        <f t="shared" si="78"/>
        <v>4.9297044933706085</v>
      </c>
      <c r="N5050" s="337"/>
      <c r="T5050" s="169" t="s">
        <v>300</v>
      </c>
    </row>
    <row r="5051" spans="1:20">
      <c r="A5051" s="339">
        <v>45502.333333333299</v>
      </c>
      <c r="B5051" s="340">
        <v>0.75824999999999998</v>
      </c>
      <c r="C5051" s="340" t="s">
        <v>300</v>
      </c>
      <c r="D5051" s="341">
        <v>80.064719999999994</v>
      </c>
      <c r="E5051" s="342" t="s">
        <v>300</v>
      </c>
      <c r="F5051" s="340">
        <v>1.88683</v>
      </c>
      <c r="G5051" s="342" t="s">
        <v>300</v>
      </c>
      <c r="H5051" s="342"/>
      <c r="I5051" s="342"/>
      <c r="J5051" s="343"/>
      <c r="K5051" s="343"/>
      <c r="L5051" s="407">
        <v>1</v>
      </c>
      <c r="M5051" s="344">
        <f t="shared" si="78"/>
        <v>1.8868380180551998</v>
      </c>
      <c r="N5051" s="337"/>
      <c r="T5051" s="169" t="s">
        <v>300</v>
      </c>
    </row>
    <row r="5052" spans="1:20">
      <c r="A5052" s="339">
        <v>45502.375</v>
      </c>
      <c r="B5052" s="340">
        <v>2.20756</v>
      </c>
      <c r="C5052" s="340" t="s">
        <v>300</v>
      </c>
      <c r="D5052" s="341">
        <v>79.858109999999996</v>
      </c>
      <c r="E5052" s="342" t="s">
        <v>300</v>
      </c>
      <c r="F5052" s="340">
        <v>5.4791499999999997</v>
      </c>
      <c r="G5052" s="342" t="s">
        <v>300</v>
      </c>
      <c r="H5052" s="342"/>
      <c r="I5052" s="342"/>
      <c r="J5052" s="343"/>
      <c r="K5052" s="343"/>
      <c r="L5052" s="407">
        <v>1</v>
      </c>
      <c r="M5052" s="344">
        <f t="shared" si="78"/>
        <v>5.479141974204528</v>
      </c>
      <c r="N5052" s="337"/>
      <c r="T5052" s="169" t="s">
        <v>300</v>
      </c>
    </row>
    <row r="5053" spans="1:20">
      <c r="A5053" s="339">
        <v>45502.416666666701</v>
      </c>
      <c r="B5053" s="340">
        <v>2.53132</v>
      </c>
      <c r="C5053" s="340" t="s">
        <v>300</v>
      </c>
      <c r="D5053" s="341">
        <v>76.056650000000005</v>
      </c>
      <c r="E5053" s="342" t="s">
        <v>300</v>
      </c>
      <c r="F5053" s="340">
        <v>5.9836499999999999</v>
      </c>
      <c r="G5053" s="342" t="s">
        <v>300</v>
      </c>
      <c r="H5053" s="342"/>
      <c r="I5053" s="342"/>
      <c r="J5053" s="343"/>
      <c r="K5053" s="343"/>
      <c r="L5053" s="407">
        <v>1</v>
      </c>
      <c r="M5053" s="344">
        <f t="shared" si="78"/>
        <v>5.9836371951602398</v>
      </c>
      <c r="N5053" s="337"/>
      <c r="T5053" s="169" t="s">
        <v>300</v>
      </c>
    </row>
    <row r="5054" spans="1:20">
      <c r="A5054" s="339">
        <v>45502.458333333299</v>
      </c>
      <c r="B5054" s="340">
        <v>2.50874</v>
      </c>
      <c r="C5054" s="340" t="s">
        <v>300</v>
      </c>
      <c r="D5054" s="341">
        <v>75.198689999999999</v>
      </c>
      <c r="E5054" s="342" t="s">
        <v>300</v>
      </c>
      <c r="F5054" s="340">
        <v>5.8633600000000001</v>
      </c>
      <c r="G5054" s="342" t="s">
        <v>300</v>
      </c>
      <c r="H5054" s="342"/>
      <c r="I5054" s="342"/>
      <c r="J5054" s="343"/>
      <c r="K5054" s="343"/>
      <c r="L5054" s="407">
        <v>1</v>
      </c>
      <c r="M5054" s="344">
        <f t="shared" si="78"/>
        <v>5.8633651249926482</v>
      </c>
      <c r="N5054" s="337"/>
      <c r="T5054" s="169" t="s">
        <v>300</v>
      </c>
    </row>
    <row r="5055" spans="1:20">
      <c r="A5055" s="339">
        <v>45502.5</v>
      </c>
      <c r="B5055" s="340">
        <v>0.63407999999999998</v>
      </c>
      <c r="C5055" s="340" t="s">
        <v>300</v>
      </c>
      <c r="D5055" s="341">
        <v>79.395700000000005</v>
      </c>
      <c r="E5055" s="342" t="s">
        <v>300</v>
      </c>
      <c r="F5055" s="340">
        <v>1.56467</v>
      </c>
      <c r="G5055" s="342" t="s">
        <v>300</v>
      </c>
      <c r="H5055" s="342"/>
      <c r="I5055" s="342"/>
      <c r="J5055" s="343"/>
      <c r="K5055" s="343"/>
      <c r="L5055" s="407">
        <v>1</v>
      </c>
      <c r="M5055" s="344">
        <f t="shared" si="78"/>
        <v>1.5646674471724797</v>
      </c>
      <c r="N5055" s="337"/>
      <c r="T5055" s="169" t="s">
        <v>300</v>
      </c>
    </row>
    <row r="5056" spans="1:20">
      <c r="A5056" s="339">
        <v>45502.541666666701</v>
      </c>
      <c r="B5056" s="340">
        <v>2.0606399999999998</v>
      </c>
      <c r="C5056" s="340" t="s">
        <v>300</v>
      </c>
      <c r="D5056" s="341">
        <v>78.491730000000004</v>
      </c>
      <c r="E5056" s="342" t="s">
        <v>300</v>
      </c>
      <c r="F5056" s="340">
        <v>5.0269700000000004</v>
      </c>
      <c r="G5056" s="342" t="s">
        <v>300</v>
      </c>
      <c r="H5056" s="342"/>
      <c r="I5056" s="342"/>
      <c r="J5056" s="343"/>
      <c r="K5056" s="343"/>
      <c r="L5056" s="407">
        <v>1</v>
      </c>
      <c r="M5056" s="344">
        <f t="shared" si="78"/>
        <v>5.0269786096037752</v>
      </c>
      <c r="N5056" s="337"/>
      <c r="T5056" s="169" t="s">
        <v>300</v>
      </c>
    </row>
    <row r="5057" spans="1:20">
      <c r="A5057" s="339">
        <v>45502.583333333299</v>
      </c>
      <c r="B5057" s="340">
        <v>2.4374099999999999</v>
      </c>
      <c r="C5057" s="340" t="s">
        <v>300</v>
      </c>
      <c r="D5057" s="341">
        <v>76.253559999999993</v>
      </c>
      <c r="E5057" s="342" t="s">
        <v>300</v>
      </c>
      <c r="F5057" s="340">
        <v>5.7765599999999999</v>
      </c>
      <c r="G5057" s="342" t="s">
        <v>300</v>
      </c>
      <c r="H5057" s="342"/>
      <c r="I5057" s="342"/>
      <c r="J5057" s="343"/>
      <c r="K5057" s="343"/>
      <c r="L5057" s="407">
        <v>1</v>
      </c>
      <c r="M5057" s="344">
        <f t="shared" si="78"/>
        <v>5.7765657752419646</v>
      </c>
      <c r="N5057" s="337"/>
      <c r="T5057" s="169" t="s">
        <v>300</v>
      </c>
    </row>
    <row r="5058" spans="1:20">
      <c r="A5058" s="339">
        <v>45502.625</v>
      </c>
      <c r="B5058" s="340">
        <v>2.5290900000000001</v>
      </c>
      <c r="C5058" s="340" t="s">
        <v>300</v>
      </c>
      <c r="D5058" s="341">
        <v>74.618030000000005</v>
      </c>
      <c r="E5058" s="342" t="s">
        <v>300</v>
      </c>
      <c r="F5058" s="340">
        <v>5.8652800000000003</v>
      </c>
      <c r="G5058" s="342" t="s">
        <v>300</v>
      </c>
      <c r="H5058" s="342"/>
      <c r="I5058" s="342"/>
      <c r="J5058" s="343"/>
      <c r="K5058" s="343"/>
      <c r="L5058" s="407">
        <v>1</v>
      </c>
      <c r="M5058" s="344">
        <f t="shared" si="78"/>
        <v>5.8652843753531156</v>
      </c>
      <c r="N5058" s="337"/>
      <c r="T5058" s="169" t="s">
        <v>300</v>
      </c>
    </row>
    <row r="5059" spans="1:20">
      <c r="A5059" s="339">
        <v>45502.666666666701</v>
      </c>
      <c r="B5059" s="340">
        <v>2.4444900000000001</v>
      </c>
      <c r="C5059" s="340" t="s">
        <v>300</v>
      </c>
      <c r="D5059" s="341">
        <v>74.422169999999994</v>
      </c>
      <c r="E5059" s="342" t="s">
        <v>300</v>
      </c>
      <c r="F5059" s="340">
        <v>5.6542000000000003</v>
      </c>
      <c r="G5059" s="342" t="s">
        <v>300</v>
      </c>
      <c r="H5059" s="342"/>
      <c r="I5059" s="342"/>
      <c r="J5059" s="343"/>
      <c r="K5059" s="343"/>
      <c r="L5059" s="407">
        <v>1</v>
      </c>
      <c r="M5059" s="344">
        <f t="shared" ref="M5059:M5122" si="79">D5059*60*10^3*B5059*5.18*10^-7</f>
        <v>5.6542057006697624</v>
      </c>
      <c r="N5059" s="337"/>
      <c r="T5059" s="169" t="s">
        <v>300</v>
      </c>
    </row>
    <row r="5060" spans="1:20">
      <c r="A5060" s="339">
        <v>45502.708333333299</v>
      </c>
      <c r="B5060" s="340">
        <v>2.53918</v>
      </c>
      <c r="C5060" s="340" t="s">
        <v>300</v>
      </c>
      <c r="D5060" s="341">
        <v>73.310159999999996</v>
      </c>
      <c r="E5060" s="342" t="s">
        <v>300</v>
      </c>
      <c r="F5060" s="340">
        <v>5.7854799999999997</v>
      </c>
      <c r="G5060" s="342" t="s">
        <v>300</v>
      </c>
      <c r="H5060" s="342"/>
      <c r="I5060" s="342"/>
      <c r="J5060" s="343"/>
      <c r="K5060" s="343"/>
      <c r="L5060" s="407">
        <v>1</v>
      </c>
      <c r="M5060" s="344">
        <f t="shared" si="79"/>
        <v>5.7854702694983029</v>
      </c>
      <c r="N5060" s="337"/>
      <c r="T5060" s="169" t="s">
        <v>300</v>
      </c>
    </row>
    <row r="5061" spans="1:20">
      <c r="A5061" s="339">
        <v>45502.75</v>
      </c>
      <c r="B5061" s="340">
        <v>2.5549300000000001</v>
      </c>
      <c r="C5061" s="340" t="s">
        <v>300</v>
      </c>
      <c r="D5061" s="341">
        <v>72.969949999999997</v>
      </c>
      <c r="E5061" s="342" t="s">
        <v>300</v>
      </c>
      <c r="F5061" s="340">
        <v>5.79434</v>
      </c>
      <c r="G5061" s="342" t="s">
        <v>300</v>
      </c>
      <c r="H5061" s="342"/>
      <c r="I5061" s="342"/>
      <c r="J5061" s="343"/>
      <c r="K5061" s="343"/>
      <c r="L5061" s="407">
        <v>1</v>
      </c>
      <c r="M5061" s="344">
        <f t="shared" si="79"/>
        <v>5.7943411941067788</v>
      </c>
      <c r="N5061" s="337"/>
      <c r="T5061" s="169" t="s">
        <v>300</v>
      </c>
    </row>
    <row r="5062" spans="1:20">
      <c r="A5062" s="339">
        <v>45502.791666666701</v>
      </c>
      <c r="B5062" s="340">
        <v>2.4938600000000002</v>
      </c>
      <c r="C5062" s="340" t="s">
        <v>300</v>
      </c>
      <c r="D5062" s="341">
        <v>73.533789999999996</v>
      </c>
      <c r="E5062" s="342" t="s">
        <v>300</v>
      </c>
      <c r="F5062" s="340">
        <v>5.6995500000000003</v>
      </c>
      <c r="G5062" s="342" t="s">
        <v>300</v>
      </c>
      <c r="H5062" s="342"/>
      <c r="I5062" s="342"/>
      <c r="J5062" s="343"/>
      <c r="K5062" s="343"/>
      <c r="L5062" s="407">
        <v>1</v>
      </c>
      <c r="M5062" s="344">
        <f t="shared" si="79"/>
        <v>5.6995429416137524</v>
      </c>
      <c r="N5062" s="337"/>
      <c r="T5062" s="169" t="s">
        <v>300</v>
      </c>
    </row>
    <row r="5063" spans="1:20">
      <c r="A5063" s="339">
        <v>45502.833333333299</v>
      </c>
      <c r="B5063" s="340">
        <v>2.6777000000000002</v>
      </c>
      <c r="C5063" s="340" t="s">
        <v>300</v>
      </c>
      <c r="D5063" s="341">
        <v>74.211759999999998</v>
      </c>
      <c r="E5063" s="342" t="s">
        <v>300</v>
      </c>
      <c r="F5063" s="340">
        <v>6.1761299999999997</v>
      </c>
      <c r="G5063" s="342" t="s">
        <v>300</v>
      </c>
      <c r="H5063" s="342"/>
      <c r="I5063" s="342"/>
      <c r="J5063" s="343"/>
      <c r="K5063" s="343"/>
      <c r="L5063" s="407">
        <v>1</v>
      </c>
      <c r="M5063" s="344">
        <f t="shared" si="79"/>
        <v>6.1761190686921612</v>
      </c>
      <c r="N5063" s="337"/>
      <c r="T5063" s="169" t="s">
        <v>300</v>
      </c>
    </row>
    <row r="5064" spans="1:20">
      <c r="A5064" s="339">
        <v>45502.875</v>
      </c>
      <c r="B5064" s="340">
        <v>2.55383</v>
      </c>
      <c r="C5064" s="340" t="s">
        <v>300</v>
      </c>
      <c r="D5064" s="341">
        <v>74.948149999999998</v>
      </c>
      <c r="E5064" s="342" t="s">
        <v>300</v>
      </c>
      <c r="F5064" s="340">
        <v>5.9488599999999998</v>
      </c>
      <c r="G5064" s="342" t="s">
        <v>300</v>
      </c>
      <c r="H5064" s="342"/>
      <c r="I5064" s="342"/>
      <c r="J5064" s="343"/>
      <c r="K5064" s="343"/>
      <c r="L5064" s="407">
        <v>1</v>
      </c>
      <c r="M5064" s="344">
        <f t="shared" si="79"/>
        <v>5.9488622380626595</v>
      </c>
      <c r="N5064" s="337"/>
      <c r="T5064" s="169" t="s">
        <v>300</v>
      </c>
    </row>
    <row r="5065" spans="1:20">
      <c r="A5065" s="339">
        <v>45502.916666666701</v>
      </c>
      <c r="B5065" s="340">
        <v>2.5930499999999999</v>
      </c>
      <c r="C5065" s="340" t="s">
        <v>300</v>
      </c>
      <c r="D5065" s="341">
        <v>75.133709999999994</v>
      </c>
      <c r="E5065" s="342" t="s">
        <v>300</v>
      </c>
      <c r="F5065" s="340">
        <v>6.05518</v>
      </c>
      <c r="G5065" s="342" t="s">
        <v>300</v>
      </c>
      <c r="H5065" s="342"/>
      <c r="I5065" s="342"/>
      <c r="J5065" s="343"/>
      <c r="K5065" s="343"/>
      <c r="L5065" s="407">
        <v>1</v>
      </c>
      <c r="M5065" s="344">
        <f t="shared" si="79"/>
        <v>6.055175505517739</v>
      </c>
      <c r="N5065" s="337"/>
      <c r="T5065" s="169" t="s">
        <v>300</v>
      </c>
    </row>
    <row r="5066" spans="1:20">
      <c r="A5066" s="339">
        <v>45502.958333333299</v>
      </c>
      <c r="B5066" s="340">
        <v>2.6116199999999998</v>
      </c>
      <c r="C5066" s="340" t="s">
        <v>300</v>
      </c>
      <c r="D5066" s="341">
        <v>74.069820000000007</v>
      </c>
      <c r="E5066" s="342" t="s">
        <v>300</v>
      </c>
      <c r="F5066" s="340">
        <v>6.0121799999999999</v>
      </c>
      <c r="G5066" s="342" t="s">
        <v>300</v>
      </c>
      <c r="H5066" s="342"/>
      <c r="I5066" s="342"/>
      <c r="J5066" s="343"/>
      <c r="K5066" s="343"/>
      <c r="L5066" s="407">
        <v>1</v>
      </c>
      <c r="M5066" s="344">
        <f t="shared" si="79"/>
        <v>6.0121843004250728</v>
      </c>
      <c r="N5066" s="337"/>
      <c r="T5066" s="169" t="s">
        <v>300</v>
      </c>
    </row>
    <row r="5067" spans="1:20">
      <c r="A5067" s="339">
        <v>45503</v>
      </c>
      <c r="B5067" s="340">
        <v>2.5948899999999999</v>
      </c>
      <c r="C5067" s="340" t="s">
        <v>300</v>
      </c>
      <c r="D5067" s="341">
        <v>74.273970000000006</v>
      </c>
      <c r="E5067" s="342" t="s">
        <v>300</v>
      </c>
      <c r="F5067" s="340">
        <v>5.9901400000000002</v>
      </c>
      <c r="G5067" s="342" t="s">
        <v>300</v>
      </c>
      <c r="H5067" s="342"/>
      <c r="I5067" s="342"/>
      <c r="J5067" s="343"/>
      <c r="K5067" s="343"/>
      <c r="L5067" s="407">
        <v>1</v>
      </c>
      <c r="M5067" s="344">
        <f t="shared" si="79"/>
        <v>5.9901348649733634</v>
      </c>
      <c r="N5067" s="337"/>
      <c r="T5067" s="169" t="s">
        <v>300</v>
      </c>
    </row>
    <row r="5068" spans="1:20">
      <c r="A5068" s="339">
        <v>45503.041666666701</v>
      </c>
      <c r="B5068" s="340">
        <v>2.5878299999999999</v>
      </c>
      <c r="C5068" s="340" t="s">
        <v>300</v>
      </c>
      <c r="D5068" s="341">
        <v>73.352760000000004</v>
      </c>
      <c r="E5068" s="342" t="s">
        <v>300</v>
      </c>
      <c r="F5068" s="340">
        <v>5.8997400000000004</v>
      </c>
      <c r="G5068" s="342" t="s">
        <v>300</v>
      </c>
      <c r="H5068" s="342"/>
      <c r="I5068" s="342"/>
      <c r="J5068" s="343"/>
      <c r="K5068" s="343"/>
      <c r="L5068" s="407">
        <v>1</v>
      </c>
      <c r="M5068" s="344">
        <f t="shared" si="79"/>
        <v>5.8997446180676638</v>
      </c>
      <c r="N5068" s="337"/>
      <c r="T5068" s="169" t="s">
        <v>300</v>
      </c>
    </row>
    <row r="5069" spans="1:20">
      <c r="A5069" s="339">
        <v>45503.083333333299</v>
      </c>
      <c r="B5069" s="340">
        <v>2.7045300000000001</v>
      </c>
      <c r="C5069" s="340" t="s">
        <v>300</v>
      </c>
      <c r="D5069" s="341">
        <v>74.195040000000006</v>
      </c>
      <c r="E5069" s="342" t="s">
        <v>300</v>
      </c>
      <c r="F5069" s="340">
        <v>6.2365899999999996</v>
      </c>
      <c r="G5069" s="342" t="s">
        <v>300</v>
      </c>
      <c r="H5069" s="342"/>
      <c r="I5069" s="342"/>
      <c r="J5069" s="343"/>
      <c r="K5069" s="343"/>
      <c r="L5069" s="407">
        <v>1</v>
      </c>
      <c r="M5069" s="344">
        <f t="shared" si="79"/>
        <v>6.2365970743896959</v>
      </c>
      <c r="N5069" s="337"/>
      <c r="T5069" s="169" t="s">
        <v>300</v>
      </c>
    </row>
    <row r="5070" spans="1:20">
      <c r="A5070" s="339">
        <v>45503.125</v>
      </c>
      <c r="B5070" s="340">
        <v>2.59646</v>
      </c>
      <c r="C5070" s="340" t="s">
        <v>300</v>
      </c>
      <c r="D5070" s="341">
        <v>74.058790000000002</v>
      </c>
      <c r="E5070" s="342" t="s">
        <v>300</v>
      </c>
      <c r="F5070" s="340">
        <v>5.9763999999999999</v>
      </c>
      <c r="G5070" s="342" t="s">
        <v>300</v>
      </c>
      <c r="H5070" s="342"/>
      <c r="I5070" s="342"/>
      <c r="J5070" s="343"/>
      <c r="K5070" s="343"/>
      <c r="L5070" s="407">
        <v>1</v>
      </c>
      <c r="M5070" s="344">
        <f t="shared" si="79"/>
        <v>5.9763945172560726</v>
      </c>
      <c r="N5070" s="337"/>
      <c r="T5070" s="169" t="s">
        <v>300</v>
      </c>
    </row>
    <row r="5071" spans="1:20">
      <c r="A5071" s="339">
        <v>45503.166666666701</v>
      </c>
      <c r="B5071" s="340">
        <v>2.69156</v>
      </c>
      <c r="C5071" s="340" t="s">
        <v>300</v>
      </c>
      <c r="D5071" s="341">
        <v>73.855990000000006</v>
      </c>
      <c r="E5071" s="342" t="s">
        <v>300</v>
      </c>
      <c r="F5071" s="340">
        <v>6.1783200000000003</v>
      </c>
      <c r="G5071" s="342" t="s">
        <v>300</v>
      </c>
      <c r="H5071" s="342"/>
      <c r="I5071" s="342"/>
      <c r="J5071" s="343"/>
      <c r="K5071" s="343"/>
      <c r="L5071" s="407">
        <v>1</v>
      </c>
      <c r="M5071" s="344">
        <f t="shared" si="79"/>
        <v>6.1783257080519522</v>
      </c>
      <c r="N5071" s="337"/>
      <c r="T5071" s="169" t="s">
        <v>300</v>
      </c>
    </row>
    <row r="5072" spans="1:20">
      <c r="A5072" s="339">
        <v>45503.208333333299</v>
      </c>
      <c r="B5072" s="340">
        <v>2.6640600000000001</v>
      </c>
      <c r="C5072" s="340" t="s">
        <v>300</v>
      </c>
      <c r="D5072" s="341">
        <v>74.300200000000004</v>
      </c>
      <c r="E5072" s="342" t="s">
        <v>300</v>
      </c>
      <c r="F5072" s="340">
        <v>6.1519899999999996</v>
      </c>
      <c r="G5072" s="342" t="s">
        <v>300</v>
      </c>
      <c r="H5072" s="342"/>
      <c r="I5072" s="342"/>
      <c r="J5072" s="343"/>
      <c r="K5072" s="343"/>
      <c r="L5072" s="407">
        <v>1</v>
      </c>
      <c r="M5072" s="344">
        <f t="shared" si="79"/>
        <v>6.1519811304369609</v>
      </c>
      <c r="N5072" s="337"/>
      <c r="T5072" s="169" t="s">
        <v>300</v>
      </c>
    </row>
    <row r="5073" spans="1:20">
      <c r="A5073" s="339">
        <v>45503.25</v>
      </c>
      <c r="B5073" s="340">
        <v>2.70059</v>
      </c>
      <c r="C5073" s="340" t="s">
        <v>300</v>
      </c>
      <c r="D5073" s="341">
        <v>73.793959999999998</v>
      </c>
      <c r="E5073" s="342" t="s">
        <v>300</v>
      </c>
      <c r="F5073" s="340">
        <v>6.1938500000000003</v>
      </c>
      <c r="G5073" s="342" t="s">
        <v>300</v>
      </c>
      <c r="H5073" s="342"/>
      <c r="I5073" s="342"/>
      <c r="J5073" s="343"/>
      <c r="K5073" s="343"/>
      <c r="L5073" s="407">
        <v>1</v>
      </c>
      <c r="M5073" s="344">
        <f t="shared" si="79"/>
        <v>6.1938471219633104</v>
      </c>
      <c r="N5073" s="337"/>
      <c r="T5073" s="169" t="s">
        <v>300</v>
      </c>
    </row>
    <row r="5074" spans="1:20">
      <c r="A5074" s="339">
        <v>45503.291666666701</v>
      </c>
      <c r="B5074" s="340">
        <v>2.7191399999999999</v>
      </c>
      <c r="C5074" s="340" t="s">
        <v>300</v>
      </c>
      <c r="D5074" s="341">
        <v>75.209980000000002</v>
      </c>
      <c r="E5074" s="342" t="s">
        <v>300</v>
      </c>
      <c r="F5074" s="340">
        <v>6.3560600000000003</v>
      </c>
      <c r="G5074" s="342" t="s">
        <v>300</v>
      </c>
      <c r="H5074" s="342"/>
      <c r="I5074" s="342"/>
      <c r="J5074" s="343"/>
      <c r="K5074" s="343"/>
      <c r="L5074" s="407">
        <v>1</v>
      </c>
      <c r="M5074" s="344">
        <f t="shared" si="79"/>
        <v>6.3560609327345752</v>
      </c>
      <c r="N5074" s="337"/>
      <c r="T5074" s="169" t="s">
        <v>300</v>
      </c>
    </row>
    <row r="5075" spans="1:20">
      <c r="A5075" s="339">
        <v>45503.333333333299</v>
      </c>
      <c r="B5075" s="340">
        <v>2.5695899999999998</v>
      </c>
      <c r="C5075" s="340" t="s">
        <v>300</v>
      </c>
      <c r="D5075" s="341">
        <v>76.847480000000004</v>
      </c>
      <c r="E5075" s="342" t="s">
        <v>300</v>
      </c>
      <c r="F5075" s="340">
        <v>6.1372499999999999</v>
      </c>
      <c r="G5075" s="342" t="s">
        <v>300</v>
      </c>
      <c r="H5075" s="342"/>
      <c r="I5075" s="342"/>
      <c r="J5075" s="343"/>
      <c r="K5075" s="343"/>
      <c r="L5075" s="407">
        <v>1</v>
      </c>
      <c r="M5075" s="344">
        <f t="shared" si="79"/>
        <v>6.1372593214198554</v>
      </c>
      <c r="N5075" s="337"/>
      <c r="T5075" s="169" t="s">
        <v>300</v>
      </c>
    </row>
    <row r="5076" spans="1:20">
      <c r="A5076" s="339">
        <v>45503.375</v>
      </c>
      <c r="B5076" s="340">
        <v>2.5136099999999999</v>
      </c>
      <c r="C5076" s="340" t="s">
        <v>300</v>
      </c>
      <c r="D5076" s="341">
        <v>75.894419999999997</v>
      </c>
      <c r="E5076" s="342" t="s">
        <v>300</v>
      </c>
      <c r="F5076" s="340">
        <v>5.9291099999999997</v>
      </c>
      <c r="G5076" s="342" t="s">
        <v>300</v>
      </c>
      <c r="H5076" s="342"/>
      <c r="I5076" s="342"/>
      <c r="J5076" s="343"/>
      <c r="K5076" s="343"/>
      <c r="L5076" s="407">
        <v>1</v>
      </c>
      <c r="M5076" s="344">
        <f t="shared" si="79"/>
        <v>5.9290996825866946</v>
      </c>
      <c r="N5076" s="337"/>
      <c r="T5076" s="169" t="s">
        <v>300</v>
      </c>
    </row>
    <row r="5077" spans="1:20">
      <c r="A5077" s="339">
        <v>45503.416666666701</v>
      </c>
      <c r="B5077" s="340">
        <v>0.47269</v>
      </c>
      <c r="C5077" s="340" t="s">
        <v>300</v>
      </c>
      <c r="D5077" s="341">
        <v>72.481849999999994</v>
      </c>
      <c r="E5077" s="342" t="s">
        <v>300</v>
      </c>
      <c r="F5077" s="340">
        <v>1.06484</v>
      </c>
      <c r="G5077" s="342" t="s">
        <v>300</v>
      </c>
      <c r="H5077" s="342"/>
      <c r="I5077" s="342"/>
      <c r="J5077" s="343"/>
      <c r="K5077" s="343"/>
      <c r="L5077" s="407">
        <v>1</v>
      </c>
      <c r="M5077" s="344">
        <f t="shared" si="79"/>
        <v>1.0648457316256199</v>
      </c>
      <c r="N5077" s="337"/>
      <c r="T5077" s="169" t="s">
        <v>300</v>
      </c>
    </row>
    <row r="5078" spans="1:20">
      <c r="A5078" s="339">
        <v>45503.458333333299</v>
      </c>
      <c r="B5078" s="340">
        <v>0.44352000000000003</v>
      </c>
      <c r="C5078" s="340" t="s">
        <v>300</v>
      </c>
      <c r="D5078" s="341">
        <v>68.011290000000002</v>
      </c>
      <c r="E5078" s="342" t="s">
        <v>300</v>
      </c>
      <c r="F5078" s="340">
        <v>0.9375</v>
      </c>
      <c r="G5078" s="342" t="s">
        <v>300</v>
      </c>
      <c r="H5078" s="342"/>
      <c r="I5078" s="342"/>
      <c r="J5078" s="343"/>
      <c r="K5078" s="343"/>
      <c r="L5078" s="407">
        <v>1</v>
      </c>
      <c r="M5078" s="344">
        <f t="shared" si="79"/>
        <v>0.93750853695206393</v>
      </c>
      <c r="N5078" s="337"/>
      <c r="T5078" s="169" t="s">
        <v>300</v>
      </c>
    </row>
    <row r="5079" spans="1:20">
      <c r="A5079" s="339">
        <v>45503.5</v>
      </c>
      <c r="B5079" s="340">
        <v>1.6852400000000001</v>
      </c>
      <c r="C5079" s="340" t="s">
        <v>300</v>
      </c>
      <c r="D5079" s="341">
        <v>77.307400000000001</v>
      </c>
      <c r="E5079" s="342" t="s">
        <v>300</v>
      </c>
      <c r="F5079" s="340">
        <v>4.0491599999999996</v>
      </c>
      <c r="G5079" s="342" t="s">
        <v>300</v>
      </c>
      <c r="H5079" s="342"/>
      <c r="I5079" s="342"/>
      <c r="J5079" s="343"/>
      <c r="K5079" s="343"/>
      <c r="L5079" s="407">
        <v>1</v>
      </c>
      <c r="M5079" s="344">
        <f t="shared" si="79"/>
        <v>4.0491497278780795</v>
      </c>
      <c r="N5079" s="337"/>
      <c r="T5079" s="169" t="s">
        <v>300</v>
      </c>
    </row>
    <row r="5080" spans="1:20">
      <c r="A5080" s="339">
        <v>45503.541666666701</v>
      </c>
      <c r="B5080" s="340">
        <v>2.3929499999999999</v>
      </c>
      <c r="C5080" s="340" t="s">
        <v>300</v>
      </c>
      <c r="D5080" s="341">
        <v>77.188410000000005</v>
      </c>
      <c r="E5080" s="342" t="s">
        <v>300</v>
      </c>
      <c r="F5080" s="340">
        <v>5.7407300000000001</v>
      </c>
      <c r="G5080" s="342" t="s">
        <v>300</v>
      </c>
      <c r="H5080" s="342"/>
      <c r="I5080" s="342"/>
      <c r="J5080" s="343"/>
      <c r="K5080" s="343"/>
      <c r="L5080" s="407">
        <v>1</v>
      </c>
      <c r="M5080" s="344">
        <f t="shared" si="79"/>
        <v>5.7407248174512597</v>
      </c>
      <c r="N5080" s="337"/>
      <c r="T5080" s="169" t="s">
        <v>300</v>
      </c>
    </row>
    <row r="5081" spans="1:20">
      <c r="A5081" s="339">
        <v>45503.583333333299</v>
      </c>
      <c r="B5081" s="340">
        <v>2.6437599999999999</v>
      </c>
      <c r="C5081" s="340" t="s">
        <v>300</v>
      </c>
      <c r="D5081" s="341">
        <v>74.571799999999996</v>
      </c>
      <c r="E5081" s="342" t="s">
        <v>300</v>
      </c>
      <c r="F5081" s="340">
        <v>6.1274199999999999</v>
      </c>
      <c r="G5081" s="342" t="s">
        <v>300</v>
      </c>
      <c r="H5081" s="342"/>
      <c r="I5081" s="342"/>
      <c r="J5081" s="343"/>
      <c r="K5081" s="343"/>
      <c r="L5081" s="407">
        <v>1</v>
      </c>
      <c r="M5081" s="344">
        <f t="shared" si="79"/>
        <v>6.1274201963654393</v>
      </c>
      <c r="N5081" s="337"/>
      <c r="T5081" s="169" t="s">
        <v>300</v>
      </c>
    </row>
    <row r="5082" spans="1:20">
      <c r="A5082" s="339">
        <v>45503.625</v>
      </c>
      <c r="B5082" s="340">
        <v>2.81677</v>
      </c>
      <c r="C5082" s="340" t="s">
        <v>300</v>
      </c>
      <c r="D5082" s="341">
        <v>73.612039999999993</v>
      </c>
      <c r="E5082" s="342" t="s">
        <v>300</v>
      </c>
      <c r="F5082" s="340">
        <v>6.4443799999999998</v>
      </c>
      <c r="G5082" s="342" t="s">
        <v>300</v>
      </c>
      <c r="H5082" s="342"/>
      <c r="I5082" s="342"/>
      <c r="J5082" s="343"/>
      <c r="K5082" s="343"/>
      <c r="L5082" s="407">
        <v>1</v>
      </c>
      <c r="M5082" s="344">
        <f t="shared" si="79"/>
        <v>6.4443816181076627</v>
      </c>
      <c r="N5082" s="337"/>
      <c r="T5082" s="169" t="s">
        <v>300</v>
      </c>
    </row>
    <row r="5083" spans="1:20">
      <c r="A5083" s="339">
        <v>45503.666666666701</v>
      </c>
      <c r="B5083" s="340">
        <v>2.8280099999999999</v>
      </c>
      <c r="C5083" s="340" t="s">
        <v>300</v>
      </c>
      <c r="D5083" s="341">
        <v>73.784239999999997</v>
      </c>
      <c r="E5083" s="342" t="s">
        <v>300</v>
      </c>
      <c r="F5083" s="340">
        <v>6.4852299999999996</v>
      </c>
      <c r="G5083" s="342" t="s">
        <v>300</v>
      </c>
      <c r="H5083" s="342"/>
      <c r="I5083" s="342"/>
      <c r="J5083" s="343"/>
      <c r="K5083" s="343"/>
      <c r="L5083" s="407">
        <v>1</v>
      </c>
      <c r="M5083" s="344">
        <f t="shared" si="79"/>
        <v>6.4852326309193913</v>
      </c>
      <c r="N5083" s="337"/>
      <c r="T5083" s="169" t="s">
        <v>300</v>
      </c>
    </row>
    <row r="5084" spans="1:20">
      <c r="A5084" s="339">
        <v>45503.708333333299</v>
      </c>
      <c r="B5084" s="340">
        <v>2.64378</v>
      </c>
      <c r="C5084" s="340" t="s">
        <v>300</v>
      </c>
      <c r="D5084" s="341">
        <v>73.927359999999993</v>
      </c>
      <c r="E5084" s="342" t="s">
        <v>300</v>
      </c>
      <c r="F5084" s="340">
        <v>6.0745199999999997</v>
      </c>
      <c r="G5084" s="342" t="s">
        <v>300</v>
      </c>
      <c r="H5084" s="342"/>
      <c r="I5084" s="342"/>
      <c r="J5084" s="343"/>
      <c r="K5084" s="343"/>
      <c r="L5084" s="407">
        <v>1</v>
      </c>
      <c r="M5084" s="344">
        <f t="shared" si="79"/>
        <v>6.0745137645104625</v>
      </c>
      <c r="N5084" s="337"/>
      <c r="T5084" s="169" t="s">
        <v>300</v>
      </c>
    </row>
    <row r="5085" spans="1:20">
      <c r="A5085" s="339">
        <v>45503.75</v>
      </c>
      <c r="B5085" s="340">
        <v>2.6168499999999999</v>
      </c>
      <c r="C5085" s="340" t="s">
        <v>300</v>
      </c>
      <c r="D5085" s="341">
        <v>74.361720000000005</v>
      </c>
      <c r="E5085" s="342" t="s">
        <v>300</v>
      </c>
      <c r="F5085" s="340">
        <v>6.0479700000000003</v>
      </c>
      <c r="G5085" s="342" t="s">
        <v>300</v>
      </c>
      <c r="H5085" s="342"/>
      <c r="I5085" s="342"/>
      <c r="J5085" s="343"/>
      <c r="K5085" s="343"/>
      <c r="L5085" s="407">
        <v>1</v>
      </c>
      <c r="M5085" s="344">
        <f t="shared" si="79"/>
        <v>6.0479649538005598</v>
      </c>
      <c r="N5085" s="337"/>
      <c r="T5085" s="169" t="s">
        <v>300</v>
      </c>
    </row>
    <row r="5086" spans="1:20">
      <c r="A5086" s="339">
        <v>45503.791666666701</v>
      </c>
      <c r="B5086" s="340">
        <v>2.6997300000000002</v>
      </c>
      <c r="C5086" s="340" t="s">
        <v>300</v>
      </c>
      <c r="D5086" s="341">
        <v>72.900779999999997</v>
      </c>
      <c r="E5086" s="342" t="s">
        <v>300</v>
      </c>
      <c r="F5086" s="340">
        <v>6.11693</v>
      </c>
      <c r="G5086" s="342" t="s">
        <v>300</v>
      </c>
      <c r="H5086" s="342"/>
      <c r="I5086" s="342"/>
      <c r="J5086" s="343"/>
      <c r="K5086" s="343"/>
      <c r="L5086" s="407">
        <v>1</v>
      </c>
      <c r="M5086" s="344">
        <f t="shared" si="79"/>
        <v>6.1169301002945513</v>
      </c>
      <c r="N5086" s="337"/>
      <c r="T5086" s="169" t="s">
        <v>300</v>
      </c>
    </row>
    <row r="5087" spans="1:20">
      <c r="A5087" s="339">
        <v>45503.833333333299</v>
      </c>
      <c r="B5087" s="340">
        <v>2.6587100000000001</v>
      </c>
      <c r="C5087" s="340" t="s">
        <v>300</v>
      </c>
      <c r="D5087" s="341">
        <v>74.792109999999994</v>
      </c>
      <c r="E5087" s="342" t="s">
        <v>300</v>
      </c>
      <c r="F5087" s="340">
        <v>6.1802700000000002</v>
      </c>
      <c r="G5087" s="342" t="s">
        <v>300</v>
      </c>
      <c r="H5087" s="342"/>
      <c r="I5087" s="342"/>
      <c r="J5087" s="343"/>
      <c r="K5087" s="343"/>
      <c r="L5087" s="407">
        <v>1</v>
      </c>
      <c r="M5087" s="344">
        <f t="shared" si="79"/>
        <v>6.1802744965833476</v>
      </c>
      <c r="N5087" s="337"/>
      <c r="T5087" s="169" t="s">
        <v>300</v>
      </c>
    </row>
    <row r="5088" spans="1:20">
      <c r="A5088" s="339">
        <v>45503.875</v>
      </c>
      <c r="B5088" s="340">
        <v>2.6843900000000001</v>
      </c>
      <c r="C5088" s="340" t="s">
        <v>300</v>
      </c>
      <c r="D5088" s="341">
        <v>75.051469999999995</v>
      </c>
      <c r="E5088" s="342" t="s">
        <v>300</v>
      </c>
      <c r="F5088" s="340">
        <v>6.2615999999999996</v>
      </c>
      <c r="G5088" s="342" t="s">
        <v>300</v>
      </c>
      <c r="H5088" s="342"/>
      <c r="I5088" s="342"/>
      <c r="J5088" s="343"/>
      <c r="K5088" s="343"/>
      <c r="L5088" s="407">
        <v>1</v>
      </c>
      <c r="M5088" s="344">
        <f t="shared" si="79"/>
        <v>6.2616072753965639</v>
      </c>
      <c r="N5088" s="337"/>
      <c r="T5088" s="169" t="s">
        <v>300</v>
      </c>
    </row>
    <row r="5089" spans="1:20">
      <c r="A5089" s="339">
        <v>45503.916666666701</v>
      </c>
      <c r="B5089" s="340">
        <v>2.6275200000000001</v>
      </c>
      <c r="C5089" s="340" t="s">
        <v>300</v>
      </c>
      <c r="D5089" s="341">
        <v>75.566649999999996</v>
      </c>
      <c r="E5089" s="342" t="s">
        <v>300</v>
      </c>
      <c r="F5089" s="340">
        <v>6.1710099999999999</v>
      </c>
      <c r="G5089" s="342" t="s">
        <v>300</v>
      </c>
      <c r="H5089" s="342"/>
      <c r="I5089" s="342"/>
      <c r="J5089" s="343"/>
      <c r="K5089" s="343"/>
      <c r="L5089" s="407">
        <v>1</v>
      </c>
      <c r="M5089" s="344">
        <f t="shared" si="79"/>
        <v>6.1710236411846395</v>
      </c>
      <c r="N5089" s="337"/>
      <c r="T5089" s="169" t="s">
        <v>300</v>
      </c>
    </row>
    <row r="5090" spans="1:20">
      <c r="A5090" s="339">
        <v>45503.958333333299</v>
      </c>
      <c r="B5090" s="340">
        <v>2.7549399999999999</v>
      </c>
      <c r="C5090" s="340" t="s">
        <v>300</v>
      </c>
      <c r="D5090" s="341">
        <v>75.309709999999995</v>
      </c>
      <c r="E5090" s="342" t="s">
        <v>300</v>
      </c>
      <c r="F5090" s="340">
        <v>6.4482799999999996</v>
      </c>
      <c r="G5090" s="342" t="s">
        <v>300</v>
      </c>
      <c r="H5090" s="342"/>
      <c r="I5090" s="342"/>
      <c r="J5090" s="343"/>
      <c r="K5090" s="343"/>
      <c r="L5090" s="407">
        <v>1</v>
      </c>
      <c r="M5090" s="344">
        <f t="shared" si="79"/>
        <v>6.4482836050867904</v>
      </c>
      <c r="N5090" s="337"/>
      <c r="T5090" s="169" t="s">
        <v>300</v>
      </c>
    </row>
    <row r="5091" spans="1:20">
      <c r="A5091" s="339">
        <v>45504</v>
      </c>
      <c r="B5091" s="340">
        <v>2.6673900000000001</v>
      </c>
      <c r="C5091" s="340" t="s">
        <v>300</v>
      </c>
      <c r="D5091" s="341">
        <v>75.705169999999995</v>
      </c>
      <c r="E5091" s="342" t="s">
        <v>300</v>
      </c>
      <c r="F5091" s="340">
        <v>6.2761399999999998</v>
      </c>
      <c r="G5091" s="342" t="s">
        <v>300</v>
      </c>
      <c r="H5091" s="342"/>
      <c r="I5091" s="342"/>
      <c r="J5091" s="343"/>
      <c r="K5091" s="343"/>
      <c r="L5091" s="407">
        <v>1</v>
      </c>
      <c r="M5091" s="344">
        <f t="shared" si="79"/>
        <v>6.2761464326678045</v>
      </c>
      <c r="N5091" s="337"/>
      <c r="T5091" s="169" t="s">
        <v>300</v>
      </c>
    </row>
    <row r="5092" spans="1:20">
      <c r="A5092" s="339">
        <v>45504.041666666701</v>
      </c>
      <c r="B5092" s="340">
        <v>2.8867500000000001</v>
      </c>
      <c r="C5092" s="340" t="s">
        <v>300</v>
      </c>
      <c r="D5092" s="341">
        <v>75.542540000000002</v>
      </c>
      <c r="E5092" s="342" t="s">
        <v>300</v>
      </c>
      <c r="F5092" s="340">
        <v>6.7777000000000003</v>
      </c>
      <c r="G5092" s="342" t="s">
        <v>300</v>
      </c>
      <c r="H5092" s="342"/>
      <c r="I5092" s="342"/>
      <c r="J5092" s="343"/>
      <c r="K5092" s="343"/>
      <c r="L5092" s="407">
        <v>1</v>
      </c>
      <c r="M5092" s="344">
        <f t="shared" si="79"/>
        <v>6.7776910418825995</v>
      </c>
      <c r="N5092" s="337"/>
      <c r="T5092" s="169" t="s">
        <v>300</v>
      </c>
    </row>
    <row r="5093" spans="1:20">
      <c r="A5093" s="339">
        <v>45504.083333333299</v>
      </c>
      <c r="B5093" s="340">
        <v>2.73983</v>
      </c>
      <c r="C5093" s="340" t="s">
        <v>300</v>
      </c>
      <c r="D5093" s="341">
        <v>76.769220000000004</v>
      </c>
      <c r="E5093" s="342" t="s">
        <v>300</v>
      </c>
      <c r="F5093" s="340">
        <v>6.53721</v>
      </c>
      <c r="G5093" s="342" t="s">
        <v>300</v>
      </c>
      <c r="H5093" s="342"/>
      <c r="I5093" s="342"/>
      <c r="J5093" s="343"/>
      <c r="K5093" s="343"/>
      <c r="L5093" s="407">
        <v>1</v>
      </c>
      <c r="M5093" s="344">
        <f t="shared" si="79"/>
        <v>6.5371997419732093</v>
      </c>
      <c r="N5093" s="337"/>
      <c r="T5093" s="169" t="s">
        <v>300</v>
      </c>
    </row>
    <row r="5094" spans="1:20">
      <c r="A5094" s="339">
        <v>45504.125</v>
      </c>
      <c r="B5094" s="340">
        <v>2.8574700000000002</v>
      </c>
      <c r="C5094" s="340" t="s">
        <v>300</v>
      </c>
      <c r="D5094" s="341">
        <v>75.645489999999995</v>
      </c>
      <c r="E5094" s="342" t="s">
        <v>300</v>
      </c>
      <c r="F5094" s="340">
        <v>6.7180999999999997</v>
      </c>
      <c r="G5094" s="342" t="s">
        <v>300</v>
      </c>
      <c r="H5094" s="342"/>
      <c r="I5094" s="342"/>
      <c r="J5094" s="343"/>
      <c r="K5094" s="343"/>
      <c r="L5094" s="407">
        <v>1</v>
      </c>
      <c r="M5094" s="344">
        <f t="shared" si="79"/>
        <v>6.7180886450841246</v>
      </c>
      <c r="N5094" s="337"/>
      <c r="T5094" s="169" t="s">
        <v>300</v>
      </c>
    </row>
    <row r="5095" spans="1:20">
      <c r="A5095" s="339">
        <v>45504.166666666701</v>
      </c>
      <c r="B5095" s="340">
        <v>2.76233</v>
      </c>
      <c r="C5095" s="340" t="s">
        <v>300</v>
      </c>
      <c r="D5095" s="341">
        <v>77.451949999999997</v>
      </c>
      <c r="E5095" s="342" t="s">
        <v>300</v>
      </c>
      <c r="F5095" s="340">
        <v>6.6495100000000003</v>
      </c>
      <c r="G5095" s="342" t="s">
        <v>300</v>
      </c>
      <c r="H5095" s="342"/>
      <c r="I5095" s="342"/>
      <c r="J5095" s="343"/>
      <c r="K5095" s="343"/>
      <c r="L5095" s="407">
        <v>1</v>
      </c>
      <c r="M5095" s="344">
        <f t="shared" si="79"/>
        <v>6.6494990239519787</v>
      </c>
      <c r="N5095" s="337"/>
      <c r="T5095" s="169" t="s">
        <v>300</v>
      </c>
    </row>
    <row r="5096" spans="1:20">
      <c r="A5096" s="339">
        <v>45504.208333333299</v>
      </c>
      <c r="B5096" s="340">
        <v>2.4743200000000001</v>
      </c>
      <c r="C5096" s="340" t="s">
        <v>300</v>
      </c>
      <c r="D5096" s="341">
        <v>76.300790000000006</v>
      </c>
      <c r="E5096" s="342" t="s">
        <v>300</v>
      </c>
      <c r="F5096" s="340">
        <v>5.86768</v>
      </c>
      <c r="G5096" s="342" t="s">
        <v>300</v>
      </c>
      <c r="H5096" s="342"/>
      <c r="I5096" s="342"/>
      <c r="J5096" s="343"/>
      <c r="K5096" s="343"/>
      <c r="L5096" s="407">
        <v>1</v>
      </c>
      <c r="M5096" s="344">
        <f t="shared" si="79"/>
        <v>5.8676730977538236</v>
      </c>
      <c r="N5096" s="337"/>
      <c r="T5096" s="169" t="s">
        <v>300</v>
      </c>
    </row>
    <row r="5097" spans="1:20">
      <c r="A5097" s="339">
        <v>45504.25</v>
      </c>
      <c r="B5097" s="340">
        <v>2.0761599999999998</v>
      </c>
      <c r="C5097" s="340" t="s">
        <v>300</v>
      </c>
      <c r="D5097" s="341">
        <v>78.706569999999999</v>
      </c>
      <c r="E5097" s="342" t="s">
        <v>300</v>
      </c>
      <c r="F5097" s="340">
        <v>5.0787100000000001</v>
      </c>
      <c r="G5097" s="342" t="s">
        <v>300</v>
      </c>
      <c r="H5097" s="342"/>
      <c r="I5097" s="342"/>
      <c r="J5097" s="343"/>
      <c r="K5097" s="343"/>
      <c r="L5097" s="407">
        <v>1</v>
      </c>
      <c r="M5097" s="344">
        <f t="shared" si="79"/>
        <v>5.0787029980968956</v>
      </c>
      <c r="N5097" s="337"/>
      <c r="T5097" s="169" t="s">
        <v>300</v>
      </c>
    </row>
    <row r="5098" spans="1:20">
      <c r="A5098" s="339">
        <v>45504.291666666701</v>
      </c>
      <c r="B5098" s="340">
        <v>2.2121599999999999</v>
      </c>
      <c r="C5098" s="340" t="s">
        <v>300</v>
      </c>
      <c r="D5098" s="341">
        <v>78.722170000000006</v>
      </c>
      <c r="E5098" s="342" t="s">
        <v>300</v>
      </c>
      <c r="F5098" s="340">
        <v>5.4124499999999998</v>
      </c>
      <c r="G5098" s="342" t="s">
        <v>300</v>
      </c>
      <c r="H5098" s="342"/>
      <c r="I5098" s="342"/>
      <c r="J5098" s="343"/>
      <c r="K5098" s="343"/>
      <c r="L5098" s="407">
        <v>1</v>
      </c>
      <c r="M5098" s="344">
        <f t="shared" si="79"/>
        <v>5.4124587860501761</v>
      </c>
      <c r="N5098" s="337"/>
      <c r="T5098" s="169" t="s">
        <v>300</v>
      </c>
    </row>
    <row r="5099" spans="1:20">
      <c r="A5099" s="339">
        <v>45504.333333333299</v>
      </c>
      <c r="B5099" s="340">
        <v>2.2968500000000001</v>
      </c>
      <c r="C5099" s="340" t="s">
        <v>300</v>
      </c>
      <c r="D5099" s="341">
        <v>78.012590000000003</v>
      </c>
      <c r="E5099" s="342" t="s">
        <v>300</v>
      </c>
      <c r="F5099" s="340">
        <v>5.5690200000000001</v>
      </c>
      <c r="G5099" s="342" t="s">
        <v>300</v>
      </c>
      <c r="H5099" s="342"/>
      <c r="I5099" s="342"/>
      <c r="J5099" s="343"/>
      <c r="K5099" s="343"/>
      <c r="L5099" s="407">
        <v>1</v>
      </c>
      <c r="M5099" s="344">
        <f t="shared" si="79"/>
        <v>5.56901439497382</v>
      </c>
      <c r="N5099" s="337"/>
      <c r="T5099" s="169" t="s">
        <v>300</v>
      </c>
    </row>
    <row r="5100" spans="1:20">
      <c r="A5100" s="339">
        <v>45504.375</v>
      </c>
      <c r="B5100" s="340">
        <v>1.5992200000000001</v>
      </c>
      <c r="C5100" s="340" t="s">
        <v>300</v>
      </c>
      <c r="D5100" s="341">
        <v>80.417150000000007</v>
      </c>
      <c r="E5100" s="342" t="s">
        <v>300</v>
      </c>
      <c r="F5100" s="340">
        <v>3.9970300000000001</v>
      </c>
      <c r="G5100" s="342" t="s">
        <v>300</v>
      </c>
      <c r="H5100" s="342"/>
      <c r="I5100" s="342"/>
      <c r="J5100" s="343"/>
      <c r="K5100" s="343"/>
      <c r="L5100" s="407">
        <v>1</v>
      </c>
      <c r="M5100" s="344">
        <f t="shared" si="79"/>
        <v>3.9970345304828396</v>
      </c>
      <c r="N5100" s="337"/>
      <c r="T5100" s="169" t="s">
        <v>300</v>
      </c>
    </row>
    <row r="5101" spans="1:20">
      <c r="A5101" s="339">
        <v>45504.416666666701</v>
      </c>
      <c r="B5101" s="340">
        <v>0.39766000000000001</v>
      </c>
      <c r="C5101" s="340" t="s">
        <v>300</v>
      </c>
      <c r="D5101" s="341">
        <v>58.248469999999998</v>
      </c>
      <c r="E5101" s="342" t="s">
        <v>300</v>
      </c>
      <c r="F5101" s="340">
        <v>0.71989999999999998</v>
      </c>
      <c r="G5101" s="342" t="s">
        <v>300</v>
      </c>
      <c r="H5101" s="342"/>
      <c r="I5101" s="342"/>
      <c r="J5101" s="343"/>
      <c r="K5101" s="343"/>
      <c r="L5101" s="407">
        <v>1</v>
      </c>
      <c r="M5101" s="344">
        <f t="shared" si="79"/>
        <v>0.71990873091261598</v>
      </c>
      <c r="N5101" s="337"/>
      <c r="T5101" s="169" t="s">
        <v>300</v>
      </c>
    </row>
    <row r="5102" spans="1:20">
      <c r="A5102" s="339">
        <v>45504.458333333299</v>
      </c>
      <c r="B5102" s="340">
        <v>0.36486000000000002</v>
      </c>
      <c r="C5102" s="340" t="s">
        <v>300</v>
      </c>
      <c r="D5102" s="341">
        <v>60.060029999999998</v>
      </c>
      <c r="E5102" s="342" t="s">
        <v>300</v>
      </c>
      <c r="F5102" s="340">
        <v>0.68108000000000002</v>
      </c>
      <c r="G5102" s="342" t="s">
        <v>300</v>
      </c>
      <c r="H5102" s="342"/>
      <c r="I5102" s="342"/>
      <c r="J5102" s="343"/>
      <c r="K5102" s="343"/>
      <c r="L5102" s="407">
        <v>1</v>
      </c>
      <c r="M5102" s="344">
        <f t="shared" si="79"/>
        <v>0.68107165912346401</v>
      </c>
      <c r="N5102" s="337"/>
      <c r="T5102" s="169" t="s">
        <v>300</v>
      </c>
    </row>
    <row r="5103" spans="1:20">
      <c r="A5103" s="339">
        <v>45504.5</v>
      </c>
      <c r="B5103" s="340">
        <v>0.84894000000000003</v>
      </c>
      <c r="C5103" s="340" t="s">
        <v>300</v>
      </c>
      <c r="D5103" s="341">
        <v>75.257620000000003</v>
      </c>
      <c r="E5103" s="342" t="s">
        <v>300</v>
      </c>
      <c r="F5103" s="340">
        <v>1.98569</v>
      </c>
      <c r="G5103" s="342" t="s">
        <v>300</v>
      </c>
      <c r="H5103" s="342"/>
      <c r="I5103" s="342"/>
      <c r="J5103" s="343"/>
      <c r="K5103" s="343"/>
      <c r="L5103" s="407">
        <v>1</v>
      </c>
      <c r="M5103" s="344">
        <f t="shared" si="79"/>
        <v>1.9856764579206239</v>
      </c>
      <c r="N5103" s="337"/>
      <c r="T5103" s="169" t="s">
        <v>300</v>
      </c>
    </row>
    <row r="5104" spans="1:20">
      <c r="A5104" s="339">
        <v>45504.541666666701</v>
      </c>
      <c r="B5104" s="340">
        <v>1.18866</v>
      </c>
      <c r="C5104" s="340" t="s">
        <v>300</v>
      </c>
      <c r="D5104" s="341">
        <v>80.580150000000003</v>
      </c>
      <c r="E5104" s="342" t="s">
        <v>300</v>
      </c>
      <c r="F5104" s="340">
        <v>2.9769199999999998</v>
      </c>
      <c r="G5104" s="342" t="s">
        <v>300</v>
      </c>
      <c r="H5104" s="342"/>
      <c r="I5104" s="342"/>
      <c r="J5104" s="343"/>
      <c r="K5104" s="343"/>
      <c r="L5104" s="407">
        <v>1</v>
      </c>
      <c r="M5104" s="344">
        <f t="shared" si="79"/>
        <v>2.9769170261569196</v>
      </c>
      <c r="N5104" s="337"/>
      <c r="T5104" s="169" t="s">
        <v>300</v>
      </c>
    </row>
    <row r="5105" spans="1:20">
      <c r="A5105" s="339">
        <v>45504.583333333299</v>
      </c>
      <c r="B5105" s="340">
        <v>0.84531999999999996</v>
      </c>
      <c r="C5105" s="340" t="s">
        <v>300</v>
      </c>
      <c r="D5105" s="341">
        <v>77.329390000000004</v>
      </c>
      <c r="E5105" s="342" t="s">
        <v>300</v>
      </c>
      <c r="F5105" s="340">
        <v>2.0316299999999998</v>
      </c>
      <c r="G5105" s="342" t="s">
        <v>300</v>
      </c>
      <c r="H5105" s="342"/>
      <c r="I5105" s="342"/>
      <c r="J5105" s="343"/>
      <c r="K5105" s="343"/>
      <c r="L5105" s="407">
        <v>1</v>
      </c>
      <c r="M5105" s="344">
        <f t="shared" si="79"/>
        <v>2.0316399249951833</v>
      </c>
      <c r="N5105" s="337"/>
      <c r="T5105" s="169" t="s">
        <v>300</v>
      </c>
    </row>
    <row r="5106" spans="1:20">
      <c r="A5106" s="339">
        <v>45504.625</v>
      </c>
      <c r="B5106" s="340">
        <v>2.3264200000000002</v>
      </c>
      <c r="C5106" s="340" t="s">
        <v>300</v>
      </c>
      <c r="D5106" s="341">
        <v>77.84263</v>
      </c>
      <c r="E5106" s="342" t="s">
        <v>300</v>
      </c>
      <c r="F5106" s="340">
        <v>5.6284099999999997</v>
      </c>
      <c r="G5106" s="342" t="s">
        <v>300</v>
      </c>
      <c r="H5106" s="342"/>
      <c r="I5106" s="342"/>
      <c r="J5106" s="343"/>
      <c r="K5106" s="343"/>
      <c r="L5106" s="407">
        <v>1</v>
      </c>
      <c r="M5106" s="344">
        <f t="shared" si="79"/>
        <v>5.6284217619253676</v>
      </c>
      <c r="N5106" s="337"/>
      <c r="T5106" s="169" t="s">
        <v>300</v>
      </c>
    </row>
    <row r="5107" spans="1:20">
      <c r="A5107" s="339">
        <v>45504.666666666701</v>
      </c>
      <c r="B5107" s="340">
        <v>2.61293</v>
      </c>
      <c r="C5107" s="340" t="s">
        <v>300</v>
      </c>
      <c r="D5107" s="341">
        <v>76.147319999999993</v>
      </c>
      <c r="E5107" s="342" t="s">
        <v>300</v>
      </c>
      <c r="F5107" s="340">
        <v>6.1839199999999996</v>
      </c>
      <c r="G5107" s="342" t="s">
        <v>300</v>
      </c>
      <c r="H5107" s="342"/>
      <c r="I5107" s="342"/>
      <c r="J5107" s="343"/>
      <c r="K5107" s="343"/>
      <c r="L5107" s="407">
        <v>1</v>
      </c>
      <c r="M5107" s="344">
        <f t="shared" si="79"/>
        <v>6.1839135316234062</v>
      </c>
      <c r="N5107" s="337"/>
      <c r="T5107" s="169" t="s">
        <v>300</v>
      </c>
    </row>
    <row r="5108" spans="1:20">
      <c r="A5108" s="339">
        <v>45504.708333333299</v>
      </c>
      <c r="B5108" s="340">
        <v>2.5350799999999998</v>
      </c>
      <c r="C5108" s="340" t="s">
        <v>300</v>
      </c>
      <c r="D5108" s="341">
        <v>75.137100000000004</v>
      </c>
      <c r="E5108" s="342" t="s">
        <v>300</v>
      </c>
      <c r="F5108" s="340">
        <v>5.9200699999999999</v>
      </c>
      <c r="G5108" s="342" t="s">
        <v>300</v>
      </c>
      <c r="H5108" s="342"/>
      <c r="I5108" s="342"/>
      <c r="J5108" s="343"/>
      <c r="K5108" s="343"/>
      <c r="L5108" s="407">
        <v>1</v>
      </c>
      <c r="M5108" s="344">
        <f t="shared" si="79"/>
        <v>5.9200736282654391</v>
      </c>
      <c r="N5108" s="337"/>
      <c r="T5108" s="169" t="s">
        <v>300</v>
      </c>
    </row>
    <row r="5109" spans="1:20">
      <c r="A5109" s="339">
        <v>45504.75</v>
      </c>
      <c r="B5109" s="340">
        <v>2.1811699999999998</v>
      </c>
      <c r="C5109" s="340" t="s">
        <v>300</v>
      </c>
      <c r="D5109" s="341">
        <v>76.96978</v>
      </c>
      <c r="E5109" s="342" t="s">
        <v>300</v>
      </c>
      <c r="F5109" s="340">
        <v>5.2178399999999998</v>
      </c>
      <c r="G5109" s="342" t="s">
        <v>300</v>
      </c>
      <c r="H5109" s="342"/>
      <c r="I5109" s="342"/>
      <c r="J5109" s="343"/>
      <c r="K5109" s="343"/>
      <c r="L5109" s="407">
        <v>1</v>
      </c>
      <c r="M5109" s="344">
        <f t="shared" si="79"/>
        <v>5.2178401603240081</v>
      </c>
      <c r="N5109" s="337"/>
      <c r="T5109" s="169" t="s">
        <v>300</v>
      </c>
    </row>
    <row r="5110" spans="1:20">
      <c r="A5110" s="339">
        <v>45504.791666666701</v>
      </c>
      <c r="B5110" s="340">
        <v>2.4716300000000002</v>
      </c>
      <c r="C5110" s="340" t="s">
        <v>300</v>
      </c>
      <c r="D5110" s="341">
        <v>77.546329999999998</v>
      </c>
      <c r="E5110" s="342" t="s">
        <v>300</v>
      </c>
      <c r="F5110" s="340">
        <v>5.9569599999999996</v>
      </c>
      <c r="G5110" s="342" t="s">
        <v>300</v>
      </c>
      <c r="H5110" s="342"/>
      <c r="I5110" s="342"/>
      <c r="J5110" s="343"/>
      <c r="K5110" s="343"/>
      <c r="L5110" s="407">
        <v>1</v>
      </c>
      <c r="M5110" s="344">
        <f t="shared" si="79"/>
        <v>5.9569741710043322</v>
      </c>
      <c r="N5110" s="337"/>
      <c r="T5110" s="169" t="s">
        <v>300</v>
      </c>
    </row>
    <row r="5111" spans="1:20">
      <c r="A5111" s="339">
        <v>45504.833333333299</v>
      </c>
      <c r="B5111" s="340">
        <v>2.9532099999999999</v>
      </c>
      <c r="C5111" s="340" t="s">
        <v>300</v>
      </c>
      <c r="D5111" s="341">
        <v>73.354650000000007</v>
      </c>
      <c r="E5111" s="342" t="s">
        <v>300</v>
      </c>
      <c r="F5111" s="340">
        <v>6.73292</v>
      </c>
      <c r="G5111" s="342" t="s">
        <v>300</v>
      </c>
      <c r="H5111" s="342"/>
      <c r="I5111" s="342"/>
      <c r="J5111" s="343"/>
      <c r="K5111" s="343"/>
      <c r="L5111" s="407">
        <v>1</v>
      </c>
      <c r="M5111" s="344">
        <f t="shared" si="79"/>
        <v>6.7329127985956188</v>
      </c>
      <c r="N5111" s="337"/>
      <c r="T5111" s="169" t="s">
        <v>300</v>
      </c>
    </row>
    <row r="5112" spans="1:20">
      <c r="A5112" s="339">
        <v>45504.875</v>
      </c>
      <c r="B5112" s="340">
        <v>2.81263</v>
      </c>
      <c r="C5112" s="340" t="s">
        <v>300</v>
      </c>
      <c r="D5112" s="341">
        <v>73.883489999999995</v>
      </c>
      <c r="E5112" s="342" t="s">
        <v>300</v>
      </c>
      <c r="F5112" s="340">
        <v>6.4586399999999999</v>
      </c>
      <c r="G5112" s="342" t="s">
        <v>300</v>
      </c>
      <c r="H5112" s="342"/>
      <c r="I5112" s="342"/>
      <c r="J5112" s="343"/>
      <c r="K5112" s="343"/>
      <c r="L5112" s="407">
        <v>1</v>
      </c>
      <c r="M5112" s="344">
        <f t="shared" si="79"/>
        <v>6.4586390884779954</v>
      </c>
      <c r="N5112" s="337"/>
      <c r="T5112" s="169" t="s">
        <v>300</v>
      </c>
    </row>
    <row r="5113" spans="1:20">
      <c r="A5113" s="339">
        <v>45504.916666666701</v>
      </c>
      <c r="B5113" s="340">
        <v>2.6297799999999998</v>
      </c>
      <c r="C5113" s="340" t="s">
        <v>300</v>
      </c>
      <c r="D5113" s="341">
        <v>73.839929999999995</v>
      </c>
      <c r="E5113" s="342" t="s">
        <v>300</v>
      </c>
      <c r="F5113" s="340">
        <v>6.0351900000000001</v>
      </c>
      <c r="G5113" s="342" t="s">
        <v>300</v>
      </c>
      <c r="H5113" s="342"/>
      <c r="I5113" s="342"/>
      <c r="J5113" s="343"/>
      <c r="K5113" s="343"/>
      <c r="L5113" s="407">
        <v>1</v>
      </c>
      <c r="M5113" s="344">
        <f t="shared" si="79"/>
        <v>6.0352005262666291</v>
      </c>
      <c r="N5113" s="337"/>
      <c r="T5113" s="169" t="s">
        <v>300</v>
      </c>
    </row>
    <row r="5114" spans="1:20">
      <c r="A5114" s="339">
        <v>45504.958333333299</v>
      </c>
      <c r="B5114" s="340">
        <v>2.7051599999999998</v>
      </c>
      <c r="C5114" s="340" t="s">
        <v>300</v>
      </c>
      <c r="D5114" s="341">
        <v>72.824579999999997</v>
      </c>
      <c r="E5114" s="342" t="s">
        <v>300</v>
      </c>
      <c r="F5114" s="340">
        <v>6.1228300000000004</v>
      </c>
      <c r="G5114" s="342" t="s">
        <v>300</v>
      </c>
      <c r="H5114" s="342"/>
      <c r="I5114" s="342"/>
      <c r="J5114" s="343"/>
      <c r="K5114" s="343"/>
      <c r="L5114" s="407">
        <v>1</v>
      </c>
      <c r="M5114" s="344">
        <f t="shared" si="79"/>
        <v>6.1228265370834229</v>
      </c>
      <c r="N5114" s="337"/>
      <c r="T5114" s="169" t="s">
        <v>300</v>
      </c>
    </row>
    <row r="5115" spans="1:20">
      <c r="A5115" s="339">
        <v>45505</v>
      </c>
      <c r="B5115" s="340">
        <v>2.7277999999999998</v>
      </c>
      <c r="C5115" s="340" t="s">
        <v>300</v>
      </c>
      <c r="D5115" s="341">
        <v>72.335300000000004</v>
      </c>
      <c r="E5115" s="342" t="s">
        <v>300</v>
      </c>
      <c r="F5115" s="340">
        <v>6.1325900000000004</v>
      </c>
      <c r="G5115" s="342" t="s">
        <v>300</v>
      </c>
      <c r="H5115" s="342"/>
      <c r="I5115" s="342"/>
      <c r="J5115" s="343"/>
      <c r="K5115" s="343"/>
      <c r="L5115" s="407">
        <v>1</v>
      </c>
      <c r="M5115" s="344">
        <f t="shared" si="79"/>
        <v>6.1325884700471986</v>
      </c>
      <c r="N5115" s="337"/>
      <c r="T5115" s="169" t="s">
        <v>300</v>
      </c>
    </row>
    <row r="5116" spans="1:20">
      <c r="A5116" s="339">
        <v>45505.041666666701</v>
      </c>
      <c r="B5116" s="340">
        <v>2.7972600000000001</v>
      </c>
      <c r="C5116" s="340" t="s">
        <v>300</v>
      </c>
      <c r="D5116" s="341">
        <v>70.932649999999995</v>
      </c>
      <c r="E5116" s="342" t="s">
        <v>300</v>
      </c>
      <c r="F5116" s="340">
        <v>6.1668000000000003</v>
      </c>
      <c r="G5116" s="342" t="s">
        <v>300</v>
      </c>
      <c r="H5116" s="342"/>
      <c r="I5116" s="342"/>
      <c r="J5116" s="343"/>
      <c r="K5116" s="343"/>
      <c r="L5116" s="407">
        <v>1</v>
      </c>
      <c r="M5116" s="344">
        <f t="shared" si="79"/>
        <v>6.1668023658721198</v>
      </c>
      <c r="N5116" s="337"/>
      <c r="T5116" s="169" t="s">
        <v>300</v>
      </c>
    </row>
    <row r="5117" spans="1:20">
      <c r="A5117" s="339">
        <v>45505.083333333299</v>
      </c>
      <c r="B5117" s="340">
        <v>3.03166</v>
      </c>
      <c r="C5117" s="340" t="s">
        <v>300</v>
      </c>
      <c r="D5117" s="341">
        <v>70.582149999999999</v>
      </c>
      <c r="E5117" s="342" t="s">
        <v>300</v>
      </c>
      <c r="F5117" s="340">
        <v>6.6505200000000002</v>
      </c>
      <c r="G5117" s="342" t="s">
        <v>300</v>
      </c>
      <c r="H5117" s="342"/>
      <c r="I5117" s="342"/>
      <c r="J5117" s="343"/>
      <c r="K5117" s="343"/>
      <c r="L5117" s="407">
        <v>1</v>
      </c>
      <c r="M5117" s="344">
        <f t="shared" si="79"/>
        <v>6.6505319934085199</v>
      </c>
      <c r="N5117" s="337"/>
      <c r="T5117" s="169" t="s">
        <v>300</v>
      </c>
    </row>
    <row r="5118" spans="1:20">
      <c r="A5118" s="339">
        <v>45505.125</v>
      </c>
      <c r="B5118" s="340">
        <v>2.79976</v>
      </c>
      <c r="C5118" s="340" t="s">
        <v>300</v>
      </c>
      <c r="D5118" s="341">
        <v>74.716729999999998</v>
      </c>
      <c r="E5118" s="342" t="s">
        <v>300</v>
      </c>
      <c r="F5118" s="340">
        <v>6.5015900000000002</v>
      </c>
      <c r="G5118" s="342" t="s">
        <v>300</v>
      </c>
      <c r="H5118" s="342"/>
      <c r="I5118" s="342"/>
      <c r="J5118" s="343"/>
      <c r="K5118" s="343"/>
      <c r="L5118" s="407">
        <v>1</v>
      </c>
      <c r="M5118" s="344">
        <f t="shared" si="79"/>
        <v>6.5015913844875834</v>
      </c>
      <c r="N5118" s="337"/>
      <c r="T5118" s="169" t="s">
        <v>300</v>
      </c>
    </row>
    <row r="5119" spans="1:20">
      <c r="A5119" s="339">
        <v>45505.166666666701</v>
      </c>
      <c r="B5119" s="340">
        <v>2.9080499999999998</v>
      </c>
      <c r="C5119" s="340" t="s">
        <v>300</v>
      </c>
      <c r="D5119" s="341">
        <v>74.122789999999995</v>
      </c>
      <c r="E5119" s="342" t="s">
        <v>300</v>
      </c>
      <c r="F5119" s="340">
        <v>6.6993900000000002</v>
      </c>
      <c r="G5119" s="342" t="s">
        <v>300</v>
      </c>
      <c r="H5119" s="342"/>
      <c r="I5119" s="342"/>
      <c r="J5119" s="343"/>
      <c r="K5119" s="343"/>
      <c r="L5119" s="407">
        <v>1</v>
      </c>
      <c r="M5119" s="344">
        <f t="shared" si="79"/>
        <v>6.699380385601259</v>
      </c>
      <c r="N5119" s="337"/>
      <c r="T5119" s="169" t="s">
        <v>300</v>
      </c>
    </row>
    <row r="5120" spans="1:20">
      <c r="A5120" s="339">
        <v>45505.208333333299</v>
      </c>
      <c r="B5120" s="340">
        <v>2.59118</v>
      </c>
      <c r="C5120" s="340" t="s">
        <v>300</v>
      </c>
      <c r="D5120" s="341">
        <v>74.33914</v>
      </c>
      <c r="E5120" s="342" t="s">
        <v>300</v>
      </c>
      <c r="F5120" s="340">
        <v>5.9868199999999998</v>
      </c>
      <c r="G5120" s="342" t="s">
        <v>300</v>
      </c>
      <c r="H5120" s="342"/>
      <c r="I5120" s="342"/>
      <c r="J5120" s="343"/>
      <c r="K5120" s="343"/>
      <c r="L5120" s="407">
        <v>1</v>
      </c>
      <c r="M5120" s="344">
        <f t="shared" si="79"/>
        <v>5.9868189637640148</v>
      </c>
      <c r="N5120" s="337"/>
      <c r="T5120" s="169" t="s">
        <v>300</v>
      </c>
    </row>
    <row r="5121" spans="1:20">
      <c r="A5121" s="339">
        <v>45505.25</v>
      </c>
      <c r="B5121" s="340">
        <v>2.5894200000000001</v>
      </c>
      <c r="C5121" s="340" t="s">
        <v>300</v>
      </c>
      <c r="D5121" s="341">
        <v>75.937449999999998</v>
      </c>
      <c r="E5121" s="342" t="s">
        <v>300</v>
      </c>
      <c r="F5121" s="340">
        <v>6.1113900000000001</v>
      </c>
      <c r="G5121" s="342" t="s">
        <v>300</v>
      </c>
      <c r="H5121" s="342"/>
      <c r="I5121" s="342"/>
      <c r="J5121" s="343"/>
      <c r="K5121" s="343"/>
      <c r="L5121" s="407">
        <v>1</v>
      </c>
      <c r="M5121" s="344">
        <f t="shared" si="79"/>
        <v>6.1113832212913186</v>
      </c>
      <c r="N5121" s="337"/>
      <c r="T5121" s="169" t="s">
        <v>300</v>
      </c>
    </row>
    <row r="5122" spans="1:20">
      <c r="A5122" s="339">
        <v>45505.291666666701</v>
      </c>
      <c r="B5122" s="340">
        <v>2.8229500000000001</v>
      </c>
      <c r="C5122" s="340" t="s">
        <v>300</v>
      </c>
      <c r="D5122" s="341">
        <v>75.252579999999995</v>
      </c>
      <c r="E5122" s="342" t="s">
        <v>300</v>
      </c>
      <c r="F5122" s="340">
        <v>6.6024500000000002</v>
      </c>
      <c r="G5122" s="342" t="s">
        <v>300</v>
      </c>
      <c r="H5122" s="342"/>
      <c r="I5122" s="342"/>
      <c r="J5122" s="343"/>
      <c r="K5122" s="343"/>
      <c r="L5122" s="407">
        <v>1</v>
      </c>
      <c r="M5122" s="344">
        <f t="shared" si="79"/>
        <v>6.6024571336978779</v>
      </c>
      <c r="N5122" s="337"/>
      <c r="T5122" s="169" t="s">
        <v>300</v>
      </c>
    </row>
    <row r="5123" spans="1:20">
      <c r="A5123" s="339">
        <v>45505.333333333299</v>
      </c>
      <c r="B5123" s="340">
        <v>2.6608100000000001</v>
      </c>
      <c r="C5123" s="340" t="s">
        <v>300</v>
      </c>
      <c r="D5123" s="341">
        <v>77.051760000000002</v>
      </c>
      <c r="E5123" s="342" t="s">
        <v>300</v>
      </c>
      <c r="F5123" s="340">
        <v>6.3720299999999996</v>
      </c>
      <c r="G5123" s="342" t="s">
        <v>300</v>
      </c>
      <c r="H5123" s="342"/>
      <c r="I5123" s="342"/>
      <c r="J5123" s="343"/>
      <c r="K5123" s="343"/>
      <c r="L5123" s="407">
        <v>1</v>
      </c>
      <c r="M5123" s="344">
        <f t="shared" ref="M5123:M5186" si="80">D5123*60*10^3*B5123*5.18*10^-7</f>
        <v>6.3720245067756469</v>
      </c>
      <c r="N5123" s="337"/>
      <c r="T5123" s="169" t="s">
        <v>300</v>
      </c>
    </row>
    <row r="5124" spans="1:20">
      <c r="A5124" s="339">
        <v>45505.375</v>
      </c>
      <c r="B5124" s="340">
        <v>2.84524</v>
      </c>
      <c r="C5124" s="340" t="s">
        <v>300</v>
      </c>
      <c r="D5124" s="341">
        <v>75.348730000000003</v>
      </c>
      <c r="E5124" s="342" t="s">
        <v>300</v>
      </c>
      <c r="F5124" s="340">
        <v>6.6630799999999999</v>
      </c>
      <c r="G5124" s="342" t="s">
        <v>300</v>
      </c>
      <c r="H5124" s="342"/>
      <c r="I5124" s="342"/>
      <c r="J5124" s="343"/>
      <c r="K5124" s="343"/>
      <c r="L5124" s="407">
        <v>1</v>
      </c>
      <c r="M5124" s="344">
        <f t="shared" si="80"/>
        <v>6.6630926545448164</v>
      </c>
      <c r="N5124" s="337"/>
      <c r="T5124" s="169" t="s">
        <v>300</v>
      </c>
    </row>
    <row r="5125" spans="1:20">
      <c r="A5125" s="339">
        <v>45505.416666666701</v>
      </c>
      <c r="B5125" s="340">
        <v>2.9557199999999999</v>
      </c>
      <c r="C5125" s="340" t="s">
        <v>300</v>
      </c>
      <c r="D5125" s="341">
        <v>74.873490000000004</v>
      </c>
      <c r="E5125" s="342" t="s">
        <v>300</v>
      </c>
      <c r="F5125" s="340">
        <v>6.8781699999999999</v>
      </c>
      <c r="G5125" s="342" t="s">
        <v>300</v>
      </c>
      <c r="H5125" s="342"/>
      <c r="I5125" s="342"/>
      <c r="J5125" s="343"/>
      <c r="K5125" s="343"/>
      <c r="L5125" s="407">
        <v>1</v>
      </c>
      <c r="M5125" s="344">
        <f t="shared" si="80"/>
        <v>6.8781616334958233</v>
      </c>
      <c r="N5125" s="337"/>
      <c r="T5125" s="169" t="s">
        <v>300</v>
      </c>
    </row>
    <row r="5126" spans="1:20">
      <c r="A5126" s="339">
        <v>45505.458333333299</v>
      </c>
      <c r="B5126" s="340">
        <v>2.1358799999999998</v>
      </c>
      <c r="C5126" s="340" t="s">
        <v>300</v>
      </c>
      <c r="D5126" s="341">
        <v>76.169349999999994</v>
      </c>
      <c r="E5126" s="342" t="s">
        <v>300</v>
      </c>
      <c r="F5126" s="340">
        <v>5.0563500000000001</v>
      </c>
      <c r="G5126" s="342" t="s">
        <v>300</v>
      </c>
      <c r="H5126" s="342"/>
      <c r="I5126" s="342"/>
      <c r="J5126" s="343"/>
      <c r="K5126" s="343"/>
      <c r="L5126" s="407">
        <v>1</v>
      </c>
      <c r="M5126" s="344">
        <f t="shared" si="80"/>
        <v>5.0563614169202395</v>
      </c>
      <c r="N5126" s="337"/>
      <c r="T5126" s="169" t="s">
        <v>300</v>
      </c>
    </row>
    <row r="5127" spans="1:20">
      <c r="A5127" s="339">
        <v>45505.5</v>
      </c>
      <c r="B5127" s="340">
        <v>0.77061999999999997</v>
      </c>
      <c r="C5127" s="340" t="s">
        <v>300</v>
      </c>
      <c r="D5127" s="341">
        <v>73.40455</v>
      </c>
      <c r="E5127" s="342" t="s">
        <v>300</v>
      </c>
      <c r="F5127" s="340">
        <v>1.7581</v>
      </c>
      <c r="G5127" s="342" t="s">
        <v>300</v>
      </c>
      <c r="H5127" s="342"/>
      <c r="I5127" s="342"/>
      <c r="J5127" s="343"/>
      <c r="K5127" s="343"/>
      <c r="L5127" s="407">
        <v>1</v>
      </c>
      <c r="M5127" s="344">
        <f t="shared" si="80"/>
        <v>1.7581028050966798</v>
      </c>
      <c r="N5127" s="337"/>
      <c r="T5127" s="169" t="s">
        <v>300</v>
      </c>
    </row>
    <row r="5128" spans="1:20">
      <c r="A5128" s="339">
        <v>45505.541666666701</v>
      </c>
      <c r="B5128" s="340">
        <v>2.8695499999999998</v>
      </c>
      <c r="C5128" s="340" t="s">
        <v>300</v>
      </c>
      <c r="D5128" s="341">
        <v>76.770979999999994</v>
      </c>
      <c r="E5128" s="342" t="s">
        <v>300</v>
      </c>
      <c r="F5128" s="340">
        <v>6.84687</v>
      </c>
      <c r="G5128" s="342" t="s">
        <v>300</v>
      </c>
      <c r="H5128" s="342"/>
      <c r="I5128" s="342"/>
      <c r="J5128" s="343"/>
      <c r="K5128" s="343"/>
      <c r="L5128" s="407">
        <v>1</v>
      </c>
      <c r="M5128" s="344">
        <f t="shared" si="80"/>
        <v>6.8468669886817182</v>
      </c>
      <c r="N5128" s="337"/>
      <c r="T5128" s="169" t="s">
        <v>300</v>
      </c>
    </row>
    <row r="5129" spans="1:20">
      <c r="A5129" s="339">
        <v>45505.583333333299</v>
      </c>
      <c r="B5129" s="340">
        <v>3.0247700000000002</v>
      </c>
      <c r="C5129" s="340" t="s">
        <v>300</v>
      </c>
      <c r="D5129" s="341">
        <v>75.766589999999994</v>
      </c>
      <c r="E5129" s="342" t="s">
        <v>300</v>
      </c>
      <c r="F5129" s="340">
        <v>7.1228100000000003</v>
      </c>
      <c r="G5129" s="342" t="s">
        <v>300</v>
      </c>
      <c r="H5129" s="342"/>
      <c r="I5129" s="342"/>
      <c r="J5129" s="343"/>
      <c r="K5129" s="343"/>
      <c r="L5129" s="407">
        <v>1</v>
      </c>
      <c r="M5129" s="344">
        <f t="shared" si="80"/>
        <v>7.1228058821380431</v>
      </c>
      <c r="N5129" s="337"/>
      <c r="T5129" s="169" t="s">
        <v>300</v>
      </c>
    </row>
    <row r="5130" spans="1:20">
      <c r="A5130" s="339">
        <v>45505.625</v>
      </c>
      <c r="B5130" s="340">
        <v>3.12758</v>
      </c>
      <c r="C5130" s="340" t="s">
        <v>300</v>
      </c>
      <c r="D5130" s="341">
        <v>74.808019999999999</v>
      </c>
      <c r="E5130" s="342" t="s">
        <v>300</v>
      </c>
      <c r="F5130" s="340">
        <v>7.2717400000000003</v>
      </c>
      <c r="G5130" s="342" t="s">
        <v>300</v>
      </c>
      <c r="H5130" s="342"/>
      <c r="I5130" s="342"/>
      <c r="J5130" s="343"/>
      <c r="K5130" s="343"/>
      <c r="L5130" s="407">
        <v>1</v>
      </c>
      <c r="M5130" s="344">
        <f t="shared" si="80"/>
        <v>7.2717275283149281</v>
      </c>
      <c r="N5130" s="337"/>
      <c r="T5130" s="169" t="s">
        <v>300</v>
      </c>
    </row>
    <row r="5131" spans="1:20">
      <c r="A5131" s="339">
        <v>45505.666666666701</v>
      </c>
      <c r="B5131" s="340">
        <v>3.0131299999999999</v>
      </c>
      <c r="C5131" s="340" t="s">
        <v>300</v>
      </c>
      <c r="D5131" s="341">
        <v>74.659360000000007</v>
      </c>
      <c r="E5131" s="342" t="s">
        <v>300</v>
      </c>
      <c r="F5131" s="340">
        <v>6.9916900000000002</v>
      </c>
      <c r="G5131" s="342" t="s">
        <v>300</v>
      </c>
      <c r="H5131" s="342"/>
      <c r="I5131" s="342"/>
      <c r="J5131" s="343"/>
      <c r="K5131" s="343"/>
      <c r="L5131" s="407">
        <v>1</v>
      </c>
      <c r="M5131" s="344">
        <f t="shared" si="80"/>
        <v>6.9917057478925431</v>
      </c>
      <c r="N5131" s="337"/>
      <c r="T5131" s="169" t="s">
        <v>300</v>
      </c>
    </row>
    <row r="5132" spans="1:20">
      <c r="A5132" s="339">
        <v>45505.708333333299</v>
      </c>
      <c r="B5132" s="340">
        <v>2.99065</v>
      </c>
      <c r="C5132" s="340" t="s">
        <v>300</v>
      </c>
      <c r="D5132" s="341">
        <v>72.524270000000001</v>
      </c>
      <c r="E5132" s="342" t="s">
        <v>300</v>
      </c>
      <c r="F5132" s="340">
        <v>6.7410899999999998</v>
      </c>
      <c r="G5132" s="342" t="s">
        <v>300</v>
      </c>
      <c r="H5132" s="342"/>
      <c r="I5132" s="342"/>
      <c r="J5132" s="343"/>
      <c r="K5132" s="343"/>
      <c r="L5132" s="407">
        <v>1</v>
      </c>
      <c r="M5132" s="344">
        <f t="shared" si="80"/>
        <v>6.7410875269865391</v>
      </c>
      <c r="N5132" s="337"/>
      <c r="T5132" s="169" t="s">
        <v>300</v>
      </c>
    </row>
    <row r="5133" spans="1:20">
      <c r="A5133" s="339">
        <v>45505.75</v>
      </c>
      <c r="B5133" s="340">
        <v>2.9773000000000001</v>
      </c>
      <c r="C5133" s="340" t="s">
        <v>300</v>
      </c>
      <c r="D5133" s="341">
        <v>72.686769999999996</v>
      </c>
      <c r="E5133" s="342" t="s">
        <v>300</v>
      </c>
      <c r="F5133" s="340">
        <v>6.7260299999999997</v>
      </c>
      <c r="G5133" s="342" t="s">
        <v>300</v>
      </c>
      <c r="H5133" s="342"/>
      <c r="I5133" s="342"/>
      <c r="J5133" s="343"/>
      <c r="K5133" s="343"/>
      <c r="L5133" s="407">
        <v>1</v>
      </c>
      <c r="M5133" s="344">
        <f t="shared" si="80"/>
        <v>6.7260327555766786</v>
      </c>
      <c r="N5133" s="337"/>
      <c r="T5133" s="169" t="s">
        <v>300</v>
      </c>
    </row>
    <row r="5134" spans="1:20">
      <c r="A5134" s="339">
        <v>45505.791666666701</v>
      </c>
      <c r="B5134" s="340">
        <v>2.9823599999999999</v>
      </c>
      <c r="C5134" s="340" t="s">
        <v>300</v>
      </c>
      <c r="D5134" s="341">
        <v>73.028480000000002</v>
      </c>
      <c r="E5134" s="342" t="s">
        <v>300</v>
      </c>
      <c r="F5134" s="340">
        <v>6.7691499999999998</v>
      </c>
      <c r="G5134" s="342" t="s">
        <v>300</v>
      </c>
      <c r="H5134" s="342"/>
      <c r="I5134" s="342"/>
      <c r="J5134" s="343"/>
      <c r="K5134" s="343"/>
      <c r="L5134" s="407">
        <v>1</v>
      </c>
      <c r="M5134" s="344">
        <f t="shared" si="80"/>
        <v>6.7691375234058242</v>
      </c>
      <c r="N5134" s="337"/>
      <c r="T5134" s="169" t="s">
        <v>300</v>
      </c>
    </row>
    <row r="5135" spans="1:20">
      <c r="A5135" s="339">
        <v>45505.833333333299</v>
      </c>
      <c r="B5135" s="340">
        <v>2.85494</v>
      </c>
      <c r="C5135" s="340" t="s">
        <v>300</v>
      </c>
      <c r="D5135" s="341">
        <v>75.410060000000001</v>
      </c>
      <c r="E5135" s="342" t="s">
        <v>300</v>
      </c>
      <c r="F5135" s="340">
        <v>6.6912599999999998</v>
      </c>
      <c r="G5135" s="342" t="s">
        <v>300</v>
      </c>
      <c r="H5135" s="342"/>
      <c r="I5135" s="342"/>
      <c r="J5135" s="343"/>
      <c r="K5135" s="343"/>
      <c r="L5135" s="407">
        <v>1</v>
      </c>
      <c r="M5135" s="344">
        <f t="shared" si="80"/>
        <v>6.6912503933241121</v>
      </c>
      <c r="N5135" s="337"/>
      <c r="T5135" s="169" t="s">
        <v>300</v>
      </c>
    </row>
    <row r="5136" spans="1:20">
      <c r="A5136" s="339">
        <v>45505.875</v>
      </c>
      <c r="B5136" s="340">
        <v>2.8719199999999998</v>
      </c>
      <c r="C5136" s="340" t="s">
        <v>300</v>
      </c>
      <c r="D5136" s="341">
        <v>74.589110000000005</v>
      </c>
      <c r="E5136" s="342" t="s">
        <v>300</v>
      </c>
      <c r="F5136" s="340">
        <v>6.6577700000000002</v>
      </c>
      <c r="G5136" s="342" t="s">
        <v>300</v>
      </c>
      <c r="H5136" s="342"/>
      <c r="I5136" s="342"/>
      <c r="J5136" s="343"/>
      <c r="K5136" s="343"/>
      <c r="L5136" s="407">
        <v>1</v>
      </c>
      <c r="M5136" s="344">
        <f t="shared" si="80"/>
        <v>6.657769777070496</v>
      </c>
      <c r="N5136" s="337"/>
      <c r="T5136" s="169" t="s">
        <v>300</v>
      </c>
    </row>
    <row r="5137" spans="1:20">
      <c r="A5137" s="339">
        <v>45505.916666666701</v>
      </c>
      <c r="B5137" s="340">
        <v>2.9505699999999999</v>
      </c>
      <c r="C5137" s="340" t="s">
        <v>300</v>
      </c>
      <c r="D5137" s="341">
        <v>74.415080000000003</v>
      </c>
      <c r="E5137" s="342" t="s">
        <v>300</v>
      </c>
      <c r="F5137" s="340">
        <v>6.8241300000000003</v>
      </c>
      <c r="G5137" s="342" t="s">
        <v>300</v>
      </c>
      <c r="H5137" s="342"/>
      <c r="I5137" s="342"/>
      <c r="J5137" s="343"/>
      <c r="K5137" s="343"/>
      <c r="L5137" s="407">
        <v>1</v>
      </c>
      <c r="M5137" s="344">
        <f t="shared" si="80"/>
        <v>6.8241393326712467</v>
      </c>
      <c r="N5137" s="337"/>
      <c r="T5137" s="169" t="s">
        <v>300</v>
      </c>
    </row>
    <row r="5138" spans="1:20">
      <c r="A5138" s="339">
        <v>45505.958333333299</v>
      </c>
      <c r="B5138" s="340">
        <v>2.8458800000000002</v>
      </c>
      <c r="C5138" s="340" t="s">
        <v>300</v>
      </c>
      <c r="D5138" s="341">
        <v>74.936369999999997</v>
      </c>
      <c r="E5138" s="342" t="s">
        <v>300</v>
      </c>
      <c r="F5138" s="340">
        <v>6.62812</v>
      </c>
      <c r="G5138" s="342" t="s">
        <v>300</v>
      </c>
      <c r="H5138" s="342"/>
      <c r="I5138" s="342"/>
      <c r="J5138" s="343"/>
      <c r="K5138" s="343"/>
      <c r="L5138" s="407">
        <v>1</v>
      </c>
      <c r="M5138" s="344">
        <f t="shared" si="80"/>
        <v>6.6281182096560478</v>
      </c>
      <c r="N5138" s="337"/>
      <c r="T5138" s="169" t="s">
        <v>300</v>
      </c>
    </row>
    <row r="5139" spans="1:20">
      <c r="A5139" s="339">
        <v>45506</v>
      </c>
      <c r="B5139" s="340">
        <v>2.7805200000000001</v>
      </c>
      <c r="C5139" s="340" t="s">
        <v>300</v>
      </c>
      <c r="D5139" s="341">
        <v>74.263469999999998</v>
      </c>
      <c r="E5139" s="342" t="s">
        <v>300</v>
      </c>
      <c r="F5139" s="340">
        <v>6.4177499999999998</v>
      </c>
      <c r="G5139" s="342" t="s">
        <v>300</v>
      </c>
      <c r="H5139" s="342"/>
      <c r="I5139" s="342"/>
      <c r="J5139" s="343"/>
      <c r="K5139" s="343"/>
      <c r="L5139" s="407">
        <v>1</v>
      </c>
      <c r="M5139" s="344">
        <f t="shared" si="80"/>
        <v>6.4177422568247504</v>
      </c>
      <c r="N5139" s="337"/>
      <c r="T5139" s="169" t="s">
        <v>300</v>
      </c>
    </row>
    <row r="5140" spans="1:20">
      <c r="A5140" s="339">
        <v>45506.041666666701</v>
      </c>
      <c r="B5140" s="340">
        <v>2.6116299999999999</v>
      </c>
      <c r="C5140" s="340" t="s">
        <v>300</v>
      </c>
      <c r="D5140" s="341">
        <v>74.898820000000001</v>
      </c>
      <c r="E5140" s="342" t="s">
        <v>300</v>
      </c>
      <c r="F5140" s="340">
        <v>6.0795000000000003</v>
      </c>
      <c r="G5140" s="342" t="s">
        <v>300</v>
      </c>
      <c r="H5140" s="342"/>
      <c r="I5140" s="342"/>
      <c r="J5140" s="343"/>
      <c r="K5140" s="343"/>
      <c r="L5140" s="407">
        <v>1</v>
      </c>
      <c r="M5140" s="344">
        <f t="shared" si="80"/>
        <v>6.0794968039967276</v>
      </c>
      <c r="N5140" s="337"/>
      <c r="T5140" s="169" t="s">
        <v>300</v>
      </c>
    </row>
    <row r="5141" spans="1:20">
      <c r="A5141" s="339">
        <v>45506.083333333299</v>
      </c>
      <c r="B5141" s="340">
        <v>2.9992999999999999</v>
      </c>
      <c r="C5141" s="340" t="s">
        <v>300</v>
      </c>
      <c r="D5141" s="341">
        <v>73.038330000000002</v>
      </c>
      <c r="E5141" s="342" t="s">
        <v>300</v>
      </c>
      <c r="F5141" s="340">
        <v>6.8085000000000004</v>
      </c>
      <c r="G5141" s="342" t="s">
        <v>300</v>
      </c>
      <c r="H5141" s="342"/>
      <c r="I5141" s="342"/>
      <c r="J5141" s="343"/>
      <c r="K5141" s="343"/>
      <c r="L5141" s="407">
        <v>1</v>
      </c>
      <c r="M5141" s="344">
        <f t="shared" si="80"/>
        <v>6.8085048672925188</v>
      </c>
      <c r="N5141" s="337"/>
      <c r="T5141" s="169" t="s">
        <v>300</v>
      </c>
    </row>
    <row r="5142" spans="1:20">
      <c r="A5142" s="339">
        <v>45506.125</v>
      </c>
      <c r="B5142" s="340">
        <v>2.6665999999999999</v>
      </c>
      <c r="C5142" s="340" t="s">
        <v>300</v>
      </c>
      <c r="D5142" s="341">
        <v>76.644329999999997</v>
      </c>
      <c r="E5142" s="342" t="s">
        <v>300</v>
      </c>
      <c r="F5142" s="340">
        <v>6.3521200000000002</v>
      </c>
      <c r="G5142" s="342" t="s">
        <v>300</v>
      </c>
      <c r="H5142" s="342"/>
      <c r="I5142" s="342"/>
      <c r="J5142" s="343"/>
      <c r="K5142" s="343"/>
      <c r="L5142" s="407">
        <v>1</v>
      </c>
      <c r="M5142" s="344">
        <f t="shared" si="80"/>
        <v>6.352123263348239</v>
      </c>
      <c r="N5142" s="337"/>
      <c r="T5142" s="169" t="s">
        <v>300</v>
      </c>
    </row>
    <row r="5143" spans="1:20">
      <c r="A5143" s="339">
        <v>45506.166666666701</v>
      </c>
      <c r="B5143" s="340">
        <v>2.3666200000000002</v>
      </c>
      <c r="C5143" s="340" t="s">
        <v>300</v>
      </c>
      <c r="D5143" s="341">
        <v>75.870090000000005</v>
      </c>
      <c r="E5143" s="342" t="s">
        <v>300</v>
      </c>
      <c r="F5143" s="340">
        <v>5.5805800000000003</v>
      </c>
      <c r="G5143" s="342" t="s">
        <v>300</v>
      </c>
      <c r="H5143" s="342"/>
      <c r="I5143" s="342"/>
      <c r="J5143" s="343"/>
      <c r="K5143" s="343"/>
      <c r="L5143" s="407">
        <v>1</v>
      </c>
      <c r="M5143" s="344">
        <f t="shared" si="80"/>
        <v>5.5805902980614643</v>
      </c>
      <c r="N5143" s="337"/>
      <c r="T5143" s="169" t="s">
        <v>300</v>
      </c>
    </row>
    <row r="5144" spans="1:20">
      <c r="A5144" s="339">
        <v>45506.208333333299</v>
      </c>
      <c r="B5144" s="340">
        <v>2.1948400000000001</v>
      </c>
      <c r="C5144" s="340" t="s">
        <v>300</v>
      </c>
      <c r="D5144" s="341">
        <v>75.053799999999995</v>
      </c>
      <c r="E5144" s="342" t="s">
        <v>300</v>
      </c>
      <c r="F5144" s="340">
        <v>5.1198499999999996</v>
      </c>
      <c r="G5144" s="342" t="s">
        <v>300</v>
      </c>
      <c r="H5144" s="342"/>
      <c r="I5144" s="342"/>
      <c r="J5144" s="343"/>
      <c r="K5144" s="343"/>
      <c r="L5144" s="407">
        <v>1</v>
      </c>
      <c r="M5144" s="344">
        <f t="shared" si="80"/>
        <v>5.11984204074336</v>
      </c>
      <c r="N5144" s="337"/>
      <c r="T5144" s="169" t="s">
        <v>300</v>
      </c>
    </row>
    <row r="5145" spans="1:20">
      <c r="A5145" s="339">
        <v>45506.25</v>
      </c>
      <c r="B5145" s="340">
        <v>2.6088800000000001</v>
      </c>
      <c r="C5145" s="340" t="s">
        <v>300</v>
      </c>
      <c r="D5145" s="341">
        <v>74.470799999999997</v>
      </c>
      <c r="E5145" s="342" t="s">
        <v>300</v>
      </c>
      <c r="F5145" s="340">
        <v>6.0383899999999997</v>
      </c>
      <c r="G5145" s="342" t="s">
        <v>300</v>
      </c>
      <c r="H5145" s="342"/>
      <c r="I5145" s="342"/>
      <c r="J5145" s="343"/>
      <c r="K5145" s="343"/>
      <c r="L5145" s="407">
        <v>1</v>
      </c>
      <c r="M5145" s="344">
        <f t="shared" si="80"/>
        <v>6.0383896322803192</v>
      </c>
      <c r="N5145" s="337"/>
      <c r="T5145" s="169" t="s">
        <v>300</v>
      </c>
    </row>
    <row r="5146" spans="1:20">
      <c r="A5146" s="339">
        <v>45506.291666666701</v>
      </c>
      <c r="B5146" s="340">
        <v>2.11145</v>
      </c>
      <c r="C5146" s="340" t="s">
        <v>300</v>
      </c>
      <c r="D5146" s="341">
        <v>76.063450000000003</v>
      </c>
      <c r="E5146" s="342" t="s">
        <v>300</v>
      </c>
      <c r="F5146" s="340">
        <v>4.9915799999999999</v>
      </c>
      <c r="G5146" s="342" t="s">
        <v>300</v>
      </c>
      <c r="H5146" s="342"/>
      <c r="I5146" s="342"/>
      <c r="J5146" s="343"/>
      <c r="K5146" s="343"/>
      <c r="L5146" s="407">
        <v>1</v>
      </c>
      <c r="M5146" s="344">
        <f t="shared" si="80"/>
        <v>4.9915776502976996</v>
      </c>
      <c r="N5146" s="337"/>
      <c r="T5146" s="169" t="s">
        <v>300</v>
      </c>
    </row>
    <row r="5147" spans="1:20">
      <c r="A5147" s="339">
        <v>45506.333333333299</v>
      </c>
      <c r="B5147" s="340">
        <v>2.3461500000000002</v>
      </c>
      <c r="C5147" s="340" t="s">
        <v>300</v>
      </c>
      <c r="D5147" s="341">
        <v>76.867130000000003</v>
      </c>
      <c r="E5147" s="342" t="s">
        <v>300</v>
      </c>
      <c r="F5147" s="340">
        <v>5.6050300000000002</v>
      </c>
      <c r="G5147" s="342" t="s">
        <v>300</v>
      </c>
      <c r="H5147" s="342"/>
      <c r="I5147" s="342"/>
      <c r="J5147" s="343"/>
      <c r="K5147" s="343"/>
      <c r="L5147" s="407">
        <v>1</v>
      </c>
      <c r="M5147" s="344">
        <f t="shared" si="80"/>
        <v>5.6050236738984598</v>
      </c>
      <c r="N5147" s="337"/>
      <c r="T5147" s="169" t="s">
        <v>300</v>
      </c>
    </row>
    <row r="5148" spans="1:20">
      <c r="A5148" s="339">
        <v>45506.375</v>
      </c>
      <c r="B5148" s="340">
        <v>0.52876000000000001</v>
      </c>
      <c r="C5148" s="340" t="s">
        <v>300</v>
      </c>
      <c r="D5148" s="341">
        <v>71.673419999999993</v>
      </c>
      <c r="E5148" s="342" t="s">
        <v>300</v>
      </c>
      <c r="F5148" s="340">
        <v>1.1778599999999999</v>
      </c>
      <c r="G5148" s="342" t="s">
        <v>300</v>
      </c>
      <c r="H5148" s="342"/>
      <c r="I5148" s="342"/>
      <c r="J5148" s="343"/>
      <c r="K5148" s="343"/>
      <c r="L5148" s="407">
        <v>1</v>
      </c>
      <c r="M5148" s="344">
        <f t="shared" si="80"/>
        <v>1.1778710073399357</v>
      </c>
      <c r="N5148" s="337"/>
      <c r="T5148" s="169" t="s">
        <v>300</v>
      </c>
    </row>
    <row r="5149" spans="1:20">
      <c r="A5149" s="339">
        <v>45506.416666666701</v>
      </c>
      <c r="B5149" s="340">
        <v>0.34403</v>
      </c>
      <c r="C5149" s="340" t="s">
        <v>300</v>
      </c>
      <c r="D5149" s="341">
        <v>66.499380000000002</v>
      </c>
      <c r="E5149" s="342" t="s">
        <v>300</v>
      </c>
      <c r="F5149" s="340">
        <v>0.71104000000000001</v>
      </c>
      <c r="G5149" s="342" t="s">
        <v>300</v>
      </c>
      <c r="H5149" s="342"/>
      <c r="I5149" s="342"/>
      <c r="J5149" s="343"/>
      <c r="K5149" s="343"/>
      <c r="L5149" s="407">
        <v>1</v>
      </c>
      <c r="M5149" s="344">
        <f t="shared" si="80"/>
        <v>0.71104145527951201</v>
      </c>
      <c r="N5149" s="337"/>
      <c r="T5149" s="169" t="s">
        <v>300</v>
      </c>
    </row>
    <row r="5150" spans="1:20">
      <c r="A5150" s="339">
        <v>45506.458333333299</v>
      </c>
      <c r="B5150" s="340">
        <v>0.27311999999999997</v>
      </c>
      <c r="C5150" s="340" t="s">
        <v>300</v>
      </c>
      <c r="D5150" s="341">
        <v>73.410730000000001</v>
      </c>
      <c r="E5150" s="342" t="s">
        <v>300</v>
      </c>
      <c r="F5150" s="340">
        <v>0.62314999999999998</v>
      </c>
      <c r="G5150" s="342" t="s">
        <v>300</v>
      </c>
      <c r="H5150" s="342"/>
      <c r="I5150" s="342"/>
      <c r="J5150" s="343"/>
      <c r="K5150" s="343"/>
      <c r="L5150" s="407">
        <v>1</v>
      </c>
      <c r="M5150" s="344">
        <f t="shared" si="80"/>
        <v>0.62315209099180791</v>
      </c>
      <c r="N5150" s="337"/>
      <c r="T5150" s="169" t="s">
        <v>300</v>
      </c>
    </row>
    <row r="5151" spans="1:20">
      <c r="A5151" s="339">
        <v>45506.5</v>
      </c>
      <c r="B5151" s="340">
        <v>0.59785999999999995</v>
      </c>
      <c r="C5151" s="340" t="s">
        <v>300</v>
      </c>
      <c r="D5151" s="341">
        <v>71.735500000000002</v>
      </c>
      <c r="E5151" s="342" t="s">
        <v>300</v>
      </c>
      <c r="F5151" s="340">
        <v>1.33294</v>
      </c>
      <c r="G5151" s="342" t="s">
        <v>300</v>
      </c>
      <c r="H5151" s="342"/>
      <c r="I5151" s="342"/>
      <c r="J5151" s="343"/>
      <c r="K5151" s="343"/>
      <c r="L5151" s="407">
        <v>1</v>
      </c>
      <c r="M5151" s="344">
        <f t="shared" si="80"/>
        <v>1.3329523898123998</v>
      </c>
      <c r="N5151" s="337"/>
      <c r="T5151" s="169" t="s">
        <v>300</v>
      </c>
    </row>
    <row r="5152" spans="1:20">
      <c r="A5152" s="339">
        <v>45506.541666666701</v>
      </c>
      <c r="B5152" s="340">
        <v>2.14371</v>
      </c>
      <c r="C5152" s="340" t="s">
        <v>300</v>
      </c>
      <c r="D5152" s="341">
        <v>75.921899999999994</v>
      </c>
      <c r="E5152" s="342" t="s">
        <v>300</v>
      </c>
      <c r="F5152" s="340">
        <v>5.0584199999999999</v>
      </c>
      <c r="G5152" s="342" t="s">
        <v>300</v>
      </c>
      <c r="H5152" s="342"/>
      <c r="I5152" s="342"/>
      <c r="J5152" s="343"/>
      <c r="K5152" s="343"/>
      <c r="L5152" s="407">
        <v>1</v>
      </c>
      <c r="M5152" s="344">
        <f t="shared" si="80"/>
        <v>5.0584109866189175</v>
      </c>
      <c r="N5152" s="337"/>
      <c r="T5152" s="169" t="s">
        <v>300</v>
      </c>
    </row>
    <row r="5153" spans="1:20">
      <c r="A5153" s="339">
        <v>45506.583333333299</v>
      </c>
      <c r="B5153" s="340">
        <v>2.9076599999999999</v>
      </c>
      <c r="C5153" s="340" t="s">
        <v>300</v>
      </c>
      <c r="D5153" s="341">
        <v>72.017169999999993</v>
      </c>
      <c r="E5153" s="342" t="s">
        <v>300</v>
      </c>
      <c r="F5153" s="340">
        <v>6.5082000000000004</v>
      </c>
      <c r="G5153" s="342" t="s">
        <v>300</v>
      </c>
      <c r="H5153" s="342"/>
      <c r="I5153" s="342"/>
      <c r="J5153" s="343"/>
      <c r="K5153" s="343"/>
      <c r="L5153" s="407">
        <v>1</v>
      </c>
      <c r="M5153" s="344">
        <f t="shared" si="80"/>
        <v>6.5081968957499736</v>
      </c>
      <c r="N5153" s="337"/>
      <c r="T5153" s="169" t="s">
        <v>300</v>
      </c>
    </row>
    <row r="5154" spans="1:20">
      <c r="A5154" s="339">
        <v>45506.625</v>
      </c>
      <c r="B5154" s="340">
        <v>2.6949800000000002</v>
      </c>
      <c r="C5154" s="340" t="s">
        <v>300</v>
      </c>
      <c r="D5154" s="341">
        <v>71.502629999999996</v>
      </c>
      <c r="E5154" s="342" t="s">
        <v>300</v>
      </c>
      <c r="F5154" s="340">
        <v>5.9890699999999999</v>
      </c>
      <c r="G5154" s="342" t="s">
        <v>300</v>
      </c>
      <c r="H5154" s="342"/>
      <c r="I5154" s="342"/>
      <c r="J5154" s="343"/>
      <c r="K5154" s="343"/>
      <c r="L5154" s="407">
        <v>1</v>
      </c>
      <c r="M5154" s="344">
        <f t="shared" si="80"/>
        <v>5.9890587443431915</v>
      </c>
      <c r="N5154" s="337"/>
      <c r="T5154" s="169" t="s">
        <v>300</v>
      </c>
    </row>
    <row r="5155" spans="1:20">
      <c r="A5155" s="339">
        <v>45506.666666666701</v>
      </c>
      <c r="B5155" s="340">
        <v>2.8766500000000002</v>
      </c>
      <c r="C5155" s="340" t="s">
        <v>300</v>
      </c>
      <c r="D5155" s="341">
        <v>72.670249999999996</v>
      </c>
      <c r="E5155" s="342" t="s">
        <v>300</v>
      </c>
      <c r="F5155" s="340">
        <v>6.4971699999999997</v>
      </c>
      <c r="G5155" s="342" t="s">
        <v>300</v>
      </c>
      <c r="H5155" s="342"/>
      <c r="I5155" s="342"/>
      <c r="J5155" s="343"/>
      <c r="K5155" s="343"/>
      <c r="L5155" s="407">
        <v>1</v>
      </c>
      <c r="M5155" s="344">
        <f t="shared" si="80"/>
        <v>6.4971768645104993</v>
      </c>
      <c r="N5155" s="337"/>
      <c r="T5155" s="169" t="s">
        <v>300</v>
      </c>
    </row>
    <row r="5156" spans="1:20">
      <c r="A5156" s="339">
        <v>45506.708333333299</v>
      </c>
      <c r="B5156" s="340">
        <v>2.90767</v>
      </c>
      <c r="C5156" s="340" t="s">
        <v>300</v>
      </c>
      <c r="D5156" s="341">
        <v>72.356080000000006</v>
      </c>
      <c r="E5156" s="342" t="s">
        <v>300</v>
      </c>
      <c r="F5156" s="340">
        <v>6.5388400000000004</v>
      </c>
      <c r="G5156" s="342" t="s">
        <v>300</v>
      </c>
      <c r="H5156" s="342"/>
      <c r="I5156" s="342"/>
      <c r="J5156" s="343"/>
      <c r="K5156" s="343"/>
      <c r="L5156" s="407">
        <v>1</v>
      </c>
      <c r="M5156" s="344">
        <f t="shared" si="80"/>
        <v>6.5388467053922881</v>
      </c>
      <c r="N5156" s="337"/>
      <c r="T5156" s="169" t="s">
        <v>300</v>
      </c>
    </row>
    <row r="5157" spans="1:20">
      <c r="A5157" s="339">
        <v>45506.75</v>
      </c>
      <c r="B5157" s="340">
        <v>2.9260100000000002</v>
      </c>
      <c r="C5157" s="340" t="s">
        <v>300</v>
      </c>
      <c r="D5157" s="341">
        <v>72.356949999999998</v>
      </c>
      <c r="E5157" s="342" t="s">
        <v>300</v>
      </c>
      <c r="F5157" s="340">
        <v>6.5801600000000002</v>
      </c>
      <c r="G5157" s="342" t="s">
        <v>300</v>
      </c>
      <c r="H5157" s="342"/>
      <c r="I5157" s="342"/>
      <c r="J5157" s="343"/>
      <c r="K5157" s="343"/>
      <c r="L5157" s="407">
        <v>1</v>
      </c>
      <c r="M5157" s="344">
        <f t="shared" si="80"/>
        <v>6.5801693100960579</v>
      </c>
      <c r="N5157" s="337"/>
      <c r="T5157" s="169" t="s">
        <v>300</v>
      </c>
    </row>
    <row r="5158" spans="1:20">
      <c r="A5158" s="339">
        <v>45506.791666666701</v>
      </c>
      <c r="B5158" s="340">
        <v>2.7542800000000001</v>
      </c>
      <c r="C5158" s="340" t="s">
        <v>300</v>
      </c>
      <c r="D5158" s="341">
        <v>73.234729999999999</v>
      </c>
      <c r="E5158" s="342" t="s">
        <v>300</v>
      </c>
      <c r="F5158" s="340">
        <v>6.26912</v>
      </c>
      <c r="G5158" s="342" t="s">
        <v>300</v>
      </c>
      <c r="H5158" s="342"/>
      <c r="I5158" s="342"/>
      <c r="J5158" s="343"/>
      <c r="K5158" s="343"/>
      <c r="L5158" s="407">
        <v>1</v>
      </c>
      <c r="M5158" s="344">
        <f t="shared" si="80"/>
        <v>6.2691142326479525</v>
      </c>
      <c r="N5158" s="337"/>
      <c r="T5158" s="169" t="s">
        <v>300</v>
      </c>
    </row>
    <row r="5159" spans="1:20">
      <c r="A5159" s="339">
        <v>45506.833333333299</v>
      </c>
      <c r="B5159" s="340">
        <v>2.83806</v>
      </c>
      <c r="C5159" s="340" t="s">
        <v>300</v>
      </c>
      <c r="D5159" s="341">
        <v>74.412310000000005</v>
      </c>
      <c r="E5159" s="342" t="s">
        <v>300</v>
      </c>
      <c r="F5159" s="340">
        <v>6.5636700000000001</v>
      </c>
      <c r="G5159" s="342" t="s">
        <v>300</v>
      </c>
      <c r="H5159" s="342"/>
      <c r="I5159" s="342"/>
      <c r="J5159" s="343"/>
      <c r="K5159" s="343"/>
      <c r="L5159" s="407">
        <v>1</v>
      </c>
      <c r="M5159" s="344">
        <f t="shared" si="80"/>
        <v>6.563679544118088</v>
      </c>
      <c r="N5159" s="337"/>
      <c r="T5159" s="169" t="s">
        <v>300</v>
      </c>
    </row>
    <row r="5160" spans="1:20">
      <c r="A5160" s="339">
        <v>45506.875</v>
      </c>
      <c r="B5160" s="340">
        <v>2.8896799999999998</v>
      </c>
      <c r="C5160" s="340" t="s">
        <v>300</v>
      </c>
      <c r="D5160" s="341">
        <v>73.375680000000003</v>
      </c>
      <c r="E5160" s="342" t="s">
        <v>300</v>
      </c>
      <c r="F5160" s="340">
        <v>6.5899700000000001</v>
      </c>
      <c r="G5160" s="342" t="s">
        <v>300</v>
      </c>
      <c r="H5160" s="342"/>
      <c r="I5160" s="342"/>
      <c r="J5160" s="343"/>
      <c r="K5160" s="343"/>
      <c r="L5160" s="407">
        <v>1</v>
      </c>
      <c r="M5160" s="344">
        <f t="shared" si="80"/>
        <v>6.5899618632529915</v>
      </c>
      <c r="N5160" s="337"/>
      <c r="T5160" s="169" t="s">
        <v>300</v>
      </c>
    </row>
    <row r="5161" spans="1:20">
      <c r="A5161" s="339">
        <v>45506.916666666701</v>
      </c>
      <c r="B5161" s="340">
        <v>2.8948</v>
      </c>
      <c r="C5161" s="340" t="s">
        <v>300</v>
      </c>
      <c r="D5161" s="341">
        <v>74.142080000000007</v>
      </c>
      <c r="E5161" s="342" t="s">
        <v>300</v>
      </c>
      <c r="F5161" s="340">
        <v>6.6706000000000003</v>
      </c>
      <c r="G5161" s="342" t="s">
        <v>300</v>
      </c>
      <c r="H5161" s="342"/>
      <c r="I5161" s="342"/>
      <c r="J5161" s="343"/>
      <c r="K5161" s="343"/>
      <c r="L5161" s="407">
        <v>1</v>
      </c>
      <c r="M5161" s="344">
        <f t="shared" si="80"/>
        <v>6.6705914081587192</v>
      </c>
      <c r="N5161" s="337"/>
      <c r="T5161" s="169" t="s">
        <v>300</v>
      </c>
    </row>
    <row r="5162" spans="1:20">
      <c r="A5162" s="339">
        <v>45506.958333333299</v>
      </c>
      <c r="B5162" s="340">
        <v>2.6979199999999999</v>
      </c>
      <c r="C5162" s="340" t="s">
        <v>300</v>
      </c>
      <c r="D5162" s="341">
        <v>74.543949999999995</v>
      </c>
      <c r="E5162" s="342" t="s">
        <v>300</v>
      </c>
      <c r="F5162" s="340">
        <v>6.2506199999999996</v>
      </c>
      <c r="G5162" s="342" t="s">
        <v>300</v>
      </c>
      <c r="H5162" s="342"/>
      <c r="I5162" s="342"/>
      <c r="J5162" s="343"/>
      <c r="K5162" s="343"/>
      <c r="L5162" s="407">
        <v>1</v>
      </c>
      <c r="M5162" s="344">
        <f t="shared" si="80"/>
        <v>6.2506111101907189</v>
      </c>
      <c r="N5162" s="337"/>
      <c r="T5162" s="169" t="s">
        <v>300</v>
      </c>
    </row>
    <row r="5163" spans="1:20">
      <c r="A5163" s="339">
        <v>45507</v>
      </c>
      <c r="B5163" s="340">
        <v>2.7107299999999999</v>
      </c>
      <c r="C5163" s="340" t="s">
        <v>300</v>
      </c>
      <c r="D5163" s="341">
        <v>73.433940000000007</v>
      </c>
      <c r="E5163" s="342" t="s">
        <v>300</v>
      </c>
      <c r="F5163" s="340">
        <v>6.1867700000000001</v>
      </c>
      <c r="G5163" s="342" t="s">
        <v>300</v>
      </c>
      <c r="H5163" s="342"/>
      <c r="I5163" s="342"/>
      <c r="J5163" s="343"/>
      <c r="K5163" s="343"/>
      <c r="L5163" s="407">
        <v>1</v>
      </c>
      <c r="M5163" s="344">
        <f t="shared" si="80"/>
        <v>6.1867718761962962</v>
      </c>
      <c r="N5163" s="337"/>
      <c r="T5163" s="169" t="s">
        <v>300</v>
      </c>
    </row>
    <row r="5164" spans="1:20">
      <c r="A5164" s="339">
        <v>45507.041666666701</v>
      </c>
      <c r="B5164" s="340">
        <v>2.4507599999999998</v>
      </c>
      <c r="C5164" s="340" t="s">
        <v>300</v>
      </c>
      <c r="D5164" s="341">
        <v>73.928250000000006</v>
      </c>
      <c r="E5164" s="342" t="s">
        <v>300</v>
      </c>
      <c r="F5164" s="340">
        <v>5.6310799999999999</v>
      </c>
      <c r="G5164" s="342" t="s">
        <v>300</v>
      </c>
      <c r="H5164" s="342"/>
      <c r="I5164" s="342"/>
      <c r="J5164" s="343"/>
      <c r="K5164" s="343"/>
      <c r="L5164" s="407">
        <v>1</v>
      </c>
      <c r="M5164" s="344">
        <f t="shared" si="80"/>
        <v>5.6310867689076005</v>
      </c>
      <c r="N5164" s="337"/>
      <c r="T5164" s="169" t="s">
        <v>300</v>
      </c>
    </row>
    <row r="5165" spans="1:20">
      <c r="A5165" s="339">
        <v>45507.083333333299</v>
      </c>
      <c r="B5165" s="340">
        <v>2.7023600000000001</v>
      </c>
      <c r="C5165" s="340" t="s">
        <v>300</v>
      </c>
      <c r="D5165" s="341">
        <v>74.361660000000001</v>
      </c>
      <c r="E5165" s="342" t="s">
        <v>300</v>
      </c>
      <c r="F5165" s="340">
        <v>6.2455999999999996</v>
      </c>
      <c r="G5165" s="342" t="s">
        <v>300</v>
      </c>
      <c r="H5165" s="342"/>
      <c r="I5165" s="342"/>
      <c r="J5165" s="343"/>
      <c r="K5165" s="343"/>
      <c r="L5165" s="407">
        <v>1</v>
      </c>
      <c r="M5165" s="344">
        <f t="shared" si="80"/>
        <v>6.2455873990870074</v>
      </c>
      <c r="N5165" s="337"/>
      <c r="T5165" s="169" t="s">
        <v>300</v>
      </c>
    </row>
    <row r="5166" spans="1:20">
      <c r="A5166" s="339">
        <v>45507.125</v>
      </c>
      <c r="B5166" s="340">
        <v>2.6410900000000002</v>
      </c>
      <c r="C5166" s="340" t="s">
        <v>300</v>
      </c>
      <c r="D5166" s="341">
        <v>76.037310000000005</v>
      </c>
      <c r="E5166" s="342" t="s">
        <v>300</v>
      </c>
      <c r="F5166" s="340">
        <v>6.24153</v>
      </c>
      <c r="G5166" s="342" t="s">
        <v>300</v>
      </c>
      <c r="H5166" s="342"/>
      <c r="I5166" s="342"/>
      <c r="J5166" s="343"/>
      <c r="K5166" s="343"/>
      <c r="L5166" s="407">
        <v>1</v>
      </c>
      <c r="M5166" s="344">
        <f t="shared" si="80"/>
        <v>6.2415284614303328</v>
      </c>
      <c r="N5166" s="337"/>
      <c r="T5166" s="169" t="s">
        <v>300</v>
      </c>
    </row>
    <row r="5167" spans="1:20">
      <c r="A5167" s="339">
        <v>45507.166666666701</v>
      </c>
      <c r="B5167" s="340">
        <v>2.61334</v>
      </c>
      <c r="C5167" s="340" t="s">
        <v>300</v>
      </c>
      <c r="D5167" s="341">
        <v>74.281120000000001</v>
      </c>
      <c r="E5167" s="342" t="s">
        <v>300</v>
      </c>
      <c r="F5167" s="340">
        <v>6.0332999999999997</v>
      </c>
      <c r="G5167" s="342" t="s">
        <v>300</v>
      </c>
      <c r="H5167" s="342"/>
      <c r="I5167" s="342"/>
      <c r="J5167" s="343"/>
      <c r="K5167" s="343"/>
      <c r="L5167" s="407">
        <v>1</v>
      </c>
      <c r="M5167" s="344">
        <f t="shared" si="80"/>
        <v>6.033306232136062</v>
      </c>
      <c r="N5167" s="337"/>
      <c r="T5167" s="169" t="s">
        <v>300</v>
      </c>
    </row>
    <row r="5168" spans="1:20">
      <c r="A5168" s="339">
        <v>45507.208333333299</v>
      </c>
      <c r="B5168" s="340">
        <v>2.3755299999999999</v>
      </c>
      <c r="C5168" s="340" t="s">
        <v>300</v>
      </c>
      <c r="D5168" s="341">
        <v>74.695030000000003</v>
      </c>
      <c r="E5168" s="342" t="s">
        <v>300</v>
      </c>
      <c r="F5168" s="340">
        <v>5.51485</v>
      </c>
      <c r="G5168" s="342" t="s">
        <v>300</v>
      </c>
      <c r="H5168" s="342"/>
      <c r="I5168" s="342"/>
      <c r="J5168" s="343"/>
      <c r="K5168" s="343"/>
      <c r="L5168" s="407">
        <v>1</v>
      </c>
      <c r="M5168" s="344">
        <f t="shared" si="80"/>
        <v>5.5148440458621719</v>
      </c>
      <c r="N5168" s="337"/>
      <c r="T5168" s="169" t="s">
        <v>300</v>
      </c>
    </row>
    <row r="5169" spans="1:20">
      <c r="A5169" s="339">
        <v>45507.25</v>
      </c>
      <c r="B5169" s="340">
        <v>2.4128400000000001</v>
      </c>
      <c r="C5169" s="340" t="s">
        <v>300</v>
      </c>
      <c r="D5169" s="341">
        <v>75.030060000000006</v>
      </c>
      <c r="E5169" s="342" t="s">
        <v>300</v>
      </c>
      <c r="F5169" s="340">
        <v>5.6265900000000002</v>
      </c>
      <c r="G5169" s="342" t="s">
        <v>300</v>
      </c>
      <c r="H5169" s="342"/>
      <c r="I5169" s="342"/>
      <c r="J5169" s="343"/>
      <c r="K5169" s="343"/>
      <c r="L5169" s="407">
        <v>1</v>
      </c>
      <c r="M5169" s="344">
        <f t="shared" si="80"/>
        <v>5.6265842714800325</v>
      </c>
      <c r="N5169" s="337"/>
      <c r="T5169" s="169" t="s">
        <v>300</v>
      </c>
    </row>
    <row r="5170" spans="1:20">
      <c r="A5170" s="339">
        <v>45507.291666666701</v>
      </c>
      <c r="B5170" s="340">
        <v>2.84931</v>
      </c>
      <c r="C5170" s="340" t="s">
        <v>300</v>
      </c>
      <c r="D5170" s="341">
        <v>73.840289999999996</v>
      </c>
      <c r="E5170" s="342" t="s">
        <v>300</v>
      </c>
      <c r="F5170" s="340">
        <v>6.5390300000000003</v>
      </c>
      <c r="G5170" s="342" t="s">
        <v>300</v>
      </c>
      <c r="H5170" s="342"/>
      <c r="I5170" s="342"/>
      <c r="J5170" s="343"/>
      <c r="K5170" s="343"/>
      <c r="L5170" s="407">
        <v>1</v>
      </c>
      <c r="M5170" s="344">
        <f t="shared" si="80"/>
        <v>6.5390416878328912</v>
      </c>
      <c r="N5170" s="337"/>
      <c r="T5170" s="169" t="s">
        <v>300</v>
      </c>
    </row>
    <row r="5171" spans="1:20">
      <c r="A5171" s="339">
        <v>45507.333333333299</v>
      </c>
      <c r="B5171" s="340">
        <v>2.59273</v>
      </c>
      <c r="C5171" s="340" t="s">
        <v>300</v>
      </c>
      <c r="D5171" s="341">
        <v>75.414060000000006</v>
      </c>
      <c r="E5171" s="342" t="s">
        <v>300</v>
      </c>
      <c r="F5171" s="340">
        <v>6.0770299999999997</v>
      </c>
      <c r="G5171" s="342" t="s">
        <v>300</v>
      </c>
      <c r="H5171" s="342"/>
      <c r="I5171" s="342"/>
      <c r="J5171" s="343"/>
      <c r="K5171" s="343"/>
      <c r="L5171" s="407">
        <v>1</v>
      </c>
      <c r="M5171" s="344">
        <f t="shared" si="80"/>
        <v>6.0770194329605038</v>
      </c>
      <c r="N5171" s="337"/>
      <c r="T5171" s="169" t="s">
        <v>300</v>
      </c>
    </row>
    <row r="5172" spans="1:20">
      <c r="A5172" s="339">
        <v>45507.375</v>
      </c>
      <c r="B5172" s="340">
        <v>0.59518000000000004</v>
      </c>
      <c r="C5172" s="340" t="s">
        <v>300</v>
      </c>
      <c r="D5172" s="341">
        <v>70.880920000000003</v>
      </c>
      <c r="E5172" s="342" t="s">
        <v>300</v>
      </c>
      <c r="F5172" s="340">
        <v>1.3111699999999999</v>
      </c>
      <c r="G5172" s="342" t="s">
        <v>300</v>
      </c>
      <c r="H5172" s="342"/>
      <c r="I5172" s="342"/>
      <c r="J5172" s="343"/>
      <c r="K5172" s="343"/>
      <c r="L5172" s="407">
        <v>1</v>
      </c>
      <c r="M5172" s="344">
        <f t="shared" si="80"/>
        <v>1.3111690374108482</v>
      </c>
      <c r="N5172" s="337"/>
      <c r="T5172" s="169" t="s">
        <v>300</v>
      </c>
    </row>
    <row r="5173" spans="1:20">
      <c r="A5173" s="339">
        <v>45507.416666666701</v>
      </c>
      <c r="B5173" s="340">
        <v>0.38862999999999998</v>
      </c>
      <c r="C5173" s="340" t="s">
        <v>300</v>
      </c>
      <c r="D5173" s="341">
        <v>64.725290000000001</v>
      </c>
      <c r="E5173" s="342" t="s">
        <v>300</v>
      </c>
      <c r="F5173" s="340">
        <v>0.78178999999999998</v>
      </c>
      <c r="G5173" s="342" t="s">
        <v>300</v>
      </c>
      <c r="H5173" s="342"/>
      <c r="I5173" s="342"/>
      <c r="J5173" s="343"/>
      <c r="K5173" s="343"/>
      <c r="L5173" s="407">
        <v>1</v>
      </c>
      <c r="M5173" s="344">
        <f t="shared" si="80"/>
        <v>0.78179220818991602</v>
      </c>
      <c r="N5173" s="337"/>
      <c r="T5173" s="169" t="s">
        <v>300</v>
      </c>
    </row>
    <row r="5174" spans="1:20">
      <c r="A5174" s="339">
        <v>45507.458333333299</v>
      </c>
      <c r="B5174" s="340">
        <v>0.22291</v>
      </c>
      <c r="C5174" s="340" t="s">
        <v>300</v>
      </c>
      <c r="D5174" s="341">
        <v>69.468850000000003</v>
      </c>
      <c r="E5174" s="342" t="s">
        <v>300</v>
      </c>
      <c r="F5174" s="340">
        <v>0.48129</v>
      </c>
      <c r="G5174" s="342" t="s">
        <v>300</v>
      </c>
      <c r="H5174" s="342"/>
      <c r="I5174" s="342"/>
      <c r="J5174" s="343"/>
      <c r="K5174" s="343"/>
      <c r="L5174" s="407">
        <v>1</v>
      </c>
      <c r="M5174" s="344">
        <f t="shared" si="80"/>
        <v>0.48128316606678001</v>
      </c>
      <c r="N5174" s="337"/>
      <c r="T5174" s="169" t="s">
        <v>300</v>
      </c>
    </row>
    <row r="5175" spans="1:20">
      <c r="A5175" s="339">
        <v>45507.5</v>
      </c>
      <c r="B5175" s="340">
        <v>2.10222</v>
      </c>
      <c r="C5175" s="340" t="s">
        <v>300</v>
      </c>
      <c r="D5175" s="341">
        <v>73.360519999999994</v>
      </c>
      <c r="E5175" s="342" t="s">
        <v>300</v>
      </c>
      <c r="F5175" s="340">
        <v>4.7931699999999999</v>
      </c>
      <c r="G5175" s="342" t="s">
        <v>300</v>
      </c>
      <c r="H5175" s="342"/>
      <c r="I5175" s="342"/>
      <c r="J5175" s="343"/>
      <c r="K5175" s="343"/>
      <c r="L5175" s="407">
        <v>1</v>
      </c>
      <c r="M5175" s="344">
        <f t="shared" si="80"/>
        <v>4.7931561191747525</v>
      </c>
      <c r="N5175" s="337"/>
      <c r="T5175" s="169" t="s">
        <v>300</v>
      </c>
    </row>
    <row r="5176" spans="1:20">
      <c r="A5176" s="339">
        <v>45507.541666666701</v>
      </c>
      <c r="B5176" s="340">
        <v>2.6217600000000001</v>
      </c>
      <c r="C5176" s="340" t="s">
        <v>300</v>
      </c>
      <c r="D5176" s="341">
        <v>73.882720000000006</v>
      </c>
      <c r="E5176" s="342" t="s">
        <v>300</v>
      </c>
      <c r="F5176" s="340">
        <v>6.0202799999999996</v>
      </c>
      <c r="G5176" s="342" t="s">
        <v>300</v>
      </c>
      <c r="H5176" s="342"/>
      <c r="I5176" s="342"/>
      <c r="J5176" s="343"/>
      <c r="K5176" s="343"/>
      <c r="L5176" s="407">
        <v>1</v>
      </c>
      <c r="M5176" s="344">
        <f t="shared" si="80"/>
        <v>6.0202817804021755</v>
      </c>
      <c r="N5176" s="337"/>
      <c r="T5176" s="169" t="s">
        <v>300</v>
      </c>
    </row>
    <row r="5177" spans="1:20">
      <c r="A5177" s="339">
        <v>45507.583333333299</v>
      </c>
      <c r="B5177" s="340">
        <v>2.8461400000000001</v>
      </c>
      <c r="C5177" s="340" t="s">
        <v>300</v>
      </c>
      <c r="D5177" s="341">
        <v>73.54213</v>
      </c>
      <c r="E5177" s="342" t="s">
        <v>300</v>
      </c>
      <c r="F5177" s="340">
        <v>6.5053799999999997</v>
      </c>
      <c r="G5177" s="342" t="s">
        <v>300</v>
      </c>
      <c r="H5177" s="342"/>
      <c r="I5177" s="342"/>
      <c r="J5177" s="343"/>
      <c r="K5177" s="343"/>
      <c r="L5177" s="407">
        <v>1</v>
      </c>
      <c r="M5177" s="344">
        <f t="shared" si="80"/>
        <v>6.5053920300544554</v>
      </c>
      <c r="N5177" s="337"/>
      <c r="T5177" s="169" t="s">
        <v>300</v>
      </c>
    </row>
    <row r="5178" spans="1:20">
      <c r="A5178" s="339">
        <v>45507.625</v>
      </c>
      <c r="B5178" s="340">
        <v>2.9145400000000001</v>
      </c>
      <c r="C5178" s="340" t="s">
        <v>300</v>
      </c>
      <c r="D5178" s="341">
        <v>75.053610000000006</v>
      </c>
      <c r="E5178" s="342" t="s">
        <v>300</v>
      </c>
      <c r="F5178" s="340">
        <v>6.7986399999999998</v>
      </c>
      <c r="G5178" s="342" t="s">
        <v>300</v>
      </c>
      <c r="H5178" s="342"/>
      <c r="I5178" s="342"/>
      <c r="J5178" s="343"/>
      <c r="K5178" s="343"/>
      <c r="L5178" s="407">
        <v>1</v>
      </c>
      <c r="M5178" s="344">
        <f t="shared" si="80"/>
        <v>6.7986489430505523</v>
      </c>
      <c r="N5178" s="337"/>
      <c r="T5178" s="169" t="s">
        <v>300</v>
      </c>
    </row>
    <row r="5179" spans="1:20">
      <c r="A5179" s="339">
        <v>45507.666666666701</v>
      </c>
      <c r="B5179" s="340">
        <v>2.7424400000000002</v>
      </c>
      <c r="C5179" s="340" t="s">
        <v>300</v>
      </c>
      <c r="D5179" s="341">
        <v>75.135949999999994</v>
      </c>
      <c r="E5179" s="342" t="s">
        <v>300</v>
      </c>
      <c r="F5179" s="340">
        <v>6.40421</v>
      </c>
      <c r="G5179" s="342" t="s">
        <v>300</v>
      </c>
      <c r="H5179" s="342"/>
      <c r="I5179" s="342"/>
      <c r="J5179" s="343"/>
      <c r="K5179" s="343"/>
      <c r="L5179" s="407">
        <v>1</v>
      </c>
      <c r="M5179" s="344">
        <f t="shared" si="80"/>
        <v>6.4042153430354389</v>
      </c>
      <c r="N5179" s="337"/>
      <c r="T5179" s="169" t="s">
        <v>300</v>
      </c>
    </row>
    <row r="5180" spans="1:20">
      <c r="A5180" s="339">
        <v>45507.708333333299</v>
      </c>
      <c r="B5180" s="340">
        <v>2.7225000000000001</v>
      </c>
      <c r="C5180" s="340" t="s">
        <v>300</v>
      </c>
      <c r="D5180" s="341">
        <v>75.332629999999995</v>
      </c>
      <c r="E5180" s="342" t="s">
        <v>300</v>
      </c>
      <c r="F5180" s="340">
        <v>6.3742900000000002</v>
      </c>
      <c r="G5180" s="342" t="s">
        <v>300</v>
      </c>
      <c r="H5180" s="342"/>
      <c r="I5180" s="342"/>
      <c r="J5180" s="343"/>
      <c r="K5180" s="343"/>
      <c r="L5180" s="407">
        <v>1</v>
      </c>
      <c r="M5180" s="344">
        <f t="shared" si="80"/>
        <v>6.3742930872389998</v>
      </c>
      <c r="N5180" s="337"/>
      <c r="T5180" s="169" t="s">
        <v>300</v>
      </c>
    </row>
    <row r="5181" spans="1:20">
      <c r="A5181" s="339">
        <v>45507.75</v>
      </c>
      <c r="B5181" s="340">
        <v>2.4251299999999998</v>
      </c>
      <c r="C5181" s="340" t="s">
        <v>300</v>
      </c>
      <c r="D5181" s="341">
        <v>77.425939999999997</v>
      </c>
      <c r="E5181" s="342" t="s">
        <v>300</v>
      </c>
      <c r="F5181" s="340">
        <v>5.83582</v>
      </c>
      <c r="G5181" s="342" t="s">
        <v>300</v>
      </c>
      <c r="H5181" s="342"/>
      <c r="I5181" s="342"/>
      <c r="J5181" s="343"/>
      <c r="K5181" s="343"/>
      <c r="L5181" s="407">
        <v>1</v>
      </c>
      <c r="M5181" s="344">
        <f t="shared" si="80"/>
        <v>5.8358285036279742</v>
      </c>
      <c r="N5181" s="337"/>
      <c r="T5181" s="169" t="s">
        <v>300</v>
      </c>
    </row>
    <row r="5182" spans="1:20">
      <c r="A5182" s="339">
        <v>45507.791666666701</v>
      </c>
      <c r="B5182" s="340">
        <v>2.8914900000000001</v>
      </c>
      <c r="C5182" s="340" t="s">
        <v>300</v>
      </c>
      <c r="D5182" s="341">
        <v>74.272540000000006</v>
      </c>
      <c r="E5182" s="342" t="s">
        <v>300</v>
      </c>
      <c r="F5182" s="340">
        <v>6.67469</v>
      </c>
      <c r="G5182" s="342" t="s">
        <v>300</v>
      </c>
      <c r="H5182" s="342"/>
      <c r="I5182" s="342"/>
      <c r="J5182" s="343"/>
      <c r="K5182" s="343"/>
      <c r="L5182" s="407">
        <v>1</v>
      </c>
      <c r="M5182" s="344">
        <f t="shared" si="80"/>
        <v>6.6746881717573681</v>
      </c>
      <c r="N5182" s="337"/>
      <c r="T5182" s="169" t="s">
        <v>300</v>
      </c>
    </row>
    <row r="5183" spans="1:20">
      <c r="A5183" s="339">
        <v>45507.833333333299</v>
      </c>
      <c r="B5183" s="340">
        <v>2.7427800000000002</v>
      </c>
      <c r="C5183" s="340" t="s">
        <v>300</v>
      </c>
      <c r="D5183" s="341">
        <v>74.378579999999999</v>
      </c>
      <c r="E5183" s="342" t="s">
        <v>300</v>
      </c>
      <c r="F5183" s="340">
        <v>6.3404499999999997</v>
      </c>
      <c r="G5183" s="342" t="s">
        <v>300</v>
      </c>
      <c r="H5183" s="342"/>
      <c r="I5183" s="342"/>
      <c r="J5183" s="343"/>
      <c r="K5183" s="343"/>
      <c r="L5183" s="407">
        <v>1</v>
      </c>
      <c r="M5183" s="344">
        <f t="shared" si="80"/>
        <v>6.340446857756592</v>
      </c>
      <c r="N5183" s="337"/>
      <c r="T5183" s="169" t="s">
        <v>300</v>
      </c>
    </row>
    <row r="5184" spans="1:20">
      <c r="A5184" s="339">
        <v>45507.875</v>
      </c>
      <c r="B5184" s="340">
        <v>2.25197</v>
      </c>
      <c r="C5184" s="340" t="s">
        <v>300</v>
      </c>
      <c r="D5184" s="341">
        <v>77.706159999999997</v>
      </c>
      <c r="E5184" s="342" t="s">
        <v>300</v>
      </c>
      <c r="F5184" s="340">
        <v>5.4387600000000003</v>
      </c>
      <c r="G5184" s="342" t="s">
        <v>300</v>
      </c>
      <c r="H5184" s="342"/>
      <c r="I5184" s="342"/>
      <c r="J5184" s="343"/>
      <c r="K5184" s="343"/>
      <c r="L5184" s="407">
        <v>1</v>
      </c>
      <c r="M5184" s="344">
        <f t="shared" si="80"/>
        <v>5.4387495304820144</v>
      </c>
      <c r="N5184" s="337"/>
      <c r="T5184" s="169" t="s">
        <v>300</v>
      </c>
    </row>
    <row r="5185" spans="1:20">
      <c r="A5185" s="339">
        <v>45507.916666666701</v>
      </c>
      <c r="B5185" s="340">
        <v>2.6497299999999999</v>
      </c>
      <c r="C5185" s="340" t="s">
        <v>300</v>
      </c>
      <c r="D5185" s="341">
        <v>76.470780000000005</v>
      </c>
      <c r="E5185" s="342" t="s">
        <v>300</v>
      </c>
      <c r="F5185" s="340">
        <v>6.2976599999999996</v>
      </c>
      <c r="G5185" s="342" t="s">
        <v>300</v>
      </c>
      <c r="H5185" s="342"/>
      <c r="I5185" s="342"/>
      <c r="J5185" s="343"/>
      <c r="K5185" s="343"/>
      <c r="L5185" s="407">
        <v>1</v>
      </c>
      <c r="M5185" s="344">
        <f t="shared" si="80"/>
        <v>6.2976446701625513</v>
      </c>
      <c r="N5185" s="337"/>
      <c r="T5185" s="169" t="s">
        <v>300</v>
      </c>
    </row>
    <row r="5186" spans="1:20">
      <c r="A5186" s="339">
        <v>45507.958333333299</v>
      </c>
      <c r="B5186" s="340">
        <v>2.7257600000000002</v>
      </c>
      <c r="C5186" s="340" t="s">
        <v>300</v>
      </c>
      <c r="D5186" s="341">
        <v>75.886390000000006</v>
      </c>
      <c r="E5186" s="342" t="s">
        <v>300</v>
      </c>
      <c r="F5186" s="340">
        <v>6.4288499999999997</v>
      </c>
      <c r="G5186" s="342" t="s">
        <v>300</v>
      </c>
      <c r="H5186" s="342"/>
      <c r="I5186" s="342"/>
      <c r="J5186" s="343"/>
      <c r="K5186" s="343"/>
      <c r="L5186" s="407">
        <v>1</v>
      </c>
      <c r="M5186" s="344">
        <f t="shared" si="80"/>
        <v>6.4288385255109111</v>
      </c>
      <c r="N5186" s="337"/>
      <c r="T5186" s="169" t="s">
        <v>300</v>
      </c>
    </row>
    <row r="5187" spans="1:20">
      <c r="A5187" s="339">
        <v>45508</v>
      </c>
      <c r="B5187" s="340">
        <v>2.8917999999999999</v>
      </c>
      <c r="C5187" s="340" t="s">
        <v>300</v>
      </c>
      <c r="D5187" s="341">
        <v>75.507999999999996</v>
      </c>
      <c r="E5187" s="342" t="s">
        <v>300</v>
      </c>
      <c r="F5187" s="340">
        <v>6.7864300000000002</v>
      </c>
      <c r="G5187" s="342" t="s">
        <v>300</v>
      </c>
      <c r="H5187" s="342"/>
      <c r="I5187" s="342"/>
      <c r="J5187" s="343"/>
      <c r="K5187" s="343"/>
      <c r="L5187" s="407">
        <v>1</v>
      </c>
      <c r="M5187" s="344">
        <f t="shared" ref="M5187:M5250" si="81">D5187*60*10^3*B5187*5.18*10^-7</f>
        <v>6.7864433891519989</v>
      </c>
      <c r="N5187" s="337"/>
      <c r="T5187" s="169" t="s">
        <v>300</v>
      </c>
    </row>
    <row r="5188" spans="1:20">
      <c r="A5188" s="339">
        <v>45508.041666666701</v>
      </c>
      <c r="B5188" s="340">
        <v>1.6138699999999999</v>
      </c>
      <c r="C5188" s="340" t="s">
        <v>300</v>
      </c>
      <c r="D5188" s="341">
        <v>79.778720000000007</v>
      </c>
      <c r="E5188" s="342" t="s">
        <v>300</v>
      </c>
      <c r="F5188" s="340">
        <v>4.0016299999999996</v>
      </c>
      <c r="G5188" s="342" t="s">
        <v>300</v>
      </c>
      <c r="H5188" s="342"/>
      <c r="I5188" s="342"/>
      <c r="J5188" s="343"/>
      <c r="K5188" s="343"/>
      <c r="L5188" s="407">
        <v>1</v>
      </c>
      <c r="M5188" s="344">
        <f t="shared" si="81"/>
        <v>4.0016271668661112</v>
      </c>
      <c r="N5188" s="337"/>
      <c r="T5188" s="169" t="s">
        <v>300</v>
      </c>
    </row>
    <row r="5189" spans="1:20">
      <c r="A5189" s="339">
        <v>45508.083333333299</v>
      </c>
      <c r="B5189" s="340">
        <v>2.7547199999999998</v>
      </c>
      <c r="C5189" s="340" t="s">
        <v>300</v>
      </c>
      <c r="D5189" s="341">
        <v>77.078739999999996</v>
      </c>
      <c r="E5189" s="342" t="s">
        <v>300</v>
      </c>
      <c r="F5189" s="340">
        <v>6.5992300000000004</v>
      </c>
      <c r="G5189" s="342" t="s">
        <v>300</v>
      </c>
      <c r="H5189" s="342"/>
      <c r="I5189" s="342"/>
      <c r="J5189" s="343"/>
      <c r="K5189" s="343"/>
      <c r="L5189" s="407">
        <v>1</v>
      </c>
      <c r="M5189" s="344">
        <f t="shared" si="81"/>
        <v>6.5992271739690231</v>
      </c>
      <c r="N5189" s="337"/>
      <c r="T5189" s="169" t="s">
        <v>300</v>
      </c>
    </row>
    <row r="5190" spans="1:20">
      <c r="A5190" s="339">
        <v>45508.125</v>
      </c>
      <c r="B5190" s="340">
        <v>2.6155400000000002</v>
      </c>
      <c r="C5190" s="340" t="s">
        <v>300</v>
      </c>
      <c r="D5190" s="341">
        <v>75.742670000000004</v>
      </c>
      <c r="E5190" s="342" t="s">
        <v>300</v>
      </c>
      <c r="F5190" s="340">
        <v>6.1571899999999999</v>
      </c>
      <c r="G5190" s="342" t="s">
        <v>300</v>
      </c>
      <c r="H5190" s="342"/>
      <c r="I5190" s="342"/>
      <c r="J5190" s="343"/>
      <c r="K5190" s="343"/>
      <c r="L5190" s="407">
        <v>1</v>
      </c>
      <c r="M5190" s="344">
        <f t="shared" si="81"/>
        <v>6.1571961144931429</v>
      </c>
      <c r="N5190" s="337"/>
      <c r="T5190" s="169" t="s">
        <v>300</v>
      </c>
    </row>
    <row r="5191" spans="1:20">
      <c r="A5191" s="339">
        <v>45508.166666666701</v>
      </c>
      <c r="B5191" s="340">
        <v>2.6018300000000001</v>
      </c>
      <c r="C5191" s="340" t="s">
        <v>300</v>
      </c>
      <c r="D5191" s="341">
        <v>74.223429999999993</v>
      </c>
      <c r="E5191" s="342" t="s">
        <v>300</v>
      </c>
      <c r="F5191" s="340">
        <v>6.0020600000000002</v>
      </c>
      <c r="G5191" s="342" t="s">
        <v>300</v>
      </c>
      <c r="H5191" s="342"/>
      <c r="I5191" s="342"/>
      <c r="J5191" s="343"/>
      <c r="K5191" s="343"/>
      <c r="L5191" s="407">
        <v>1</v>
      </c>
      <c r="M5191" s="344">
        <f t="shared" si="81"/>
        <v>6.0020684929340513</v>
      </c>
      <c r="N5191" s="337"/>
      <c r="T5191" s="169" t="s">
        <v>300</v>
      </c>
    </row>
    <row r="5192" spans="1:20">
      <c r="A5192" s="339">
        <v>45508.208333333299</v>
      </c>
      <c r="B5192" s="340">
        <v>2.54921</v>
      </c>
      <c r="C5192" s="340" t="s">
        <v>300</v>
      </c>
      <c r="D5192" s="341">
        <v>74.901110000000003</v>
      </c>
      <c r="E5192" s="342" t="s">
        <v>300</v>
      </c>
      <c r="F5192" s="340">
        <v>5.9343700000000004</v>
      </c>
      <c r="G5192" s="342" t="s">
        <v>300</v>
      </c>
      <c r="H5192" s="342"/>
      <c r="I5192" s="342"/>
      <c r="J5192" s="343"/>
      <c r="K5192" s="343"/>
      <c r="L5192" s="407">
        <v>1</v>
      </c>
      <c r="M5192" s="344">
        <f t="shared" si="81"/>
        <v>5.9343735100059476</v>
      </c>
      <c r="N5192" s="337"/>
      <c r="T5192" s="169" t="s">
        <v>300</v>
      </c>
    </row>
    <row r="5193" spans="1:20">
      <c r="A5193" s="339">
        <v>45508.25</v>
      </c>
      <c r="B5193" s="340">
        <v>2.61348</v>
      </c>
      <c r="C5193" s="340" t="s">
        <v>300</v>
      </c>
      <c r="D5193" s="341">
        <v>75.418580000000006</v>
      </c>
      <c r="E5193" s="342" t="s">
        <v>300</v>
      </c>
      <c r="F5193" s="340">
        <v>6.1260199999999996</v>
      </c>
      <c r="G5193" s="342" t="s">
        <v>300</v>
      </c>
      <c r="H5193" s="342"/>
      <c r="I5193" s="342"/>
      <c r="J5193" s="343"/>
      <c r="K5193" s="343"/>
      <c r="L5193" s="407">
        <v>1</v>
      </c>
      <c r="M5193" s="344">
        <f t="shared" si="81"/>
        <v>6.1260218602470733</v>
      </c>
      <c r="N5193" s="337"/>
      <c r="T5193" s="169" t="s">
        <v>300</v>
      </c>
    </row>
    <row r="5194" spans="1:20">
      <c r="A5194" s="339">
        <v>45508.291666666701</v>
      </c>
      <c r="B5194" s="340">
        <v>2.63808</v>
      </c>
      <c r="C5194" s="340" t="s">
        <v>300</v>
      </c>
      <c r="D5194" s="341">
        <v>75.394580000000005</v>
      </c>
      <c r="E5194" s="342" t="s">
        <v>300</v>
      </c>
      <c r="F5194" s="340">
        <v>6.1817099999999998</v>
      </c>
      <c r="G5194" s="342" t="s">
        <v>300</v>
      </c>
      <c r="H5194" s="342"/>
      <c r="I5194" s="342"/>
      <c r="J5194" s="343"/>
      <c r="K5194" s="343"/>
      <c r="L5194" s="407">
        <v>1</v>
      </c>
      <c r="M5194" s="344">
        <f t="shared" si="81"/>
        <v>6.1817166964869124</v>
      </c>
      <c r="N5194" s="337"/>
      <c r="T5194" s="169" t="s">
        <v>300</v>
      </c>
    </row>
    <row r="5195" spans="1:20">
      <c r="A5195" s="339">
        <v>45508.333333333299</v>
      </c>
      <c r="B5195" s="340">
        <v>2.7084999999999999</v>
      </c>
      <c r="C5195" s="340" t="s">
        <v>300</v>
      </c>
      <c r="D5195" s="341">
        <v>76.774600000000007</v>
      </c>
      <c r="E5195" s="342" t="s">
        <v>300</v>
      </c>
      <c r="F5195" s="340">
        <v>6.4629099999999999</v>
      </c>
      <c r="G5195" s="342" t="s">
        <v>300</v>
      </c>
      <c r="H5195" s="342"/>
      <c r="I5195" s="342"/>
      <c r="J5195" s="343"/>
      <c r="K5195" s="343"/>
      <c r="L5195" s="407">
        <v>1</v>
      </c>
      <c r="M5195" s="344">
        <f t="shared" si="81"/>
        <v>6.4628996474279994</v>
      </c>
      <c r="N5195" s="337"/>
      <c r="T5195" s="169" t="s">
        <v>300</v>
      </c>
    </row>
    <row r="5196" spans="1:20">
      <c r="A5196" s="339">
        <v>45508.375</v>
      </c>
      <c r="B5196" s="340">
        <v>2.9789500000000002</v>
      </c>
      <c r="C5196" s="340" t="s">
        <v>300</v>
      </c>
      <c r="D5196" s="341">
        <v>75.213549999999998</v>
      </c>
      <c r="E5196" s="342" t="s">
        <v>300</v>
      </c>
      <c r="F5196" s="340">
        <v>6.9637099999999998</v>
      </c>
      <c r="G5196" s="342" t="s">
        <v>300</v>
      </c>
      <c r="H5196" s="342"/>
      <c r="I5196" s="342"/>
      <c r="J5196" s="343"/>
      <c r="K5196" s="343"/>
      <c r="L5196" s="407">
        <v>1</v>
      </c>
      <c r="M5196" s="344">
        <f t="shared" si="81"/>
        <v>6.9637041403292992</v>
      </c>
      <c r="N5196" s="337"/>
      <c r="T5196" s="169" t="s">
        <v>300</v>
      </c>
    </row>
    <row r="5197" spans="1:20">
      <c r="A5197" s="339">
        <v>45508.416666666701</v>
      </c>
      <c r="B5197" s="340">
        <v>2.3377400000000002</v>
      </c>
      <c r="C5197" s="340" t="s">
        <v>300</v>
      </c>
      <c r="D5197" s="341">
        <v>77.982839999999996</v>
      </c>
      <c r="E5197" s="342" t="s">
        <v>300</v>
      </c>
      <c r="F5197" s="340">
        <v>5.6660000000000004</v>
      </c>
      <c r="G5197" s="342" t="s">
        <v>300</v>
      </c>
      <c r="H5197" s="342"/>
      <c r="I5197" s="342"/>
      <c r="J5197" s="343"/>
      <c r="K5197" s="343"/>
      <c r="L5197" s="407">
        <v>1</v>
      </c>
      <c r="M5197" s="344">
        <f t="shared" si="81"/>
        <v>5.6659960241801279</v>
      </c>
      <c r="N5197" s="337"/>
      <c r="T5197" s="169" t="s">
        <v>300</v>
      </c>
    </row>
    <row r="5198" spans="1:20">
      <c r="A5198" s="339">
        <v>45508.458333333299</v>
      </c>
      <c r="B5198" s="340">
        <v>0.54427000000000003</v>
      </c>
      <c r="C5198" s="340" t="s">
        <v>300</v>
      </c>
      <c r="D5198" s="341">
        <v>77.147980000000004</v>
      </c>
      <c r="E5198" s="342" t="s">
        <v>300</v>
      </c>
      <c r="F5198" s="340">
        <v>1.3050299999999999</v>
      </c>
      <c r="G5198" s="342" t="s">
        <v>300</v>
      </c>
      <c r="H5198" s="342"/>
      <c r="I5198" s="342"/>
      <c r="J5198" s="343"/>
      <c r="K5198" s="343"/>
      <c r="L5198" s="407">
        <v>1</v>
      </c>
      <c r="M5198" s="344">
        <f t="shared" si="81"/>
        <v>1.305028409798568</v>
      </c>
      <c r="N5198" s="337"/>
      <c r="T5198" s="169" t="s">
        <v>300</v>
      </c>
    </row>
    <row r="5199" spans="1:20">
      <c r="A5199" s="339">
        <v>45508.5</v>
      </c>
      <c r="B5199" s="340">
        <v>2.1421299999999999</v>
      </c>
      <c r="C5199" s="340" t="s">
        <v>300</v>
      </c>
      <c r="D5199" s="341">
        <v>78.587869999999995</v>
      </c>
      <c r="E5199" s="342" t="s">
        <v>300</v>
      </c>
      <c r="F5199" s="340">
        <v>5.2321799999999996</v>
      </c>
      <c r="G5199" s="342" t="s">
        <v>300</v>
      </c>
      <c r="H5199" s="342"/>
      <c r="I5199" s="342"/>
      <c r="J5199" s="343"/>
      <c r="K5199" s="343"/>
      <c r="L5199" s="407">
        <v>1</v>
      </c>
      <c r="M5199" s="344">
        <f t="shared" si="81"/>
        <v>5.2321760875731469</v>
      </c>
      <c r="N5199" s="337"/>
      <c r="T5199" s="169" t="s">
        <v>300</v>
      </c>
    </row>
    <row r="5200" spans="1:20">
      <c r="A5200" s="339">
        <v>45508.541666666701</v>
      </c>
      <c r="B5200" s="340">
        <v>2.55335</v>
      </c>
      <c r="C5200" s="340" t="s">
        <v>300</v>
      </c>
      <c r="D5200" s="341">
        <v>75.379519999999999</v>
      </c>
      <c r="E5200" s="342" t="s">
        <v>300</v>
      </c>
      <c r="F5200" s="340">
        <v>5.9819899999999997</v>
      </c>
      <c r="G5200" s="342" t="s">
        <v>300</v>
      </c>
      <c r="H5200" s="342"/>
      <c r="I5200" s="342"/>
      <c r="J5200" s="343"/>
      <c r="K5200" s="343"/>
      <c r="L5200" s="407">
        <v>1</v>
      </c>
      <c r="M5200" s="344">
        <f t="shared" si="81"/>
        <v>5.98197684294336</v>
      </c>
      <c r="N5200" s="337"/>
      <c r="T5200" s="169" t="s">
        <v>300</v>
      </c>
    </row>
    <row r="5201" spans="1:20">
      <c r="A5201" s="339">
        <v>45508.583333333299</v>
      </c>
      <c r="B5201" s="340">
        <v>2.70749</v>
      </c>
      <c r="C5201" s="340" t="s">
        <v>300</v>
      </c>
      <c r="D5201" s="341">
        <v>74.788920000000005</v>
      </c>
      <c r="E5201" s="342" t="s">
        <v>300</v>
      </c>
      <c r="F5201" s="340">
        <v>6.2934000000000001</v>
      </c>
      <c r="G5201" s="342" t="s">
        <v>300</v>
      </c>
      <c r="H5201" s="342"/>
      <c r="I5201" s="342"/>
      <c r="J5201" s="343"/>
      <c r="K5201" s="343"/>
      <c r="L5201" s="407">
        <v>1</v>
      </c>
      <c r="M5201" s="344">
        <f t="shared" si="81"/>
        <v>6.2933970635756635</v>
      </c>
      <c r="N5201" s="337"/>
      <c r="T5201" s="169" t="s">
        <v>300</v>
      </c>
    </row>
    <row r="5202" spans="1:20">
      <c r="A5202" s="339">
        <v>45508.625</v>
      </c>
      <c r="B5202" s="340">
        <v>2.6891799999999999</v>
      </c>
      <c r="C5202" s="340" t="s">
        <v>300</v>
      </c>
      <c r="D5202" s="341">
        <v>75.053560000000004</v>
      </c>
      <c r="E5202" s="342" t="s">
        <v>300</v>
      </c>
      <c r="F5202" s="340">
        <v>6.2729600000000003</v>
      </c>
      <c r="G5202" s="342" t="s">
        <v>300</v>
      </c>
      <c r="H5202" s="342"/>
      <c r="I5202" s="342"/>
      <c r="J5202" s="343"/>
      <c r="K5202" s="343"/>
      <c r="L5202" s="407">
        <v>1</v>
      </c>
      <c r="M5202" s="344">
        <f t="shared" si="81"/>
        <v>6.2729551095032621</v>
      </c>
      <c r="N5202" s="337"/>
      <c r="T5202" s="169" t="s">
        <v>300</v>
      </c>
    </row>
    <row r="5203" spans="1:20">
      <c r="A5203" s="339">
        <v>45508.666666666701</v>
      </c>
      <c r="B5203" s="340">
        <v>2.7176300000000002</v>
      </c>
      <c r="C5203" s="340" t="s">
        <v>300</v>
      </c>
      <c r="D5203" s="341">
        <v>75.815020000000004</v>
      </c>
      <c r="E5203" s="342" t="s">
        <v>300</v>
      </c>
      <c r="F5203" s="340">
        <v>6.4036499999999998</v>
      </c>
      <c r="G5203" s="342" t="s">
        <v>300</v>
      </c>
      <c r="H5203" s="342"/>
      <c r="I5203" s="342"/>
      <c r="J5203" s="343"/>
      <c r="K5203" s="343"/>
      <c r="L5203" s="407">
        <v>1</v>
      </c>
      <c r="M5203" s="344">
        <f t="shared" si="81"/>
        <v>6.4036353307048079</v>
      </c>
      <c r="N5203" s="337"/>
      <c r="T5203" s="169" t="s">
        <v>300</v>
      </c>
    </row>
    <row r="5204" spans="1:20">
      <c r="A5204" s="339">
        <v>45508.708333333299</v>
      </c>
      <c r="B5204" s="340">
        <v>2.6835100000000001</v>
      </c>
      <c r="C5204" s="340" t="s">
        <v>300</v>
      </c>
      <c r="D5204" s="341">
        <v>75.523920000000004</v>
      </c>
      <c r="E5204" s="342" t="s">
        <v>300</v>
      </c>
      <c r="F5204" s="340">
        <v>6.2989499999999996</v>
      </c>
      <c r="G5204" s="342" t="s">
        <v>300</v>
      </c>
      <c r="H5204" s="342"/>
      <c r="I5204" s="342"/>
      <c r="J5204" s="343"/>
      <c r="K5204" s="343"/>
      <c r="L5204" s="407">
        <v>1</v>
      </c>
      <c r="M5204" s="344">
        <f t="shared" si="81"/>
        <v>6.2989585668999357</v>
      </c>
      <c r="N5204" s="337"/>
      <c r="T5204" s="169" t="s">
        <v>300</v>
      </c>
    </row>
    <row r="5205" spans="1:20">
      <c r="A5205" s="339">
        <v>45508.75</v>
      </c>
      <c r="B5205" s="340">
        <v>2.6612200000000001</v>
      </c>
      <c r="C5205" s="340" t="s">
        <v>300</v>
      </c>
      <c r="D5205" s="341">
        <v>74.424840000000003</v>
      </c>
      <c r="E5205" s="342" t="s">
        <v>300</v>
      </c>
      <c r="F5205" s="340">
        <v>6.1557399999999998</v>
      </c>
      <c r="G5205" s="342" t="s">
        <v>300</v>
      </c>
      <c r="H5205" s="342"/>
      <c r="I5205" s="342"/>
      <c r="J5205" s="343"/>
      <c r="K5205" s="343"/>
      <c r="L5205" s="407">
        <v>1</v>
      </c>
      <c r="M5205" s="344">
        <f t="shared" si="81"/>
        <v>6.1557319236651846</v>
      </c>
      <c r="N5205" s="337"/>
      <c r="T5205" s="169" t="s">
        <v>300</v>
      </c>
    </row>
    <row r="5206" spans="1:20">
      <c r="A5206" s="339">
        <v>45508.791666666701</v>
      </c>
      <c r="B5206" s="340">
        <v>1.35853</v>
      </c>
      <c r="C5206" s="340" t="s">
        <v>300</v>
      </c>
      <c r="D5206" s="341">
        <v>80.377300000000005</v>
      </c>
      <c r="E5206" s="342" t="s">
        <v>300</v>
      </c>
      <c r="F5206" s="340">
        <v>3.39378</v>
      </c>
      <c r="G5206" s="342" t="s">
        <v>300</v>
      </c>
      <c r="H5206" s="342"/>
      <c r="I5206" s="342"/>
      <c r="J5206" s="343"/>
      <c r="K5206" s="343"/>
      <c r="L5206" s="407">
        <v>1</v>
      </c>
      <c r="M5206" s="344">
        <f t="shared" si="81"/>
        <v>3.3937797723085192</v>
      </c>
      <c r="N5206" s="337"/>
      <c r="T5206" s="169" t="s">
        <v>300</v>
      </c>
    </row>
    <row r="5207" spans="1:20">
      <c r="A5207" s="339">
        <v>45508.833333333299</v>
      </c>
      <c r="B5207" s="340">
        <v>0.27716000000000002</v>
      </c>
      <c r="C5207" s="340" t="s">
        <v>300</v>
      </c>
      <c r="D5207" s="341">
        <v>70.648229999999998</v>
      </c>
      <c r="E5207" s="342" t="s">
        <v>300</v>
      </c>
      <c r="F5207" s="340">
        <v>0.60858000000000001</v>
      </c>
      <c r="G5207" s="342" t="s">
        <v>300</v>
      </c>
      <c r="H5207" s="342"/>
      <c r="I5207" s="342"/>
      <c r="J5207" s="343"/>
      <c r="K5207" s="343"/>
      <c r="L5207" s="407">
        <v>1</v>
      </c>
      <c r="M5207" s="344">
        <f t="shared" si="81"/>
        <v>0.60857323530494389</v>
      </c>
      <c r="N5207" s="337"/>
      <c r="T5207" s="169" t="s">
        <v>300</v>
      </c>
    </row>
    <row r="5208" spans="1:20">
      <c r="A5208" s="339">
        <v>45508.875</v>
      </c>
      <c r="B5208" s="340">
        <v>0.34891</v>
      </c>
      <c r="C5208" s="340" t="s">
        <v>300</v>
      </c>
      <c r="D5208" s="341">
        <v>72.24888</v>
      </c>
      <c r="E5208" s="342" t="s">
        <v>300</v>
      </c>
      <c r="F5208" s="340">
        <v>0.78347</v>
      </c>
      <c r="G5208" s="342" t="s">
        <v>300</v>
      </c>
      <c r="H5208" s="342"/>
      <c r="I5208" s="342"/>
      <c r="J5208" s="343"/>
      <c r="K5208" s="343"/>
      <c r="L5208" s="407">
        <v>1</v>
      </c>
      <c r="M5208" s="344">
        <f t="shared" si="81"/>
        <v>0.78347572688246392</v>
      </c>
      <c r="N5208" s="337"/>
      <c r="T5208" s="169" t="s">
        <v>300</v>
      </c>
    </row>
    <row r="5209" spans="1:20">
      <c r="A5209" s="339">
        <v>45508.916666666701</v>
      </c>
      <c r="B5209" s="340">
        <v>0.65005999999999997</v>
      </c>
      <c r="C5209" s="340" t="s">
        <v>300</v>
      </c>
      <c r="D5209" s="341">
        <v>75.039259999999999</v>
      </c>
      <c r="E5209" s="342" t="s">
        <v>300</v>
      </c>
      <c r="F5209" s="340">
        <v>1.5160899999999999</v>
      </c>
      <c r="G5209" s="342" t="s">
        <v>300</v>
      </c>
      <c r="H5209" s="342"/>
      <c r="I5209" s="342"/>
      <c r="J5209" s="343"/>
      <c r="K5209" s="343"/>
      <c r="L5209" s="407">
        <v>1</v>
      </c>
      <c r="M5209" s="344">
        <f t="shared" si="81"/>
        <v>1.5160830637320477</v>
      </c>
      <c r="N5209" s="337"/>
      <c r="T5209" s="169" t="s">
        <v>300</v>
      </c>
    </row>
    <row r="5210" spans="1:20">
      <c r="A5210" s="339">
        <v>45508.958333333299</v>
      </c>
      <c r="B5210" s="340">
        <v>1.6536999999999999</v>
      </c>
      <c r="C5210" s="340" t="s">
        <v>300</v>
      </c>
      <c r="D5210" s="341">
        <v>81.355860000000007</v>
      </c>
      <c r="E5210" s="342" t="s">
        <v>300</v>
      </c>
      <c r="F5210" s="340">
        <v>4.1814499999999999</v>
      </c>
      <c r="G5210" s="342" t="s">
        <v>300</v>
      </c>
      <c r="H5210" s="342"/>
      <c r="I5210" s="342"/>
      <c r="J5210" s="343"/>
      <c r="K5210" s="343"/>
      <c r="L5210" s="407">
        <v>1</v>
      </c>
      <c r="M5210" s="344">
        <f t="shared" si="81"/>
        <v>4.181446810996559</v>
      </c>
      <c r="N5210" s="337"/>
      <c r="T5210" s="169" t="s">
        <v>300</v>
      </c>
    </row>
    <row r="5211" spans="1:20">
      <c r="A5211" s="339">
        <v>45509</v>
      </c>
      <c r="B5211" s="340">
        <v>2.3679000000000001</v>
      </c>
      <c r="C5211" s="340" t="s">
        <v>300</v>
      </c>
      <c r="D5211" s="341">
        <v>77.005420000000001</v>
      </c>
      <c r="E5211" s="342" t="s">
        <v>300</v>
      </c>
      <c r="F5211" s="340">
        <v>5.6671699999999996</v>
      </c>
      <c r="G5211" s="342" t="s">
        <v>300</v>
      </c>
      <c r="H5211" s="342"/>
      <c r="I5211" s="342"/>
      <c r="J5211" s="343"/>
      <c r="K5211" s="343"/>
      <c r="L5211" s="407">
        <v>1</v>
      </c>
      <c r="M5211" s="344">
        <f t="shared" si="81"/>
        <v>5.6671624452794402</v>
      </c>
      <c r="N5211" s="337"/>
      <c r="T5211" s="169" t="s">
        <v>300</v>
      </c>
    </row>
    <row r="5212" spans="1:20">
      <c r="A5212" s="339">
        <v>45509.041666666701</v>
      </c>
      <c r="B5212" s="340">
        <v>2.3485999999999998</v>
      </c>
      <c r="C5212" s="340" t="s">
        <v>300</v>
      </c>
      <c r="D5212" s="341">
        <v>76.311989999999994</v>
      </c>
      <c r="E5212" s="342" t="s">
        <v>300</v>
      </c>
      <c r="F5212" s="340">
        <v>5.5703500000000004</v>
      </c>
      <c r="G5212" s="342" t="s">
        <v>300</v>
      </c>
      <c r="H5212" s="342"/>
      <c r="I5212" s="342"/>
      <c r="J5212" s="343"/>
      <c r="K5212" s="343"/>
      <c r="L5212" s="407">
        <v>1</v>
      </c>
      <c r="M5212" s="344">
        <f t="shared" si="81"/>
        <v>5.5703546383111195</v>
      </c>
      <c r="N5212" s="337"/>
      <c r="T5212" s="169" t="s">
        <v>300</v>
      </c>
    </row>
    <row r="5213" spans="1:20">
      <c r="A5213" s="339">
        <v>45509.083333333299</v>
      </c>
      <c r="B5213" s="340">
        <v>2.60859</v>
      </c>
      <c r="C5213" s="340" t="s">
        <v>300</v>
      </c>
      <c r="D5213" s="341">
        <v>75.709969999999998</v>
      </c>
      <c r="E5213" s="342" t="s">
        <v>300</v>
      </c>
      <c r="F5213" s="340">
        <v>6.1381800000000002</v>
      </c>
      <c r="G5213" s="342" t="s">
        <v>300</v>
      </c>
      <c r="H5213" s="342"/>
      <c r="I5213" s="342"/>
      <c r="J5213" s="343"/>
      <c r="K5213" s="343"/>
      <c r="L5213" s="407">
        <v>1</v>
      </c>
      <c r="M5213" s="344">
        <f t="shared" si="81"/>
        <v>6.1381840915626835</v>
      </c>
      <c r="N5213" s="337"/>
      <c r="T5213" s="169" t="s">
        <v>300</v>
      </c>
    </row>
    <row r="5214" spans="1:20">
      <c r="A5214" s="339">
        <v>45509.125</v>
      </c>
      <c r="B5214" s="340">
        <v>2.5206</v>
      </c>
      <c r="C5214" s="340" t="s">
        <v>300</v>
      </c>
      <c r="D5214" s="341">
        <v>76.898330000000001</v>
      </c>
      <c r="E5214" s="342" t="s">
        <v>300</v>
      </c>
      <c r="F5214" s="340">
        <v>6.0242300000000002</v>
      </c>
      <c r="G5214" s="342" t="s">
        <v>300</v>
      </c>
      <c r="H5214" s="342"/>
      <c r="I5214" s="342"/>
      <c r="J5214" s="343"/>
      <c r="K5214" s="343"/>
      <c r="L5214" s="407">
        <v>1</v>
      </c>
      <c r="M5214" s="344">
        <f t="shared" si="81"/>
        <v>6.0242342429858393</v>
      </c>
      <c r="N5214" s="337"/>
      <c r="T5214" s="169" t="s">
        <v>300</v>
      </c>
    </row>
    <row r="5215" spans="1:20">
      <c r="A5215" s="339">
        <v>45509.166666666701</v>
      </c>
      <c r="B5215" s="340">
        <v>1.85816</v>
      </c>
      <c r="C5215" s="340" t="s">
        <v>300</v>
      </c>
      <c r="D5215" s="341">
        <v>80.965090000000004</v>
      </c>
      <c r="E5215" s="342" t="s">
        <v>300</v>
      </c>
      <c r="F5215" s="340">
        <v>4.6758600000000001</v>
      </c>
      <c r="G5215" s="342" t="s">
        <v>300</v>
      </c>
      <c r="H5215" s="342"/>
      <c r="I5215" s="342"/>
      <c r="J5215" s="343"/>
      <c r="K5215" s="343"/>
      <c r="L5215" s="407">
        <v>1</v>
      </c>
      <c r="M5215" s="344">
        <f t="shared" si="81"/>
        <v>4.6758645279971516</v>
      </c>
      <c r="N5215" s="337"/>
      <c r="T5215" s="169" t="s">
        <v>300</v>
      </c>
    </row>
    <row r="5216" spans="1:20">
      <c r="A5216" s="339">
        <v>45509.208333333299</v>
      </c>
      <c r="B5216" s="340">
        <v>2.7263199999999999</v>
      </c>
      <c r="C5216" s="340" t="s">
        <v>300</v>
      </c>
      <c r="D5216" s="341">
        <v>76.001099999999994</v>
      </c>
      <c r="E5216" s="342" t="s">
        <v>300</v>
      </c>
      <c r="F5216" s="340">
        <v>6.43987</v>
      </c>
      <c r="G5216" s="342" t="s">
        <v>300</v>
      </c>
      <c r="H5216" s="342"/>
      <c r="I5216" s="342"/>
      <c r="J5216" s="343"/>
      <c r="K5216" s="343"/>
      <c r="L5216" s="407">
        <v>1</v>
      </c>
      <c r="M5216" s="344">
        <f t="shared" si="81"/>
        <v>6.4398791530281585</v>
      </c>
      <c r="N5216" s="337"/>
      <c r="T5216" s="169" t="s">
        <v>300</v>
      </c>
    </row>
    <row r="5217" spans="1:20">
      <c r="A5217" s="339">
        <v>45509.25</v>
      </c>
      <c r="B5217" s="340">
        <v>2.4203899999999998</v>
      </c>
      <c r="C5217" s="340" t="s">
        <v>300</v>
      </c>
      <c r="D5217" s="341">
        <v>77.184749999999994</v>
      </c>
      <c r="E5217" s="342" t="s">
        <v>300</v>
      </c>
      <c r="F5217" s="340">
        <v>5.8062699999999996</v>
      </c>
      <c r="G5217" s="342" t="s">
        <v>300</v>
      </c>
      <c r="H5217" s="342"/>
      <c r="I5217" s="342"/>
      <c r="J5217" s="343"/>
      <c r="K5217" s="343"/>
      <c r="L5217" s="407">
        <v>1</v>
      </c>
      <c r="M5217" s="344">
        <f t="shared" si="81"/>
        <v>5.8062784843916999</v>
      </c>
      <c r="N5217" s="337"/>
      <c r="T5217" s="169" t="s">
        <v>300</v>
      </c>
    </row>
    <row r="5218" spans="1:20">
      <c r="A5218" s="339">
        <v>45509.291666666701</v>
      </c>
      <c r="B5218" s="340">
        <v>2.18737</v>
      </c>
      <c r="C5218" s="340" t="s">
        <v>300</v>
      </c>
      <c r="D5218" s="341">
        <v>76.930930000000004</v>
      </c>
      <c r="E5218" s="342" t="s">
        <v>300</v>
      </c>
      <c r="F5218" s="340">
        <v>5.2300399999999998</v>
      </c>
      <c r="G5218" s="342" t="s">
        <v>300</v>
      </c>
      <c r="H5218" s="342"/>
      <c r="I5218" s="342"/>
      <c r="J5218" s="343"/>
      <c r="K5218" s="343"/>
      <c r="L5218" s="407">
        <v>1</v>
      </c>
      <c r="M5218" s="344">
        <f t="shared" si="81"/>
        <v>5.2300307716454268</v>
      </c>
      <c r="N5218" s="337"/>
      <c r="T5218" s="169" t="s">
        <v>300</v>
      </c>
    </row>
    <row r="5219" spans="1:20">
      <c r="A5219" s="339">
        <v>45509.333333333299</v>
      </c>
      <c r="B5219" s="340">
        <v>2.4587300000000001</v>
      </c>
      <c r="C5219" s="340" t="s">
        <v>300</v>
      </c>
      <c r="D5219" s="341">
        <v>75.215779999999995</v>
      </c>
      <c r="E5219" s="342" t="s">
        <v>300</v>
      </c>
      <c r="F5219" s="340">
        <v>5.7477999999999998</v>
      </c>
      <c r="G5219" s="342" t="s">
        <v>300</v>
      </c>
      <c r="H5219" s="342"/>
      <c r="I5219" s="342"/>
      <c r="J5219" s="343"/>
      <c r="K5219" s="343"/>
      <c r="L5219" s="407">
        <v>1</v>
      </c>
      <c r="M5219" s="344">
        <f t="shared" si="81"/>
        <v>5.7477889611221515</v>
      </c>
      <c r="N5219" s="337"/>
      <c r="T5219" s="169" t="s">
        <v>300</v>
      </c>
    </row>
    <row r="5220" spans="1:20">
      <c r="A5220" s="339">
        <v>45509.375</v>
      </c>
      <c r="B5220" s="340">
        <v>2.4252899999999999</v>
      </c>
      <c r="C5220" s="340" t="s">
        <v>300</v>
      </c>
      <c r="D5220" s="341">
        <v>71.147949999999994</v>
      </c>
      <c r="E5220" s="342" t="s">
        <v>300</v>
      </c>
      <c r="F5220" s="340">
        <v>5.3629800000000003</v>
      </c>
      <c r="G5220" s="342" t="s">
        <v>300</v>
      </c>
      <c r="H5220" s="342"/>
      <c r="I5220" s="342"/>
      <c r="J5220" s="343"/>
      <c r="K5220" s="343"/>
      <c r="L5220" s="407">
        <v>1</v>
      </c>
      <c r="M5220" s="344">
        <f t="shared" si="81"/>
        <v>5.3629911142529387</v>
      </c>
      <c r="N5220" s="337"/>
      <c r="T5220" s="169" t="s">
        <v>300</v>
      </c>
    </row>
    <row r="5221" spans="1:20">
      <c r="A5221" s="339">
        <v>45509.416666666701</v>
      </c>
      <c r="B5221" s="340">
        <v>2.1224099999999999</v>
      </c>
      <c r="C5221" s="340" t="s">
        <v>300</v>
      </c>
      <c r="D5221" s="341">
        <v>74.512590000000003</v>
      </c>
      <c r="E5221" s="342" t="s">
        <v>300</v>
      </c>
      <c r="F5221" s="340">
        <v>4.9151800000000003</v>
      </c>
      <c r="G5221" s="342" t="s">
        <v>300</v>
      </c>
      <c r="H5221" s="342"/>
      <c r="I5221" s="342"/>
      <c r="J5221" s="343"/>
      <c r="K5221" s="343"/>
      <c r="L5221" s="407">
        <v>1</v>
      </c>
      <c r="M5221" s="344">
        <f t="shared" si="81"/>
        <v>4.9151859516902521</v>
      </c>
      <c r="N5221" s="337"/>
      <c r="T5221" s="169" t="s">
        <v>300</v>
      </c>
    </row>
    <row r="5222" spans="1:20">
      <c r="A5222" s="339">
        <v>45509.458333333299</v>
      </c>
      <c r="B5222" s="340">
        <v>2.5331100000000002</v>
      </c>
      <c r="C5222" s="340" t="s">
        <v>300</v>
      </c>
      <c r="D5222" s="341">
        <v>77.048969999999997</v>
      </c>
      <c r="E5222" s="342" t="s">
        <v>300</v>
      </c>
      <c r="F5222" s="340">
        <v>6.0659999999999998</v>
      </c>
      <c r="G5222" s="342" t="s">
        <v>300</v>
      </c>
      <c r="H5222" s="342"/>
      <c r="I5222" s="342"/>
      <c r="J5222" s="343"/>
      <c r="K5222" s="343"/>
      <c r="L5222" s="407">
        <v>1</v>
      </c>
      <c r="M5222" s="344">
        <f t="shared" si="81"/>
        <v>6.0659928896094346</v>
      </c>
      <c r="N5222" s="337"/>
      <c r="T5222" s="169" t="s">
        <v>300</v>
      </c>
    </row>
    <row r="5223" spans="1:20">
      <c r="A5223" s="339">
        <v>45509.5</v>
      </c>
      <c r="B5223" s="340">
        <v>0.95350999999999997</v>
      </c>
      <c r="C5223" s="340" t="s">
        <v>300</v>
      </c>
      <c r="D5223" s="341">
        <v>76.637219999999999</v>
      </c>
      <c r="E5223" s="342" t="s">
        <v>300</v>
      </c>
      <c r="F5223" s="340">
        <v>2.2711399999999999</v>
      </c>
      <c r="G5223" s="342" t="s">
        <v>300</v>
      </c>
      <c r="H5223" s="342"/>
      <c r="I5223" s="342"/>
      <c r="J5223" s="343"/>
      <c r="K5223" s="343"/>
      <c r="L5223" s="407">
        <v>1</v>
      </c>
      <c r="M5223" s="344">
        <f t="shared" si="81"/>
        <v>2.2711509733595756</v>
      </c>
      <c r="N5223" s="337"/>
      <c r="T5223" s="169" t="s">
        <v>300</v>
      </c>
    </row>
    <row r="5224" spans="1:20">
      <c r="A5224" s="339">
        <v>45509.541666666701</v>
      </c>
      <c r="B5224" s="340">
        <v>1.9582900000000001</v>
      </c>
      <c r="C5224" s="340" t="s">
        <v>300</v>
      </c>
      <c r="D5224" s="341">
        <v>77.56756</v>
      </c>
      <c r="E5224" s="342" t="s">
        <v>300</v>
      </c>
      <c r="F5224" s="340">
        <v>4.7210400000000003</v>
      </c>
      <c r="G5224" s="342" t="s">
        <v>300</v>
      </c>
      <c r="H5224" s="342"/>
      <c r="I5224" s="342"/>
      <c r="J5224" s="343"/>
      <c r="K5224" s="343"/>
      <c r="L5224" s="407">
        <v>1</v>
      </c>
      <c r="M5224" s="344">
        <f t="shared" si="81"/>
        <v>4.7210450714101917</v>
      </c>
      <c r="N5224" s="337"/>
      <c r="T5224" s="169" t="s">
        <v>300</v>
      </c>
    </row>
    <row r="5225" spans="1:20">
      <c r="A5225" s="339">
        <v>45509.583333333299</v>
      </c>
      <c r="B5225" s="340">
        <v>2.4016500000000001</v>
      </c>
      <c r="C5225" s="340" t="s">
        <v>300</v>
      </c>
      <c r="D5225" s="341">
        <v>77.049390000000002</v>
      </c>
      <c r="E5225" s="342" t="s">
        <v>300</v>
      </c>
      <c r="F5225" s="340">
        <v>5.75122</v>
      </c>
      <c r="G5225" s="342" t="s">
        <v>300</v>
      </c>
      <c r="H5225" s="342"/>
      <c r="I5225" s="342"/>
      <c r="J5225" s="343"/>
      <c r="K5225" s="343"/>
      <c r="L5225" s="407">
        <v>1</v>
      </c>
      <c r="M5225" s="344">
        <f t="shared" si="81"/>
        <v>5.7512193456979803</v>
      </c>
      <c r="N5225" s="337"/>
      <c r="T5225" s="169" t="s">
        <v>300</v>
      </c>
    </row>
    <row r="5226" spans="1:20">
      <c r="A5226" s="339">
        <v>45509.625</v>
      </c>
      <c r="B5226" s="340">
        <v>0.65722000000000003</v>
      </c>
      <c r="C5226" s="340" t="s">
        <v>300</v>
      </c>
      <c r="D5226" s="341">
        <v>72.870419999999996</v>
      </c>
      <c r="E5226" s="342" t="s">
        <v>300</v>
      </c>
      <c r="F5226" s="340">
        <v>1.48848</v>
      </c>
      <c r="G5226" s="342" t="s">
        <v>300</v>
      </c>
      <c r="H5226" s="342"/>
      <c r="I5226" s="342"/>
      <c r="J5226" s="343"/>
      <c r="K5226" s="343"/>
      <c r="L5226" s="407">
        <v>1</v>
      </c>
      <c r="M5226" s="344">
        <f t="shared" si="81"/>
        <v>1.4884801721989922</v>
      </c>
      <c r="N5226" s="337"/>
      <c r="T5226" s="169" t="s">
        <v>300</v>
      </c>
    </row>
    <row r="5227" spans="1:20">
      <c r="A5227" s="339">
        <v>45509.666666666701</v>
      </c>
      <c r="B5227" s="340">
        <v>0.40849999999999997</v>
      </c>
      <c r="C5227" s="340" t="s">
        <v>300</v>
      </c>
      <c r="D5227" s="341">
        <v>70.169619999999995</v>
      </c>
      <c r="E5227" s="342" t="s">
        <v>300</v>
      </c>
      <c r="F5227" s="340">
        <v>0.89090000000000003</v>
      </c>
      <c r="G5227" s="342" t="s">
        <v>300</v>
      </c>
      <c r="H5227" s="342"/>
      <c r="I5227" s="342"/>
      <c r="J5227" s="343"/>
      <c r="K5227" s="343"/>
      <c r="L5227" s="407">
        <v>1</v>
      </c>
      <c r="M5227" s="344">
        <f t="shared" si="81"/>
        <v>0.89088612605159989</v>
      </c>
      <c r="N5227" s="337"/>
      <c r="T5227" s="169" t="s">
        <v>300</v>
      </c>
    </row>
    <row r="5228" spans="1:20">
      <c r="A5228" s="339">
        <v>45509.708333333299</v>
      </c>
      <c r="B5228" s="340">
        <v>0.33190999999999998</v>
      </c>
      <c r="C5228" s="340" t="s">
        <v>300</v>
      </c>
      <c r="D5228" s="341">
        <v>71.290220000000005</v>
      </c>
      <c r="E5228" s="342" t="s">
        <v>300</v>
      </c>
      <c r="F5228" s="340">
        <v>0.73540000000000005</v>
      </c>
      <c r="G5228" s="342" t="s">
        <v>300</v>
      </c>
      <c r="H5228" s="342"/>
      <c r="I5228" s="342"/>
      <c r="J5228" s="343"/>
      <c r="K5228" s="343"/>
      <c r="L5228" s="407">
        <v>1</v>
      </c>
      <c r="M5228" s="344">
        <f t="shared" si="81"/>
        <v>0.73541299947981598</v>
      </c>
      <c r="N5228" s="337"/>
      <c r="T5228" s="169" t="s">
        <v>300</v>
      </c>
    </row>
    <row r="5229" spans="1:20">
      <c r="A5229" s="339">
        <v>45509.75</v>
      </c>
      <c r="B5229" s="340">
        <v>0.17441000000000001</v>
      </c>
      <c r="C5229" s="340" t="s">
        <v>300</v>
      </c>
      <c r="D5229" s="341">
        <v>73.053219999999996</v>
      </c>
      <c r="E5229" s="342" t="s">
        <v>300</v>
      </c>
      <c r="F5229" s="340">
        <v>0.39600000000000002</v>
      </c>
      <c r="G5229" s="342" t="s">
        <v>300</v>
      </c>
      <c r="H5229" s="342"/>
      <c r="I5229" s="342"/>
      <c r="J5229" s="343"/>
      <c r="K5229" s="343"/>
      <c r="L5229" s="407">
        <v>1</v>
      </c>
      <c r="M5229" s="344">
        <f t="shared" si="81"/>
        <v>0.39599687207421591</v>
      </c>
      <c r="N5229" s="337"/>
      <c r="T5229" s="169" t="s">
        <v>300</v>
      </c>
    </row>
    <row r="5230" spans="1:20">
      <c r="A5230" s="339">
        <v>45509.791666666701</v>
      </c>
      <c r="B5230" s="340">
        <v>0.25828000000000001</v>
      </c>
      <c r="C5230" s="340" t="s">
        <v>300</v>
      </c>
      <c r="D5230" s="341">
        <v>74.628820000000005</v>
      </c>
      <c r="E5230" s="342" t="s">
        <v>300</v>
      </c>
      <c r="F5230" s="340">
        <v>0.59906000000000004</v>
      </c>
      <c r="G5230" s="342" t="s">
        <v>300</v>
      </c>
      <c r="H5230" s="342"/>
      <c r="I5230" s="342"/>
      <c r="J5230" s="343"/>
      <c r="K5230" s="343"/>
      <c r="L5230" s="407">
        <v>1</v>
      </c>
      <c r="M5230" s="344">
        <f t="shared" si="81"/>
        <v>0.59907109104796818</v>
      </c>
      <c r="N5230" s="337"/>
      <c r="T5230" s="169" t="s">
        <v>300</v>
      </c>
    </row>
    <row r="5231" spans="1:20">
      <c r="A5231" s="339">
        <v>45509.833333333299</v>
      </c>
      <c r="B5231" s="340">
        <v>1.2739</v>
      </c>
      <c r="C5231" s="340" t="s">
        <v>300</v>
      </c>
      <c r="D5231" s="341">
        <v>82.156109999999998</v>
      </c>
      <c r="E5231" s="342" t="s">
        <v>300</v>
      </c>
      <c r="F5231" s="340">
        <v>3.2527900000000001</v>
      </c>
      <c r="G5231" s="342" t="s">
        <v>300</v>
      </c>
      <c r="H5231" s="342"/>
      <c r="I5231" s="342"/>
      <c r="J5231" s="343"/>
      <c r="K5231" s="343"/>
      <c r="L5231" s="407">
        <v>1</v>
      </c>
      <c r="M5231" s="344">
        <f t="shared" si="81"/>
        <v>3.25279141788132</v>
      </c>
      <c r="N5231" s="337"/>
      <c r="T5231" s="169" t="s">
        <v>300</v>
      </c>
    </row>
    <row r="5232" spans="1:20">
      <c r="A5232" s="339">
        <v>45509.875</v>
      </c>
      <c r="B5232" s="340">
        <v>2.1490999999999998</v>
      </c>
      <c r="C5232" s="340" t="s">
        <v>300</v>
      </c>
      <c r="D5232" s="341">
        <v>79.275220000000004</v>
      </c>
      <c r="E5232" s="342" t="s">
        <v>300</v>
      </c>
      <c r="F5232" s="340">
        <v>5.2951199999999998</v>
      </c>
      <c r="G5232" s="342" t="s">
        <v>300</v>
      </c>
      <c r="H5232" s="342"/>
      <c r="I5232" s="342"/>
      <c r="J5232" s="343"/>
      <c r="K5232" s="343"/>
      <c r="L5232" s="407">
        <v>1</v>
      </c>
      <c r="M5232" s="344">
        <f t="shared" si="81"/>
        <v>5.2951112643861595</v>
      </c>
      <c r="N5232" s="337"/>
      <c r="T5232" s="169" t="s">
        <v>300</v>
      </c>
    </row>
    <row r="5233" spans="1:20">
      <c r="A5233" s="339">
        <v>45509.916666666701</v>
      </c>
      <c r="B5233" s="340">
        <v>2.3630599999999999</v>
      </c>
      <c r="C5233" s="340" t="s">
        <v>300</v>
      </c>
      <c r="D5233" s="341">
        <v>77.685550000000006</v>
      </c>
      <c r="E5233" s="342" t="s">
        <v>300</v>
      </c>
      <c r="F5233" s="340">
        <v>5.7055199999999999</v>
      </c>
      <c r="G5233" s="342" t="s">
        <v>300</v>
      </c>
      <c r="H5233" s="342"/>
      <c r="I5233" s="342"/>
      <c r="J5233" s="343"/>
      <c r="K5233" s="343"/>
      <c r="L5233" s="407">
        <v>1</v>
      </c>
      <c r="M5233" s="344">
        <f t="shared" si="81"/>
        <v>5.7055301385356403</v>
      </c>
      <c r="N5233" s="337"/>
      <c r="T5233" s="169" t="s">
        <v>300</v>
      </c>
    </row>
    <row r="5234" spans="1:20">
      <c r="A5234" s="339">
        <v>45509.958333333299</v>
      </c>
      <c r="B5234" s="340">
        <v>2.8652199999999999</v>
      </c>
      <c r="C5234" s="340" t="s">
        <v>300</v>
      </c>
      <c r="D5234" s="341">
        <v>75.981300000000005</v>
      </c>
      <c r="E5234" s="342" t="s">
        <v>300</v>
      </c>
      <c r="F5234" s="340">
        <v>6.7662199999999997</v>
      </c>
      <c r="G5234" s="342" t="s">
        <v>300</v>
      </c>
      <c r="H5234" s="342"/>
      <c r="I5234" s="342"/>
      <c r="J5234" s="343"/>
      <c r="K5234" s="343"/>
      <c r="L5234" s="407">
        <v>1</v>
      </c>
      <c r="M5234" s="344">
        <f t="shared" si="81"/>
        <v>6.7662136031968796</v>
      </c>
      <c r="N5234" s="337"/>
      <c r="T5234" s="169" t="s">
        <v>300</v>
      </c>
    </row>
    <row r="5235" spans="1:20">
      <c r="A5235" s="339">
        <v>45510</v>
      </c>
      <c r="B5235" s="340">
        <v>2.7496900000000002</v>
      </c>
      <c r="C5235" s="340" t="s">
        <v>300</v>
      </c>
      <c r="D5235" s="341">
        <v>75.436440000000005</v>
      </c>
      <c r="E5235" s="342" t="s">
        <v>300</v>
      </c>
      <c r="F5235" s="340">
        <v>6.4468199999999998</v>
      </c>
      <c r="G5235" s="342" t="s">
        <v>300</v>
      </c>
      <c r="H5235" s="342"/>
      <c r="I5235" s="342"/>
      <c r="J5235" s="343"/>
      <c r="K5235" s="343"/>
      <c r="L5235" s="407">
        <v>1</v>
      </c>
      <c r="M5235" s="344">
        <f t="shared" si="81"/>
        <v>6.4468257117878887</v>
      </c>
      <c r="N5235" s="337"/>
      <c r="T5235" s="169" t="s">
        <v>300</v>
      </c>
    </row>
    <row r="5236" spans="1:20">
      <c r="A5236" s="339">
        <v>45510.041666666701</v>
      </c>
      <c r="B5236" s="340">
        <v>2.8279200000000002</v>
      </c>
      <c r="C5236" s="340" t="s">
        <v>300</v>
      </c>
      <c r="D5236" s="341">
        <v>74.872969999999995</v>
      </c>
      <c r="E5236" s="342" t="s">
        <v>300</v>
      </c>
      <c r="F5236" s="340">
        <v>6.5807099999999998</v>
      </c>
      <c r="G5236" s="342" t="s">
        <v>300</v>
      </c>
      <c r="H5236" s="342"/>
      <c r="I5236" s="342"/>
      <c r="J5236" s="343"/>
      <c r="K5236" s="343"/>
      <c r="L5236" s="407">
        <v>1</v>
      </c>
      <c r="M5236" s="344">
        <f t="shared" si="81"/>
        <v>6.5807166305401914</v>
      </c>
      <c r="N5236" s="337"/>
      <c r="T5236" s="169" t="s">
        <v>300</v>
      </c>
    </row>
    <row r="5237" spans="1:20">
      <c r="A5237" s="339">
        <v>45510.083333333299</v>
      </c>
      <c r="B5237" s="340">
        <v>2.5694300000000001</v>
      </c>
      <c r="C5237" s="340" t="s">
        <v>300</v>
      </c>
      <c r="D5237" s="341">
        <v>75.680139999999994</v>
      </c>
      <c r="E5237" s="342" t="s">
        <v>300</v>
      </c>
      <c r="F5237" s="340">
        <v>6.0436500000000004</v>
      </c>
      <c r="G5237" s="342" t="s">
        <v>300</v>
      </c>
      <c r="H5237" s="342"/>
      <c r="I5237" s="342"/>
      <c r="J5237" s="343"/>
      <c r="K5237" s="343"/>
      <c r="L5237" s="407">
        <v>1</v>
      </c>
      <c r="M5237" s="344">
        <f t="shared" si="81"/>
        <v>6.0436558714958144</v>
      </c>
      <c r="N5237" s="337"/>
      <c r="T5237" s="169" t="s">
        <v>300</v>
      </c>
    </row>
    <row r="5238" spans="1:20">
      <c r="A5238" s="339">
        <v>45510.125</v>
      </c>
      <c r="B5238" s="340">
        <v>2.64663</v>
      </c>
      <c r="C5238" s="340" t="s">
        <v>300</v>
      </c>
      <c r="D5238" s="341">
        <v>74.889439999999993</v>
      </c>
      <c r="E5238" s="342" t="s">
        <v>300</v>
      </c>
      <c r="F5238" s="340">
        <v>6.1601900000000001</v>
      </c>
      <c r="G5238" s="342" t="s">
        <v>300</v>
      </c>
      <c r="H5238" s="342"/>
      <c r="I5238" s="342"/>
      <c r="J5238" s="343"/>
      <c r="K5238" s="343"/>
      <c r="L5238" s="407">
        <v>1</v>
      </c>
      <c r="M5238" s="344">
        <f t="shared" si="81"/>
        <v>6.1602001672901752</v>
      </c>
      <c r="N5238" s="337"/>
      <c r="T5238" s="169" t="s">
        <v>300</v>
      </c>
    </row>
    <row r="5239" spans="1:20">
      <c r="A5239" s="339">
        <v>45510.166666666701</v>
      </c>
      <c r="B5239" s="340">
        <v>2.8957000000000002</v>
      </c>
      <c r="C5239" s="340" t="s">
        <v>300</v>
      </c>
      <c r="D5239" s="341">
        <v>68.779169999999993</v>
      </c>
      <c r="E5239" s="342" t="s">
        <v>300</v>
      </c>
      <c r="F5239" s="340">
        <v>6.1900199999999996</v>
      </c>
      <c r="G5239" s="342" t="s">
        <v>300</v>
      </c>
      <c r="H5239" s="342"/>
      <c r="I5239" s="342"/>
      <c r="J5239" s="343"/>
      <c r="K5239" s="343"/>
      <c r="L5239" s="407">
        <v>1</v>
      </c>
      <c r="M5239" s="344">
        <f t="shared" si="81"/>
        <v>6.1900122270445195</v>
      </c>
      <c r="N5239" s="337"/>
      <c r="T5239" s="169" t="s">
        <v>300</v>
      </c>
    </row>
    <row r="5240" spans="1:20">
      <c r="A5240" s="339">
        <v>45510.208333333299</v>
      </c>
      <c r="B5240" s="340">
        <v>3.1120000000000001</v>
      </c>
      <c r="C5240" s="340" t="s">
        <v>300</v>
      </c>
      <c r="D5240" s="341">
        <v>59.626109999999997</v>
      </c>
      <c r="E5240" s="342" t="s">
        <v>300</v>
      </c>
      <c r="F5240" s="340">
        <v>5.7671000000000001</v>
      </c>
      <c r="G5240" s="342" t="s">
        <v>300</v>
      </c>
      <c r="H5240" s="342"/>
      <c r="I5240" s="342"/>
      <c r="J5240" s="343"/>
      <c r="K5240" s="343"/>
      <c r="L5240" s="407">
        <v>1</v>
      </c>
      <c r="M5240" s="344">
        <f t="shared" si="81"/>
        <v>5.7670946002655992</v>
      </c>
      <c r="N5240" s="337"/>
      <c r="T5240" s="169" t="s">
        <v>300</v>
      </c>
    </row>
    <row r="5241" spans="1:20">
      <c r="A5241" s="339">
        <v>45510.25</v>
      </c>
      <c r="B5241" s="340">
        <v>2.7478500000000001</v>
      </c>
      <c r="C5241" s="340" t="s">
        <v>300</v>
      </c>
      <c r="D5241" s="341">
        <v>72.924989999999994</v>
      </c>
      <c r="E5241" s="342" t="s">
        <v>300</v>
      </c>
      <c r="F5241" s="340">
        <v>6.2280199999999999</v>
      </c>
      <c r="G5241" s="342" t="s">
        <v>300</v>
      </c>
      <c r="H5241" s="342"/>
      <c r="I5241" s="342"/>
      <c r="J5241" s="343"/>
      <c r="K5241" s="343"/>
      <c r="L5241" s="407">
        <v>1</v>
      </c>
      <c r="M5241" s="344">
        <f t="shared" si="81"/>
        <v>6.2280259016182189</v>
      </c>
      <c r="N5241" s="337"/>
      <c r="T5241" s="169" t="s">
        <v>300</v>
      </c>
    </row>
    <row r="5242" spans="1:20">
      <c r="A5242" s="339">
        <v>45510.291666666701</v>
      </c>
      <c r="B5242" s="340">
        <v>2.55023</v>
      </c>
      <c r="C5242" s="340" t="s">
        <v>300</v>
      </c>
      <c r="D5242" s="341">
        <v>74.870949999999993</v>
      </c>
      <c r="E5242" s="342" t="s">
        <v>300</v>
      </c>
      <c r="F5242" s="340">
        <v>5.9343700000000004</v>
      </c>
      <c r="G5242" s="342" t="s">
        <v>300</v>
      </c>
      <c r="H5242" s="342"/>
      <c r="I5242" s="342"/>
      <c r="J5242" s="343"/>
      <c r="K5242" s="343"/>
      <c r="L5242" s="407">
        <v>1</v>
      </c>
      <c r="M5242" s="344">
        <f t="shared" si="81"/>
        <v>5.9343574787989803</v>
      </c>
      <c r="N5242" s="337"/>
      <c r="T5242" s="169" t="s">
        <v>300</v>
      </c>
    </row>
    <row r="5243" spans="1:20">
      <c r="A5243" s="339">
        <v>45510.333333333299</v>
      </c>
      <c r="B5243" s="340">
        <v>2.7199300000000002</v>
      </c>
      <c r="C5243" s="340" t="s">
        <v>300</v>
      </c>
      <c r="D5243" s="341">
        <v>73.863889999999998</v>
      </c>
      <c r="E5243" s="345" t="s">
        <v>300</v>
      </c>
      <c r="F5243" s="340">
        <v>6.24411</v>
      </c>
      <c r="G5243" s="342" t="s">
        <v>300</v>
      </c>
      <c r="H5243" s="342"/>
      <c r="I5243" s="342"/>
      <c r="J5243" s="343"/>
      <c r="K5243" s="343"/>
      <c r="L5243" s="407">
        <v>1</v>
      </c>
      <c r="M5243" s="344">
        <f t="shared" si="81"/>
        <v>6.244115288984915</v>
      </c>
      <c r="N5243" s="337"/>
      <c r="T5243" s="169" t="s">
        <v>300</v>
      </c>
    </row>
    <row r="5244" spans="1:20">
      <c r="A5244" s="339">
        <v>45510.375</v>
      </c>
      <c r="B5244" s="340">
        <v>2.7303099999999998</v>
      </c>
      <c r="C5244" s="340" t="s">
        <v>300</v>
      </c>
      <c r="D5244" s="341">
        <v>73.618539999999996</v>
      </c>
      <c r="E5244" s="342" t="s">
        <v>300</v>
      </c>
      <c r="F5244" s="340">
        <v>6.2471300000000003</v>
      </c>
      <c r="G5244" s="342" t="s">
        <v>300</v>
      </c>
      <c r="H5244" s="342"/>
      <c r="I5244" s="342"/>
      <c r="J5244" s="343"/>
      <c r="K5244" s="343"/>
      <c r="L5244" s="407">
        <v>1</v>
      </c>
      <c r="M5244" s="344">
        <f t="shared" si="81"/>
        <v>6.2471246292451905</v>
      </c>
      <c r="N5244" s="337"/>
      <c r="T5244" s="169" t="s">
        <v>300</v>
      </c>
    </row>
    <row r="5245" spans="1:20">
      <c r="A5245" s="339">
        <v>45510.416666666701</v>
      </c>
      <c r="B5245" s="340">
        <v>2.5514700000000001</v>
      </c>
      <c r="C5245" s="340" t="s">
        <v>300</v>
      </c>
      <c r="D5245" s="341">
        <v>75.482150000000004</v>
      </c>
      <c r="E5245" s="342" t="s">
        <v>300</v>
      </c>
      <c r="F5245" s="340">
        <v>5.9857100000000001</v>
      </c>
      <c r="G5245" s="342" t="s">
        <v>300</v>
      </c>
      <c r="H5245" s="342"/>
      <c r="I5245" s="342"/>
      <c r="J5245" s="343"/>
      <c r="K5245" s="343"/>
      <c r="L5245" s="407">
        <v>1</v>
      </c>
      <c r="M5245" s="344">
        <f t="shared" si="81"/>
        <v>5.9857109143763401</v>
      </c>
      <c r="N5245" s="337"/>
      <c r="T5245" s="169" t="s">
        <v>300</v>
      </c>
    </row>
    <row r="5246" spans="1:20">
      <c r="A5246" s="339">
        <v>45510.458333333299</v>
      </c>
      <c r="B5246" s="340">
        <v>2.1376599999999999</v>
      </c>
      <c r="C5246" s="340" t="s">
        <v>300</v>
      </c>
      <c r="D5246" s="341">
        <v>76.129499999999993</v>
      </c>
      <c r="E5246" s="342" t="s">
        <v>300</v>
      </c>
      <c r="F5246" s="340">
        <v>5.0579299999999998</v>
      </c>
      <c r="G5246" s="342" t="s">
        <v>300</v>
      </c>
      <c r="H5246" s="342"/>
      <c r="I5246" s="342"/>
      <c r="J5246" s="343"/>
      <c r="K5246" s="343"/>
      <c r="L5246" s="407">
        <v>1</v>
      </c>
      <c r="M5246" s="344">
        <f t="shared" si="81"/>
        <v>5.0579277150275992</v>
      </c>
      <c r="N5246" s="337"/>
      <c r="T5246" s="169" t="s">
        <v>300</v>
      </c>
    </row>
    <row r="5247" spans="1:20">
      <c r="A5247" s="339">
        <v>45510.5</v>
      </c>
      <c r="B5247" s="340">
        <v>2.55721</v>
      </c>
      <c r="C5247" s="340" t="s">
        <v>300</v>
      </c>
      <c r="D5247" s="341">
        <v>75.288229999999999</v>
      </c>
      <c r="E5247" s="342" t="s">
        <v>300</v>
      </c>
      <c r="F5247" s="340">
        <v>5.9837600000000002</v>
      </c>
      <c r="G5247" s="342" t="s">
        <v>300</v>
      </c>
      <c r="H5247" s="342"/>
      <c r="I5247" s="342"/>
      <c r="J5247" s="343"/>
      <c r="K5247" s="343"/>
      <c r="L5247" s="407">
        <v>1</v>
      </c>
      <c r="M5247" s="344">
        <f t="shared" si="81"/>
        <v>5.9837644789583626</v>
      </c>
      <c r="N5247" s="337"/>
      <c r="T5247" s="169" t="s">
        <v>300</v>
      </c>
    </row>
    <row r="5248" spans="1:20">
      <c r="A5248" s="339">
        <v>45510.541666666701</v>
      </c>
      <c r="B5248" s="340">
        <v>2.9221499999999998</v>
      </c>
      <c r="C5248" s="340" t="s">
        <v>300</v>
      </c>
      <c r="D5248" s="341">
        <v>71.215950000000007</v>
      </c>
      <c r="E5248" s="342" t="s">
        <v>300</v>
      </c>
      <c r="F5248" s="340">
        <v>6.4678500000000003</v>
      </c>
      <c r="G5248" s="342" t="s">
        <v>300</v>
      </c>
      <c r="H5248" s="342"/>
      <c r="I5248" s="342"/>
      <c r="J5248" s="343"/>
      <c r="K5248" s="343"/>
      <c r="L5248" s="407">
        <v>1</v>
      </c>
      <c r="M5248" s="344">
        <f t="shared" si="81"/>
        <v>6.4678626321308981</v>
      </c>
      <c r="N5248" s="337"/>
      <c r="T5248" s="169" t="s">
        <v>300</v>
      </c>
    </row>
    <row r="5249" spans="1:20">
      <c r="A5249" s="339">
        <v>45510.583333333299</v>
      </c>
      <c r="B5249" s="340">
        <v>2.97052</v>
      </c>
      <c r="C5249" s="340" t="s">
        <v>300</v>
      </c>
      <c r="D5249" s="341">
        <v>57.950659999999999</v>
      </c>
      <c r="E5249" s="342" t="s">
        <v>300</v>
      </c>
      <c r="F5249" s="340">
        <v>5.3502200000000002</v>
      </c>
      <c r="G5249" s="342" t="s">
        <v>300</v>
      </c>
      <c r="H5249" s="342"/>
      <c r="I5249" s="342"/>
      <c r="J5249" s="343"/>
      <c r="K5249" s="343"/>
      <c r="L5249" s="407">
        <v>1</v>
      </c>
      <c r="M5249" s="344">
        <f t="shared" si="81"/>
        <v>5.3502229184026557</v>
      </c>
      <c r="N5249" s="337"/>
      <c r="T5249" s="169" t="s">
        <v>300</v>
      </c>
    </row>
    <row r="5250" spans="1:20">
      <c r="A5250" s="339">
        <v>45510.625</v>
      </c>
      <c r="B5250" s="340">
        <v>2.8143600000000002</v>
      </c>
      <c r="C5250" s="340" t="s">
        <v>300</v>
      </c>
      <c r="D5250" s="341">
        <v>70.819760000000002</v>
      </c>
      <c r="E5250" s="342" t="s">
        <v>300</v>
      </c>
      <c r="F5250" s="340">
        <v>6.1946199999999996</v>
      </c>
      <c r="G5250" s="342" t="s">
        <v>300</v>
      </c>
      <c r="H5250" s="342"/>
      <c r="I5250" s="342"/>
      <c r="J5250" s="343"/>
      <c r="K5250" s="343"/>
      <c r="L5250" s="407">
        <v>1</v>
      </c>
      <c r="M5250" s="344">
        <f t="shared" si="81"/>
        <v>6.1946262763418876</v>
      </c>
      <c r="N5250" s="337"/>
      <c r="T5250" s="169" t="s">
        <v>300</v>
      </c>
    </row>
    <row r="5251" spans="1:20">
      <c r="A5251" s="339">
        <v>45510.666666666701</v>
      </c>
      <c r="B5251" s="340">
        <v>2.5736599999999998</v>
      </c>
      <c r="C5251" s="340" t="s">
        <v>300</v>
      </c>
      <c r="D5251" s="341">
        <v>76.346850000000003</v>
      </c>
      <c r="E5251" s="342" t="s">
        <v>300</v>
      </c>
      <c r="F5251" s="340">
        <v>6.1069300000000002</v>
      </c>
      <c r="G5251" s="342" t="s">
        <v>300</v>
      </c>
      <c r="H5251" s="342"/>
      <c r="I5251" s="342"/>
      <c r="J5251" s="343"/>
      <c r="K5251" s="343"/>
      <c r="L5251" s="407">
        <v>1</v>
      </c>
      <c r="M5251" s="344">
        <f t="shared" ref="M5251:M5314" si="82">D5251*60*10^3*B5251*5.18*10^-7</f>
        <v>6.1069351198186803</v>
      </c>
      <c r="N5251" s="337"/>
      <c r="T5251" s="169" t="s">
        <v>300</v>
      </c>
    </row>
    <row r="5252" spans="1:20">
      <c r="A5252" s="339">
        <v>45510.708333333299</v>
      </c>
      <c r="B5252" s="340">
        <v>2.5266500000000001</v>
      </c>
      <c r="C5252" s="340" t="s">
        <v>300</v>
      </c>
      <c r="D5252" s="341">
        <v>75.373440000000002</v>
      </c>
      <c r="E5252" s="342" t="s">
        <v>300</v>
      </c>
      <c r="F5252" s="340">
        <v>5.9189499999999997</v>
      </c>
      <c r="G5252" s="342" t="s">
        <v>300</v>
      </c>
      <c r="H5252" s="342"/>
      <c r="I5252" s="342"/>
      <c r="J5252" s="343"/>
      <c r="K5252" s="343"/>
      <c r="L5252" s="407">
        <v>1</v>
      </c>
      <c r="M5252" s="344">
        <f t="shared" si="82"/>
        <v>5.9189467516300791</v>
      </c>
      <c r="N5252" s="337"/>
      <c r="T5252" s="169" t="s">
        <v>300</v>
      </c>
    </row>
    <row r="5253" spans="1:20">
      <c r="A5253" s="339">
        <v>45510.75</v>
      </c>
      <c r="B5253" s="340">
        <v>2.7650700000000001</v>
      </c>
      <c r="C5253" s="340" t="s">
        <v>300</v>
      </c>
      <c r="D5253" s="341">
        <v>73.760490000000004</v>
      </c>
      <c r="E5253" s="342" t="s">
        <v>300</v>
      </c>
      <c r="F5253" s="340">
        <v>6.3388600000000004</v>
      </c>
      <c r="G5253" s="342" t="s">
        <v>300</v>
      </c>
      <c r="H5253" s="342"/>
      <c r="I5253" s="342"/>
      <c r="J5253" s="343"/>
      <c r="K5253" s="343"/>
      <c r="L5253" s="407">
        <v>1</v>
      </c>
      <c r="M5253" s="344">
        <f t="shared" si="82"/>
        <v>6.3388566940600439</v>
      </c>
      <c r="N5253" s="337"/>
      <c r="T5253" s="169" t="s">
        <v>300</v>
      </c>
    </row>
    <row r="5254" spans="1:20">
      <c r="A5254" s="339">
        <v>45510.791666666701</v>
      </c>
      <c r="B5254" s="340">
        <v>2.93228</v>
      </c>
      <c r="C5254" s="340" t="s">
        <v>300</v>
      </c>
      <c r="D5254" s="341">
        <v>73.719459999999998</v>
      </c>
      <c r="E5254" s="342" t="s">
        <v>300</v>
      </c>
      <c r="F5254" s="340">
        <v>6.7184299999999997</v>
      </c>
      <c r="G5254" s="342" t="s">
        <v>300</v>
      </c>
      <c r="H5254" s="342"/>
      <c r="I5254" s="342"/>
      <c r="J5254" s="343"/>
      <c r="K5254" s="343"/>
      <c r="L5254" s="407">
        <v>1</v>
      </c>
      <c r="M5254" s="344">
        <f t="shared" si="82"/>
        <v>6.7184423310863028</v>
      </c>
      <c r="N5254" s="337"/>
      <c r="T5254" s="169" t="s">
        <v>300</v>
      </c>
    </row>
    <row r="5255" spans="1:20">
      <c r="A5255" s="339">
        <v>45510.833333333299</v>
      </c>
      <c r="B5255" s="340">
        <v>2.6865100000000002</v>
      </c>
      <c r="C5255" s="340" t="s">
        <v>300</v>
      </c>
      <c r="D5255" s="341">
        <v>73.505290000000002</v>
      </c>
      <c r="E5255" s="342" t="s">
        <v>300</v>
      </c>
      <c r="F5255" s="340">
        <v>6.1374399999999998</v>
      </c>
      <c r="G5255" s="342" t="s">
        <v>300</v>
      </c>
      <c r="H5255" s="342"/>
      <c r="I5255" s="342"/>
      <c r="J5255" s="343"/>
      <c r="K5255" s="343"/>
      <c r="L5255" s="407">
        <v>1</v>
      </c>
      <c r="M5255" s="344">
        <f t="shared" si="82"/>
        <v>6.137451411505932</v>
      </c>
      <c r="N5255" s="337"/>
      <c r="T5255" s="169" t="s">
        <v>300</v>
      </c>
    </row>
    <row r="5256" spans="1:20">
      <c r="A5256" s="339">
        <v>45510.875</v>
      </c>
      <c r="B5256" s="340">
        <v>3.0021100000000001</v>
      </c>
      <c r="C5256" s="340" t="s">
        <v>300</v>
      </c>
      <c r="D5256" s="341">
        <v>68.716710000000006</v>
      </c>
      <c r="E5256" s="342" t="s">
        <v>300</v>
      </c>
      <c r="F5256" s="340">
        <v>6.4116600000000004</v>
      </c>
      <c r="G5256" s="342" t="s">
        <v>300</v>
      </c>
      <c r="H5256" s="342"/>
      <c r="I5256" s="342"/>
      <c r="J5256" s="343"/>
      <c r="K5256" s="343"/>
      <c r="L5256" s="407">
        <v>1</v>
      </c>
      <c r="M5256" s="344">
        <f t="shared" si="82"/>
        <v>6.4116523997817483</v>
      </c>
      <c r="N5256" s="337"/>
      <c r="T5256" s="169" t="s">
        <v>300</v>
      </c>
    </row>
    <row r="5257" spans="1:20">
      <c r="A5257" s="339">
        <v>45510.916666666701</v>
      </c>
      <c r="B5257" s="340">
        <v>3.0945999999999998</v>
      </c>
      <c r="C5257" s="340" t="s">
        <v>300</v>
      </c>
      <c r="D5257" s="341">
        <v>72.36797</v>
      </c>
      <c r="E5257" s="342" t="s">
        <v>300</v>
      </c>
      <c r="F5257" s="340">
        <v>6.9603599999999997</v>
      </c>
      <c r="G5257" s="342" t="s">
        <v>300</v>
      </c>
      <c r="H5257" s="342"/>
      <c r="I5257" s="342"/>
      <c r="J5257" s="343"/>
      <c r="K5257" s="343"/>
      <c r="L5257" s="407">
        <v>1</v>
      </c>
      <c r="M5257" s="344">
        <f t="shared" si="82"/>
        <v>6.9603635124189598</v>
      </c>
      <c r="N5257" s="337"/>
      <c r="T5257" s="169" t="s">
        <v>300</v>
      </c>
    </row>
    <row r="5258" spans="1:20">
      <c r="A5258" s="339">
        <v>45510.958333333299</v>
      </c>
      <c r="B5258" s="340">
        <v>2.92719</v>
      </c>
      <c r="C5258" s="340" t="s">
        <v>300</v>
      </c>
      <c r="D5258" s="341">
        <v>73.760819999999995</v>
      </c>
      <c r="E5258" s="342" t="s">
        <v>300</v>
      </c>
      <c r="F5258" s="340">
        <v>6.7105399999999999</v>
      </c>
      <c r="G5258" s="342" t="s">
        <v>300</v>
      </c>
      <c r="H5258" s="342"/>
      <c r="I5258" s="342"/>
      <c r="J5258" s="343"/>
      <c r="K5258" s="343"/>
      <c r="L5258" s="407">
        <v>1</v>
      </c>
      <c r="M5258" s="344">
        <f t="shared" si="82"/>
        <v>6.710542930345464</v>
      </c>
      <c r="N5258" s="337"/>
      <c r="T5258" s="169" t="s">
        <v>300</v>
      </c>
    </row>
    <row r="5259" spans="1:20">
      <c r="A5259" s="339">
        <v>45511</v>
      </c>
      <c r="B5259" s="340">
        <v>2.9750200000000002</v>
      </c>
      <c r="C5259" s="340" t="s">
        <v>300</v>
      </c>
      <c r="D5259" s="341">
        <v>73.689940000000007</v>
      </c>
      <c r="E5259" s="342" t="s">
        <v>300</v>
      </c>
      <c r="F5259" s="340">
        <v>6.8136400000000004</v>
      </c>
      <c r="G5259" s="342" t="s">
        <v>300</v>
      </c>
      <c r="H5259" s="342"/>
      <c r="I5259" s="342"/>
      <c r="J5259" s="343"/>
      <c r="K5259" s="343"/>
      <c r="L5259" s="407">
        <v>1</v>
      </c>
      <c r="M5259" s="344">
        <f t="shared" si="82"/>
        <v>6.8136387278867048</v>
      </c>
      <c r="N5259" s="337"/>
      <c r="T5259" s="169" t="s">
        <v>300</v>
      </c>
    </row>
    <row r="5260" spans="1:20">
      <c r="A5260" s="339">
        <v>45511.041666666701</v>
      </c>
      <c r="B5260" s="340">
        <v>3.0600200000000002</v>
      </c>
      <c r="C5260" s="340" t="s">
        <v>300</v>
      </c>
      <c r="D5260" s="341">
        <v>73.214479999999995</v>
      </c>
      <c r="E5260" s="342" t="s">
        <v>300</v>
      </c>
      <c r="F5260" s="340">
        <v>6.9630799999999997</v>
      </c>
      <c r="G5260" s="342" t="s">
        <v>300</v>
      </c>
      <c r="H5260" s="342"/>
      <c r="I5260" s="342"/>
      <c r="J5260" s="343"/>
      <c r="K5260" s="343"/>
      <c r="L5260" s="407">
        <v>1</v>
      </c>
      <c r="M5260" s="344">
        <f t="shared" si="82"/>
        <v>6.9630939876247657</v>
      </c>
      <c r="N5260" s="337"/>
      <c r="T5260" s="169" t="s">
        <v>300</v>
      </c>
    </row>
    <row r="5261" spans="1:20">
      <c r="A5261" s="339">
        <v>45511.083333333299</v>
      </c>
      <c r="B5261" s="340">
        <v>2.8438300000000001</v>
      </c>
      <c r="C5261" s="340" t="s">
        <v>300</v>
      </c>
      <c r="D5261" s="341">
        <v>69.458839999999995</v>
      </c>
      <c r="E5261" s="342" t="s">
        <v>300</v>
      </c>
      <c r="F5261" s="340">
        <v>6.1392100000000003</v>
      </c>
      <c r="G5261" s="342" t="s">
        <v>300</v>
      </c>
      <c r="H5261" s="342"/>
      <c r="I5261" s="342"/>
      <c r="J5261" s="343"/>
      <c r="K5261" s="343"/>
      <c r="L5261" s="407">
        <v>1</v>
      </c>
      <c r="M5261" s="344">
        <f t="shared" si="82"/>
        <v>6.139205452309775</v>
      </c>
      <c r="N5261" s="337"/>
      <c r="T5261" s="169" t="s">
        <v>300</v>
      </c>
    </row>
    <row r="5262" spans="1:20">
      <c r="A5262" s="339">
        <v>45511.125</v>
      </c>
      <c r="B5262" s="340">
        <v>2.5665</v>
      </c>
      <c r="C5262" s="340" t="s">
        <v>300</v>
      </c>
      <c r="D5262" s="341">
        <v>75.272750000000002</v>
      </c>
      <c r="E5262" s="342" t="s">
        <v>300</v>
      </c>
      <c r="F5262" s="340">
        <v>6.00427</v>
      </c>
      <c r="G5262" s="342" t="s">
        <v>300</v>
      </c>
      <c r="H5262" s="342"/>
      <c r="I5262" s="342"/>
      <c r="J5262" s="343"/>
      <c r="K5262" s="343"/>
      <c r="L5262" s="407">
        <v>1</v>
      </c>
      <c r="M5262" s="344">
        <f t="shared" si="82"/>
        <v>6.0042679001549999</v>
      </c>
      <c r="N5262" s="337"/>
      <c r="T5262" s="169" t="s">
        <v>300</v>
      </c>
    </row>
    <row r="5263" spans="1:20">
      <c r="A5263" s="339">
        <v>45511.166666666701</v>
      </c>
      <c r="B5263" s="340">
        <v>3.11598</v>
      </c>
      <c r="C5263" s="340" t="s">
        <v>300</v>
      </c>
      <c r="D5263" s="341">
        <v>73.652249999999995</v>
      </c>
      <c r="E5263" s="342" t="s">
        <v>300</v>
      </c>
      <c r="F5263" s="340">
        <v>7.1328399999999998</v>
      </c>
      <c r="G5263" s="342" t="s">
        <v>300</v>
      </c>
      <c r="H5263" s="342"/>
      <c r="I5263" s="342"/>
      <c r="J5263" s="343"/>
      <c r="K5263" s="343"/>
      <c r="L5263" s="407">
        <v>1</v>
      </c>
      <c r="M5263" s="344">
        <f t="shared" si="82"/>
        <v>7.1328269916413971</v>
      </c>
      <c r="N5263" s="337"/>
      <c r="T5263" s="169" t="s">
        <v>300</v>
      </c>
    </row>
    <row r="5264" spans="1:20">
      <c r="A5264" s="339">
        <v>45511.208333333299</v>
      </c>
      <c r="B5264" s="340">
        <v>2.8583099999999999</v>
      </c>
      <c r="C5264" s="340" t="s">
        <v>300</v>
      </c>
      <c r="D5264" s="341">
        <v>74.847009999999997</v>
      </c>
      <c r="E5264" s="342" t="s">
        <v>300</v>
      </c>
      <c r="F5264" s="340">
        <v>6.6491300000000004</v>
      </c>
      <c r="G5264" s="342" t="s">
        <v>300</v>
      </c>
      <c r="H5264" s="342"/>
      <c r="I5264" s="342"/>
      <c r="J5264" s="343"/>
      <c r="K5264" s="343"/>
      <c r="L5264" s="407">
        <v>1</v>
      </c>
      <c r="M5264" s="344">
        <f t="shared" si="82"/>
        <v>6.6491295483183466</v>
      </c>
      <c r="N5264" s="337"/>
      <c r="T5264" s="169" t="s">
        <v>300</v>
      </c>
    </row>
    <row r="5265" spans="1:20">
      <c r="A5265" s="339">
        <v>45511.25</v>
      </c>
      <c r="B5265" s="340">
        <v>2.9190999999999998</v>
      </c>
      <c r="C5265" s="340" t="s">
        <v>300</v>
      </c>
      <c r="D5265" s="341">
        <v>74.404709999999994</v>
      </c>
      <c r="E5265" s="342" t="s">
        <v>300</v>
      </c>
      <c r="F5265" s="340">
        <v>6.7504200000000001</v>
      </c>
      <c r="G5265" s="342" t="s">
        <v>300</v>
      </c>
      <c r="H5265" s="342"/>
      <c r="I5265" s="342"/>
      <c r="J5265" s="343"/>
      <c r="K5265" s="343"/>
      <c r="L5265" s="407">
        <v>1</v>
      </c>
      <c r="M5265" s="344">
        <f t="shared" si="82"/>
        <v>6.750414040907879</v>
      </c>
      <c r="N5265" s="337"/>
      <c r="T5265" s="169" t="s">
        <v>300</v>
      </c>
    </row>
    <row r="5266" spans="1:20">
      <c r="A5266" s="339">
        <v>45511.291666666701</v>
      </c>
      <c r="B5266" s="340">
        <v>2.9535399999999998</v>
      </c>
      <c r="C5266" s="340" t="s">
        <v>300</v>
      </c>
      <c r="D5266" s="341">
        <v>74.108239999999995</v>
      </c>
      <c r="E5266" s="342" t="s">
        <v>300</v>
      </c>
      <c r="F5266" s="340">
        <v>6.8028300000000002</v>
      </c>
      <c r="G5266" s="342" t="s">
        <v>300</v>
      </c>
      <c r="H5266" s="342"/>
      <c r="I5266" s="342"/>
      <c r="J5266" s="343"/>
      <c r="K5266" s="343"/>
      <c r="L5266" s="407">
        <v>1</v>
      </c>
      <c r="M5266" s="344">
        <f t="shared" si="82"/>
        <v>6.802841718351166</v>
      </c>
      <c r="N5266" s="337"/>
      <c r="T5266" s="169" t="s">
        <v>300</v>
      </c>
    </row>
    <row r="5267" spans="1:20">
      <c r="A5267" s="339">
        <v>45511.333333333299</v>
      </c>
      <c r="B5267" s="340">
        <v>3.0567299999999999</v>
      </c>
      <c r="C5267" s="340" t="s">
        <v>300</v>
      </c>
      <c r="D5267" s="341">
        <v>67.80959</v>
      </c>
      <c r="E5267" s="342" t="s">
        <v>300</v>
      </c>
      <c r="F5267" s="340">
        <v>6.4421400000000002</v>
      </c>
      <c r="G5267" s="342" t="s">
        <v>300</v>
      </c>
      <c r="H5267" s="342"/>
      <c r="I5267" s="342"/>
      <c r="J5267" s="343"/>
      <c r="K5267" s="343"/>
      <c r="L5267" s="407">
        <v>1</v>
      </c>
      <c r="M5267" s="344">
        <f t="shared" si="82"/>
        <v>6.4421258979049565</v>
      </c>
      <c r="N5267" s="337"/>
      <c r="T5267" s="169" t="s">
        <v>300</v>
      </c>
    </row>
    <row r="5268" spans="1:20">
      <c r="A5268" s="339">
        <v>45511.375</v>
      </c>
      <c r="B5268" s="340">
        <v>1.30664</v>
      </c>
      <c r="C5268" s="340" t="s">
        <v>300</v>
      </c>
      <c r="D5268" s="341">
        <v>78.461349999999996</v>
      </c>
      <c r="E5268" s="342" t="s">
        <v>300</v>
      </c>
      <c r="F5268" s="340">
        <v>3.1863299999999999</v>
      </c>
      <c r="G5268" s="342" t="s">
        <v>300</v>
      </c>
      <c r="H5268" s="342"/>
      <c r="I5268" s="342"/>
      <c r="J5268" s="343"/>
      <c r="K5268" s="343"/>
      <c r="L5268" s="407">
        <v>1</v>
      </c>
      <c r="M5268" s="344">
        <f t="shared" si="82"/>
        <v>3.1863445483531194</v>
      </c>
      <c r="N5268" s="337"/>
      <c r="T5268" s="169" t="s">
        <v>300</v>
      </c>
    </row>
    <row r="5269" spans="1:20">
      <c r="A5269" s="339">
        <v>45511.416666666701</v>
      </c>
      <c r="B5269" s="340">
        <v>0.28633999999999998</v>
      </c>
      <c r="C5269" s="340" t="s">
        <v>300</v>
      </c>
      <c r="D5269" s="341">
        <v>74.349959999999996</v>
      </c>
      <c r="E5269" s="342" t="s">
        <v>300</v>
      </c>
      <c r="F5269" s="340">
        <v>0.66166999999999998</v>
      </c>
      <c r="G5269" s="342" t="s">
        <v>300</v>
      </c>
      <c r="H5269" s="342"/>
      <c r="I5269" s="342"/>
      <c r="J5269" s="343"/>
      <c r="K5269" s="343"/>
      <c r="L5269" s="407">
        <v>1</v>
      </c>
      <c r="M5269" s="344">
        <f t="shared" si="82"/>
        <v>0.66167354334211193</v>
      </c>
      <c r="N5269" s="337"/>
      <c r="T5269" s="169" t="s">
        <v>300</v>
      </c>
    </row>
    <row r="5270" spans="1:20">
      <c r="A5270" s="339">
        <v>45511.458333333299</v>
      </c>
      <c r="B5270" s="340">
        <v>0.26484999999999997</v>
      </c>
      <c r="C5270" s="340" t="s">
        <v>300</v>
      </c>
      <c r="D5270" s="341">
        <v>75.383340000000004</v>
      </c>
      <c r="E5270" s="342" t="s">
        <v>300</v>
      </c>
      <c r="F5270" s="340">
        <v>0.62051999999999996</v>
      </c>
      <c r="G5270" s="342" t="s">
        <v>300</v>
      </c>
      <c r="H5270" s="342"/>
      <c r="I5270" s="342"/>
      <c r="J5270" s="343"/>
      <c r="K5270" s="343"/>
      <c r="L5270" s="407">
        <v>1</v>
      </c>
      <c r="M5270" s="344">
        <f t="shared" si="82"/>
        <v>0.62052082777691986</v>
      </c>
      <c r="N5270" s="337"/>
      <c r="T5270" s="169" t="s">
        <v>300</v>
      </c>
    </row>
    <row r="5271" spans="1:20">
      <c r="A5271" s="339">
        <v>45511.5</v>
      </c>
      <c r="B5271" s="340">
        <v>1.7261599999999999</v>
      </c>
      <c r="C5271" s="340" t="s">
        <v>300</v>
      </c>
      <c r="D5271" s="341">
        <v>80.318809999999999</v>
      </c>
      <c r="E5271" s="342" t="s">
        <v>300</v>
      </c>
      <c r="F5271" s="340">
        <v>4.3090299999999999</v>
      </c>
      <c r="G5271" s="342" t="s">
        <v>300</v>
      </c>
      <c r="H5271" s="342"/>
      <c r="I5271" s="342"/>
      <c r="J5271" s="343"/>
      <c r="K5271" s="343"/>
      <c r="L5271" s="407">
        <v>1</v>
      </c>
      <c r="M5271" s="344">
        <f t="shared" si="82"/>
        <v>4.3090280785231672</v>
      </c>
      <c r="N5271" s="337"/>
      <c r="T5271" s="169" t="s">
        <v>300</v>
      </c>
    </row>
    <row r="5272" spans="1:20">
      <c r="A5272" s="339">
        <v>45511.541666666701</v>
      </c>
      <c r="B5272" s="340">
        <v>2.47567</v>
      </c>
      <c r="C5272" s="340" t="s">
        <v>300</v>
      </c>
      <c r="D5272" s="341">
        <v>77.996049999999997</v>
      </c>
      <c r="E5272" s="342" t="s">
        <v>300</v>
      </c>
      <c r="F5272" s="340">
        <v>6.0013100000000001</v>
      </c>
      <c r="G5272" s="342" t="s">
        <v>300</v>
      </c>
      <c r="H5272" s="342"/>
      <c r="I5272" s="342"/>
      <c r="J5272" s="343"/>
      <c r="K5272" s="343"/>
      <c r="L5272" s="407">
        <v>1</v>
      </c>
      <c r="M5272" s="344">
        <f t="shared" si="82"/>
        <v>6.0013143126967803</v>
      </c>
      <c r="N5272" s="337"/>
      <c r="T5272" s="169" t="s">
        <v>300</v>
      </c>
    </row>
    <row r="5273" spans="1:20">
      <c r="A5273" s="339">
        <v>45511.583333333299</v>
      </c>
      <c r="B5273" s="340">
        <v>2.6651699999999998</v>
      </c>
      <c r="C5273" s="340" t="s">
        <v>300</v>
      </c>
      <c r="D5273" s="341">
        <v>75.359250000000003</v>
      </c>
      <c r="E5273" s="342" t="s">
        <v>300</v>
      </c>
      <c r="F5273" s="340">
        <v>6.2422700000000004</v>
      </c>
      <c r="G5273" s="342" t="s">
        <v>300</v>
      </c>
      <c r="H5273" s="342"/>
      <c r="I5273" s="342"/>
      <c r="J5273" s="343"/>
      <c r="K5273" s="343"/>
      <c r="L5273" s="407">
        <v>1</v>
      </c>
      <c r="M5273" s="344">
        <f t="shared" si="82"/>
        <v>6.2422691989832986</v>
      </c>
      <c r="N5273" s="337"/>
      <c r="T5273" s="169" t="s">
        <v>300</v>
      </c>
    </row>
    <row r="5274" spans="1:20">
      <c r="A5274" s="339">
        <v>45511.625</v>
      </c>
      <c r="B5274" s="340">
        <v>2.2834099999999999</v>
      </c>
      <c r="C5274" s="340" t="s">
        <v>300</v>
      </c>
      <c r="D5274" s="341">
        <v>76.232259999999997</v>
      </c>
      <c r="E5274" s="342" t="s">
        <v>300</v>
      </c>
      <c r="F5274" s="340">
        <v>5.4100700000000002</v>
      </c>
      <c r="G5274" s="342" t="s">
        <v>300</v>
      </c>
      <c r="H5274" s="342"/>
      <c r="I5274" s="342"/>
      <c r="J5274" s="343"/>
      <c r="K5274" s="343"/>
      <c r="L5274" s="407">
        <v>1</v>
      </c>
      <c r="M5274" s="344">
        <f t="shared" si="82"/>
        <v>5.4100802093891271</v>
      </c>
      <c r="N5274" s="337"/>
      <c r="T5274" s="169" t="s">
        <v>300</v>
      </c>
    </row>
    <row r="5275" spans="1:20">
      <c r="A5275" s="339">
        <v>45511.666666666701</v>
      </c>
      <c r="B5275" s="340">
        <v>1.33473</v>
      </c>
      <c r="C5275" s="340" t="s">
        <v>300</v>
      </c>
      <c r="D5275" s="341">
        <v>74.119799999999998</v>
      </c>
      <c r="E5275" s="342" t="s">
        <v>300</v>
      </c>
      <c r="F5275" s="340">
        <v>3.0747499999999999</v>
      </c>
      <c r="G5275" s="342" t="s">
        <v>300</v>
      </c>
      <c r="H5275" s="342"/>
      <c r="I5275" s="342"/>
      <c r="J5275" s="343"/>
      <c r="K5275" s="343"/>
      <c r="L5275" s="407">
        <v>1</v>
      </c>
      <c r="M5275" s="344">
        <f t="shared" si="82"/>
        <v>3.0747419339263198</v>
      </c>
      <c r="N5275" s="337"/>
      <c r="T5275" s="169" t="s">
        <v>300</v>
      </c>
    </row>
    <row r="5276" spans="1:20">
      <c r="A5276" s="339">
        <v>45511.708333333299</v>
      </c>
      <c r="B5276" s="340">
        <v>2.6596700000000002</v>
      </c>
      <c r="C5276" s="340" t="s">
        <v>300</v>
      </c>
      <c r="D5276" s="341">
        <v>75.811099999999996</v>
      </c>
      <c r="E5276" s="342" t="s">
        <v>300</v>
      </c>
      <c r="F5276" s="340">
        <v>6.2667299999999999</v>
      </c>
      <c r="G5276" s="342" t="s">
        <v>300</v>
      </c>
      <c r="H5276" s="342"/>
      <c r="I5276" s="342"/>
      <c r="J5276" s="343"/>
      <c r="K5276" s="343"/>
      <c r="L5276" s="407">
        <v>1</v>
      </c>
      <c r="M5276" s="344">
        <f t="shared" si="82"/>
        <v>6.26673835911396</v>
      </c>
      <c r="N5276" s="337"/>
      <c r="T5276" s="169" t="s">
        <v>300</v>
      </c>
    </row>
    <row r="5277" spans="1:20">
      <c r="A5277" s="339">
        <v>45511.75</v>
      </c>
      <c r="B5277" s="340">
        <v>1.8225499999999999</v>
      </c>
      <c r="C5277" s="340" t="s">
        <v>300</v>
      </c>
      <c r="D5277" s="341">
        <v>77.584549999999993</v>
      </c>
      <c r="E5277" s="342" t="s">
        <v>300</v>
      </c>
      <c r="F5277" s="340">
        <v>4.3947599999999998</v>
      </c>
      <c r="G5277" s="342" t="s">
        <v>300</v>
      </c>
      <c r="H5277" s="342"/>
      <c r="I5277" s="342"/>
      <c r="J5277" s="343"/>
      <c r="K5277" s="343"/>
      <c r="L5277" s="407">
        <v>1</v>
      </c>
      <c r="M5277" s="344">
        <f t="shared" si="82"/>
        <v>4.3947655074056984</v>
      </c>
      <c r="N5277" s="337"/>
      <c r="T5277" s="169" t="s">
        <v>300</v>
      </c>
    </row>
    <row r="5278" spans="1:20">
      <c r="A5278" s="339">
        <v>45511.791666666701</v>
      </c>
      <c r="B5278" s="340">
        <v>2.7818000000000001</v>
      </c>
      <c r="C5278" s="340" t="s">
        <v>300</v>
      </c>
      <c r="D5278" s="341">
        <v>73.759810000000002</v>
      </c>
      <c r="E5278" s="342" t="s">
        <v>300</v>
      </c>
      <c r="F5278" s="340">
        <v>6.3771399999999998</v>
      </c>
      <c r="G5278" s="342" t="s">
        <v>300</v>
      </c>
      <c r="H5278" s="342"/>
      <c r="I5278" s="342"/>
      <c r="J5278" s="343"/>
      <c r="K5278" s="343"/>
      <c r="L5278" s="407">
        <v>1</v>
      </c>
      <c r="M5278" s="344">
        <f t="shared" si="82"/>
        <v>6.3771510263546389</v>
      </c>
      <c r="N5278" s="337"/>
      <c r="T5278" s="169" t="s">
        <v>300</v>
      </c>
    </row>
    <row r="5279" spans="1:20">
      <c r="A5279" s="339">
        <v>45511.833333333299</v>
      </c>
      <c r="B5279" s="340">
        <v>2.7951000000000001</v>
      </c>
      <c r="C5279" s="340" t="s">
        <v>300</v>
      </c>
      <c r="D5279" s="341">
        <v>73.963840000000005</v>
      </c>
      <c r="E5279" s="342" t="s">
        <v>300</v>
      </c>
      <c r="F5279" s="340">
        <v>6.42537</v>
      </c>
      <c r="G5279" s="342" t="s">
        <v>300</v>
      </c>
      <c r="H5279" s="342"/>
      <c r="I5279" s="342"/>
      <c r="J5279" s="343"/>
      <c r="K5279" s="343"/>
      <c r="L5279" s="407">
        <v>1</v>
      </c>
      <c r="M5279" s="344">
        <f t="shared" si="82"/>
        <v>6.4253651110387207</v>
      </c>
      <c r="N5279" s="337"/>
      <c r="T5279" s="169" t="s">
        <v>300</v>
      </c>
    </row>
    <row r="5280" spans="1:20">
      <c r="A5280" s="339">
        <v>45511.875</v>
      </c>
      <c r="B5280" s="340">
        <v>2.7859600000000002</v>
      </c>
      <c r="C5280" s="340" t="s">
        <v>300</v>
      </c>
      <c r="D5280" s="341">
        <v>74.366789999999995</v>
      </c>
      <c r="E5280" s="342" t="s">
        <v>300</v>
      </c>
      <c r="F5280" s="340">
        <v>6.4392500000000004</v>
      </c>
      <c r="G5280" s="342" t="s">
        <v>300</v>
      </c>
      <c r="H5280" s="342"/>
      <c r="I5280" s="342"/>
      <c r="J5280" s="343"/>
      <c r="K5280" s="343"/>
      <c r="L5280" s="407">
        <v>1</v>
      </c>
      <c r="M5280" s="344">
        <f t="shared" si="82"/>
        <v>6.4392446025018701</v>
      </c>
      <c r="N5280" s="337"/>
      <c r="T5280" s="169" t="s">
        <v>300</v>
      </c>
    </row>
    <row r="5281" spans="1:20">
      <c r="A5281" s="339">
        <v>45511.916666666701</v>
      </c>
      <c r="B5281" s="340">
        <v>2.7957399999999999</v>
      </c>
      <c r="C5281" s="340" t="s">
        <v>300</v>
      </c>
      <c r="D5281" s="341">
        <v>74.727189999999993</v>
      </c>
      <c r="E5281" s="342" t="s">
        <v>300</v>
      </c>
      <c r="F5281" s="340">
        <v>6.4931599999999996</v>
      </c>
      <c r="G5281" s="342" t="s">
        <v>300</v>
      </c>
      <c r="H5281" s="342"/>
      <c r="I5281" s="342"/>
      <c r="J5281" s="343"/>
      <c r="K5281" s="343"/>
      <c r="L5281" s="407">
        <v>1</v>
      </c>
      <c r="M5281" s="344">
        <f t="shared" si="82"/>
        <v>6.4931650428222456</v>
      </c>
      <c r="N5281" s="337"/>
      <c r="T5281" s="169" t="s">
        <v>300</v>
      </c>
    </row>
    <row r="5282" spans="1:20">
      <c r="A5282" s="339">
        <v>45511.958333333299</v>
      </c>
      <c r="B5282" s="340">
        <v>2.7339899999999999</v>
      </c>
      <c r="C5282" s="340" t="s">
        <v>300</v>
      </c>
      <c r="D5282" s="341">
        <v>74.460639999999998</v>
      </c>
      <c r="E5282" s="342" t="s">
        <v>300</v>
      </c>
      <c r="F5282" s="340">
        <v>6.3271100000000002</v>
      </c>
      <c r="G5282" s="342" t="s">
        <v>300</v>
      </c>
      <c r="H5282" s="342"/>
      <c r="I5282" s="342"/>
      <c r="J5282" s="343"/>
      <c r="K5282" s="343"/>
      <c r="L5282" s="407">
        <v>1</v>
      </c>
      <c r="M5282" s="344">
        <f t="shared" si="82"/>
        <v>6.3270999713738867</v>
      </c>
      <c r="N5282" s="337"/>
      <c r="T5282" s="169" t="s">
        <v>300</v>
      </c>
    </row>
    <row r="5283" spans="1:20">
      <c r="A5283" s="339">
        <v>45512</v>
      </c>
      <c r="B5283" s="340">
        <v>2.76241</v>
      </c>
      <c r="C5283" s="340" t="s">
        <v>300</v>
      </c>
      <c r="D5283" s="341">
        <v>74.269319999999993</v>
      </c>
      <c r="E5283" s="342" t="s">
        <v>300</v>
      </c>
      <c r="F5283" s="340">
        <v>6.3764500000000002</v>
      </c>
      <c r="G5283" s="342" t="s">
        <v>300</v>
      </c>
      <c r="H5283" s="342"/>
      <c r="I5283" s="342"/>
      <c r="J5283" s="343"/>
      <c r="K5283" s="343"/>
      <c r="L5283" s="407">
        <v>1</v>
      </c>
      <c r="M5283" s="344">
        <f t="shared" si="82"/>
        <v>6.3764446650780959</v>
      </c>
      <c r="N5283" s="337"/>
      <c r="T5283" s="169" t="s">
        <v>300</v>
      </c>
    </row>
    <row r="5284" spans="1:20">
      <c r="A5284" s="339">
        <v>45512.041666666701</v>
      </c>
      <c r="B5284" s="340">
        <v>2.6063299999999998</v>
      </c>
      <c r="C5284" s="340" t="s">
        <v>300</v>
      </c>
      <c r="D5284" s="341">
        <v>73.356920000000002</v>
      </c>
      <c r="E5284" s="342" t="s">
        <v>300</v>
      </c>
      <c r="F5284" s="340">
        <v>5.9422600000000001</v>
      </c>
      <c r="G5284" s="342" t="s">
        <v>300</v>
      </c>
      <c r="H5284" s="342"/>
      <c r="I5284" s="342"/>
      <c r="J5284" s="343"/>
      <c r="K5284" s="343"/>
      <c r="L5284" s="407">
        <v>1</v>
      </c>
      <c r="M5284" s="344">
        <f t="shared" si="82"/>
        <v>5.9422579677158875</v>
      </c>
      <c r="N5284" s="337"/>
      <c r="T5284" s="169" t="s">
        <v>300</v>
      </c>
    </row>
    <row r="5285" spans="1:20">
      <c r="A5285" s="339">
        <v>45512.083333333299</v>
      </c>
      <c r="B5285" s="340">
        <v>2.5802399999999999</v>
      </c>
      <c r="C5285" s="340" t="s">
        <v>300</v>
      </c>
      <c r="D5285" s="341">
        <v>73.512950000000004</v>
      </c>
      <c r="E5285" s="342" t="s">
        <v>300</v>
      </c>
      <c r="F5285" s="340">
        <v>5.8952999999999998</v>
      </c>
      <c r="G5285" s="342" t="s">
        <v>300</v>
      </c>
      <c r="H5285" s="342"/>
      <c r="I5285" s="342"/>
      <c r="J5285" s="343"/>
      <c r="K5285" s="343"/>
      <c r="L5285" s="407">
        <v>1</v>
      </c>
      <c r="M5285" s="344">
        <f t="shared" si="82"/>
        <v>5.8952871616766389</v>
      </c>
      <c r="N5285" s="337"/>
      <c r="T5285" s="169" t="s">
        <v>300</v>
      </c>
    </row>
    <row r="5286" spans="1:20">
      <c r="A5286" s="339">
        <v>45512.125</v>
      </c>
      <c r="B5286" s="340">
        <v>2.5499999999999998</v>
      </c>
      <c r="C5286" s="340" t="s">
        <v>300</v>
      </c>
      <c r="D5286" s="341">
        <v>74.500230000000002</v>
      </c>
      <c r="E5286" s="342" t="s">
        <v>300</v>
      </c>
      <c r="F5286" s="340">
        <v>5.9044299999999996</v>
      </c>
      <c r="G5286" s="342" t="s">
        <v>300</v>
      </c>
      <c r="H5286" s="342"/>
      <c r="I5286" s="342"/>
      <c r="J5286" s="343"/>
      <c r="K5286" s="343"/>
      <c r="L5286" s="407">
        <v>1</v>
      </c>
      <c r="M5286" s="344">
        <f t="shared" si="82"/>
        <v>5.9044412284199996</v>
      </c>
      <c r="N5286" s="337"/>
      <c r="T5286" s="169" t="s">
        <v>300</v>
      </c>
    </row>
    <row r="5287" spans="1:20">
      <c r="A5287" s="339">
        <v>45512.166666666701</v>
      </c>
      <c r="B5287" s="340">
        <v>2.52223</v>
      </c>
      <c r="C5287" s="340" t="s">
        <v>300</v>
      </c>
      <c r="D5287" s="341">
        <v>75.503630000000001</v>
      </c>
      <c r="E5287" s="342" t="s">
        <v>300</v>
      </c>
      <c r="F5287" s="340">
        <v>5.9188000000000001</v>
      </c>
      <c r="G5287" s="342" t="s">
        <v>300</v>
      </c>
      <c r="H5287" s="342"/>
      <c r="I5287" s="342"/>
      <c r="J5287" s="343"/>
      <c r="K5287" s="343"/>
      <c r="L5287" s="407">
        <v>1</v>
      </c>
      <c r="M5287" s="344">
        <f t="shared" si="82"/>
        <v>5.9187981431974919</v>
      </c>
      <c r="N5287" s="337"/>
      <c r="T5287" s="169" t="s">
        <v>300</v>
      </c>
    </row>
    <row r="5288" spans="1:20">
      <c r="A5288" s="339">
        <v>45512.208333333299</v>
      </c>
      <c r="B5288" s="340">
        <v>2.6429</v>
      </c>
      <c r="C5288" s="340" t="s">
        <v>300</v>
      </c>
      <c r="D5288" s="341">
        <v>74.800849999999997</v>
      </c>
      <c r="E5288" s="342" t="s">
        <v>300</v>
      </c>
      <c r="F5288" s="340">
        <v>6.1442399999999999</v>
      </c>
      <c r="G5288" s="342" t="s">
        <v>300</v>
      </c>
      <c r="H5288" s="342"/>
      <c r="I5288" s="342"/>
      <c r="J5288" s="343"/>
      <c r="K5288" s="343"/>
      <c r="L5288" s="407">
        <v>1</v>
      </c>
      <c r="M5288" s="344">
        <f t="shared" si="82"/>
        <v>6.1442414537321985</v>
      </c>
      <c r="N5288" s="337"/>
      <c r="T5288" s="169" t="s">
        <v>300</v>
      </c>
    </row>
    <row r="5289" spans="1:20">
      <c r="A5289" s="339">
        <v>45512.25</v>
      </c>
      <c r="B5289" s="340">
        <v>2.3441399999999999</v>
      </c>
      <c r="C5289" s="340" t="s">
        <v>300</v>
      </c>
      <c r="D5289" s="341">
        <v>75.651750000000007</v>
      </c>
      <c r="E5289" s="342" t="s">
        <v>300</v>
      </c>
      <c r="F5289" s="340">
        <v>5.5116699999999996</v>
      </c>
      <c r="G5289" s="342" t="s">
        <v>300</v>
      </c>
      <c r="H5289" s="342"/>
      <c r="I5289" s="342"/>
      <c r="J5289" s="343"/>
      <c r="K5289" s="343"/>
      <c r="L5289" s="407">
        <v>1</v>
      </c>
      <c r="M5289" s="344">
        <f t="shared" si="82"/>
        <v>5.5116741540545995</v>
      </c>
      <c r="N5289" s="337"/>
      <c r="T5289" s="169" t="s">
        <v>300</v>
      </c>
    </row>
    <row r="5290" spans="1:20">
      <c r="A5290" s="339">
        <v>45512.291666666701</v>
      </c>
      <c r="B5290" s="340">
        <v>2.10643</v>
      </c>
      <c r="C5290" s="340" t="s">
        <v>300</v>
      </c>
      <c r="D5290" s="341">
        <v>77.489940000000004</v>
      </c>
      <c r="E5290" s="342" t="s">
        <v>300</v>
      </c>
      <c r="F5290" s="340">
        <v>5.0730899999999997</v>
      </c>
      <c r="G5290" s="342" t="s">
        <v>300</v>
      </c>
      <c r="H5290" s="342"/>
      <c r="I5290" s="342"/>
      <c r="J5290" s="343"/>
      <c r="K5290" s="343"/>
      <c r="L5290" s="407">
        <v>1</v>
      </c>
      <c r="M5290" s="344">
        <f t="shared" si="82"/>
        <v>5.0730993344853355</v>
      </c>
      <c r="N5290" s="337"/>
      <c r="T5290" s="169" t="s">
        <v>300</v>
      </c>
    </row>
    <row r="5291" spans="1:20">
      <c r="A5291" s="339">
        <v>45512.333333333299</v>
      </c>
      <c r="B5291" s="340">
        <v>2.5813299999999999</v>
      </c>
      <c r="C5291" s="340" t="s">
        <v>300</v>
      </c>
      <c r="D5291" s="341">
        <v>73.719480000000004</v>
      </c>
      <c r="E5291" s="342" t="s">
        <v>300</v>
      </c>
      <c r="F5291" s="340">
        <v>5.9143499999999998</v>
      </c>
      <c r="G5291" s="342" t="s">
        <v>300</v>
      </c>
      <c r="H5291" s="342"/>
      <c r="I5291" s="342"/>
      <c r="J5291" s="343"/>
      <c r="K5291" s="343"/>
      <c r="L5291" s="407">
        <v>1</v>
      </c>
      <c r="M5291" s="344">
        <f t="shared" si="82"/>
        <v>5.9143470089850725</v>
      </c>
      <c r="N5291" s="337"/>
      <c r="T5291" s="169" t="s">
        <v>300</v>
      </c>
    </row>
    <row r="5292" spans="1:20">
      <c r="A5292" s="339">
        <v>45512.375</v>
      </c>
      <c r="B5292" s="340">
        <v>2.9049200000000002</v>
      </c>
      <c r="C5292" s="340" t="s">
        <v>300</v>
      </c>
      <c r="D5292" s="341">
        <v>71.459500000000006</v>
      </c>
      <c r="E5292" s="342" t="s">
        <v>300</v>
      </c>
      <c r="F5292" s="340">
        <v>6.4517100000000003</v>
      </c>
      <c r="G5292" s="342" t="s">
        <v>300</v>
      </c>
      <c r="H5292" s="342"/>
      <c r="I5292" s="342"/>
      <c r="J5292" s="343"/>
      <c r="K5292" s="343"/>
      <c r="L5292" s="407">
        <v>1</v>
      </c>
      <c r="M5292" s="344">
        <f t="shared" si="82"/>
        <v>6.4517147833992006</v>
      </c>
      <c r="N5292" s="337"/>
      <c r="T5292" s="169" t="s">
        <v>300</v>
      </c>
    </row>
    <row r="5293" spans="1:20">
      <c r="A5293" s="339">
        <v>45512.416666666701</v>
      </c>
      <c r="B5293" s="340">
        <v>2.8719100000000002</v>
      </c>
      <c r="C5293" s="340" t="s">
        <v>300</v>
      </c>
      <c r="D5293" s="341">
        <v>70.605969999999999</v>
      </c>
      <c r="E5293" s="342" t="s">
        <v>300</v>
      </c>
      <c r="F5293" s="340">
        <v>6.3022099999999996</v>
      </c>
      <c r="G5293" s="342" t="s">
        <v>300</v>
      </c>
      <c r="H5293" s="342"/>
      <c r="I5293" s="342"/>
      <c r="J5293" s="343"/>
      <c r="K5293" s="343"/>
      <c r="L5293" s="407">
        <v>1</v>
      </c>
      <c r="M5293" s="344">
        <f t="shared" si="82"/>
        <v>6.3022156496879145</v>
      </c>
      <c r="N5293" s="337"/>
      <c r="T5293" s="169" t="s">
        <v>300</v>
      </c>
    </row>
    <row r="5294" spans="1:20">
      <c r="A5294" s="339">
        <v>45512.458333333299</v>
      </c>
      <c r="B5294" s="340">
        <v>1.00763</v>
      </c>
      <c r="C5294" s="340" t="s">
        <v>300</v>
      </c>
      <c r="D5294" s="341">
        <v>75.924260000000004</v>
      </c>
      <c r="E5294" s="342" t="s">
        <v>300</v>
      </c>
      <c r="F5294" s="340">
        <v>2.3777200000000001</v>
      </c>
      <c r="G5294" s="342" t="s">
        <v>300</v>
      </c>
      <c r="H5294" s="342"/>
      <c r="I5294" s="342"/>
      <c r="J5294" s="343"/>
      <c r="K5294" s="343"/>
      <c r="L5294" s="407">
        <v>1</v>
      </c>
      <c r="M5294" s="344">
        <f t="shared" si="82"/>
        <v>2.3777307101861038</v>
      </c>
      <c r="N5294" s="337"/>
      <c r="T5294" s="169" t="s">
        <v>300</v>
      </c>
    </row>
    <row r="5295" spans="1:20">
      <c r="A5295" s="339">
        <v>45512.5</v>
      </c>
      <c r="B5295" s="340">
        <v>0.29759000000000002</v>
      </c>
      <c r="C5295" s="340" t="s">
        <v>300</v>
      </c>
      <c r="D5295" s="341">
        <v>70.644580000000005</v>
      </c>
      <c r="E5295" s="342" t="s">
        <v>300</v>
      </c>
      <c r="F5295" s="340">
        <v>0.65341000000000005</v>
      </c>
      <c r="G5295" s="342" t="s">
        <v>300</v>
      </c>
      <c r="H5295" s="342"/>
      <c r="I5295" s="342"/>
      <c r="J5295" s="343"/>
      <c r="K5295" s="343"/>
      <c r="L5295" s="407">
        <v>1</v>
      </c>
      <c r="M5295" s="344">
        <f t="shared" si="82"/>
        <v>0.653398587073176</v>
      </c>
      <c r="N5295" s="337"/>
      <c r="T5295" s="169" t="s">
        <v>300</v>
      </c>
    </row>
    <row r="5296" spans="1:20">
      <c r="A5296" s="339">
        <v>45512.541666666701</v>
      </c>
      <c r="B5296" s="340">
        <v>2.1447600000000002</v>
      </c>
      <c r="C5296" s="340" t="s">
        <v>300</v>
      </c>
      <c r="D5296" s="341">
        <v>76.955250000000007</v>
      </c>
      <c r="E5296" s="342" t="s">
        <v>300</v>
      </c>
      <c r="F5296" s="340">
        <v>5.1297800000000002</v>
      </c>
      <c r="G5296" s="342" t="s">
        <v>300</v>
      </c>
      <c r="H5296" s="342"/>
      <c r="I5296" s="342"/>
      <c r="J5296" s="343"/>
      <c r="K5296" s="343"/>
      <c r="L5296" s="407">
        <v>1</v>
      </c>
      <c r="M5296" s="344">
        <f t="shared" si="82"/>
        <v>5.129770845049201</v>
      </c>
      <c r="N5296" s="337"/>
      <c r="T5296" s="169" t="s">
        <v>300</v>
      </c>
    </row>
    <row r="5297" spans="1:20">
      <c r="A5297" s="339">
        <v>45512.583333333299</v>
      </c>
      <c r="B5297" s="340">
        <v>2.5342699999999998</v>
      </c>
      <c r="C5297" s="340" t="s">
        <v>300</v>
      </c>
      <c r="D5297" s="341">
        <v>74.14264</v>
      </c>
      <c r="E5297" s="342" t="s">
        <v>300</v>
      </c>
      <c r="F5297" s="340">
        <v>5.8398599999999998</v>
      </c>
      <c r="G5297" s="342" t="s">
        <v>300</v>
      </c>
      <c r="H5297" s="342"/>
      <c r="I5297" s="342"/>
      <c r="J5297" s="343"/>
      <c r="K5297" s="343"/>
      <c r="L5297" s="407">
        <v>1</v>
      </c>
      <c r="M5297" s="344">
        <f t="shared" si="82"/>
        <v>5.8398533139186224</v>
      </c>
      <c r="N5297" s="337"/>
      <c r="T5297" s="169" t="s">
        <v>300</v>
      </c>
    </row>
    <row r="5298" spans="1:20">
      <c r="A5298" s="339">
        <v>45512.625</v>
      </c>
      <c r="B5298" s="340">
        <v>2.62588</v>
      </c>
      <c r="C5298" s="340" t="s">
        <v>300</v>
      </c>
      <c r="D5298" s="341">
        <v>74.283209999999997</v>
      </c>
      <c r="E5298" s="342" t="s">
        <v>300</v>
      </c>
      <c r="F5298" s="340">
        <v>6.06243</v>
      </c>
      <c r="G5298" s="342" t="s">
        <v>300</v>
      </c>
      <c r="H5298" s="342"/>
      <c r="I5298" s="342"/>
      <c r="J5298" s="343"/>
      <c r="K5298" s="343"/>
      <c r="L5298" s="407">
        <v>1</v>
      </c>
      <c r="M5298" s="344">
        <f t="shared" si="82"/>
        <v>6.0624273633567825</v>
      </c>
      <c r="N5298" s="337"/>
      <c r="T5298" s="169" t="s">
        <v>300</v>
      </c>
    </row>
    <row r="5299" spans="1:20">
      <c r="A5299" s="339">
        <v>45512.666666666701</v>
      </c>
      <c r="B5299" s="340">
        <v>3.0767099999999998</v>
      </c>
      <c r="C5299" s="340" t="s">
        <v>300</v>
      </c>
      <c r="D5299" s="341">
        <v>72.425420000000003</v>
      </c>
      <c r="E5299" s="342" t="s">
        <v>300</v>
      </c>
      <c r="F5299" s="340">
        <v>6.92563</v>
      </c>
      <c r="G5299" s="342" t="s">
        <v>300</v>
      </c>
      <c r="H5299" s="342"/>
      <c r="I5299" s="342"/>
      <c r="J5299" s="343"/>
      <c r="K5299" s="343"/>
      <c r="L5299" s="407">
        <v>1</v>
      </c>
      <c r="M5299" s="344">
        <f t="shared" si="82"/>
        <v>6.9256189941316553</v>
      </c>
      <c r="N5299" s="337"/>
      <c r="T5299" s="169" t="s">
        <v>300</v>
      </c>
    </row>
    <row r="5300" spans="1:20">
      <c r="A5300" s="339">
        <v>45512.708333333299</v>
      </c>
      <c r="B5300" s="340">
        <v>2.92198</v>
      </c>
      <c r="C5300" s="340" t="s">
        <v>300</v>
      </c>
      <c r="D5300" s="341">
        <v>74.149119999999996</v>
      </c>
      <c r="E5300" s="342" t="s">
        <v>300</v>
      </c>
      <c r="F5300" s="340">
        <v>6.7338699999999996</v>
      </c>
      <c r="G5300" s="342" t="s">
        <v>300</v>
      </c>
      <c r="H5300" s="342"/>
      <c r="I5300" s="342"/>
      <c r="J5300" s="343"/>
      <c r="K5300" s="343"/>
      <c r="L5300" s="407">
        <v>1</v>
      </c>
      <c r="M5300" s="344">
        <f t="shared" si="82"/>
        <v>6.7338625950382065</v>
      </c>
      <c r="N5300" s="337"/>
      <c r="T5300" s="169" t="s">
        <v>300</v>
      </c>
    </row>
    <row r="5301" spans="1:20">
      <c r="A5301" s="339">
        <v>45512.75</v>
      </c>
      <c r="B5301" s="340">
        <v>1.8980900000000001</v>
      </c>
      <c r="C5301" s="340" t="s">
        <v>300</v>
      </c>
      <c r="D5301" s="341">
        <v>77.346450000000004</v>
      </c>
      <c r="E5301" s="342" t="s">
        <v>300</v>
      </c>
      <c r="F5301" s="340">
        <v>4.5628799999999998</v>
      </c>
      <c r="G5301" s="342" t="s">
        <v>300</v>
      </c>
      <c r="H5301" s="342"/>
      <c r="I5301" s="342"/>
      <c r="J5301" s="343"/>
      <c r="K5301" s="343"/>
      <c r="L5301" s="407">
        <v>1</v>
      </c>
      <c r="M5301" s="344">
        <f t="shared" si="82"/>
        <v>4.5628710635579397</v>
      </c>
      <c r="N5301" s="337"/>
      <c r="T5301" s="169" t="s">
        <v>300</v>
      </c>
    </row>
    <row r="5302" spans="1:20">
      <c r="A5302" s="339">
        <v>45512.791666666701</v>
      </c>
      <c r="B5302" s="340">
        <v>2.7408299999999999</v>
      </c>
      <c r="C5302" s="340" t="s">
        <v>300</v>
      </c>
      <c r="D5302" s="341">
        <v>74.12097</v>
      </c>
      <c r="E5302" s="342" t="s">
        <v>300</v>
      </c>
      <c r="F5302" s="340">
        <v>6.3139900000000004</v>
      </c>
      <c r="G5302" s="342" t="s">
        <v>300</v>
      </c>
      <c r="H5302" s="342"/>
      <c r="I5302" s="342"/>
      <c r="J5302" s="343"/>
      <c r="K5302" s="343"/>
      <c r="L5302" s="407">
        <v>1</v>
      </c>
      <c r="M5302" s="344">
        <f t="shared" si="82"/>
        <v>6.313994562614508</v>
      </c>
      <c r="N5302" s="337"/>
      <c r="T5302" s="169" t="s">
        <v>300</v>
      </c>
    </row>
    <row r="5303" spans="1:20">
      <c r="A5303" s="339">
        <v>45512.833333333299</v>
      </c>
      <c r="B5303" s="340">
        <v>2.7234699999999998</v>
      </c>
      <c r="C5303" s="340" t="s">
        <v>300</v>
      </c>
      <c r="D5303" s="341">
        <v>74.175479999999993</v>
      </c>
      <c r="E5303" s="342" t="s">
        <v>300</v>
      </c>
      <c r="F5303" s="340">
        <v>6.2786099999999996</v>
      </c>
      <c r="G5303" s="342" t="s">
        <v>300</v>
      </c>
      <c r="H5303" s="342"/>
      <c r="I5303" s="342"/>
      <c r="J5303" s="343"/>
      <c r="K5303" s="343"/>
      <c r="L5303" s="407">
        <v>1</v>
      </c>
      <c r="M5303" s="344">
        <f t="shared" si="82"/>
        <v>6.278616705544847</v>
      </c>
      <c r="N5303" s="337"/>
      <c r="T5303" s="169" t="s">
        <v>300</v>
      </c>
    </row>
    <row r="5304" spans="1:20">
      <c r="A5304" s="339">
        <v>45512.875</v>
      </c>
      <c r="B5304" s="340">
        <v>2.8164600000000002</v>
      </c>
      <c r="C5304" s="340" t="s">
        <v>300</v>
      </c>
      <c r="D5304" s="341">
        <v>73.736059999999995</v>
      </c>
      <c r="E5304" s="342" t="s">
        <v>300</v>
      </c>
      <c r="F5304" s="340">
        <v>6.4545399999999997</v>
      </c>
      <c r="G5304" s="342" t="s">
        <v>300</v>
      </c>
      <c r="H5304" s="342"/>
      <c r="I5304" s="342"/>
      <c r="J5304" s="343"/>
      <c r="K5304" s="343"/>
      <c r="L5304" s="407">
        <v>1</v>
      </c>
      <c r="M5304" s="344">
        <f t="shared" si="82"/>
        <v>6.4545285430594079</v>
      </c>
      <c r="N5304" s="337"/>
      <c r="T5304" s="169" t="s">
        <v>300</v>
      </c>
    </row>
    <row r="5305" spans="1:20">
      <c r="A5305" s="339">
        <v>45512.916666666701</v>
      </c>
      <c r="B5305" s="340">
        <v>2.7193299999999998</v>
      </c>
      <c r="C5305" s="340" t="s">
        <v>300</v>
      </c>
      <c r="D5305" s="341">
        <v>73.325890000000001</v>
      </c>
      <c r="E5305" s="342" t="s">
        <v>300</v>
      </c>
      <c r="F5305" s="340">
        <v>6.19726</v>
      </c>
      <c r="G5305" s="342" t="s">
        <v>300</v>
      </c>
      <c r="H5305" s="342"/>
      <c r="I5305" s="342"/>
      <c r="J5305" s="343"/>
      <c r="K5305" s="343"/>
      <c r="L5305" s="407">
        <v>1</v>
      </c>
      <c r="M5305" s="344">
        <f t="shared" si="82"/>
        <v>6.1972678494609941</v>
      </c>
      <c r="N5305" s="337"/>
      <c r="T5305" s="169" t="s">
        <v>300</v>
      </c>
    </row>
    <row r="5306" spans="1:20">
      <c r="A5306" s="339">
        <v>45512.958333333299</v>
      </c>
      <c r="B5306" s="340">
        <v>2.6855000000000002</v>
      </c>
      <c r="C5306" s="340" t="s">
        <v>300</v>
      </c>
      <c r="D5306" s="341">
        <v>73.476119999999995</v>
      </c>
      <c r="E5306" s="342" t="s">
        <v>300</v>
      </c>
      <c r="F5306" s="340">
        <v>6.1327199999999999</v>
      </c>
      <c r="G5306" s="342" t="s">
        <v>300</v>
      </c>
      <c r="H5306" s="342"/>
      <c r="I5306" s="342"/>
      <c r="J5306" s="343"/>
      <c r="K5306" s="343"/>
      <c r="L5306" s="407">
        <v>1</v>
      </c>
      <c r="M5306" s="344">
        <f t="shared" si="82"/>
        <v>6.1327093376807982</v>
      </c>
      <c r="N5306" s="337"/>
      <c r="T5306" s="169" t="s">
        <v>300</v>
      </c>
    </row>
    <row r="5307" spans="1:20">
      <c r="A5307" s="339">
        <v>45513</v>
      </c>
      <c r="B5307" s="340">
        <v>2.58744</v>
      </c>
      <c r="C5307" s="340" t="s">
        <v>300</v>
      </c>
      <c r="D5307" s="341">
        <v>74.818070000000006</v>
      </c>
      <c r="E5307" s="342" t="s">
        <v>300</v>
      </c>
      <c r="F5307" s="340">
        <v>6.0166899999999996</v>
      </c>
      <c r="G5307" s="342" t="s">
        <v>300</v>
      </c>
      <c r="H5307" s="342"/>
      <c r="I5307" s="342"/>
      <c r="J5307" s="343"/>
      <c r="K5307" s="343"/>
      <c r="L5307" s="407">
        <v>1</v>
      </c>
      <c r="M5307" s="344">
        <f t="shared" si="82"/>
        <v>6.016692259628063</v>
      </c>
      <c r="N5307" s="337"/>
      <c r="T5307" s="169" t="s">
        <v>300</v>
      </c>
    </row>
    <row r="5308" spans="1:20">
      <c r="A5308" s="339">
        <v>45513.041666666701</v>
      </c>
      <c r="B5308" s="340">
        <v>2.6352099999999998</v>
      </c>
      <c r="C5308" s="340" t="s">
        <v>300</v>
      </c>
      <c r="D5308" s="341">
        <v>72.657759999999996</v>
      </c>
      <c r="E5308" s="342" t="s">
        <v>300</v>
      </c>
      <c r="F5308" s="340">
        <v>5.95085</v>
      </c>
      <c r="G5308" s="342" t="s">
        <v>300</v>
      </c>
      <c r="H5308" s="342"/>
      <c r="I5308" s="342"/>
      <c r="J5308" s="343"/>
      <c r="K5308" s="343"/>
      <c r="L5308" s="407">
        <v>1</v>
      </c>
      <c r="M5308" s="344">
        <f t="shared" si="82"/>
        <v>5.9508396040759663</v>
      </c>
      <c r="N5308" s="337"/>
      <c r="T5308" s="169" t="s">
        <v>300</v>
      </c>
    </row>
    <row r="5309" spans="1:20">
      <c r="A5309" s="339">
        <v>45513.083333333299</v>
      </c>
      <c r="B5309" s="340">
        <v>2.84815</v>
      </c>
      <c r="C5309" s="340" t="s">
        <v>300</v>
      </c>
      <c r="D5309" s="341">
        <v>73.357470000000006</v>
      </c>
      <c r="E5309" s="342" t="s">
        <v>300</v>
      </c>
      <c r="F5309" s="340">
        <v>6.4936400000000001</v>
      </c>
      <c r="G5309" s="342" t="s">
        <v>300</v>
      </c>
      <c r="H5309" s="342"/>
      <c r="I5309" s="342"/>
      <c r="J5309" s="343"/>
      <c r="K5309" s="343"/>
      <c r="L5309" s="407">
        <v>1</v>
      </c>
      <c r="M5309" s="344">
        <f t="shared" si="82"/>
        <v>6.493640069849941</v>
      </c>
      <c r="N5309" s="337"/>
      <c r="T5309" s="169" t="s">
        <v>300</v>
      </c>
    </row>
    <row r="5310" spans="1:20">
      <c r="A5310" s="339">
        <v>45513.125</v>
      </c>
      <c r="B5310" s="340">
        <v>2.9731999999999998</v>
      </c>
      <c r="C5310" s="340" t="s">
        <v>300</v>
      </c>
      <c r="D5310" s="341">
        <v>73.417770000000004</v>
      </c>
      <c r="E5310" s="342" t="s">
        <v>300</v>
      </c>
      <c r="F5310" s="340">
        <v>6.7843299999999997</v>
      </c>
      <c r="G5310" s="342" t="s">
        <v>300</v>
      </c>
      <c r="H5310" s="342"/>
      <c r="I5310" s="342"/>
      <c r="J5310" s="343"/>
      <c r="K5310" s="343"/>
      <c r="L5310" s="407">
        <v>1</v>
      </c>
      <c r="M5310" s="344">
        <f t="shared" si="82"/>
        <v>6.7843199837851191</v>
      </c>
      <c r="N5310" s="337"/>
      <c r="T5310" s="169" t="s">
        <v>300</v>
      </c>
    </row>
    <row r="5311" spans="1:20">
      <c r="A5311" s="339">
        <v>45513.166666666701</v>
      </c>
      <c r="B5311" s="340">
        <v>2.7601100000000001</v>
      </c>
      <c r="C5311" s="340" t="s">
        <v>300</v>
      </c>
      <c r="D5311" s="341">
        <v>74.134450000000001</v>
      </c>
      <c r="E5311" s="342" t="s">
        <v>300</v>
      </c>
      <c r="F5311" s="340">
        <v>6.3595600000000001</v>
      </c>
      <c r="G5311" s="342" t="s">
        <v>300</v>
      </c>
      <c r="H5311" s="342"/>
      <c r="I5311" s="342"/>
      <c r="J5311" s="343"/>
      <c r="K5311" s="343"/>
      <c r="L5311" s="407">
        <v>1</v>
      </c>
      <c r="M5311" s="344">
        <f t="shared" si="82"/>
        <v>6.3595658794176595</v>
      </c>
      <c r="N5311" s="337"/>
      <c r="T5311" s="169" t="s">
        <v>300</v>
      </c>
    </row>
    <row r="5312" spans="1:20">
      <c r="A5312" s="339">
        <v>45513.208333333299</v>
      </c>
      <c r="B5312" s="340">
        <v>2.84396</v>
      </c>
      <c r="C5312" s="340" t="s">
        <v>300</v>
      </c>
      <c r="D5312" s="341">
        <v>73.624499999999998</v>
      </c>
      <c r="E5312" s="342" t="s">
        <v>300</v>
      </c>
      <c r="F5312" s="340">
        <v>6.5076900000000002</v>
      </c>
      <c r="G5312" s="342" t="s">
        <v>300</v>
      </c>
      <c r="H5312" s="342"/>
      <c r="I5312" s="342"/>
      <c r="J5312" s="343"/>
      <c r="K5312" s="343"/>
      <c r="L5312" s="407">
        <v>1</v>
      </c>
      <c r="M5312" s="344">
        <f t="shared" si="82"/>
        <v>6.5076899342615997</v>
      </c>
      <c r="N5312" s="337"/>
      <c r="T5312" s="169" t="s">
        <v>300</v>
      </c>
    </row>
    <row r="5313" spans="1:20">
      <c r="A5313" s="339">
        <v>45513.25</v>
      </c>
      <c r="B5313" s="340">
        <v>2.6958500000000001</v>
      </c>
      <c r="C5313" s="340" t="s">
        <v>300</v>
      </c>
      <c r="D5313" s="341">
        <v>73.976029999999994</v>
      </c>
      <c r="E5313" s="342" t="s">
        <v>300</v>
      </c>
      <c r="F5313" s="340">
        <v>6.1982400000000002</v>
      </c>
      <c r="G5313" s="342" t="s">
        <v>300</v>
      </c>
      <c r="H5313" s="342"/>
      <c r="I5313" s="342"/>
      <c r="J5313" s="343"/>
      <c r="K5313" s="343"/>
      <c r="L5313" s="407">
        <v>1</v>
      </c>
      <c r="M5313" s="344">
        <f t="shared" si="82"/>
        <v>6.1982309571785397</v>
      </c>
      <c r="N5313" s="337"/>
      <c r="T5313" s="169" t="s">
        <v>300</v>
      </c>
    </row>
    <row r="5314" spans="1:20">
      <c r="A5314" s="339">
        <v>45513.291666666701</v>
      </c>
      <c r="B5314" s="340">
        <v>2.4781599999999999</v>
      </c>
      <c r="C5314" s="340" t="s">
        <v>300</v>
      </c>
      <c r="D5314" s="341">
        <v>74.20308</v>
      </c>
      <c r="E5314" s="342" t="s">
        <v>300</v>
      </c>
      <c r="F5314" s="340">
        <v>5.7152099999999999</v>
      </c>
      <c r="G5314" s="342" t="s">
        <v>300</v>
      </c>
      <c r="H5314" s="342"/>
      <c r="I5314" s="342"/>
      <c r="J5314" s="343"/>
      <c r="K5314" s="343"/>
      <c r="L5314" s="407">
        <v>1</v>
      </c>
      <c r="M5314" s="344">
        <f t="shared" si="82"/>
        <v>5.7152112150954233</v>
      </c>
      <c r="N5314" s="337"/>
      <c r="T5314" s="169" t="s">
        <v>300</v>
      </c>
    </row>
    <row r="5315" spans="1:20">
      <c r="A5315" s="339">
        <v>45513.333333333299</v>
      </c>
      <c r="B5315" s="340">
        <v>2.6587900000000002</v>
      </c>
      <c r="C5315" s="340" t="s">
        <v>300</v>
      </c>
      <c r="D5315" s="341">
        <v>74.230500000000006</v>
      </c>
      <c r="E5315" s="342" t="s">
        <v>300</v>
      </c>
      <c r="F5315" s="340">
        <v>6.1340599999999998</v>
      </c>
      <c r="G5315" s="342" t="s">
        <v>300</v>
      </c>
      <c r="H5315" s="342"/>
      <c r="I5315" s="342"/>
      <c r="J5315" s="343"/>
      <c r="K5315" s="343"/>
      <c r="L5315" s="407">
        <v>1</v>
      </c>
      <c r="M5315" s="344">
        <f t="shared" ref="M5315:M5378" si="83">D5315*60*10^3*B5315*5.18*10^-7</f>
        <v>6.1340517088326001</v>
      </c>
      <c r="N5315" s="337"/>
      <c r="T5315" s="169" t="s">
        <v>300</v>
      </c>
    </row>
    <row r="5316" spans="1:20">
      <c r="A5316" s="339">
        <v>45513.375</v>
      </c>
      <c r="B5316" s="340">
        <v>3.09918</v>
      </c>
      <c r="C5316" s="340" t="s">
        <v>300</v>
      </c>
      <c r="D5316" s="341">
        <v>72.313090000000003</v>
      </c>
      <c r="E5316" s="342" t="s">
        <v>300</v>
      </c>
      <c r="F5316" s="340">
        <v>6.9653700000000001</v>
      </c>
      <c r="G5316" s="342" t="s">
        <v>300</v>
      </c>
      <c r="H5316" s="342"/>
      <c r="I5316" s="342"/>
      <c r="J5316" s="343"/>
      <c r="K5316" s="343"/>
      <c r="L5316" s="407">
        <v>1</v>
      </c>
      <c r="M5316" s="344">
        <f t="shared" si="83"/>
        <v>6.9653786528334942</v>
      </c>
      <c r="N5316" s="337"/>
      <c r="T5316" s="169" t="s">
        <v>300</v>
      </c>
    </row>
    <row r="5317" spans="1:20">
      <c r="A5317" s="339">
        <v>45513.416666666701</v>
      </c>
      <c r="B5317" s="340">
        <v>0.56947000000000003</v>
      </c>
      <c r="C5317" s="340" t="s">
        <v>300</v>
      </c>
      <c r="D5317" s="341">
        <v>73.824870000000004</v>
      </c>
      <c r="E5317" s="342" t="s">
        <v>300</v>
      </c>
      <c r="F5317" s="340">
        <v>1.3066500000000001</v>
      </c>
      <c r="G5317" s="342" t="s">
        <v>300</v>
      </c>
      <c r="H5317" s="342"/>
      <c r="I5317" s="342"/>
      <c r="J5317" s="343"/>
      <c r="K5317" s="343"/>
      <c r="L5317" s="407">
        <v>1</v>
      </c>
      <c r="M5317" s="344">
        <f t="shared" si="83"/>
        <v>1.3066357941834119</v>
      </c>
      <c r="N5317" s="337"/>
      <c r="T5317" s="169" t="s">
        <v>300</v>
      </c>
    </row>
    <row r="5318" spans="1:20">
      <c r="A5318" s="339">
        <v>45513.458333333299</v>
      </c>
      <c r="B5318" s="340">
        <v>0.65903</v>
      </c>
      <c r="C5318" s="340" t="s">
        <v>300</v>
      </c>
      <c r="D5318" s="341">
        <v>70.181560000000005</v>
      </c>
      <c r="E5318" s="342" t="s">
        <v>300</v>
      </c>
      <c r="F5318" s="340">
        <v>1.4375</v>
      </c>
      <c r="G5318" s="342" t="s">
        <v>300</v>
      </c>
      <c r="H5318" s="342"/>
      <c r="I5318" s="342"/>
      <c r="J5318" s="343"/>
      <c r="K5318" s="343"/>
      <c r="L5318" s="407">
        <v>1</v>
      </c>
      <c r="M5318" s="344">
        <f t="shared" si="83"/>
        <v>1.4375044983697443</v>
      </c>
      <c r="N5318" s="337"/>
      <c r="T5318" s="169" t="s">
        <v>300</v>
      </c>
    </row>
    <row r="5319" spans="1:20">
      <c r="A5319" s="339">
        <v>45513.5</v>
      </c>
      <c r="B5319" s="340">
        <v>2.3270499999999998</v>
      </c>
      <c r="C5319" s="340" t="s">
        <v>300</v>
      </c>
      <c r="D5319" s="341">
        <v>77.311199999999999</v>
      </c>
      <c r="E5319" s="342" t="s">
        <v>300</v>
      </c>
      <c r="F5319" s="340">
        <v>5.5914999999999999</v>
      </c>
      <c r="G5319" s="342" t="s">
        <v>300</v>
      </c>
      <c r="H5319" s="342"/>
      <c r="I5319" s="342"/>
      <c r="J5319" s="343"/>
      <c r="K5319" s="343"/>
      <c r="L5319" s="407">
        <v>1</v>
      </c>
      <c r="M5319" s="344">
        <f t="shared" si="83"/>
        <v>5.5915104289967994</v>
      </c>
      <c r="N5319" s="337"/>
      <c r="T5319" s="169" t="s">
        <v>300</v>
      </c>
    </row>
    <row r="5320" spans="1:20">
      <c r="A5320" s="339">
        <v>45513.541666666701</v>
      </c>
      <c r="B5320" s="340">
        <v>2.7954599999999998</v>
      </c>
      <c r="C5320" s="340" t="s">
        <v>300</v>
      </c>
      <c r="D5320" s="341">
        <v>73.785219999999995</v>
      </c>
      <c r="E5320" s="342" t="s">
        <v>300</v>
      </c>
      <c r="F5320" s="340">
        <v>6.4106800000000002</v>
      </c>
      <c r="G5320" s="342" t="s">
        <v>300</v>
      </c>
      <c r="H5320" s="342"/>
      <c r="I5320" s="342"/>
      <c r="J5320" s="343"/>
      <c r="K5320" s="343"/>
      <c r="L5320" s="407">
        <v>1</v>
      </c>
      <c r="M5320" s="344">
        <f t="shared" si="83"/>
        <v>6.4106736546252945</v>
      </c>
      <c r="N5320" s="337"/>
      <c r="T5320" s="169" t="s">
        <v>300</v>
      </c>
    </row>
    <row r="5321" spans="1:20">
      <c r="A5321" s="339">
        <v>45513.583333333299</v>
      </c>
      <c r="B5321" s="340">
        <v>2.8921999999999999</v>
      </c>
      <c r="C5321" s="340" t="s">
        <v>300</v>
      </c>
      <c r="D5321" s="341">
        <v>72.738870000000006</v>
      </c>
      <c r="E5321" s="342" t="s">
        <v>300</v>
      </c>
      <c r="F5321" s="340">
        <v>6.5384599999999997</v>
      </c>
      <c r="G5321" s="342" t="s">
        <v>300</v>
      </c>
      <c r="H5321" s="342"/>
      <c r="I5321" s="342"/>
      <c r="J5321" s="343"/>
      <c r="K5321" s="343"/>
      <c r="L5321" s="407">
        <v>1</v>
      </c>
      <c r="M5321" s="344">
        <f t="shared" si="83"/>
        <v>6.5384661830191204</v>
      </c>
      <c r="N5321" s="337"/>
      <c r="T5321" s="169" t="s">
        <v>300</v>
      </c>
    </row>
    <row r="5322" spans="1:20">
      <c r="A5322" s="339">
        <v>45513.625</v>
      </c>
      <c r="B5322" s="340">
        <v>2.9072499999999999</v>
      </c>
      <c r="C5322" s="340" t="s">
        <v>300</v>
      </c>
      <c r="D5322" s="341">
        <v>71.951509999999999</v>
      </c>
      <c r="E5322" s="342" t="s">
        <v>300</v>
      </c>
      <c r="F5322" s="340">
        <v>6.5013500000000004</v>
      </c>
      <c r="G5322" s="342" t="s">
        <v>300</v>
      </c>
      <c r="H5322" s="342"/>
      <c r="I5322" s="342"/>
      <c r="J5322" s="343"/>
      <c r="K5322" s="343"/>
      <c r="L5322" s="407">
        <v>1</v>
      </c>
      <c r="M5322" s="344">
        <f t="shared" si="83"/>
        <v>6.501346333068299</v>
      </c>
      <c r="N5322" s="337"/>
      <c r="T5322" s="169" t="s">
        <v>300</v>
      </c>
    </row>
    <row r="5323" spans="1:20">
      <c r="A5323" s="339">
        <v>45513.666666666701</v>
      </c>
      <c r="B5323" s="340">
        <v>2.8069600000000001</v>
      </c>
      <c r="C5323" s="340" t="s">
        <v>300</v>
      </c>
      <c r="D5323" s="341">
        <v>72.877489999999995</v>
      </c>
      <c r="E5323" s="342" t="s">
        <v>300</v>
      </c>
      <c r="F5323" s="340">
        <v>6.3578599999999996</v>
      </c>
      <c r="G5323" s="342" t="s">
        <v>300</v>
      </c>
      <c r="H5323" s="342"/>
      <c r="I5323" s="342"/>
      <c r="J5323" s="343"/>
      <c r="K5323" s="343"/>
      <c r="L5323" s="407">
        <v>1</v>
      </c>
      <c r="M5323" s="344">
        <f t="shared" si="83"/>
        <v>6.3578553151888304</v>
      </c>
      <c r="N5323" s="337"/>
      <c r="T5323" s="169" t="s">
        <v>300</v>
      </c>
    </row>
    <row r="5324" spans="1:20">
      <c r="A5324" s="339">
        <v>45513.708333333299</v>
      </c>
      <c r="B5324" s="340">
        <v>2.7825199999999999</v>
      </c>
      <c r="C5324" s="340" t="s">
        <v>300</v>
      </c>
      <c r="D5324" s="341">
        <v>72.334909999999994</v>
      </c>
      <c r="E5324" s="342" t="s">
        <v>300</v>
      </c>
      <c r="F5324" s="340">
        <v>6.2555800000000001</v>
      </c>
      <c r="G5324" s="342" t="s">
        <v>300</v>
      </c>
      <c r="H5324" s="342"/>
      <c r="I5324" s="342"/>
      <c r="J5324" s="343"/>
      <c r="K5324" s="343"/>
      <c r="L5324" s="407">
        <v>1</v>
      </c>
      <c r="M5324" s="344">
        <f t="shared" si="83"/>
        <v>6.2555752136710545</v>
      </c>
      <c r="N5324" s="337"/>
      <c r="T5324" s="169" t="s">
        <v>300</v>
      </c>
    </row>
    <row r="5325" spans="1:20">
      <c r="A5325" s="339">
        <v>45513.75</v>
      </c>
      <c r="B5325" s="340">
        <v>2.8505799999999999</v>
      </c>
      <c r="C5325" s="340" t="s">
        <v>300</v>
      </c>
      <c r="D5325" s="341">
        <v>71.988219999999998</v>
      </c>
      <c r="E5325" s="342" t="s">
        <v>300</v>
      </c>
      <c r="F5325" s="340">
        <v>6.3778699999999997</v>
      </c>
      <c r="G5325" s="342" t="s">
        <v>300</v>
      </c>
      <c r="H5325" s="342"/>
      <c r="I5325" s="342"/>
      <c r="J5325" s="343"/>
      <c r="K5325" s="343"/>
      <c r="L5325" s="407">
        <v>1</v>
      </c>
      <c r="M5325" s="344">
        <f t="shared" si="83"/>
        <v>6.3778702396090079</v>
      </c>
      <c r="N5325" s="337"/>
      <c r="T5325" s="169" t="s">
        <v>300</v>
      </c>
    </row>
    <row r="5326" spans="1:20">
      <c r="A5326" s="339">
        <v>45513.791666666701</v>
      </c>
      <c r="B5326" s="340">
        <v>2.88795</v>
      </c>
      <c r="C5326" s="340" t="s">
        <v>300</v>
      </c>
      <c r="D5326" s="341">
        <v>73.679010000000005</v>
      </c>
      <c r="E5326" s="342" t="s">
        <v>300</v>
      </c>
      <c r="F5326" s="340">
        <v>6.6132499999999999</v>
      </c>
      <c r="G5326" s="342" t="s">
        <v>300</v>
      </c>
      <c r="H5326" s="342"/>
      <c r="I5326" s="342"/>
      <c r="J5326" s="343"/>
      <c r="K5326" s="343"/>
      <c r="L5326" s="407">
        <v>1</v>
      </c>
      <c r="M5326" s="344">
        <f t="shared" si="83"/>
        <v>6.6132427085688592</v>
      </c>
      <c r="N5326" s="337"/>
      <c r="T5326" s="169" t="s">
        <v>300</v>
      </c>
    </row>
    <row r="5327" spans="1:20">
      <c r="A5327" s="339">
        <v>45513.833333333299</v>
      </c>
      <c r="B5327" s="340">
        <v>3.0358000000000001</v>
      </c>
      <c r="C5327" s="340" t="s">
        <v>300</v>
      </c>
      <c r="D5327" s="341">
        <v>72.993129999999994</v>
      </c>
      <c r="E5327" s="342" t="s">
        <v>300</v>
      </c>
      <c r="F5327" s="340">
        <v>6.8871000000000002</v>
      </c>
      <c r="G5327" s="342" t="s">
        <v>300</v>
      </c>
      <c r="H5327" s="342"/>
      <c r="I5327" s="342"/>
      <c r="J5327" s="343"/>
      <c r="K5327" s="343"/>
      <c r="L5327" s="407">
        <v>1</v>
      </c>
      <c r="M5327" s="344">
        <f t="shared" si="83"/>
        <v>6.8870962691983175</v>
      </c>
      <c r="N5327" s="337"/>
      <c r="T5327" s="169" t="s">
        <v>300</v>
      </c>
    </row>
    <row r="5328" spans="1:20">
      <c r="A5328" s="339">
        <v>45513.875</v>
      </c>
      <c r="B5328" s="340">
        <v>3.0460600000000002</v>
      </c>
      <c r="C5328" s="340" t="s">
        <v>300</v>
      </c>
      <c r="D5328" s="341">
        <v>72.667000000000002</v>
      </c>
      <c r="E5328" s="342" t="s">
        <v>300</v>
      </c>
      <c r="F5328" s="340">
        <v>6.8794899999999997</v>
      </c>
      <c r="G5328" s="342" t="s">
        <v>300</v>
      </c>
      <c r="H5328" s="342"/>
      <c r="I5328" s="342"/>
      <c r="J5328" s="343"/>
      <c r="K5328" s="343"/>
      <c r="L5328" s="407">
        <v>1</v>
      </c>
      <c r="M5328" s="344">
        <f t="shared" si="83"/>
        <v>6.8794971459816008</v>
      </c>
      <c r="N5328" s="337"/>
      <c r="T5328" s="169" t="s">
        <v>300</v>
      </c>
    </row>
    <row r="5329" spans="1:20">
      <c r="A5329" s="339">
        <v>45513.916666666701</v>
      </c>
      <c r="B5329" s="340">
        <v>2.8765200000000002</v>
      </c>
      <c r="C5329" s="340" t="s">
        <v>300</v>
      </c>
      <c r="D5329" s="341">
        <v>73.431830000000005</v>
      </c>
      <c r="E5329" s="342" t="s">
        <v>300</v>
      </c>
      <c r="F5329" s="340">
        <v>6.5649600000000001</v>
      </c>
      <c r="G5329" s="342" t="s">
        <v>300</v>
      </c>
      <c r="H5329" s="342"/>
      <c r="I5329" s="342"/>
      <c r="J5329" s="343"/>
      <c r="K5329" s="343"/>
      <c r="L5329" s="407">
        <v>1</v>
      </c>
      <c r="M5329" s="344">
        <f t="shared" si="83"/>
        <v>6.5649702067901288</v>
      </c>
      <c r="N5329" s="337"/>
      <c r="T5329" s="169" t="s">
        <v>300</v>
      </c>
    </row>
    <row r="5330" spans="1:20">
      <c r="A5330" s="339">
        <v>45513.958333333299</v>
      </c>
      <c r="B5330" s="340">
        <v>1.7235400000000001</v>
      </c>
      <c r="C5330" s="340" t="s">
        <v>300</v>
      </c>
      <c r="D5330" s="341">
        <v>74.339179999999999</v>
      </c>
      <c r="E5330" s="342" t="s">
        <v>300</v>
      </c>
      <c r="F5330" s="340">
        <v>3.98217</v>
      </c>
      <c r="G5330" s="342" t="s">
        <v>300</v>
      </c>
      <c r="H5330" s="342"/>
      <c r="I5330" s="342"/>
      <c r="J5330" s="343"/>
      <c r="K5330" s="343"/>
      <c r="L5330" s="407">
        <v>1</v>
      </c>
      <c r="M5330" s="344">
        <f t="shared" si="83"/>
        <v>3.9821731832369758</v>
      </c>
      <c r="N5330" s="337"/>
      <c r="T5330" s="169" t="s">
        <v>300</v>
      </c>
    </row>
    <row r="5331" spans="1:20">
      <c r="A5331" s="339">
        <v>45514</v>
      </c>
      <c r="B5331" s="340">
        <v>2.8401299999999998</v>
      </c>
      <c r="C5331" s="340" t="s">
        <v>300</v>
      </c>
      <c r="D5331" s="341">
        <v>72.975369999999998</v>
      </c>
      <c r="E5331" s="342" t="s">
        <v>300</v>
      </c>
      <c r="F5331" s="340">
        <v>6.44163</v>
      </c>
      <c r="G5331" s="342" t="s">
        <v>300</v>
      </c>
      <c r="H5331" s="342"/>
      <c r="I5331" s="342"/>
      <c r="J5331" s="343"/>
      <c r="K5331" s="343"/>
      <c r="L5331" s="407">
        <v>1</v>
      </c>
      <c r="M5331" s="344">
        <f t="shared" si="83"/>
        <v>6.441626428548946</v>
      </c>
      <c r="N5331" s="337"/>
      <c r="T5331" s="169" t="s">
        <v>300</v>
      </c>
    </row>
    <row r="5332" spans="1:20">
      <c r="A5332" s="339">
        <v>45514.041666666701</v>
      </c>
      <c r="B5332" s="340">
        <v>2.8620100000000002</v>
      </c>
      <c r="C5332" s="340" t="s">
        <v>300</v>
      </c>
      <c r="D5332" s="341">
        <v>73.287030000000001</v>
      </c>
      <c r="E5332" s="342" t="s">
        <v>300</v>
      </c>
      <c r="F5332" s="340">
        <v>6.51898</v>
      </c>
      <c r="G5332" s="342" t="s">
        <v>300</v>
      </c>
      <c r="H5332" s="342"/>
      <c r="I5332" s="342"/>
      <c r="J5332" s="343"/>
      <c r="K5332" s="343"/>
      <c r="L5332" s="407">
        <v>1</v>
      </c>
      <c r="M5332" s="344">
        <f t="shared" si="83"/>
        <v>6.5189744516577237</v>
      </c>
      <c r="N5332" s="337"/>
      <c r="T5332" s="169" t="s">
        <v>300</v>
      </c>
    </row>
    <row r="5333" spans="1:20">
      <c r="A5333" s="339">
        <v>45514.083333333299</v>
      </c>
      <c r="B5333" s="340">
        <v>2.6610100000000001</v>
      </c>
      <c r="C5333" s="340" t="s">
        <v>300</v>
      </c>
      <c r="D5333" s="341">
        <v>73.311030000000002</v>
      </c>
      <c r="E5333" s="342" t="s">
        <v>300</v>
      </c>
      <c r="F5333" s="340">
        <v>6.0631199999999996</v>
      </c>
      <c r="G5333" s="342" t="s">
        <v>300</v>
      </c>
      <c r="H5333" s="342"/>
      <c r="I5333" s="342"/>
      <c r="J5333" s="343"/>
      <c r="K5333" s="343"/>
      <c r="L5333" s="407">
        <v>1</v>
      </c>
      <c r="M5333" s="344">
        <f t="shared" si="83"/>
        <v>6.0631294128645239</v>
      </c>
      <c r="N5333" s="337"/>
      <c r="T5333" s="169" t="s">
        <v>300</v>
      </c>
    </row>
    <row r="5334" spans="1:20">
      <c r="A5334" s="339">
        <v>45514.125</v>
      </c>
      <c r="B5334" s="340">
        <v>2.6143200000000002</v>
      </c>
      <c r="C5334" s="340" t="s">
        <v>300</v>
      </c>
      <c r="D5334" s="341">
        <v>72.996440000000007</v>
      </c>
      <c r="E5334" s="342" t="s">
        <v>300</v>
      </c>
      <c r="F5334" s="340">
        <v>5.9311800000000003</v>
      </c>
      <c r="G5334" s="342" t="s">
        <v>300</v>
      </c>
      <c r="H5334" s="342"/>
      <c r="I5334" s="342"/>
      <c r="J5334" s="343"/>
      <c r="K5334" s="343"/>
      <c r="L5334" s="407">
        <v>1</v>
      </c>
      <c r="M5334" s="344">
        <f t="shared" si="83"/>
        <v>5.9311845278864652</v>
      </c>
      <c r="N5334" s="337"/>
      <c r="T5334" s="169" t="s">
        <v>300</v>
      </c>
    </row>
    <row r="5335" spans="1:20">
      <c r="A5335" s="339">
        <v>45514.166666666701</v>
      </c>
      <c r="B5335" s="340">
        <v>2.58284</v>
      </c>
      <c r="C5335" s="340" t="s">
        <v>300</v>
      </c>
      <c r="D5335" s="341">
        <v>74.309129999999996</v>
      </c>
      <c r="E5335" s="342" t="s">
        <v>300</v>
      </c>
      <c r="F5335" s="340">
        <v>5.9651399999999999</v>
      </c>
      <c r="G5335" s="342" t="s">
        <v>300</v>
      </c>
      <c r="H5335" s="342"/>
      <c r="I5335" s="342"/>
      <c r="J5335" s="343"/>
      <c r="K5335" s="343"/>
      <c r="L5335" s="407">
        <v>1</v>
      </c>
      <c r="M5335" s="344">
        <f t="shared" si="83"/>
        <v>5.965140680671535</v>
      </c>
      <c r="N5335" s="337"/>
      <c r="T5335" s="169" t="s">
        <v>300</v>
      </c>
    </row>
    <row r="5336" spans="1:20">
      <c r="A5336" s="339">
        <v>45514.208333333299</v>
      </c>
      <c r="B5336" s="340">
        <v>2.46658</v>
      </c>
      <c r="C5336" s="340" t="s">
        <v>300</v>
      </c>
      <c r="D5336" s="341">
        <v>74.194599999999994</v>
      </c>
      <c r="E5336" s="342" t="s">
        <v>300</v>
      </c>
      <c r="F5336" s="340">
        <v>5.6878500000000001</v>
      </c>
      <c r="G5336" s="342" t="s">
        <v>300</v>
      </c>
      <c r="H5336" s="342"/>
      <c r="I5336" s="342"/>
      <c r="J5336" s="343"/>
      <c r="K5336" s="343"/>
      <c r="L5336" s="407">
        <v>1</v>
      </c>
      <c r="M5336" s="344">
        <f t="shared" si="83"/>
        <v>5.6878549638254379</v>
      </c>
      <c r="N5336" s="337"/>
      <c r="T5336" s="169" t="s">
        <v>300</v>
      </c>
    </row>
    <row r="5337" spans="1:20">
      <c r="A5337" s="339">
        <v>45514.25</v>
      </c>
      <c r="B5337" s="340">
        <v>2.4664600000000001</v>
      </c>
      <c r="C5337" s="340" t="s">
        <v>300</v>
      </c>
      <c r="D5337" s="341">
        <v>75.038160000000005</v>
      </c>
      <c r="E5337" s="342" t="s">
        <v>300</v>
      </c>
      <c r="F5337" s="340">
        <v>5.7522399999999996</v>
      </c>
      <c r="G5337" s="342" t="s">
        <v>300</v>
      </c>
      <c r="H5337" s="342"/>
      <c r="I5337" s="342"/>
      <c r="J5337" s="343"/>
      <c r="K5337" s="343"/>
      <c r="L5337" s="407">
        <v>1</v>
      </c>
      <c r="M5337" s="344">
        <f t="shared" si="83"/>
        <v>5.7522435131306873</v>
      </c>
      <c r="N5337" s="337"/>
      <c r="T5337" s="169" t="s">
        <v>300</v>
      </c>
    </row>
    <row r="5338" spans="1:20">
      <c r="A5338" s="339">
        <v>45514.291666666701</v>
      </c>
      <c r="B5338" s="340">
        <v>2.5886100000000001</v>
      </c>
      <c r="C5338" s="340" t="s">
        <v>300</v>
      </c>
      <c r="D5338" s="341">
        <v>73.467370000000003</v>
      </c>
      <c r="E5338" s="342" t="s">
        <v>300</v>
      </c>
      <c r="F5338" s="340">
        <v>5.9107599999999998</v>
      </c>
      <c r="G5338" s="342" t="s">
        <v>300</v>
      </c>
      <c r="H5338" s="342"/>
      <c r="I5338" s="342"/>
      <c r="J5338" s="343"/>
      <c r="K5338" s="343"/>
      <c r="L5338" s="407">
        <v>1</v>
      </c>
      <c r="M5338" s="344">
        <f t="shared" si="83"/>
        <v>5.9107436978191563</v>
      </c>
      <c r="N5338" s="337"/>
      <c r="T5338" s="169" t="s">
        <v>300</v>
      </c>
    </row>
    <row r="5339" spans="1:20">
      <c r="A5339" s="339">
        <v>45514.333333333299</v>
      </c>
      <c r="B5339" s="340">
        <v>2.3390300000000002</v>
      </c>
      <c r="C5339" s="340" t="s">
        <v>300</v>
      </c>
      <c r="D5339" s="341">
        <v>75.759789999999995</v>
      </c>
      <c r="E5339" s="342" t="s">
        <v>300</v>
      </c>
      <c r="F5339" s="340">
        <v>5.5075200000000004</v>
      </c>
      <c r="G5339" s="342" t="s">
        <v>300</v>
      </c>
      <c r="H5339" s="342"/>
      <c r="I5339" s="342"/>
      <c r="J5339" s="343"/>
      <c r="K5339" s="343"/>
      <c r="L5339" s="407">
        <v>1</v>
      </c>
      <c r="M5339" s="344">
        <f t="shared" si="83"/>
        <v>5.5075134234429957</v>
      </c>
      <c r="N5339" s="337"/>
      <c r="T5339" s="169" t="s">
        <v>300</v>
      </c>
    </row>
    <row r="5340" spans="1:20">
      <c r="A5340" s="339">
        <v>45514.375</v>
      </c>
      <c r="B5340" s="340">
        <v>1.3002800000000001</v>
      </c>
      <c r="C5340" s="340" t="s">
        <v>300</v>
      </c>
      <c r="D5340" s="341">
        <v>76.013130000000004</v>
      </c>
      <c r="E5340" s="342" t="s">
        <v>300</v>
      </c>
      <c r="F5340" s="340">
        <v>3.0718899999999998</v>
      </c>
      <c r="G5340" s="342" t="s">
        <v>300</v>
      </c>
      <c r="H5340" s="342"/>
      <c r="I5340" s="342"/>
      <c r="J5340" s="343"/>
      <c r="K5340" s="343"/>
      <c r="L5340" s="407">
        <v>1</v>
      </c>
      <c r="M5340" s="344">
        <f t="shared" si="83"/>
        <v>3.0718960011825116</v>
      </c>
      <c r="N5340" s="337"/>
      <c r="T5340" s="169" t="s">
        <v>300</v>
      </c>
    </row>
    <row r="5341" spans="1:20">
      <c r="A5341" s="339">
        <v>45514.416666666701</v>
      </c>
      <c r="B5341" s="340">
        <v>0.31516</v>
      </c>
      <c r="C5341" s="340" t="s">
        <v>300</v>
      </c>
      <c r="D5341" s="341">
        <v>72.59102</v>
      </c>
      <c r="E5341" s="342" t="s">
        <v>300</v>
      </c>
      <c r="F5341" s="340">
        <v>0.71103000000000005</v>
      </c>
      <c r="G5341" s="342" t="s">
        <v>300</v>
      </c>
      <c r="H5341" s="342"/>
      <c r="I5341" s="342"/>
      <c r="J5341" s="343"/>
      <c r="K5341" s="343"/>
      <c r="L5341" s="407">
        <v>1</v>
      </c>
      <c r="M5341" s="344">
        <f t="shared" si="83"/>
        <v>0.71104158462825595</v>
      </c>
      <c r="N5341" s="337"/>
      <c r="T5341" s="169" t="s">
        <v>300</v>
      </c>
    </row>
    <row r="5342" spans="1:20">
      <c r="A5342" s="339">
        <v>45514.458333333299</v>
      </c>
      <c r="B5342" s="340">
        <v>0.34866000000000003</v>
      </c>
      <c r="C5342" s="340" t="s">
        <v>300</v>
      </c>
      <c r="D5342" s="341">
        <v>72.704220000000007</v>
      </c>
      <c r="E5342" s="342" t="s">
        <v>300</v>
      </c>
      <c r="F5342" s="340">
        <v>0.78783999999999998</v>
      </c>
      <c r="G5342" s="342" t="s">
        <v>300</v>
      </c>
      <c r="H5342" s="342"/>
      <c r="I5342" s="342"/>
      <c r="J5342" s="343"/>
      <c r="K5342" s="343"/>
      <c r="L5342" s="407">
        <v>1</v>
      </c>
      <c r="M5342" s="344">
        <f t="shared" si="83"/>
        <v>0.78784857796881602</v>
      </c>
      <c r="N5342" s="337"/>
      <c r="T5342" s="169" t="s">
        <v>300</v>
      </c>
    </row>
    <row r="5343" spans="1:20">
      <c r="A5343" s="339">
        <v>45514.5</v>
      </c>
      <c r="B5343" s="340">
        <v>2.2484799999999998</v>
      </c>
      <c r="C5343" s="340" t="s">
        <v>300</v>
      </c>
      <c r="D5343" s="341">
        <v>75.160920000000004</v>
      </c>
      <c r="E5343" s="342" t="s">
        <v>300</v>
      </c>
      <c r="F5343" s="340">
        <v>5.2524499999999996</v>
      </c>
      <c r="G5343" s="342" t="s">
        <v>300</v>
      </c>
      <c r="H5343" s="342"/>
      <c r="I5343" s="342"/>
      <c r="J5343" s="343"/>
      <c r="K5343" s="343"/>
      <c r="L5343" s="407">
        <v>1</v>
      </c>
      <c r="M5343" s="344">
        <f t="shared" si="83"/>
        <v>5.252452413481727</v>
      </c>
      <c r="N5343" s="337"/>
      <c r="T5343" s="169" t="s">
        <v>300</v>
      </c>
    </row>
    <row r="5344" spans="1:20">
      <c r="A5344" s="339">
        <v>45514.541666666701</v>
      </c>
      <c r="B5344" s="340">
        <v>2.69631</v>
      </c>
      <c r="C5344" s="340" t="s">
        <v>300</v>
      </c>
      <c r="D5344" s="341">
        <v>73.213660000000004</v>
      </c>
      <c r="E5344" s="342" t="s">
        <v>300</v>
      </c>
      <c r="F5344" s="340">
        <v>6.1353900000000001</v>
      </c>
      <c r="G5344" s="342" t="s">
        <v>300</v>
      </c>
      <c r="H5344" s="342"/>
      <c r="I5344" s="342"/>
      <c r="J5344" s="343"/>
      <c r="K5344" s="343"/>
      <c r="L5344" s="407">
        <v>1</v>
      </c>
      <c r="M5344" s="344">
        <f t="shared" si="83"/>
        <v>6.1354009693201679</v>
      </c>
      <c r="N5344" s="337"/>
      <c r="T5344" s="169" t="s">
        <v>300</v>
      </c>
    </row>
    <row r="5345" spans="1:20">
      <c r="A5345" s="339">
        <v>45514.583333333299</v>
      </c>
      <c r="B5345" s="340">
        <v>3.0839099999999999</v>
      </c>
      <c r="C5345" s="340" t="s">
        <v>300</v>
      </c>
      <c r="D5345" s="341">
        <v>73.201390000000004</v>
      </c>
      <c r="E5345" s="342" t="s">
        <v>300</v>
      </c>
      <c r="F5345" s="340">
        <v>7.0161899999999999</v>
      </c>
      <c r="G5345" s="342" t="s">
        <v>300</v>
      </c>
      <c r="H5345" s="342"/>
      <c r="I5345" s="342"/>
      <c r="J5345" s="343"/>
      <c r="K5345" s="343"/>
      <c r="L5345" s="407">
        <v>1</v>
      </c>
      <c r="M5345" s="344">
        <f t="shared" si="83"/>
        <v>7.0162011775726922</v>
      </c>
      <c r="N5345" s="337"/>
      <c r="T5345" s="169" t="s">
        <v>300</v>
      </c>
    </row>
    <row r="5346" spans="1:20">
      <c r="A5346" s="339">
        <v>45514.625</v>
      </c>
      <c r="B5346" s="340">
        <v>3.0864400000000001</v>
      </c>
      <c r="C5346" s="340" t="s">
        <v>300</v>
      </c>
      <c r="D5346" s="341">
        <v>72.670559999999995</v>
      </c>
      <c r="E5346" s="342" t="s">
        <v>300</v>
      </c>
      <c r="F5346" s="340">
        <v>6.9710299999999998</v>
      </c>
      <c r="G5346" s="342" t="s">
        <v>300</v>
      </c>
      <c r="H5346" s="342"/>
      <c r="I5346" s="342"/>
      <c r="J5346" s="343"/>
      <c r="K5346" s="343"/>
      <c r="L5346" s="407">
        <v>1</v>
      </c>
      <c r="M5346" s="344">
        <f t="shared" si="83"/>
        <v>6.9710364852549107</v>
      </c>
      <c r="N5346" s="337"/>
      <c r="T5346" s="169" t="s">
        <v>300</v>
      </c>
    </row>
    <row r="5347" spans="1:20">
      <c r="A5347" s="339">
        <v>45514.666666666701</v>
      </c>
      <c r="B5347" s="340">
        <v>3.0101599999999999</v>
      </c>
      <c r="C5347" s="340" t="s">
        <v>300</v>
      </c>
      <c r="D5347" s="341">
        <v>72.677210000000002</v>
      </c>
      <c r="E5347" s="342" t="s">
        <v>300</v>
      </c>
      <c r="F5347" s="340">
        <v>6.7993600000000001</v>
      </c>
      <c r="G5347" s="342" t="s">
        <v>300</v>
      </c>
      <c r="H5347" s="342"/>
      <c r="I5347" s="342"/>
      <c r="J5347" s="343"/>
      <c r="K5347" s="343"/>
      <c r="L5347" s="407">
        <v>1</v>
      </c>
      <c r="M5347" s="344">
        <f t="shared" si="83"/>
        <v>6.7993725464978869</v>
      </c>
      <c r="N5347" s="337"/>
      <c r="T5347" s="169" t="s">
        <v>300</v>
      </c>
    </row>
    <row r="5348" spans="1:20">
      <c r="A5348" s="339">
        <v>45514.708333333299</v>
      </c>
      <c r="B5348" s="340">
        <v>2.1251500000000001</v>
      </c>
      <c r="C5348" s="340" t="s">
        <v>300</v>
      </c>
      <c r="D5348" s="341">
        <v>77.645240000000001</v>
      </c>
      <c r="E5348" s="342" t="s">
        <v>300</v>
      </c>
      <c r="F5348" s="340">
        <v>5.1284299999999998</v>
      </c>
      <c r="G5348" s="342" t="s">
        <v>300</v>
      </c>
      <c r="H5348" s="342"/>
      <c r="I5348" s="342"/>
      <c r="J5348" s="343"/>
      <c r="K5348" s="343"/>
      <c r="L5348" s="407">
        <v>1</v>
      </c>
      <c r="M5348" s="344">
        <f t="shared" si="83"/>
        <v>5.1284418579088786</v>
      </c>
      <c r="N5348" s="337"/>
      <c r="T5348" s="169" t="s">
        <v>300</v>
      </c>
    </row>
    <row r="5349" spans="1:20">
      <c r="A5349" s="339">
        <v>45514.75</v>
      </c>
      <c r="B5349" s="340">
        <v>2.8248899999999999</v>
      </c>
      <c r="C5349" s="340" t="s">
        <v>300</v>
      </c>
      <c r="D5349" s="341">
        <v>74.830020000000005</v>
      </c>
      <c r="E5349" s="342" t="s">
        <v>300</v>
      </c>
      <c r="F5349" s="340">
        <v>6.56989</v>
      </c>
      <c r="G5349" s="342" t="s">
        <v>300</v>
      </c>
      <c r="H5349" s="342"/>
      <c r="I5349" s="342"/>
      <c r="J5349" s="343"/>
      <c r="K5349" s="343"/>
      <c r="L5349" s="407">
        <v>1</v>
      </c>
      <c r="M5349" s="344">
        <f t="shared" si="83"/>
        <v>6.5698947571476234</v>
      </c>
      <c r="N5349" s="337"/>
      <c r="T5349" s="169" t="s">
        <v>300</v>
      </c>
    </row>
    <row r="5350" spans="1:20">
      <c r="A5350" s="339">
        <v>45514.791666666701</v>
      </c>
      <c r="B5350" s="340">
        <v>3.0114899999999998</v>
      </c>
      <c r="C5350" s="340" t="s">
        <v>300</v>
      </c>
      <c r="D5350" s="341">
        <v>74.505179999999996</v>
      </c>
      <c r="E5350" s="342" t="s">
        <v>300</v>
      </c>
      <c r="F5350" s="340">
        <v>6.9734800000000003</v>
      </c>
      <c r="G5350" s="342" t="s">
        <v>300</v>
      </c>
      <c r="H5350" s="342"/>
      <c r="I5350" s="342"/>
      <c r="J5350" s="343"/>
      <c r="K5350" s="343"/>
      <c r="L5350" s="407">
        <v>1</v>
      </c>
      <c r="M5350" s="344">
        <f t="shared" si="83"/>
        <v>6.9734694684256535</v>
      </c>
      <c r="N5350" s="337"/>
      <c r="T5350" s="169" t="s">
        <v>300</v>
      </c>
    </row>
    <row r="5351" spans="1:20">
      <c r="A5351" s="339">
        <v>45514.833333333299</v>
      </c>
      <c r="B5351" s="340">
        <v>3.0431400000000002</v>
      </c>
      <c r="C5351" s="340" t="s">
        <v>300</v>
      </c>
      <c r="D5351" s="341">
        <v>74.214219999999997</v>
      </c>
      <c r="E5351" s="342" t="s">
        <v>300</v>
      </c>
      <c r="F5351" s="340">
        <v>7.0192399999999999</v>
      </c>
      <c r="G5351" s="342" t="s">
        <v>300</v>
      </c>
      <c r="H5351" s="342"/>
      <c r="I5351" s="342"/>
      <c r="J5351" s="343"/>
      <c r="K5351" s="343"/>
      <c r="L5351" s="407">
        <v>1</v>
      </c>
      <c r="M5351" s="344">
        <f t="shared" si="83"/>
        <v>7.0192396458908632</v>
      </c>
      <c r="N5351" s="337"/>
      <c r="T5351" s="169" t="s">
        <v>300</v>
      </c>
    </row>
    <row r="5352" spans="1:20">
      <c r="A5352" s="339">
        <v>45514.875</v>
      </c>
      <c r="B5352" s="340">
        <v>2.0938599999999998</v>
      </c>
      <c r="C5352" s="340" t="s">
        <v>300</v>
      </c>
      <c r="D5352" s="341">
        <v>75.644859999999994</v>
      </c>
      <c r="E5352" s="342" t="s">
        <v>300</v>
      </c>
      <c r="F5352" s="340">
        <v>4.9227499999999997</v>
      </c>
      <c r="G5352" s="342" t="s">
        <v>300</v>
      </c>
      <c r="H5352" s="342"/>
      <c r="I5352" s="342"/>
      <c r="J5352" s="343"/>
      <c r="K5352" s="343"/>
      <c r="L5352" s="407">
        <v>1</v>
      </c>
      <c r="M5352" s="344">
        <f t="shared" si="83"/>
        <v>4.9227533230723681</v>
      </c>
      <c r="N5352" s="337"/>
      <c r="T5352" s="169" t="s">
        <v>300</v>
      </c>
    </row>
    <row r="5353" spans="1:20">
      <c r="A5353" s="339">
        <v>45514.916666666701</v>
      </c>
      <c r="B5353" s="340">
        <v>2.8603499999999999</v>
      </c>
      <c r="C5353" s="340" t="s">
        <v>300</v>
      </c>
      <c r="D5353" s="341">
        <v>72.686949999999996</v>
      </c>
      <c r="E5353" s="342" t="s">
        <v>300</v>
      </c>
      <c r="F5353" s="340">
        <v>6.4618599999999997</v>
      </c>
      <c r="G5353" s="342" t="s">
        <v>300</v>
      </c>
      <c r="H5353" s="342"/>
      <c r="I5353" s="342"/>
      <c r="J5353" s="343"/>
      <c r="K5353" s="343"/>
      <c r="L5353" s="407">
        <v>1</v>
      </c>
      <c r="M5353" s="344">
        <f t="shared" si="83"/>
        <v>6.4618464498020991</v>
      </c>
      <c r="N5353" s="337"/>
      <c r="T5353" s="169" t="s">
        <v>300</v>
      </c>
    </row>
    <row r="5354" spans="1:20">
      <c r="A5354" s="339">
        <v>45514.958333333299</v>
      </c>
      <c r="B5354" s="340">
        <v>2.7960099999999999</v>
      </c>
      <c r="C5354" s="340" t="s">
        <v>300</v>
      </c>
      <c r="D5354" s="341">
        <v>72.656189999999995</v>
      </c>
      <c r="E5354" s="342" t="s">
        <v>300</v>
      </c>
      <c r="F5354" s="340">
        <v>6.3138199999999998</v>
      </c>
      <c r="G5354" s="342" t="s">
        <v>300</v>
      </c>
      <c r="H5354" s="342"/>
      <c r="I5354" s="342"/>
      <c r="J5354" s="343"/>
      <c r="K5354" s="343"/>
      <c r="L5354" s="407">
        <v>1</v>
      </c>
      <c r="M5354" s="344">
        <f t="shared" si="83"/>
        <v>6.3138222425630515</v>
      </c>
      <c r="N5354" s="337"/>
      <c r="T5354" s="169" t="s">
        <v>300</v>
      </c>
    </row>
    <row r="5355" spans="1:20">
      <c r="A5355" s="339">
        <v>45515</v>
      </c>
      <c r="B5355" s="340">
        <v>2.86233</v>
      </c>
      <c r="C5355" s="340" t="s">
        <v>300</v>
      </c>
      <c r="D5355" s="341">
        <v>72.709990000000005</v>
      </c>
      <c r="E5355" s="342" t="s">
        <v>300</v>
      </c>
      <c r="F5355" s="340">
        <v>6.4683700000000002</v>
      </c>
      <c r="G5355" s="342" t="s">
        <v>300</v>
      </c>
      <c r="H5355" s="342"/>
      <c r="I5355" s="342"/>
      <c r="J5355" s="343"/>
      <c r="K5355" s="343"/>
      <c r="L5355" s="407">
        <v>1</v>
      </c>
      <c r="M5355" s="344">
        <f t="shared" si="83"/>
        <v>6.4683691548318363</v>
      </c>
      <c r="N5355" s="337"/>
      <c r="T5355" s="169" t="s">
        <v>300</v>
      </c>
    </row>
    <row r="5356" spans="1:20">
      <c r="A5356" s="339">
        <v>45515.041666666701</v>
      </c>
      <c r="B5356" s="340">
        <v>2.7087400000000001</v>
      </c>
      <c r="C5356" s="340" t="s">
        <v>300</v>
      </c>
      <c r="D5356" s="341">
        <v>73.706609999999998</v>
      </c>
      <c r="E5356" s="342" t="s">
        <v>300</v>
      </c>
      <c r="F5356" s="340">
        <v>6.2051800000000004</v>
      </c>
      <c r="G5356" s="342" t="s">
        <v>300</v>
      </c>
      <c r="H5356" s="342"/>
      <c r="I5356" s="342"/>
      <c r="J5356" s="343"/>
      <c r="K5356" s="343"/>
      <c r="L5356" s="407">
        <v>1</v>
      </c>
      <c r="M5356" s="344">
        <f t="shared" si="83"/>
        <v>6.2051854893351104</v>
      </c>
      <c r="N5356" s="337"/>
      <c r="T5356" s="169" t="s">
        <v>300</v>
      </c>
    </row>
    <row r="5357" spans="1:20">
      <c r="A5357" s="339">
        <v>45515.083333333299</v>
      </c>
      <c r="B5357" s="340">
        <v>2.7669000000000001</v>
      </c>
      <c r="C5357" s="340" t="s">
        <v>300</v>
      </c>
      <c r="D5357" s="341">
        <v>73.997380000000007</v>
      </c>
      <c r="E5357" s="342" t="s">
        <v>300</v>
      </c>
      <c r="F5357" s="340">
        <v>6.36341</v>
      </c>
      <c r="G5357" s="342" t="s">
        <v>300</v>
      </c>
      <c r="H5357" s="342"/>
      <c r="I5357" s="342"/>
      <c r="J5357" s="343"/>
      <c r="K5357" s="343"/>
      <c r="L5357" s="407">
        <v>1</v>
      </c>
      <c r="M5357" s="344">
        <f t="shared" si="83"/>
        <v>6.36342334043976</v>
      </c>
      <c r="N5357" s="337"/>
      <c r="T5357" s="169" t="s">
        <v>300</v>
      </c>
    </row>
    <row r="5358" spans="1:20">
      <c r="A5358" s="339">
        <v>45515.125</v>
      </c>
      <c r="B5358" s="340">
        <v>2.8370700000000002</v>
      </c>
      <c r="C5358" s="340" t="s">
        <v>300</v>
      </c>
      <c r="D5358" s="341">
        <v>74.121120000000005</v>
      </c>
      <c r="E5358" s="342" t="s">
        <v>300</v>
      </c>
      <c r="F5358" s="340">
        <v>6.5357099999999999</v>
      </c>
      <c r="G5358" s="342" t="s">
        <v>300</v>
      </c>
      <c r="H5358" s="342"/>
      <c r="I5358" s="342"/>
      <c r="J5358" s="343"/>
      <c r="K5358" s="343"/>
      <c r="L5358" s="407">
        <v>1</v>
      </c>
      <c r="M5358" s="344">
        <f t="shared" si="83"/>
        <v>6.5357139279438714</v>
      </c>
      <c r="N5358" s="337"/>
      <c r="T5358" s="169" t="s">
        <v>300</v>
      </c>
    </row>
    <row r="5359" spans="1:20">
      <c r="A5359" s="339">
        <v>45515.166666666701</v>
      </c>
      <c r="B5359" s="340">
        <v>2.7249500000000002</v>
      </c>
      <c r="C5359" s="340" t="s">
        <v>300</v>
      </c>
      <c r="D5359" s="341">
        <v>73.864660000000001</v>
      </c>
      <c r="E5359" s="342" t="s">
        <v>300</v>
      </c>
      <c r="F5359" s="340">
        <v>6.2557</v>
      </c>
      <c r="G5359" s="342" t="s">
        <v>300</v>
      </c>
      <c r="H5359" s="342"/>
      <c r="I5359" s="342"/>
      <c r="J5359" s="343"/>
      <c r="K5359" s="343"/>
      <c r="L5359" s="407">
        <v>1</v>
      </c>
      <c r="M5359" s="344">
        <f t="shared" si="83"/>
        <v>6.2557048636983605</v>
      </c>
      <c r="N5359" s="337"/>
      <c r="T5359" s="169" t="s">
        <v>300</v>
      </c>
    </row>
    <row r="5360" spans="1:20">
      <c r="A5360" s="339">
        <v>45515.208333333299</v>
      </c>
      <c r="B5360" s="340">
        <v>2.4257399999999998</v>
      </c>
      <c r="C5360" s="340" t="s">
        <v>300</v>
      </c>
      <c r="D5360" s="341">
        <v>74.891459999999995</v>
      </c>
      <c r="E5360" s="342" t="s">
        <v>300</v>
      </c>
      <c r="F5360" s="340">
        <v>5.6462199999999996</v>
      </c>
      <c r="G5360" s="342" t="s">
        <v>300</v>
      </c>
      <c r="H5360" s="342"/>
      <c r="I5360" s="342"/>
      <c r="J5360" s="343"/>
      <c r="K5360" s="343"/>
      <c r="L5360" s="407">
        <v>1</v>
      </c>
      <c r="M5360" s="344">
        <f t="shared" si="83"/>
        <v>5.646216892406831</v>
      </c>
      <c r="N5360" s="337"/>
      <c r="T5360" s="169" t="s">
        <v>300</v>
      </c>
    </row>
    <row r="5361" spans="1:20">
      <c r="A5361" s="339">
        <v>45515.25</v>
      </c>
      <c r="B5361" s="340">
        <v>2.5224000000000002</v>
      </c>
      <c r="C5361" s="340" t="s">
        <v>300</v>
      </c>
      <c r="D5361" s="341">
        <v>73.841499999999996</v>
      </c>
      <c r="E5361" s="342" t="s">
        <v>300</v>
      </c>
      <c r="F5361" s="340">
        <v>5.7888999999999999</v>
      </c>
      <c r="G5361" s="342" t="s">
        <v>300</v>
      </c>
      <c r="H5361" s="342"/>
      <c r="I5361" s="342"/>
      <c r="J5361" s="343"/>
      <c r="K5361" s="343"/>
      <c r="L5361" s="407">
        <v>1</v>
      </c>
      <c r="M5361" s="344">
        <f t="shared" si="83"/>
        <v>5.7888924115679998</v>
      </c>
      <c r="N5361" s="337"/>
      <c r="T5361" s="169" t="s">
        <v>300</v>
      </c>
    </row>
    <row r="5362" spans="1:20">
      <c r="A5362" s="339">
        <v>45515.291666666701</v>
      </c>
      <c r="B5362" s="340">
        <v>2.70696</v>
      </c>
      <c r="C5362" s="340" t="s">
        <v>300</v>
      </c>
      <c r="D5362" s="341">
        <v>72.460700000000003</v>
      </c>
      <c r="E5362" s="342" t="s">
        <v>300</v>
      </c>
      <c r="F5362" s="340">
        <v>6.0962800000000001</v>
      </c>
      <c r="G5362" s="342" t="s">
        <v>300</v>
      </c>
      <c r="H5362" s="342"/>
      <c r="I5362" s="342"/>
      <c r="J5362" s="343"/>
      <c r="K5362" s="343"/>
      <c r="L5362" s="407">
        <v>1</v>
      </c>
      <c r="M5362" s="344">
        <f t="shared" si="83"/>
        <v>6.0962865679497593</v>
      </c>
      <c r="N5362" s="337"/>
      <c r="T5362" s="169" t="s">
        <v>300</v>
      </c>
    </row>
    <row r="5363" spans="1:20">
      <c r="A5363" s="339">
        <v>45515.333333333299</v>
      </c>
      <c r="B5363" s="340">
        <v>2.5662199999999999</v>
      </c>
      <c r="C5363" s="340" t="s">
        <v>300</v>
      </c>
      <c r="D5363" s="341">
        <v>72.393929999999997</v>
      </c>
      <c r="E5363" s="342" t="s">
        <v>300</v>
      </c>
      <c r="F5363" s="340">
        <v>5.7740099999999996</v>
      </c>
      <c r="G5363" s="342" t="s">
        <v>300</v>
      </c>
      <c r="H5363" s="342"/>
      <c r="I5363" s="342"/>
      <c r="J5363" s="343"/>
      <c r="K5363" s="343"/>
      <c r="L5363" s="407">
        <v>1</v>
      </c>
      <c r="M5363" s="344">
        <f t="shared" si="83"/>
        <v>5.7740035824661673</v>
      </c>
      <c r="N5363" s="337"/>
      <c r="T5363" s="169" t="s">
        <v>300</v>
      </c>
    </row>
    <row r="5364" spans="1:20">
      <c r="A5364" s="339">
        <v>45515.375</v>
      </c>
      <c r="B5364" s="340">
        <v>2.6760199999999998</v>
      </c>
      <c r="C5364" s="340" t="s">
        <v>300</v>
      </c>
      <c r="D5364" s="341">
        <v>72.372489999999999</v>
      </c>
      <c r="E5364" s="342" t="s">
        <v>300</v>
      </c>
      <c r="F5364" s="340">
        <v>6.0192600000000001</v>
      </c>
      <c r="G5364" s="342" t="s">
        <v>300</v>
      </c>
      <c r="H5364" s="342"/>
      <c r="I5364" s="342"/>
      <c r="J5364" s="343"/>
      <c r="K5364" s="343"/>
      <c r="L5364" s="407">
        <v>1</v>
      </c>
      <c r="M5364" s="344">
        <f t="shared" si="83"/>
        <v>6.0192707698389833</v>
      </c>
      <c r="N5364" s="337"/>
      <c r="T5364" s="169" t="s">
        <v>300</v>
      </c>
    </row>
    <row r="5365" spans="1:20">
      <c r="A5365" s="339">
        <v>45515.416666666701</v>
      </c>
      <c r="B5365" s="340">
        <v>2.0969699999999998</v>
      </c>
      <c r="C5365" s="340" t="s">
        <v>300</v>
      </c>
      <c r="D5365" s="341">
        <v>74.988150000000005</v>
      </c>
      <c r="E5365" s="342" t="s">
        <v>300</v>
      </c>
      <c r="F5365" s="340">
        <v>4.8872600000000004</v>
      </c>
      <c r="G5365" s="342" t="s">
        <v>300</v>
      </c>
      <c r="H5365" s="342"/>
      <c r="I5365" s="342"/>
      <c r="J5365" s="343"/>
      <c r="K5365" s="343"/>
      <c r="L5365" s="407">
        <v>1</v>
      </c>
      <c r="M5365" s="344">
        <f t="shared" si="83"/>
        <v>4.8872647601429398</v>
      </c>
      <c r="N5365" s="337"/>
      <c r="T5365" s="169" t="s">
        <v>300</v>
      </c>
    </row>
    <row r="5366" spans="1:20">
      <c r="A5366" s="339">
        <v>45515.458333333299</v>
      </c>
      <c r="B5366" s="340">
        <v>0.50824999999999998</v>
      </c>
      <c r="C5366" s="340" t="s">
        <v>300</v>
      </c>
      <c r="D5366" s="341">
        <v>70.731449999999995</v>
      </c>
      <c r="E5366" s="342" t="s">
        <v>300</v>
      </c>
      <c r="F5366" s="340">
        <v>1.1172899999999999</v>
      </c>
      <c r="G5366" s="342" t="s">
        <v>300</v>
      </c>
      <c r="H5366" s="342"/>
      <c r="I5366" s="342"/>
      <c r="J5366" s="343"/>
      <c r="K5366" s="343"/>
      <c r="L5366" s="407">
        <v>1</v>
      </c>
      <c r="M5366" s="344">
        <f t="shared" si="83"/>
        <v>1.1173029840944999</v>
      </c>
      <c r="N5366" s="337"/>
      <c r="T5366" s="169" t="s">
        <v>300</v>
      </c>
    </row>
    <row r="5367" spans="1:20">
      <c r="A5367" s="339">
        <v>45515.5</v>
      </c>
      <c r="B5367" s="340">
        <v>2.2477299999999998</v>
      </c>
      <c r="C5367" s="340" t="s">
        <v>300</v>
      </c>
      <c r="D5367" s="341">
        <v>74.31559</v>
      </c>
      <c r="E5367" s="342" t="s">
        <v>300</v>
      </c>
      <c r="F5367" s="340">
        <v>5.1916399999999996</v>
      </c>
      <c r="G5367" s="342" t="s">
        <v>300</v>
      </c>
      <c r="H5367" s="342"/>
      <c r="I5367" s="342"/>
      <c r="J5367" s="343"/>
      <c r="K5367" s="343"/>
      <c r="L5367" s="407">
        <v>1</v>
      </c>
      <c r="M5367" s="344">
        <f t="shared" si="83"/>
        <v>5.1916461249205561</v>
      </c>
      <c r="N5367" s="337"/>
      <c r="T5367" s="169" t="s">
        <v>300</v>
      </c>
    </row>
    <row r="5368" spans="1:20">
      <c r="A5368" s="339">
        <v>45515.541666666701</v>
      </c>
      <c r="B5368" s="340">
        <v>2.7645599999999999</v>
      </c>
      <c r="C5368" s="340" t="s">
        <v>300</v>
      </c>
      <c r="D5368" s="341">
        <v>72.136120000000005</v>
      </c>
      <c r="E5368" s="342" t="s">
        <v>300</v>
      </c>
      <c r="F5368" s="340">
        <v>6.1981200000000003</v>
      </c>
      <c r="G5368" s="342" t="s">
        <v>300</v>
      </c>
      <c r="H5368" s="342"/>
      <c r="I5368" s="342"/>
      <c r="J5368" s="343"/>
      <c r="K5368" s="343"/>
      <c r="L5368" s="407">
        <v>1</v>
      </c>
      <c r="M5368" s="344">
        <f t="shared" si="83"/>
        <v>6.1981175596757758</v>
      </c>
      <c r="N5368" s="337"/>
      <c r="T5368" s="169" t="s">
        <v>300</v>
      </c>
    </row>
    <row r="5369" spans="1:20">
      <c r="A5369" s="339">
        <v>45515.583333333299</v>
      </c>
      <c r="B5369" s="340">
        <v>2.4247200000000002</v>
      </c>
      <c r="C5369" s="340" t="s">
        <v>300</v>
      </c>
      <c r="D5369" s="341">
        <v>71.035300000000007</v>
      </c>
      <c r="E5369" s="342" t="s">
        <v>300</v>
      </c>
      <c r="F5369" s="340">
        <v>5.3532400000000004</v>
      </c>
      <c r="G5369" s="342" t="s">
        <v>300</v>
      </c>
      <c r="H5369" s="342"/>
      <c r="I5369" s="342"/>
      <c r="J5369" s="343"/>
      <c r="K5369" s="343"/>
      <c r="L5369" s="407">
        <v>1</v>
      </c>
      <c r="M5369" s="344">
        <f t="shared" si="83"/>
        <v>5.3532413481052803</v>
      </c>
      <c r="N5369" s="337"/>
      <c r="T5369" s="169" t="s">
        <v>300</v>
      </c>
    </row>
    <row r="5370" spans="1:20">
      <c r="A5370" s="339">
        <v>45515.625</v>
      </c>
      <c r="B5370" s="340">
        <v>2.3320099999999999</v>
      </c>
      <c r="C5370" s="340" t="s">
        <v>300</v>
      </c>
      <c r="D5370" s="341">
        <v>74.445689999999999</v>
      </c>
      <c r="E5370" s="342" t="s">
        <v>300</v>
      </c>
      <c r="F5370" s="340">
        <v>5.39574</v>
      </c>
      <c r="G5370" s="342" t="s">
        <v>300</v>
      </c>
      <c r="H5370" s="342"/>
      <c r="I5370" s="342"/>
      <c r="J5370" s="343"/>
      <c r="K5370" s="343"/>
      <c r="L5370" s="407">
        <v>1</v>
      </c>
      <c r="M5370" s="344">
        <f t="shared" si="83"/>
        <v>5.3957395471268512</v>
      </c>
      <c r="N5370" s="337"/>
      <c r="T5370" s="169" t="s">
        <v>300</v>
      </c>
    </row>
    <row r="5371" spans="1:20">
      <c r="A5371" s="339">
        <v>45515.666666666701</v>
      </c>
      <c r="B5371" s="340">
        <v>2.5842100000000001</v>
      </c>
      <c r="C5371" s="340" t="s">
        <v>300</v>
      </c>
      <c r="D5371" s="341">
        <v>73.54495</v>
      </c>
      <c r="E5371" s="342" t="s">
        <v>300</v>
      </c>
      <c r="F5371" s="340">
        <v>5.90693</v>
      </c>
      <c r="G5371" s="342" t="s">
        <v>300</v>
      </c>
      <c r="H5371" s="342"/>
      <c r="I5371" s="342"/>
      <c r="J5371" s="343"/>
      <c r="K5371" s="343"/>
      <c r="L5371" s="407">
        <v>1</v>
      </c>
      <c r="M5371" s="344">
        <f t="shared" si="83"/>
        <v>5.9069279000436605</v>
      </c>
      <c r="N5371" s="337"/>
      <c r="T5371" s="169" t="s">
        <v>300</v>
      </c>
    </row>
    <row r="5372" spans="1:20">
      <c r="A5372" s="339">
        <v>45515.708333333299</v>
      </c>
      <c r="B5372" s="340">
        <v>2.74742</v>
      </c>
      <c r="C5372" s="340" t="s">
        <v>300</v>
      </c>
      <c r="D5372" s="341">
        <v>72.393649999999994</v>
      </c>
      <c r="E5372" s="342" t="s">
        <v>300</v>
      </c>
      <c r="F5372" s="340">
        <v>6.1816899999999997</v>
      </c>
      <c r="G5372" s="342" t="s">
        <v>300</v>
      </c>
      <c r="H5372" s="342"/>
      <c r="I5372" s="342"/>
      <c r="J5372" s="343"/>
      <c r="K5372" s="343"/>
      <c r="L5372" s="407">
        <v>1</v>
      </c>
      <c r="M5372" s="344">
        <f t="shared" si="83"/>
        <v>6.1816802793236398</v>
      </c>
      <c r="N5372" s="337"/>
      <c r="T5372" s="169" t="s">
        <v>300</v>
      </c>
    </row>
    <row r="5373" spans="1:20">
      <c r="A5373" s="339">
        <v>45515.75</v>
      </c>
      <c r="B5373" s="340">
        <v>2.9197500000000001</v>
      </c>
      <c r="C5373" s="340" t="s">
        <v>300</v>
      </c>
      <c r="D5373" s="341">
        <v>71.48245</v>
      </c>
      <c r="E5373" s="342" t="s">
        <v>300</v>
      </c>
      <c r="F5373" s="340">
        <v>6.4867299999999997</v>
      </c>
      <c r="G5373" s="342" t="s">
        <v>300</v>
      </c>
      <c r="H5373" s="342"/>
      <c r="I5373" s="342"/>
      <c r="J5373" s="343"/>
      <c r="K5373" s="343"/>
      <c r="L5373" s="407">
        <v>1</v>
      </c>
      <c r="M5373" s="344">
        <f t="shared" si="83"/>
        <v>6.4867342556835004</v>
      </c>
      <c r="N5373" s="337"/>
      <c r="T5373" s="169" t="s">
        <v>300</v>
      </c>
    </row>
    <row r="5374" spans="1:20">
      <c r="A5374" s="339">
        <v>45515.791666666701</v>
      </c>
      <c r="B5374" s="340">
        <v>2.2489499999999998</v>
      </c>
      <c r="C5374" s="340" t="s">
        <v>300</v>
      </c>
      <c r="D5374" s="341">
        <v>75.402590000000004</v>
      </c>
      <c r="E5374" s="342" t="s">
        <v>300</v>
      </c>
      <c r="F5374" s="340">
        <v>5.2704399999999998</v>
      </c>
      <c r="G5374" s="342" t="s">
        <v>300</v>
      </c>
      <c r="H5374" s="342"/>
      <c r="I5374" s="342"/>
      <c r="J5374" s="343"/>
      <c r="K5374" s="343"/>
      <c r="L5374" s="407">
        <v>1</v>
      </c>
      <c r="M5374" s="344">
        <f t="shared" si="83"/>
        <v>5.2704424305779396</v>
      </c>
      <c r="N5374" s="337"/>
      <c r="T5374" s="169" t="s">
        <v>300</v>
      </c>
    </row>
    <row r="5375" spans="1:20">
      <c r="A5375" s="339">
        <v>45515.833333333299</v>
      </c>
      <c r="B5375" s="340">
        <v>2.5712700000000002</v>
      </c>
      <c r="C5375" s="340" t="s">
        <v>300</v>
      </c>
      <c r="D5375" s="341">
        <v>74.384389999999996</v>
      </c>
      <c r="E5375" s="342" t="s">
        <v>300</v>
      </c>
      <c r="F5375" s="340">
        <v>5.94442</v>
      </c>
      <c r="G5375" s="342" t="s">
        <v>300</v>
      </c>
      <c r="H5375" s="342"/>
      <c r="I5375" s="342"/>
      <c r="J5375" s="343"/>
      <c r="K5375" s="343"/>
      <c r="L5375" s="407">
        <v>1</v>
      </c>
      <c r="M5375" s="344">
        <f t="shared" si="83"/>
        <v>5.9444338527723248</v>
      </c>
      <c r="N5375" s="337"/>
      <c r="T5375" s="169" t="s">
        <v>300</v>
      </c>
    </row>
    <row r="5376" spans="1:20">
      <c r="A5376" s="339">
        <v>45515.875</v>
      </c>
      <c r="B5376" s="340">
        <v>2.62114</v>
      </c>
      <c r="C5376" s="340" t="s">
        <v>300</v>
      </c>
      <c r="D5376" s="341">
        <v>73.005139999999997</v>
      </c>
      <c r="E5376" s="342" t="s">
        <v>300</v>
      </c>
      <c r="F5376" s="340">
        <v>5.9473700000000003</v>
      </c>
      <c r="G5376" s="342" t="s">
        <v>300</v>
      </c>
      <c r="H5376" s="342"/>
      <c r="I5376" s="342"/>
      <c r="J5376" s="343"/>
      <c r="K5376" s="343"/>
      <c r="L5376" s="407">
        <v>1</v>
      </c>
      <c r="M5376" s="344">
        <f t="shared" si="83"/>
        <v>5.9473660078603663</v>
      </c>
      <c r="N5376" s="337"/>
      <c r="T5376" s="169" t="s">
        <v>300</v>
      </c>
    </row>
    <row r="5377" spans="1:20">
      <c r="A5377" s="339">
        <v>45515.916666666701</v>
      </c>
      <c r="B5377" s="340">
        <v>2.50637</v>
      </c>
      <c r="C5377" s="340" t="s">
        <v>300</v>
      </c>
      <c r="D5377" s="341">
        <v>72.912679999999995</v>
      </c>
      <c r="E5377" s="342" t="s">
        <v>300</v>
      </c>
      <c r="F5377" s="340">
        <v>5.6797399999999998</v>
      </c>
      <c r="G5377" s="342" t="s">
        <v>300</v>
      </c>
      <c r="H5377" s="342"/>
      <c r="I5377" s="342"/>
      <c r="J5377" s="343"/>
      <c r="K5377" s="343"/>
      <c r="L5377" s="407">
        <v>1</v>
      </c>
      <c r="M5377" s="344">
        <f t="shared" si="83"/>
        <v>5.6797504592213279</v>
      </c>
      <c r="N5377" s="337"/>
      <c r="T5377" s="169" t="s">
        <v>300</v>
      </c>
    </row>
    <row r="5378" spans="1:20">
      <c r="A5378" s="339">
        <v>45515.958333333299</v>
      </c>
      <c r="B5378" s="340">
        <v>2.7483599999999999</v>
      </c>
      <c r="C5378" s="340" t="s">
        <v>300</v>
      </c>
      <c r="D5378" s="341">
        <v>72.346999999999994</v>
      </c>
      <c r="E5378" s="342" t="s">
        <v>300</v>
      </c>
      <c r="F5378" s="340">
        <v>6.1798099999999998</v>
      </c>
      <c r="G5378" s="342" t="s">
        <v>300</v>
      </c>
      <c r="H5378" s="342"/>
      <c r="I5378" s="342"/>
      <c r="J5378" s="343"/>
      <c r="K5378" s="343"/>
      <c r="L5378" s="407">
        <v>1</v>
      </c>
      <c r="M5378" s="344">
        <f t="shared" si="83"/>
        <v>6.1798104765935991</v>
      </c>
      <c r="N5378" s="337"/>
      <c r="T5378" s="169" t="s">
        <v>300</v>
      </c>
    </row>
    <row r="5379" spans="1:20">
      <c r="A5379" s="339">
        <v>45516</v>
      </c>
      <c r="B5379" s="340">
        <v>2.8708100000000001</v>
      </c>
      <c r="C5379" s="340" t="s">
        <v>300</v>
      </c>
      <c r="D5379" s="341">
        <v>71.898300000000006</v>
      </c>
      <c r="E5379" s="342" t="s">
        <v>300</v>
      </c>
      <c r="F5379" s="340">
        <v>6.4151199999999999</v>
      </c>
      <c r="G5379" s="342" t="s">
        <v>300</v>
      </c>
      <c r="H5379" s="342"/>
      <c r="I5379" s="342"/>
      <c r="J5379" s="343"/>
      <c r="K5379" s="343"/>
      <c r="L5379" s="407">
        <v>1</v>
      </c>
      <c r="M5379" s="344">
        <f t="shared" ref="M5379:M5442" si="84">D5379*60*10^3*B5379*5.18*10^-7</f>
        <v>6.41510962600284</v>
      </c>
      <c r="N5379" s="337"/>
      <c r="T5379" s="169" t="s">
        <v>300</v>
      </c>
    </row>
    <row r="5380" spans="1:20">
      <c r="A5380" s="339">
        <v>45516.041666666701</v>
      </c>
      <c r="B5380" s="340">
        <v>2.6221399999999999</v>
      </c>
      <c r="C5380" s="340" t="s">
        <v>300</v>
      </c>
      <c r="D5380" s="341">
        <v>73.463470000000001</v>
      </c>
      <c r="E5380" s="342" t="s">
        <v>300</v>
      </c>
      <c r="F5380" s="340">
        <v>5.98698</v>
      </c>
      <c r="G5380" s="342" t="s">
        <v>300</v>
      </c>
      <c r="H5380" s="342"/>
      <c r="I5380" s="342"/>
      <c r="J5380" s="343"/>
      <c r="K5380" s="343"/>
      <c r="L5380" s="407">
        <v>1</v>
      </c>
      <c r="M5380" s="344">
        <f t="shared" si="84"/>
        <v>5.9869871202578633</v>
      </c>
      <c r="N5380" s="337"/>
      <c r="T5380" s="169" t="s">
        <v>300</v>
      </c>
    </row>
    <row r="5381" spans="1:20">
      <c r="A5381" s="339">
        <v>45516.083333333299</v>
      </c>
      <c r="B5381" s="340">
        <v>2.6218300000000001</v>
      </c>
      <c r="C5381" s="340" t="s">
        <v>300</v>
      </c>
      <c r="D5381" s="341">
        <v>72.340729999999994</v>
      </c>
      <c r="E5381" s="342" t="s">
        <v>300</v>
      </c>
      <c r="F5381" s="340">
        <v>5.8948</v>
      </c>
      <c r="G5381" s="342" t="s">
        <v>300</v>
      </c>
      <c r="H5381" s="342"/>
      <c r="I5381" s="342"/>
      <c r="J5381" s="343"/>
      <c r="K5381" s="343"/>
      <c r="L5381" s="407">
        <v>1</v>
      </c>
      <c r="M5381" s="344">
        <f t="shared" si="84"/>
        <v>5.8947911879037722</v>
      </c>
      <c r="N5381" s="337"/>
      <c r="T5381" s="169" t="s">
        <v>300</v>
      </c>
    </row>
    <row r="5382" spans="1:20">
      <c r="A5382" s="339">
        <v>45516.125</v>
      </c>
      <c r="B5382" s="340">
        <v>2.45478</v>
      </c>
      <c r="C5382" s="340" t="s">
        <v>300</v>
      </c>
      <c r="D5382" s="341">
        <v>71.14528</v>
      </c>
      <c r="E5382" s="342" t="s">
        <v>300</v>
      </c>
      <c r="F5382" s="340">
        <v>5.4279900000000003</v>
      </c>
      <c r="G5382" s="342" t="s">
        <v>300</v>
      </c>
      <c r="H5382" s="342"/>
      <c r="I5382" s="342"/>
      <c r="J5382" s="343"/>
      <c r="K5382" s="343"/>
      <c r="L5382" s="407">
        <v>1</v>
      </c>
      <c r="M5382" s="344">
        <f t="shared" si="84"/>
        <v>5.4279980044254712</v>
      </c>
      <c r="N5382" s="337"/>
      <c r="T5382" s="169" t="s">
        <v>300</v>
      </c>
    </row>
    <row r="5383" spans="1:20">
      <c r="A5383" s="339">
        <v>45516.166666666701</v>
      </c>
      <c r="B5383" s="340">
        <v>2.5350799999999998</v>
      </c>
      <c r="C5383" s="340" t="s">
        <v>300</v>
      </c>
      <c r="D5383" s="341">
        <v>73.681049999999999</v>
      </c>
      <c r="E5383" s="342" t="s">
        <v>300</v>
      </c>
      <c r="F5383" s="340">
        <v>5.8053600000000003</v>
      </c>
      <c r="G5383" s="342" t="s">
        <v>300</v>
      </c>
      <c r="H5383" s="342"/>
      <c r="I5383" s="342"/>
      <c r="J5383" s="343"/>
      <c r="K5383" s="343"/>
      <c r="L5383" s="407">
        <v>1</v>
      </c>
      <c r="M5383" s="344">
        <f t="shared" si="84"/>
        <v>5.8053510317527186</v>
      </c>
      <c r="N5383" s="337"/>
      <c r="T5383" s="169" t="s">
        <v>300</v>
      </c>
    </row>
    <row r="5384" spans="1:20">
      <c r="A5384" s="339">
        <v>45516.208333333299</v>
      </c>
      <c r="B5384" s="340">
        <v>2.4936400000000001</v>
      </c>
      <c r="C5384" s="340" t="s">
        <v>300</v>
      </c>
      <c r="D5384" s="341">
        <v>74.521280000000004</v>
      </c>
      <c r="E5384" s="342" t="s">
        <v>300</v>
      </c>
      <c r="F5384" s="340">
        <v>5.7755700000000001</v>
      </c>
      <c r="G5384" s="342" t="s">
        <v>300</v>
      </c>
      <c r="H5384" s="342"/>
      <c r="I5384" s="342"/>
      <c r="J5384" s="343"/>
      <c r="K5384" s="343"/>
      <c r="L5384" s="407">
        <v>1</v>
      </c>
      <c r="M5384" s="344">
        <f t="shared" si="84"/>
        <v>5.7755729240079363</v>
      </c>
      <c r="N5384" s="337"/>
      <c r="T5384" s="169" t="s">
        <v>300</v>
      </c>
    </row>
    <row r="5385" spans="1:20">
      <c r="A5385" s="339">
        <v>45516.25</v>
      </c>
      <c r="B5385" s="340">
        <v>2.2574900000000002</v>
      </c>
      <c r="C5385" s="340" t="s">
        <v>300</v>
      </c>
      <c r="D5385" s="341">
        <v>75.939980000000006</v>
      </c>
      <c r="E5385" s="342" t="s">
        <v>300</v>
      </c>
      <c r="F5385" s="340">
        <v>5.3281599999999996</v>
      </c>
      <c r="G5385" s="342" t="s">
        <v>300</v>
      </c>
      <c r="H5385" s="342"/>
      <c r="I5385" s="342"/>
      <c r="J5385" s="343"/>
      <c r="K5385" s="343"/>
      <c r="L5385" s="407">
        <v>1</v>
      </c>
      <c r="M5385" s="344">
        <f t="shared" si="84"/>
        <v>5.3281608085922159</v>
      </c>
      <c r="N5385" s="337"/>
      <c r="T5385" s="169" t="s">
        <v>300</v>
      </c>
    </row>
    <row r="5386" spans="1:20">
      <c r="A5386" s="339">
        <v>45516.291666666701</v>
      </c>
      <c r="B5386" s="340">
        <v>2.4929999999999999</v>
      </c>
      <c r="C5386" s="340" t="s">
        <v>300</v>
      </c>
      <c r="D5386" s="341">
        <v>74.783479999999997</v>
      </c>
      <c r="E5386" s="342" t="s">
        <v>300</v>
      </c>
      <c r="F5386" s="340">
        <v>5.7944199999999997</v>
      </c>
      <c r="G5386" s="342" t="s">
        <v>300</v>
      </c>
      <c r="H5386" s="342"/>
      <c r="I5386" s="342"/>
      <c r="J5386" s="343"/>
      <c r="K5386" s="343"/>
      <c r="L5386" s="407">
        <v>1</v>
      </c>
      <c r="M5386" s="344">
        <f t="shared" si="84"/>
        <v>5.7944065020911992</v>
      </c>
      <c r="N5386" s="337"/>
      <c r="T5386" s="169" t="s">
        <v>300</v>
      </c>
    </row>
    <row r="5387" spans="1:20">
      <c r="A5387" s="339">
        <v>45516.333333333299</v>
      </c>
      <c r="B5387" s="340">
        <v>2.16628</v>
      </c>
      <c r="C5387" s="340" t="s">
        <v>300</v>
      </c>
      <c r="D5387" s="341">
        <v>74.730109999999996</v>
      </c>
      <c r="E5387" s="342" t="s">
        <v>300</v>
      </c>
      <c r="F5387" s="340">
        <v>5.0314300000000003</v>
      </c>
      <c r="G5387" s="342" t="s">
        <v>300</v>
      </c>
      <c r="H5387" s="342"/>
      <c r="I5387" s="342"/>
      <c r="J5387" s="343"/>
      <c r="K5387" s="343"/>
      <c r="L5387" s="407">
        <v>1</v>
      </c>
      <c r="M5387" s="344">
        <f t="shared" si="84"/>
        <v>5.0314275308300624</v>
      </c>
      <c r="N5387" s="337"/>
      <c r="T5387" s="169" t="s">
        <v>300</v>
      </c>
    </row>
    <row r="5388" spans="1:20">
      <c r="A5388" s="339">
        <v>45516.375</v>
      </c>
      <c r="B5388" s="340">
        <v>2.26423</v>
      </c>
      <c r="C5388" s="340" t="s">
        <v>300</v>
      </c>
      <c r="D5388" s="341">
        <v>74.762200000000007</v>
      </c>
      <c r="E5388" s="342" t="s">
        <v>300</v>
      </c>
      <c r="F5388" s="340">
        <v>5.2611999999999997</v>
      </c>
      <c r="G5388" s="342" t="s">
        <v>300</v>
      </c>
      <c r="H5388" s="342"/>
      <c r="I5388" s="342"/>
      <c r="J5388" s="343"/>
      <c r="K5388" s="343"/>
      <c r="L5388" s="407">
        <v>1</v>
      </c>
      <c r="M5388" s="344">
        <f t="shared" si="84"/>
        <v>5.2611856045744787</v>
      </c>
      <c r="N5388" s="337"/>
      <c r="T5388" s="169" t="s">
        <v>300</v>
      </c>
    </row>
    <row r="5389" spans="1:20">
      <c r="A5389" s="339">
        <v>45516.416666666701</v>
      </c>
      <c r="B5389" s="340">
        <v>0.83289999999999997</v>
      </c>
      <c r="C5389" s="340" t="s">
        <v>300</v>
      </c>
      <c r="D5389" s="341">
        <v>71.763379999999998</v>
      </c>
      <c r="E5389" s="342" t="s">
        <v>300</v>
      </c>
      <c r="F5389" s="340">
        <v>1.85771</v>
      </c>
      <c r="G5389" s="342" t="s">
        <v>300</v>
      </c>
      <c r="H5389" s="342"/>
      <c r="I5389" s="342"/>
      <c r="J5389" s="343"/>
      <c r="K5389" s="343"/>
      <c r="L5389" s="407">
        <v>1</v>
      </c>
      <c r="M5389" s="344">
        <f t="shared" si="84"/>
        <v>1.8577050327981597</v>
      </c>
      <c r="N5389" s="337"/>
      <c r="T5389" s="169" t="s">
        <v>300</v>
      </c>
    </row>
    <row r="5390" spans="1:20">
      <c r="A5390" s="339">
        <v>45516.458333333299</v>
      </c>
      <c r="B5390" s="340">
        <v>0.48388999999999999</v>
      </c>
      <c r="C5390" s="340" t="s">
        <v>300</v>
      </c>
      <c r="D5390" s="341">
        <v>70.146249999999995</v>
      </c>
      <c r="E5390" s="342" t="s">
        <v>300</v>
      </c>
      <c r="F5390" s="340">
        <v>1.0549500000000001</v>
      </c>
      <c r="G5390" s="342" t="s">
        <v>300</v>
      </c>
      <c r="H5390" s="342"/>
      <c r="I5390" s="342"/>
      <c r="J5390" s="343"/>
      <c r="K5390" s="343"/>
      <c r="L5390" s="407">
        <v>1</v>
      </c>
      <c r="M5390" s="344">
        <f t="shared" si="84"/>
        <v>1.0549505818004998</v>
      </c>
      <c r="N5390" s="337"/>
      <c r="T5390" s="169" t="s">
        <v>300</v>
      </c>
    </row>
    <row r="5391" spans="1:20">
      <c r="A5391" s="339">
        <v>45516.5</v>
      </c>
      <c r="B5391" s="340">
        <v>2.2594400000000001</v>
      </c>
      <c r="C5391" s="340" t="s">
        <v>300</v>
      </c>
      <c r="D5391" s="341">
        <v>75.70044</v>
      </c>
      <c r="E5391" s="342" t="s">
        <v>300</v>
      </c>
      <c r="F5391" s="340">
        <v>5.31595</v>
      </c>
      <c r="G5391" s="342" t="s">
        <v>300</v>
      </c>
      <c r="H5391" s="342"/>
      <c r="I5391" s="342"/>
      <c r="J5391" s="343"/>
      <c r="K5391" s="343"/>
      <c r="L5391" s="407">
        <v>1</v>
      </c>
      <c r="M5391" s="344">
        <f t="shared" si="84"/>
        <v>5.3159419149338865</v>
      </c>
      <c r="N5391" s="337"/>
      <c r="T5391" s="169" t="s">
        <v>300</v>
      </c>
    </row>
    <row r="5392" spans="1:20">
      <c r="A5392" s="339">
        <v>45516.541666666701</v>
      </c>
      <c r="B5392" s="340">
        <v>2.8040400000000001</v>
      </c>
      <c r="C5392" s="340" t="s">
        <v>300</v>
      </c>
      <c r="D5392" s="341">
        <v>72.433080000000004</v>
      </c>
      <c r="E5392" s="342" t="s">
        <v>300</v>
      </c>
      <c r="F5392" s="340">
        <v>6.3125200000000001</v>
      </c>
      <c r="G5392" s="342" t="s">
        <v>300</v>
      </c>
      <c r="H5392" s="342"/>
      <c r="I5392" s="342"/>
      <c r="J5392" s="343"/>
      <c r="K5392" s="343"/>
      <c r="L5392" s="407">
        <v>1</v>
      </c>
      <c r="M5392" s="344">
        <f t="shared" si="84"/>
        <v>6.3125112832306556</v>
      </c>
      <c r="N5392" s="337"/>
      <c r="T5392" s="169" t="s">
        <v>300</v>
      </c>
    </row>
    <row r="5393" spans="1:20">
      <c r="A5393" s="339">
        <v>45516.583333333299</v>
      </c>
      <c r="B5393" s="340">
        <v>2.8535699999999999</v>
      </c>
      <c r="C5393" s="340" t="s">
        <v>300</v>
      </c>
      <c r="D5393" s="341">
        <v>72.090180000000004</v>
      </c>
      <c r="E5393" s="342" t="s">
        <v>300</v>
      </c>
      <c r="F5393" s="340">
        <v>6.3936099999999998</v>
      </c>
      <c r="G5393" s="342" t="s">
        <v>300</v>
      </c>
      <c r="H5393" s="342"/>
      <c r="I5393" s="342"/>
      <c r="J5393" s="343"/>
      <c r="K5393" s="343"/>
      <c r="L5393" s="407">
        <v>1</v>
      </c>
      <c r="M5393" s="344">
        <f t="shared" si="84"/>
        <v>6.393602773216009</v>
      </c>
      <c r="N5393" s="337"/>
      <c r="T5393" s="169" t="s">
        <v>300</v>
      </c>
    </row>
    <row r="5394" spans="1:20">
      <c r="A5394" s="339">
        <v>45516.625</v>
      </c>
      <c r="B5394" s="340">
        <v>2.6225399999999999</v>
      </c>
      <c r="C5394" s="340" t="s">
        <v>300</v>
      </c>
      <c r="D5394" s="341">
        <v>72.209419999999994</v>
      </c>
      <c r="E5394" s="342" t="s">
        <v>300</v>
      </c>
      <c r="F5394" s="340">
        <v>5.8856799999999998</v>
      </c>
      <c r="G5394" s="342" t="s">
        <v>300</v>
      </c>
      <c r="H5394" s="342"/>
      <c r="I5394" s="342"/>
      <c r="J5394" s="343"/>
      <c r="K5394" s="343"/>
      <c r="L5394" s="407">
        <v>1</v>
      </c>
      <c r="M5394" s="344">
        <f t="shared" si="84"/>
        <v>5.8856846295169429</v>
      </c>
      <c r="N5394" s="337"/>
      <c r="T5394" s="169" t="s">
        <v>300</v>
      </c>
    </row>
    <row r="5395" spans="1:20">
      <c r="A5395" s="339">
        <v>45516.666666666701</v>
      </c>
      <c r="B5395" s="340">
        <v>1.47106</v>
      </c>
      <c r="C5395" s="340" t="s">
        <v>300</v>
      </c>
      <c r="D5395" s="341">
        <v>78.584569999999999</v>
      </c>
      <c r="E5395" s="342" t="s">
        <v>300</v>
      </c>
      <c r="F5395" s="340">
        <v>3.59294</v>
      </c>
      <c r="G5395" s="342" t="s">
        <v>300</v>
      </c>
      <c r="H5395" s="342"/>
      <c r="I5395" s="342"/>
      <c r="J5395" s="343"/>
      <c r="K5395" s="343"/>
      <c r="L5395" s="407">
        <v>1</v>
      </c>
      <c r="M5395" s="344">
        <f t="shared" si="84"/>
        <v>3.5929293532737359</v>
      </c>
      <c r="N5395" s="337"/>
      <c r="T5395" s="169" t="s">
        <v>300</v>
      </c>
    </row>
    <row r="5396" spans="1:20">
      <c r="A5396" s="339">
        <v>45516.708333333299</v>
      </c>
      <c r="B5396" s="340">
        <v>2.0062799999999998</v>
      </c>
      <c r="C5396" s="340" t="s">
        <v>300</v>
      </c>
      <c r="D5396" s="341">
        <v>76.662189999999995</v>
      </c>
      <c r="E5396" s="342" t="s">
        <v>300</v>
      </c>
      <c r="F5396" s="340">
        <v>4.7802899999999999</v>
      </c>
      <c r="G5396" s="342" t="s">
        <v>300</v>
      </c>
      <c r="H5396" s="342"/>
      <c r="I5396" s="342"/>
      <c r="J5396" s="343"/>
      <c r="K5396" s="343"/>
      <c r="L5396" s="407">
        <v>1</v>
      </c>
      <c r="M5396" s="344">
        <f t="shared" si="84"/>
        <v>4.7802848406334544</v>
      </c>
      <c r="N5396" s="337"/>
      <c r="T5396" s="169" t="s">
        <v>300</v>
      </c>
    </row>
    <row r="5397" spans="1:20">
      <c r="A5397" s="339">
        <v>45516.75</v>
      </c>
      <c r="B5397" s="340">
        <v>2.0082900000000001</v>
      </c>
      <c r="C5397" s="340" t="s">
        <v>300</v>
      </c>
      <c r="D5397" s="341">
        <v>77.727760000000004</v>
      </c>
      <c r="E5397" s="342" t="s">
        <v>300</v>
      </c>
      <c r="F5397" s="340">
        <v>4.8515899999999998</v>
      </c>
      <c r="G5397" s="342" t="s">
        <v>300</v>
      </c>
      <c r="H5397" s="342"/>
      <c r="I5397" s="342"/>
      <c r="J5397" s="343"/>
      <c r="K5397" s="343"/>
      <c r="L5397" s="407">
        <v>1</v>
      </c>
      <c r="M5397" s="344">
        <f t="shared" si="84"/>
        <v>4.8515843676928325</v>
      </c>
      <c r="N5397" s="337"/>
      <c r="T5397" s="169" t="s">
        <v>300</v>
      </c>
    </row>
    <row r="5398" spans="1:20">
      <c r="A5398" s="339">
        <v>45516.791666666701</v>
      </c>
      <c r="B5398" s="340">
        <v>2.6477499999999998</v>
      </c>
      <c r="C5398" s="340" t="s">
        <v>300</v>
      </c>
      <c r="D5398" s="341">
        <v>74.253900000000002</v>
      </c>
      <c r="E5398" s="342" t="s">
        <v>300</v>
      </c>
      <c r="F5398" s="340">
        <v>6.1105200000000002</v>
      </c>
      <c r="G5398" s="342" t="s">
        <v>300</v>
      </c>
      <c r="H5398" s="342"/>
      <c r="I5398" s="342"/>
      <c r="J5398" s="343"/>
      <c r="K5398" s="343"/>
      <c r="L5398" s="407">
        <v>1</v>
      </c>
      <c r="M5398" s="344">
        <f t="shared" si="84"/>
        <v>6.1105071365729993</v>
      </c>
      <c r="N5398" s="337"/>
      <c r="T5398" s="169" t="s">
        <v>300</v>
      </c>
    </row>
    <row r="5399" spans="1:20">
      <c r="A5399" s="339">
        <v>45516.833333333299</v>
      </c>
      <c r="B5399" s="340">
        <v>2.5020199999999999</v>
      </c>
      <c r="C5399" s="340" t="s">
        <v>300</v>
      </c>
      <c r="D5399" s="341">
        <v>75.973569999999995</v>
      </c>
      <c r="E5399" s="342" t="s">
        <v>300</v>
      </c>
      <c r="F5399" s="340">
        <v>5.9079199999999998</v>
      </c>
      <c r="G5399" s="342" t="s">
        <v>300</v>
      </c>
      <c r="H5399" s="342"/>
      <c r="I5399" s="342"/>
      <c r="J5399" s="343"/>
      <c r="K5399" s="343"/>
      <c r="L5399" s="407">
        <v>1</v>
      </c>
      <c r="M5399" s="344">
        <f t="shared" si="84"/>
        <v>5.9079161312823105</v>
      </c>
      <c r="N5399" s="337"/>
      <c r="T5399" s="169" t="s">
        <v>300</v>
      </c>
    </row>
    <row r="5400" spans="1:20">
      <c r="A5400" s="339">
        <v>45516.875</v>
      </c>
      <c r="B5400" s="340">
        <v>2.7704499999999999</v>
      </c>
      <c r="C5400" s="340" t="s">
        <v>300</v>
      </c>
      <c r="D5400" s="341">
        <v>74.622929999999997</v>
      </c>
      <c r="E5400" s="342" t="s">
        <v>300</v>
      </c>
      <c r="F5400" s="340">
        <v>6.4254600000000002</v>
      </c>
      <c r="G5400" s="342" t="s">
        <v>300</v>
      </c>
      <c r="H5400" s="342"/>
      <c r="I5400" s="342"/>
      <c r="J5400" s="343"/>
      <c r="K5400" s="343"/>
      <c r="L5400" s="407">
        <v>1</v>
      </c>
      <c r="M5400" s="344">
        <f t="shared" si="84"/>
        <v>6.425451116686979</v>
      </c>
      <c r="N5400" s="337"/>
      <c r="T5400" s="169" t="s">
        <v>300</v>
      </c>
    </row>
    <row r="5401" spans="1:20">
      <c r="A5401" s="339">
        <v>45516.916666666701</v>
      </c>
      <c r="B5401" s="340">
        <v>2.8487800000000001</v>
      </c>
      <c r="C5401" s="340" t="s">
        <v>300</v>
      </c>
      <c r="D5401" s="341">
        <v>74.044039999999995</v>
      </c>
      <c r="E5401" s="342" t="s">
        <v>300</v>
      </c>
      <c r="F5401" s="340">
        <v>6.5558699999999996</v>
      </c>
      <c r="G5401" s="342" t="s">
        <v>300</v>
      </c>
      <c r="H5401" s="342"/>
      <c r="I5401" s="342"/>
      <c r="J5401" s="343"/>
      <c r="K5401" s="343"/>
      <c r="L5401" s="407">
        <v>1</v>
      </c>
      <c r="M5401" s="344">
        <f t="shared" si="84"/>
        <v>6.5558654028288945</v>
      </c>
      <c r="N5401" s="337"/>
      <c r="T5401" s="169" t="s">
        <v>300</v>
      </c>
    </row>
    <row r="5402" spans="1:20">
      <c r="A5402" s="339">
        <v>45516.958333333299</v>
      </c>
      <c r="B5402" s="340">
        <v>2.70356</v>
      </c>
      <c r="C5402" s="340" t="s">
        <v>300</v>
      </c>
      <c r="D5402" s="341">
        <v>72.084130000000002</v>
      </c>
      <c r="E5402" s="342" t="s">
        <v>300</v>
      </c>
      <c r="F5402" s="340">
        <v>6.0569800000000003</v>
      </c>
      <c r="G5402" s="342" t="s">
        <v>300</v>
      </c>
      <c r="H5402" s="342"/>
      <c r="I5402" s="342"/>
      <c r="J5402" s="343"/>
      <c r="K5402" s="343"/>
      <c r="L5402" s="407">
        <v>1</v>
      </c>
      <c r="M5402" s="344">
        <f t="shared" si="84"/>
        <v>6.0569875872270247</v>
      </c>
      <c r="N5402" s="337"/>
      <c r="T5402" s="169" t="s">
        <v>300</v>
      </c>
    </row>
    <row r="5403" spans="1:20">
      <c r="A5403" s="339">
        <v>45517</v>
      </c>
      <c r="B5403" s="340">
        <v>2.7467299999999999</v>
      </c>
      <c r="C5403" s="340" t="s">
        <v>300</v>
      </c>
      <c r="D5403" s="341">
        <v>72.22654</v>
      </c>
      <c r="E5403" s="342" t="s">
        <v>300</v>
      </c>
      <c r="F5403" s="340">
        <v>6.1658600000000003</v>
      </c>
      <c r="G5403" s="342" t="s">
        <v>300</v>
      </c>
      <c r="H5403" s="342"/>
      <c r="I5403" s="342"/>
      <c r="J5403" s="343"/>
      <c r="K5403" s="343"/>
      <c r="L5403" s="407">
        <v>1</v>
      </c>
      <c r="M5403" s="344">
        <f t="shared" si="84"/>
        <v>6.1658618749773346</v>
      </c>
      <c r="N5403" s="337"/>
      <c r="T5403" s="169" t="s">
        <v>300</v>
      </c>
    </row>
    <row r="5404" spans="1:20">
      <c r="A5404" s="339">
        <v>45517.041666666701</v>
      </c>
      <c r="B5404" s="340">
        <v>2.6921900000000001</v>
      </c>
      <c r="C5404" s="340" t="s">
        <v>300</v>
      </c>
      <c r="D5404" s="341">
        <v>71.777879999999996</v>
      </c>
      <c r="E5404" s="342" t="s">
        <v>300</v>
      </c>
      <c r="F5404" s="340">
        <v>6.0058999999999996</v>
      </c>
      <c r="G5404" s="342" t="s">
        <v>300</v>
      </c>
      <c r="H5404" s="342"/>
      <c r="I5404" s="342"/>
      <c r="J5404" s="343"/>
      <c r="K5404" s="343"/>
      <c r="L5404" s="407">
        <v>1</v>
      </c>
      <c r="M5404" s="344">
        <f t="shared" si="84"/>
        <v>6.0058895887337753</v>
      </c>
      <c r="N5404" s="337"/>
      <c r="T5404" s="169" t="s">
        <v>300</v>
      </c>
    </row>
    <row r="5405" spans="1:20">
      <c r="A5405" s="339">
        <v>45517.083333333299</v>
      </c>
      <c r="B5405" s="340">
        <v>2.9192999999999998</v>
      </c>
      <c r="C5405" s="340" t="s">
        <v>300</v>
      </c>
      <c r="D5405" s="341">
        <v>72.315920000000006</v>
      </c>
      <c r="E5405" s="342" t="s">
        <v>300</v>
      </c>
      <c r="F5405" s="340">
        <v>6.5613599999999996</v>
      </c>
      <c r="G5405" s="342" t="s">
        <v>300</v>
      </c>
      <c r="H5405" s="342"/>
      <c r="I5405" s="342"/>
      <c r="J5405" s="343"/>
      <c r="K5405" s="343"/>
      <c r="L5405" s="407">
        <v>1</v>
      </c>
      <c r="M5405" s="344">
        <f t="shared" si="84"/>
        <v>6.5613567721564801</v>
      </c>
      <c r="N5405" s="337"/>
      <c r="T5405" s="169" t="s">
        <v>300</v>
      </c>
    </row>
    <row r="5406" spans="1:20">
      <c r="A5406" s="339">
        <v>45517.125</v>
      </c>
      <c r="B5406" s="340">
        <v>2.9053900000000001</v>
      </c>
      <c r="C5406" s="340" t="s">
        <v>300</v>
      </c>
      <c r="D5406" s="341">
        <v>72.362189999999998</v>
      </c>
      <c r="E5406" s="342" t="s">
        <v>300</v>
      </c>
      <c r="F5406" s="340">
        <v>6.5342599999999997</v>
      </c>
      <c r="G5406" s="342" t="s">
        <v>300</v>
      </c>
      <c r="H5406" s="342"/>
      <c r="I5406" s="342"/>
      <c r="J5406" s="343"/>
      <c r="K5406" s="343"/>
      <c r="L5406" s="407">
        <v>1</v>
      </c>
      <c r="M5406" s="344">
        <f t="shared" si="84"/>
        <v>6.5342711099834272</v>
      </c>
      <c r="N5406" s="337"/>
      <c r="T5406" s="169" t="s">
        <v>300</v>
      </c>
    </row>
    <row r="5407" spans="1:20">
      <c r="A5407" s="339">
        <v>45517.166666666701</v>
      </c>
      <c r="B5407" s="340">
        <v>2.99397</v>
      </c>
      <c r="C5407" s="340" t="s">
        <v>300</v>
      </c>
      <c r="D5407" s="341">
        <v>72.464839999999995</v>
      </c>
      <c r="E5407" s="342" t="s">
        <v>300</v>
      </c>
      <c r="F5407" s="340">
        <v>6.7430399999999997</v>
      </c>
      <c r="G5407" s="342" t="s">
        <v>300</v>
      </c>
      <c r="H5407" s="342"/>
      <c r="I5407" s="342"/>
      <c r="J5407" s="343"/>
      <c r="K5407" s="343"/>
      <c r="L5407" s="407">
        <v>1</v>
      </c>
      <c r="M5407" s="344">
        <f t="shared" si="84"/>
        <v>6.7430408720199839</v>
      </c>
      <c r="N5407" s="337"/>
      <c r="T5407" s="169" t="s">
        <v>300</v>
      </c>
    </row>
    <row r="5408" spans="1:20">
      <c r="A5408" s="339">
        <v>45517.208333333299</v>
      </c>
      <c r="B5408" s="340">
        <v>2.8436599999999999</v>
      </c>
      <c r="C5408" s="340" t="s">
        <v>300</v>
      </c>
      <c r="D5408" s="341">
        <v>72.226399999999998</v>
      </c>
      <c r="E5408" s="342" t="s">
        <v>300</v>
      </c>
      <c r="F5408" s="340">
        <v>6.3834400000000002</v>
      </c>
      <c r="G5408" s="342" t="s">
        <v>300</v>
      </c>
      <c r="H5408" s="342"/>
      <c r="I5408" s="342"/>
      <c r="J5408" s="343"/>
      <c r="K5408" s="343"/>
      <c r="L5408" s="407">
        <v>1</v>
      </c>
      <c r="M5408" s="344">
        <f t="shared" si="84"/>
        <v>6.3834380493139191</v>
      </c>
      <c r="N5408" s="337"/>
      <c r="T5408" s="169" t="s">
        <v>300</v>
      </c>
    </row>
    <row r="5409" spans="1:20">
      <c r="A5409" s="339">
        <v>45517.25</v>
      </c>
      <c r="B5409" s="340">
        <v>3.0235099999999999</v>
      </c>
      <c r="C5409" s="340" t="s">
        <v>300</v>
      </c>
      <c r="D5409" s="341">
        <v>71.858379999999997</v>
      </c>
      <c r="E5409" s="342" t="s">
        <v>300</v>
      </c>
      <c r="F5409" s="340">
        <v>6.7525700000000004</v>
      </c>
      <c r="G5409" s="342" t="s">
        <v>300</v>
      </c>
      <c r="H5409" s="342"/>
      <c r="I5409" s="342"/>
      <c r="J5409" s="343"/>
      <c r="K5409" s="343"/>
      <c r="L5409" s="407">
        <v>1</v>
      </c>
      <c r="M5409" s="344">
        <f t="shared" si="84"/>
        <v>6.752581608368903</v>
      </c>
      <c r="N5409" s="337"/>
      <c r="T5409" s="169" t="s">
        <v>300</v>
      </c>
    </row>
    <row r="5410" spans="1:20">
      <c r="A5410" s="339">
        <v>45517.291666666701</v>
      </c>
      <c r="B5410" s="340">
        <v>2.4656099999999999</v>
      </c>
      <c r="C5410" s="340" t="s">
        <v>300</v>
      </c>
      <c r="D5410" s="341">
        <v>73.722819999999999</v>
      </c>
      <c r="E5410" s="342" t="s">
        <v>300</v>
      </c>
      <c r="F5410" s="340">
        <v>5.6494600000000004</v>
      </c>
      <c r="G5410" s="342" t="s">
        <v>300</v>
      </c>
      <c r="H5410" s="342"/>
      <c r="I5410" s="342"/>
      <c r="J5410" s="343"/>
      <c r="K5410" s="343"/>
      <c r="L5410" s="407">
        <v>1</v>
      </c>
      <c r="M5410" s="344">
        <f t="shared" si="84"/>
        <v>5.6494651266038156</v>
      </c>
      <c r="N5410" s="337"/>
      <c r="T5410" s="169" t="s">
        <v>300</v>
      </c>
    </row>
    <row r="5411" spans="1:20">
      <c r="A5411" s="339">
        <v>45517.333333333299</v>
      </c>
      <c r="B5411" s="340">
        <v>2.9594</v>
      </c>
      <c r="C5411" s="340" t="s">
        <v>300</v>
      </c>
      <c r="D5411" s="341">
        <v>72.841409999999996</v>
      </c>
      <c r="E5411" s="342" t="s">
        <v>300</v>
      </c>
      <c r="F5411" s="340">
        <v>6.6998100000000003</v>
      </c>
      <c r="G5411" s="342" t="s">
        <v>300</v>
      </c>
      <c r="H5411" s="342"/>
      <c r="I5411" s="342"/>
      <c r="J5411" s="343"/>
      <c r="K5411" s="343"/>
      <c r="L5411" s="407">
        <v>1</v>
      </c>
      <c r="M5411" s="344">
        <f t="shared" si="84"/>
        <v>6.6998182808743181</v>
      </c>
      <c r="N5411" s="337"/>
      <c r="T5411" s="169" t="s">
        <v>300</v>
      </c>
    </row>
    <row r="5412" spans="1:20">
      <c r="A5412" s="339">
        <v>45517.375</v>
      </c>
      <c r="B5412" s="340">
        <v>2.6604700000000001</v>
      </c>
      <c r="C5412" s="340" t="s">
        <v>300</v>
      </c>
      <c r="D5412" s="341">
        <v>73.294939999999997</v>
      </c>
      <c r="E5412" s="342" t="s">
        <v>300</v>
      </c>
      <c r="F5412" s="340">
        <v>6.0605799999999999</v>
      </c>
      <c r="G5412" s="342" t="s">
        <v>300</v>
      </c>
      <c r="H5412" s="342"/>
      <c r="I5412" s="342"/>
      <c r="J5412" s="343"/>
      <c r="K5412" s="343"/>
      <c r="L5412" s="407">
        <v>1</v>
      </c>
      <c r="M5412" s="344">
        <f t="shared" si="84"/>
        <v>6.0605685787975432</v>
      </c>
      <c r="N5412" s="337"/>
      <c r="T5412" s="169" t="s">
        <v>300</v>
      </c>
    </row>
    <row r="5413" spans="1:20">
      <c r="A5413" s="339">
        <v>45517.416666666701</v>
      </c>
      <c r="B5413" s="340">
        <v>1.8137000000000001</v>
      </c>
      <c r="C5413" s="340" t="s">
        <v>300</v>
      </c>
      <c r="D5413" s="341">
        <v>74.747799999999998</v>
      </c>
      <c r="E5413" s="342" t="s">
        <v>300</v>
      </c>
      <c r="F5413" s="340">
        <v>4.2135100000000003</v>
      </c>
      <c r="G5413" s="342" t="s">
        <v>300</v>
      </c>
      <c r="H5413" s="342"/>
      <c r="I5413" s="342"/>
      <c r="J5413" s="343"/>
      <c r="K5413" s="343"/>
      <c r="L5413" s="407">
        <v>1</v>
      </c>
      <c r="M5413" s="344">
        <f t="shared" si="84"/>
        <v>4.2135182374487998</v>
      </c>
      <c r="N5413" s="337"/>
      <c r="T5413" s="169" t="s">
        <v>300</v>
      </c>
    </row>
    <row r="5414" spans="1:20">
      <c r="A5414" s="339">
        <v>45517.458333333299</v>
      </c>
      <c r="B5414" s="340">
        <v>0.35569000000000001</v>
      </c>
      <c r="C5414" s="340" t="s">
        <v>300</v>
      </c>
      <c r="D5414" s="341">
        <v>63.505710000000001</v>
      </c>
      <c r="E5414" s="342" t="s">
        <v>300</v>
      </c>
      <c r="F5414" s="340">
        <v>0.70204</v>
      </c>
      <c r="G5414" s="342" t="s">
        <v>300</v>
      </c>
      <c r="H5414" s="342"/>
      <c r="I5414" s="342"/>
      <c r="J5414" s="343"/>
      <c r="K5414" s="343"/>
      <c r="L5414" s="407">
        <v>1</v>
      </c>
      <c r="M5414" s="344">
        <f t="shared" si="84"/>
        <v>0.70204579336609196</v>
      </c>
      <c r="N5414" s="337"/>
      <c r="T5414" s="169" t="s">
        <v>300</v>
      </c>
    </row>
    <row r="5415" spans="1:20">
      <c r="A5415" s="339">
        <v>45517.5</v>
      </c>
      <c r="B5415" s="340">
        <v>0.26618999999999998</v>
      </c>
      <c r="C5415" s="340" t="s">
        <v>300</v>
      </c>
      <c r="D5415" s="341">
        <v>52.394410000000001</v>
      </c>
      <c r="E5415" s="342" t="s">
        <v>300</v>
      </c>
      <c r="F5415" s="340">
        <v>0.43346000000000001</v>
      </c>
      <c r="G5415" s="342" t="s">
        <v>300</v>
      </c>
      <c r="H5415" s="342"/>
      <c r="I5415" s="342"/>
      <c r="J5415" s="343"/>
      <c r="K5415" s="343"/>
      <c r="L5415" s="407">
        <v>1</v>
      </c>
      <c r="M5415" s="344">
        <f t="shared" si="84"/>
        <v>0.43346865737473189</v>
      </c>
      <c r="N5415" s="337"/>
      <c r="T5415" s="169" t="s">
        <v>300</v>
      </c>
    </row>
    <row r="5416" spans="1:20">
      <c r="A5416" s="339">
        <v>45517.541666666701</v>
      </c>
      <c r="B5416" s="340">
        <v>1.1864600000000001</v>
      </c>
      <c r="C5416" s="340" t="s">
        <v>300</v>
      </c>
      <c r="D5416" s="341">
        <v>68.975189999999998</v>
      </c>
      <c r="E5416" s="342" t="s">
        <v>300</v>
      </c>
      <c r="F5416" s="340">
        <v>2.5434700000000001</v>
      </c>
      <c r="G5416" s="342" t="s">
        <v>300</v>
      </c>
      <c r="H5416" s="342"/>
      <c r="I5416" s="342"/>
      <c r="J5416" s="343"/>
      <c r="K5416" s="343"/>
      <c r="L5416" s="407">
        <v>1</v>
      </c>
      <c r="M5416" s="344">
        <f t="shared" si="84"/>
        <v>2.5434723260635916</v>
      </c>
      <c r="N5416" s="337"/>
      <c r="T5416" s="169" t="s">
        <v>300</v>
      </c>
    </row>
    <row r="5417" spans="1:20">
      <c r="A5417" s="339">
        <v>45517.583333333299</v>
      </c>
      <c r="B5417" s="340">
        <v>2.8165900000000001</v>
      </c>
      <c r="C5417" s="340" t="s">
        <v>300</v>
      </c>
      <c r="D5417" s="341">
        <v>73.396969999999996</v>
      </c>
      <c r="E5417" s="342" t="s">
        <v>300</v>
      </c>
      <c r="F5417" s="340">
        <v>6.4251500000000004</v>
      </c>
      <c r="G5417" s="342" t="s">
        <v>300</v>
      </c>
      <c r="H5417" s="342"/>
      <c r="I5417" s="342"/>
      <c r="J5417" s="343"/>
      <c r="K5417" s="343"/>
      <c r="L5417" s="407">
        <v>1</v>
      </c>
      <c r="M5417" s="344">
        <f t="shared" si="84"/>
        <v>6.4251426574398822</v>
      </c>
      <c r="N5417" s="337"/>
      <c r="T5417" s="169" t="s">
        <v>300</v>
      </c>
    </row>
    <row r="5418" spans="1:20">
      <c r="A5418" s="339">
        <v>45517.625</v>
      </c>
      <c r="B5418" s="340">
        <v>2.5943499999999999</v>
      </c>
      <c r="C5418" s="340" t="s">
        <v>300</v>
      </c>
      <c r="D5418" s="341">
        <v>73.606250000000003</v>
      </c>
      <c r="E5418" s="342" t="s">
        <v>300</v>
      </c>
      <c r="F5418" s="340">
        <v>5.9350500000000004</v>
      </c>
      <c r="G5418" s="342" t="s">
        <v>300</v>
      </c>
      <c r="H5418" s="342"/>
      <c r="I5418" s="342"/>
      <c r="J5418" s="343"/>
      <c r="K5418" s="343"/>
      <c r="L5418" s="407">
        <v>1</v>
      </c>
      <c r="M5418" s="344">
        <f t="shared" si="84"/>
        <v>5.9350484452874994</v>
      </c>
      <c r="N5418" s="337"/>
      <c r="T5418" s="169" t="s">
        <v>300</v>
      </c>
    </row>
    <row r="5419" spans="1:20">
      <c r="A5419" s="339">
        <v>45517.666666666701</v>
      </c>
      <c r="B5419" s="340">
        <v>2.64446</v>
      </c>
      <c r="C5419" s="340" t="s">
        <v>300</v>
      </c>
      <c r="D5419" s="341">
        <v>71.376949999999994</v>
      </c>
      <c r="E5419" s="342" t="s">
        <v>300</v>
      </c>
      <c r="F5419" s="340">
        <v>5.8664699999999996</v>
      </c>
      <c r="G5419" s="342" t="s">
        <v>300</v>
      </c>
      <c r="H5419" s="342"/>
      <c r="I5419" s="342"/>
      <c r="J5419" s="343"/>
      <c r="K5419" s="343"/>
      <c r="L5419" s="407">
        <v>1</v>
      </c>
      <c r="M5419" s="344">
        <f t="shared" si="84"/>
        <v>5.8664584442427579</v>
      </c>
      <c r="N5419" s="337"/>
      <c r="T5419" s="169" t="s">
        <v>300</v>
      </c>
    </row>
    <row r="5420" spans="1:20">
      <c r="A5420" s="339">
        <v>45517.708333333299</v>
      </c>
      <c r="B5420" s="340">
        <v>2.7597299999999998</v>
      </c>
      <c r="C5420" s="340" t="s">
        <v>300</v>
      </c>
      <c r="D5420" s="341">
        <v>70.51446</v>
      </c>
      <c r="E5420" s="342" t="s">
        <v>300</v>
      </c>
      <c r="F5420" s="340">
        <v>6.0482100000000001</v>
      </c>
      <c r="G5420" s="342" t="s">
        <v>300</v>
      </c>
      <c r="H5420" s="342"/>
      <c r="I5420" s="342"/>
      <c r="J5420" s="343"/>
      <c r="K5420" s="343"/>
      <c r="L5420" s="407">
        <v>1</v>
      </c>
      <c r="M5420" s="344">
        <f t="shared" si="84"/>
        <v>6.0481950612254627</v>
      </c>
      <c r="N5420" s="337"/>
      <c r="T5420" s="169" t="s">
        <v>300</v>
      </c>
    </row>
    <row r="5421" spans="1:20">
      <c r="A5421" s="339">
        <v>45517.75</v>
      </c>
      <c r="B5421" s="340">
        <v>2.9327299999999998</v>
      </c>
      <c r="C5421" s="340" t="s">
        <v>300</v>
      </c>
      <c r="D5421" s="341">
        <v>73.886690000000002</v>
      </c>
      <c r="E5421" s="342" t="s">
        <v>300</v>
      </c>
      <c r="F5421" s="340">
        <v>6.7347099999999998</v>
      </c>
      <c r="G5421" s="342" t="s">
        <v>300</v>
      </c>
      <c r="H5421" s="342"/>
      <c r="I5421" s="342"/>
      <c r="J5421" s="343"/>
      <c r="K5421" s="343"/>
      <c r="L5421" s="407">
        <v>1</v>
      </c>
      <c r="M5421" s="344">
        <f t="shared" si="84"/>
        <v>6.734716260263796</v>
      </c>
      <c r="N5421" s="337"/>
      <c r="T5421" s="169" t="s">
        <v>300</v>
      </c>
    </row>
    <row r="5422" spans="1:20">
      <c r="A5422" s="339">
        <v>45517.791666666701</v>
      </c>
      <c r="B5422" s="340">
        <v>3.0494599999999998</v>
      </c>
      <c r="C5422" s="340" t="s">
        <v>300</v>
      </c>
      <c r="D5422" s="341">
        <v>72.799800000000005</v>
      </c>
      <c r="E5422" s="342" t="s">
        <v>300</v>
      </c>
      <c r="F5422" s="340">
        <v>6.8997599999999997</v>
      </c>
      <c r="G5422" s="342" t="s">
        <v>300</v>
      </c>
      <c r="H5422" s="342"/>
      <c r="I5422" s="342"/>
      <c r="J5422" s="343"/>
      <c r="K5422" s="343"/>
      <c r="L5422" s="407">
        <v>1</v>
      </c>
      <c r="M5422" s="344">
        <f t="shared" si="84"/>
        <v>6.8997624275966389</v>
      </c>
      <c r="N5422" s="337"/>
      <c r="T5422" s="169" t="s">
        <v>300</v>
      </c>
    </row>
    <row r="5423" spans="1:20">
      <c r="A5423" s="339">
        <v>45517.833333333299</v>
      </c>
      <c r="B5423" s="340">
        <v>2.99464</v>
      </c>
      <c r="C5423" s="340" t="s">
        <v>300</v>
      </c>
      <c r="D5423" s="341">
        <v>73.927289999999999</v>
      </c>
      <c r="E5423" s="342" t="s">
        <v>300</v>
      </c>
      <c r="F5423" s="340">
        <v>6.8806500000000002</v>
      </c>
      <c r="G5423" s="342" t="s">
        <v>300</v>
      </c>
      <c r="H5423" s="342"/>
      <c r="I5423" s="342"/>
      <c r="J5423" s="343"/>
      <c r="K5423" s="343"/>
      <c r="L5423" s="407">
        <v>1</v>
      </c>
      <c r="M5423" s="344">
        <f t="shared" si="84"/>
        <v>6.880665061071646</v>
      </c>
      <c r="N5423" s="337"/>
      <c r="T5423" s="169" t="s">
        <v>300</v>
      </c>
    </row>
    <row r="5424" spans="1:20">
      <c r="A5424" s="339">
        <v>45517.875</v>
      </c>
      <c r="B5424" s="340">
        <v>1.3300799999999999</v>
      </c>
      <c r="C5424" s="340" t="s">
        <v>300</v>
      </c>
      <c r="D5424" s="341">
        <v>49.573920000000001</v>
      </c>
      <c r="E5424" s="342" t="s">
        <v>300</v>
      </c>
      <c r="F5424" s="340">
        <v>2.0493399999999999</v>
      </c>
      <c r="G5424" s="342" t="s">
        <v>300</v>
      </c>
      <c r="H5424" s="342"/>
      <c r="I5424" s="342"/>
      <c r="J5424" s="343"/>
      <c r="K5424" s="343"/>
      <c r="L5424" s="407">
        <v>1</v>
      </c>
      <c r="M5424" s="344">
        <f t="shared" si="84"/>
        <v>2.0493306472826873</v>
      </c>
      <c r="N5424" s="337"/>
      <c r="T5424" s="169" t="s">
        <v>300</v>
      </c>
    </row>
    <row r="5425" spans="1:20">
      <c r="A5425" s="339">
        <v>45517.916666666701</v>
      </c>
      <c r="B5425" s="340">
        <v>0.29965999999999998</v>
      </c>
      <c r="C5425" s="340" t="s">
        <v>300</v>
      </c>
      <c r="D5425" s="341">
        <v>57.848790000000001</v>
      </c>
      <c r="E5425" s="342" t="s">
        <v>300</v>
      </c>
      <c r="F5425" s="340">
        <v>0.53876000000000002</v>
      </c>
      <c r="G5425" s="342" t="s">
        <v>300</v>
      </c>
      <c r="H5425" s="342"/>
      <c r="I5425" s="342"/>
      <c r="J5425" s="343"/>
      <c r="K5425" s="343"/>
      <c r="L5425" s="407">
        <v>1</v>
      </c>
      <c r="M5425" s="344">
        <f t="shared" si="84"/>
        <v>0.5387708182263119</v>
      </c>
      <c r="N5425" s="337"/>
      <c r="T5425" s="169" t="s">
        <v>300</v>
      </c>
    </row>
    <row r="5426" spans="1:20">
      <c r="A5426" s="339">
        <v>45517.958333333299</v>
      </c>
      <c r="B5426" s="340">
        <v>0.84108000000000005</v>
      </c>
      <c r="C5426" s="340" t="s">
        <v>300</v>
      </c>
      <c r="D5426" s="341">
        <v>79.769850000000005</v>
      </c>
      <c r="E5426" s="342" t="s">
        <v>300</v>
      </c>
      <c r="F5426" s="340">
        <v>2.0852400000000002</v>
      </c>
      <c r="G5426" s="342" t="s">
        <v>300</v>
      </c>
      <c r="H5426" s="342"/>
      <c r="I5426" s="342"/>
      <c r="J5426" s="343"/>
      <c r="K5426" s="343"/>
      <c r="L5426" s="407">
        <v>1</v>
      </c>
      <c r="M5426" s="344">
        <f t="shared" si="84"/>
        <v>2.0852450146130401</v>
      </c>
      <c r="N5426" s="337"/>
      <c r="T5426" s="169" t="s">
        <v>300</v>
      </c>
    </row>
    <row r="5427" spans="1:20">
      <c r="A5427" s="339">
        <v>45518</v>
      </c>
      <c r="B5427" s="340">
        <v>1.8992100000000001</v>
      </c>
      <c r="C5427" s="340" t="s">
        <v>300</v>
      </c>
      <c r="D5427" s="341">
        <v>80.353399999999993</v>
      </c>
      <c r="E5427" s="342" t="s">
        <v>300</v>
      </c>
      <c r="F5427" s="340">
        <v>4.7430599999999998</v>
      </c>
      <c r="G5427" s="342" t="s">
        <v>300</v>
      </c>
      <c r="H5427" s="342"/>
      <c r="I5427" s="342"/>
      <c r="J5427" s="343"/>
      <c r="K5427" s="343"/>
      <c r="L5427" s="407">
        <v>1</v>
      </c>
      <c r="M5427" s="344">
        <f t="shared" si="84"/>
        <v>4.74305604369912</v>
      </c>
      <c r="N5427" s="337"/>
      <c r="T5427" s="169" t="s">
        <v>300</v>
      </c>
    </row>
    <row r="5428" spans="1:20">
      <c r="A5428" s="339">
        <v>45518.041666666701</v>
      </c>
      <c r="B5428" s="340">
        <v>2.4325800000000002</v>
      </c>
      <c r="C5428" s="340" t="s">
        <v>300</v>
      </c>
      <c r="D5428" s="341">
        <v>76.582530000000006</v>
      </c>
      <c r="E5428" s="342" t="s">
        <v>300</v>
      </c>
      <c r="F5428" s="340">
        <v>5.7899900000000004</v>
      </c>
      <c r="G5428" s="342" t="s">
        <v>300</v>
      </c>
      <c r="H5428" s="342"/>
      <c r="I5428" s="342"/>
      <c r="J5428" s="343"/>
      <c r="K5428" s="343"/>
      <c r="L5428" s="407">
        <v>1</v>
      </c>
      <c r="M5428" s="344">
        <f t="shared" si="84"/>
        <v>5.7899905061155934</v>
      </c>
      <c r="N5428" s="337"/>
      <c r="T5428" s="169" t="s">
        <v>300</v>
      </c>
    </row>
    <row r="5429" spans="1:20">
      <c r="A5429" s="339">
        <v>45518.083333333299</v>
      </c>
      <c r="B5429" s="340">
        <v>2.7906900000000001</v>
      </c>
      <c r="C5429" s="340" t="s">
        <v>300</v>
      </c>
      <c r="D5429" s="341">
        <v>75.238399999999999</v>
      </c>
      <c r="E5429" s="342" t="s">
        <v>300</v>
      </c>
      <c r="F5429" s="340">
        <v>6.5257800000000001</v>
      </c>
      <c r="G5429" s="342" t="s">
        <v>300</v>
      </c>
      <c r="H5429" s="342"/>
      <c r="I5429" s="342"/>
      <c r="J5429" s="343"/>
      <c r="K5429" s="343"/>
      <c r="L5429" s="407">
        <v>1</v>
      </c>
      <c r="M5429" s="344">
        <f t="shared" si="84"/>
        <v>6.5257759294156799</v>
      </c>
      <c r="N5429" s="337"/>
      <c r="T5429" s="169" t="s">
        <v>300</v>
      </c>
    </row>
    <row r="5430" spans="1:20">
      <c r="A5430" s="339">
        <v>45518.125</v>
      </c>
      <c r="B5430" s="340">
        <v>3.0554600000000001</v>
      </c>
      <c r="C5430" s="340" t="s">
        <v>300</v>
      </c>
      <c r="D5430" s="341">
        <v>65.900779999999997</v>
      </c>
      <c r="E5430" s="342" t="s">
        <v>300</v>
      </c>
      <c r="F5430" s="340">
        <v>6.2581800000000003</v>
      </c>
      <c r="G5430" s="342" t="s">
        <v>300</v>
      </c>
      <c r="H5430" s="342"/>
      <c r="I5430" s="342"/>
      <c r="J5430" s="343"/>
      <c r="K5430" s="343"/>
      <c r="L5430" s="407">
        <v>1</v>
      </c>
      <c r="M5430" s="344">
        <f t="shared" si="84"/>
        <v>6.2581816908035037</v>
      </c>
      <c r="N5430" s="337"/>
      <c r="T5430" s="169" t="s">
        <v>300</v>
      </c>
    </row>
    <row r="5431" spans="1:20">
      <c r="A5431" s="339">
        <v>45518.166666666701</v>
      </c>
      <c r="B5431" s="340">
        <v>2.82219</v>
      </c>
      <c r="C5431" s="340" t="s">
        <v>300</v>
      </c>
      <c r="D5431" s="341">
        <v>71.638869999999997</v>
      </c>
      <c r="E5431" s="342" t="s">
        <v>300</v>
      </c>
      <c r="F5431" s="340">
        <v>6.2837100000000001</v>
      </c>
      <c r="G5431" s="342" t="s">
        <v>300</v>
      </c>
      <c r="H5431" s="342"/>
      <c r="I5431" s="342"/>
      <c r="J5431" s="343"/>
      <c r="K5431" s="343"/>
      <c r="L5431" s="407">
        <v>1</v>
      </c>
      <c r="M5431" s="344">
        <f t="shared" si="84"/>
        <v>6.2837078584863235</v>
      </c>
      <c r="N5431" s="337"/>
      <c r="T5431" s="169" t="s">
        <v>300</v>
      </c>
    </row>
    <row r="5432" spans="1:20">
      <c r="A5432" s="339">
        <v>45518.208333333299</v>
      </c>
      <c r="B5432" s="340">
        <v>3.07178</v>
      </c>
      <c r="C5432" s="340" t="s">
        <v>300</v>
      </c>
      <c r="D5432" s="341">
        <v>61.126060000000003</v>
      </c>
      <c r="E5432" s="342" t="s">
        <v>300</v>
      </c>
      <c r="F5432" s="340">
        <v>5.8357599999999996</v>
      </c>
      <c r="G5432" s="342" t="s">
        <v>300</v>
      </c>
      <c r="H5432" s="342"/>
      <c r="I5432" s="342"/>
      <c r="J5432" s="343"/>
      <c r="K5432" s="343"/>
      <c r="L5432" s="407">
        <v>1</v>
      </c>
      <c r="M5432" s="344">
        <f t="shared" si="84"/>
        <v>5.8357613308777436</v>
      </c>
      <c r="N5432" s="337"/>
      <c r="T5432" s="169" t="s">
        <v>300</v>
      </c>
    </row>
    <row r="5433" spans="1:20">
      <c r="A5433" s="339">
        <v>45518.25</v>
      </c>
      <c r="B5433" s="340">
        <v>2.6556899999999999</v>
      </c>
      <c r="C5433" s="340" t="s">
        <v>300</v>
      </c>
      <c r="D5433" s="341">
        <v>71.680999999999997</v>
      </c>
      <c r="E5433" s="342" t="s">
        <v>300</v>
      </c>
      <c r="F5433" s="340">
        <v>5.91648</v>
      </c>
      <c r="G5433" s="342" t="s">
        <v>300</v>
      </c>
      <c r="H5433" s="342"/>
      <c r="I5433" s="342"/>
      <c r="J5433" s="343"/>
      <c r="K5433" s="343"/>
      <c r="L5433" s="407">
        <v>1</v>
      </c>
      <c r="M5433" s="344">
        <f t="shared" si="84"/>
        <v>5.9164669627811994</v>
      </c>
      <c r="N5433" s="337"/>
      <c r="T5433" s="169" t="s">
        <v>300</v>
      </c>
    </row>
    <row r="5434" spans="1:20">
      <c r="A5434" s="339">
        <v>45518.291666666701</v>
      </c>
      <c r="B5434" s="340">
        <v>2.5667599999999999</v>
      </c>
      <c r="C5434" s="340" t="s">
        <v>300</v>
      </c>
      <c r="D5434" s="341">
        <v>76.323980000000006</v>
      </c>
      <c r="E5434" s="342" t="s">
        <v>300</v>
      </c>
      <c r="F5434" s="340">
        <v>6.08873</v>
      </c>
      <c r="G5434" s="342" t="s">
        <v>300</v>
      </c>
      <c r="H5434" s="342"/>
      <c r="I5434" s="342"/>
      <c r="J5434" s="343"/>
      <c r="K5434" s="343"/>
      <c r="L5434" s="407">
        <v>1</v>
      </c>
      <c r="M5434" s="344">
        <f t="shared" si="84"/>
        <v>6.0887379331611831</v>
      </c>
      <c r="N5434" s="337"/>
      <c r="T5434" s="169" t="s">
        <v>300</v>
      </c>
    </row>
    <row r="5435" spans="1:20">
      <c r="A5435" s="339">
        <v>45518.333333333299</v>
      </c>
      <c r="B5435" s="340">
        <v>2.0764200000000002</v>
      </c>
      <c r="C5435" s="340" t="s">
        <v>300</v>
      </c>
      <c r="D5435" s="341">
        <v>77.755979999999994</v>
      </c>
      <c r="E5435" s="342" t="s">
        <v>300</v>
      </c>
      <c r="F5435" s="340">
        <v>5.0179999999999998</v>
      </c>
      <c r="G5435" s="342" t="s">
        <v>300</v>
      </c>
      <c r="H5435" s="342"/>
      <c r="I5435" s="342"/>
      <c r="J5435" s="343"/>
      <c r="K5435" s="343"/>
      <c r="L5435" s="407">
        <v>1</v>
      </c>
      <c r="M5435" s="344">
        <f t="shared" si="84"/>
        <v>5.0179925574989284</v>
      </c>
      <c r="N5435" s="337"/>
      <c r="T5435" s="169" t="s">
        <v>300</v>
      </c>
    </row>
    <row r="5436" spans="1:20">
      <c r="A5436" s="339">
        <v>45518.375</v>
      </c>
      <c r="B5436" s="340">
        <v>1.4201699999999999</v>
      </c>
      <c r="C5436" s="340" t="s">
        <v>300</v>
      </c>
      <c r="D5436" s="341">
        <v>70.264330000000001</v>
      </c>
      <c r="E5436" s="342" t="s">
        <v>300</v>
      </c>
      <c r="F5436" s="340">
        <v>3.1013799999999998</v>
      </c>
      <c r="G5436" s="342" t="s">
        <v>300</v>
      </c>
      <c r="H5436" s="342"/>
      <c r="I5436" s="342"/>
      <c r="J5436" s="343"/>
      <c r="K5436" s="343"/>
      <c r="L5436" s="407">
        <v>1</v>
      </c>
      <c r="M5436" s="344">
        <f t="shared" si="84"/>
        <v>3.1013890831019872</v>
      </c>
      <c r="N5436" s="337"/>
      <c r="T5436" s="169" t="s">
        <v>300</v>
      </c>
    </row>
    <row r="5437" spans="1:20">
      <c r="A5437" s="339">
        <v>45518.416666666701</v>
      </c>
      <c r="B5437" s="340">
        <v>2.5300099999999999</v>
      </c>
      <c r="C5437" s="340" t="s">
        <v>300</v>
      </c>
      <c r="D5437" s="341">
        <v>73.482470000000006</v>
      </c>
      <c r="E5437" s="342" t="s">
        <v>300</v>
      </c>
      <c r="F5437" s="340">
        <v>5.7781200000000004</v>
      </c>
      <c r="G5437" s="342" t="s">
        <v>300</v>
      </c>
      <c r="H5437" s="342"/>
      <c r="I5437" s="342"/>
      <c r="J5437" s="343"/>
      <c r="K5437" s="343"/>
      <c r="L5437" s="407">
        <v>1</v>
      </c>
      <c r="M5437" s="344">
        <f t="shared" si="84"/>
        <v>5.7781258123796766</v>
      </c>
      <c r="N5437" s="337"/>
      <c r="T5437" s="169" t="s">
        <v>300</v>
      </c>
    </row>
    <row r="5438" spans="1:20">
      <c r="A5438" s="339">
        <v>45518.458333333299</v>
      </c>
      <c r="B5438" s="340">
        <v>2.6032700000000002</v>
      </c>
      <c r="C5438" s="340" t="s">
        <v>300</v>
      </c>
      <c r="D5438" s="341">
        <v>74.677220000000005</v>
      </c>
      <c r="E5438" s="342" t="s">
        <v>300</v>
      </c>
      <c r="F5438" s="340">
        <v>6.0420999999999996</v>
      </c>
      <c r="G5438" s="342" t="s">
        <v>300</v>
      </c>
      <c r="H5438" s="342"/>
      <c r="I5438" s="342"/>
      <c r="J5438" s="343"/>
      <c r="K5438" s="343"/>
      <c r="L5438" s="407">
        <v>1</v>
      </c>
      <c r="M5438" s="344">
        <f t="shared" si="84"/>
        <v>6.042106359112152</v>
      </c>
      <c r="N5438" s="337"/>
      <c r="T5438" s="169" t="s">
        <v>300</v>
      </c>
    </row>
    <row r="5439" spans="1:20">
      <c r="A5439" s="339">
        <v>45518.5</v>
      </c>
      <c r="B5439" s="340">
        <v>0.61063999999999996</v>
      </c>
      <c r="C5439" s="340" t="s">
        <v>300</v>
      </c>
      <c r="D5439" s="341">
        <v>72.958299999999994</v>
      </c>
      <c r="E5439" s="342" t="s">
        <v>300</v>
      </c>
      <c r="F5439" s="340">
        <v>1.3846400000000001</v>
      </c>
      <c r="G5439" s="342" t="s">
        <v>300</v>
      </c>
      <c r="H5439" s="342"/>
      <c r="I5439" s="342"/>
      <c r="J5439" s="343"/>
      <c r="K5439" s="343"/>
      <c r="L5439" s="407">
        <v>1</v>
      </c>
      <c r="M5439" s="344">
        <f t="shared" si="84"/>
        <v>1.3846530461769599</v>
      </c>
      <c r="N5439" s="337"/>
      <c r="T5439" s="169" t="s">
        <v>300</v>
      </c>
    </row>
    <row r="5440" spans="1:20">
      <c r="A5440" s="339">
        <v>45518.541666666701</v>
      </c>
      <c r="B5440" s="340">
        <v>1.9827300000000001</v>
      </c>
      <c r="C5440" s="340" t="s">
        <v>300</v>
      </c>
      <c r="D5440" s="341">
        <v>77.838639999999998</v>
      </c>
      <c r="E5440" s="342" t="s">
        <v>300</v>
      </c>
      <c r="F5440" s="340">
        <v>4.7966800000000003</v>
      </c>
      <c r="G5440" s="342" t="s">
        <v>300</v>
      </c>
      <c r="H5440" s="342"/>
      <c r="I5440" s="342"/>
      <c r="J5440" s="343"/>
      <c r="K5440" s="343"/>
      <c r="L5440" s="407">
        <v>1</v>
      </c>
      <c r="M5440" s="344">
        <f t="shared" si="84"/>
        <v>4.7966698478381762</v>
      </c>
      <c r="N5440" s="337"/>
      <c r="T5440" s="169" t="s">
        <v>300</v>
      </c>
    </row>
    <row r="5441" spans="1:20">
      <c r="A5441" s="339">
        <v>45518.583333333299</v>
      </c>
      <c r="B5441" s="340">
        <v>1.72167</v>
      </c>
      <c r="C5441" s="340" t="s">
        <v>300</v>
      </c>
      <c r="D5441" s="341">
        <v>78.100679999999997</v>
      </c>
      <c r="E5441" s="342" t="s">
        <v>300</v>
      </c>
      <c r="F5441" s="340">
        <v>4.1791299999999998</v>
      </c>
      <c r="G5441" s="342" t="s">
        <v>300</v>
      </c>
      <c r="H5441" s="342"/>
      <c r="I5441" s="342"/>
      <c r="J5441" s="343"/>
      <c r="K5441" s="343"/>
      <c r="L5441" s="407">
        <v>1</v>
      </c>
      <c r="M5441" s="344">
        <f t="shared" si="84"/>
        <v>4.1791286176224478</v>
      </c>
      <c r="N5441" s="337"/>
      <c r="T5441" s="169" t="s">
        <v>300</v>
      </c>
    </row>
    <row r="5442" spans="1:20">
      <c r="A5442" s="339">
        <v>45518.625</v>
      </c>
      <c r="B5442" s="340">
        <v>2.64988</v>
      </c>
      <c r="C5442" s="340" t="s">
        <v>300</v>
      </c>
      <c r="D5442" s="341">
        <v>74.778450000000007</v>
      </c>
      <c r="E5442" s="342" t="s">
        <v>300</v>
      </c>
      <c r="F5442" s="340">
        <v>6.15862</v>
      </c>
      <c r="G5442" s="342" t="s">
        <v>300</v>
      </c>
      <c r="H5442" s="342"/>
      <c r="I5442" s="342"/>
      <c r="J5442" s="343"/>
      <c r="K5442" s="343"/>
      <c r="L5442" s="407">
        <v>1</v>
      </c>
      <c r="M5442" s="344">
        <f t="shared" si="84"/>
        <v>6.1586238051928799</v>
      </c>
      <c r="N5442" s="337"/>
      <c r="T5442" s="169" t="s">
        <v>300</v>
      </c>
    </row>
    <row r="5443" spans="1:20">
      <c r="A5443" s="339">
        <v>45518.666666666701</v>
      </c>
      <c r="B5443" s="340">
        <v>2.6647699999999999</v>
      </c>
      <c r="C5443" s="340" t="s">
        <v>300</v>
      </c>
      <c r="D5443" s="341">
        <v>75.163420000000002</v>
      </c>
      <c r="E5443" s="342" t="s">
        <v>300</v>
      </c>
      <c r="F5443" s="340">
        <v>6.2251000000000003</v>
      </c>
      <c r="G5443" s="342" t="s">
        <v>300</v>
      </c>
      <c r="H5443" s="342"/>
      <c r="I5443" s="342"/>
      <c r="J5443" s="343"/>
      <c r="K5443" s="343"/>
      <c r="L5443" s="407">
        <v>1</v>
      </c>
      <c r="M5443" s="344">
        <f t="shared" ref="M5443:M5506" si="85">D5443*60*10^3*B5443*5.18*10^-7</f>
        <v>6.2251134862524706</v>
      </c>
      <c r="N5443" s="337"/>
      <c r="T5443" s="169" t="s">
        <v>300</v>
      </c>
    </row>
    <row r="5444" spans="1:20">
      <c r="A5444" s="339">
        <v>45518.708333333299</v>
      </c>
      <c r="B5444" s="340">
        <v>2.3449399999999998</v>
      </c>
      <c r="C5444" s="340" t="s">
        <v>300</v>
      </c>
      <c r="D5444" s="341">
        <v>75.222589999999997</v>
      </c>
      <c r="E5444" s="342" t="s">
        <v>300</v>
      </c>
      <c r="F5444" s="340">
        <v>5.4822699999999998</v>
      </c>
      <c r="G5444" s="342" t="s">
        <v>300</v>
      </c>
      <c r="H5444" s="342"/>
      <c r="I5444" s="342"/>
      <c r="J5444" s="343"/>
      <c r="K5444" s="343"/>
      <c r="L5444" s="407">
        <v>1</v>
      </c>
      <c r="M5444" s="344">
        <f t="shared" si="85"/>
        <v>5.4822776628481673</v>
      </c>
      <c r="N5444" s="337"/>
      <c r="T5444" s="169" t="s">
        <v>300</v>
      </c>
    </row>
    <row r="5445" spans="1:20">
      <c r="A5445" s="339">
        <v>45518.75</v>
      </c>
      <c r="B5445" s="340">
        <v>2.4885899999999999</v>
      </c>
      <c r="C5445" s="340" t="s">
        <v>300</v>
      </c>
      <c r="D5445" s="341">
        <v>74.634720000000002</v>
      </c>
      <c r="E5445" s="342" t="s">
        <v>300</v>
      </c>
      <c r="F5445" s="340">
        <v>5.7726600000000001</v>
      </c>
      <c r="G5445" s="342" t="s">
        <v>300</v>
      </c>
      <c r="H5445" s="342"/>
      <c r="I5445" s="342"/>
      <c r="J5445" s="343"/>
      <c r="K5445" s="343"/>
      <c r="L5445" s="407">
        <v>1</v>
      </c>
      <c r="M5445" s="344">
        <f t="shared" si="85"/>
        <v>5.772650570616384</v>
      </c>
      <c r="N5445" s="337"/>
      <c r="T5445" s="169" t="s">
        <v>300</v>
      </c>
    </row>
    <row r="5446" spans="1:20">
      <c r="A5446" s="339">
        <v>45518.791666666701</v>
      </c>
      <c r="B5446" s="340">
        <v>2.5809899999999999</v>
      </c>
      <c r="C5446" s="340" t="s">
        <v>300</v>
      </c>
      <c r="D5446" s="341">
        <v>73.534409999999994</v>
      </c>
      <c r="E5446" s="342" t="s">
        <v>300</v>
      </c>
      <c r="F5446" s="340">
        <v>5.89872</v>
      </c>
      <c r="G5446" s="342" t="s">
        <v>300</v>
      </c>
      <c r="H5446" s="342"/>
      <c r="I5446" s="342"/>
      <c r="J5446" s="343"/>
      <c r="K5446" s="343"/>
      <c r="L5446" s="407">
        <v>1</v>
      </c>
      <c r="M5446" s="344">
        <f t="shared" si="85"/>
        <v>5.8987222089921705</v>
      </c>
      <c r="N5446" s="337"/>
      <c r="T5446" s="169" t="s">
        <v>300</v>
      </c>
    </row>
    <row r="5447" spans="1:20">
      <c r="A5447" s="339">
        <v>45518.833333333299</v>
      </c>
      <c r="B5447" s="340">
        <v>2.6105</v>
      </c>
      <c r="C5447" s="340" t="s">
        <v>300</v>
      </c>
      <c r="D5447" s="341">
        <v>73.257890000000003</v>
      </c>
      <c r="E5447" s="342" t="s">
        <v>300</v>
      </c>
      <c r="F5447" s="340">
        <v>5.9437199999999999</v>
      </c>
      <c r="G5447" s="342" t="s">
        <v>300</v>
      </c>
      <c r="H5447" s="342"/>
      <c r="I5447" s="342"/>
      <c r="J5447" s="343"/>
      <c r="K5447" s="343"/>
      <c r="L5447" s="407">
        <v>1</v>
      </c>
      <c r="M5447" s="344">
        <f t="shared" si="85"/>
        <v>5.9437305549425998</v>
      </c>
      <c r="N5447" s="337"/>
      <c r="T5447" s="169" t="s">
        <v>300</v>
      </c>
    </row>
    <row r="5448" spans="1:20">
      <c r="A5448" s="339">
        <v>45518.875</v>
      </c>
      <c r="B5448" s="340">
        <v>2.8802099999999999</v>
      </c>
      <c r="C5448" s="340" t="s">
        <v>300</v>
      </c>
      <c r="D5448" s="341">
        <v>72.188000000000002</v>
      </c>
      <c r="E5448" s="342" t="s">
        <v>300</v>
      </c>
      <c r="F5448" s="340">
        <v>6.4620600000000001</v>
      </c>
      <c r="G5448" s="342" t="s">
        <v>300</v>
      </c>
      <c r="H5448" s="342"/>
      <c r="I5448" s="342"/>
      <c r="J5448" s="343"/>
      <c r="K5448" s="343"/>
      <c r="L5448" s="407">
        <v>1</v>
      </c>
      <c r="M5448" s="344">
        <f t="shared" si="85"/>
        <v>6.4620479118383987</v>
      </c>
      <c r="N5448" s="337"/>
      <c r="T5448" s="169" t="s">
        <v>300</v>
      </c>
    </row>
    <row r="5449" spans="1:20">
      <c r="A5449" s="339">
        <v>45518.916666666701</v>
      </c>
      <c r="B5449" s="340">
        <v>2.99139</v>
      </c>
      <c r="C5449" s="340" t="s">
        <v>300</v>
      </c>
      <c r="D5449" s="341">
        <v>66.156670000000005</v>
      </c>
      <c r="E5449" s="342" t="s">
        <v>300</v>
      </c>
      <c r="F5449" s="340">
        <v>6.1507500000000004</v>
      </c>
      <c r="G5449" s="342" t="s">
        <v>300</v>
      </c>
      <c r="H5449" s="342"/>
      <c r="I5449" s="342"/>
      <c r="J5449" s="343"/>
      <c r="K5449" s="343"/>
      <c r="L5449" s="407">
        <v>1</v>
      </c>
      <c r="M5449" s="344">
        <f t="shared" si="85"/>
        <v>6.1507444652960048</v>
      </c>
      <c r="N5449" s="337"/>
      <c r="T5449" s="169" t="s">
        <v>300</v>
      </c>
    </row>
    <row r="5450" spans="1:20">
      <c r="A5450" s="339">
        <v>45518.958333333299</v>
      </c>
      <c r="B5450" s="340">
        <v>3.3151700000000002</v>
      </c>
      <c r="C5450" s="340" t="s">
        <v>300</v>
      </c>
      <c r="D5450" s="341">
        <v>60.673830000000002</v>
      </c>
      <c r="E5450" s="342" t="s">
        <v>300</v>
      </c>
      <c r="F5450" s="340">
        <v>6.2515499999999999</v>
      </c>
      <c r="G5450" s="342" t="s">
        <v>300</v>
      </c>
      <c r="H5450" s="342"/>
      <c r="I5450" s="342"/>
      <c r="J5450" s="343"/>
      <c r="K5450" s="343"/>
      <c r="L5450" s="407">
        <v>1</v>
      </c>
      <c r="M5450" s="344">
        <f t="shared" si="85"/>
        <v>6.2515574159141885</v>
      </c>
      <c r="N5450" s="337"/>
      <c r="T5450" s="169" t="s">
        <v>300</v>
      </c>
    </row>
    <row r="5451" spans="1:20">
      <c r="A5451" s="339">
        <v>45519</v>
      </c>
      <c r="B5451" s="340">
        <v>3.0842399999999999</v>
      </c>
      <c r="C5451" s="340" t="s">
        <v>300</v>
      </c>
      <c r="D5451" s="341">
        <v>71.16722</v>
      </c>
      <c r="E5451" s="342" t="s">
        <v>300</v>
      </c>
      <c r="F5451" s="340">
        <v>6.8219700000000003</v>
      </c>
      <c r="G5451" s="342" t="s">
        <v>300</v>
      </c>
      <c r="H5451" s="342"/>
      <c r="I5451" s="342"/>
      <c r="J5451" s="343"/>
      <c r="K5451" s="343"/>
      <c r="L5451" s="407">
        <v>1</v>
      </c>
      <c r="M5451" s="344">
        <f t="shared" si="85"/>
        <v>6.8219601279258235</v>
      </c>
      <c r="N5451" s="337"/>
      <c r="T5451" s="169" t="s">
        <v>300</v>
      </c>
    </row>
    <row r="5452" spans="1:20">
      <c r="A5452" s="339">
        <v>45519.041666666701</v>
      </c>
      <c r="B5452" s="340">
        <v>2.9102600000000001</v>
      </c>
      <c r="C5452" s="340" t="s">
        <v>300</v>
      </c>
      <c r="D5452" s="341">
        <v>72.872929999999997</v>
      </c>
      <c r="E5452" s="342" t="s">
        <v>300</v>
      </c>
      <c r="F5452" s="340">
        <v>6.5914099999999998</v>
      </c>
      <c r="G5452" s="342" t="s">
        <v>300</v>
      </c>
      <c r="H5452" s="342"/>
      <c r="I5452" s="342"/>
      <c r="J5452" s="343"/>
      <c r="K5452" s="343"/>
      <c r="L5452" s="407">
        <v>1</v>
      </c>
      <c r="M5452" s="344">
        <f t="shared" si="85"/>
        <v>6.591420704976743</v>
      </c>
      <c r="N5452" s="337"/>
      <c r="T5452" s="169" t="s">
        <v>300</v>
      </c>
    </row>
    <row r="5453" spans="1:20">
      <c r="A5453" s="339">
        <v>45519.083333333299</v>
      </c>
      <c r="B5453" s="340">
        <v>2.6090499999999999</v>
      </c>
      <c r="C5453" s="340" t="s">
        <v>300</v>
      </c>
      <c r="D5453" s="341">
        <v>73.532139999999998</v>
      </c>
      <c r="E5453" s="342" t="s">
        <v>300</v>
      </c>
      <c r="F5453" s="340">
        <v>5.9626700000000001</v>
      </c>
      <c r="G5453" s="342" t="s">
        <v>300</v>
      </c>
      <c r="H5453" s="342"/>
      <c r="I5453" s="342"/>
      <c r="J5453" s="343"/>
      <c r="K5453" s="343"/>
      <c r="L5453" s="407">
        <v>1</v>
      </c>
      <c r="M5453" s="344">
        <f t="shared" si="85"/>
        <v>5.9626678482663582</v>
      </c>
      <c r="N5453" s="337"/>
      <c r="T5453" s="169" t="s">
        <v>300</v>
      </c>
    </row>
    <row r="5454" spans="1:20">
      <c r="A5454" s="339">
        <v>45519.125</v>
      </c>
      <c r="B5454" s="340">
        <v>2.57125</v>
      </c>
      <c r="C5454" s="340" t="s">
        <v>300</v>
      </c>
      <c r="D5454" s="341">
        <v>74.344740000000002</v>
      </c>
      <c r="E5454" s="342" t="s">
        <v>300</v>
      </c>
      <c r="F5454" s="340">
        <v>5.9412200000000004</v>
      </c>
      <c r="G5454" s="342" t="s">
        <v>300</v>
      </c>
      <c r="H5454" s="342"/>
      <c r="I5454" s="342"/>
      <c r="J5454" s="343"/>
      <c r="K5454" s="343"/>
      <c r="L5454" s="407">
        <v>1</v>
      </c>
      <c r="M5454" s="344">
        <f t="shared" si="85"/>
        <v>5.9412190074930002</v>
      </c>
      <c r="N5454" s="337"/>
      <c r="T5454" s="169" t="s">
        <v>300</v>
      </c>
    </row>
    <row r="5455" spans="1:20">
      <c r="A5455" s="339">
        <v>45519.166666666701</v>
      </c>
      <c r="B5455" s="340">
        <v>2.6520700000000001</v>
      </c>
      <c r="C5455" s="340" t="s">
        <v>300</v>
      </c>
      <c r="D5455" s="341">
        <v>72.601650000000006</v>
      </c>
      <c r="E5455" s="342" t="s">
        <v>300</v>
      </c>
      <c r="F5455" s="340">
        <v>5.98428</v>
      </c>
      <c r="G5455" s="342" t="s">
        <v>300</v>
      </c>
      <c r="H5455" s="342"/>
      <c r="I5455" s="342"/>
      <c r="J5455" s="343"/>
      <c r="K5455" s="343"/>
      <c r="L5455" s="407">
        <v>1</v>
      </c>
      <c r="M5455" s="344">
        <f t="shared" si="85"/>
        <v>5.9842879680137404</v>
      </c>
      <c r="N5455" s="337"/>
      <c r="T5455" s="169" t="s">
        <v>300</v>
      </c>
    </row>
    <row r="5456" spans="1:20">
      <c r="A5456" s="339">
        <v>45519.208333333299</v>
      </c>
      <c r="B5456" s="340">
        <v>2.7271800000000002</v>
      </c>
      <c r="C5456" s="340" t="s">
        <v>300</v>
      </c>
      <c r="D5456" s="341">
        <v>66.196809999999999</v>
      </c>
      <c r="E5456" s="342" t="s">
        <v>300</v>
      </c>
      <c r="F5456" s="340">
        <v>5.6109</v>
      </c>
      <c r="G5456" s="342" t="s">
        <v>300</v>
      </c>
      <c r="H5456" s="342"/>
      <c r="I5456" s="342"/>
      <c r="J5456" s="343"/>
      <c r="K5456" s="343"/>
      <c r="L5456" s="407">
        <v>1</v>
      </c>
      <c r="M5456" s="344">
        <f t="shared" si="85"/>
        <v>5.6108915544734632</v>
      </c>
      <c r="N5456" s="337"/>
      <c r="T5456" s="169" t="s">
        <v>300</v>
      </c>
    </row>
    <row r="5457" spans="1:20">
      <c r="A5457" s="339">
        <v>45519.25</v>
      </c>
      <c r="B5457" s="340">
        <v>2.7779199999999999</v>
      </c>
      <c r="C5457" s="340" t="s">
        <v>300</v>
      </c>
      <c r="D5457" s="341">
        <v>73.386060000000001</v>
      </c>
      <c r="E5457" s="342" t="s">
        <v>300</v>
      </c>
      <c r="F5457" s="340">
        <v>6.3359899999999998</v>
      </c>
      <c r="G5457" s="342" t="s">
        <v>300</v>
      </c>
      <c r="H5457" s="342"/>
      <c r="I5457" s="342"/>
      <c r="J5457" s="343"/>
      <c r="K5457" s="343"/>
      <c r="L5457" s="407">
        <v>1</v>
      </c>
      <c r="M5457" s="344">
        <f t="shared" si="85"/>
        <v>6.3359875659548148</v>
      </c>
      <c r="N5457" s="337"/>
      <c r="T5457" s="169" t="s">
        <v>300</v>
      </c>
    </row>
    <row r="5458" spans="1:20">
      <c r="A5458" s="339">
        <v>45519.291666666701</v>
      </c>
      <c r="B5458" s="340">
        <v>1.99556</v>
      </c>
      <c r="C5458" s="340" t="s">
        <v>300</v>
      </c>
      <c r="D5458" s="341">
        <v>76.145840000000007</v>
      </c>
      <c r="E5458" s="342" t="s">
        <v>300</v>
      </c>
      <c r="F5458" s="340">
        <v>4.7227199999999998</v>
      </c>
      <c r="G5458" s="342" t="s">
        <v>300</v>
      </c>
      <c r="H5458" s="342"/>
      <c r="I5458" s="342"/>
      <c r="J5458" s="343"/>
      <c r="K5458" s="343"/>
      <c r="L5458" s="407">
        <v>1</v>
      </c>
      <c r="M5458" s="344">
        <f t="shared" si="85"/>
        <v>4.7227176539800313</v>
      </c>
      <c r="N5458" s="337"/>
      <c r="T5458" s="169" t="s">
        <v>300</v>
      </c>
    </row>
    <row r="5459" spans="1:20">
      <c r="A5459" s="339">
        <v>45519.333333333299</v>
      </c>
      <c r="B5459" s="340">
        <v>2.105</v>
      </c>
      <c r="C5459" s="340" t="s">
        <v>300</v>
      </c>
      <c r="D5459" s="341">
        <v>74.542140000000003</v>
      </c>
      <c r="E5459" s="342" t="s">
        <v>300</v>
      </c>
      <c r="F5459" s="340">
        <v>4.8767899999999997</v>
      </c>
      <c r="G5459" s="342" t="s">
        <v>300</v>
      </c>
      <c r="H5459" s="342"/>
      <c r="I5459" s="342"/>
      <c r="J5459" s="343"/>
      <c r="K5459" s="343"/>
      <c r="L5459" s="407">
        <v>1</v>
      </c>
      <c r="M5459" s="344">
        <f t="shared" si="85"/>
        <v>4.8768002420760004</v>
      </c>
      <c r="N5459" s="337"/>
      <c r="T5459" s="169" t="s">
        <v>300</v>
      </c>
    </row>
    <row r="5460" spans="1:20">
      <c r="A5460" s="339">
        <v>45519.375</v>
      </c>
      <c r="B5460" s="340">
        <v>2.15333</v>
      </c>
      <c r="C5460" s="340" t="s">
        <v>300</v>
      </c>
      <c r="D5460" s="341">
        <v>74.880070000000003</v>
      </c>
      <c r="E5460" s="342" t="s">
        <v>300</v>
      </c>
      <c r="F5460" s="340">
        <v>5.0113899999999996</v>
      </c>
      <c r="G5460" s="342" t="s">
        <v>300</v>
      </c>
      <c r="H5460" s="342"/>
      <c r="I5460" s="342"/>
      <c r="J5460" s="343"/>
      <c r="K5460" s="343"/>
      <c r="L5460" s="407">
        <v>1</v>
      </c>
      <c r="M5460" s="344">
        <f t="shared" si="85"/>
        <v>5.0113858552167478</v>
      </c>
      <c r="N5460" s="337"/>
      <c r="T5460" s="169" t="s">
        <v>300</v>
      </c>
    </row>
    <row r="5461" spans="1:20">
      <c r="A5461" s="339">
        <v>45519.416666666701</v>
      </c>
      <c r="B5461" s="340">
        <v>2.11354</v>
      </c>
      <c r="C5461" s="340" t="s">
        <v>300</v>
      </c>
      <c r="D5461" s="341">
        <v>75.671130000000005</v>
      </c>
      <c r="E5461" s="342" t="s">
        <v>300</v>
      </c>
      <c r="F5461" s="340">
        <v>4.9707499999999998</v>
      </c>
      <c r="G5461" s="342" t="s">
        <v>300</v>
      </c>
      <c r="H5461" s="342"/>
      <c r="I5461" s="342"/>
      <c r="J5461" s="343"/>
      <c r="K5461" s="343"/>
      <c r="L5461" s="407">
        <v>1</v>
      </c>
      <c r="M5461" s="344">
        <f t="shared" si="85"/>
        <v>4.9707474799142162</v>
      </c>
      <c r="N5461" s="337"/>
      <c r="T5461" s="169" t="s">
        <v>300</v>
      </c>
    </row>
    <row r="5462" spans="1:20">
      <c r="A5462" s="339">
        <v>45519.458333333299</v>
      </c>
      <c r="B5462" s="340">
        <v>0.42097000000000001</v>
      </c>
      <c r="C5462" s="340" t="s">
        <v>300</v>
      </c>
      <c r="D5462" s="341">
        <v>70.826700000000002</v>
      </c>
      <c r="E5462" s="342" t="s">
        <v>300</v>
      </c>
      <c r="F5462" s="340">
        <v>0.92669000000000001</v>
      </c>
      <c r="G5462" s="342" t="s">
        <v>300</v>
      </c>
      <c r="H5462" s="342"/>
      <c r="I5462" s="342"/>
      <c r="J5462" s="343"/>
      <c r="K5462" s="343"/>
      <c r="L5462" s="407">
        <v>1</v>
      </c>
      <c r="M5462" s="344">
        <f t="shared" si="85"/>
        <v>0.92667866614092009</v>
      </c>
      <c r="N5462" s="337"/>
      <c r="T5462" s="169" t="s">
        <v>300</v>
      </c>
    </row>
    <row r="5463" spans="1:20">
      <c r="A5463" s="339">
        <v>45519.5</v>
      </c>
      <c r="B5463" s="340">
        <v>1.8623700000000001</v>
      </c>
      <c r="C5463" s="340" t="s">
        <v>300</v>
      </c>
      <c r="D5463" s="341">
        <v>76.241460000000004</v>
      </c>
      <c r="E5463" s="342" t="s">
        <v>300</v>
      </c>
      <c r="F5463" s="340">
        <v>4.4130500000000001</v>
      </c>
      <c r="G5463" s="342" t="s">
        <v>300</v>
      </c>
      <c r="H5463" s="342"/>
      <c r="I5463" s="342"/>
      <c r="J5463" s="343"/>
      <c r="K5463" s="343"/>
      <c r="L5463" s="407">
        <v>1</v>
      </c>
      <c r="M5463" s="344">
        <f t="shared" si="85"/>
        <v>4.4130432282950158</v>
      </c>
      <c r="N5463" s="337"/>
      <c r="T5463" s="169" t="s">
        <v>300</v>
      </c>
    </row>
    <row r="5464" spans="1:20">
      <c r="A5464" s="339">
        <v>45519.541666666701</v>
      </c>
      <c r="B5464" s="340">
        <v>2.3693300000000002</v>
      </c>
      <c r="C5464" s="340" t="s">
        <v>300</v>
      </c>
      <c r="D5464" s="341">
        <v>75.139870000000002</v>
      </c>
      <c r="E5464" s="342" t="s">
        <v>300</v>
      </c>
      <c r="F5464" s="340">
        <v>5.5331999999999999</v>
      </c>
      <c r="G5464" s="342" t="s">
        <v>300</v>
      </c>
      <c r="H5464" s="342"/>
      <c r="I5464" s="342"/>
      <c r="J5464" s="343"/>
      <c r="K5464" s="343"/>
      <c r="L5464" s="407">
        <v>1</v>
      </c>
      <c r="M5464" s="344">
        <f t="shared" si="85"/>
        <v>5.5332080856550681</v>
      </c>
      <c r="N5464" s="337"/>
      <c r="T5464" s="169" t="s">
        <v>300</v>
      </c>
    </row>
    <row r="5465" spans="1:20">
      <c r="A5465" s="339">
        <v>45519.583333333299</v>
      </c>
      <c r="B5465" s="340">
        <v>2.4448099999999999</v>
      </c>
      <c r="C5465" s="340" t="s">
        <v>300</v>
      </c>
      <c r="D5465" s="341">
        <v>74.654679999999999</v>
      </c>
      <c r="E5465" s="342" t="s">
        <v>300</v>
      </c>
      <c r="F5465" s="340">
        <v>5.6726099999999997</v>
      </c>
      <c r="G5465" s="342" t="s">
        <v>300</v>
      </c>
      <c r="H5465" s="342"/>
      <c r="I5465" s="342"/>
      <c r="J5465" s="343"/>
      <c r="K5465" s="343"/>
      <c r="L5465" s="407">
        <v>1</v>
      </c>
      <c r="M5465" s="344">
        <f t="shared" si="85"/>
        <v>5.6726130751916637</v>
      </c>
      <c r="N5465" s="337"/>
      <c r="T5465" s="169" t="s">
        <v>300</v>
      </c>
    </row>
    <row r="5466" spans="1:20" ht="30">
      <c r="A5466" s="339">
        <v>45519.625</v>
      </c>
      <c r="B5466" s="340">
        <v>2.4471099999999999</v>
      </c>
      <c r="C5466" s="340" t="s">
        <v>300</v>
      </c>
      <c r="D5466" s="341">
        <v>66.079449999999994</v>
      </c>
      <c r="E5466" s="342" t="s">
        <v>367</v>
      </c>
      <c r="F5466" s="340">
        <v>5.0257500000000004</v>
      </c>
      <c r="G5466" s="342" t="s">
        <v>367</v>
      </c>
      <c r="H5466" s="342"/>
      <c r="I5466" s="342">
        <v>98.4</v>
      </c>
      <c r="J5466" s="343"/>
      <c r="K5466" s="343" t="s">
        <v>384</v>
      </c>
      <c r="L5466" s="407">
        <v>1</v>
      </c>
      <c r="M5466" s="344">
        <f t="shared" si="85"/>
        <v>5.0257504642056592</v>
      </c>
      <c r="N5466" s="337"/>
      <c r="T5466" s="169" t="s">
        <v>300</v>
      </c>
    </row>
    <row r="5467" spans="1:20">
      <c r="A5467" s="339">
        <v>45519.666666666701</v>
      </c>
      <c r="B5467" s="340">
        <v>2.5011199999999998</v>
      </c>
      <c r="C5467" s="340" t="s">
        <v>300</v>
      </c>
      <c r="D5467" s="341">
        <v>72.024060000000006</v>
      </c>
      <c r="E5467" s="342" t="s">
        <v>300</v>
      </c>
      <c r="F5467" s="340">
        <v>5.5987799999999996</v>
      </c>
      <c r="G5467" s="342" t="s">
        <v>300</v>
      </c>
      <c r="H5467" s="342"/>
      <c r="I5467" s="342"/>
      <c r="J5467" s="343"/>
      <c r="K5467" s="343"/>
      <c r="L5467" s="407">
        <v>1</v>
      </c>
      <c r="M5467" s="344">
        <f t="shared" si="85"/>
        <v>5.598776590718975</v>
      </c>
      <c r="N5467" s="337"/>
      <c r="T5467" s="169" t="s">
        <v>300</v>
      </c>
    </row>
    <row r="5468" spans="1:20">
      <c r="A5468" s="339">
        <v>45519.708333333299</v>
      </c>
      <c r="B5468" s="340">
        <v>2.5211100000000002</v>
      </c>
      <c r="C5468" s="340" t="s">
        <v>300</v>
      </c>
      <c r="D5468" s="341">
        <v>72.148219999999995</v>
      </c>
      <c r="E5468" s="342" t="s">
        <v>300</v>
      </c>
      <c r="F5468" s="340">
        <v>5.6532600000000004</v>
      </c>
      <c r="G5468" s="342" t="s">
        <v>300</v>
      </c>
      <c r="H5468" s="342"/>
      <c r="I5468" s="342"/>
      <c r="J5468" s="343"/>
      <c r="K5468" s="343"/>
      <c r="L5468" s="407">
        <v>1</v>
      </c>
      <c r="M5468" s="344">
        <f t="shared" si="85"/>
        <v>5.6532530545641348</v>
      </c>
      <c r="N5468" s="337"/>
      <c r="T5468" s="169" t="s">
        <v>300</v>
      </c>
    </row>
    <row r="5469" spans="1:20">
      <c r="A5469" s="339">
        <v>45519.75</v>
      </c>
      <c r="B5469" s="340">
        <v>2.43269</v>
      </c>
      <c r="C5469" s="340" t="s">
        <v>300</v>
      </c>
      <c r="D5469" s="341">
        <v>72.867429999999999</v>
      </c>
      <c r="E5469" s="342" t="s">
        <v>300</v>
      </c>
      <c r="F5469" s="340">
        <v>5.50936</v>
      </c>
      <c r="G5469" s="342" t="s">
        <v>300</v>
      </c>
      <c r="H5469" s="342"/>
      <c r="I5469" s="342"/>
      <c r="J5469" s="343"/>
      <c r="K5469" s="343"/>
      <c r="L5469" s="407">
        <v>1</v>
      </c>
      <c r="M5469" s="344">
        <f t="shared" si="85"/>
        <v>5.5093610263506347</v>
      </c>
      <c r="N5469" s="337"/>
      <c r="T5469" s="169" t="s">
        <v>300</v>
      </c>
    </row>
    <row r="5470" spans="1:20">
      <c r="A5470" s="339">
        <v>45519.791666666701</v>
      </c>
      <c r="B5470" s="340">
        <v>2.6038999999999999</v>
      </c>
      <c r="C5470" s="340" t="s">
        <v>300</v>
      </c>
      <c r="D5470" s="341">
        <v>73.047939999999997</v>
      </c>
      <c r="E5470" s="342" t="s">
        <v>300</v>
      </c>
      <c r="F5470" s="340">
        <v>5.9117100000000002</v>
      </c>
      <c r="G5470" s="342" t="s">
        <v>300</v>
      </c>
      <c r="H5470" s="342"/>
      <c r="I5470" s="342"/>
      <c r="J5470" s="343"/>
      <c r="K5470" s="343"/>
      <c r="L5470" s="407">
        <v>1</v>
      </c>
      <c r="M5470" s="344">
        <f t="shared" si="85"/>
        <v>5.9117122224232794</v>
      </c>
      <c r="N5470" s="337"/>
      <c r="T5470" s="169" t="s">
        <v>300</v>
      </c>
    </row>
    <row r="5471" spans="1:20">
      <c r="A5471" s="339">
        <v>45519.833333333299</v>
      </c>
      <c r="B5471" s="340">
        <v>2.67021</v>
      </c>
      <c r="C5471" s="340" t="s">
        <v>300</v>
      </c>
      <c r="D5471" s="341">
        <v>71.966729999999998</v>
      </c>
      <c r="E5471" s="342" t="s">
        <v>300</v>
      </c>
      <c r="F5471" s="340">
        <v>5.9725200000000003</v>
      </c>
      <c r="G5471" s="342" t="s">
        <v>300</v>
      </c>
      <c r="H5471" s="342"/>
      <c r="I5471" s="342"/>
      <c r="J5471" s="343"/>
      <c r="K5471" s="343"/>
      <c r="L5471" s="407">
        <v>1</v>
      </c>
      <c r="M5471" s="344">
        <f t="shared" si="85"/>
        <v>5.9725280480813625</v>
      </c>
      <c r="N5471" s="337"/>
      <c r="T5471" s="169" t="s">
        <v>300</v>
      </c>
    </row>
    <row r="5472" spans="1:20">
      <c r="A5472" s="339">
        <v>45519.875</v>
      </c>
      <c r="B5472" s="340">
        <v>2.4859800000000001</v>
      </c>
      <c r="C5472" s="340" t="s">
        <v>300</v>
      </c>
      <c r="D5472" s="341">
        <v>71.946979999999996</v>
      </c>
      <c r="E5472" s="342" t="s">
        <v>300</v>
      </c>
      <c r="F5472" s="340">
        <v>5.5589399999999998</v>
      </c>
      <c r="G5472" s="342" t="s">
        <v>300</v>
      </c>
      <c r="H5472" s="342"/>
      <c r="I5472" s="342"/>
      <c r="J5472" s="343"/>
      <c r="K5472" s="343"/>
      <c r="L5472" s="407">
        <v>1</v>
      </c>
      <c r="M5472" s="344">
        <f t="shared" si="85"/>
        <v>5.5589300538196316</v>
      </c>
      <c r="N5472" s="337"/>
      <c r="T5472" s="169" t="s">
        <v>300</v>
      </c>
    </row>
    <row r="5473" spans="1:20">
      <c r="A5473" s="339">
        <v>45519.916666666701</v>
      </c>
      <c r="B5473" s="340">
        <v>1.6196699999999999</v>
      </c>
      <c r="C5473" s="340" t="s">
        <v>300</v>
      </c>
      <c r="D5473" s="341">
        <v>74.700019999999995</v>
      </c>
      <c r="E5473" s="342" t="s">
        <v>300</v>
      </c>
      <c r="F5473" s="340">
        <v>3.7603399999999998</v>
      </c>
      <c r="G5473" s="342" t="s">
        <v>300</v>
      </c>
      <c r="H5473" s="342"/>
      <c r="I5473" s="342"/>
      <c r="J5473" s="343"/>
      <c r="K5473" s="343"/>
      <c r="L5473" s="407">
        <v>1</v>
      </c>
      <c r="M5473" s="344">
        <f t="shared" si="85"/>
        <v>3.7603499737068713</v>
      </c>
      <c r="N5473" s="337"/>
      <c r="T5473" s="169" t="s">
        <v>300</v>
      </c>
    </row>
    <row r="5474" spans="1:20">
      <c r="A5474" s="339">
        <v>45519.958333333299</v>
      </c>
      <c r="B5474" s="340">
        <v>2.5889899999999999</v>
      </c>
      <c r="C5474" s="340" t="s">
        <v>300</v>
      </c>
      <c r="D5474" s="341">
        <v>71.210130000000007</v>
      </c>
      <c r="E5474" s="342" t="s">
        <v>300</v>
      </c>
      <c r="F5474" s="340">
        <v>5.7299800000000003</v>
      </c>
      <c r="G5474" s="342" t="s">
        <v>300</v>
      </c>
      <c r="H5474" s="342"/>
      <c r="I5474" s="342"/>
      <c r="J5474" s="343"/>
      <c r="K5474" s="343"/>
      <c r="L5474" s="407">
        <v>1</v>
      </c>
      <c r="M5474" s="344">
        <f t="shared" si="85"/>
        <v>5.7299807336871966</v>
      </c>
      <c r="N5474" s="337"/>
      <c r="T5474" s="169" t="s">
        <v>300</v>
      </c>
    </row>
    <row r="5475" spans="1:20">
      <c r="A5475" s="339">
        <v>45520</v>
      </c>
      <c r="B5475" s="340">
        <v>2.8951199999999999</v>
      </c>
      <c r="C5475" s="340" t="s">
        <v>300</v>
      </c>
      <c r="D5475" s="341">
        <v>72.369240000000005</v>
      </c>
      <c r="E5475" s="342" t="s">
        <v>300</v>
      </c>
      <c r="F5475" s="340">
        <v>6.5118200000000002</v>
      </c>
      <c r="G5475" s="342" t="s">
        <v>300</v>
      </c>
      <c r="H5475" s="342"/>
      <c r="I5475" s="342"/>
      <c r="J5475" s="343"/>
      <c r="K5475" s="343"/>
      <c r="L5475" s="407">
        <v>1</v>
      </c>
      <c r="M5475" s="344">
        <f t="shared" si="85"/>
        <v>6.5118080681015034</v>
      </c>
      <c r="N5475" s="337"/>
      <c r="T5475" s="169" t="s">
        <v>300</v>
      </c>
    </row>
    <row r="5476" spans="1:20">
      <c r="A5476" s="339">
        <v>45520.041666666701</v>
      </c>
      <c r="B5476" s="340">
        <v>2.8140499999999999</v>
      </c>
      <c r="C5476" s="340" t="s">
        <v>300</v>
      </c>
      <c r="D5476" s="341">
        <v>72.222669999999994</v>
      </c>
      <c r="E5476" s="342" t="s">
        <v>300</v>
      </c>
      <c r="F5476" s="340">
        <v>6.3166500000000001</v>
      </c>
      <c r="G5476" s="342" t="s">
        <v>300</v>
      </c>
      <c r="H5476" s="342"/>
      <c r="I5476" s="342"/>
      <c r="J5476" s="343"/>
      <c r="K5476" s="343"/>
      <c r="L5476" s="407">
        <v>1</v>
      </c>
      <c r="M5476" s="344">
        <f t="shared" si="85"/>
        <v>6.316643396279578</v>
      </c>
      <c r="N5476" s="337"/>
      <c r="T5476" s="169" t="s">
        <v>300</v>
      </c>
    </row>
    <row r="5477" spans="1:20">
      <c r="A5477" s="339">
        <v>45520.083333333299</v>
      </c>
      <c r="B5477" s="340">
        <v>2.9090199999999999</v>
      </c>
      <c r="C5477" s="340" t="s">
        <v>300</v>
      </c>
      <c r="D5477" s="341">
        <v>71.711950000000002</v>
      </c>
      <c r="E5477" s="342" t="s">
        <v>300</v>
      </c>
      <c r="F5477" s="340">
        <v>6.4836299999999998</v>
      </c>
      <c r="G5477" s="342" t="s">
        <v>300</v>
      </c>
      <c r="H5477" s="342"/>
      <c r="I5477" s="342"/>
      <c r="J5477" s="343"/>
      <c r="K5477" s="343"/>
      <c r="L5477" s="407">
        <v>1</v>
      </c>
      <c r="M5477" s="344">
        <f t="shared" si="85"/>
        <v>6.48364532020212</v>
      </c>
      <c r="N5477" s="337"/>
      <c r="T5477" s="169" t="s">
        <v>300</v>
      </c>
    </row>
    <row r="5478" spans="1:20">
      <c r="A5478" s="339">
        <v>45520.125</v>
      </c>
      <c r="B5478" s="340">
        <v>2.8607100000000001</v>
      </c>
      <c r="C5478" s="340" t="s">
        <v>300</v>
      </c>
      <c r="D5478" s="341">
        <v>72.660939999999997</v>
      </c>
      <c r="E5478" s="342" t="s">
        <v>300</v>
      </c>
      <c r="F5478" s="340">
        <v>6.46035</v>
      </c>
      <c r="G5478" s="342" t="s">
        <v>300</v>
      </c>
      <c r="H5478" s="342"/>
      <c r="I5478" s="342"/>
      <c r="J5478" s="343"/>
      <c r="K5478" s="343"/>
      <c r="L5478" s="407">
        <v>1</v>
      </c>
      <c r="M5478" s="344">
        <f t="shared" si="85"/>
        <v>6.4603471579027909</v>
      </c>
      <c r="N5478" s="337"/>
      <c r="T5478" s="169" t="s">
        <v>300</v>
      </c>
    </row>
    <row r="5479" spans="1:20">
      <c r="A5479" s="339">
        <v>45520.166666666701</v>
      </c>
      <c r="B5479" s="340">
        <v>2.8037200000000002</v>
      </c>
      <c r="C5479" s="340" t="s">
        <v>300</v>
      </c>
      <c r="D5479" s="341">
        <v>73.987719999999996</v>
      </c>
      <c r="E5479" s="342" t="s">
        <v>300</v>
      </c>
      <c r="F5479" s="340">
        <v>6.44726</v>
      </c>
      <c r="G5479" s="342" t="s">
        <v>300</v>
      </c>
      <c r="H5479" s="342"/>
      <c r="I5479" s="342"/>
      <c r="J5479" s="343"/>
      <c r="K5479" s="343"/>
      <c r="L5479" s="407">
        <v>1</v>
      </c>
      <c r="M5479" s="344">
        <f t="shared" si="85"/>
        <v>6.4472616278958705</v>
      </c>
      <c r="N5479" s="337"/>
      <c r="T5479" s="169" t="s">
        <v>300</v>
      </c>
    </row>
    <row r="5480" spans="1:20">
      <c r="A5480" s="339">
        <v>45520.208333333299</v>
      </c>
      <c r="B5480" s="340">
        <v>2.7551100000000002</v>
      </c>
      <c r="C5480" s="340" t="s">
        <v>300</v>
      </c>
      <c r="D5480" s="341">
        <v>73.343909999999994</v>
      </c>
      <c r="E5480" s="342" t="s">
        <v>300</v>
      </c>
      <c r="F5480" s="340">
        <v>6.2803599999999999</v>
      </c>
      <c r="G5480" s="342" t="s">
        <v>300</v>
      </c>
      <c r="H5480" s="342"/>
      <c r="I5480" s="342"/>
      <c r="J5480" s="343"/>
      <c r="K5480" s="343"/>
      <c r="L5480" s="407">
        <v>1</v>
      </c>
      <c r="M5480" s="344">
        <f t="shared" si="85"/>
        <v>6.2803523794735074</v>
      </c>
      <c r="N5480" s="337"/>
      <c r="T5480" s="169" t="s">
        <v>300</v>
      </c>
    </row>
    <row r="5481" spans="1:20">
      <c r="A5481" s="339">
        <v>45520.25</v>
      </c>
      <c r="B5481" s="340">
        <v>2.7025600000000001</v>
      </c>
      <c r="C5481" s="340" t="s">
        <v>300</v>
      </c>
      <c r="D5481" s="341">
        <v>73.531040000000004</v>
      </c>
      <c r="E5481" s="342" t="s">
        <v>300</v>
      </c>
      <c r="F5481" s="340">
        <v>6.1762899999999998</v>
      </c>
      <c r="G5481" s="342" t="s">
        <v>300</v>
      </c>
      <c r="H5481" s="342"/>
      <c r="I5481" s="342"/>
      <c r="J5481" s="343"/>
      <c r="K5481" s="343"/>
      <c r="L5481" s="407">
        <v>1</v>
      </c>
      <c r="M5481" s="344">
        <f t="shared" si="85"/>
        <v>6.176281235131392</v>
      </c>
      <c r="N5481" s="337"/>
      <c r="T5481" s="169" t="s">
        <v>300</v>
      </c>
    </row>
    <row r="5482" spans="1:20">
      <c r="A5482" s="339">
        <v>45520.291666666701</v>
      </c>
      <c r="B5482" s="340">
        <v>2.7963</v>
      </c>
      <c r="C5482" s="340" t="s">
        <v>300</v>
      </c>
      <c r="D5482" s="341">
        <v>72.920529999999999</v>
      </c>
      <c r="E5482" s="342" t="s">
        <v>300</v>
      </c>
      <c r="F5482" s="340">
        <v>6.33744</v>
      </c>
      <c r="G5482" s="342" t="s">
        <v>300</v>
      </c>
      <c r="H5482" s="342"/>
      <c r="I5482" s="342"/>
      <c r="J5482" s="343"/>
      <c r="K5482" s="343"/>
      <c r="L5482" s="407">
        <v>1</v>
      </c>
      <c r="M5482" s="344">
        <f t="shared" si="85"/>
        <v>6.3374506334521197</v>
      </c>
      <c r="N5482" s="337"/>
      <c r="T5482" s="169" t="s">
        <v>300</v>
      </c>
    </row>
    <row r="5483" spans="1:20">
      <c r="A5483" s="339">
        <v>45520.333333333299</v>
      </c>
      <c r="B5483" s="340">
        <v>2.93085</v>
      </c>
      <c r="C5483" s="340" t="s">
        <v>300</v>
      </c>
      <c r="D5483" s="341">
        <v>73.062619999999995</v>
      </c>
      <c r="E5483" s="342" t="s">
        <v>300</v>
      </c>
      <c r="F5483" s="340">
        <v>6.6553300000000002</v>
      </c>
      <c r="G5483" s="342" t="s">
        <v>300</v>
      </c>
      <c r="H5483" s="342"/>
      <c r="I5483" s="342"/>
      <c r="J5483" s="343"/>
      <c r="K5483" s="343"/>
      <c r="L5483" s="407">
        <v>1</v>
      </c>
      <c r="M5483" s="344">
        <f t="shared" si="85"/>
        <v>6.6553338210231603</v>
      </c>
      <c r="N5483" s="337"/>
      <c r="T5483" s="169" t="s">
        <v>300</v>
      </c>
    </row>
    <row r="5484" spans="1:20">
      <c r="A5484" s="339">
        <v>45520.375</v>
      </c>
      <c r="B5484" s="340">
        <v>2.5941999999999998</v>
      </c>
      <c r="C5484" s="340" t="s">
        <v>300</v>
      </c>
      <c r="D5484" s="341">
        <v>74.485259999999997</v>
      </c>
      <c r="E5484" s="342" t="s">
        <v>300</v>
      </c>
      <c r="F5484" s="340">
        <v>6.0055899999999998</v>
      </c>
      <c r="G5484" s="342" t="s">
        <v>300</v>
      </c>
      <c r="H5484" s="342"/>
      <c r="I5484" s="342"/>
      <c r="J5484" s="343"/>
      <c r="K5484" s="343"/>
      <c r="L5484" s="407">
        <v>1</v>
      </c>
      <c r="M5484" s="344">
        <f t="shared" si="85"/>
        <v>6.0055778791713585</v>
      </c>
      <c r="N5484" s="337"/>
      <c r="T5484" s="169" t="s">
        <v>300</v>
      </c>
    </row>
    <row r="5485" spans="1:20">
      <c r="A5485" s="339">
        <v>45520.416666666701</v>
      </c>
      <c r="B5485" s="340">
        <v>0.81923000000000001</v>
      </c>
      <c r="C5485" s="340" t="s">
        <v>300</v>
      </c>
      <c r="D5485" s="341">
        <v>72.737949999999998</v>
      </c>
      <c r="E5485" s="342" t="s">
        <v>300</v>
      </c>
      <c r="F5485" s="340">
        <v>1.8520399999999999</v>
      </c>
      <c r="G5485" s="342" t="s">
        <v>300</v>
      </c>
      <c r="H5485" s="342"/>
      <c r="I5485" s="342"/>
      <c r="J5485" s="343"/>
      <c r="K5485" s="343"/>
      <c r="L5485" s="407">
        <v>1</v>
      </c>
      <c r="M5485" s="344">
        <f t="shared" si="85"/>
        <v>1.8520295629957797</v>
      </c>
      <c r="N5485" s="337"/>
      <c r="T5485" s="169" t="s">
        <v>300</v>
      </c>
    </row>
    <row r="5486" spans="1:20">
      <c r="A5486" s="339">
        <v>45520.458333333299</v>
      </c>
      <c r="B5486" s="340">
        <v>0.34110000000000001</v>
      </c>
      <c r="C5486" s="340" t="s">
        <v>300</v>
      </c>
      <c r="D5486" s="341">
        <v>69.72833</v>
      </c>
      <c r="E5486" s="342" t="s">
        <v>300</v>
      </c>
      <c r="F5486" s="340">
        <v>0.73923000000000005</v>
      </c>
      <c r="G5486" s="342" t="s">
        <v>300</v>
      </c>
      <c r="H5486" s="342"/>
      <c r="I5486" s="342"/>
      <c r="J5486" s="343"/>
      <c r="K5486" s="343"/>
      <c r="L5486" s="407">
        <v>1</v>
      </c>
      <c r="M5486" s="344">
        <f t="shared" si="85"/>
        <v>0.73921708092203997</v>
      </c>
      <c r="N5486" s="337"/>
      <c r="T5486" s="169" t="s">
        <v>300</v>
      </c>
    </row>
    <row r="5487" spans="1:20">
      <c r="A5487" s="339">
        <v>45520.5</v>
      </c>
      <c r="B5487" s="340">
        <v>1.9545300000000001</v>
      </c>
      <c r="C5487" s="340" t="s">
        <v>300</v>
      </c>
      <c r="D5487" s="341">
        <v>78.159509999999997</v>
      </c>
      <c r="E5487" s="342" t="s">
        <v>300</v>
      </c>
      <c r="F5487" s="340">
        <v>4.7479399999999998</v>
      </c>
      <c r="G5487" s="342" t="s">
        <v>300</v>
      </c>
      <c r="H5487" s="342"/>
      <c r="I5487" s="342"/>
      <c r="J5487" s="343"/>
      <c r="K5487" s="343"/>
      <c r="L5487" s="407">
        <v>1</v>
      </c>
      <c r="M5487" s="344">
        <f t="shared" si="85"/>
        <v>4.7479395280557233</v>
      </c>
      <c r="N5487" s="337"/>
      <c r="T5487" s="169" t="s">
        <v>300</v>
      </c>
    </row>
    <row r="5488" spans="1:20">
      <c r="A5488" s="339">
        <v>45520.541666666701</v>
      </c>
      <c r="B5488" s="340">
        <v>2.1897099999999998</v>
      </c>
      <c r="C5488" s="340" t="s">
        <v>300</v>
      </c>
      <c r="D5488" s="341">
        <v>76.715339999999998</v>
      </c>
      <c r="E5488" s="342" t="s">
        <v>300</v>
      </c>
      <c r="F5488" s="340">
        <v>5.2209599999999998</v>
      </c>
      <c r="G5488" s="342" t="s">
        <v>300</v>
      </c>
      <c r="H5488" s="342"/>
      <c r="I5488" s="342"/>
      <c r="J5488" s="343"/>
      <c r="K5488" s="343"/>
      <c r="L5488" s="407">
        <v>1</v>
      </c>
      <c r="M5488" s="344">
        <f t="shared" si="85"/>
        <v>5.2209535094655113</v>
      </c>
      <c r="N5488" s="337"/>
      <c r="T5488" s="169" t="s">
        <v>300</v>
      </c>
    </row>
    <row r="5489" spans="1:20">
      <c r="A5489" s="339">
        <v>45520.583333333299</v>
      </c>
      <c r="B5489" s="340">
        <v>2.8659400000000002</v>
      </c>
      <c r="C5489" s="340" t="s">
        <v>300</v>
      </c>
      <c r="D5489" s="341">
        <v>72.71799</v>
      </c>
      <c r="E5489" s="342" t="s">
        <v>300</v>
      </c>
      <c r="F5489" s="340">
        <v>6.4772400000000001</v>
      </c>
      <c r="G5489" s="342" t="s">
        <v>300</v>
      </c>
      <c r="H5489" s="342"/>
      <c r="I5489" s="342"/>
      <c r="J5489" s="343"/>
      <c r="K5489" s="343"/>
      <c r="L5489" s="407">
        <v>1</v>
      </c>
      <c r="M5489" s="344">
        <f t="shared" si="85"/>
        <v>6.4772397157794463</v>
      </c>
      <c r="N5489" s="337"/>
      <c r="T5489" s="169" t="s">
        <v>300</v>
      </c>
    </row>
    <row r="5490" spans="1:20">
      <c r="A5490" s="339">
        <v>45520.625</v>
      </c>
      <c r="B5490" s="340">
        <v>2.67849</v>
      </c>
      <c r="C5490" s="340" t="s">
        <v>300</v>
      </c>
      <c r="D5490" s="341">
        <v>73.565179999999998</v>
      </c>
      <c r="E5490" s="342" t="s">
        <v>300</v>
      </c>
      <c r="F5490" s="340">
        <v>6.1241099999999999</v>
      </c>
      <c r="G5490" s="342" t="s">
        <v>300</v>
      </c>
      <c r="H5490" s="342"/>
      <c r="I5490" s="342"/>
      <c r="J5490" s="343"/>
      <c r="K5490" s="343"/>
      <c r="L5490" s="407">
        <v>1</v>
      </c>
      <c r="M5490" s="344">
        <f t="shared" si="85"/>
        <v>6.1241150562424549</v>
      </c>
      <c r="N5490" s="337"/>
      <c r="T5490" s="169" t="s">
        <v>300</v>
      </c>
    </row>
    <row r="5491" spans="1:20">
      <c r="A5491" s="339">
        <v>45520.666666666701</v>
      </c>
      <c r="B5491" s="340">
        <v>2.48881</v>
      </c>
      <c r="C5491" s="340" t="s">
        <v>300</v>
      </c>
      <c r="D5491" s="341">
        <v>73.783810000000003</v>
      </c>
      <c r="E5491" s="342" t="s">
        <v>300</v>
      </c>
      <c r="F5491" s="340">
        <v>5.7073400000000003</v>
      </c>
      <c r="G5491" s="342" t="s">
        <v>300</v>
      </c>
      <c r="H5491" s="342"/>
      <c r="I5491" s="342"/>
      <c r="J5491" s="343"/>
      <c r="K5491" s="343"/>
      <c r="L5491" s="407">
        <v>1</v>
      </c>
      <c r="M5491" s="344">
        <f t="shared" si="85"/>
        <v>5.707341119882388</v>
      </c>
      <c r="N5491" s="337"/>
      <c r="T5491" s="169" t="s">
        <v>300</v>
      </c>
    </row>
    <row r="5492" spans="1:20">
      <c r="A5492" s="339">
        <v>45520.708333333299</v>
      </c>
      <c r="B5492" s="340">
        <v>2.42265</v>
      </c>
      <c r="C5492" s="340" t="s">
        <v>300</v>
      </c>
      <c r="D5492" s="341">
        <v>73.280770000000004</v>
      </c>
      <c r="E5492" s="342" t="s">
        <v>300</v>
      </c>
      <c r="F5492" s="340">
        <v>5.5177399999999999</v>
      </c>
      <c r="G5492" s="342" t="s">
        <v>300</v>
      </c>
      <c r="H5492" s="342"/>
      <c r="I5492" s="342"/>
      <c r="J5492" s="343"/>
      <c r="K5492" s="343"/>
      <c r="L5492" s="407">
        <v>1</v>
      </c>
      <c r="M5492" s="344">
        <f t="shared" si="85"/>
        <v>5.5177460732507386</v>
      </c>
      <c r="N5492" s="337"/>
      <c r="T5492" s="169" t="s">
        <v>300</v>
      </c>
    </row>
    <row r="5493" spans="1:20">
      <c r="A5493" s="339">
        <v>45520.75</v>
      </c>
      <c r="B5493" s="340">
        <v>2.68797</v>
      </c>
      <c r="C5493" s="340" t="s">
        <v>300</v>
      </c>
      <c r="D5493" s="341">
        <v>71.602699999999999</v>
      </c>
      <c r="E5493" s="342" t="s">
        <v>300</v>
      </c>
      <c r="F5493" s="340">
        <v>5.98184</v>
      </c>
      <c r="G5493" s="342" t="s">
        <v>300</v>
      </c>
      <c r="H5493" s="342"/>
      <c r="I5493" s="342"/>
      <c r="J5493" s="343"/>
      <c r="K5493" s="343"/>
      <c r="L5493" s="407">
        <v>1</v>
      </c>
      <c r="M5493" s="344">
        <f t="shared" si="85"/>
        <v>5.9818404678505193</v>
      </c>
      <c r="N5493" s="337"/>
      <c r="T5493" s="169" t="s">
        <v>300</v>
      </c>
    </row>
    <row r="5494" spans="1:20">
      <c r="A5494" s="339">
        <v>45520.791666666701</v>
      </c>
      <c r="B5494" s="340">
        <v>2.9211900000000002</v>
      </c>
      <c r="C5494" s="340" t="s">
        <v>300</v>
      </c>
      <c r="D5494" s="341">
        <v>71.120829999999998</v>
      </c>
      <c r="E5494" s="342" t="s">
        <v>300</v>
      </c>
      <c r="F5494" s="340">
        <v>6.4571100000000001</v>
      </c>
      <c r="G5494" s="342" t="s">
        <v>300</v>
      </c>
      <c r="H5494" s="342"/>
      <c r="I5494" s="342"/>
      <c r="J5494" s="343"/>
      <c r="K5494" s="343"/>
      <c r="L5494" s="407">
        <v>1</v>
      </c>
      <c r="M5494" s="344">
        <f t="shared" si="85"/>
        <v>6.4571017756097149</v>
      </c>
      <c r="N5494" s="337"/>
      <c r="T5494" s="169" t="s">
        <v>300</v>
      </c>
    </row>
    <row r="5495" spans="1:20">
      <c r="A5495" s="339">
        <v>45520.833333333299</v>
      </c>
      <c r="B5495" s="340">
        <v>3.0698599999999998</v>
      </c>
      <c r="C5495" s="340" t="s">
        <v>300</v>
      </c>
      <c r="D5495" s="341">
        <v>71.59966</v>
      </c>
      <c r="E5495" s="342" t="s">
        <v>300</v>
      </c>
      <c r="F5495" s="340">
        <v>6.83141</v>
      </c>
      <c r="G5495" s="342" t="s">
        <v>300</v>
      </c>
      <c r="H5495" s="342"/>
      <c r="I5495" s="342"/>
      <c r="J5495" s="343"/>
      <c r="K5495" s="343"/>
      <c r="L5495" s="407">
        <v>1</v>
      </c>
      <c r="M5495" s="344">
        <f t="shared" si="85"/>
        <v>6.8314129742554064</v>
      </c>
      <c r="N5495" s="337"/>
      <c r="T5495" s="169" t="s">
        <v>300</v>
      </c>
    </row>
    <row r="5496" spans="1:20">
      <c r="A5496" s="339">
        <v>45520.875</v>
      </c>
      <c r="B5496" s="340">
        <v>2.62174</v>
      </c>
      <c r="C5496" s="340" t="s">
        <v>300</v>
      </c>
      <c r="D5496" s="341">
        <v>72.610370000000003</v>
      </c>
      <c r="E5496" s="342" t="s">
        <v>300</v>
      </c>
      <c r="F5496" s="340">
        <v>5.9165599999999996</v>
      </c>
      <c r="G5496" s="342" t="s">
        <v>300</v>
      </c>
      <c r="H5496" s="342"/>
      <c r="I5496" s="342"/>
      <c r="J5496" s="343"/>
      <c r="K5496" s="343"/>
      <c r="L5496" s="407">
        <v>1</v>
      </c>
      <c r="M5496" s="344">
        <f t="shared" si="85"/>
        <v>5.9165600956733035</v>
      </c>
      <c r="N5496" s="337"/>
      <c r="T5496" s="169" t="s">
        <v>300</v>
      </c>
    </row>
    <row r="5497" spans="1:20">
      <c r="A5497" s="339">
        <v>45520.916666666701</v>
      </c>
      <c r="B5497" s="340">
        <v>2.7441599999999999</v>
      </c>
      <c r="C5497" s="340" t="s">
        <v>300</v>
      </c>
      <c r="D5497" s="341">
        <v>71.824190000000002</v>
      </c>
      <c r="E5497" s="342" t="s">
        <v>300</v>
      </c>
      <c r="F5497" s="340">
        <v>6.1257799999999998</v>
      </c>
      <c r="G5497" s="342" t="s">
        <v>300</v>
      </c>
      <c r="H5497" s="342"/>
      <c r="I5497" s="342"/>
      <c r="J5497" s="343"/>
      <c r="K5497" s="343"/>
      <c r="L5497" s="407">
        <v>1</v>
      </c>
      <c r="M5497" s="344">
        <f t="shared" si="85"/>
        <v>6.1257769116808323</v>
      </c>
      <c r="N5497" s="337"/>
      <c r="T5497" s="169" t="s">
        <v>300</v>
      </c>
    </row>
    <row r="5498" spans="1:20">
      <c r="A5498" s="339">
        <v>45520.958333333299</v>
      </c>
      <c r="B5498" s="340">
        <v>3.0566499999999999</v>
      </c>
      <c r="C5498" s="340" t="s">
        <v>300</v>
      </c>
      <c r="D5498" s="341">
        <v>71.694689999999994</v>
      </c>
      <c r="E5498" s="342" t="s">
        <v>300</v>
      </c>
      <c r="F5498" s="340">
        <v>6.8110499999999998</v>
      </c>
      <c r="G5498" s="342" t="s">
        <v>300</v>
      </c>
      <c r="H5498" s="342"/>
      <c r="I5498" s="342"/>
      <c r="J5498" s="343"/>
      <c r="K5498" s="343"/>
      <c r="L5498" s="407">
        <v>1</v>
      </c>
      <c r="M5498" s="344">
        <f t="shared" si="85"/>
        <v>6.8110444457785784</v>
      </c>
      <c r="N5498" s="337"/>
      <c r="T5498" s="169" t="s">
        <v>300</v>
      </c>
    </row>
    <row r="5499" spans="1:20">
      <c r="A5499" s="339">
        <v>45521</v>
      </c>
      <c r="B5499" s="340">
        <v>2.8736600000000001</v>
      </c>
      <c r="C5499" s="340" t="s">
        <v>300</v>
      </c>
      <c r="D5499" s="341">
        <v>71.654030000000006</v>
      </c>
      <c r="E5499" s="342" t="s">
        <v>300</v>
      </c>
      <c r="F5499" s="340">
        <v>6.3996700000000004</v>
      </c>
      <c r="G5499" s="342" t="s">
        <v>300</v>
      </c>
      <c r="H5499" s="342"/>
      <c r="I5499" s="342"/>
      <c r="J5499" s="343"/>
      <c r="K5499" s="343"/>
      <c r="L5499" s="407">
        <v>1</v>
      </c>
      <c r="M5499" s="344">
        <f t="shared" si="85"/>
        <v>6.399661660931784</v>
      </c>
      <c r="N5499" s="337"/>
      <c r="T5499" s="169" t="s">
        <v>300</v>
      </c>
    </row>
    <row r="5500" spans="1:20">
      <c r="A5500" s="339">
        <v>45521.041666666701</v>
      </c>
      <c r="B5500" s="340">
        <v>1.00257</v>
      </c>
      <c r="C5500" s="340" t="s">
        <v>300</v>
      </c>
      <c r="D5500" s="341">
        <v>68.696510000000004</v>
      </c>
      <c r="E5500" s="342" t="s">
        <v>300</v>
      </c>
      <c r="F5500" s="340">
        <v>2.1405699999999999</v>
      </c>
      <c r="G5500" s="342" t="s">
        <v>300</v>
      </c>
      <c r="H5500" s="342"/>
      <c r="I5500" s="342"/>
      <c r="J5500" s="343"/>
      <c r="K5500" s="343"/>
      <c r="L5500" s="407">
        <v>1</v>
      </c>
      <c r="M5500" s="344">
        <f t="shared" si="85"/>
        <v>2.140574705754156</v>
      </c>
      <c r="N5500" s="337"/>
      <c r="T5500" s="169" t="s">
        <v>300</v>
      </c>
    </row>
    <row r="5501" spans="1:20">
      <c r="A5501" s="339">
        <v>45521.083333333299</v>
      </c>
      <c r="B5501" s="340">
        <v>0.60863999999999996</v>
      </c>
      <c r="C5501" s="340" t="s">
        <v>300</v>
      </c>
      <c r="D5501" s="341">
        <v>70.000249999999994</v>
      </c>
      <c r="E5501" s="342" t="s">
        <v>300</v>
      </c>
      <c r="F5501" s="340">
        <v>1.32416</v>
      </c>
      <c r="G5501" s="342" t="s">
        <v>300</v>
      </c>
      <c r="H5501" s="342"/>
      <c r="I5501" s="342"/>
      <c r="J5501" s="343"/>
      <c r="K5501" s="343"/>
      <c r="L5501" s="407">
        <v>1</v>
      </c>
      <c r="M5501" s="344">
        <f t="shared" si="85"/>
        <v>1.3241619131327993</v>
      </c>
      <c r="N5501" s="337"/>
      <c r="T5501" s="169" t="s">
        <v>300</v>
      </c>
    </row>
    <row r="5502" spans="1:20">
      <c r="A5502" s="339">
        <v>45521.125</v>
      </c>
      <c r="B5502" s="340">
        <v>0.37307000000000001</v>
      </c>
      <c r="C5502" s="340" t="s">
        <v>300</v>
      </c>
      <c r="D5502" s="341">
        <v>66.568510000000003</v>
      </c>
      <c r="E5502" s="342" t="s">
        <v>300</v>
      </c>
      <c r="F5502" s="340">
        <v>0.77185999999999999</v>
      </c>
      <c r="G5502" s="342" t="s">
        <v>300</v>
      </c>
      <c r="H5502" s="342"/>
      <c r="I5502" s="342"/>
      <c r="J5502" s="343"/>
      <c r="K5502" s="343"/>
      <c r="L5502" s="407">
        <v>1</v>
      </c>
      <c r="M5502" s="344">
        <f t="shared" si="85"/>
        <v>0.771862911918756</v>
      </c>
      <c r="N5502" s="337"/>
      <c r="T5502" s="169" t="s">
        <v>300</v>
      </c>
    </row>
    <row r="5503" spans="1:20">
      <c r="A5503" s="339">
        <v>45521.166666666701</v>
      </c>
      <c r="B5503" s="340">
        <v>0.80889999999999995</v>
      </c>
      <c r="C5503" s="340" t="s">
        <v>300</v>
      </c>
      <c r="D5503" s="341">
        <v>75.361559999999997</v>
      </c>
      <c r="E5503" s="342" t="s">
        <v>300</v>
      </c>
      <c r="F5503" s="340">
        <v>1.89463</v>
      </c>
      <c r="G5503" s="342" t="s">
        <v>300</v>
      </c>
      <c r="H5503" s="342"/>
      <c r="I5503" s="342"/>
      <c r="J5503" s="343"/>
      <c r="K5503" s="343"/>
      <c r="L5503" s="407">
        <v>1</v>
      </c>
      <c r="M5503" s="344">
        <f t="shared" si="85"/>
        <v>1.8946357396747198</v>
      </c>
      <c r="N5503" s="337"/>
      <c r="T5503" s="169" t="s">
        <v>300</v>
      </c>
    </row>
    <row r="5504" spans="1:20">
      <c r="A5504" s="339">
        <v>45521.208333333299</v>
      </c>
      <c r="B5504" s="340">
        <v>2.0945</v>
      </c>
      <c r="C5504" s="340" t="s">
        <v>300</v>
      </c>
      <c r="D5504" s="341">
        <v>77.069839999999999</v>
      </c>
      <c r="E5504" s="342" t="s">
        <v>300</v>
      </c>
      <c r="F5504" s="340">
        <v>5.01701</v>
      </c>
      <c r="G5504" s="342" t="s">
        <v>300</v>
      </c>
      <c r="H5504" s="342"/>
      <c r="I5504" s="342"/>
      <c r="J5504" s="343"/>
      <c r="K5504" s="343"/>
      <c r="L5504" s="407">
        <v>1</v>
      </c>
      <c r="M5504" s="344">
        <f t="shared" si="85"/>
        <v>5.0170199986703983</v>
      </c>
      <c r="N5504" s="337"/>
      <c r="T5504" s="169" t="s">
        <v>300</v>
      </c>
    </row>
    <row r="5505" spans="1:20">
      <c r="A5505" s="339">
        <v>45521.25</v>
      </c>
      <c r="B5505" s="340">
        <v>2.4365100000000002</v>
      </c>
      <c r="C5505" s="340" t="s">
        <v>300</v>
      </c>
      <c r="D5505" s="341">
        <v>74.210570000000004</v>
      </c>
      <c r="E5505" s="342" t="s">
        <v>300</v>
      </c>
      <c r="F5505" s="340">
        <v>5.6197100000000004</v>
      </c>
      <c r="G5505" s="342" t="s">
        <v>300</v>
      </c>
      <c r="H5505" s="342"/>
      <c r="I5505" s="342"/>
      <c r="J5505" s="343"/>
      <c r="K5505" s="343"/>
      <c r="L5505" s="407">
        <v>1</v>
      </c>
      <c r="M5505" s="344">
        <f t="shared" si="85"/>
        <v>5.6197238569045558</v>
      </c>
      <c r="N5505" s="337"/>
      <c r="T5505" s="169" t="s">
        <v>300</v>
      </c>
    </row>
    <row r="5506" spans="1:20">
      <c r="A5506" s="339">
        <v>45521.291666666701</v>
      </c>
      <c r="B5506" s="340">
        <v>2.7786599999999999</v>
      </c>
      <c r="C5506" s="340" t="s">
        <v>300</v>
      </c>
      <c r="D5506" s="341">
        <v>72.295469999999995</v>
      </c>
      <c r="E5506" s="342" t="s">
        <v>300</v>
      </c>
      <c r="F5506" s="340">
        <v>6.2434900000000004</v>
      </c>
      <c r="G5506" s="342" t="s">
        <v>300</v>
      </c>
      <c r="H5506" s="342"/>
      <c r="I5506" s="342"/>
      <c r="J5506" s="343"/>
      <c r="K5506" s="343"/>
      <c r="L5506" s="407">
        <v>1</v>
      </c>
      <c r="M5506" s="344">
        <f t="shared" si="85"/>
        <v>6.2434912132298139</v>
      </c>
      <c r="N5506" s="337"/>
      <c r="T5506" s="169" t="s">
        <v>300</v>
      </c>
    </row>
    <row r="5507" spans="1:20">
      <c r="A5507" s="339">
        <v>45521.333333333299</v>
      </c>
      <c r="B5507" s="340">
        <v>2.7128199999999998</v>
      </c>
      <c r="C5507" s="340" t="s">
        <v>300</v>
      </c>
      <c r="D5507" s="341">
        <v>73.392529999999994</v>
      </c>
      <c r="E5507" s="342" t="s">
        <v>300</v>
      </c>
      <c r="F5507" s="340">
        <v>6.1880600000000001</v>
      </c>
      <c r="G5507" s="342" t="s">
        <v>300</v>
      </c>
      <c r="H5507" s="342"/>
      <c r="I5507" s="342"/>
      <c r="J5507" s="343"/>
      <c r="K5507" s="343"/>
      <c r="L5507" s="407">
        <v>1</v>
      </c>
      <c r="M5507" s="344">
        <f t="shared" ref="M5507:M5570" si="86">D5507*60*10^3*B5507*5.18*10^-7</f>
        <v>6.1880504781313643</v>
      </c>
      <c r="N5507" s="337"/>
      <c r="T5507" s="169" t="s">
        <v>300</v>
      </c>
    </row>
    <row r="5508" spans="1:20">
      <c r="A5508" s="339">
        <v>45521.375</v>
      </c>
      <c r="B5508" s="340">
        <v>2.0821000000000001</v>
      </c>
      <c r="C5508" s="340" t="s">
        <v>300</v>
      </c>
      <c r="D5508" s="341">
        <v>76.971119999999999</v>
      </c>
      <c r="E5508" s="342" t="s">
        <v>300</v>
      </c>
      <c r="F5508" s="340">
        <v>4.9809299999999999</v>
      </c>
      <c r="G5508" s="342" t="s">
        <v>300</v>
      </c>
      <c r="H5508" s="342"/>
      <c r="I5508" s="342"/>
      <c r="J5508" s="343"/>
      <c r="K5508" s="343"/>
      <c r="L5508" s="407">
        <v>1</v>
      </c>
      <c r="M5508" s="344">
        <f t="shared" si="86"/>
        <v>4.9809295630281607</v>
      </c>
      <c r="N5508" s="337"/>
      <c r="T5508" s="169" t="s">
        <v>300</v>
      </c>
    </row>
    <row r="5509" spans="1:20">
      <c r="A5509" s="339">
        <v>45521.416666666701</v>
      </c>
      <c r="B5509" s="340">
        <v>2.4747499999999998</v>
      </c>
      <c r="C5509" s="340" t="s">
        <v>300</v>
      </c>
      <c r="D5509" s="341">
        <v>77.095979999999997</v>
      </c>
      <c r="E5509" s="342" t="s">
        <v>300</v>
      </c>
      <c r="F5509" s="340">
        <v>5.9298599999999997</v>
      </c>
      <c r="G5509" s="342" t="s">
        <v>300</v>
      </c>
      <c r="H5509" s="342"/>
      <c r="I5509" s="342"/>
      <c r="J5509" s="343"/>
      <c r="K5509" s="343"/>
      <c r="L5509" s="407">
        <v>1</v>
      </c>
      <c r="M5509" s="344">
        <f t="shared" si="86"/>
        <v>5.9298550337753992</v>
      </c>
      <c r="N5509" s="337"/>
      <c r="T5509" s="169" t="s">
        <v>300</v>
      </c>
    </row>
    <row r="5510" spans="1:20">
      <c r="A5510" s="339">
        <v>45521.458333333299</v>
      </c>
      <c r="B5510" s="340">
        <v>2.3400400000000001</v>
      </c>
      <c r="C5510" s="340" t="s">
        <v>300</v>
      </c>
      <c r="D5510" s="341">
        <v>75.598889999999997</v>
      </c>
      <c r="E5510" s="342" t="s">
        <v>300</v>
      </c>
      <c r="F5510" s="340">
        <v>5.4981900000000001</v>
      </c>
      <c r="G5510" s="342" t="s">
        <v>300</v>
      </c>
      <c r="H5510" s="342"/>
      <c r="I5510" s="342"/>
      <c r="J5510" s="343"/>
      <c r="K5510" s="343"/>
      <c r="L5510" s="407">
        <v>1</v>
      </c>
      <c r="M5510" s="344">
        <f t="shared" si="86"/>
        <v>5.4981895773480476</v>
      </c>
      <c r="N5510" s="337"/>
      <c r="T5510" s="169" t="s">
        <v>300</v>
      </c>
    </row>
    <row r="5511" spans="1:20">
      <c r="A5511" s="339">
        <v>45521.5</v>
      </c>
      <c r="B5511" s="340">
        <v>2.1800099999999998</v>
      </c>
      <c r="C5511" s="340" t="s">
        <v>300</v>
      </c>
      <c r="D5511" s="341">
        <v>72.128219999999999</v>
      </c>
      <c r="E5511" s="342" t="s">
        <v>300</v>
      </c>
      <c r="F5511" s="340">
        <v>4.8870300000000002</v>
      </c>
      <c r="G5511" s="342" t="s">
        <v>300</v>
      </c>
      <c r="H5511" s="342"/>
      <c r="I5511" s="342"/>
      <c r="J5511" s="343"/>
      <c r="K5511" s="343"/>
      <c r="L5511" s="407">
        <v>1</v>
      </c>
      <c r="M5511" s="344">
        <f t="shared" si="86"/>
        <v>4.8870266866187748</v>
      </c>
      <c r="N5511" s="337"/>
      <c r="T5511" s="169" t="s">
        <v>300</v>
      </c>
    </row>
    <row r="5512" spans="1:20">
      <c r="A5512" s="339">
        <v>45521.541666666701</v>
      </c>
      <c r="B5512" s="340">
        <v>2.6916899999999999</v>
      </c>
      <c r="C5512" s="340" t="s">
        <v>300</v>
      </c>
      <c r="D5512" s="341">
        <v>71.288510000000002</v>
      </c>
      <c r="E5512" s="342" t="s">
        <v>300</v>
      </c>
      <c r="F5512" s="340">
        <v>5.9638299999999997</v>
      </c>
      <c r="G5512" s="342" t="s">
        <v>300</v>
      </c>
      <c r="H5512" s="342"/>
      <c r="I5512" s="342"/>
      <c r="J5512" s="343"/>
      <c r="K5512" s="343"/>
      <c r="L5512" s="407">
        <v>1</v>
      </c>
      <c r="M5512" s="344">
        <f t="shared" si="86"/>
        <v>5.9638345794974503</v>
      </c>
      <c r="N5512" s="337"/>
      <c r="T5512" s="169" t="s">
        <v>300</v>
      </c>
    </row>
    <row r="5513" spans="1:20">
      <c r="A5513" s="339">
        <v>45521.583333333299</v>
      </c>
      <c r="B5513" s="340">
        <v>2.6918099999999998</v>
      </c>
      <c r="C5513" s="340" t="s">
        <v>300</v>
      </c>
      <c r="D5513" s="341">
        <v>71.109269999999995</v>
      </c>
      <c r="E5513" s="342" t="s">
        <v>300</v>
      </c>
      <c r="F5513" s="340">
        <v>5.9490999999999996</v>
      </c>
      <c r="G5513" s="342" t="s">
        <v>300</v>
      </c>
      <c r="H5513" s="342"/>
      <c r="I5513" s="342"/>
      <c r="J5513" s="343"/>
      <c r="K5513" s="343"/>
      <c r="L5513" s="407">
        <v>1</v>
      </c>
      <c r="M5513" s="344">
        <f t="shared" si="86"/>
        <v>5.9491049779659955</v>
      </c>
      <c r="N5513" s="337"/>
      <c r="T5513" s="169" t="s">
        <v>300</v>
      </c>
    </row>
    <row r="5514" spans="1:20">
      <c r="A5514" s="339">
        <v>45521.625</v>
      </c>
      <c r="B5514" s="340">
        <v>2.7490800000000002</v>
      </c>
      <c r="C5514" s="340" t="s">
        <v>300</v>
      </c>
      <c r="D5514" s="341">
        <v>69.922460000000001</v>
      </c>
      <c r="E5514" s="342" t="s">
        <v>300</v>
      </c>
      <c r="F5514" s="340">
        <v>5.9742699999999997</v>
      </c>
      <c r="G5514" s="342" t="s">
        <v>300</v>
      </c>
      <c r="H5514" s="342"/>
      <c r="I5514" s="342"/>
      <c r="J5514" s="343"/>
      <c r="K5514" s="343"/>
      <c r="L5514" s="407">
        <v>1</v>
      </c>
      <c r="M5514" s="344">
        <f t="shared" si="86"/>
        <v>5.9742733213477432</v>
      </c>
      <c r="N5514" s="337"/>
      <c r="T5514" s="169" t="s">
        <v>300</v>
      </c>
    </row>
    <row r="5515" spans="1:20">
      <c r="A5515" s="339">
        <v>45521.666666666701</v>
      </c>
      <c r="B5515" s="340">
        <v>2.7659699999999998</v>
      </c>
      <c r="C5515" s="340" t="s">
        <v>300</v>
      </c>
      <c r="D5515" s="341">
        <v>69.680300000000003</v>
      </c>
      <c r="E5515" s="342" t="s">
        <v>300</v>
      </c>
      <c r="F5515" s="340">
        <v>5.9901600000000004</v>
      </c>
      <c r="G5515" s="342" t="s">
        <v>300</v>
      </c>
      <c r="H5515" s="342"/>
      <c r="I5515" s="342"/>
      <c r="J5515" s="343"/>
      <c r="K5515" s="343"/>
      <c r="L5515" s="407">
        <v>1</v>
      </c>
      <c r="M5515" s="344">
        <f t="shared" si="86"/>
        <v>5.9901608906722785</v>
      </c>
      <c r="N5515" s="337"/>
      <c r="T5515" s="169" t="s">
        <v>300</v>
      </c>
    </row>
    <row r="5516" spans="1:20">
      <c r="A5516" s="339">
        <v>45521.708333333299</v>
      </c>
      <c r="B5516" s="340">
        <v>2.69861</v>
      </c>
      <c r="C5516" s="340" t="s">
        <v>300</v>
      </c>
      <c r="D5516" s="341">
        <v>69.018169999999998</v>
      </c>
      <c r="E5516" s="342" t="s">
        <v>300</v>
      </c>
      <c r="F5516" s="340">
        <v>5.7887500000000003</v>
      </c>
      <c r="G5516" s="342" t="s">
        <v>300</v>
      </c>
      <c r="H5516" s="342"/>
      <c r="I5516" s="342"/>
      <c r="J5516" s="343"/>
      <c r="K5516" s="343"/>
      <c r="L5516" s="407">
        <v>1</v>
      </c>
      <c r="M5516" s="344">
        <f t="shared" si="86"/>
        <v>5.7887470859541947</v>
      </c>
      <c r="N5516" s="337"/>
      <c r="T5516" s="169" t="s">
        <v>300</v>
      </c>
    </row>
    <row r="5517" spans="1:20">
      <c r="A5517" s="339">
        <v>45521.75</v>
      </c>
      <c r="B5517" s="340">
        <v>2.93371</v>
      </c>
      <c r="C5517" s="340" t="s">
        <v>300</v>
      </c>
      <c r="D5517" s="341">
        <v>69.936809999999994</v>
      </c>
      <c r="E5517" s="342" t="s">
        <v>300</v>
      </c>
      <c r="F5517" s="340">
        <v>6.3768099999999999</v>
      </c>
      <c r="G5517" s="342" t="s">
        <v>300</v>
      </c>
      <c r="H5517" s="342"/>
      <c r="I5517" s="342"/>
      <c r="J5517" s="343"/>
      <c r="K5517" s="343"/>
      <c r="L5517" s="407">
        <v>1</v>
      </c>
      <c r="M5517" s="344">
        <f t="shared" si="86"/>
        <v>6.3768178303273073</v>
      </c>
      <c r="N5517" s="337"/>
      <c r="T5517" s="169" t="s">
        <v>300</v>
      </c>
    </row>
    <row r="5518" spans="1:20">
      <c r="A5518" s="339">
        <v>45521.791666666701</v>
      </c>
      <c r="B5518" s="340">
        <v>2.8614299999999999</v>
      </c>
      <c r="C5518" s="340" t="s">
        <v>300</v>
      </c>
      <c r="D5518" s="341">
        <v>70.047219999999996</v>
      </c>
      <c r="E5518" s="342" t="s">
        <v>300</v>
      </c>
      <c r="F5518" s="340">
        <v>6.2295299999999996</v>
      </c>
      <c r="G5518" s="342" t="s">
        <v>300</v>
      </c>
      <c r="H5518" s="342"/>
      <c r="I5518" s="342"/>
      <c r="J5518" s="343"/>
      <c r="K5518" s="343"/>
      <c r="L5518" s="407">
        <v>1</v>
      </c>
      <c r="M5518" s="344">
        <f t="shared" si="86"/>
        <v>6.2295265358005674</v>
      </c>
      <c r="N5518" s="337"/>
      <c r="T5518" s="169" t="s">
        <v>300</v>
      </c>
    </row>
    <row r="5519" spans="1:20">
      <c r="A5519" s="339">
        <v>45521.833333333299</v>
      </c>
      <c r="B5519" s="340">
        <v>2.59179</v>
      </c>
      <c r="C5519" s="340" t="s">
        <v>300</v>
      </c>
      <c r="D5519" s="341">
        <v>70.464640000000003</v>
      </c>
      <c r="E5519" s="342" t="s">
        <v>300</v>
      </c>
      <c r="F5519" s="340">
        <v>5.6761299999999997</v>
      </c>
      <c r="G5519" s="342" t="s">
        <v>300</v>
      </c>
      <c r="H5519" s="342"/>
      <c r="I5519" s="342"/>
      <c r="J5519" s="343"/>
      <c r="K5519" s="343"/>
      <c r="L5519" s="407">
        <v>1</v>
      </c>
      <c r="M5519" s="344">
        <f t="shared" si="86"/>
        <v>5.6761263924180483</v>
      </c>
      <c r="N5519" s="337"/>
      <c r="T5519" s="169" t="s">
        <v>300</v>
      </c>
    </row>
    <row r="5520" spans="1:20">
      <c r="A5520" s="339">
        <v>45521.875</v>
      </c>
      <c r="B5520" s="340">
        <v>2.78606</v>
      </c>
      <c r="C5520" s="340" t="s">
        <v>300</v>
      </c>
      <c r="D5520" s="341">
        <v>69.112549999999999</v>
      </c>
      <c r="E5520" s="342" t="s">
        <v>300</v>
      </c>
      <c r="F5520" s="340">
        <v>5.9844999999999997</v>
      </c>
      <c r="G5520" s="342" t="s">
        <v>300</v>
      </c>
      <c r="H5520" s="342"/>
      <c r="I5520" s="342"/>
      <c r="J5520" s="343"/>
      <c r="K5520" s="343"/>
      <c r="L5520" s="407">
        <v>1</v>
      </c>
      <c r="M5520" s="344">
        <f t="shared" si="86"/>
        <v>5.9845071795272391</v>
      </c>
      <c r="N5520" s="337"/>
      <c r="T5520" s="169" t="s">
        <v>300</v>
      </c>
    </row>
    <row r="5521" spans="1:20">
      <c r="A5521" s="339">
        <v>45521.916666666701</v>
      </c>
      <c r="B5521" s="340">
        <v>3.0256599999999998</v>
      </c>
      <c r="C5521" s="340" t="s">
        <v>300</v>
      </c>
      <c r="D5521" s="341">
        <v>69.668880000000001</v>
      </c>
      <c r="E5521" s="342" t="s">
        <v>300</v>
      </c>
      <c r="F5521" s="340">
        <v>6.5514799999999997</v>
      </c>
      <c r="G5521" s="342" t="s">
        <v>300</v>
      </c>
      <c r="H5521" s="342"/>
      <c r="I5521" s="342"/>
      <c r="J5521" s="343"/>
      <c r="K5521" s="343"/>
      <c r="L5521" s="407">
        <v>1</v>
      </c>
      <c r="M5521" s="344">
        <f t="shared" si="86"/>
        <v>6.5514881947616637</v>
      </c>
      <c r="N5521" s="337"/>
      <c r="T5521" s="169" t="s">
        <v>300</v>
      </c>
    </row>
    <row r="5522" spans="1:20">
      <c r="A5522" s="339">
        <v>45521.958333333299</v>
      </c>
      <c r="B5522" s="340">
        <v>3.0387300000000002</v>
      </c>
      <c r="C5522" s="340" t="s">
        <v>300</v>
      </c>
      <c r="D5522" s="341">
        <v>69.863770000000002</v>
      </c>
      <c r="E5522" s="342" t="s">
        <v>300</v>
      </c>
      <c r="F5522" s="340">
        <v>6.5981899999999998</v>
      </c>
      <c r="G5522" s="342" t="s">
        <v>300</v>
      </c>
      <c r="H5522" s="342"/>
      <c r="I5522" s="342"/>
      <c r="J5522" s="343"/>
      <c r="K5522" s="343"/>
      <c r="L5522" s="407">
        <v>1</v>
      </c>
      <c r="M5522" s="344">
        <f t="shared" si="86"/>
        <v>6.5981949188800684</v>
      </c>
      <c r="N5522" s="337"/>
      <c r="T5522" s="169" t="s">
        <v>300</v>
      </c>
    </row>
    <row r="5523" spans="1:20">
      <c r="A5523" s="339">
        <v>45522</v>
      </c>
      <c r="B5523" s="340">
        <v>2.8331300000000001</v>
      </c>
      <c r="C5523" s="340" t="s">
        <v>300</v>
      </c>
      <c r="D5523" s="341">
        <v>70.981939999999994</v>
      </c>
      <c r="E5523" s="342" t="s">
        <v>300</v>
      </c>
      <c r="F5523" s="340">
        <v>6.2502300000000002</v>
      </c>
      <c r="G5523" s="342" t="s">
        <v>300</v>
      </c>
      <c r="H5523" s="342"/>
      <c r="I5523" s="342"/>
      <c r="J5523" s="343"/>
      <c r="K5523" s="343"/>
      <c r="L5523" s="407">
        <v>1</v>
      </c>
      <c r="M5523" s="344">
        <f t="shared" si="86"/>
        <v>6.2502210589319764</v>
      </c>
      <c r="N5523" s="337"/>
      <c r="T5523" s="169" t="s">
        <v>300</v>
      </c>
    </row>
    <row r="5524" spans="1:20">
      <c r="A5524" s="339">
        <v>45522.041666666701</v>
      </c>
      <c r="B5524" s="340">
        <v>2.4314399999999998</v>
      </c>
      <c r="C5524" s="340" t="s">
        <v>300</v>
      </c>
      <c r="D5524" s="341">
        <v>72.00206</v>
      </c>
      <c r="E5524" s="342" t="s">
        <v>300</v>
      </c>
      <c r="F5524" s="340">
        <v>5.4411399999999999</v>
      </c>
      <c r="G5524" s="342" t="s">
        <v>300</v>
      </c>
      <c r="H5524" s="342"/>
      <c r="I5524" s="342"/>
      <c r="J5524" s="343"/>
      <c r="K5524" s="343"/>
      <c r="L5524" s="407">
        <v>1</v>
      </c>
      <c r="M5524" s="344">
        <f t="shared" si="86"/>
        <v>5.4411348468597103</v>
      </c>
      <c r="N5524" s="337"/>
      <c r="T5524" s="169" t="s">
        <v>300</v>
      </c>
    </row>
    <row r="5525" spans="1:20">
      <c r="A5525" s="339">
        <v>45522.083333333299</v>
      </c>
      <c r="B5525" s="340">
        <v>2.67808</v>
      </c>
      <c r="C5525" s="340" t="s">
        <v>300</v>
      </c>
      <c r="D5525" s="341">
        <v>71.421019999999999</v>
      </c>
      <c r="E5525" s="342" t="s">
        <v>300</v>
      </c>
      <c r="F5525" s="340">
        <v>5.9447000000000001</v>
      </c>
      <c r="G5525" s="342" t="s">
        <v>300</v>
      </c>
      <c r="H5525" s="342"/>
      <c r="I5525" s="342"/>
      <c r="J5525" s="343"/>
      <c r="K5525" s="343"/>
      <c r="L5525" s="407">
        <v>1</v>
      </c>
      <c r="M5525" s="344">
        <f t="shared" si="86"/>
        <v>5.944709058908928</v>
      </c>
      <c r="N5525" s="337"/>
      <c r="T5525" s="169" t="s">
        <v>300</v>
      </c>
    </row>
    <row r="5526" spans="1:20">
      <c r="A5526" s="339">
        <v>45522.125</v>
      </c>
      <c r="B5526" s="340">
        <v>2.6161099999999999</v>
      </c>
      <c r="C5526" s="340" t="s">
        <v>300</v>
      </c>
      <c r="D5526" s="341">
        <v>70.872770000000003</v>
      </c>
      <c r="E5526" s="342" t="s">
        <v>300</v>
      </c>
      <c r="F5526" s="340">
        <v>5.7625799999999998</v>
      </c>
      <c r="G5526" s="342" t="s">
        <v>300</v>
      </c>
      <c r="H5526" s="342"/>
      <c r="I5526" s="342"/>
      <c r="J5526" s="343"/>
      <c r="K5526" s="343"/>
      <c r="L5526" s="407">
        <v>1</v>
      </c>
      <c r="M5526" s="344">
        <f t="shared" si="86"/>
        <v>5.7625727090516756</v>
      </c>
      <c r="N5526" s="337"/>
      <c r="T5526" s="169" t="s">
        <v>300</v>
      </c>
    </row>
    <row r="5527" spans="1:20">
      <c r="A5527" s="339">
        <v>45522.166666666701</v>
      </c>
      <c r="B5527" s="340">
        <v>2.86477</v>
      </c>
      <c r="C5527" s="340" t="s">
        <v>300</v>
      </c>
      <c r="D5527" s="341">
        <v>70.99982</v>
      </c>
      <c r="E5527" s="342" t="s">
        <v>300</v>
      </c>
      <c r="F5527" s="340">
        <v>6.3216099999999997</v>
      </c>
      <c r="G5527" s="342" t="s">
        <v>300</v>
      </c>
      <c r="H5527" s="342"/>
      <c r="I5527" s="342"/>
      <c r="J5527" s="343"/>
      <c r="K5527" s="343"/>
      <c r="L5527" s="407">
        <v>1</v>
      </c>
      <c r="M5527" s="344">
        <f t="shared" si="86"/>
        <v>6.321614636930712</v>
      </c>
      <c r="N5527" s="337"/>
      <c r="T5527" s="169" t="s">
        <v>300</v>
      </c>
    </row>
    <row r="5528" spans="1:20">
      <c r="A5528" s="339">
        <v>45522.208333333299</v>
      </c>
      <c r="B5528" s="340">
        <v>2.7754400000000001</v>
      </c>
      <c r="C5528" s="340" t="s">
        <v>300</v>
      </c>
      <c r="D5528" s="341">
        <v>71.359840000000005</v>
      </c>
      <c r="E5528" s="342" t="s">
        <v>300</v>
      </c>
      <c r="F5528" s="340">
        <v>6.1555400000000002</v>
      </c>
      <c r="G5528" s="342" t="s">
        <v>300</v>
      </c>
      <c r="H5528" s="342"/>
      <c r="I5528" s="342"/>
      <c r="J5528" s="343"/>
      <c r="K5528" s="343"/>
      <c r="L5528" s="407">
        <v>1</v>
      </c>
      <c r="M5528" s="344">
        <f t="shared" si="86"/>
        <v>6.1555479805639681</v>
      </c>
      <c r="N5528" s="337"/>
      <c r="T5528" s="169" t="s">
        <v>300</v>
      </c>
    </row>
    <row r="5529" spans="1:20">
      <c r="A5529" s="339">
        <v>45522.25</v>
      </c>
      <c r="B5529" s="340">
        <v>3.08684</v>
      </c>
      <c r="C5529" s="340" t="s">
        <v>300</v>
      </c>
      <c r="D5529" s="341">
        <v>69.270319999999998</v>
      </c>
      <c r="E5529" s="342" t="s">
        <v>300</v>
      </c>
      <c r="F5529" s="340">
        <v>6.6457199999999998</v>
      </c>
      <c r="G5529" s="342" t="s">
        <v>300</v>
      </c>
      <c r="H5529" s="342"/>
      <c r="I5529" s="342"/>
      <c r="J5529" s="343"/>
      <c r="K5529" s="343"/>
      <c r="L5529" s="407">
        <v>1</v>
      </c>
      <c r="M5529" s="344">
        <f t="shared" si="86"/>
        <v>6.6457243438199036</v>
      </c>
      <c r="N5529" s="337"/>
      <c r="T5529" s="169" t="s">
        <v>300</v>
      </c>
    </row>
    <row r="5530" spans="1:20">
      <c r="A5530" s="339">
        <v>45522.291666666701</v>
      </c>
      <c r="B5530" s="340">
        <v>3.0593699999999999</v>
      </c>
      <c r="C5530" s="340" t="s">
        <v>300</v>
      </c>
      <c r="D5530" s="341">
        <v>70.356579999999994</v>
      </c>
      <c r="E5530" s="342" t="s">
        <v>300</v>
      </c>
      <c r="F5530" s="340">
        <v>6.68987</v>
      </c>
      <c r="G5530" s="342" t="s">
        <v>300</v>
      </c>
      <c r="H5530" s="342"/>
      <c r="I5530" s="342"/>
      <c r="J5530" s="343"/>
      <c r="K5530" s="343"/>
      <c r="L5530" s="407">
        <v>1</v>
      </c>
      <c r="M5530" s="344">
        <f t="shared" si="86"/>
        <v>6.6898708596049667</v>
      </c>
      <c r="N5530" s="337"/>
      <c r="T5530" s="169" t="s">
        <v>300</v>
      </c>
    </row>
    <row r="5531" spans="1:20">
      <c r="A5531" s="339">
        <v>45522.333333333299</v>
      </c>
      <c r="B5531" s="340">
        <v>2.6870799999999999</v>
      </c>
      <c r="C5531" s="340" t="s">
        <v>300</v>
      </c>
      <c r="D5531" s="341">
        <v>73.181049999999999</v>
      </c>
      <c r="E5531" s="342" t="s">
        <v>300</v>
      </c>
      <c r="F5531" s="340">
        <v>6.1116700000000002</v>
      </c>
      <c r="G5531" s="342" t="s">
        <v>300</v>
      </c>
      <c r="H5531" s="342"/>
      <c r="I5531" s="342"/>
      <c r="J5531" s="343"/>
      <c r="K5531" s="343"/>
      <c r="L5531" s="407">
        <v>1</v>
      </c>
      <c r="M5531" s="344">
        <f t="shared" si="86"/>
        <v>6.1116748777207182</v>
      </c>
      <c r="N5531" s="337"/>
      <c r="T5531" s="169" t="s">
        <v>300</v>
      </c>
    </row>
    <row r="5532" spans="1:20">
      <c r="A5532" s="339">
        <v>45522.375</v>
      </c>
      <c r="B5532" s="340">
        <v>0.51551999999999998</v>
      </c>
      <c r="C5532" s="340" t="s">
        <v>300</v>
      </c>
      <c r="D5532" s="341">
        <v>70.824730000000002</v>
      </c>
      <c r="E5532" s="342" t="s">
        <v>300</v>
      </c>
      <c r="F5532" s="340">
        <v>1.1347700000000001</v>
      </c>
      <c r="G5532" s="342" t="s">
        <v>300</v>
      </c>
      <c r="H5532" s="342"/>
      <c r="I5532" s="342"/>
      <c r="J5532" s="343"/>
      <c r="K5532" s="343"/>
      <c r="L5532" s="407">
        <v>1</v>
      </c>
      <c r="M5532" s="344">
        <f t="shared" si="86"/>
        <v>1.1347794342823678</v>
      </c>
      <c r="N5532" s="337"/>
      <c r="T5532" s="169" t="s">
        <v>300</v>
      </c>
    </row>
    <row r="5533" spans="1:20">
      <c r="A5533" s="339">
        <v>45522.416666666701</v>
      </c>
      <c r="B5533" s="340">
        <v>0.26334999999999997</v>
      </c>
      <c r="C5533" s="340" t="s">
        <v>300</v>
      </c>
      <c r="D5533" s="341">
        <v>66.254630000000006</v>
      </c>
      <c r="E5533" s="342" t="s">
        <v>300</v>
      </c>
      <c r="F5533" s="340">
        <v>0.54229000000000005</v>
      </c>
      <c r="G5533" s="342" t="s">
        <v>300</v>
      </c>
      <c r="H5533" s="342"/>
      <c r="I5533" s="342"/>
      <c r="J5533" s="343"/>
      <c r="K5533" s="343"/>
      <c r="L5533" s="407">
        <v>1</v>
      </c>
      <c r="M5533" s="344">
        <f t="shared" si="86"/>
        <v>0.54228871367033993</v>
      </c>
      <c r="N5533" s="337"/>
      <c r="T5533" s="169" t="s">
        <v>300</v>
      </c>
    </row>
    <row r="5534" spans="1:20">
      <c r="A5534" s="339">
        <v>45522.458333333299</v>
      </c>
      <c r="B5534" s="340">
        <v>0.48402000000000001</v>
      </c>
      <c r="C5534" s="340" t="s">
        <v>300</v>
      </c>
      <c r="D5534" s="341">
        <v>66.656530000000004</v>
      </c>
      <c r="E5534" s="342" t="s">
        <v>300</v>
      </c>
      <c r="F5534" s="340">
        <v>1.00274</v>
      </c>
      <c r="G5534" s="342" t="s">
        <v>300</v>
      </c>
      <c r="H5534" s="342"/>
      <c r="I5534" s="342"/>
      <c r="J5534" s="343"/>
      <c r="K5534" s="343"/>
      <c r="L5534" s="407">
        <v>1</v>
      </c>
      <c r="M5534" s="344">
        <f t="shared" si="86"/>
        <v>1.0027369506606481</v>
      </c>
      <c r="N5534" s="337"/>
      <c r="T5534" s="169" t="s">
        <v>300</v>
      </c>
    </row>
    <row r="5535" spans="1:20">
      <c r="A5535" s="339">
        <v>45522.5</v>
      </c>
      <c r="B5535" s="340">
        <v>2.27772</v>
      </c>
      <c r="C5535" s="340" t="s">
        <v>300</v>
      </c>
      <c r="D5535" s="341">
        <v>73.364959999999996</v>
      </c>
      <c r="E5535" s="342" t="s">
        <v>300</v>
      </c>
      <c r="F5535" s="340">
        <v>5.1936200000000001</v>
      </c>
      <c r="G5535" s="342" t="s">
        <v>300</v>
      </c>
      <c r="H5535" s="342"/>
      <c r="I5535" s="342"/>
      <c r="J5535" s="343"/>
      <c r="K5535" s="343"/>
      <c r="L5535" s="407">
        <v>1</v>
      </c>
      <c r="M5535" s="344">
        <f t="shared" si="86"/>
        <v>5.1936183243624958</v>
      </c>
      <c r="N5535" s="337"/>
      <c r="T5535" s="169" t="s">
        <v>300</v>
      </c>
    </row>
    <row r="5536" spans="1:20">
      <c r="A5536" s="339">
        <v>45522.541666666701</v>
      </c>
      <c r="B5536" s="340">
        <v>2.4607199999999998</v>
      </c>
      <c r="C5536" s="340" t="s">
        <v>300</v>
      </c>
      <c r="D5536" s="341">
        <v>71.38552</v>
      </c>
      <c r="E5536" s="342" t="s">
        <v>300</v>
      </c>
      <c r="F5536" s="340">
        <v>5.4595000000000002</v>
      </c>
      <c r="G5536" s="342" t="s">
        <v>300</v>
      </c>
      <c r="H5536" s="342"/>
      <c r="I5536" s="342"/>
      <c r="J5536" s="343"/>
      <c r="K5536" s="343"/>
      <c r="L5536" s="407">
        <v>1</v>
      </c>
      <c r="M5536" s="344">
        <f t="shared" si="86"/>
        <v>5.4595058621483519</v>
      </c>
      <c r="N5536" s="337"/>
      <c r="T5536" s="169" t="s">
        <v>300</v>
      </c>
    </row>
    <row r="5537" spans="1:20">
      <c r="A5537" s="339">
        <v>45522.583333333299</v>
      </c>
      <c r="B5537" s="340">
        <v>2.4498899999999999</v>
      </c>
      <c r="C5537" s="340" t="s">
        <v>300</v>
      </c>
      <c r="D5537" s="341">
        <v>69.970950000000002</v>
      </c>
      <c r="E5537" s="342" t="s">
        <v>300</v>
      </c>
      <c r="F5537" s="340">
        <v>5.3277599999999996</v>
      </c>
      <c r="G5537" s="342" t="s">
        <v>300</v>
      </c>
      <c r="H5537" s="342"/>
      <c r="I5537" s="342"/>
      <c r="J5537" s="343"/>
      <c r="K5537" s="343"/>
      <c r="L5537" s="407">
        <v>1</v>
      </c>
      <c r="M5537" s="344">
        <f t="shared" si="86"/>
        <v>5.3277687420161408</v>
      </c>
      <c r="N5537" s="337"/>
      <c r="T5537" s="169" t="s">
        <v>300</v>
      </c>
    </row>
    <row r="5538" spans="1:20">
      <c r="A5538" s="339">
        <v>45522.625</v>
      </c>
      <c r="B5538" s="340">
        <v>2.6185299999999998</v>
      </c>
      <c r="C5538" s="340" t="s">
        <v>300</v>
      </c>
      <c r="D5538" s="341">
        <v>69.095529999999997</v>
      </c>
      <c r="E5538" s="342" t="s">
        <v>300</v>
      </c>
      <c r="F5538" s="340">
        <v>5.6232600000000001</v>
      </c>
      <c r="G5538" s="342" t="s">
        <v>300</v>
      </c>
      <c r="H5538" s="342"/>
      <c r="I5538" s="342"/>
      <c r="J5538" s="343"/>
      <c r="K5538" s="343"/>
      <c r="L5538" s="407">
        <v>1</v>
      </c>
      <c r="M5538" s="344">
        <f t="shared" si="86"/>
        <v>5.6232645607515703</v>
      </c>
      <c r="N5538" s="337"/>
      <c r="T5538" s="169" t="s">
        <v>300</v>
      </c>
    </row>
    <row r="5539" spans="1:20">
      <c r="A5539" s="339">
        <v>45522.666666666701</v>
      </c>
      <c r="B5539" s="340">
        <v>2.7432699999999999</v>
      </c>
      <c r="C5539" s="340" t="s">
        <v>300</v>
      </c>
      <c r="D5539" s="341">
        <v>69.184209999999993</v>
      </c>
      <c r="E5539" s="342" t="s">
        <v>300</v>
      </c>
      <c r="F5539" s="340">
        <v>5.8986999999999998</v>
      </c>
      <c r="G5539" s="342" t="s">
        <v>300</v>
      </c>
      <c r="H5539" s="342"/>
      <c r="I5539" s="342"/>
      <c r="J5539" s="343"/>
      <c r="K5539" s="343"/>
      <c r="L5539" s="407">
        <v>1</v>
      </c>
      <c r="M5539" s="344">
        <f t="shared" si="86"/>
        <v>5.8987032781890356</v>
      </c>
      <c r="N5539" s="337"/>
      <c r="T5539" s="169" t="s">
        <v>300</v>
      </c>
    </row>
    <row r="5540" spans="1:20">
      <c r="A5540" s="339">
        <v>45522.708333333299</v>
      </c>
      <c r="B5540" s="340">
        <v>2.6392199999999999</v>
      </c>
      <c r="C5540" s="340" t="s">
        <v>300</v>
      </c>
      <c r="D5540" s="341">
        <v>70.344539999999995</v>
      </c>
      <c r="E5540" s="342" t="s">
        <v>300</v>
      </c>
      <c r="F5540" s="340">
        <v>5.7701599999999997</v>
      </c>
      <c r="G5540" s="342" t="s">
        <v>300</v>
      </c>
      <c r="H5540" s="342"/>
      <c r="I5540" s="342"/>
      <c r="J5540" s="343"/>
      <c r="K5540" s="343"/>
      <c r="L5540" s="407">
        <v>1</v>
      </c>
      <c r="M5540" s="344">
        <f t="shared" si="86"/>
        <v>5.7701485999715025</v>
      </c>
      <c r="N5540" s="337"/>
      <c r="T5540" s="169" t="s">
        <v>300</v>
      </c>
    </row>
    <row r="5541" spans="1:20">
      <c r="A5541" s="339">
        <v>45522.75</v>
      </c>
      <c r="B5541" s="340">
        <v>2.9879199999999999</v>
      </c>
      <c r="C5541" s="340" t="s">
        <v>300</v>
      </c>
      <c r="D5541" s="341">
        <v>69.165859999999995</v>
      </c>
      <c r="E5541" s="342" t="s">
        <v>300</v>
      </c>
      <c r="F5541" s="340">
        <v>6.4230499999999999</v>
      </c>
      <c r="G5541" s="342" t="s">
        <v>300</v>
      </c>
      <c r="H5541" s="342"/>
      <c r="I5541" s="342"/>
      <c r="J5541" s="343"/>
      <c r="K5541" s="343"/>
      <c r="L5541" s="407">
        <v>1</v>
      </c>
      <c r="M5541" s="344">
        <f t="shared" si="86"/>
        <v>6.4230567132600953</v>
      </c>
      <c r="N5541" s="337"/>
      <c r="T5541" s="169" t="s">
        <v>300</v>
      </c>
    </row>
    <row r="5542" spans="1:20">
      <c r="A5542" s="339">
        <v>45522.791666666701</v>
      </c>
      <c r="B5542" s="340">
        <v>2.6607699999999999</v>
      </c>
      <c r="C5542" s="340" t="s">
        <v>300</v>
      </c>
      <c r="D5542" s="341">
        <v>71.916749999999993</v>
      </c>
      <c r="E5542" s="342" t="s">
        <v>300</v>
      </c>
      <c r="F5542" s="340">
        <v>5.9472699999999996</v>
      </c>
      <c r="G5542" s="342" t="s">
        <v>300</v>
      </c>
      <c r="H5542" s="342"/>
      <c r="I5542" s="342"/>
      <c r="J5542" s="343"/>
      <c r="K5542" s="343"/>
      <c r="L5542" s="407">
        <v>1</v>
      </c>
      <c r="M5542" s="344">
        <f t="shared" si="86"/>
        <v>5.9472801722942981</v>
      </c>
      <c r="N5542" s="337"/>
      <c r="T5542" s="169" t="s">
        <v>300</v>
      </c>
    </row>
    <row r="5543" spans="1:20">
      <c r="A5543" s="339">
        <v>45522.833333333299</v>
      </c>
      <c r="B5543" s="340">
        <v>2.9121700000000001</v>
      </c>
      <c r="C5543" s="340" t="s">
        <v>300</v>
      </c>
      <c r="D5543" s="341">
        <v>70.544309999999996</v>
      </c>
      <c r="E5543" s="342" t="s">
        <v>300</v>
      </c>
      <c r="F5543" s="340">
        <v>6.3849799999999997</v>
      </c>
      <c r="G5543" s="342" t="s">
        <v>300</v>
      </c>
      <c r="H5543" s="342"/>
      <c r="I5543" s="342"/>
      <c r="J5543" s="343"/>
      <c r="K5543" s="343"/>
      <c r="L5543" s="407">
        <v>1</v>
      </c>
      <c r="M5543" s="344">
        <f t="shared" si="86"/>
        <v>6.3849826826939147</v>
      </c>
      <c r="N5543" s="337"/>
      <c r="T5543" s="169" t="s">
        <v>300</v>
      </c>
    </row>
    <row r="5544" spans="1:20">
      <c r="A5544" s="339">
        <v>45522.875</v>
      </c>
      <c r="B5544" s="340">
        <v>3.2083400000000002</v>
      </c>
      <c r="C5544" s="340" t="s">
        <v>300</v>
      </c>
      <c r="D5544" s="341">
        <v>69.253609999999995</v>
      </c>
      <c r="E5544" s="342" t="s">
        <v>300</v>
      </c>
      <c r="F5544" s="340">
        <v>6.9056300000000004</v>
      </c>
      <c r="G5544" s="342" t="s">
        <v>300</v>
      </c>
      <c r="H5544" s="342"/>
      <c r="I5544" s="342"/>
      <c r="J5544" s="343"/>
      <c r="K5544" s="343"/>
      <c r="L5544" s="407">
        <v>1</v>
      </c>
      <c r="M5544" s="344">
        <f t="shared" si="86"/>
        <v>6.9056380704979912</v>
      </c>
      <c r="N5544" s="337"/>
      <c r="T5544" s="169" t="s">
        <v>300</v>
      </c>
    </row>
    <row r="5545" spans="1:20">
      <c r="A5545" s="339">
        <v>45522.916666666701</v>
      </c>
      <c r="B5545" s="340">
        <v>3.11816</v>
      </c>
      <c r="C5545" s="340" t="s">
        <v>300</v>
      </c>
      <c r="D5545" s="341">
        <v>69.162409999999994</v>
      </c>
      <c r="E5545" s="342" t="s">
        <v>300</v>
      </c>
      <c r="F5545" s="340">
        <v>6.7027000000000001</v>
      </c>
      <c r="G5545" s="342" t="s">
        <v>300</v>
      </c>
      <c r="H5545" s="342"/>
      <c r="I5545" s="342"/>
      <c r="J5545" s="343"/>
      <c r="K5545" s="343"/>
      <c r="L5545" s="407">
        <v>1</v>
      </c>
      <c r="M5545" s="344">
        <f t="shared" si="86"/>
        <v>6.7026960281628476</v>
      </c>
      <c r="N5545" s="337"/>
      <c r="T5545" s="169" t="s">
        <v>300</v>
      </c>
    </row>
    <row r="5546" spans="1:20">
      <c r="A5546" s="339">
        <v>45522.958333333299</v>
      </c>
      <c r="B5546" s="340">
        <v>2.9569700000000001</v>
      </c>
      <c r="C5546" s="340" t="s">
        <v>300</v>
      </c>
      <c r="D5546" s="341">
        <v>69.396079999999998</v>
      </c>
      <c r="E5546" s="342" t="s">
        <v>300</v>
      </c>
      <c r="F5546" s="340">
        <v>6.3776799999999998</v>
      </c>
      <c r="G5546" s="342" t="s">
        <v>300</v>
      </c>
      <c r="H5546" s="342"/>
      <c r="I5546" s="342"/>
      <c r="J5546" s="343"/>
      <c r="K5546" s="343"/>
      <c r="L5546" s="407">
        <v>1</v>
      </c>
      <c r="M5546" s="344">
        <f t="shared" si="86"/>
        <v>6.3776820971398065</v>
      </c>
      <c r="N5546" s="337"/>
      <c r="T5546" s="169" t="s">
        <v>300</v>
      </c>
    </row>
    <row r="5547" spans="1:20">
      <c r="A5547" s="339">
        <v>45523</v>
      </c>
      <c r="B5547" s="340">
        <v>2.80863</v>
      </c>
      <c r="C5547" s="340" t="s">
        <v>300</v>
      </c>
      <c r="D5547" s="341">
        <v>70.238069999999993</v>
      </c>
      <c r="E5547" s="342" t="s">
        <v>300</v>
      </c>
      <c r="F5547" s="340">
        <v>6.1312300000000004</v>
      </c>
      <c r="G5547" s="342" t="s">
        <v>300</v>
      </c>
      <c r="H5547" s="342"/>
      <c r="I5547" s="342"/>
      <c r="J5547" s="343"/>
      <c r="K5547" s="343"/>
      <c r="L5547" s="407">
        <v>1</v>
      </c>
      <c r="M5547" s="344">
        <f t="shared" si="86"/>
        <v>6.1312370869106276</v>
      </c>
      <c r="N5547" s="337"/>
      <c r="T5547" s="169" t="s">
        <v>300</v>
      </c>
    </row>
    <row r="5548" spans="1:20">
      <c r="A5548" s="339">
        <v>45523.041666666701</v>
      </c>
      <c r="B5548" s="340">
        <v>2.26864</v>
      </c>
      <c r="C5548" s="340" t="s">
        <v>300</v>
      </c>
      <c r="D5548" s="341">
        <v>69.332430000000002</v>
      </c>
      <c r="E5548" s="342" t="s">
        <v>300</v>
      </c>
      <c r="F5548" s="340">
        <v>4.8885699999999996</v>
      </c>
      <c r="G5548" s="342" t="s">
        <v>300</v>
      </c>
      <c r="H5548" s="342"/>
      <c r="I5548" s="342"/>
      <c r="J5548" s="343"/>
      <c r="K5548" s="343"/>
      <c r="L5548" s="407">
        <v>1</v>
      </c>
      <c r="M5548" s="344">
        <f t="shared" si="86"/>
        <v>4.888583269770816</v>
      </c>
      <c r="N5548" s="337"/>
      <c r="T5548" s="169" t="s">
        <v>300</v>
      </c>
    </row>
    <row r="5549" spans="1:20">
      <c r="A5549" s="339">
        <v>45523.083333333299</v>
      </c>
      <c r="B5549" s="340">
        <v>2.6522199999999998</v>
      </c>
      <c r="C5549" s="340" t="s">
        <v>300</v>
      </c>
      <c r="D5549" s="341">
        <v>70.370649999999998</v>
      </c>
      <c r="E5549" s="342" t="s">
        <v>300</v>
      </c>
      <c r="F5549" s="340">
        <v>5.8007200000000001</v>
      </c>
      <c r="G5549" s="342" t="s">
        <v>300</v>
      </c>
      <c r="H5549" s="342"/>
      <c r="I5549" s="342"/>
      <c r="J5549" s="343"/>
      <c r="K5549" s="343"/>
      <c r="L5549" s="407">
        <v>1</v>
      </c>
      <c r="M5549" s="344">
        <f t="shared" si="86"/>
        <v>5.8007228812604383</v>
      </c>
      <c r="N5549" s="337"/>
      <c r="T5549" s="169" t="s">
        <v>300</v>
      </c>
    </row>
    <row r="5550" spans="1:20">
      <c r="A5550" s="339">
        <v>45523.125</v>
      </c>
      <c r="B5550" s="340">
        <v>2.5528400000000002</v>
      </c>
      <c r="C5550" s="340" t="s">
        <v>300</v>
      </c>
      <c r="D5550" s="341">
        <v>71.200609999999998</v>
      </c>
      <c r="E5550" s="342" t="s">
        <v>300</v>
      </c>
      <c r="F5550" s="340">
        <v>5.6492199999999997</v>
      </c>
      <c r="G5550" s="342" t="s">
        <v>300</v>
      </c>
      <c r="H5550" s="342"/>
      <c r="I5550" s="342"/>
      <c r="J5550" s="343"/>
      <c r="K5550" s="343"/>
      <c r="L5550" s="407">
        <v>1</v>
      </c>
      <c r="M5550" s="344">
        <f t="shared" si="86"/>
        <v>5.6492178234229922</v>
      </c>
      <c r="N5550" s="337"/>
      <c r="T5550" s="169" t="s">
        <v>300</v>
      </c>
    </row>
    <row r="5551" spans="1:20">
      <c r="A5551" s="339">
        <v>45523.166666666701</v>
      </c>
      <c r="B5551" s="340">
        <v>2.5981399999999999</v>
      </c>
      <c r="C5551" s="340" t="s">
        <v>300</v>
      </c>
      <c r="D5551" s="341">
        <v>71.381889999999999</v>
      </c>
      <c r="E5551" s="342" t="s">
        <v>300</v>
      </c>
      <c r="F5551" s="340">
        <v>5.7640900000000004</v>
      </c>
      <c r="G5551" s="342" t="s">
        <v>300</v>
      </c>
      <c r="H5551" s="342"/>
      <c r="I5551" s="342"/>
      <c r="J5551" s="343"/>
      <c r="K5551" s="343"/>
      <c r="L5551" s="407">
        <v>1</v>
      </c>
      <c r="M5551" s="344">
        <f t="shared" si="86"/>
        <v>5.7641012657173665</v>
      </c>
      <c r="N5551" s="337"/>
      <c r="T5551" s="169" t="s">
        <v>300</v>
      </c>
    </row>
    <row r="5552" spans="1:20">
      <c r="A5552" s="339">
        <v>45523.208333333299</v>
      </c>
      <c r="B5552" s="340">
        <v>3.0360900000000002</v>
      </c>
      <c r="C5552" s="340" t="s">
        <v>300</v>
      </c>
      <c r="D5552" s="341">
        <v>70.574399999999997</v>
      </c>
      <c r="E5552" s="342" t="s">
        <v>300</v>
      </c>
      <c r="F5552" s="340">
        <v>6.6595300000000002</v>
      </c>
      <c r="G5552" s="342" t="s">
        <v>300</v>
      </c>
      <c r="H5552" s="342"/>
      <c r="I5552" s="342"/>
      <c r="J5552" s="343"/>
      <c r="K5552" s="343"/>
      <c r="L5552" s="407">
        <v>1</v>
      </c>
      <c r="M5552" s="344">
        <f t="shared" si="86"/>
        <v>6.6595187513836791</v>
      </c>
      <c r="N5552" s="337"/>
      <c r="T5552" s="169" t="s">
        <v>300</v>
      </c>
    </row>
    <row r="5553" spans="1:20">
      <c r="A5553" s="339">
        <v>45523.25</v>
      </c>
      <c r="B5553" s="340">
        <v>2.36158</v>
      </c>
      <c r="C5553" s="340" t="s">
        <v>300</v>
      </c>
      <c r="D5553" s="341">
        <v>71.148009999999999</v>
      </c>
      <c r="E5553" s="342" t="s">
        <v>300</v>
      </c>
      <c r="F5553" s="340">
        <v>5.2221099999999998</v>
      </c>
      <c r="G5553" s="342" t="s">
        <v>300</v>
      </c>
      <c r="H5553" s="342"/>
      <c r="I5553" s="342"/>
      <c r="J5553" s="343"/>
      <c r="K5553" s="343"/>
      <c r="L5553" s="407">
        <v>1</v>
      </c>
      <c r="M5553" s="344">
        <f t="shared" si="86"/>
        <v>5.2221149785262639</v>
      </c>
      <c r="N5553" s="337"/>
      <c r="T5553" s="169" t="s">
        <v>300</v>
      </c>
    </row>
    <row r="5554" spans="1:20">
      <c r="A5554" s="339">
        <v>45523.291666666701</v>
      </c>
      <c r="B5554" s="340">
        <v>2.23447</v>
      </c>
      <c r="C5554" s="340" t="s">
        <v>300</v>
      </c>
      <c r="D5554" s="341">
        <v>71.962140000000005</v>
      </c>
      <c r="E5554" s="342" t="s">
        <v>300</v>
      </c>
      <c r="F5554" s="340">
        <v>4.9975899999999998</v>
      </c>
      <c r="G5554" s="342" t="s">
        <v>300</v>
      </c>
      <c r="H5554" s="342"/>
      <c r="I5554" s="342"/>
      <c r="J5554" s="343"/>
      <c r="K5554" s="343"/>
      <c r="L5554" s="407">
        <v>1</v>
      </c>
      <c r="M5554" s="344">
        <f t="shared" si="86"/>
        <v>4.9975783113770635</v>
      </c>
      <c r="N5554" s="337"/>
      <c r="T5554" s="169" t="s">
        <v>300</v>
      </c>
    </row>
    <row r="5555" spans="1:20">
      <c r="A5555" s="339">
        <v>45523.333333333299</v>
      </c>
      <c r="B5555" s="340">
        <v>2.8278799999999999</v>
      </c>
      <c r="C5555" s="340" t="s">
        <v>300</v>
      </c>
      <c r="D5555" s="341">
        <v>69.633369999999999</v>
      </c>
      <c r="E5555" s="342" t="s">
        <v>300</v>
      </c>
      <c r="F5555" s="340">
        <v>6.1201100000000004</v>
      </c>
      <c r="G5555" s="342" t="s">
        <v>300</v>
      </c>
      <c r="H5555" s="342"/>
      <c r="I5555" s="342"/>
      <c r="J5555" s="343"/>
      <c r="K5555" s="343"/>
      <c r="L5555" s="407">
        <v>1</v>
      </c>
      <c r="M5555" s="344">
        <f t="shared" si="86"/>
        <v>6.1201124301720471</v>
      </c>
      <c r="N5555" s="337"/>
      <c r="T5555" s="169" t="s">
        <v>300</v>
      </c>
    </row>
    <row r="5556" spans="1:20">
      <c r="A5556" s="339">
        <v>45523.375</v>
      </c>
      <c r="B5556" s="340">
        <v>2.6979899999999999</v>
      </c>
      <c r="C5556" s="340" t="s">
        <v>300</v>
      </c>
      <c r="D5556" s="341">
        <v>71.449590000000001</v>
      </c>
      <c r="E5556" s="342" t="s">
        <v>300</v>
      </c>
      <c r="F5556" s="340">
        <v>5.9913100000000004</v>
      </c>
      <c r="G5556" s="342" t="s">
        <v>300</v>
      </c>
      <c r="H5556" s="342"/>
      <c r="I5556" s="342"/>
      <c r="J5556" s="343"/>
      <c r="K5556" s="343"/>
      <c r="L5556" s="407">
        <v>1</v>
      </c>
      <c r="M5556" s="344">
        <f t="shared" si="86"/>
        <v>5.9913002813930278</v>
      </c>
      <c r="N5556" s="337"/>
      <c r="T5556" s="169" t="s">
        <v>300</v>
      </c>
    </row>
    <row r="5557" spans="1:20">
      <c r="A5557" s="339">
        <v>45523.416666666701</v>
      </c>
      <c r="B5557" s="340">
        <v>0.44629999999999997</v>
      </c>
      <c r="C5557" s="340" t="s">
        <v>300</v>
      </c>
      <c r="D5557" s="341">
        <v>66.903890000000004</v>
      </c>
      <c r="E5557" s="342" t="s">
        <v>300</v>
      </c>
      <c r="F5557" s="340">
        <v>0.92801999999999996</v>
      </c>
      <c r="G5557" s="342" t="s">
        <v>300</v>
      </c>
      <c r="H5557" s="342"/>
      <c r="I5557" s="342"/>
      <c r="J5557" s="343"/>
      <c r="K5557" s="343"/>
      <c r="L5557" s="407">
        <v>1</v>
      </c>
      <c r="M5557" s="344">
        <f t="shared" si="86"/>
        <v>0.92802412580555993</v>
      </c>
      <c r="N5557" s="337"/>
      <c r="T5557" s="169" t="s">
        <v>300</v>
      </c>
    </row>
    <row r="5558" spans="1:20">
      <c r="A5558" s="339">
        <v>45523.458333333299</v>
      </c>
      <c r="B5558" s="340">
        <v>0.35135</v>
      </c>
      <c r="C5558" s="340" t="s">
        <v>300</v>
      </c>
      <c r="D5558" s="341">
        <v>62.567970000000003</v>
      </c>
      <c r="E5558" s="342" t="s">
        <v>300</v>
      </c>
      <c r="F5558" s="340">
        <v>0.68325000000000002</v>
      </c>
      <c r="G5558" s="342" t="s">
        <v>300</v>
      </c>
      <c r="H5558" s="342"/>
      <c r="I5558" s="342"/>
      <c r="J5558" s="343"/>
      <c r="K5558" s="343"/>
      <c r="L5558" s="407">
        <v>1</v>
      </c>
      <c r="M5558" s="344">
        <f t="shared" si="86"/>
        <v>0.68323960454525989</v>
      </c>
      <c r="N5558" s="337"/>
      <c r="T5558" s="169" t="s">
        <v>300</v>
      </c>
    </row>
    <row r="5559" spans="1:20">
      <c r="A5559" s="339">
        <v>45523.5</v>
      </c>
      <c r="B5559" s="340">
        <v>1.9850300000000001</v>
      </c>
      <c r="C5559" s="340" t="s">
        <v>300</v>
      </c>
      <c r="D5559" s="341">
        <v>69.259569999999997</v>
      </c>
      <c r="E5559" s="342" t="s">
        <v>300</v>
      </c>
      <c r="F5559" s="340">
        <v>4.2729400000000002</v>
      </c>
      <c r="G5559" s="342" t="s">
        <v>300</v>
      </c>
      <c r="H5559" s="342"/>
      <c r="I5559" s="342"/>
      <c r="J5559" s="343"/>
      <c r="K5559" s="343"/>
      <c r="L5559" s="407">
        <v>1</v>
      </c>
      <c r="M5559" s="344">
        <f t="shared" si="86"/>
        <v>4.2729506372890675</v>
      </c>
      <c r="N5559" s="337"/>
      <c r="T5559" s="169" t="s">
        <v>300</v>
      </c>
    </row>
    <row r="5560" spans="1:20">
      <c r="A5560" s="339">
        <v>45523.541666666701</v>
      </c>
      <c r="B5560" s="340">
        <v>2.7941400000000001</v>
      </c>
      <c r="C5560" s="340" t="s">
        <v>300</v>
      </c>
      <c r="D5560" s="341">
        <v>70.924890000000005</v>
      </c>
      <c r="E5560" s="342" t="s">
        <v>300</v>
      </c>
      <c r="F5560" s="340">
        <v>6.1592399999999996</v>
      </c>
      <c r="G5560" s="342" t="s">
        <v>300</v>
      </c>
      <c r="H5560" s="342"/>
      <c r="I5560" s="342"/>
      <c r="J5560" s="343"/>
      <c r="K5560" s="343"/>
      <c r="L5560" s="407">
        <v>1</v>
      </c>
      <c r="M5560" s="344">
        <f t="shared" si="86"/>
        <v>6.1592501622541684</v>
      </c>
      <c r="N5560" s="337"/>
      <c r="T5560" s="169" t="s">
        <v>300</v>
      </c>
    </row>
    <row r="5561" spans="1:20">
      <c r="A5561" s="339">
        <v>45523.583333333299</v>
      </c>
      <c r="B5561" s="340">
        <v>2.2974100000000002</v>
      </c>
      <c r="C5561" s="340" t="s">
        <v>300</v>
      </c>
      <c r="D5561" s="341">
        <v>71.137429999999995</v>
      </c>
      <c r="E5561" s="342" t="s">
        <v>300</v>
      </c>
      <c r="F5561" s="340">
        <v>5.0794699999999997</v>
      </c>
      <c r="G5561" s="342" t="s">
        <v>300</v>
      </c>
      <c r="H5561" s="342"/>
      <c r="I5561" s="342"/>
      <c r="J5561" s="343"/>
      <c r="K5561" s="343"/>
      <c r="L5561" s="407">
        <v>1</v>
      </c>
      <c r="M5561" s="344">
        <f t="shared" si="86"/>
        <v>5.0794616821898035</v>
      </c>
      <c r="N5561" s="337"/>
      <c r="T5561" s="169" t="s">
        <v>300</v>
      </c>
    </row>
    <row r="5562" spans="1:20">
      <c r="A5562" s="339">
        <v>45523.625</v>
      </c>
      <c r="B5562" s="340">
        <v>2.1074799999999998</v>
      </c>
      <c r="C5562" s="340" t="s">
        <v>300</v>
      </c>
      <c r="D5562" s="341">
        <v>71.950519999999997</v>
      </c>
      <c r="E5562" s="342" t="s">
        <v>300</v>
      </c>
      <c r="F5562" s="340">
        <v>4.7127999999999997</v>
      </c>
      <c r="G5562" s="342" t="s">
        <v>300</v>
      </c>
      <c r="H5562" s="342"/>
      <c r="I5562" s="342"/>
      <c r="J5562" s="343"/>
      <c r="K5562" s="343"/>
      <c r="L5562" s="407">
        <v>1</v>
      </c>
      <c r="M5562" s="344">
        <f t="shared" si="86"/>
        <v>4.7127934811287666</v>
      </c>
      <c r="N5562" s="337"/>
      <c r="T5562" s="169" t="s">
        <v>300</v>
      </c>
    </row>
    <row r="5563" spans="1:20">
      <c r="A5563" s="339">
        <v>45523.666666666701</v>
      </c>
      <c r="B5563" s="340">
        <v>2.8171900000000001</v>
      </c>
      <c r="C5563" s="340" t="s">
        <v>300</v>
      </c>
      <c r="D5563" s="341">
        <v>70.256309999999999</v>
      </c>
      <c r="E5563" s="342" t="s">
        <v>300</v>
      </c>
      <c r="F5563" s="340">
        <v>6.1515199999999997</v>
      </c>
      <c r="G5563" s="342" t="s">
        <v>300</v>
      </c>
      <c r="H5563" s="342"/>
      <c r="I5563" s="342"/>
      <c r="J5563" s="343"/>
      <c r="K5563" s="343"/>
      <c r="L5563" s="407">
        <v>1</v>
      </c>
      <c r="M5563" s="344">
        <f t="shared" si="86"/>
        <v>6.1515206229534112</v>
      </c>
      <c r="N5563" s="337"/>
      <c r="T5563" s="169" t="s">
        <v>300</v>
      </c>
    </row>
    <row r="5564" spans="1:20">
      <c r="A5564" s="339">
        <v>45523.708333333299</v>
      </c>
      <c r="B5564" s="340">
        <v>2.7470300000000001</v>
      </c>
      <c r="C5564" s="340" t="s">
        <v>300</v>
      </c>
      <c r="D5564" s="341">
        <v>69.118430000000004</v>
      </c>
      <c r="E5564" s="342" t="s">
        <v>300</v>
      </c>
      <c r="F5564" s="340">
        <v>5.90116</v>
      </c>
      <c r="G5564" s="342" t="s">
        <v>300</v>
      </c>
      <c r="H5564" s="342"/>
      <c r="I5564" s="342"/>
      <c r="J5564" s="343"/>
      <c r="K5564" s="343"/>
      <c r="L5564" s="407">
        <v>1</v>
      </c>
      <c r="M5564" s="344">
        <f t="shared" si="86"/>
        <v>5.9011720557109326</v>
      </c>
      <c r="N5564" s="337"/>
      <c r="T5564" s="169" t="s">
        <v>300</v>
      </c>
    </row>
    <row r="5565" spans="1:20">
      <c r="A5565" s="339">
        <v>45523.75</v>
      </c>
      <c r="B5565" s="340">
        <v>2.7954500000000002</v>
      </c>
      <c r="C5565" s="340" t="s">
        <v>300</v>
      </c>
      <c r="D5565" s="341">
        <v>69.45308</v>
      </c>
      <c r="E5565" s="342" t="s">
        <v>300</v>
      </c>
      <c r="F5565" s="340">
        <v>6.0342700000000002</v>
      </c>
      <c r="G5565" s="342" t="s">
        <v>300</v>
      </c>
      <c r="H5565" s="342"/>
      <c r="I5565" s="342"/>
      <c r="J5565" s="343"/>
      <c r="K5565" s="343"/>
      <c r="L5565" s="407">
        <v>1</v>
      </c>
      <c r="M5565" s="344">
        <f t="shared" si="86"/>
        <v>6.03426319606488</v>
      </c>
      <c r="N5565" s="337"/>
      <c r="T5565" s="169" t="s">
        <v>300</v>
      </c>
    </row>
    <row r="5566" spans="1:20">
      <c r="A5566" s="339">
        <v>45523.791666666701</v>
      </c>
      <c r="B5566" s="340">
        <v>2.8351099999999998</v>
      </c>
      <c r="C5566" s="340" t="s">
        <v>300</v>
      </c>
      <c r="D5566" s="341">
        <v>69.77955</v>
      </c>
      <c r="E5566" s="342" t="s">
        <v>300</v>
      </c>
      <c r="F5566" s="340">
        <v>6.1486400000000003</v>
      </c>
      <c r="G5566" s="342" t="s">
        <v>300</v>
      </c>
      <c r="H5566" s="342"/>
      <c r="I5566" s="342"/>
      <c r="J5566" s="343"/>
      <c r="K5566" s="343"/>
      <c r="L5566" s="407">
        <v>1</v>
      </c>
      <c r="M5566" s="344">
        <f t="shared" si="86"/>
        <v>6.1486403160155394</v>
      </c>
      <c r="N5566" s="337"/>
      <c r="T5566" s="169" t="s">
        <v>300</v>
      </c>
    </row>
    <row r="5567" spans="1:20">
      <c r="A5567" s="339">
        <v>45523.833333333299</v>
      </c>
      <c r="B5567" s="340">
        <v>2.6718600000000001</v>
      </c>
      <c r="C5567" s="340" t="s">
        <v>300</v>
      </c>
      <c r="D5567" s="341">
        <v>69.889480000000006</v>
      </c>
      <c r="E5567" s="342" t="s">
        <v>300</v>
      </c>
      <c r="F5567" s="340">
        <v>5.8037299999999998</v>
      </c>
      <c r="G5567" s="342" t="s">
        <v>300</v>
      </c>
      <c r="H5567" s="342"/>
      <c r="I5567" s="342"/>
      <c r="J5567" s="343"/>
      <c r="K5567" s="343"/>
      <c r="L5567" s="407">
        <v>1</v>
      </c>
      <c r="M5567" s="344">
        <f t="shared" si="86"/>
        <v>5.8037208794994237</v>
      </c>
      <c r="N5567" s="337"/>
      <c r="T5567" s="169" t="s">
        <v>300</v>
      </c>
    </row>
    <row r="5568" spans="1:20">
      <c r="A5568" s="339">
        <v>45523.875</v>
      </c>
      <c r="B5568" s="340">
        <v>2.47465</v>
      </c>
      <c r="C5568" s="340" t="s">
        <v>300</v>
      </c>
      <c r="D5568" s="341">
        <v>70.549909999999997</v>
      </c>
      <c r="E5568" s="342" t="s">
        <v>300</v>
      </c>
      <c r="F5568" s="340">
        <v>5.4261299999999997</v>
      </c>
      <c r="G5568" s="342" t="s">
        <v>300</v>
      </c>
      <c r="H5568" s="342"/>
      <c r="I5568" s="342"/>
      <c r="J5568" s="343"/>
      <c r="K5568" s="343"/>
      <c r="L5568" s="407">
        <v>1</v>
      </c>
      <c r="M5568" s="344">
        <f t="shared" si="86"/>
        <v>5.4261432850090188</v>
      </c>
      <c r="N5568" s="337"/>
      <c r="T5568" s="169" t="s">
        <v>300</v>
      </c>
    </row>
    <row r="5569" spans="1:20">
      <c r="A5569" s="339">
        <v>45523.916666666701</v>
      </c>
      <c r="B5569" s="340">
        <v>2.6258300000000001</v>
      </c>
      <c r="C5569" s="340" t="s">
        <v>300</v>
      </c>
      <c r="D5569" s="341">
        <v>69.783529999999999</v>
      </c>
      <c r="E5569" s="342" t="s">
        <v>300</v>
      </c>
      <c r="F5569" s="340">
        <v>5.6951000000000001</v>
      </c>
      <c r="G5569" s="342" t="s">
        <v>300</v>
      </c>
      <c r="H5569" s="342"/>
      <c r="I5569" s="342"/>
      <c r="J5569" s="343"/>
      <c r="K5569" s="343"/>
      <c r="L5569" s="407">
        <v>1</v>
      </c>
      <c r="M5569" s="344">
        <f t="shared" si="86"/>
        <v>5.6950894589032925</v>
      </c>
      <c r="N5569" s="337"/>
      <c r="T5569" s="169" t="s">
        <v>300</v>
      </c>
    </row>
    <row r="5570" spans="1:20">
      <c r="A5570" s="339">
        <v>45523.958333333299</v>
      </c>
      <c r="B5570" s="340">
        <v>2.7408199999999998</v>
      </c>
      <c r="C5570" s="340" t="s">
        <v>300</v>
      </c>
      <c r="D5570" s="341">
        <v>69.726619999999997</v>
      </c>
      <c r="E5570" s="342" t="s">
        <v>300</v>
      </c>
      <c r="F5570" s="340">
        <v>5.9396399999999998</v>
      </c>
      <c r="G5570" s="342" t="s">
        <v>300</v>
      </c>
      <c r="H5570" s="342"/>
      <c r="I5570" s="342"/>
      <c r="J5570" s="343"/>
      <c r="K5570" s="343"/>
      <c r="L5570" s="407">
        <v>1</v>
      </c>
      <c r="M5570" s="344">
        <f t="shared" si="86"/>
        <v>5.9396402026506712</v>
      </c>
      <c r="N5570" s="337"/>
      <c r="T5570" s="169" t="s">
        <v>300</v>
      </c>
    </row>
    <row r="5571" spans="1:20">
      <c r="A5571" s="339">
        <v>45524</v>
      </c>
      <c r="B5571" s="340">
        <v>2.6579999999999999</v>
      </c>
      <c r="C5571" s="340" t="s">
        <v>300</v>
      </c>
      <c r="D5571" s="341">
        <v>70.657910000000001</v>
      </c>
      <c r="E5571" s="342" t="s">
        <v>300</v>
      </c>
      <c r="F5571" s="340">
        <v>5.8370899999999999</v>
      </c>
      <c r="G5571" s="342" t="s">
        <v>300</v>
      </c>
      <c r="H5571" s="342"/>
      <c r="I5571" s="342"/>
      <c r="J5571" s="343"/>
      <c r="K5571" s="343"/>
      <c r="L5571" s="407">
        <v>1</v>
      </c>
      <c r="M5571" s="344">
        <f t="shared" ref="M5571:M5634" si="87">D5571*60*10^3*B5571*5.18*10^-7</f>
        <v>5.8370951661624009</v>
      </c>
      <c r="N5571" s="337"/>
      <c r="T5571" s="169" t="s">
        <v>300</v>
      </c>
    </row>
    <row r="5572" spans="1:20">
      <c r="A5572" s="339">
        <v>45524.041666666701</v>
      </c>
      <c r="B5572" s="340">
        <v>2.6076899999999998</v>
      </c>
      <c r="C5572" s="340" t="s">
        <v>300</v>
      </c>
      <c r="D5572" s="341">
        <v>69.798590000000004</v>
      </c>
      <c r="E5572" s="342" t="s">
        <v>300</v>
      </c>
      <c r="F5572" s="340">
        <v>5.6569700000000003</v>
      </c>
      <c r="G5572" s="342" t="s">
        <v>300</v>
      </c>
      <c r="H5572" s="342"/>
      <c r="I5572" s="342"/>
      <c r="J5572" s="343"/>
      <c r="K5572" s="343"/>
      <c r="L5572" s="407">
        <v>1</v>
      </c>
      <c r="M5572" s="344">
        <f t="shared" si="87"/>
        <v>5.6569666866826669</v>
      </c>
      <c r="N5572" s="337"/>
      <c r="T5572" s="169" t="s">
        <v>300</v>
      </c>
    </row>
    <row r="5573" spans="1:20">
      <c r="A5573" s="339">
        <v>45524.083333333299</v>
      </c>
      <c r="B5573" s="340">
        <v>2.8716400000000002</v>
      </c>
      <c r="C5573" s="340" t="s">
        <v>300</v>
      </c>
      <c r="D5573" s="341">
        <v>68.710890000000006</v>
      </c>
      <c r="E5573" s="342" t="s">
        <v>300</v>
      </c>
      <c r="F5573" s="340">
        <v>6.1324899999999998</v>
      </c>
      <c r="G5573" s="342" t="s">
        <v>300</v>
      </c>
      <c r="H5573" s="342"/>
      <c r="I5573" s="342"/>
      <c r="J5573" s="343"/>
      <c r="K5573" s="343"/>
      <c r="L5573" s="407">
        <v>1</v>
      </c>
      <c r="M5573" s="344">
        <f t="shared" si="87"/>
        <v>6.1324861801603685</v>
      </c>
      <c r="N5573" s="337"/>
      <c r="T5573" s="169" t="s">
        <v>300</v>
      </c>
    </row>
    <row r="5574" spans="1:20">
      <c r="A5574" s="339">
        <v>45524.125</v>
      </c>
      <c r="B5574" s="340">
        <v>2.1527799999999999</v>
      </c>
      <c r="C5574" s="340" t="s">
        <v>300</v>
      </c>
      <c r="D5574" s="341">
        <v>71.503270000000001</v>
      </c>
      <c r="E5574" s="342" t="s">
        <v>300</v>
      </c>
      <c r="F5574" s="340">
        <v>4.7841699999999996</v>
      </c>
      <c r="G5574" s="342" t="s">
        <v>300</v>
      </c>
      <c r="H5574" s="342"/>
      <c r="I5574" s="342"/>
      <c r="J5574" s="343"/>
      <c r="K5574" s="343"/>
      <c r="L5574" s="407">
        <v>1</v>
      </c>
      <c r="M5574" s="344">
        <f t="shared" si="87"/>
        <v>4.7841695620758475</v>
      </c>
      <c r="N5574" s="337"/>
      <c r="T5574" s="169" t="s">
        <v>300</v>
      </c>
    </row>
    <row r="5575" spans="1:20">
      <c r="A5575" s="339">
        <v>45524.166666666701</v>
      </c>
      <c r="B5575" s="340">
        <v>2.59666</v>
      </c>
      <c r="C5575" s="340" t="s">
        <v>300</v>
      </c>
      <c r="D5575" s="341">
        <v>70.404399999999995</v>
      </c>
      <c r="E5575" s="342" t="s">
        <v>300</v>
      </c>
      <c r="F5575" s="340">
        <v>5.6819300000000004</v>
      </c>
      <c r="G5575" s="342" t="s">
        <v>300</v>
      </c>
      <c r="H5575" s="342"/>
      <c r="I5575" s="342"/>
      <c r="J5575" s="343"/>
      <c r="K5575" s="343"/>
      <c r="L5575" s="407">
        <v>1</v>
      </c>
      <c r="M5575" s="344">
        <f t="shared" si="87"/>
        <v>5.6819302715683193</v>
      </c>
      <c r="N5575" s="337"/>
      <c r="T5575" s="169" t="s">
        <v>300</v>
      </c>
    </row>
    <row r="5576" spans="1:20">
      <c r="A5576" s="339">
        <v>45524.208333333299</v>
      </c>
      <c r="B5576" s="340">
        <v>2.8333400000000002</v>
      </c>
      <c r="C5576" s="340" t="s">
        <v>300</v>
      </c>
      <c r="D5576" s="341">
        <v>69.562629999999999</v>
      </c>
      <c r="E5576" s="342" t="s">
        <v>300</v>
      </c>
      <c r="F5576" s="340">
        <v>6.1257000000000001</v>
      </c>
      <c r="G5576" s="342" t="s">
        <v>300</v>
      </c>
      <c r="H5576" s="342"/>
      <c r="I5576" s="342"/>
      <c r="J5576" s="343"/>
      <c r="K5576" s="343"/>
      <c r="L5576" s="407">
        <v>1</v>
      </c>
      <c r="M5576" s="344">
        <f t="shared" si="87"/>
        <v>6.1256996111769366</v>
      </c>
      <c r="N5576" s="337"/>
      <c r="T5576" s="169" t="s">
        <v>300</v>
      </c>
    </row>
    <row r="5577" spans="1:20">
      <c r="A5577" s="339">
        <v>45524.25</v>
      </c>
      <c r="B5577" s="340">
        <v>2.75509</v>
      </c>
      <c r="C5577" s="340" t="s">
        <v>300</v>
      </c>
      <c r="D5577" s="341">
        <v>68.518619999999999</v>
      </c>
      <c r="E5577" s="342" t="s">
        <v>300</v>
      </c>
      <c r="F5577" s="340">
        <v>5.8671300000000004</v>
      </c>
      <c r="G5577" s="342" t="s">
        <v>300</v>
      </c>
      <c r="H5577" s="342"/>
      <c r="I5577" s="342"/>
      <c r="J5577" s="343"/>
      <c r="K5577" s="343"/>
      <c r="L5577" s="407">
        <v>1</v>
      </c>
      <c r="M5577" s="344">
        <f t="shared" si="87"/>
        <v>5.8671259052318634</v>
      </c>
      <c r="N5577" s="337"/>
      <c r="T5577" s="169" t="s">
        <v>300</v>
      </c>
    </row>
    <row r="5578" spans="1:20">
      <c r="A5578" s="339">
        <v>45524.291666666701</v>
      </c>
      <c r="B5578" s="340">
        <v>2.3391600000000001</v>
      </c>
      <c r="C5578" s="340" t="s">
        <v>300</v>
      </c>
      <c r="D5578" s="341">
        <v>70.396889999999999</v>
      </c>
      <c r="E5578" s="342" t="s">
        <v>300</v>
      </c>
      <c r="F5578" s="340">
        <v>5.1179199999999998</v>
      </c>
      <c r="G5578" s="342" t="s">
        <v>300</v>
      </c>
      <c r="H5578" s="342"/>
      <c r="I5578" s="342"/>
      <c r="J5578" s="343"/>
      <c r="K5578" s="343"/>
      <c r="L5578" s="407">
        <v>1</v>
      </c>
      <c r="M5578" s="344">
        <f t="shared" si="87"/>
        <v>5.1179308327213926</v>
      </c>
      <c r="N5578" s="337"/>
      <c r="T5578" s="169" t="s">
        <v>300</v>
      </c>
    </row>
    <row r="5579" spans="1:20">
      <c r="A5579" s="339">
        <v>45524.333333333299</v>
      </c>
      <c r="B5579" s="340">
        <v>2.9777900000000002</v>
      </c>
      <c r="C5579" s="340" t="s">
        <v>300</v>
      </c>
      <c r="D5579" s="341">
        <v>70.063980000000001</v>
      </c>
      <c r="E5579" s="342" t="s">
        <v>300</v>
      </c>
      <c r="F5579" s="340">
        <v>6.4843999999999999</v>
      </c>
      <c r="G5579" s="342" t="s">
        <v>300</v>
      </c>
      <c r="H5579" s="342"/>
      <c r="I5579" s="342"/>
      <c r="J5579" s="343"/>
      <c r="K5579" s="343"/>
      <c r="L5579" s="407">
        <v>1</v>
      </c>
      <c r="M5579" s="344">
        <f t="shared" si="87"/>
        <v>6.4844012546505372</v>
      </c>
      <c r="N5579" s="337"/>
      <c r="T5579" s="169" t="s">
        <v>300</v>
      </c>
    </row>
    <row r="5580" spans="1:20">
      <c r="A5580" s="339">
        <v>45524.375</v>
      </c>
      <c r="B5580" s="340">
        <v>2.8877899999999999</v>
      </c>
      <c r="C5580" s="340" t="s">
        <v>300</v>
      </c>
      <c r="D5580" s="341">
        <v>69.283869999999993</v>
      </c>
      <c r="E5580" s="342" t="s">
        <v>300</v>
      </c>
      <c r="F5580" s="340">
        <v>6.2183999999999999</v>
      </c>
      <c r="G5580" s="342" t="s">
        <v>300</v>
      </c>
      <c r="H5580" s="342"/>
      <c r="I5580" s="342"/>
      <c r="J5580" s="343"/>
      <c r="K5580" s="343"/>
      <c r="L5580" s="407">
        <v>1</v>
      </c>
      <c r="M5580" s="344">
        <f t="shared" si="87"/>
        <v>6.2184014567220824</v>
      </c>
      <c r="N5580" s="337"/>
      <c r="T5580" s="169" t="s">
        <v>300</v>
      </c>
    </row>
    <row r="5581" spans="1:20">
      <c r="A5581" s="339">
        <v>45524.416666666701</v>
      </c>
      <c r="B5581" s="340">
        <v>2.9788800000000002</v>
      </c>
      <c r="C5581" s="340" t="s">
        <v>300</v>
      </c>
      <c r="D5581" s="341">
        <v>67.270349999999993</v>
      </c>
      <c r="E5581" s="342" t="s">
        <v>300</v>
      </c>
      <c r="F5581" s="340">
        <v>6.2281300000000002</v>
      </c>
      <c r="G5581" s="342" t="s">
        <v>300</v>
      </c>
      <c r="H5581" s="342"/>
      <c r="I5581" s="342"/>
      <c r="J5581" s="343"/>
      <c r="K5581" s="343"/>
      <c r="L5581" s="407">
        <v>1</v>
      </c>
      <c r="M5581" s="344">
        <f t="shared" si="87"/>
        <v>6.2281305304646395</v>
      </c>
      <c r="N5581" s="337"/>
      <c r="T5581" s="169" t="s">
        <v>300</v>
      </c>
    </row>
    <row r="5582" spans="1:20">
      <c r="A5582" s="339">
        <v>45524.458333333299</v>
      </c>
      <c r="B5582" s="340">
        <v>1.4940899999999999</v>
      </c>
      <c r="C5582" s="340" t="s">
        <v>300</v>
      </c>
      <c r="D5582" s="341">
        <v>66.456540000000004</v>
      </c>
      <c r="E5582" s="342" t="s">
        <v>300</v>
      </c>
      <c r="F5582" s="340">
        <v>3.0859999999999999</v>
      </c>
      <c r="G5582" s="342" t="s">
        <v>300</v>
      </c>
      <c r="H5582" s="342"/>
      <c r="I5582" s="342"/>
      <c r="J5582" s="343"/>
      <c r="K5582" s="343"/>
      <c r="L5582" s="407">
        <v>1</v>
      </c>
      <c r="M5582" s="344">
        <f t="shared" si="87"/>
        <v>3.0859969714544877</v>
      </c>
      <c r="N5582" s="337"/>
      <c r="T5582" s="169" t="s">
        <v>300</v>
      </c>
    </row>
    <row r="5583" spans="1:20">
      <c r="A5583" s="339">
        <v>45524.5</v>
      </c>
      <c r="B5583" s="340">
        <v>0.59582999999999997</v>
      </c>
      <c r="C5583" s="340" t="s">
        <v>300</v>
      </c>
      <c r="D5583" s="341">
        <v>63.242179999999998</v>
      </c>
      <c r="E5583" s="342" t="s">
        <v>300</v>
      </c>
      <c r="F5583" s="340">
        <v>1.1711499999999999</v>
      </c>
      <c r="G5583" s="342" t="s">
        <v>300</v>
      </c>
      <c r="H5583" s="342"/>
      <c r="I5583" s="342"/>
      <c r="J5583" s="343"/>
      <c r="K5583" s="343"/>
      <c r="L5583" s="407">
        <v>1</v>
      </c>
      <c r="M5583" s="344">
        <f t="shared" si="87"/>
        <v>1.1711437584401518</v>
      </c>
      <c r="N5583" s="337"/>
      <c r="T5583" s="169" t="s">
        <v>300</v>
      </c>
    </row>
    <row r="5584" spans="1:20">
      <c r="A5584" s="339">
        <v>45524.541666666701</v>
      </c>
      <c r="B5584" s="340">
        <v>0.59262000000000004</v>
      </c>
      <c r="C5584" s="340" t="s">
        <v>300</v>
      </c>
      <c r="D5584" s="341">
        <v>52.768689999999999</v>
      </c>
      <c r="E5584" s="342" t="s">
        <v>300</v>
      </c>
      <c r="F5584" s="340">
        <v>0.97192999999999996</v>
      </c>
      <c r="G5584" s="342" t="s">
        <v>300</v>
      </c>
      <c r="H5584" s="342"/>
      <c r="I5584" s="342"/>
      <c r="J5584" s="343"/>
      <c r="K5584" s="343"/>
      <c r="L5584" s="407">
        <v>1</v>
      </c>
      <c r="M5584" s="344">
        <f t="shared" si="87"/>
        <v>0.97192695558722386</v>
      </c>
      <c r="N5584" s="337"/>
      <c r="T5584" s="169" t="s">
        <v>300</v>
      </c>
    </row>
    <row r="5585" spans="1:20">
      <c r="A5585" s="339">
        <v>45524.583333333299</v>
      </c>
      <c r="B5585" s="340">
        <v>0.57515000000000005</v>
      </c>
      <c r="C5585" s="340" t="s">
        <v>300</v>
      </c>
      <c r="D5585" s="341">
        <v>52.30171</v>
      </c>
      <c r="E5585" s="342" t="s">
        <v>300</v>
      </c>
      <c r="F5585" s="340">
        <v>0.93493000000000004</v>
      </c>
      <c r="G5585" s="342" t="s">
        <v>300</v>
      </c>
      <c r="H5585" s="342"/>
      <c r="I5585" s="342"/>
      <c r="J5585" s="343"/>
      <c r="K5585" s="343"/>
      <c r="L5585" s="407">
        <v>1</v>
      </c>
      <c r="M5585" s="344">
        <f t="shared" si="87"/>
        <v>0.93492768998202003</v>
      </c>
      <c r="N5585" s="337"/>
      <c r="T5585" s="169" t="s">
        <v>300</v>
      </c>
    </row>
    <row r="5586" spans="1:20">
      <c r="A5586" s="339">
        <v>45524.625</v>
      </c>
      <c r="B5586" s="340">
        <v>0.37370999999999999</v>
      </c>
      <c r="C5586" s="340" t="s">
        <v>300</v>
      </c>
      <c r="D5586" s="341">
        <v>69.911050000000003</v>
      </c>
      <c r="E5586" s="342" t="s">
        <v>300</v>
      </c>
      <c r="F5586" s="340">
        <v>0.81201999999999996</v>
      </c>
      <c r="G5586" s="342" t="s">
        <v>300</v>
      </c>
      <c r="H5586" s="342"/>
      <c r="I5586" s="342"/>
      <c r="J5586" s="343"/>
      <c r="K5586" s="343"/>
      <c r="L5586" s="407">
        <v>1</v>
      </c>
      <c r="M5586" s="344">
        <f t="shared" si="87"/>
        <v>0.81201033004013989</v>
      </c>
      <c r="N5586" s="337"/>
      <c r="T5586" s="169" t="s">
        <v>300</v>
      </c>
    </row>
    <row r="5587" spans="1:20">
      <c r="A5587" s="339">
        <v>45524.666666666701</v>
      </c>
      <c r="B5587" s="340">
        <v>0.41343999999999997</v>
      </c>
      <c r="C5587" s="340" t="s">
        <v>300</v>
      </c>
      <c r="D5587" s="341">
        <v>65.124219999999994</v>
      </c>
      <c r="E5587" s="342" t="s">
        <v>300</v>
      </c>
      <c r="F5587" s="340">
        <v>0.83682999999999996</v>
      </c>
      <c r="G5587" s="342" t="s">
        <v>300</v>
      </c>
      <c r="H5587" s="342"/>
      <c r="I5587" s="342"/>
      <c r="J5587" s="343"/>
      <c r="K5587" s="343"/>
      <c r="L5587" s="407">
        <v>1</v>
      </c>
      <c r="M5587" s="344">
        <f t="shared" si="87"/>
        <v>0.83682767962214366</v>
      </c>
      <c r="N5587" s="337"/>
      <c r="T5587" s="169" t="s">
        <v>300</v>
      </c>
    </row>
    <row r="5588" spans="1:20">
      <c r="A5588" s="339">
        <v>45524.708333333299</v>
      </c>
      <c r="B5588" s="340">
        <v>0.30296000000000001</v>
      </c>
      <c r="C5588" s="340" t="s">
        <v>300</v>
      </c>
      <c r="D5588" s="341">
        <v>73.513540000000006</v>
      </c>
      <c r="E5588" s="342" t="s">
        <v>300</v>
      </c>
      <c r="F5588" s="340">
        <v>0.69220999999999999</v>
      </c>
      <c r="G5588" s="342" t="s">
        <v>300</v>
      </c>
      <c r="H5588" s="342"/>
      <c r="I5588" s="342"/>
      <c r="J5588" s="343"/>
      <c r="K5588" s="343"/>
      <c r="L5588" s="407">
        <v>1</v>
      </c>
      <c r="M5588" s="344">
        <f t="shared" si="87"/>
        <v>0.69220325739667199</v>
      </c>
      <c r="N5588" s="337"/>
      <c r="T5588" s="169" t="s">
        <v>300</v>
      </c>
    </row>
    <row r="5589" spans="1:20">
      <c r="A5589" s="339">
        <v>45524.75</v>
      </c>
      <c r="B5589" s="340">
        <v>1.0203599999999999</v>
      </c>
      <c r="C5589" s="340" t="s">
        <v>300</v>
      </c>
      <c r="D5589" s="341">
        <v>80.237949999999998</v>
      </c>
      <c r="E5589" s="342" t="s">
        <v>300</v>
      </c>
      <c r="F5589" s="340">
        <v>2.5445600000000002</v>
      </c>
      <c r="G5589" s="342" t="s">
        <v>300</v>
      </c>
      <c r="H5589" s="342"/>
      <c r="I5589" s="342"/>
      <c r="J5589" s="343"/>
      <c r="K5589" s="343"/>
      <c r="L5589" s="407">
        <v>1</v>
      </c>
      <c r="M5589" s="344">
        <f t="shared" si="87"/>
        <v>2.5445691620949593</v>
      </c>
      <c r="N5589" s="337"/>
      <c r="T5589" s="169" t="s">
        <v>300</v>
      </c>
    </row>
    <row r="5590" spans="1:20">
      <c r="A5590" s="339">
        <v>45524.791666666701</v>
      </c>
      <c r="B5590" s="340">
        <v>1.5465800000000001</v>
      </c>
      <c r="C5590" s="340" t="s">
        <v>300</v>
      </c>
      <c r="D5590" s="341">
        <v>78.481700000000004</v>
      </c>
      <c r="E5590" s="342" t="s">
        <v>300</v>
      </c>
      <c r="F5590" s="340">
        <v>3.7724299999999999</v>
      </c>
      <c r="G5590" s="342" t="s">
        <v>300</v>
      </c>
      <c r="H5590" s="342"/>
      <c r="I5590" s="342"/>
      <c r="J5590" s="343"/>
      <c r="K5590" s="343"/>
      <c r="L5590" s="407">
        <v>1</v>
      </c>
      <c r="M5590" s="344">
        <f t="shared" si="87"/>
        <v>3.7724353133728799</v>
      </c>
      <c r="N5590" s="337"/>
      <c r="T5590" s="169" t="s">
        <v>300</v>
      </c>
    </row>
    <row r="5591" spans="1:20">
      <c r="A5591" s="339">
        <v>45524.833333333299</v>
      </c>
      <c r="B5591" s="340">
        <v>2.49892</v>
      </c>
      <c r="C5591" s="340" t="s">
        <v>300</v>
      </c>
      <c r="D5591" s="341">
        <v>73.490849999999995</v>
      </c>
      <c r="E5591" s="342" t="s">
        <v>300</v>
      </c>
      <c r="F5591" s="340">
        <v>5.7077600000000004</v>
      </c>
      <c r="G5591" s="342" t="s">
        <v>300</v>
      </c>
      <c r="H5591" s="342"/>
      <c r="I5591" s="342"/>
      <c r="J5591" s="343"/>
      <c r="K5591" s="343"/>
      <c r="L5591" s="407">
        <v>1</v>
      </c>
      <c r="M5591" s="344">
        <f t="shared" si="87"/>
        <v>5.7077722217325597</v>
      </c>
      <c r="N5591" s="337"/>
      <c r="T5591" s="169" t="s">
        <v>300</v>
      </c>
    </row>
    <row r="5592" spans="1:20">
      <c r="A5592" s="339">
        <v>45524.875</v>
      </c>
      <c r="B5592" s="340">
        <v>2.4256700000000002</v>
      </c>
      <c r="C5592" s="340" t="s">
        <v>300</v>
      </c>
      <c r="D5592" s="341">
        <v>72.863150000000005</v>
      </c>
      <c r="E5592" s="342" t="s">
        <v>300</v>
      </c>
      <c r="F5592" s="340">
        <v>5.4931299999999998</v>
      </c>
      <c r="G5592" s="342" t="s">
        <v>300</v>
      </c>
      <c r="H5592" s="342"/>
      <c r="I5592" s="342"/>
      <c r="J5592" s="343"/>
      <c r="K5592" s="343"/>
      <c r="L5592" s="407">
        <v>1</v>
      </c>
      <c r="M5592" s="344">
        <f t="shared" si="87"/>
        <v>5.4931400254403409</v>
      </c>
      <c r="N5592" s="337"/>
      <c r="T5592" s="169" t="s">
        <v>300</v>
      </c>
    </row>
    <row r="5593" spans="1:20">
      <c r="A5593" s="339">
        <v>45524.916666666701</v>
      </c>
      <c r="B5593" s="340">
        <v>2.4629300000000001</v>
      </c>
      <c r="C5593" s="340" t="s">
        <v>300</v>
      </c>
      <c r="D5593" s="341">
        <v>71.519379999999998</v>
      </c>
      <c r="E5593" s="342" t="s">
        <v>300</v>
      </c>
      <c r="F5593" s="340">
        <v>5.4746499999999996</v>
      </c>
      <c r="G5593" s="342" t="s">
        <v>300</v>
      </c>
      <c r="H5593" s="342"/>
      <c r="I5593" s="342"/>
      <c r="J5593" s="343"/>
      <c r="K5593" s="343"/>
      <c r="L5593" s="407">
        <v>1</v>
      </c>
      <c r="M5593" s="344">
        <f t="shared" si="87"/>
        <v>5.4746558022120713</v>
      </c>
      <c r="N5593" s="337"/>
      <c r="T5593" s="169" t="s">
        <v>300</v>
      </c>
    </row>
    <row r="5594" spans="1:20">
      <c r="A5594" s="339">
        <v>45524.958333333299</v>
      </c>
      <c r="B5594" s="340">
        <v>2.5362300000000002</v>
      </c>
      <c r="C5594" s="340" t="s">
        <v>300</v>
      </c>
      <c r="D5594" s="341">
        <v>71.150580000000005</v>
      </c>
      <c r="E5594" s="342" t="s">
        <v>300</v>
      </c>
      <c r="F5594" s="340">
        <v>5.6085099999999999</v>
      </c>
      <c r="G5594" s="342" t="s">
        <v>300</v>
      </c>
      <c r="H5594" s="342"/>
      <c r="I5594" s="342"/>
      <c r="J5594" s="343"/>
      <c r="K5594" s="343"/>
      <c r="L5594" s="407">
        <v>1</v>
      </c>
      <c r="M5594" s="344">
        <f t="shared" si="87"/>
        <v>5.6085176397564727</v>
      </c>
      <c r="N5594" s="337"/>
      <c r="T5594" s="169" t="s">
        <v>300</v>
      </c>
    </row>
    <row r="5595" spans="1:20">
      <c r="A5595" s="339">
        <v>45525</v>
      </c>
      <c r="B5595" s="340">
        <v>2.8463500000000002</v>
      </c>
      <c r="C5595" s="340" t="s">
        <v>300</v>
      </c>
      <c r="D5595" s="341">
        <v>69.925569999999993</v>
      </c>
      <c r="E5595" s="342" t="s">
        <v>300</v>
      </c>
      <c r="F5595" s="340">
        <v>6.1859400000000004</v>
      </c>
      <c r="G5595" s="342" t="s">
        <v>300</v>
      </c>
      <c r="H5595" s="342"/>
      <c r="I5595" s="342"/>
      <c r="J5595" s="343"/>
      <c r="K5595" s="343"/>
      <c r="L5595" s="407">
        <v>1</v>
      </c>
      <c r="M5595" s="344">
        <f t="shared" si="87"/>
        <v>6.1859346429480606</v>
      </c>
      <c r="N5595" s="337"/>
      <c r="T5595" s="169" t="s">
        <v>300</v>
      </c>
    </row>
    <row r="5596" spans="1:20">
      <c r="A5596" s="339">
        <v>45525.041666666701</v>
      </c>
      <c r="B5596" s="340">
        <v>2.9057300000000001</v>
      </c>
      <c r="C5596" s="340" t="s">
        <v>300</v>
      </c>
      <c r="D5596" s="341">
        <v>69.443420000000003</v>
      </c>
      <c r="E5596" s="342" t="s">
        <v>300</v>
      </c>
      <c r="F5596" s="340">
        <v>6.2714400000000001</v>
      </c>
      <c r="G5596" s="342" t="s">
        <v>300</v>
      </c>
      <c r="H5596" s="342"/>
      <c r="I5596" s="342"/>
      <c r="J5596" s="343"/>
      <c r="K5596" s="343"/>
      <c r="L5596" s="407">
        <v>1</v>
      </c>
      <c r="M5596" s="344">
        <f t="shared" si="87"/>
        <v>6.271441398998328</v>
      </c>
      <c r="N5596" s="337"/>
      <c r="T5596" s="169" t="s">
        <v>300</v>
      </c>
    </row>
    <row r="5597" spans="1:20">
      <c r="A5597" s="339">
        <v>45525.083333333299</v>
      </c>
      <c r="B5597" s="340">
        <v>3.0054599999999998</v>
      </c>
      <c r="C5597" s="340" t="s">
        <v>300</v>
      </c>
      <c r="D5597" s="341">
        <v>70.739599999999996</v>
      </c>
      <c r="E5597" s="342" t="s">
        <v>300</v>
      </c>
      <c r="F5597" s="340">
        <v>6.6077599999999999</v>
      </c>
      <c r="G5597" s="342" t="s">
        <v>300</v>
      </c>
      <c r="H5597" s="342"/>
      <c r="I5597" s="342"/>
      <c r="J5597" s="343"/>
      <c r="K5597" s="343"/>
      <c r="L5597" s="407">
        <v>1</v>
      </c>
      <c r="M5597" s="344">
        <f t="shared" si="87"/>
        <v>6.6077645877532794</v>
      </c>
      <c r="N5597" s="337"/>
      <c r="T5597" s="169" t="s">
        <v>300</v>
      </c>
    </row>
    <row r="5598" spans="1:20">
      <c r="A5598" s="339">
        <v>45525.125</v>
      </c>
      <c r="B5598" s="340">
        <v>3.0257200000000002</v>
      </c>
      <c r="C5598" s="340" t="s">
        <v>300</v>
      </c>
      <c r="D5598" s="341">
        <v>70.030349999999999</v>
      </c>
      <c r="E5598" s="342" t="s">
        <v>300</v>
      </c>
      <c r="F5598" s="340">
        <v>6.58561</v>
      </c>
      <c r="G5598" s="342" t="s">
        <v>300</v>
      </c>
      <c r="H5598" s="342"/>
      <c r="I5598" s="342"/>
      <c r="J5598" s="343"/>
      <c r="K5598" s="343"/>
      <c r="L5598" s="407">
        <v>1</v>
      </c>
      <c r="M5598" s="344">
        <f t="shared" si="87"/>
        <v>6.585610527110159</v>
      </c>
      <c r="N5598" s="337"/>
      <c r="T5598" s="169" t="s">
        <v>300</v>
      </c>
    </row>
    <row r="5599" spans="1:20">
      <c r="A5599" s="339">
        <v>45525.166666666701</v>
      </c>
      <c r="B5599" s="340">
        <v>3.0794199999999998</v>
      </c>
      <c r="C5599" s="340" t="s">
        <v>300</v>
      </c>
      <c r="D5599" s="341">
        <v>70.105959999999996</v>
      </c>
      <c r="E5599" s="342" t="s">
        <v>300</v>
      </c>
      <c r="F5599" s="340">
        <v>6.7097199999999999</v>
      </c>
      <c r="G5599" s="342" t="s">
        <v>300</v>
      </c>
      <c r="H5599" s="342"/>
      <c r="I5599" s="342"/>
      <c r="J5599" s="343"/>
      <c r="K5599" s="343"/>
      <c r="L5599" s="407">
        <v>1</v>
      </c>
      <c r="M5599" s="344">
        <f t="shared" si="87"/>
        <v>6.7097274112666545</v>
      </c>
      <c r="N5599" s="337"/>
      <c r="T5599" s="169" t="s">
        <v>300</v>
      </c>
    </row>
    <row r="5600" spans="1:20">
      <c r="A5600" s="339">
        <v>45525.208333333299</v>
      </c>
      <c r="B5600" s="340">
        <v>3.0438399999999999</v>
      </c>
      <c r="C5600" s="340" t="s">
        <v>300</v>
      </c>
      <c r="D5600" s="341">
        <v>69.460470000000001</v>
      </c>
      <c r="E5600" s="342" t="s">
        <v>300</v>
      </c>
      <c r="F5600" s="340">
        <v>6.5711399999999998</v>
      </c>
      <c r="G5600" s="342" t="s">
        <v>300</v>
      </c>
      <c r="H5600" s="342"/>
      <c r="I5600" s="342"/>
      <c r="J5600" s="343"/>
      <c r="K5600" s="343"/>
      <c r="L5600" s="407">
        <v>1</v>
      </c>
      <c r="M5600" s="344">
        <f t="shared" si="87"/>
        <v>6.5711373917091835</v>
      </c>
      <c r="N5600" s="337"/>
      <c r="T5600" s="169" t="s">
        <v>300</v>
      </c>
    </row>
    <row r="5601" spans="1:20">
      <c r="A5601" s="339">
        <v>45525.25</v>
      </c>
      <c r="B5601" s="340">
        <v>2.4580700000000002</v>
      </c>
      <c r="C5601" s="340" t="s">
        <v>300</v>
      </c>
      <c r="D5601" s="341">
        <v>72.116910000000004</v>
      </c>
      <c r="E5601" s="342" t="s">
        <v>300</v>
      </c>
      <c r="F5601" s="340">
        <v>5.5095000000000001</v>
      </c>
      <c r="G5601" s="342" t="s">
        <v>300</v>
      </c>
      <c r="H5601" s="342"/>
      <c r="I5601" s="342"/>
      <c r="J5601" s="343"/>
      <c r="K5601" s="343"/>
      <c r="L5601" s="407">
        <v>1</v>
      </c>
      <c r="M5601" s="344">
        <f t="shared" si="87"/>
        <v>5.5095022749117968</v>
      </c>
      <c r="N5601" s="337"/>
      <c r="T5601" s="169" t="s">
        <v>300</v>
      </c>
    </row>
    <row r="5602" spans="1:20">
      <c r="A5602" s="339">
        <v>45525.291666666701</v>
      </c>
      <c r="B5602" s="340">
        <v>0.61912</v>
      </c>
      <c r="C5602" s="340" t="s">
        <v>300</v>
      </c>
      <c r="D5602" s="341">
        <v>70.630139999999997</v>
      </c>
      <c r="E5602" s="342" t="s">
        <v>300</v>
      </c>
      <c r="F5602" s="340">
        <v>1.3590800000000001</v>
      </c>
      <c r="G5602" s="342" t="s">
        <v>300</v>
      </c>
      <c r="H5602" s="342"/>
      <c r="I5602" s="342"/>
      <c r="J5602" s="343"/>
      <c r="K5602" s="343"/>
      <c r="L5602" s="407">
        <v>1</v>
      </c>
      <c r="M5602" s="344">
        <f t="shared" si="87"/>
        <v>1.3590827831629437</v>
      </c>
      <c r="N5602" s="337"/>
      <c r="T5602" s="169" t="s">
        <v>300</v>
      </c>
    </row>
    <row r="5603" spans="1:20">
      <c r="A5603" s="339">
        <v>45525.333333333299</v>
      </c>
      <c r="B5603" s="340">
        <v>0.82343999999999995</v>
      </c>
      <c r="C5603" s="340" t="s">
        <v>300</v>
      </c>
      <c r="D5603" s="341">
        <v>72.543080000000003</v>
      </c>
      <c r="E5603" s="342" t="s">
        <v>300</v>
      </c>
      <c r="F5603" s="340">
        <v>1.85656</v>
      </c>
      <c r="G5603" s="342" t="s">
        <v>300</v>
      </c>
      <c r="H5603" s="342"/>
      <c r="I5603" s="342"/>
      <c r="J5603" s="343"/>
      <c r="K5603" s="343"/>
      <c r="L5603" s="407">
        <v>1</v>
      </c>
      <c r="M5603" s="344">
        <f t="shared" si="87"/>
        <v>1.856559877554816</v>
      </c>
      <c r="N5603" s="337"/>
      <c r="T5603" s="169" t="s">
        <v>300</v>
      </c>
    </row>
    <row r="5604" spans="1:20">
      <c r="A5604" s="339">
        <v>45525.375</v>
      </c>
      <c r="B5604" s="340">
        <v>2.5457900000000002</v>
      </c>
      <c r="C5604" s="340" t="s">
        <v>300</v>
      </c>
      <c r="D5604" s="341">
        <v>73.631299999999996</v>
      </c>
      <c r="E5604" s="342" t="s">
        <v>300</v>
      </c>
      <c r="F5604" s="340">
        <v>5.8259400000000001</v>
      </c>
      <c r="G5604" s="342" t="s">
        <v>300</v>
      </c>
      <c r="H5604" s="342"/>
      <c r="I5604" s="342"/>
      <c r="J5604" s="343"/>
      <c r="K5604" s="343"/>
      <c r="L5604" s="407">
        <v>1</v>
      </c>
      <c r="M5604" s="344">
        <f t="shared" si="87"/>
        <v>5.8259406302151602</v>
      </c>
      <c r="N5604" s="337"/>
      <c r="T5604" s="169" t="s">
        <v>300</v>
      </c>
    </row>
    <row r="5605" spans="1:20">
      <c r="A5605" s="339">
        <v>45525.416666666701</v>
      </c>
      <c r="B5605" s="340">
        <v>2.7572000000000001</v>
      </c>
      <c r="C5605" s="340" t="s">
        <v>300</v>
      </c>
      <c r="D5605" s="341">
        <v>71.075540000000004</v>
      </c>
      <c r="E5605" s="342" t="s">
        <v>300</v>
      </c>
      <c r="F5605" s="340">
        <v>6.0907400000000003</v>
      </c>
      <c r="G5605" s="342" t="s">
        <v>300</v>
      </c>
      <c r="H5605" s="342"/>
      <c r="I5605" s="342"/>
      <c r="J5605" s="343"/>
      <c r="K5605" s="343"/>
      <c r="L5605" s="407">
        <v>1</v>
      </c>
      <c r="M5605" s="344">
        <f t="shared" si="87"/>
        <v>6.0907314038390403</v>
      </c>
      <c r="N5605" s="337"/>
      <c r="T5605" s="169" t="s">
        <v>300</v>
      </c>
    </row>
    <row r="5606" spans="1:20">
      <c r="A5606" s="339">
        <v>45525.458333333299</v>
      </c>
      <c r="B5606" s="340">
        <v>2.7326899999999998</v>
      </c>
      <c r="C5606" s="340" t="s">
        <v>300</v>
      </c>
      <c r="D5606" s="341">
        <v>69.276169999999993</v>
      </c>
      <c r="E5606" s="342" t="s">
        <v>300</v>
      </c>
      <c r="F5606" s="340">
        <v>5.8837599999999997</v>
      </c>
      <c r="G5606" s="342" t="s">
        <v>300</v>
      </c>
      <c r="H5606" s="342"/>
      <c r="I5606" s="342"/>
      <c r="J5606" s="343"/>
      <c r="K5606" s="343"/>
      <c r="L5606" s="407">
        <v>1</v>
      </c>
      <c r="M5606" s="344">
        <f t="shared" si="87"/>
        <v>5.8837640306760814</v>
      </c>
      <c r="N5606" s="337"/>
      <c r="T5606" s="169" t="s">
        <v>300</v>
      </c>
    </row>
    <row r="5607" spans="1:20">
      <c r="A5607" s="339">
        <v>45525.5</v>
      </c>
      <c r="B5607" s="340">
        <v>2.6323500000000002</v>
      </c>
      <c r="C5607" s="340" t="s">
        <v>300</v>
      </c>
      <c r="D5607" s="341">
        <v>69.28586</v>
      </c>
      <c r="E5607" s="342" t="s">
        <v>300</v>
      </c>
      <c r="F5607" s="340">
        <v>5.66852</v>
      </c>
      <c r="G5607" s="342" t="s">
        <v>300</v>
      </c>
      <c r="H5607" s="342"/>
      <c r="I5607" s="342"/>
      <c r="J5607" s="343"/>
      <c r="K5607" s="343"/>
      <c r="L5607" s="407">
        <v>1</v>
      </c>
      <c r="M5607" s="344">
        <f t="shared" si="87"/>
        <v>5.6685144113866803</v>
      </c>
      <c r="N5607" s="337"/>
      <c r="T5607" s="169" t="s">
        <v>300</v>
      </c>
    </row>
    <row r="5608" spans="1:20">
      <c r="A5608" s="339">
        <v>45525.541666666701</v>
      </c>
      <c r="B5608" s="340">
        <v>2.46008</v>
      </c>
      <c r="C5608" s="340" t="s">
        <v>300</v>
      </c>
      <c r="D5608" s="341">
        <v>69.529529999999994</v>
      </c>
      <c r="E5608" s="342" t="s">
        <v>300</v>
      </c>
      <c r="F5608" s="340">
        <v>5.3161800000000001</v>
      </c>
      <c r="G5608" s="342" t="s">
        <v>300</v>
      </c>
      <c r="H5608" s="342"/>
      <c r="I5608" s="342"/>
      <c r="J5608" s="343"/>
      <c r="K5608" s="343"/>
      <c r="L5608" s="407">
        <v>1</v>
      </c>
      <c r="M5608" s="344">
        <f t="shared" si="87"/>
        <v>5.3161782475273913</v>
      </c>
      <c r="N5608" s="337"/>
      <c r="T5608" s="169" t="s">
        <v>300</v>
      </c>
    </row>
    <row r="5609" spans="1:20">
      <c r="A5609" s="339">
        <v>45525.583333333299</v>
      </c>
      <c r="B5609" s="340">
        <v>2.62527</v>
      </c>
      <c r="C5609" s="340" t="s">
        <v>300</v>
      </c>
      <c r="D5609" s="341">
        <v>69.429339999999996</v>
      </c>
      <c r="E5609" s="342" t="s">
        <v>300</v>
      </c>
      <c r="F5609" s="340">
        <v>5.6649799999999999</v>
      </c>
      <c r="G5609" s="342" t="s">
        <v>300</v>
      </c>
      <c r="H5609" s="342"/>
      <c r="I5609" s="342"/>
      <c r="J5609" s="343"/>
      <c r="K5609" s="343"/>
      <c r="L5609" s="407">
        <v>1</v>
      </c>
      <c r="M5609" s="344">
        <f t="shared" si="87"/>
        <v>5.6649753271495431</v>
      </c>
      <c r="N5609" s="337"/>
      <c r="T5609" s="169" t="s">
        <v>300</v>
      </c>
    </row>
    <row r="5610" spans="1:20">
      <c r="A5610" s="339">
        <v>45525.625</v>
      </c>
      <c r="B5610" s="340">
        <v>2.79942</v>
      </c>
      <c r="C5610" s="340" t="s">
        <v>300</v>
      </c>
      <c r="D5610" s="341">
        <v>68.32696</v>
      </c>
      <c r="E5610" s="342" t="s">
        <v>300</v>
      </c>
      <c r="F5610" s="340">
        <v>5.9448499999999997</v>
      </c>
      <c r="G5610" s="342" t="s">
        <v>300</v>
      </c>
      <c r="H5610" s="342"/>
      <c r="I5610" s="342"/>
      <c r="J5610" s="343"/>
      <c r="K5610" s="343"/>
      <c r="L5610" s="407">
        <v>1</v>
      </c>
      <c r="M5610" s="344">
        <f t="shared" si="87"/>
        <v>5.9448536779282541</v>
      </c>
      <c r="N5610" s="337"/>
      <c r="T5610" s="169" t="s">
        <v>300</v>
      </c>
    </row>
    <row r="5611" spans="1:20">
      <c r="A5611" s="339">
        <v>45525.666666666701</v>
      </c>
      <c r="B5611" s="340">
        <v>2.6934100000000001</v>
      </c>
      <c r="C5611" s="340" t="s">
        <v>300</v>
      </c>
      <c r="D5611" s="341">
        <v>67.798419999999993</v>
      </c>
      <c r="E5611" s="342" t="s">
        <v>300</v>
      </c>
      <c r="F5611" s="340">
        <v>5.6754899999999999</v>
      </c>
      <c r="G5611" s="342" t="s">
        <v>300</v>
      </c>
      <c r="H5611" s="342"/>
      <c r="I5611" s="342"/>
      <c r="J5611" s="343"/>
      <c r="K5611" s="343"/>
      <c r="L5611" s="407">
        <v>1</v>
      </c>
      <c r="M5611" s="344">
        <f t="shared" si="87"/>
        <v>5.6754859301711749</v>
      </c>
      <c r="N5611" s="337"/>
      <c r="T5611" s="169" t="s">
        <v>300</v>
      </c>
    </row>
    <row r="5612" spans="1:20">
      <c r="A5612" s="339">
        <v>45525.708333333299</v>
      </c>
      <c r="B5612" s="340">
        <v>2.5179</v>
      </c>
      <c r="C5612" s="340" t="s">
        <v>300</v>
      </c>
      <c r="D5612" s="341">
        <v>67.750290000000007</v>
      </c>
      <c r="E5612" s="342" t="s">
        <v>300</v>
      </c>
      <c r="F5612" s="340">
        <v>5.3018900000000002</v>
      </c>
      <c r="G5612" s="342" t="s">
        <v>300</v>
      </c>
      <c r="H5612" s="342"/>
      <c r="I5612" s="342"/>
      <c r="J5612" s="343"/>
      <c r="K5612" s="343"/>
      <c r="L5612" s="407">
        <v>1</v>
      </c>
      <c r="M5612" s="344">
        <f t="shared" si="87"/>
        <v>5.3018891873362799</v>
      </c>
      <c r="N5612" s="337"/>
      <c r="T5612" s="169" t="s">
        <v>300</v>
      </c>
    </row>
    <row r="5613" spans="1:20">
      <c r="A5613" s="339">
        <v>45525.75</v>
      </c>
      <c r="B5613" s="340">
        <v>2.71434</v>
      </c>
      <c r="C5613" s="340" t="s">
        <v>300</v>
      </c>
      <c r="D5613" s="341">
        <v>66.550640000000001</v>
      </c>
      <c r="E5613" s="342" t="s">
        <v>300</v>
      </c>
      <c r="F5613" s="340">
        <v>5.6143200000000002</v>
      </c>
      <c r="G5613" s="342" t="s">
        <v>300</v>
      </c>
      <c r="H5613" s="342"/>
      <c r="I5613" s="342"/>
      <c r="J5613" s="343"/>
      <c r="K5613" s="343"/>
      <c r="L5613" s="407">
        <v>1</v>
      </c>
      <c r="M5613" s="344">
        <f t="shared" si="87"/>
        <v>5.6143242746398068</v>
      </c>
      <c r="N5613" s="337"/>
      <c r="T5613" s="169" t="s">
        <v>300</v>
      </c>
    </row>
    <row r="5614" spans="1:20">
      <c r="A5614" s="339">
        <v>45525.791666666701</v>
      </c>
      <c r="B5614" s="340">
        <v>2.5825800000000001</v>
      </c>
      <c r="C5614" s="340" t="s">
        <v>300</v>
      </c>
      <c r="D5614" s="341">
        <v>69.269260000000003</v>
      </c>
      <c r="E5614" s="342" t="s">
        <v>300</v>
      </c>
      <c r="F5614" s="340">
        <v>5.5600100000000001</v>
      </c>
      <c r="G5614" s="342" t="s">
        <v>300</v>
      </c>
      <c r="H5614" s="342"/>
      <c r="I5614" s="342"/>
      <c r="J5614" s="343"/>
      <c r="K5614" s="343"/>
      <c r="L5614" s="407">
        <v>1</v>
      </c>
      <c r="M5614" s="344">
        <f t="shared" si="87"/>
        <v>5.560007042654064</v>
      </c>
      <c r="N5614" s="337"/>
      <c r="T5614" s="169" t="s">
        <v>300</v>
      </c>
    </row>
    <row r="5615" spans="1:20">
      <c r="A5615" s="339">
        <v>45525.833333333299</v>
      </c>
      <c r="B5615" s="340">
        <v>2.4735200000000002</v>
      </c>
      <c r="C5615" s="340" t="s">
        <v>300</v>
      </c>
      <c r="D5615" s="341">
        <v>69.836129999999997</v>
      </c>
      <c r="E5615" s="342" t="s">
        <v>300</v>
      </c>
      <c r="F5615" s="340">
        <v>5.3687800000000001</v>
      </c>
      <c r="G5615" s="342" t="s">
        <v>300</v>
      </c>
      <c r="H5615" s="342"/>
      <c r="I5615" s="342"/>
      <c r="J5615" s="343"/>
      <c r="K5615" s="343"/>
      <c r="L5615" s="407">
        <v>1</v>
      </c>
      <c r="M5615" s="344">
        <f t="shared" si="87"/>
        <v>5.3687922777478079</v>
      </c>
      <c r="N5615" s="337"/>
      <c r="T5615" s="169" t="s">
        <v>300</v>
      </c>
    </row>
    <row r="5616" spans="1:20">
      <c r="A5616" s="339">
        <v>45525.875</v>
      </c>
      <c r="B5616" s="340">
        <v>2.4497599999999999</v>
      </c>
      <c r="C5616" s="340" t="s">
        <v>300</v>
      </c>
      <c r="D5616" s="341">
        <v>70.310590000000005</v>
      </c>
      <c r="E5616" s="342" t="s">
        <v>300</v>
      </c>
      <c r="F5616" s="340">
        <v>5.3533499999999998</v>
      </c>
      <c r="G5616" s="342" t="s">
        <v>300</v>
      </c>
      <c r="H5616" s="342"/>
      <c r="I5616" s="342"/>
      <c r="J5616" s="343"/>
      <c r="K5616" s="343"/>
      <c r="L5616" s="407">
        <v>1</v>
      </c>
      <c r="M5616" s="344">
        <f t="shared" si="87"/>
        <v>5.3533457253870722</v>
      </c>
      <c r="N5616" s="337"/>
      <c r="T5616" s="169" t="s">
        <v>300</v>
      </c>
    </row>
    <row r="5617" spans="1:20">
      <c r="A5617" s="339">
        <v>45525.916666666701</v>
      </c>
      <c r="B5617" s="340">
        <v>2.5971199999999999</v>
      </c>
      <c r="C5617" s="340" t="s">
        <v>300</v>
      </c>
      <c r="D5617" s="341">
        <v>69.145449999999997</v>
      </c>
      <c r="E5617" s="342" t="s">
        <v>300</v>
      </c>
      <c r="F5617" s="340">
        <v>5.5813199999999998</v>
      </c>
      <c r="G5617" s="342" t="s">
        <v>300</v>
      </c>
      <c r="H5617" s="342"/>
      <c r="I5617" s="342"/>
      <c r="J5617" s="343"/>
      <c r="K5617" s="343"/>
      <c r="L5617" s="407">
        <v>1</v>
      </c>
      <c r="M5617" s="344">
        <f t="shared" si="87"/>
        <v>5.5813162867123198</v>
      </c>
      <c r="N5617" s="337"/>
      <c r="T5617" s="169" t="s">
        <v>300</v>
      </c>
    </row>
    <row r="5618" spans="1:20">
      <c r="A5618" s="339">
        <v>45525.958333333299</v>
      </c>
      <c r="B5618" s="340">
        <v>2.5454699999999999</v>
      </c>
      <c r="C5618" s="340" t="s">
        <v>300</v>
      </c>
      <c r="D5618" s="341">
        <v>69.235560000000007</v>
      </c>
      <c r="E5618" s="342" t="s">
        <v>300</v>
      </c>
      <c r="F5618" s="340">
        <v>5.4774399999999996</v>
      </c>
      <c r="G5618" s="342" t="s">
        <v>300</v>
      </c>
      <c r="H5618" s="342"/>
      <c r="I5618" s="342"/>
      <c r="J5618" s="343"/>
      <c r="K5618" s="343"/>
      <c r="L5618" s="407">
        <v>1</v>
      </c>
      <c r="M5618" s="344">
        <f t="shared" si="87"/>
        <v>5.4774472315822553</v>
      </c>
      <c r="N5618" s="337"/>
      <c r="T5618" s="169" t="s">
        <v>300</v>
      </c>
    </row>
    <row r="5619" spans="1:20">
      <c r="A5619" s="339">
        <v>45526</v>
      </c>
      <c r="B5619" s="340">
        <v>2.57999</v>
      </c>
      <c r="C5619" s="340" t="s">
        <v>300</v>
      </c>
      <c r="D5619" s="341">
        <v>70.297499999999999</v>
      </c>
      <c r="E5619" s="342" t="s">
        <v>300</v>
      </c>
      <c r="F5619" s="340">
        <v>5.6368900000000002</v>
      </c>
      <c r="G5619" s="342" t="s">
        <v>300</v>
      </c>
      <c r="H5619" s="342"/>
      <c r="I5619" s="342"/>
      <c r="J5619" s="343"/>
      <c r="K5619" s="343"/>
      <c r="L5619" s="407">
        <v>1</v>
      </c>
      <c r="M5619" s="344">
        <f t="shared" si="87"/>
        <v>5.636881605536999</v>
      </c>
      <c r="N5619" s="337"/>
      <c r="T5619" s="169" t="s">
        <v>300</v>
      </c>
    </row>
    <row r="5620" spans="1:20">
      <c r="A5620" s="339">
        <v>45526.041666666701</v>
      </c>
      <c r="B5620" s="340">
        <v>2.5246400000000002</v>
      </c>
      <c r="C5620" s="340" t="s">
        <v>300</v>
      </c>
      <c r="D5620" s="341">
        <v>69.16037</v>
      </c>
      <c r="E5620" s="342" t="s">
        <v>300</v>
      </c>
      <c r="F5620" s="340">
        <v>5.4267099999999999</v>
      </c>
      <c r="G5620" s="342" t="s">
        <v>300</v>
      </c>
      <c r="H5620" s="342"/>
      <c r="I5620" s="342"/>
      <c r="J5620" s="343"/>
      <c r="K5620" s="343"/>
      <c r="L5620" s="407">
        <v>1</v>
      </c>
      <c r="M5620" s="344">
        <f t="shared" si="87"/>
        <v>5.4267245349421431</v>
      </c>
      <c r="N5620" s="337"/>
      <c r="T5620" s="169" t="s">
        <v>300</v>
      </c>
    </row>
    <row r="5621" spans="1:20">
      <c r="A5621" s="339">
        <v>45526.083333333299</v>
      </c>
      <c r="B5621" s="340">
        <v>2.5248300000000001</v>
      </c>
      <c r="C5621" s="340" t="s">
        <v>300</v>
      </c>
      <c r="D5621" s="341">
        <v>69.456019999999995</v>
      </c>
      <c r="E5621" s="342" t="s">
        <v>300</v>
      </c>
      <c r="F5621" s="340">
        <v>5.4503399999999997</v>
      </c>
      <c r="G5621" s="342" t="s">
        <v>300</v>
      </c>
      <c r="H5621" s="342"/>
      <c r="I5621" s="342"/>
      <c r="J5621" s="343"/>
      <c r="K5621" s="343"/>
      <c r="L5621" s="407">
        <v>1</v>
      </c>
      <c r="M5621" s="344">
        <f t="shared" si="87"/>
        <v>5.4503331037127261</v>
      </c>
      <c r="N5621" s="337"/>
      <c r="T5621" s="169" t="s">
        <v>300</v>
      </c>
    </row>
    <row r="5622" spans="1:20">
      <c r="A5622" s="339">
        <v>45526.125</v>
      </c>
      <c r="B5622" s="340">
        <v>2.4747499999999998</v>
      </c>
      <c r="C5622" s="340" t="s">
        <v>300</v>
      </c>
      <c r="D5622" s="341">
        <v>69.159949999999995</v>
      </c>
      <c r="E5622" s="342" t="s">
        <v>300</v>
      </c>
      <c r="F5622" s="340">
        <v>5.3194499999999998</v>
      </c>
      <c r="G5622" s="342" t="s">
        <v>300</v>
      </c>
      <c r="H5622" s="342"/>
      <c r="I5622" s="342"/>
      <c r="J5622" s="343"/>
      <c r="K5622" s="343"/>
      <c r="L5622" s="407">
        <v>1</v>
      </c>
      <c r="M5622" s="344">
        <f t="shared" si="87"/>
        <v>5.3194534610384983</v>
      </c>
      <c r="N5622" s="337"/>
      <c r="T5622" s="169" t="s">
        <v>300</v>
      </c>
    </row>
    <row r="5623" spans="1:20">
      <c r="A5623" s="339">
        <v>45526.166666666701</v>
      </c>
      <c r="B5623" s="340">
        <v>2.5044599999999999</v>
      </c>
      <c r="C5623" s="340" t="s">
        <v>300</v>
      </c>
      <c r="D5623" s="341">
        <v>69.843260000000001</v>
      </c>
      <c r="E5623" s="342" t="s">
        <v>300</v>
      </c>
      <c r="F5623" s="340">
        <v>5.4365100000000002</v>
      </c>
      <c r="G5623" s="342" t="s">
        <v>300</v>
      </c>
      <c r="H5623" s="342"/>
      <c r="I5623" s="342"/>
      <c r="J5623" s="343"/>
      <c r="K5623" s="343"/>
      <c r="L5623" s="407">
        <v>1</v>
      </c>
      <c r="M5623" s="344">
        <f t="shared" si="87"/>
        <v>5.4365027512027675</v>
      </c>
      <c r="N5623" s="337"/>
      <c r="T5623" s="169" t="s">
        <v>300</v>
      </c>
    </row>
    <row r="5624" spans="1:20">
      <c r="A5624" s="339">
        <v>45526.208333333299</v>
      </c>
      <c r="B5624" s="340">
        <v>2.43058</v>
      </c>
      <c r="C5624" s="340" t="s">
        <v>300</v>
      </c>
      <c r="D5624" s="341">
        <v>70.030289999999994</v>
      </c>
      <c r="E5624" s="342" t="s">
        <v>300</v>
      </c>
      <c r="F5624" s="340">
        <v>5.2902699999999996</v>
      </c>
      <c r="G5624" s="342" t="s">
        <v>300</v>
      </c>
      <c r="H5624" s="342"/>
      <c r="I5624" s="342"/>
      <c r="J5624" s="343"/>
      <c r="K5624" s="343"/>
      <c r="L5624" s="407">
        <v>1</v>
      </c>
      <c r="M5624" s="344">
        <f t="shared" si="87"/>
        <v>5.2902580280956553</v>
      </c>
      <c r="N5624" s="337"/>
      <c r="T5624" s="169" t="s">
        <v>300</v>
      </c>
    </row>
    <row r="5625" spans="1:20">
      <c r="A5625" s="339">
        <v>45526.25</v>
      </c>
      <c r="B5625" s="340">
        <v>2.49641</v>
      </c>
      <c r="C5625" s="340" t="s">
        <v>300</v>
      </c>
      <c r="D5625" s="341">
        <v>70.008570000000006</v>
      </c>
      <c r="E5625" s="342" t="s">
        <v>300</v>
      </c>
      <c r="F5625" s="340">
        <v>5.4318499999999998</v>
      </c>
      <c r="G5625" s="342" t="s">
        <v>300</v>
      </c>
      <c r="H5625" s="342"/>
      <c r="I5625" s="342"/>
      <c r="J5625" s="343"/>
      <c r="K5625" s="343"/>
      <c r="L5625" s="407">
        <v>1</v>
      </c>
      <c r="M5625" s="344">
        <f t="shared" si="87"/>
        <v>5.4318545287833953</v>
      </c>
      <c r="N5625" s="337"/>
      <c r="T5625" s="169" t="s">
        <v>300</v>
      </c>
    </row>
    <row r="5626" spans="1:20">
      <c r="A5626" s="339">
        <v>45526.291666666701</v>
      </c>
      <c r="B5626" s="340">
        <v>2.4618799999999998</v>
      </c>
      <c r="C5626" s="340" t="s">
        <v>300</v>
      </c>
      <c r="D5626" s="341">
        <v>70.167959999999994</v>
      </c>
      <c r="E5626" s="342" t="s">
        <v>300</v>
      </c>
      <c r="F5626" s="340">
        <v>5.3689099999999996</v>
      </c>
      <c r="G5626" s="342" t="s">
        <v>300</v>
      </c>
      <c r="H5626" s="342"/>
      <c r="I5626" s="342"/>
      <c r="J5626" s="343"/>
      <c r="K5626" s="343"/>
      <c r="L5626" s="407">
        <v>1</v>
      </c>
      <c r="M5626" s="344">
        <f t="shared" si="87"/>
        <v>5.368917626097983</v>
      </c>
      <c r="N5626" s="337"/>
      <c r="T5626" s="169" t="s">
        <v>300</v>
      </c>
    </row>
    <row r="5627" spans="1:20">
      <c r="A5627" s="339">
        <v>45526.333333333299</v>
      </c>
      <c r="B5627" s="340">
        <v>2.17109</v>
      </c>
      <c r="C5627" s="340" t="s">
        <v>300</v>
      </c>
      <c r="D5627" s="341">
        <v>73.650790000000001</v>
      </c>
      <c r="E5627" s="342" t="s">
        <v>300</v>
      </c>
      <c r="F5627" s="340">
        <v>4.9697800000000001</v>
      </c>
      <c r="G5627" s="342" t="s">
        <v>300</v>
      </c>
      <c r="H5627" s="342"/>
      <c r="I5627" s="342"/>
      <c r="J5627" s="343"/>
      <c r="K5627" s="343"/>
      <c r="L5627" s="407">
        <v>1</v>
      </c>
      <c r="M5627" s="344">
        <f t="shared" si="87"/>
        <v>4.9697695029869884</v>
      </c>
      <c r="N5627" s="337"/>
      <c r="T5627" s="169" t="s">
        <v>300</v>
      </c>
    </row>
    <row r="5628" spans="1:20">
      <c r="A5628" s="339">
        <v>45526.375</v>
      </c>
      <c r="B5628" s="340">
        <v>0.32827000000000001</v>
      </c>
      <c r="C5628" s="340" t="s">
        <v>300</v>
      </c>
      <c r="D5628" s="341">
        <v>71.171689999999998</v>
      </c>
      <c r="E5628" s="342" t="s">
        <v>300</v>
      </c>
      <c r="F5628" s="340">
        <v>0.72614000000000001</v>
      </c>
      <c r="G5628" s="342" t="s">
        <v>300</v>
      </c>
      <c r="H5628" s="342"/>
      <c r="I5628" s="342"/>
      <c r="J5628" s="343"/>
      <c r="K5628" s="343"/>
      <c r="L5628" s="407">
        <v>1</v>
      </c>
      <c r="M5628" s="344">
        <f t="shared" si="87"/>
        <v>0.72613853341940393</v>
      </c>
      <c r="N5628" s="337"/>
      <c r="T5628" s="169" t="s">
        <v>300</v>
      </c>
    </row>
    <row r="5629" spans="1:20">
      <c r="A5629" s="339">
        <v>45526.416666666701</v>
      </c>
      <c r="B5629" s="340">
        <v>0.27131</v>
      </c>
      <c r="C5629" s="340" t="s">
        <v>300</v>
      </c>
      <c r="D5629" s="341">
        <v>55.501330000000003</v>
      </c>
      <c r="E5629" s="342" t="s">
        <v>300</v>
      </c>
      <c r="F5629" s="340">
        <v>0.46800999999999998</v>
      </c>
      <c r="G5629" s="342" t="s">
        <v>300</v>
      </c>
      <c r="H5629" s="342"/>
      <c r="I5629" s="342"/>
      <c r="J5629" s="343"/>
      <c r="K5629" s="343"/>
      <c r="L5629" s="407">
        <v>1</v>
      </c>
      <c r="M5629" s="344">
        <f t="shared" si="87"/>
        <v>0.46800468637868398</v>
      </c>
      <c r="N5629" s="337"/>
      <c r="T5629" s="169" t="s">
        <v>300</v>
      </c>
    </row>
    <row r="5630" spans="1:20">
      <c r="A5630" s="339">
        <v>45526.458333333299</v>
      </c>
      <c r="B5630" s="340">
        <v>0.24778</v>
      </c>
      <c r="C5630" s="340" t="s">
        <v>300</v>
      </c>
      <c r="D5630" s="341">
        <v>55.559399999999997</v>
      </c>
      <c r="E5630" s="342" t="s">
        <v>300</v>
      </c>
      <c r="F5630" s="340">
        <v>0.42786999999999997</v>
      </c>
      <c r="G5630" s="342" t="s">
        <v>300</v>
      </c>
      <c r="H5630" s="342"/>
      <c r="I5630" s="342"/>
      <c r="J5630" s="343"/>
      <c r="K5630" s="343"/>
      <c r="L5630" s="407">
        <v>1</v>
      </c>
      <c r="M5630" s="344">
        <f t="shared" si="87"/>
        <v>0.42786307274255991</v>
      </c>
      <c r="N5630" s="337"/>
      <c r="T5630" s="169" t="s">
        <v>300</v>
      </c>
    </row>
    <row r="5631" spans="1:20">
      <c r="A5631" s="339">
        <v>45526.5</v>
      </c>
      <c r="B5631" s="340">
        <v>0.59967000000000004</v>
      </c>
      <c r="C5631" s="340" t="s">
        <v>300</v>
      </c>
      <c r="D5631" s="341">
        <v>75.653970000000001</v>
      </c>
      <c r="E5631" s="342" t="s">
        <v>300</v>
      </c>
      <c r="F5631" s="340">
        <v>1.41001</v>
      </c>
      <c r="G5631" s="342" t="s">
        <v>300</v>
      </c>
      <c r="H5631" s="342"/>
      <c r="I5631" s="342"/>
      <c r="J5631" s="343"/>
      <c r="K5631" s="343"/>
      <c r="L5631" s="407">
        <v>1</v>
      </c>
      <c r="M5631" s="344">
        <f t="shared" si="87"/>
        <v>1.4100192951820918</v>
      </c>
      <c r="N5631" s="337"/>
      <c r="T5631" s="169" t="s">
        <v>300</v>
      </c>
    </row>
    <row r="5632" spans="1:20">
      <c r="A5632" s="339">
        <v>45526.541666666701</v>
      </c>
      <c r="B5632" s="340">
        <v>1.5656300000000001</v>
      </c>
      <c r="C5632" s="340" t="s">
        <v>300</v>
      </c>
      <c r="D5632" s="341">
        <v>73.268249999999995</v>
      </c>
      <c r="E5632" s="342" t="s">
        <v>300</v>
      </c>
      <c r="F5632" s="340">
        <v>3.56521</v>
      </c>
      <c r="G5632" s="342" t="s">
        <v>300</v>
      </c>
      <c r="H5632" s="342"/>
      <c r="I5632" s="342"/>
      <c r="J5632" s="343"/>
      <c r="K5632" s="343"/>
      <c r="L5632" s="407">
        <v>1</v>
      </c>
      <c r="M5632" s="344">
        <f t="shared" si="87"/>
        <v>3.5652169552922994</v>
      </c>
      <c r="N5632" s="337"/>
      <c r="T5632" s="169" t="s">
        <v>300</v>
      </c>
    </row>
    <row r="5633" spans="1:20">
      <c r="A5633" s="339">
        <v>45526.583333333299</v>
      </c>
      <c r="B5633" s="340">
        <v>2.6204499999999999</v>
      </c>
      <c r="C5633" s="340" t="s">
        <v>300</v>
      </c>
      <c r="D5633" s="341">
        <v>70.553100000000001</v>
      </c>
      <c r="E5633" s="342" t="s">
        <v>300</v>
      </c>
      <c r="F5633" s="340">
        <v>5.7461000000000002</v>
      </c>
      <c r="G5633" s="342" t="s">
        <v>300</v>
      </c>
      <c r="H5633" s="342"/>
      <c r="I5633" s="342"/>
      <c r="J5633" s="343"/>
      <c r="K5633" s="343"/>
      <c r="L5633" s="407">
        <v>1</v>
      </c>
      <c r="M5633" s="344">
        <f t="shared" si="87"/>
        <v>5.7460974674165994</v>
      </c>
      <c r="N5633" s="337"/>
      <c r="T5633" s="169" t="s">
        <v>300</v>
      </c>
    </row>
    <row r="5634" spans="1:20">
      <c r="A5634" s="339">
        <v>45526.625</v>
      </c>
      <c r="B5634" s="340">
        <v>2.5540400000000001</v>
      </c>
      <c r="C5634" s="340" t="s">
        <v>300</v>
      </c>
      <c r="D5634" s="341">
        <v>71.350809999999996</v>
      </c>
      <c r="E5634" s="342" t="s">
        <v>300</v>
      </c>
      <c r="F5634" s="340">
        <v>5.6638000000000002</v>
      </c>
      <c r="G5634" s="342" t="s">
        <v>300</v>
      </c>
      <c r="H5634" s="342"/>
      <c r="I5634" s="342"/>
      <c r="J5634" s="343"/>
      <c r="K5634" s="343"/>
      <c r="L5634" s="407">
        <v>1</v>
      </c>
      <c r="M5634" s="344">
        <f t="shared" si="87"/>
        <v>5.6637961317661905</v>
      </c>
      <c r="N5634" s="337"/>
      <c r="T5634" s="169" t="s">
        <v>300</v>
      </c>
    </row>
    <row r="5635" spans="1:20">
      <c r="A5635" s="339">
        <v>45526.666666666701</v>
      </c>
      <c r="B5635" s="340">
        <v>2.5706799999999999</v>
      </c>
      <c r="C5635" s="340" t="s">
        <v>300</v>
      </c>
      <c r="D5635" s="341">
        <v>68.437139999999999</v>
      </c>
      <c r="E5635" s="342" t="s">
        <v>300</v>
      </c>
      <c r="F5635" s="340">
        <v>5.4679099999999998</v>
      </c>
      <c r="G5635" s="342" t="s">
        <v>300</v>
      </c>
      <c r="H5635" s="342"/>
      <c r="I5635" s="342"/>
      <c r="J5635" s="343"/>
      <c r="K5635" s="343"/>
      <c r="L5635" s="407">
        <v>1</v>
      </c>
      <c r="M5635" s="344">
        <f t="shared" ref="M5635:M5698" si="88">D5635*60*10^3*B5635*5.18*10^-7</f>
        <v>5.4679039976756156</v>
      </c>
      <c r="N5635" s="337"/>
      <c r="T5635" s="169" t="s">
        <v>300</v>
      </c>
    </row>
    <row r="5636" spans="1:20">
      <c r="A5636" s="339">
        <v>45526.708333333299</v>
      </c>
      <c r="B5636" s="340">
        <v>2.6628400000000001</v>
      </c>
      <c r="C5636" s="340" t="s">
        <v>300</v>
      </c>
      <c r="D5636" s="341">
        <v>69.028120000000001</v>
      </c>
      <c r="E5636" s="342" t="s">
        <v>300</v>
      </c>
      <c r="F5636" s="340">
        <v>5.7128500000000004</v>
      </c>
      <c r="G5636" s="342" t="s">
        <v>300</v>
      </c>
      <c r="H5636" s="342"/>
      <c r="I5636" s="342"/>
      <c r="J5636" s="343"/>
      <c r="K5636" s="343"/>
      <c r="L5636" s="407">
        <v>1</v>
      </c>
      <c r="M5636" s="344">
        <f t="shared" si="88"/>
        <v>5.712840878009664</v>
      </c>
      <c r="N5636" s="337"/>
      <c r="T5636" s="169" t="s">
        <v>300</v>
      </c>
    </row>
    <row r="5637" spans="1:20">
      <c r="A5637" s="339">
        <v>45526.75</v>
      </c>
      <c r="B5637" s="340">
        <v>2.4763600000000001</v>
      </c>
      <c r="C5637" s="340" t="s">
        <v>300</v>
      </c>
      <c r="D5637" s="341">
        <v>69.039730000000006</v>
      </c>
      <c r="E5637" s="342" t="s">
        <v>300</v>
      </c>
      <c r="F5637" s="340">
        <v>5.31365</v>
      </c>
      <c r="G5637" s="342" t="s">
        <v>300</v>
      </c>
      <c r="H5637" s="342"/>
      <c r="I5637" s="342"/>
      <c r="J5637" s="343"/>
      <c r="K5637" s="343"/>
      <c r="L5637" s="407">
        <v>1</v>
      </c>
      <c r="M5637" s="344">
        <f t="shared" si="88"/>
        <v>5.3136613773294243</v>
      </c>
      <c r="N5637" s="337"/>
      <c r="T5637" s="169" t="s">
        <v>300</v>
      </c>
    </row>
    <row r="5638" spans="1:20">
      <c r="A5638" s="339">
        <v>45526.791666666701</v>
      </c>
      <c r="B5638" s="340">
        <v>2.6858</v>
      </c>
      <c r="C5638" s="340" t="s">
        <v>300</v>
      </c>
      <c r="D5638" s="341">
        <v>69.350769999999997</v>
      </c>
      <c r="E5638" s="342" t="s">
        <v>300</v>
      </c>
      <c r="F5638" s="340">
        <v>5.7890199999999998</v>
      </c>
      <c r="G5638" s="342" t="s">
        <v>300</v>
      </c>
      <c r="H5638" s="342"/>
      <c r="I5638" s="342"/>
      <c r="J5638" s="343"/>
      <c r="K5638" s="343"/>
      <c r="L5638" s="407">
        <v>1</v>
      </c>
      <c r="M5638" s="344">
        <f t="shared" si="88"/>
        <v>5.7890322238912786</v>
      </c>
      <c r="N5638" s="337"/>
      <c r="T5638" s="169" t="s">
        <v>300</v>
      </c>
    </row>
    <row r="5639" spans="1:20">
      <c r="A5639" s="339">
        <v>45526.833333333299</v>
      </c>
      <c r="B5639" s="340">
        <v>2.6303100000000001</v>
      </c>
      <c r="C5639" s="340" t="s">
        <v>300</v>
      </c>
      <c r="D5639" s="341">
        <v>68.890910000000005</v>
      </c>
      <c r="E5639" s="342" t="s">
        <v>300</v>
      </c>
      <c r="F5639" s="340">
        <v>5.6318299999999999</v>
      </c>
      <c r="G5639" s="342" t="s">
        <v>300</v>
      </c>
      <c r="H5639" s="342"/>
      <c r="I5639" s="342"/>
      <c r="J5639" s="343"/>
      <c r="K5639" s="343"/>
      <c r="L5639" s="407">
        <v>1</v>
      </c>
      <c r="M5639" s="344">
        <f t="shared" si="88"/>
        <v>5.6318342899036677</v>
      </c>
      <c r="N5639" s="337"/>
      <c r="T5639" s="169" t="s">
        <v>300</v>
      </c>
    </row>
    <row r="5640" spans="1:20">
      <c r="A5640" s="339">
        <v>45526.875</v>
      </c>
      <c r="B5640" s="340">
        <v>2.4123100000000002</v>
      </c>
      <c r="C5640" s="340" t="s">
        <v>300</v>
      </c>
      <c r="D5640" s="341">
        <v>69.612260000000006</v>
      </c>
      <c r="E5640" s="342" t="s">
        <v>300</v>
      </c>
      <c r="F5640" s="340">
        <v>5.2191599999999996</v>
      </c>
      <c r="G5640" s="342" t="s">
        <v>300</v>
      </c>
      <c r="H5640" s="342"/>
      <c r="I5640" s="342"/>
      <c r="J5640" s="343"/>
      <c r="K5640" s="343"/>
      <c r="L5640" s="407">
        <v>1</v>
      </c>
      <c r="M5640" s="344">
        <f t="shared" si="88"/>
        <v>5.2191509866122479</v>
      </c>
      <c r="N5640" s="337"/>
      <c r="T5640" s="169" t="s">
        <v>300</v>
      </c>
    </row>
    <row r="5641" spans="1:20">
      <c r="A5641" s="339">
        <v>45526.916666666701</v>
      </c>
      <c r="B5641" s="340">
        <v>2.5190299999999999</v>
      </c>
      <c r="C5641" s="340" t="s">
        <v>300</v>
      </c>
      <c r="D5641" s="341">
        <v>69.642809999999997</v>
      </c>
      <c r="E5641" s="342" t="s">
        <v>300</v>
      </c>
      <c r="F5641" s="340">
        <v>5.4524299999999997</v>
      </c>
      <c r="G5641" s="342" t="s">
        <v>300</v>
      </c>
      <c r="H5641" s="342"/>
      <c r="I5641" s="342"/>
      <c r="J5641" s="343"/>
      <c r="K5641" s="343"/>
      <c r="L5641" s="407">
        <v>1</v>
      </c>
      <c r="M5641" s="344">
        <f t="shared" si="88"/>
        <v>5.452436744117243</v>
      </c>
      <c r="N5641" s="337"/>
      <c r="T5641" s="169" t="s">
        <v>300</v>
      </c>
    </row>
    <row r="5642" spans="1:20">
      <c r="A5642" s="339">
        <v>45526.958333333299</v>
      </c>
      <c r="B5642" s="340">
        <v>2.3757799999999998</v>
      </c>
      <c r="C5642" s="340" t="s">
        <v>300</v>
      </c>
      <c r="D5642" s="341">
        <v>70.687740000000005</v>
      </c>
      <c r="E5642" s="342" t="s">
        <v>300</v>
      </c>
      <c r="F5642" s="340">
        <v>5.2195200000000002</v>
      </c>
      <c r="G5642" s="342" t="s">
        <v>300</v>
      </c>
      <c r="H5642" s="342"/>
      <c r="I5642" s="342"/>
      <c r="J5642" s="343"/>
      <c r="K5642" s="343"/>
      <c r="L5642" s="407">
        <v>1</v>
      </c>
      <c r="M5642" s="344">
        <f t="shared" si="88"/>
        <v>5.2195291685681751</v>
      </c>
      <c r="N5642" s="337"/>
      <c r="T5642" s="169" t="s">
        <v>300</v>
      </c>
    </row>
    <row r="5643" spans="1:20">
      <c r="A5643" s="339">
        <v>45527</v>
      </c>
      <c r="B5643" s="340">
        <v>2.0441099999999999</v>
      </c>
      <c r="C5643" s="340" t="s">
        <v>300</v>
      </c>
      <c r="D5643" s="341">
        <v>71.559449999999998</v>
      </c>
      <c r="E5643" s="342" t="s">
        <v>300</v>
      </c>
      <c r="F5643" s="340">
        <v>4.5462499999999997</v>
      </c>
      <c r="G5643" s="342" t="s">
        <v>300</v>
      </c>
      <c r="H5643" s="342"/>
      <c r="I5643" s="342"/>
      <c r="J5643" s="343"/>
      <c r="K5643" s="343"/>
      <c r="L5643" s="407">
        <v>1</v>
      </c>
      <c r="M5643" s="344">
        <f t="shared" si="88"/>
        <v>4.5462390385116596</v>
      </c>
      <c r="N5643" s="337"/>
      <c r="T5643" s="169" t="s">
        <v>300</v>
      </c>
    </row>
    <row r="5644" spans="1:20">
      <c r="A5644" s="339">
        <v>45527.041666666701</v>
      </c>
      <c r="B5644" s="340">
        <v>1.1852499999999999</v>
      </c>
      <c r="C5644" s="340" t="s">
        <v>300</v>
      </c>
      <c r="D5644" s="341">
        <v>74.536010000000005</v>
      </c>
      <c r="E5644" s="342" t="s">
        <v>300</v>
      </c>
      <c r="F5644" s="340">
        <v>2.7457400000000001</v>
      </c>
      <c r="G5644" s="342" t="s">
        <v>300</v>
      </c>
      <c r="H5644" s="342"/>
      <c r="I5644" s="342"/>
      <c r="J5644" s="343"/>
      <c r="K5644" s="343"/>
      <c r="L5644" s="407">
        <v>1</v>
      </c>
      <c r="M5644" s="344">
        <f t="shared" si="88"/>
        <v>2.7457254858956999</v>
      </c>
      <c r="N5644" s="337"/>
      <c r="T5644" s="169" t="s">
        <v>300</v>
      </c>
    </row>
    <row r="5645" spans="1:20">
      <c r="A5645" s="339">
        <v>45527.083333333299</v>
      </c>
      <c r="B5645" s="340">
        <v>0.29310999999999998</v>
      </c>
      <c r="C5645" s="340" t="s">
        <v>300</v>
      </c>
      <c r="D5645" s="341">
        <v>72.295389999999998</v>
      </c>
      <c r="E5645" s="342" t="s">
        <v>300</v>
      </c>
      <c r="F5645" s="340">
        <v>0.65859999999999996</v>
      </c>
      <c r="G5645" s="342" t="s">
        <v>300</v>
      </c>
      <c r="H5645" s="342"/>
      <c r="I5645" s="342"/>
      <c r="J5645" s="343"/>
      <c r="K5645" s="343"/>
      <c r="L5645" s="407">
        <v>1</v>
      </c>
      <c r="M5645" s="344">
        <f t="shared" si="88"/>
        <v>0.65860079479093181</v>
      </c>
      <c r="N5645" s="337"/>
      <c r="T5645" s="169" t="s">
        <v>300</v>
      </c>
    </row>
    <row r="5646" spans="1:20">
      <c r="A5646" s="339">
        <v>45527.125</v>
      </c>
      <c r="B5646" s="340">
        <v>1.11341</v>
      </c>
      <c r="C5646" s="340" t="s">
        <v>300</v>
      </c>
      <c r="D5646" s="341">
        <v>78.858990000000006</v>
      </c>
      <c r="E5646" s="342" t="s">
        <v>300</v>
      </c>
      <c r="F5646" s="340">
        <v>2.7288999999999999</v>
      </c>
      <c r="G5646" s="342" t="s">
        <v>300</v>
      </c>
      <c r="H5646" s="342"/>
      <c r="I5646" s="342"/>
      <c r="J5646" s="343"/>
      <c r="K5646" s="343"/>
      <c r="L5646" s="407">
        <v>1</v>
      </c>
      <c r="M5646" s="344">
        <f t="shared" si="88"/>
        <v>2.728898220777372</v>
      </c>
      <c r="N5646" s="337"/>
      <c r="T5646" s="169" t="s">
        <v>300</v>
      </c>
    </row>
    <row r="5647" spans="1:20">
      <c r="A5647" s="339">
        <v>45527.166666666701</v>
      </c>
      <c r="B5647" s="340">
        <v>1.7087399999999999</v>
      </c>
      <c r="C5647" s="340" t="s">
        <v>300</v>
      </c>
      <c r="D5647" s="341">
        <v>78.17501</v>
      </c>
      <c r="E5647" s="342" t="s">
        <v>300</v>
      </c>
      <c r="F5647" s="340">
        <v>4.1516999999999999</v>
      </c>
      <c r="G5647" s="342" t="s">
        <v>300</v>
      </c>
      <c r="H5647" s="342"/>
      <c r="I5647" s="342"/>
      <c r="J5647" s="343"/>
      <c r="K5647" s="343"/>
      <c r="L5647" s="407">
        <v>1</v>
      </c>
      <c r="M5647" s="344">
        <f t="shared" si="88"/>
        <v>4.1516902255363926</v>
      </c>
      <c r="N5647" s="337"/>
      <c r="T5647" s="169" t="s">
        <v>300</v>
      </c>
    </row>
    <row r="5648" spans="1:20">
      <c r="A5648" s="339">
        <v>45527.208333333299</v>
      </c>
      <c r="B5648" s="340">
        <v>2.1588099999999999</v>
      </c>
      <c r="C5648" s="340" t="s">
        <v>300</v>
      </c>
      <c r="D5648" s="341">
        <v>75.877049999999997</v>
      </c>
      <c r="E5648" s="342" t="s">
        <v>300</v>
      </c>
      <c r="F5648" s="340">
        <v>5.0910299999999999</v>
      </c>
      <c r="G5648" s="342" t="s">
        <v>300</v>
      </c>
      <c r="H5648" s="342"/>
      <c r="I5648" s="342"/>
      <c r="J5648" s="343"/>
      <c r="K5648" s="343"/>
      <c r="L5648" s="407">
        <v>1</v>
      </c>
      <c r="M5648" s="344">
        <f t="shared" si="88"/>
        <v>5.0910324943703387</v>
      </c>
      <c r="N5648" s="337"/>
      <c r="T5648" s="169" t="s">
        <v>300</v>
      </c>
    </row>
    <row r="5649" spans="1:20">
      <c r="A5649" s="339">
        <v>45527.25</v>
      </c>
      <c r="B5649" s="340">
        <v>2.30016</v>
      </c>
      <c r="C5649" s="340" t="s">
        <v>300</v>
      </c>
      <c r="D5649" s="341">
        <v>76.128960000000006</v>
      </c>
      <c r="E5649" s="342" t="s">
        <v>300</v>
      </c>
      <c r="F5649" s="340">
        <v>5.44238</v>
      </c>
      <c r="G5649" s="342" t="s">
        <v>300</v>
      </c>
      <c r="H5649" s="342"/>
      <c r="I5649" s="342"/>
      <c r="J5649" s="343"/>
      <c r="K5649" s="343"/>
      <c r="L5649" s="407">
        <v>1</v>
      </c>
      <c r="M5649" s="344">
        <f t="shared" si="88"/>
        <v>5.4423811507322881</v>
      </c>
      <c r="N5649" s="337"/>
      <c r="T5649" s="169" t="s">
        <v>300</v>
      </c>
    </row>
    <row r="5650" spans="1:20">
      <c r="A5650" s="339">
        <v>45527.291666666701</v>
      </c>
      <c r="B5650" s="340">
        <v>2.25631</v>
      </c>
      <c r="C5650" s="340" t="s">
        <v>300</v>
      </c>
      <c r="D5650" s="341">
        <v>76.012889999999999</v>
      </c>
      <c r="E5650" s="342" t="s">
        <v>300</v>
      </c>
      <c r="F5650" s="340">
        <v>5.3304799999999997</v>
      </c>
      <c r="G5650" s="342" t="s">
        <v>300</v>
      </c>
      <c r="H5650" s="342"/>
      <c r="I5650" s="342"/>
      <c r="J5650" s="343"/>
      <c r="K5650" s="343"/>
      <c r="L5650" s="407">
        <v>1</v>
      </c>
      <c r="M5650" s="344">
        <f t="shared" si="88"/>
        <v>5.3304886504197713</v>
      </c>
      <c r="N5650" s="337"/>
      <c r="T5650" s="169" t="s">
        <v>300</v>
      </c>
    </row>
    <row r="5651" spans="1:20">
      <c r="A5651" s="339">
        <v>45527.333333333299</v>
      </c>
      <c r="B5651" s="340">
        <v>2.3689399999999998</v>
      </c>
      <c r="C5651" s="340" t="s">
        <v>300</v>
      </c>
      <c r="D5651" s="341">
        <v>75.209620000000001</v>
      </c>
      <c r="E5651" s="342" t="s">
        <v>300</v>
      </c>
      <c r="F5651" s="340">
        <v>5.5374299999999996</v>
      </c>
      <c r="G5651" s="342" t="s">
        <v>300</v>
      </c>
      <c r="H5651" s="342"/>
      <c r="I5651" s="342"/>
      <c r="J5651" s="343"/>
      <c r="K5651" s="343"/>
      <c r="L5651" s="407">
        <v>1</v>
      </c>
      <c r="M5651" s="344">
        <f t="shared" si="88"/>
        <v>5.5374327594630213</v>
      </c>
      <c r="N5651" s="337"/>
      <c r="T5651" s="169" t="s">
        <v>300</v>
      </c>
    </row>
    <row r="5652" spans="1:20">
      <c r="A5652" s="339">
        <v>45527.375</v>
      </c>
      <c r="B5652" s="340">
        <v>2.3235100000000002</v>
      </c>
      <c r="C5652" s="340" t="s">
        <v>300</v>
      </c>
      <c r="D5652" s="341">
        <v>75.452749999999995</v>
      </c>
      <c r="E5652" s="342" t="s">
        <v>300</v>
      </c>
      <c r="F5652" s="340">
        <v>5.4488000000000003</v>
      </c>
      <c r="G5652" s="342" t="s">
        <v>300</v>
      </c>
      <c r="H5652" s="342"/>
      <c r="I5652" s="342"/>
      <c r="J5652" s="343"/>
      <c r="K5652" s="343"/>
      <c r="L5652" s="407">
        <v>1</v>
      </c>
      <c r="M5652" s="344">
        <f t="shared" si="88"/>
        <v>5.4487970112596997</v>
      </c>
      <c r="N5652" s="337"/>
      <c r="T5652" s="169" t="s">
        <v>300</v>
      </c>
    </row>
    <row r="5653" spans="1:20">
      <c r="A5653" s="339">
        <v>45527.416666666701</v>
      </c>
      <c r="B5653" s="340">
        <v>2.8093699999999999</v>
      </c>
      <c r="C5653" s="340" t="s">
        <v>300</v>
      </c>
      <c r="D5653" s="341">
        <v>74.027850000000001</v>
      </c>
      <c r="E5653" s="342" t="s">
        <v>300</v>
      </c>
      <c r="F5653" s="340">
        <v>6.4637500000000001</v>
      </c>
      <c r="G5653" s="342" t="s">
        <v>300</v>
      </c>
      <c r="H5653" s="342"/>
      <c r="I5653" s="342"/>
      <c r="J5653" s="343"/>
      <c r="K5653" s="343"/>
      <c r="L5653" s="407">
        <v>1</v>
      </c>
      <c r="M5653" s="344">
        <f t="shared" si="88"/>
        <v>6.4637579792658588</v>
      </c>
      <c r="N5653" s="337"/>
      <c r="T5653" s="169" t="s">
        <v>300</v>
      </c>
    </row>
    <row r="5654" spans="1:20">
      <c r="A5654" s="339">
        <v>45527.458333333299</v>
      </c>
      <c r="B5654" s="340">
        <v>2.5642499999999999</v>
      </c>
      <c r="C5654" s="340" t="s">
        <v>300</v>
      </c>
      <c r="D5654" s="341">
        <v>73.599519999999998</v>
      </c>
      <c r="E5654" s="342" t="s">
        <v>300</v>
      </c>
      <c r="F5654" s="340">
        <v>5.8656499999999996</v>
      </c>
      <c r="G5654" s="342" t="s">
        <v>300</v>
      </c>
      <c r="H5654" s="342"/>
      <c r="I5654" s="342"/>
      <c r="J5654" s="343"/>
      <c r="K5654" s="343"/>
      <c r="L5654" s="407">
        <v>1</v>
      </c>
      <c r="M5654" s="344">
        <f t="shared" si="88"/>
        <v>5.8656528494927995</v>
      </c>
      <c r="N5654" s="337"/>
      <c r="T5654" s="169" t="s">
        <v>300</v>
      </c>
    </row>
    <row r="5655" spans="1:20">
      <c r="A5655" s="339">
        <v>45527.5</v>
      </c>
      <c r="B5655" s="340">
        <v>1.9889399999999999</v>
      </c>
      <c r="C5655" s="340" t="s">
        <v>300</v>
      </c>
      <c r="D5655" s="341">
        <v>72.767880000000005</v>
      </c>
      <c r="E5655" s="342" t="s">
        <v>300</v>
      </c>
      <c r="F5655" s="340">
        <v>4.4982300000000004</v>
      </c>
      <c r="G5655" s="342" t="s">
        <v>300</v>
      </c>
      <c r="H5655" s="342"/>
      <c r="I5655" s="342"/>
      <c r="J5655" s="343"/>
      <c r="K5655" s="343"/>
      <c r="L5655" s="407">
        <v>1</v>
      </c>
      <c r="M5655" s="344">
        <f t="shared" si="88"/>
        <v>4.4982378404429753</v>
      </c>
      <c r="N5655" s="337"/>
      <c r="T5655" s="169" t="s">
        <v>300</v>
      </c>
    </row>
    <row r="5656" spans="1:20">
      <c r="A5656" s="339">
        <v>45527.541666666701</v>
      </c>
      <c r="B5656" s="340">
        <v>2.0070899999999998</v>
      </c>
      <c r="C5656" s="340" t="s">
        <v>300</v>
      </c>
      <c r="D5656" s="341">
        <v>71.000839999999997</v>
      </c>
      <c r="E5656" s="342" t="s">
        <v>300</v>
      </c>
      <c r="F5656" s="340">
        <v>4.4290500000000002</v>
      </c>
      <c r="G5656" s="342" t="s">
        <v>300</v>
      </c>
      <c r="H5656" s="342"/>
      <c r="I5656" s="342"/>
      <c r="J5656" s="343"/>
      <c r="K5656" s="343"/>
      <c r="L5656" s="407">
        <v>1</v>
      </c>
      <c r="M5656" s="344">
        <f t="shared" si="88"/>
        <v>4.4290577607000472</v>
      </c>
      <c r="N5656" s="337"/>
      <c r="T5656" s="169" t="s">
        <v>300</v>
      </c>
    </row>
    <row r="5657" spans="1:20">
      <c r="A5657" s="339">
        <v>45527.583333333299</v>
      </c>
      <c r="B5657" s="340">
        <v>0.42212</v>
      </c>
      <c r="C5657" s="340" t="s">
        <v>300</v>
      </c>
      <c r="D5657" s="341">
        <v>70.661680000000004</v>
      </c>
      <c r="E5657" s="342" t="s">
        <v>300</v>
      </c>
      <c r="F5657" s="340">
        <v>0.92705000000000004</v>
      </c>
      <c r="G5657" s="342" t="s">
        <v>300</v>
      </c>
      <c r="H5657" s="342"/>
      <c r="I5657" s="342"/>
      <c r="J5657" s="343"/>
      <c r="K5657" s="343"/>
      <c r="L5657" s="407">
        <v>1</v>
      </c>
      <c r="M5657" s="344">
        <f t="shared" si="88"/>
        <v>0.92704517587852808</v>
      </c>
      <c r="N5657" s="337"/>
      <c r="T5657" s="169" t="s">
        <v>300</v>
      </c>
    </row>
    <row r="5658" spans="1:20">
      <c r="A5658" s="339">
        <v>45527.625</v>
      </c>
      <c r="B5658" s="340">
        <v>2.55633</v>
      </c>
      <c r="C5658" s="340" t="s">
        <v>300</v>
      </c>
      <c r="D5658" s="341">
        <v>70.981219999999993</v>
      </c>
      <c r="E5658" s="342" t="s">
        <v>300</v>
      </c>
      <c r="F5658" s="340">
        <v>5.6395200000000001</v>
      </c>
      <c r="G5658" s="342" t="s">
        <v>300</v>
      </c>
      <c r="H5658" s="342"/>
      <c r="I5658" s="342"/>
      <c r="J5658" s="343"/>
      <c r="K5658" s="343"/>
      <c r="L5658" s="407">
        <v>1</v>
      </c>
      <c r="M5658" s="344">
        <f t="shared" si="88"/>
        <v>5.6395101995704078</v>
      </c>
      <c r="N5658" s="337"/>
      <c r="T5658" s="169" t="s">
        <v>300</v>
      </c>
    </row>
    <row r="5659" spans="1:20">
      <c r="A5659" s="339">
        <v>45527.666666666701</v>
      </c>
      <c r="B5659" s="340">
        <v>2.5909800000000001</v>
      </c>
      <c r="C5659" s="340" t="s">
        <v>300</v>
      </c>
      <c r="D5659" s="341">
        <v>68.994349999999997</v>
      </c>
      <c r="E5659" s="342" t="s">
        <v>300</v>
      </c>
      <c r="F5659" s="340">
        <v>5.5559500000000002</v>
      </c>
      <c r="G5659" s="342" t="s">
        <v>300</v>
      </c>
      <c r="H5659" s="342"/>
      <c r="I5659" s="342"/>
      <c r="J5659" s="343"/>
      <c r="K5659" s="343"/>
      <c r="L5659" s="407">
        <v>1</v>
      </c>
      <c r="M5659" s="344">
        <f t="shared" si="88"/>
        <v>5.5559534483300395</v>
      </c>
      <c r="N5659" s="337"/>
      <c r="T5659" s="169" t="s">
        <v>300</v>
      </c>
    </row>
    <row r="5660" spans="1:20">
      <c r="A5660" s="339">
        <v>45527.708333333299</v>
      </c>
      <c r="B5660" s="340">
        <v>2.45261</v>
      </c>
      <c r="C5660" s="340" t="s">
        <v>300</v>
      </c>
      <c r="D5660" s="341">
        <v>69.402820000000006</v>
      </c>
      <c r="E5660" s="342" t="s">
        <v>300</v>
      </c>
      <c r="F5660" s="340">
        <v>5.2903900000000004</v>
      </c>
      <c r="G5660" s="342" t="s">
        <v>300</v>
      </c>
      <c r="H5660" s="342"/>
      <c r="I5660" s="342"/>
      <c r="J5660" s="343"/>
      <c r="K5660" s="343"/>
      <c r="L5660" s="407">
        <v>1</v>
      </c>
      <c r="M5660" s="344">
        <f t="shared" si="88"/>
        <v>5.2903770051950154</v>
      </c>
      <c r="N5660" s="337"/>
      <c r="T5660" s="169" t="s">
        <v>300</v>
      </c>
    </row>
    <row r="5661" spans="1:20">
      <c r="A5661" s="339">
        <v>45527.75</v>
      </c>
      <c r="B5661" s="340">
        <v>1.74983</v>
      </c>
      <c r="C5661" s="340" t="s">
        <v>300</v>
      </c>
      <c r="D5661" s="341">
        <v>71.733810000000005</v>
      </c>
      <c r="E5661" s="342" t="s">
        <v>300</v>
      </c>
      <c r="F5661" s="340">
        <v>3.9012199999999999</v>
      </c>
      <c r="G5661" s="342" t="s">
        <v>300</v>
      </c>
      <c r="H5661" s="342"/>
      <c r="I5661" s="342"/>
      <c r="J5661" s="343"/>
      <c r="K5661" s="343"/>
      <c r="L5661" s="407">
        <v>1</v>
      </c>
      <c r="M5661" s="344">
        <f t="shared" si="88"/>
        <v>3.9012229131414844</v>
      </c>
      <c r="N5661" s="337"/>
      <c r="T5661" s="169" t="s">
        <v>300</v>
      </c>
    </row>
    <row r="5662" spans="1:20">
      <c r="A5662" s="339">
        <v>45527.791666666701</v>
      </c>
      <c r="B5662" s="340">
        <v>2.4333800000000001</v>
      </c>
      <c r="C5662" s="340" t="s">
        <v>300</v>
      </c>
      <c r="D5662" s="341">
        <v>69.15316</v>
      </c>
      <c r="E5662" s="342" t="s">
        <v>300</v>
      </c>
      <c r="F5662" s="340">
        <v>5.23001</v>
      </c>
      <c r="G5662" s="342" t="s">
        <v>300</v>
      </c>
      <c r="H5662" s="342"/>
      <c r="I5662" s="342"/>
      <c r="J5662" s="343"/>
      <c r="K5662" s="343"/>
      <c r="L5662" s="407">
        <v>1</v>
      </c>
      <c r="M5662" s="344">
        <f t="shared" si="88"/>
        <v>5.2300154842232631</v>
      </c>
      <c r="N5662" s="337"/>
      <c r="T5662" s="169" t="s">
        <v>300</v>
      </c>
    </row>
    <row r="5663" spans="1:20">
      <c r="A5663" s="339">
        <v>45527.833333333299</v>
      </c>
      <c r="B5663" s="340">
        <v>2.5742799999999999</v>
      </c>
      <c r="C5663" s="340" t="s">
        <v>300</v>
      </c>
      <c r="D5663" s="341">
        <v>67.761319999999998</v>
      </c>
      <c r="E5663" s="342" t="s">
        <v>300</v>
      </c>
      <c r="F5663" s="340">
        <v>5.4214799999999999</v>
      </c>
      <c r="G5663" s="342" t="s">
        <v>300</v>
      </c>
      <c r="H5663" s="342"/>
      <c r="I5663" s="342"/>
      <c r="J5663" s="343"/>
      <c r="K5663" s="343"/>
      <c r="L5663" s="407">
        <v>1</v>
      </c>
      <c r="M5663" s="344">
        <f t="shared" si="88"/>
        <v>5.4214898652055679</v>
      </c>
      <c r="N5663" s="337"/>
      <c r="T5663" s="169" t="s">
        <v>300</v>
      </c>
    </row>
    <row r="5664" spans="1:20">
      <c r="A5664" s="339">
        <v>45527.875</v>
      </c>
      <c r="B5664" s="340">
        <v>2.6497899999999999</v>
      </c>
      <c r="C5664" s="340" t="s">
        <v>300</v>
      </c>
      <c r="D5664" s="341">
        <v>68.028980000000004</v>
      </c>
      <c r="E5664" s="342" t="s">
        <v>300</v>
      </c>
      <c r="F5664" s="340">
        <v>5.6025600000000004</v>
      </c>
      <c r="G5664" s="342" t="s">
        <v>300</v>
      </c>
      <c r="H5664" s="342"/>
      <c r="I5664" s="342"/>
      <c r="J5664" s="343"/>
      <c r="K5664" s="343"/>
      <c r="L5664" s="407">
        <v>1</v>
      </c>
      <c r="M5664" s="344">
        <f t="shared" si="88"/>
        <v>5.6025588392133363</v>
      </c>
      <c r="N5664" s="337"/>
      <c r="T5664" s="169" t="s">
        <v>300</v>
      </c>
    </row>
    <row r="5665" spans="1:20">
      <c r="A5665" s="339">
        <v>45527.916666666701</v>
      </c>
      <c r="B5665" s="340">
        <v>2.6670699999999998</v>
      </c>
      <c r="C5665" s="340" t="s">
        <v>300</v>
      </c>
      <c r="D5665" s="341">
        <v>67.742019999999997</v>
      </c>
      <c r="E5665" s="342" t="s">
        <v>300</v>
      </c>
      <c r="F5665" s="340">
        <v>5.61531</v>
      </c>
      <c r="G5665" s="342" t="s">
        <v>300</v>
      </c>
      <c r="H5665" s="342"/>
      <c r="I5665" s="342"/>
      <c r="J5665" s="343"/>
      <c r="K5665" s="343"/>
      <c r="L5665" s="407">
        <v>1</v>
      </c>
      <c r="M5665" s="344">
        <f t="shared" si="88"/>
        <v>5.6153078044659104</v>
      </c>
      <c r="N5665" s="337"/>
      <c r="T5665" s="169" t="s">
        <v>300</v>
      </c>
    </row>
    <row r="5666" spans="1:20">
      <c r="A5666" s="339">
        <v>45527.958333333299</v>
      </c>
      <c r="B5666" s="340">
        <v>2.7785899999999999</v>
      </c>
      <c r="C5666" s="340" t="s">
        <v>300</v>
      </c>
      <c r="D5666" s="341">
        <v>67.426820000000006</v>
      </c>
      <c r="E5666" s="342" t="s">
        <v>300</v>
      </c>
      <c r="F5666" s="340">
        <v>5.8228799999999996</v>
      </c>
      <c r="G5666" s="342" t="s">
        <v>300</v>
      </c>
      <c r="H5666" s="342"/>
      <c r="I5666" s="342"/>
      <c r="J5666" s="343"/>
      <c r="K5666" s="343"/>
      <c r="L5666" s="407">
        <v>1</v>
      </c>
      <c r="M5666" s="344">
        <f t="shared" si="88"/>
        <v>5.8228842403205032</v>
      </c>
      <c r="N5666" s="337"/>
      <c r="T5666" s="169" t="s">
        <v>300</v>
      </c>
    </row>
    <row r="5667" spans="1:20">
      <c r="A5667" s="339">
        <v>45528</v>
      </c>
      <c r="B5667" s="340">
        <v>2.8416000000000001</v>
      </c>
      <c r="C5667" s="340" t="s">
        <v>300</v>
      </c>
      <c r="D5667" s="341">
        <v>66.773660000000007</v>
      </c>
      <c r="E5667" s="342" t="s">
        <v>300</v>
      </c>
      <c r="F5667" s="340">
        <v>5.8972499999999997</v>
      </c>
      <c r="G5667" s="342" t="s">
        <v>300</v>
      </c>
      <c r="H5667" s="342"/>
      <c r="I5667" s="342"/>
      <c r="J5667" s="343"/>
      <c r="K5667" s="343"/>
      <c r="L5667" s="407">
        <v>1</v>
      </c>
      <c r="M5667" s="344">
        <f t="shared" si="88"/>
        <v>5.8972445225164796</v>
      </c>
      <c r="N5667" s="337"/>
      <c r="T5667" s="169" t="s">
        <v>300</v>
      </c>
    </row>
    <row r="5668" spans="1:20">
      <c r="A5668" s="339">
        <v>45528.041666666701</v>
      </c>
      <c r="B5668" s="340">
        <v>2.09497</v>
      </c>
      <c r="C5668" s="340" t="s">
        <v>300</v>
      </c>
      <c r="D5668" s="341">
        <v>69.233469999999997</v>
      </c>
      <c r="E5668" s="342" t="s">
        <v>300</v>
      </c>
      <c r="F5668" s="340">
        <v>4.5079000000000002</v>
      </c>
      <c r="G5668" s="342" t="s">
        <v>300</v>
      </c>
      <c r="H5668" s="342"/>
      <c r="I5668" s="342"/>
      <c r="J5668" s="343"/>
      <c r="K5668" s="343"/>
      <c r="L5668" s="407">
        <v>1</v>
      </c>
      <c r="M5668" s="344">
        <f t="shared" si="88"/>
        <v>4.5079066854345724</v>
      </c>
      <c r="N5668" s="337"/>
      <c r="T5668" s="169" t="s">
        <v>300</v>
      </c>
    </row>
    <row r="5669" spans="1:20">
      <c r="A5669" s="339">
        <v>45528.083333333299</v>
      </c>
      <c r="B5669" s="340">
        <v>2.45499</v>
      </c>
      <c r="C5669" s="340" t="s">
        <v>300</v>
      </c>
      <c r="D5669" s="341">
        <v>66.493870000000001</v>
      </c>
      <c r="E5669" s="342" t="s">
        <v>300</v>
      </c>
      <c r="F5669" s="340">
        <v>5.07355</v>
      </c>
      <c r="G5669" s="342" t="s">
        <v>300</v>
      </c>
      <c r="H5669" s="342"/>
      <c r="I5669" s="342"/>
      <c r="J5669" s="343"/>
      <c r="K5669" s="343"/>
      <c r="L5669" s="407">
        <v>1</v>
      </c>
      <c r="M5669" s="344">
        <f t="shared" si="88"/>
        <v>5.0735547061232031</v>
      </c>
      <c r="N5669" s="337"/>
      <c r="T5669" s="169" t="s">
        <v>300</v>
      </c>
    </row>
    <row r="5670" spans="1:20">
      <c r="A5670" s="339">
        <v>45528.125</v>
      </c>
      <c r="B5670" s="340">
        <v>2.6715300000000002</v>
      </c>
      <c r="C5670" s="340" t="s">
        <v>300</v>
      </c>
      <c r="D5670" s="341">
        <v>65.496880000000004</v>
      </c>
      <c r="E5670" s="342" t="s">
        <v>300</v>
      </c>
      <c r="F5670" s="340">
        <v>5.4382799999999998</v>
      </c>
      <c r="G5670" s="342" t="s">
        <v>300</v>
      </c>
      <c r="H5670" s="342"/>
      <c r="I5670" s="342"/>
      <c r="J5670" s="343"/>
      <c r="K5670" s="343"/>
      <c r="L5670" s="407">
        <v>1</v>
      </c>
      <c r="M5670" s="344">
        <f t="shared" si="88"/>
        <v>5.4382814250045124</v>
      </c>
      <c r="N5670" s="337"/>
      <c r="T5670" s="169" t="s">
        <v>300</v>
      </c>
    </row>
    <row r="5671" spans="1:20">
      <c r="A5671" s="339">
        <v>45528.166666666701</v>
      </c>
      <c r="B5671" s="340">
        <v>2.6690499999999999</v>
      </c>
      <c r="C5671" s="340" t="s">
        <v>300</v>
      </c>
      <c r="D5671" s="341">
        <v>65.825710000000001</v>
      </c>
      <c r="E5671" s="342" t="s">
        <v>300</v>
      </c>
      <c r="F5671" s="340">
        <v>5.4604999999999997</v>
      </c>
      <c r="G5671" s="342" t="s">
        <v>300</v>
      </c>
      <c r="H5671" s="342"/>
      <c r="I5671" s="342"/>
      <c r="J5671" s="343"/>
      <c r="K5671" s="343"/>
      <c r="L5671" s="407">
        <v>1</v>
      </c>
      <c r="M5671" s="344">
        <f t="shared" si="88"/>
        <v>5.4605108184425397</v>
      </c>
      <c r="N5671" s="337"/>
      <c r="T5671" s="169" t="s">
        <v>300</v>
      </c>
    </row>
    <row r="5672" spans="1:20">
      <c r="A5672" s="339">
        <v>45528.208333333299</v>
      </c>
      <c r="B5672" s="340">
        <v>2.4468200000000002</v>
      </c>
      <c r="C5672" s="340" t="s">
        <v>300</v>
      </c>
      <c r="D5672" s="341">
        <v>68.250799999999998</v>
      </c>
      <c r="E5672" s="342" t="s">
        <v>300</v>
      </c>
      <c r="F5672" s="340">
        <v>5.1902900000000001</v>
      </c>
      <c r="G5672" s="342" t="s">
        <v>300</v>
      </c>
      <c r="H5672" s="342"/>
      <c r="I5672" s="342"/>
      <c r="J5672" s="343"/>
      <c r="K5672" s="343"/>
      <c r="L5672" s="407">
        <v>1</v>
      </c>
      <c r="M5672" s="344">
        <f t="shared" si="88"/>
        <v>5.1902798899324791</v>
      </c>
      <c r="N5672" s="337"/>
      <c r="T5672" s="169" t="s">
        <v>300</v>
      </c>
    </row>
    <row r="5673" spans="1:20">
      <c r="A5673" s="339">
        <v>45528.25</v>
      </c>
      <c r="B5673" s="340">
        <v>2.6336499999999998</v>
      </c>
      <c r="C5673" s="340" t="s">
        <v>300</v>
      </c>
      <c r="D5673" s="341">
        <v>67.240129999999994</v>
      </c>
      <c r="E5673" s="342" t="s">
        <v>300</v>
      </c>
      <c r="F5673" s="340">
        <v>5.5038600000000004</v>
      </c>
      <c r="G5673" s="342" t="s">
        <v>300</v>
      </c>
      <c r="H5673" s="342"/>
      <c r="I5673" s="342"/>
      <c r="J5673" s="343"/>
      <c r="K5673" s="343"/>
      <c r="L5673" s="407">
        <v>1</v>
      </c>
      <c r="M5673" s="344">
        <f t="shared" si="88"/>
        <v>5.503862977079458</v>
      </c>
      <c r="N5673" s="337"/>
      <c r="T5673" s="169" t="s">
        <v>300</v>
      </c>
    </row>
    <row r="5674" spans="1:20">
      <c r="A5674" s="339">
        <v>45528.291666666701</v>
      </c>
      <c r="B5674" s="340">
        <v>2.7289300000000001</v>
      </c>
      <c r="C5674" s="340" t="s">
        <v>300</v>
      </c>
      <c r="D5674" s="341">
        <v>66.057900000000004</v>
      </c>
      <c r="E5674" s="342" t="s">
        <v>300</v>
      </c>
      <c r="F5674" s="340">
        <v>5.6026999999999996</v>
      </c>
      <c r="G5674" s="342" t="s">
        <v>300</v>
      </c>
      <c r="H5674" s="342"/>
      <c r="I5674" s="342"/>
      <c r="J5674" s="343"/>
      <c r="K5674" s="343"/>
      <c r="L5674" s="407">
        <v>1</v>
      </c>
      <c r="M5674" s="344">
        <f t="shared" si="88"/>
        <v>5.602710327260759</v>
      </c>
      <c r="N5674" s="337"/>
      <c r="T5674" s="169" t="s">
        <v>300</v>
      </c>
    </row>
    <row r="5675" spans="1:20">
      <c r="A5675" s="339">
        <v>45528.333333333299</v>
      </c>
      <c r="B5675" s="340">
        <v>2.6938200000000001</v>
      </c>
      <c r="C5675" s="340" t="s">
        <v>300</v>
      </c>
      <c r="D5675" s="341">
        <v>69.546440000000004</v>
      </c>
      <c r="E5675" s="342" t="s">
        <v>300</v>
      </c>
      <c r="F5675" s="340">
        <v>5.8227000000000002</v>
      </c>
      <c r="G5675" s="342" t="s">
        <v>300</v>
      </c>
      <c r="H5675" s="342"/>
      <c r="I5675" s="342"/>
      <c r="J5675" s="343"/>
      <c r="K5675" s="343"/>
      <c r="L5675" s="407">
        <v>1</v>
      </c>
      <c r="M5675" s="344">
        <f t="shared" si="88"/>
        <v>5.8227009683048632</v>
      </c>
      <c r="N5675" s="337"/>
      <c r="T5675" s="169" t="s">
        <v>300</v>
      </c>
    </row>
    <row r="5676" spans="1:20">
      <c r="A5676" s="339">
        <v>45528.375</v>
      </c>
      <c r="B5676" s="340">
        <v>3.0263399999999998</v>
      </c>
      <c r="C5676" s="340" t="s">
        <v>300</v>
      </c>
      <c r="D5676" s="341">
        <v>67.567670000000007</v>
      </c>
      <c r="E5676" s="342" t="s">
        <v>300</v>
      </c>
      <c r="F5676" s="340">
        <v>6.3553300000000004</v>
      </c>
      <c r="G5676" s="342" t="s">
        <v>300</v>
      </c>
      <c r="H5676" s="342"/>
      <c r="I5676" s="342"/>
      <c r="J5676" s="343"/>
      <c r="K5676" s="343"/>
      <c r="L5676" s="407">
        <v>1</v>
      </c>
      <c r="M5676" s="344">
        <f t="shared" si="88"/>
        <v>6.355323634656024</v>
      </c>
      <c r="N5676" s="337"/>
      <c r="T5676" s="169" t="s">
        <v>300</v>
      </c>
    </row>
    <row r="5677" spans="1:20">
      <c r="A5677" s="339">
        <v>45528.416666666701</v>
      </c>
      <c r="B5677" s="340">
        <v>2.0316900000000002</v>
      </c>
      <c r="C5677" s="340" t="s">
        <v>300</v>
      </c>
      <c r="D5677" s="341">
        <v>70.061109999999999</v>
      </c>
      <c r="E5677" s="342" t="s">
        <v>300</v>
      </c>
      <c r="F5677" s="340">
        <v>4.42401</v>
      </c>
      <c r="G5677" s="342" t="s">
        <v>300</v>
      </c>
      <c r="H5677" s="342"/>
      <c r="I5677" s="342"/>
      <c r="J5677" s="343"/>
      <c r="K5677" s="343"/>
      <c r="L5677" s="407">
        <v>1</v>
      </c>
      <c r="M5677" s="344">
        <f t="shared" si="88"/>
        <v>4.4240035503789725</v>
      </c>
      <c r="N5677" s="337"/>
      <c r="T5677" s="169" t="s">
        <v>300</v>
      </c>
    </row>
    <row r="5678" spans="1:20">
      <c r="A5678" s="339">
        <v>45528.458333333299</v>
      </c>
      <c r="B5678" s="340">
        <v>0.42071999999999998</v>
      </c>
      <c r="C5678" s="340" t="s">
        <v>300</v>
      </c>
      <c r="D5678" s="341">
        <v>64.800740000000005</v>
      </c>
      <c r="E5678" s="342" t="s">
        <v>300</v>
      </c>
      <c r="F5678" s="340">
        <v>0.84733000000000003</v>
      </c>
      <c r="G5678" s="342" t="s">
        <v>300</v>
      </c>
      <c r="H5678" s="342"/>
      <c r="I5678" s="342"/>
      <c r="J5678" s="343"/>
      <c r="K5678" s="343"/>
      <c r="L5678" s="407">
        <v>1</v>
      </c>
      <c r="M5678" s="344">
        <f t="shared" si="88"/>
        <v>0.84733302470342398</v>
      </c>
      <c r="N5678" s="337"/>
      <c r="T5678" s="169" t="s">
        <v>300</v>
      </c>
    </row>
    <row r="5679" spans="1:20">
      <c r="A5679" s="339">
        <v>45528.5</v>
      </c>
      <c r="B5679" s="340">
        <v>0.41102</v>
      </c>
      <c r="C5679" s="340" t="s">
        <v>300</v>
      </c>
      <c r="D5679" s="341">
        <v>62.649380000000001</v>
      </c>
      <c r="E5679" s="342" t="s">
        <v>300</v>
      </c>
      <c r="F5679" s="340">
        <v>0.80032000000000003</v>
      </c>
      <c r="G5679" s="342" t="s">
        <v>300</v>
      </c>
      <c r="H5679" s="342"/>
      <c r="I5679" s="342"/>
      <c r="J5679" s="343"/>
      <c r="K5679" s="343"/>
      <c r="L5679" s="407">
        <v>1</v>
      </c>
      <c r="M5679" s="344">
        <f t="shared" si="88"/>
        <v>0.80031460504900798</v>
      </c>
      <c r="N5679" s="337"/>
      <c r="T5679" s="169" t="s">
        <v>300</v>
      </c>
    </row>
    <row r="5680" spans="1:20">
      <c r="A5680" s="339">
        <v>45528.541666666701</v>
      </c>
      <c r="B5680" s="340">
        <v>0.95113000000000003</v>
      </c>
      <c r="C5680" s="340" t="s">
        <v>300</v>
      </c>
      <c r="D5680" s="341">
        <v>66.353030000000004</v>
      </c>
      <c r="E5680" s="342" t="s">
        <v>300</v>
      </c>
      <c r="F5680" s="340">
        <v>1.96147</v>
      </c>
      <c r="G5680" s="342" t="s">
        <v>300</v>
      </c>
      <c r="H5680" s="342"/>
      <c r="I5680" s="342"/>
      <c r="J5680" s="343"/>
      <c r="K5680" s="343"/>
      <c r="L5680" s="407">
        <v>1</v>
      </c>
      <c r="M5680" s="344">
        <f t="shared" si="88"/>
        <v>1.9614699087348122</v>
      </c>
      <c r="N5680" s="337"/>
      <c r="T5680" s="169" t="s">
        <v>300</v>
      </c>
    </row>
    <row r="5681" spans="1:20">
      <c r="A5681" s="339">
        <v>45528.583333333299</v>
      </c>
      <c r="B5681" s="340">
        <v>2.5511699999999999</v>
      </c>
      <c r="C5681" s="340" t="s">
        <v>300</v>
      </c>
      <c r="D5681" s="341">
        <v>68.438320000000004</v>
      </c>
      <c r="E5681" s="342" t="s">
        <v>300</v>
      </c>
      <c r="F5681" s="340">
        <v>5.4264900000000003</v>
      </c>
      <c r="G5681" s="342" t="s">
        <v>300</v>
      </c>
      <c r="H5681" s="342"/>
      <c r="I5681" s="342"/>
      <c r="J5681" s="343"/>
      <c r="K5681" s="343"/>
      <c r="L5681" s="407">
        <v>1</v>
      </c>
      <c r="M5681" s="344">
        <f t="shared" si="88"/>
        <v>5.4264992769731517</v>
      </c>
      <c r="N5681" s="337"/>
      <c r="T5681" s="169" t="s">
        <v>300</v>
      </c>
    </row>
    <row r="5682" spans="1:20">
      <c r="A5682" s="339">
        <v>45528.625</v>
      </c>
      <c r="B5682" s="340">
        <v>2.4510200000000002</v>
      </c>
      <c r="C5682" s="340" t="s">
        <v>300</v>
      </c>
      <c r="D5682" s="341">
        <v>67.969070000000002</v>
      </c>
      <c r="E5682" s="342" t="s">
        <v>300</v>
      </c>
      <c r="F5682" s="340">
        <v>5.1777199999999999</v>
      </c>
      <c r="G5682" s="342" t="s">
        <v>300</v>
      </c>
      <c r="H5682" s="342"/>
      <c r="I5682" s="342"/>
      <c r="J5682" s="343"/>
      <c r="K5682" s="343"/>
      <c r="L5682" s="407">
        <v>1</v>
      </c>
      <c r="M5682" s="344">
        <f t="shared" si="88"/>
        <v>5.177727532489512</v>
      </c>
      <c r="N5682" s="337"/>
      <c r="T5682" s="169" t="s">
        <v>300</v>
      </c>
    </row>
    <row r="5683" spans="1:20">
      <c r="A5683" s="339">
        <v>45528.666666666701</v>
      </c>
      <c r="B5683" s="340">
        <v>2.6459299999999999</v>
      </c>
      <c r="C5683" s="340" t="s">
        <v>300</v>
      </c>
      <c r="D5683" s="341">
        <v>69.839550000000003</v>
      </c>
      <c r="E5683" s="342" t="s">
        <v>300</v>
      </c>
      <c r="F5683" s="340">
        <v>5.7432800000000004</v>
      </c>
      <c r="G5683" s="342" t="s">
        <v>300</v>
      </c>
      <c r="H5683" s="342"/>
      <c r="I5683" s="342"/>
      <c r="J5683" s="343"/>
      <c r="K5683" s="343"/>
      <c r="L5683" s="407">
        <v>1</v>
      </c>
      <c r="M5683" s="344">
        <f t="shared" si="88"/>
        <v>5.7432906213190194</v>
      </c>
      <c r="N5683" s="337"/>
      <c r="T5683" s="169" t="s">
        <v>300</v>
      </c>
    </row>
    <row r="5684" spans="1:20">
      <c r="A5684" s="339">
        <v>45528.708333333299</v>
      </c>
      <c r="B5684" s="340">
        <v>2.5454599999999998</v>
      </c>
      <c r="C5684" s="340" t="s">
        <v>300</v>
      </c>
      <c r="D5684" s="341">
        <v>69.450909999999993</v>
      </c>
      <c r="E5684" s="342" t="s">
        <v>300</v>
      </c>
      <c r="F5684" s="340">
        <v>5.4944600000000001</v>
      </c>
      <c r="G5684" s="342" t="s">
        <v>300</v>
      </c>
      <c r="H5684" s="342"/>
      <c r="I5684" s="342"/>
      <c r="J5684" s="343"/>
      <c r="K5684" s="343"/>
      <c r="L5684" s="407">
        <v>1</v>
      </c>
      <c r="M5684" s="344">
        <f t="shared" si="88"/>
        <v>5.494462675496087</v>
      </c>
      <c r="N5684" s="337"/>
      <c r="T5684" s="169" t="s">
        <v>300</v>
      </c>
    </row>
    <row r="5685" spans="1:20">
      <c r="A5685" s="339">
        <v>45528.75</v>
      </c>
      <c r="B5685" s="340">
        <v>2.7808700000000002</v>
      </c>
      <c r="C5685" s="340" t="s">
        <v>300</v>
      </c>
      <c r="D5685" s="341">
        <v>69.037649999999999</v>
      </c>
      <c r="E5685" s="342" t="s">
        <v>300</v>
      </c>
      <c r="F5685" s="340">
        <v>5.9668799999999997</v>
      </c>
      <c r="G5685" s="342" t="s">
        <v>300</v>
      </c>
      <c r="H5685" s="342"/>
      <c r="I5685" s="342"/>
      <c r="J5685" s="343"/>
      <c r="K5685" s="343"/>
      <c r="L5685" s="407">
        <v>1</v>
      </c>
      <c r="M5685" s="344">
        <f t="shared" si="88"/>
        <v>5.9668854008009404</v>
      </c>
      <c r="N5685" s="337"/>
      <c r="T5685" s="169" t="s">
        <v>300</v>
      </c>
    </row>
    <row r="5686" spans="1:20">
      <c r="A5686" s="339">
        <v>45528.791666666701</v>
      </c>
      <c r="B5686" s="340">
        <v>2.73359</v>
      </c>
      <c r="C5686" s="340" t="s">
        <v>300</v>
      </c>
      <c r="D5686" s="341">
        <v>67.80986</v>
      </c>
      <c r="E5686" s="342" t="s">
        <v>300</v>
      </c>
      <c r="F5686" s="340">
        <v>5.76112</v>
      </c>
      <c r="G5686" s="342" t="s">
        <v>300</v>
      </c>
      <c r="H5686" s="342"/>
      <c r="I5686" s="342"/>
      <c r="J5686" s="343"/>
      <c r="K5686" s="343"/>
      <c r="L5686" s="407">
        <v>1</v>
      </c>
      <c r="M5686" s="344">
        <f t="shared" si="88"/>
        <v>5.7611241595351919</v>
      </c>
      <c r="N5686" s="337"/>
      <c r="T5686" s="169" t="s">
        <v>300</v>
      </c>
    </row>
    <row r="5687" spans="1:20">
      <c r="A5687" s="339">
        <v>45528.833333333299</v>
      </c>
      <c r="B5687" s="340">
        <v>2.6525799999999999</v>
      </c>
      <c r="C5687" s="340" t="s">
        <v>300</v>
      </c>
      <c r="D5687" s="341">
        <v>67.982870000000005</v>
      </c>
      <c r="E5687" s="342" t="s">
        <v>300</v>
      </c>
      <c r="F5687" s="340">
        <v>5.6046500000000004</v>
      </c>
      <c r="G5687" s="342" t="s">
        <v>300</v>
      </c>
      <c r="H5687" s="342"/>
      <c r="I5687" s="342"/>
      <c r="J5687" s="343"/>
      <c r="K5687" s="343"/>
      <c r="L5687" s="407">
        <v>1</v>
      </c>
      <c r="M5687" s="344">
        <f t="shared" si="88"/>
        <v>5.6046564405469672</v>
      </c>
      <c r="N5687" s="337"/>
      <c r="T5687" s="169" t="s">
        <v>300</v>
      </c>
    </row>
    <row r="5688" spans="1:20">
      <c r="A5688" s="339">
        <v>45528.875</v>
      </c>
      <c r="B5688" s="340">
        <v>2.7829100000000002</v>
      </c>
      <c r="C5688" s="340" t="s">
        <v>300</v>
      </c>
      <c r="D5688" s="341">
        <v>67.199870000000004</v>
      </c>
      <c r="E5688" s="342" t="s">
        <v>300</v>
      </c>
      <c r="F5688" s="340">
        <v>5.8123100000000001</v>
      </c>
      <c r="G5688" s="342" t="s">
        <v>300</v>
      </c>
      <c r="H5688" s="342"/>
      <c r="I5688" s="342"/>
      <c r="J5688" s="343"/>
      <c r="K5688" s="343"/>
      <c r="L5688" s="407">
        <v>1</v>
      </c>
      <c r="M5688" s="344">
        <f t="shared" si="88"/>
        <v>5.8123077920904356</v>
      </c>
      <c r="N5688" s="337"/>
      <c r="T5688" s="169" t="s">
        <v>300</v>
      </c>
    </row>
    <row r="5689" spans="1:20">
      <c r="A5689" s="339">
        <v>45528.916666666701</v>
      </c>
      <c r="B5689" s="340">
        <v>2.5950899999999999</v>
      </c>
      <c r="C5689" s="340" t="s">
        <v>300</v>
      </c>
      <c r="D5689" s="341">
        <v>65.872910000000005</v>
      </c>
      <c r="E5689" s="342" t="s">
        <v>300</v>
      </c>
      <c r="F5689" s="340">
        <v>5.3129999999999997</v>
      </c>
      <c r="G5689" s="342" t="s">
        <v>300</v>
      </c>
      <c r="H5689" s="342"/>
      <c r="I5689" s="342"/>
      <c r="J5689" s="343"/>
      <c r="K5689" s="343"/>
      <c r="L5689" s="407">
        <v>1</v>
      </c>
      <c r="M5689" s="344">
        <f t="shared" si="88"/>
        <v>5.3130057207698513</v>
      </c>
      <c r="N5689" s="337"/>
      <c r="T5689" s="169" t="s">
        <v>300</v>
      </c>
    </row>
    <row r="5690" spans="1:20">
      <c r="A5690" s="339">
        <v>45528.958333333299</v>
      </c>
      <c r="B5690" s="340">
        <v>2.4519099999999998</v>
      </c>
      <c r="C5690" s="340" t="s">
        <v>300</v>
      </c>
      <c r="D5690" s="341">
        <v>67.298580000000001</v>
      </c>
      <c r="E5690" s="342" t="s">
        <v>300</v>
      </c>
      <c r="F5690" s="340">
        <v>5.1284999999999998</v>
      </c>
      <c r="G5690" s="342" t="s">
        <v>300</v>
      </c>
      <c r="H5690" s="342"/>
      <c r="I5690" s="342"/>
      <c r="J5690" s="343"/>
      <c r="K5690" s="343"/>
      <c r="L5690" s="407">
        <v>1</v>
      </c>
      <c r="M5690" s="344">
        <f t="shared" si="88"/>
        <v>5.1285127048248231</v>
      </c>
      <c r="N5690" s="337"/>
      <c r="T5690" s="169" t="s">
        <v>300</v>
      </c>
    </row>
    <row r="5691" spans="1:20">
      <c r="A5691" s="339">
        <v>45529</v>
      </c>
      <c r="B5691" s="340">
        <v>2.4777900000000002</v>
      </c>
      <c r="C5691" s="340" t="s">
        <v>300</v>
      </c>
      <c r="D5691" s="341">
        <v>68.54786</v>
      </c>
      <c r="E5691" s="342" t="s">
        <v>300</v>
      </c>
      <c r="F5691" s="340">
        <v>5.2788500000000003</v>
      </c>
      <c r="G5691" s="342" t="s">
        <v>300</v>
      </c>
      <c r="H5691" s="342"/>
      <c r="I5691" s="342"/>
      <c r="J5691" s="343"/>
      <c r="K5691" s="343"/>
      <c r="L5691" s="407">
        <v>1</v>
      </c>
      <c r="M5691" s="344">
        <f t="shared" si="88"/>
        <v>5.2788510390737526</v>
      </c>
      <c r="N5691" s="337"/>
      <c r="T5691" s="169" t="s">
        <v>300</v>
      </c>
    </row>
    <row r="5692" spans="1:20">
      <c r="A5692" s="339">
        <v>45529.041666666701</v>
      </c>
      <c r="B5692" s="340">
        <v>2.4990800000000002</v>
      </c>
      <c r="C5692" s="340" t="s">
        <v>300</v>
      </c>
      <c r="D5692" s="341">
        <v>68.977159999999998</v>
      </c>
      <c r="E5692" s="342" t="s">
        <v>300</v>
      </c>
      <c r="F5692" s="340">
        <v>5.3575600000000003</v>
      </c>
      <c r="G5692" s="342" t="s">
        <v>300</v>
      </c>
      <c r="H5692" s="342"/>
      <c r="I5692" s="342"/>
      <c r="J5692" s="343"/>
      <c r="K5692" s="343"/>
      <c r="L5692" s="407">
        <v>1</v>
      </c>
      <c r="M5692" s="344">
        <f t="shared" si="88"/>
        <v>5.3575530266778246</v>
      </c>
      <c r="N5692" s="337"/>
      <c r="T5692" s="169" t="s">
        <v>300</v>
      </c>
    </row>
    <row r="5693" spans="1:20">
      <c r="A5693" s="339">
        <v>45529.083333333299</v>
      </c>
      <c r="B5693" s="340">
        <v>2.5529600000000001</v>
      </c>
      <c r="C5693" s="340" t="s">
        <v>300</v>
      </c>
      <c r="D5693" s="341">
        <v>69.647059999999996</v>
      </c>
      <c r="E5693" s="342" t="s">
        <v>300</v>
      </c>
      <c r="F5693" s="340">
        <v>5.5262200000000004</v>
      </c>
      <c r="G5693" s="342" t="s">
        <v>300</v>
      </c>
      <c r="H5693" s="342"/>
      <c r="I5693" s="342"/>
      <c r="J5693" s="343"/>
      <c r="K5693" s="343"/>
      <c r="L5693" s="407">
        <v>1</v>
      </c>
      <c r="M5693" s="344">
        <f t="shared" si="88"/>
        <v>5.5262153998894075</v>
      </c>
      <c r="N5693" s="337"/>
      <c r="T5693" s="169" t="s">
        <v>300</v>
      </c>
    </row>
    <row r="5694" spans="1:20">
      <c r="A5694" s="339">
        <v>45529.125</v>
      </c>
      <c r="B5694" s="340">
        <v>2.4395799999999999</v>
      </c>
      <c r="C5694" s="340" t="s">
        <v>300</v>
      </c>
      <c r="D5694" s="341">
        <v>68.736109999999996</v>
      </c>
      <c r="E5694" s="342" t="s">
        <v>300</v>
      </c>
      <c r="F5694" s="340">
        <v>5.2117300000000002</v>
      </c>
      <c r="G5694" s="342" t="s">
        <v>300</v>
      </c>
      <c r="H5694" s="342"/>
      <c r="I5694" s="342"/>
      <c r="J5694" s="343"/>
      <c r="K5694" s="343"/>
      <c r="L5694" s="407">
        <v>1</v>
      </c>
      <c r="M5694" s="344">
        <f t="shared" si="88"/>
        <v>5.2117193953865026</v>
      </c>
      <c r="N5694" s="337"/>
      <c r="T5694" s="169" t="s">
        <v>300</v>
      </c>
    </row>
    <row r="5695" spans="1:20">
      <c r="A5695" s="339">
        <v>45529.166666666701</v>
      </c>
      <c r="B5695" s="340">
        <v>2.5324200000000001</v>
      </c>
      <c r="C5695" s="340" t="s">
        <v>300</v>
      </c>
      <c r="D5695" s="341">
        <v>69.403329999999997</v>
      </c>
      <c r="E5695" s="342" t="s">
        <v>300</v>
      </c>
      <c r="F5695" s="340">
        <v>5.4625599999999999</v>
      </c>
      <c r="G5695" s="342" t="s">
        <v>300</v>
      </c>
      <c r="H5695" s="342"/>
      <c r="I5695" s="342"/>
      <c r="J5695" s="343"/>
      <c r="K5695" s="343"/>
      <c r="L5695" s="407">
        <v>1</v>
      </c>
      <c r="M5695" s="344">
        <f t="shared" si="88"/>
        <v>5.4625704801932864</v>
      </c>
      <c r="N5695" s="337"/>
      <c r="T5695" s="169" t="s">
        <v>300</v>
      </c>
    </row>
    <row r="5696" spans="1:20">
      <c r="A5696" s="339">
        <v>45529.208333333299</v>
      </c>
      <c r="B5696" s="340">
        <v>2.1395599999999999</v>
      </c>
      <c r="C5696" s="340" t="s">
        <v>300</v>
      </c>
      <c r="D5696" s="341">
        <v>70.130560000000003</v>
      </c>
      <c r="E5696" s="342" t="s">
        <v>300</v>
      </c>
      <c r="F5696" s="340">
        <v>4.6635099999999996</v>
      </c>
      <c r="G5696" s="342" t="s">
        <v>300</v>
      </c>
      <c r="H5696" s="342"/>
      <c r="I5696" s="342"/>
      <c r="J5696" s="343"/>
      <c r="K5696" s="343"/>
      <c r="L5696" s="407">
        <v>1</v>
      </c>
      <c r="M5696" s="344">
        <f t="shared" si="88"/>
        <v>4.6635086528378862</v>
      </c>
      <c r="N5696" s="337"/>
      <c r="T5696" s="169" t="s">
        <v>300</v>
      </c>
    </row>
    <row r="5697" spans="1:20">
      <c r="A5697" s="339">
        <v>45529.25</v>
      </c>
      <c r="B5697" s="340">
        <v>2.0757699999999999</v>
      </c>
      <c r="C5697" s="340" t="s">
        <v>300</v>
      </c>
      <c r="D5697" s="341">
        <v>70.94229</v>
      </c>
      <c r="E5697" s="342" t="s">
        <v>300</v>
      </c>
      <c r="F5697" s="340">
        <v>4.5768300000000002</v>
      </c>
      <c r="G5697" s="342" t="s">
        <v>300</v>
      </c>
      <c r="H5697" s="342"/>
      <c r="I5697" s="342"/>
      <c r="J5697" s="343"/>
      <c r="K5697" s="343"/>
      <c r="L5697" s="407">
        <v>1</v>
      </c>
      <c r="M5697" s="344">
        <f t="shared" si="88"/>
        <v>4.576836986897364</v>
      </c>
      <c r="N5697" s="337"/>
      <c r="T5697" s="169" t="s">
        <v>300</v>
      </c>
    </row>
    <row r="5698" spans="1:20">
      <c r="A5698" s="339">
        <v>45529.291666666701</v>
      </c>
      <c r="B5698" s="340">
        <v>0.59952000000000005</v>
      </c>
      <c r="C5698" s="340" t="s">
        <v>300</v>
      </c>
      <c r="D5698" s="341">
        <v>74.405940000000001</v>
      </c>
      <c r="E5698" s="342" t="s">
        <v>300</v>
      </c>
      <c r="F5698" s="340">
        <v>1.38642</v>
      </c>
      <c r="G5698" s="342" t="s">
        <v>300</v>
      </c>
      <c r="H5698" s="342"/>
      <c r="I5698" s="342"/>
      <c r="J5698" s="343"/>
      <c r="K5698" s="343"/>
      <c r="L5698" s="407">
        <v>1</v>
      </c>
      <c r="M5698" s="344">
        <f t="shared" si="88"/>
        <v>1.3864119515447038</v>
      </c>
      <c r="N5698" s="337"/>
      <c r="T5698" s="169" t="s">
        <v>300</v>
      </c>
    </row>
    <row r="5699" spans="1:20">
      <c r="A5699" s="339">
        <v>45529.333333333299</v>
      </c>
      <c r="B5699" s="340">
        <v>0.26244000000000001</v>
      </c>
      <c r="C5699" s="340" t="s">
        <v>300</v>
      </c>
      <c r="D5699" s="341">
        <v>66.460260000000005</v>
      </c>
      <c r="E5699" s="342" t="s">
        <v>300</v>
      </c>
      <c r="F5699" s="340">
        <v>0.54210000000000003</v>
      </c>
      <c r="G5699" s="342" t="s">
        <v>300</v>
      </c>
      <c r="H5699" s="342"/>
      <c r="I5699" s="342"/>
      <c r="J5699" s="343"/>
      <c r="K5699" s="343"/>
      <c r="L5699" s="407">
        <v>1</v>
      </c>
      <c r="M5699" s="344">
        <f t="shared" ref="M5699:M5762" si="89">D5699*60*10^3*B5699*5.18*10^-7</f>
        <v>0.54209209611715192</v>
      </c>
      <c r="N5699" s="337"/>
      <c r="T5699" s="169" t="s">
        <v>300</v>
      </c>
    </row>
    <row r="5700" spans="1:20">
      <c r="A5700" s="339">
        <v>45529.375</v>
      </c>
      <c r="B5700" s="340">
        <v>0.17866000000000001</v>
      </c>
      <c r="C5700" s="340" t="s">
        <v>300</v>
      </c>
      <c r="D5700" s="341">
        <v>67.133170000000007</v>
      </c>
      <c r="E5700" s="342" t="s">
        <v>300</v>
      </c>
      <c r="F5700" s="340">
        <v>0.37276999999999999</v>
      </c>
      <c r="G5700" s="342" t="s">
        <v>300</v>
      </c>
      <c r="H5700" s="342"/>
      <c r="I5700" s="342"/>
      <c r="J5700" s="343"/>
      <c r="K5700" s="343"/>
      <c r="L5700" s="407">
        <v>1</v>
      </c>
      <c r="M5700" s="344">
        <f t="shared" si="89"/>
        <v>0.372773897690376</v>
      </c>
      <c r="N5700" s="337"/>
      <c r="T5700" s="169" t="s">
        <v>300</v>
      </c>
    </row>
    <row r="5701" spans="1:20">
      <c r="A5701" s="339">
        <v>45529.416666666701</v>
      </c>
      <c r="B5701" s="340">
        <v>0.19592999999999999</v>
      </c>
      <c r="C5701" s="340" t="s">
        <v>300</v>
      </c>
      <c r="D5701" s="341">
        <v>68.112009999999998</v>
      </c>
      <c r="E5701" s="342" t="s">
        <v>300</v>
      </c>
      <c r="F5701" s="340">
        <v>0.41477000000000003</v>
      </c>
      <c r="G5701" s="342" t="s">
        <v>300</v>
      </c>
      <c r="H5701" s="342"/>
      <c r="I5701" s="342"/>
      <c r="J5701" s="343"/>
      <c r="K5701" s="343"/>
      <c r="L5701" s="407">
        <v>1</v>
      </c>
      <c r="M5701" s="344">
        <f t="shared" si="89"/>
        <v>0.41476838458784393</v>
      </c>
      <c r="N5701" s="337"/>
      <c r="T5701" s="169" t="s">
        <v>300</v>
      </c>
    </row>
    <row r="5702" spans="1:20">
      <c r="A5702" s="339">
        <v>45529.458333333299</v>
      </c>
      <c r="B5702" s="340">
        <v>0.26756999999999997</v>
      </c>
      <c r="C5702" s="340" t="s">
        <v>300</v>
      </c>
      <c r="D5702" s="341">
        <v>68.532259999999994</v>
      </c>
      <c r="E5702" s="342" t="s">
        <v>300</v>
      </c>
      <c r="F5702" s="340">
        <v>0.56993000000000005</v>
      </c>
      <c r="G5702" s="342" t="s">
        <v>300</v>
      </c>
      <c r="H5702" s="342"/>
      <c r="I5702" s="342"/>
      <c r="J5702" s="343"/>
      <c r="K5702" s="343"/>
      <c r="L5702" s="407">
        <v>1</v>
      </c>
      <c r="M5702" s="344">
        <f t="shared" si="89"/>
        <v>0.5699194551988559</v>
      </c>
      <c r="N5702" s="337"/>
      <c r="T5702" s="169" t="s">
        <v>300</v>
      </c>
    </row>
    <row r="5703" spans="1:20">
      <c r="A5703" s="339">
        <v>45529.5</v>
      </c>
      <c r="B5703" s="340">
        <v>0.18274000000000001</v>
      </c>
      <c r="C5703" s="340" t="s">
        <v>300</v>
      </c>
      <c r="D5703" s="341">
        <v>69.995599999999996</v>
      </c>
      <c r="E5703" s="342" t="s">
        <v>300</v>
      </c>
      <c r="F5703" s="340">
        <v>0.39755000000000001</v>
      </c>
      <c r="G5703" s="342" t="s">
        <v>300</v>
      </c>
      <c r="H5703" s="342"/>
      <c r="I5703" s="342"/>
      <c r="J5703" s="343"/>
      <c r="K5703" s="343"/>
      <c r="L5703" s="407">
        <v>1</v>
      </c>
      <c r="M5703" s="344">
        <f t="shared" si="89"/>
        <v>0.39754415393951997</v>
      </c>
      <c r="N5703" s="337"/>
      <c r="T5703" s="169" t="s">
        <v>300</v>
      </c>
    </row>
    <row r="5704" spans="1:20">
      <c r="A5704" s="339">
        <v>45529.541666666701</v>
      </c>
      <c r="B5704" s="340">
        <v>0.24429999999999999</v>
      </c>
      <c r="C5704" s="340" t="s">
        <v>300</v>
      </c>
      <c r="D5704" s="341">
        <v>70.694959999999995</v>
      </c>
      <c r="E5704" s="342" t="s">
        <v>300</v>
      </c>
      <c r="F5704" s="340">
        <v>0.53676999999999997</v>
      </c>
      <c r="G5704" s="342" t="s">
        <v>300</v>
      </c>
      <c r="H5704" s="342"/>
      <c r="I5704" s="342"/>
      <c r="J5704" s="343"/>
      <c r="K5704" s="343"/>
      <c r="L5704" s="407">
        <v>1</v>
      </c>
      <c r="M5704" s="344">
        <f t="shared" si="89"/>
        <v>0.53677580286623983</v>
      </c>
      <c r="N5704" s="337"/>
      <c r="T5704" s="169" t="s">
        <v>300</v>
      </c>
    </row>
    <row r="5705" spans="1:20">
      <c r="A5705" s="339">
        <v>45529.583333333299</v>
      </c>
      <c r="B5705" s="340">
        <v>0.30392999999999998</v>
      </c>
      <c r="C5705" s="340" t="s">
        <v>300</v>
      </c>
      <c r="D5705" s="341">
        <v>70.037989999999994</v>
      </c>
      <c r="E5705" s="342" t="s">
        <v>300</v>
      </c>
      <c r="F5705" s="340">
        <v>0.66159999999999997</v>
      </c>
      <c r="G5705" s="342" t="s">
        <v>300</v>
      </c>
      <c r="H5705" s="342"/>
      <c r="I5705" s="342"/>
      <c r="J5705" s="343"/>
      <c r="K5705" s="343"/>
      <c r="L5705" s="407">
        <v>1</v>
      </c>
      <c r="M5705" s="344">
        <f t="shared" si="89"/>
        <v>0.66158896702575576</v>
      </c>
      <c r="N5705" s="337"/>
      <c r="T5705" s="169" t="s">
        <v>300</v>
      </c>
    </row>
    <row r="5706" spans="1:20">
      <c r="A5706" s="339">
        <v>45529.625</v>
      </c>
      <c r="B5706" s="340">
        <v>0.37724999999999997</v>
      </c>
      <c r="C5706" s="340" t="s">
        <v>300</v>
      </c>
      <c r="D5706" s="341">
        <v>68.870249999999999</v>
      </c>
      <c r="E5706" s="342" t="s">
        <v>300</v>
      </c>
      <c r="F5706" s="340">
        <v>0.80750999999999995</v>
      </c>
      <c r="G5706" s="342" t="s">
        <v>300</v>
      </c>
      <c r="H5706" s="342"/>
      <c r="I5706" s="342"/>
      <c r="J5706" s="343"/>
      <c r="K5706" s="343"/>
      <c r="L5706" s="407">
        <v>1</v>
      </c>
      <c r="M5706" s="344">
        <f t="shared" si="89"/>
        <v>0.80749886033249985</v>
      </c>
      <c r="N5706" s="337"/>
      <c r="T5706" s="169" t="s">
        <v>300</v>
      </c>
    </row>
    <row r="5707" spans="1:20">
      <c r="A5707" s="339">
        <v>45529.666666666701</v>
      </c>
      <c r="B5707" s="340">
        <v>0.40483999999999998</v>
      </c>
      <c r="C5707" s="340" t="s">
        <v>300</v>
      </c>
      <c r="D5707" s="341">
        <v>68.469440000000006</v>
      </c>
      <c r="E5707" s="342" t="s">
        <v>300</v>
      </c>
      <c r="F5707" s="340">
        <v>0.86151999999999995</v>
      </c>
      <c r="G5707" s="342" t="s">
        <v>300</v>
      </c>
      <c r="H5707" s="342"/>
      <c r="I5707" s="342"/>
      <c r="J5707" s="343"/>
      <c r="K5707" s="343"/>
      <c r="L5707" s="407">
        <v>1</v>
      </c>
      <c r="M5707" s="344">
        <f t="shared" si="89"/>
        <v>0.86151174422476773</v>
      </c>
      <c r="N5707" s="337"/>
      <c r="T5707" s="169" t="s">
        <v>300</v>
      </c>
    </row>
    <row r="5708" spans="1:20">
      <c r="A5708" s="339">
        <v>45529.708333333299</v>
      </c>
      <c r="B5708" s="340">
        <v>0.34586</v>
      </c>
      <c r="C5708" s="340" t="s">
        <v>300</v>
      </c>
      <c r="D5708" s="341">
        <v>68.528180000000006</v>
      </c>
      <c r="E5708" s="342" t="s">
        <v>300</v>
      </c>
      <c r="F5708" s="340">
        <v>0.73663000000000001</v>
      </c>
      <c r="G5708" s="342" t="s">
        <v>300</v>
      </c>
      <c r="H5708" s="342"/>
      <c r="I5708" s="342"/>
      <c r="J5708" s="343"/>
      <c r="K5708" s="343"/>
      <c r="L5708" s="407">
        <v>1</v>
      </c>
      <c r="M5708" s="344">
        <f t="shared" si="89"/>
        <v>0.73663193888558398</v>
      </c>
      <c r="N5708" s="337"/>
      <c r="T5708" s="169" t="s">
        <v>300</v>
      </c>
    </row>
    <row r="5709" spans="1:20">
      <c r="A5709" s="339">
        <v>45529.75</v>
      </c>
      <c r="B5709" s="340">
        <v>0.44790999999999997</v>
      </c>
      <c r="C5709" s="340" t="s">
        <v>300</v>
      </c>
      <c r="D5709" s="341">
        <v>67.699150000000003</v>
      </c>
      <c r="E5709" s="342" t="s">
        <v>300</v>
      </c>
      <c r="F5709" s="340">
        <v>0.94245000000000001</v>
      </c>
      <c r="G5709" s="342" t="s">
        <v>300</v>
      </c>
      <c r="H5709" s="342"/>
      <c r="I5709" s="342"/>
      <c r="J5709" s="343"/>
      <c r="K5709" s="343"/>
      <c r="L5709" s="407">
        <v>1</v>
      </c>
      <c r="M5709" s="344">
        <f t="shared" si="89"/>
        <v>0.94244276467361987</v>
      </c>
      <c r="N5709" s="337"/>
      <c r="T5709" s="169" t="s">
        <v>300</v>
      </c>
    </row>
    <row r="5710" spans="1:20">
      <c r="A5710" s="339">
        <v>45529.791666666701</v>
      </c>
      <c r="B5710" s="340">
        <v>0.33332000000000001</v>
      </c>
      <c r="C5710" s="340" t="s">
        <v>300</v>
      </c>
      <c r="D5710" s="341">
        <v>68.206659999999999</v>
      </c>
      <c r="E5710" s="342" t="s">
        <v>300</v>
      </c>
      <c r="F5710" s="340">
        <v>0.70659000000000005</v>
      </c>
      <c r="G5710" s="342" t="s">
        <v>300</v>
      </c>
      <c r="H5710" s="342"/>
      <c r="I5710" s="342"/>
      <c r="J5710" s="343"/>
      <c r="K5710" s="343"/>
      <c r="L5710" s="407">
        <v>1</v>
      </c>
      <c r="M5710" s="344">
        <f t="shared" si="89"/>
        <v>0.70659273276009582</v>
      </c>
      <c r="N5710" s="337"/>
      <c r="T5710" s="169" t="s">
        <v>300</v>
      </c>
    </row>
    <row r="5711" spans="1:20">
      <c r="A5711" s="339">
        <v>45529.833333333299</v>
      </c>
      <c r="B5711" s="340">
        <v>0.37353999999999998</v>
      </c>
      <c r="C5711" s="340" t="s">
        <v>300</v>
      </c>
      <c r="D5711" s="341">
        <v>68.117649999999998</v>
      </c>
      <c r="E5711" s="342" t="s">
        <v>300</v>
      </c>
      <c r="F5711" s="340">
        <v>0.79081000000000001</v>
      </c>
      <c r="G5711" s="342" t="s">
        <v>300</v>
      </c>
      <c r="H5711" s="342"/>
      <c r="I5711" s="342"/>
      <c r="J5711" s="343"/>
      <c r="K5711" s="343"/>
      <c r="L5711" s="407">
        <v>1</v>
      </c>
      <c r="M5711" s="344">
        <f t="shared" si="89"/>
        <v>0.79082024976947973</v>
      </c>
      <c r="N5711" s="337"/>
      <c r="T5711" s="169" t="s">
        <v>300</v>
      </c>
    </row>
    <row r="5712" spans="1:20">
      <c r="A5712" s="339">
        <v>45529.875</v>
      </c>
      <c r="B5712" s="340">
        <v>0.28069</v>
      </c>
      <c r="C5712" s="340" t="s">
        <v>300</v>
      </c>
      <c r="D5712" s="341">
        <v>67.519199999999998</v>
      </c>
      <c r="E5712" s="342" t="s">
        <v>300</v>
      </c>
      <c r="F5712" s="340">
        <v>0.58901999999999999</v>
      </c>
      <c r="G5712" s="342" t="s">
        <v>300</v>
      </c>
      <c r="H5712" s="342"/>
      <c r="I5712" s="342"/>
      <c r="J5712" s="343"/>
      <c r="K5712" s="343"/>
      <c r="L5712" s="407">
        <v>1</v>
      </c>
      <c r="M5712" s="344">
        <f t="shared" si="89"/>
        <v>0.58902704882783985</v>
      </c>
      <c r="N5712" s="337"/>
      <c r="T5712" s="169" t="s">
        <v>300</v>
      </c>
    </row>
    <row r="5713" spans="1:20">
      <c r="A5713" s="339">
        <v>45529.916666666701</v>
      </c>
      <c r="B5713" s="340">
        <v>0.29382000000000003</v>
      </c>
      <c r="C5713" s="340" t="s">
        <v>300</v>
      </c>
      <c r="D5713" s="341">
        <v>68.209000000000003</v>
      </c>
      <c r="E5713" s="342" t="s">
        <v>300</v>
      </c>
      <c r="F5713" s="340">
        <v>0.62287999999999999</v>
      </c>
      <c r="G5713" s="342" t="s">
        <v>300</v>
      </c>
      <c r="H5713" s="342"/>
      <c r="I5713" s="342"/>
      <c r="J5713" s="343"/>
      <c r="K5713" s="343"/>
      <c r="L5713" s="407">
        <v>1</v>
      </c>
      <c r="M5713" s="344">
        <f t="shared" si="89"/>
        <v>0.62287951325039992</v>
      </c>
      <c r="N5713" s="337"/>
      <c r="T5713" s="169" t="s">
        <v>300</v>
      </c>
    </row>
    <row r="5714" spans="1:20">
      <c r="A5714" s="339">
        <v>45529.958333333299</v>
      </c>
      <c r="B5714" s="340">
        <v>0.29520000000000002</v>
      </c>
      <c r="C5714" s="340" t="s">
        <v>300</v>
      </c>
      <c r="D5714" s="341">
        <v>67.624529999999993</v>
      </c>
      <c r="E5714" s="342" t="s">
        <v>300</v>
      </c>
      <c r="F5714" s="340">
        <v>0.62043999999999999</v>
      </c>
      <c r="G5714" s="342" t="s">
        <v>300</v>
      </c>
      <c r="H5714" s="342"/>
      <c r="I5714" s="342"/>
      <c r="J5714" s="343"/>
      <c r="K5714" s="343"/>
      <c r="L5714" s="407">
        <v>1</v>
      </c>
      <c r="M5714" s="344">
        <f t="shared" si="89"/>
        <v>0.62044261983647997</v>
      </c>
      <c r="N5714" s="337"/>
      <c r="T5714" s="169" t="s">
        <v>300</v>
      </c>
    </row>
    <row r="5715" spans="1:20">
      <c r="A5715" s="339">
        <v>45530</v>
      </c>
      <c r="B5715" s="340">
        <v>0.39646999999999999</v>
      </c>
      <c r="C5715" s="340" t="s">
        <v>300</v>
      </c>
      <c r="D5715" s="341">
        <v>67.598780000000005</v>
      </c>
      <c r="E5715" s="342" t="s">
        <v>300</v>
      </c>
      <c r="F5715" s="340">
        <v>0.83298000000000005</v>
      </c>
      <c r="G5715" s="342" t="s">
        <v>300</v>
      </c>
      <c r="H5715" s="342"/>
      <c r="I5715" s="342"/>
      <c r="J5715" s="343"/>
      <c r="K5715" s="343"/>
      <c r="L5715" s="407">
        <v>1</v>
      </c>
      <c r="M5715" s="344">
        <f t="shared" si="89"/>
        <v>0.832971608569128</v>
      </c>
      <c r="N5715" s="337"/>
      <c r="T5715" s="169" t="s">
        <v>300</v>
      </c>
    </row>
    <row r="5716" spans="1:20">
      <c r="A5716" s="339">
        <v>45530.041666666701</v>
      </c>
      <c r="B5716" s="340">
        <v>0.31194</v>
      </c>
      <c r="C5716" s="340" t="s">
        <v>300</v>
      </c>
      <c r="D5716" s="341">
        <v>67.929130000000001</v>
      </c>
      <c r="E5716" s="342" t="s">
        <v>300</v>
      </c>
      <c r="F5716" s="340">
        <v>0.65858000000000005</v>
      </c>
      <c r="G5716" s="342" t="s">
        <v>300</v>
      </c>
      <c r="H5716" s="342"/>
      <c r="I5716" s="342"/>
      <c r="J5716" s="343"/>
      <c r="K5716" s="343"/>
      <c r="L5716" s="407">
        <v>1</v>
      </c>
      <c r="M5716" s="344">
        <f t="shared" si="89"/>
        <v>0.65857938220317602</v>
      </c>
      <c r="N5716" s="337"/>
      <c r="T5716" s="169" t="s">
        <v>300</v>
      </c>
    </row>
    <row r="5717" spans="1:20">
      <c r="A5717" s="339">
        <v>45530.083333333299</v>
      </c>
      <c r="B5717" s="340">
        <v>0.2341</v>
      </c>
      <c r="C5717" s="340" t="s">
        <v>300</v>
      </c>
      <c r="D5717" s="341">
        <v>68.362589999999997</v>
      </c>
      <c r="E5717" s="342" t="s">
        <v>300</v>
      </c>
      <c r="F5717" s="340">
        <v>0.49739</v>
      </c>
      <c r="G5717" s="342" t="s">
        <v>300</v>
      </c>
      <c r="H5717" s="342"/>
      <c r="I5717" s="342"/>
      <c r="J5717" s="343"/>
      <c r="K5717" s="343"/>
      <c r="L5717" s="407">
        <v>1</v>
      </c>
      <c r="M5717" s="344">
        <f t="shared" si="89"/>
        <v>0.49739444647452002</v>
      </c>
      <c r="N5717" s="337"/>
      <c r="T5717" s="169" t="s">
        <v>300</v>
      </c>
    </row>
    <row r="5718" spans="1:20">
      <c r="A5718" s="339">
        <v>45530.125</v>
      </c>
      <c r="B5718" s="340">
        <v>0.22856000000000001</v>
      </c>
      <c r="C5718" s="340" t="s">
        <v>300</v>
      </c>
      <c r="D5718" s="341">
        <v>68.110680000000002</v>
      </c>
      <c r="E5718" s="342" t="s">
        <v>300</v>
      </c>
      <c r="F5718" s="340">
        <v>0.48383999999999999</v>
      </c>
      <c r="G5718" s="342" t="s">
        <v>300</v>
      </c>
      <c r="H5718" s="342"/>
      <c r="I5718" s="342"/>
      <c r="J5718" s="343"/>
      <c r="K5718" s="343"/>
      <c r="L5718" s="407">
        <v>1</v>
      </c>
      <c r="M5718" s="344">
        <f t="shared" si="89"/>
        <v>0.48383407780646398</v>
      </c>
      <c r="N5718" s="337"/>
      <c r="T5718" s="169" t="s">
        <v>300</v>
      </c>
    </row>
    <row r="5719" spans="1:20">
      <c r="A5719" s="339">
        <v>45530.166666666701</v>
      </c>
      <c r="B5719" s="340">
        <v>0.3029</v>
      </c>
      <c r="C5719" s="340" t="s">
        <v>300</v>
      </c>
      <c r="D5719" s="341">
        <v>67.330290000000005</v>
      </c>
      <c r="E5719" s="342" t="s">
        <v>300</v>
      </c>
      <c r="F5719" s="340">
        <v>0.63385000000000002</v>
      </c>
      <c r="G5719" s="342" t="s">
        <v>300</v>
      </c>
      <c r="H5719" s="342"/>
      <c r="I5719" s="342"/>
      <c r="J5719" s="343"/>
      <c r="K5719" s="343"/>
      <c r="L5719" s="407">
        <v>1</v>
      </c>
      <c r="M5719" s="344">
        <f t="shared" si="89"/>
        <v>0.63385623765828003</v>
      </c>
      <c r="N5719" s="337"/>
      <c r="T5719" s="169" t="s">
        <v>300</v>
      </c>
    </row>
    <row r="5720" spans="1:20">
      <c r="A5720" s="339">
        <v>45530.208333333299</v>
      </c>
      <c r="B5720" s="340">
        <v>0.21801000000000001</v>
      </c>
      <c r="C5720" s="340" t="s">
        <v>300</v>
      </c>
      <c r="D5720" s="341">
        <v>68.413340000000005</v>
      </c>
      <c r="E5720" s="342" t="s">
        <v>300</v>
      </c>
      <c r="F5720" s="340">
        <v>0.46354000000000001</v>
      </c>
      <c r="G5720" s="342" t="s">
        <v>300</v>
      </c>
      <c r="H5720" s="342"/>
      <c r="I5720" s="342"/>
      <c r="J5720" s="343"/>
      <c r="K5720" s="343"/>
      <c r="L5720" s="407">
        <v>1</v>
      </c>
      <c r="M5720" s="344">
        <f t="shared" si="89"/>
        <v>0.46355174323567194</v>
      </c>
      <c r="N5720" s="337"/>
      <c r="T5720" s="169" t="s">
        <v>300</v>
      </c>
    </row>
    <row r="5721" spans="1:20">
      <c r="A5721" s="339">
        <v>45530.25</v>
      </c>
      <c r="B5721" s="340">
        <v>0.29298000000000002</v>
      </c>
      <c r="C5721" s="340" t="s">
        <v>300</v>
      </c>
      <c r="D5721" s="341">
        <v>67.485039999999998</v>
      </c>
      <c r="E5721" s="342" t="s">
        <v>300</v>
      </c>
      <c r="F5721" s="340">
        <v>0.61451</v>
      </c>
      <c r="G5721" s="342" t="s">
        <v>300</v>
      </c>
      <c r="H5721" s="342"/>
      <c r="I5721" s="342"/>
      <c r="J5721" s="343"/>
      <c r="K5721" s="343"/>
      <c r="L5721" s="407">
        <v>1</v>
      </c>
      <c r="M5721" s="344">
        <f t="shared" si="89"/>
        <v>0.61450651895673591</v>
      </c>
      <c r="N5721" s="337"/>
      <c r="T5721" s="169" t="s">
        <v>300</v>
      </c>
    </row>
    <row r="5722" spans="1:20">
      <c r="A5722" s="339">
        <v>45530.291666666701</v>
      </c>
      <c r="B5722" s="340">
        <v>0.28632999999999997</v>
      </c>
      <c r="C5722" s="340" t="s">
        <v>300</v>
      </c>
      <c r="D5722" s="341">
        <v>68.177509999999998</v>
      </c>
      <c r="E5722" s="342" t="s">
        <v>300</v>
      </c>
      <c r="F5722" s="340">
        <v>0.60672000000000004</v>
      </c>
      <c r="G5722" s="342" t="s">
        <v>300</v>
      </c>
      <c r="H5722" s="342"/>
      <c r="I5722" s="342"/>
      <c r="J5722" s="343"/>
      <c r="K5722" s="343"/>
      <c r="L5722" s="407">
        <v>1</v>
      </c>
      <c r="M5722" s="344">
        <f t="shared" si="89"/>
        <v>0.60672096090236394</v>
      </c>
      <c r="N5722" s="337"/>
      <c r="T5722" s="169" t="s">
        <v>300</v>
      </c>
    </row>
    <row r="5723" spans="1:20">
      <c r="A5723" s="339">
        <v>45530.333333333299</v>
      </c>
      <c r="B5723" s="340">
        <v>0.34427000000000002</v>
      </c>
      <c r="C5723" s="340" t="s">
        <v>300</v>
      </c>
      <c r="D5723" s="341">
        <v>72.001819999999995</v>
      </c>
      <c r="E5723" s="342" t="s">
        <v>300</v>
      </c>
      <c r="F5723" s="340">
        <v>0.77041999999999999</v>
      </c>
      <c r="G5723" s="342" t="s">
        <v>300</v>
      </c>
      <c r="H5723" s="342"/>
      <c r="I5723" s="342"/>
      <c r="J5723" s="343"/>
      <c r="K5723" s="343"/>
      <c r="L5723" s="407">
        <v>1</v>
      </c>
      <c r="M5723" s="344">
        <f t="shared" si="89"/>
        <v>0.77041310903911209</v>
      </c>
      <c r="N5723" s="337"/>
      <c r="T5723" s="169" t="s">
        <v>300</v>
      </c>
    </row>
    <row r="5724" spans="1:20">
      <c r="A5724" s="339">
        <v>45530.375</v>
      </c>
      <c r="B5724" s="340">
        <v>0.41643000000000002</v>
      </c>
      <c r="C5724" s="340" t="s">
        <v>300</v>
      </c>
      <c r="D5724" s="341">
        <v>73.000200000000007</v>
      </c>
      <c r="E5724" s="342" t="s">
        <v>300</v>
      </c>
      <c r="F5724" s="340">
        <v>0.94481000000000004</v>
      </c>
      <c r="G5724" s="342" t="s">
        <v>300</v>
      </c>
      <c r="H5724" s="342"/>
      <c r="I5724" s="342"/>
      <c r="J5724" s="343"/>
      <c r="K5724" s="343"/>
      <c r="L5724" s="407">
        <v>1</v>
      </c>
      <c r="M5724" s="344">
        <f t="shared" si="89"/>
        <v>0.94481562972888011</v>
      </c>
      <c r="N5724" s="337"/>
      <c r="T5724" s="169" t="s">
        <v>300</v>
      </c>
    </row>
    <row r="5725" spans="1:20">
      <c r="A5725" s="339">
        <v>45530.416666666701</v>
      </c>
      <c r="B5725" s="340">
        <v>0.57565999999999995</v>
      </c>
      <c r="C5725" s="340" t="s">
        <v>300</v>
      </c>
      <c r="D5725" s="341">
        <v>75.273650000000004</v>
      </c>
      <c r="E5725" s="342" t="s">
        <v>300</v>
      </c>
      <c r="F5725" s="340">
        <v>1.34676</v>
      </c>
      <c r="G5725" s="342" t="s">
        <v>300</v>
      </c>
      <c r="H5725" s="342"/>
      <c r="I5725" s="342"/>
      <c r="J5725" s="343"/>
      <c r="K5725" s="343"/>
      <c r="L5725" s="407">
        <v>1</v>
      </c>
      <c r="M5725" s="344">
        <f t="shared" si="89"/>
        <v>1.3467594724777199</v>
      </c>
      <c r="N5725" s="337"/>
      <c r="T5725" s="169" t="s">
        <v>300</v>
      </c>
    </row>
    <row r="5726" spans="1:20">
      <c r="A5726" s="339">
        <v>45530.458333333299</v>
      </c>
      <c r="B5726" s="340">
        <v>0.5605</v>
      </c>
      <c r="C5726" s="340" t="s">
        <v>300</v>
      </c>
      <c r="D5726" s="341">
        <v>76.490290000000002</v>
      </c>
      <c r="E5726" s="342" t="s">
        <v>300</v>
      </c>
      <c r="F5726" s="340">
        <v>1.33249</v>
      </c>
      <c r="G5726" s="342" t="s">
        <v>300</v>
      </c>
      <c r="H5726" s="342"/>
      <c r="I5726" s="342"/>
      <c r="J5726" s="343"/>
      <c r="K5726" s="343"/>
      <c r="L5726" s="407">
        <v>1</v>
      </c>
      <c r="M5726" s="344">
        <f t="shared" si="89"/>
        <v>1.3324868584986</v>
      </c>
      <c r="N5726" s="337"/>
      <c r="T5726" s="169" t="s">
        <v>300</v>
      </c>
    </row>
    <row r="5727" spans="1:20">
      <c r="A5727" s="339">
        <v>45530.5</v>
      </c>
      <c r="B5727" s="340">
        <v>1.68119</v>
      </c>
      <c r="C5727" s="340" t="s">
        <v>300</v>
      </c>
      <c r="D5727" s="341">
        <v>74.071849999999998</v>
      </c>
      <c r="E5727" s="342" t="s">
        <v>300</v>
      </c>
      <c r="F5727" s="340">
        <v>3.8703500000000002</v>
      </c>
      <c r="G5727" s="342" t="s">
        <v>300</v>
      </c>
      <c r="H5727" s="342"/>
      <c r="I5727" s="342"/>
      <c r="J5727" s="343"/>
      <c r="K5727" s="343"/>
      <c r="L5727" s="407">
        <v>1</v>
      </c>
      <c r="M5727" s="344">
        <f t="shared" si="89"/>
        <v>3.8703567668266197</v>
      </c>
      <c r="N5727" s="337"/>
      <c r="T5727" s="169" t="s">
        <v>300</v>
      </c>
    </row>
    <row r="5728" spans="1:20">
      <c r="A5728" s="339">
        <v>45530.541666666701</v>
      </c>
      <c r="B5728" s="340">
        <v>2.2803200000000001</v>
      </c>
      <c r="C5728" s="340" t="s">
        <v>300</v>
      </c>
      <c r="D5728" s="341">
        <v>70.197299999999998</v>
      </c>
      <c r="E5728" s="342" t="s">
        <v>300</v>
      </c>
      <c r="F5728" s="340">
        <v>4.9750500000000004</v>
      </c>
      <c r="G5728" s="342" t="s">
        <v>300</v>
      </c>
      <c r="H5728" s="342"/>
      <c r="I5728" s="342"/>
      <c r="J5728" s="343"/>
      <c r="K5728" s="343"/>
      <c r="L5728" s="407">
        <v>1</v>
      </c>
      <c r="M5728" s="344">
        <f t="shared" si="89"/>
        <v>4.9750473057868803</v>
      </c>
      <c r="N5728" s="337"/>
      <c r="T5728" s="169" t="s">
        <v>300</v>
      </c>
    </row>
    <row r="5729" spans="1:20">
      <c r="A5729" s="339">
        <v>45530.583333333299</v>
      </c>
      <c r="B5729" s="340">
        <v>2.4459499999999998</v>
      </c>
      <c r="C5729" s="340" t="s">
        <v>367</v>
      </c>
      <c r="D5729" s="341">
        <v>67.996350000000007</v>
      </c>
      <c r="E5729" s="342" t="s">
        <v>300</v>
      </c>
      <c r="F5729" s="340">
        <v>5.1690899999999997</v>
      </c>
      <c r="G5729" s="342" t="s">
        <v>367</v>
      </c>
      <c r="H5729" s="342">
        <v>97.4</v>
      </c>
      <c r="I5729" s="342"/>
      <c r="J5729" s="343" t="s">
        <v>741</v>
      </c>
      <c r="K5729" s="343"/>
      <c r="L5729" s="407">
        <v>1</v>
      </c>
      <c r="M5729" s="344">
        <f t="shared" si="89"/>
        <v>5.1690910945400992</v>
      </c>
      <c r="N5729" s="337"/>
      <c r="T5729" s="169" t="s">
        <v>300</v>
      </c>
    </row>
    <row r="5730" spans="1:20">
      <c r="A5730" s="339">
        <v>45530.625</v>
      </c>
      <c r="B5730" s="340">
        <v>2.4459499999999998</v>
      </c>
      <c r="C5730" s="340" t="s">
        <v>367</v>
      </c>
      <c r="D5730" s="341">
        <v>67.191599999999994</v>
      </c>
      <c r="E5730" s="342" t="s">
        <v>300</v>
      </c>
      <c r="F5730" s="340">
        <v>5.1079100000000004</v>
      </c>
      <c r="G5730" s="342" t="s">
        <v>367</v>
      </c>
      <c r="H5730" s="342">
        <v>97.3</v>
      </c>
      <c r="I5730" s="342"/>
      <c r="J5730" s="343" t="s">
        <v>741</v>
      </c>
      <c r="K5730" s="343"/>
      <c r="L5730" s="407">
        <v>1</v>
      </c>
      <c r="M5730" s="344">
        <f t="shared" si="89"/>
        <v>5.1079138981415984</v>
      </c>
      <c r="N5730" s="337"/>
      <c r="T5730" s="169" t="s">
        <v>300</v>
      </c>
    </row>
    <row r="5731" spans="1:20">
      <c r="A5731" s="339">
        <v>45530.666666666701</v>
      </c>
      <c r="B5731" s="340">
        <v>2.4459499999999998</v>
      </c>
      <c r="C5731" s="340" t="s">
        <v>367</v>
      </c>
      <c r="D5731" s="341">
        <v>67.259749999999997</v>
      </c>
      <c r="E5731" s="342" t="s">
        <v>300</v>
      </c>
      <c r="F5731" s="340">
        <v>5.1130899999999997</v>
      </c>
      <c r="G5731" s="342" t="s">
        <v>367</v>
      </c>
      <c r="H5731" s="342">
        <v>97.3</v>
      </c>
      <c r="I5731" s="342"/>
      <c r="J5731" s="343" t="s">
        <v>741</v>
      </c>
      <c r="K5731" s="343"/>
      <c r="L5731" s="407">
        <v>1</v>
      </c>
      <c r="M5731" s="344">
        <f t="shared" si="89"/>
        <v>5.1130946697284987</v>
      </c>
      <c r="N5731" s="337"/>
      <c r="T5731" s="169" t="s">
        <v>300</v>
      </c>
    </row>
    <row r="5732" spans="1:20">
      <c r="A5732" s="339">
        <v>45530.708333333299</v>
      </c>
      <c r="B5732" s="340">
        <v>2.4459499999999998</v>
      </c>
      <c r="C5732" s="340" t="s">
        <v>367</v>
      </c>
      <c r="D5732" s="341">
        <v>67.352999999999994</v>
      </c>
      <c r="E5732" s="342" t="s">
        <v>300</v>
      </c>
      <c r="F5732" s="340">
        <v>5.1201800000000004</v>
      </c>
      <c r="G5732" s="342" t="s">
        <v>367</v>
      </c>
      <c r="H5732" s="342">
        <v>97.3</v>
      </c>
      <c r="I5732" s="342"/>
      <c r="J5732" s="343" t="s">
        <v>741</v>
      </c>
      <c r="K5732" s="343"/>
      <c r="L5732" s="407">
        <v>1</v>
      </c>
      <c r="M5732" s="344">
        <f t="shared" si="89"/>
        <v>5.1201835464779997</v>
      </c>
      <c r="N5732" s="337"/>
      <c r="T5732" s="169" t="s">
        <v>300</v>
      </c>
    </row>
    <row r="5733" spans="1:20">
      <c r="A5733" s="339">
        <v>45530.75</v>
      </c>
      <c r="B5733" s="340">
        <v>2.4459499999999998</v>
      </c>
      <c r="C5733" s="340" t="s">
        <v>367</v>
      </c>
      <c r="D5733" s="341">
        <v>68.355440000000002</v>
      </c>
      <c r="E5733" s="342" t="s">
        <v>300</v>
      </c>
      <c r="F5733" s="340">
        <v>5.1963900000000001</v>
      </c>
      <c r="G5733" s="342" t="s">
        <v>367</v>
      </c>
      <c r="H5733" s="342">
        <v>97.3</v>
      </c>
      <c r="I5733" s="342"/>
      <c r="J5733" s="343" t="s">
        <v>741</v>
      </c>
      <c r="K5733" s="343"/>
      <c r="L5733" s="407">
        <v>1</v>
      </c>
      <c r="M5733" s="344">
        <f t="shared" si="89"/>
        <v>5.1963891615854392</v>
      </c>
      <c r="N5733" s="337"/>
      <c r="T5733" s="169" t="s">
        <v>300</v>
      </c>
    </row>
    <row r="5734" spans="1:20">
      <c r="A5734" s="339">
        <v>45530.791666666701</v>
      </c>
      <c r="B5734" s="340">
        <v>2.4459499999999998</v>
      </c>
      <c r="C5734" s="340" t="s">
        <v>367</v>
      </c>
      <c r="D5734" s="341">
        <v>67.472279999999998</v>
      </c>
      <c r="E5734" s="342" t="s">
        <v>300</v>
      </c>
      <c r="F5734" s="340">
        <v>5.1292499999999999</v>
      </c>
      <c r="G5734" s="342" t="s">
        <v>367</v>
      </c>
      <c r="H5734" s="342">
        <v>97.3</v>
      </c>
      <c r="I5734" s="342"/>
      <c r="J5734" s="343" t="s">
        <v>741</v>
      </c>
      <c r="K5734" s="343"/>
      <c r="L5734" s="407">
        <v>1</v>
      </c>
      <c r="M5734" s="344">
        <f t="shared" si="89"/>
        <v>5.1292512271072797</v>
      </c>
      <c r="N5734" s="337"/>
      <c r="T5734" s="169" t="s">
        <v>300</v>
      </c>
    </row>
    <row r="5735" spans="1:20">
      <c r="A5735" s="339">
        <v>45530.833333333299</v>
      </c>
      <c r="B5735" s="340">
        <v>2.4459499999999998</v>
      </c>
      <c r="C5735" s="340" t="s">
        <v>367</v>
      </c>
      <c r="D5735" s="341">
        <v>69.585949999999997</v>
      </c>
      <c r="E5735" s="342" t="s">
        <v>300</v>
      </c>
      <c r="F5735" s="340">
        <v>5.28993</v>
      </c>
      <c r="G5735" s="342" t="s">
        <v>367</v>
      </c>
      <c r="H5735" s="342">
        <v>97.3</v>
      </c>
      <c r="I5735" s="342"/>
      <c r="J5735" s="343" t="s">
        <v>741</v>
      </c>
      <c r="K5735" s="343"/>
      <c r="L5735" s="407">
        <v>1</v>
      </c>
      <c r="M5735" s="344">
        <f t="shared" si="89"/>
        <v>5.2899326868296992</v>
      </c>
      <c r="N5735" s="337"/>
      <c r="T5735" s="169" t="s">
        <v>300</v>
      </c>
    </row>
    <row r="5736" spans="1:20">
      <c r="A5736" s="339">
        <v>45530.875</v>
      </c>
      <c r="B5736" s="340">
        <v>2.4459499999999998</v>
      </c>
      <c r="C5736" s="340" t="s">
        <v>367</v>
      </c>
      <c r="D5736" s="341">
        <v>67.924469999999999</v>
      </c>
      <c r="E5736" s="342" t="s">
        <v>300</v>
      </c>
      <c r="F5736" s="340">
        <v>5.1636300000000004</v>
      </c>
      <c r="G5736" s="342" t="s">
        <v>367</v>
      </c>
      <c r="H5736" s="342">
        <v>97.3</v>
      </c>
      <c r="I5736" s="342"/>
      <c r="J5736" s="343" t="s">
        <v>741</v>
      </c>
      <c r="K5736" s="343"/>
      <c r="L5736" s="407">
        <v>1</v>
      </c>
      <c r="M5736" s="344">
        <f t="shared" si="89"/>
        <v>5.1636267678832182</v>
      </c>
      <c r="N5736" s="337"/>
      <c r="T5736" s="169" t="s">
        <v>300</v>
      </c>
    </row>
    <row r="5737" spans="1:20">
      <c r="A5737" s="339">
        <v>45530.916666666701</v>
      </c>
      <c r="B5737" s="340">
        <v>2.4459499999999998</v>
      </c>
      <c r="C5737" s="340" t="s">
        <v>367</v>
      </c>
      <c r="D5737" s="341">
        <v>67.488010000000003</v>
      </c>
      <c r="E5737" s="342" t="s">
        <v>300</v>
      </c>
      <c r="F5737" s="340">
        <v>5.1304499999999997</v>
      </c>
      <c r="G5737" s="342" t="s">
        <v>367</v>
      </c>
      <c r="H5737" s="342">
        <v>97.3</v>
      </c>
      <c r="I5737" s="342"/>
      <c r="J5737" s="343" t="s">
        <v>741</v>
      </c>
      <c r="K5737" s="343"/>
      <c r="L5737" s="407">
        <v>1</v>
      </c>
      <c r="M5737" s="344">
        <f t="shared" si="89"/>
        <v>5.1304470236892605</v>
      </c>
      <c r="N5737" s="337"/>
      <c r="T5737" s="169" t="s">
        <v>300</v>
      </c>
    </row>
    <row r="5738" spans="1:20">
      <c r="A5738" s="339">
        <v>45530.958333333299</v>
      </c>
      <c r="B5738" s="340">
        <v>2.4459499999999998</v>
      </c>
      <c r="C5738" s="340" t="s">
        <v>367</v>
      </c>
      <c r="D5738" s="341">
        <v>67.788319999999999</v>
      </c>
      <c r="E5738" s="342" t="s">
        <v>300</v>
      </c>
      <c r="F5738" s="340">
        <v>5.1532799999999996</v>
      </c>
      <c r="G5738" s="342" t="s">
        <v>367</v>
      </c>
      <c r="H5738" s="342">
        <v>97.2</v>
      </c>
      <c r="I5738" s="342"/>
      <c r="J5738" s="343" t="s">
        <v>741</v>
      </c>
      <c r="K5738" s="343"/>
      <c r="L5738" s="407">
        <v>1</v>
      </c>
      <c r="M5738" s="344">
        <f t="shared" si="89"/>
        <v>5.1532766277283191</v>
      </c>
      <c r="N5738" s="337"/>
      <c r="T5738" s="169" t="s">
        <v>300</v>
      </c>
    </row>
    <row r="5739" spans="1:20">
      <c r="A5739" s="339">
        <v>45531</v>
      </c>
      <c r="B5739" s="340">
        <v>2.4459499999999998</v>
      </c>
      <c r="C5739" s="340" t="s">
        <v>367</v>
      </c>
      <c r="D5739" s="341">
        <v>67.225160000000002</v>
      </c>
      <c r="E5739" s="342" t="s">
        <v>300</v>
      </c>
      <c r="F5739" s="340">
        <v>5.1104700000000003</v>
      </c>
      <c r="G5739" s="342" t="s">
        <v>367</v>
      </c>
      <c r="H5739" s="342">
        <v>97.2</v>
      </c>
      <c r="I5739" s="342"/>
      <c r="J5739" s="343" t="s">
        <v>741</v>
      </c>
      <c r="K5739" s="343"/>
      <c r="L5739" s="407">
        <v>1</v>
      </c>
      <c r="M5739" s="344">
        <f t="shared" si="89"/>
        <v>5.110465133570159</v>
      </c>
      <c r="N5739" s="337"/>
      <c r="T5739" s="169" t="s">
        <v>300</v>
      </c>
    </row>
    <row r="5740" spans="1:20">
      <c r="A5740" s="339">
        <v>45531.041666666701</v>
      </c>
      <c r="B5740" s="340">
        <v>2.4459499999999998</v>
      </c>
      <c r="C5740" s="340" t="s">
        <v>367</v>
      </c>
      <c r="D5740" s="341">
        <v>65.248890000000003</v>
      </c>
      <c r="E5740" s="342" t="s">
        <v>300</v>
      </c>
      <c r="F5740" s="340">
        <v>4.9602300000000001</v>
      </c>
      <c r="G5740" s="342" t="s">
        <v>367</v>
      </c>
      <c r="H5740" s="342">
        <v>97.2</v>
      </c>
      <c r="I5740" s="342"/>
      <c r="J5740" s="343" t="s">
        <v>741</v>
      </c>
      <c r="K5740" s="343"/>
      <c r="L5740" s="407">
        <v>1</v>
      </c>
      <c r="M5740" s="344">
        <f t="shared" si="89"/>
        <v>4.9602288391601395</v>
      </c>
      <c r="N5740" s="337"/>
      <c r="T5740" s="169" t="s">
        <v>300</v>
      </c>
    </row>
    <row r="5741" spans="1:20">
      <c r="A5741" s="339">
        <v>45531.083333333299</v>
      </c>
      <c r="B5741" s="340">
        <v>2.4459499999999998</v>
      </c>
      <c r="C5741" s="340" t="s">
        <v>367</v>
      </c>
      <c r="D5741" s="341">
        <v>65.431979999999996</v>
      </c>
      <c r="E5741" s="342" t="s">
        <v>300</v>
      </c>
      <c r="F5741" s="340">
        <v>4.9741499999999998</v>
      </c>
      <c r="G5741" s="342" t="s">
        <v>367</v>
      </c>
      <c r="H5741" s="342">
        <v>97.2</v>
      </c>
      <c r="I5741" s="342"/>
      <c r="J5741" s="343" t="s">
        <v>741</v>
      </c>
      <c r="K5741" s="343"/>
      <c r="L5741" s="407">
        <v>1</v>
      </c>
      <c r="M5741" s="344">
        <f t="shared" si="89"/>
        <v>4.9741473640294798</v>
      </c>
      <c r="N5741" s="337"/>
      <c r="T5741" s="169" t="s">
        <v>300</v>
      </c>
    </row>
    <row r="5742" spans="1:20">
      <c r="A5742" s="339">
        <v>45531.125</v>
      </c>
      <c r="B5742" s="340">
        <v>2.4459499999999998</v>
      </c>
      <c r="C5742" s="340" t="s">
        <v>367</v>
      </c>
      <c r="D5742" s="341">
        <v>65.459549999999993</v>
      </c>
      <c r="E5742" s="342" t="s">
        <v>300</v>
      </c>
      <c r="F5742" s="340">
        <v>4.9762399999999998</v>
      </c>
      <c r="G5742" s="342" t="s">
        <v>367</v>
      </c>
      <c r="H5742" s="342">
        <v>97.2</v>
      </c>
      <c r="I5742" s="342"/>
      <c r="J5742" s="343" t="s">
        <v>741</v>
      </c>
      <c r="K5742" s="343"/>
      <c r="L5742" s="407">
        <v>1</v>
      </c>
      <c r="M5742" s="344">
        <f t="shared" si="89"/>
        <v>4.9762432389032991</v>
      </c>
      <c r="N5742" s="337"/>
      <c r="T5742" s="169" t="s">
        <v>300</v>
      </c>
    </row>
    <row r="5743" spans="1:20">
      <c r="A5743" s="339">
        <v>45531.166666666701</v>
      </c>
      <c r="B5743" s="340">
        <v>2.4459499999999998</v>
      </c>
      <c r="C5743" s="340" t="s">
        <v>367</v>
      </c>
      <c r="D5743" s="341">
        <v>66.481909999999999</v>
      </c>
      <c r="E5743" s="342" t="s">
        <v>300</v>
      </c>
      <c r="F5743" s="340">
        <v>5.05396</v>
      </c>
      <c r="G5743" s="342" t="s">
        <v>367</v>
      </c>
      <c r="H5743" s="342">
        <v>97.2</v>
      </c>
      <c r="I5743" s="342"/>
      <c r="J5743" s="343" t="s">
        <v>741</v>
      </c>
      <c r="K5743" s="343"/>
      <c r="L5743" s="407">
        <v>1</v>
      </c>
      <c r="M5743" s="344">
        <f t="shared" si="89"/>
        <v>5.0539631749206597</v>
      </c>
      <c r="N5743" s="337"/>
      <c r="T5743" s="169" t="s">
        <v>300</v>
      </c>
    </row>
    <row r="5744" spans="1:20">
      <c r="A5744" s="339">
        <v>45531.208333333299</v>
      </c>
      <c r="B5744" s="340">
        <v>2.4459499999999998</v>
      </c>
      <c r="C5744" s="340" t="s">
        <v>367</v>
      </c>
      <c r="D5744" s="341">
        <v>65.739260000000002</v>
      </c>
      <c r="E5744" s="342" t="s">
        <v>300</v>
      </c>
      <c r="F5744" s="340">
        <v>4.9975100000000001</v>
      </c>
      <c r="G5744" s="342" t="s">
        <v>367</v>
      </c>
      <c r="H5744" s="342">
        <v>97.2</v>
      </c>
      <c r="I5744" s="342"/>
      <c r="J5744" s="343" t="s">
        <v>741</v>
      </c>
      <c r="K5744" s="343"/>
      <c r="L5744" s="407">
        <v>1</v>
      </c>
      <c r="M5744" s="344">
        <f t="shared" si="89"/>
        <v>4.9975068283467596</v>
      </c>
      <c r="N5744" s="337"/>
      <c r="T5744" s="169" t="s">
        <v>300</v>
      </c>
    </row>
    <row r="5745" spans="1:20">
      <c r="A5745" s="339">
        <v>45531.25</v>
      </c>
      <c r="B5745" s="340">
        <v>2.4459499999999998</v>
      </c>
      <c r="C5745" s="340" t="s">
        <v>367</v>
      </c>
      <c r="D5745" s="341">
        <v>66.331479999999999</v>
      </c>
      <c r="E5745" s="342" t="s">
        <v>300</v>
      </c>
      <c r="F5745" s="340">
        <v>5.0425300000000002</v>
      </c>
      <c r="G5745" s="342" t="s">
        <v>367</v>
      </c>
      <c r="H5745" s="342">
        <v>97.2</v>
      </c>
      <c r="I5745" s="342"/>
      <c r="J5745" s="343" t="s">
        <v>741</v>
      </c>
      <c r="K5745" s="343"/>
      <c r="L5745" s="407">
        <v>1</v>
      </c>
      <c r="M5745" s="344">
        <f t="shared" si="89"/>
        <v>5.0425274673664795</v>
      </c>
      <c r="N5745" s="337"/>
      <c r="T5745" s="169" t="s">
        <v>300</v>
      </c>
    </row>
    <row r="5746" spans="1:20">
      <c r="A5746" s="339">
        <v>45531.291666666701</v>
      </c>
      <c r="B5746" s="340">
        <v>2.6115699999999999</v>
      </c>
      <c r="C5746" s="340" t="s">
        <v>300</v>
      </c>
      <c r="D5746" s="341">
        <v>66.218800000000002</v>
      </c>
      <c r="E5746" s="342" t="s">
        <v>300</v>
      </c>
      <c r="F5746" s="340">
        <v>5.3748100000000001</v>
      </c>
      <c r="G5746" s="342" t="s">
        <v>300</v>
      </c>
      <c r="H5746" s="342"/>
      <c r="I5746" s="342"/>
      <c r="J5746" s="343"/>
      <c r="K5746" s="343"/>
      <c r="L5746" s="407">
        <v>1</v>
      </c>
      <c r="M5746" s="344">
        <f t="shared" si="89"/>
        <v>5.3748207795172798</v>
      </c>
      <c r="N5746" s="337"/>
      <c r="T5746" s="169" t="s">
        <v>300</v>
      </c>
    </row>
    <row r="5747" spans="1:20">
      <c r="A5747" s="339">
        <v>45531.333333333299</v>
      </c>
      <c r="B5747" s="340">
        <v>1.96435</v>
      </c>
      <c r="C5747" s="340" t="s">
        <v>300</v>
      </c>
      <c r="D5747" s="341">
        <v>70.931079999999994</v>
      </c>
      <c r="E5747" s="342" t="s">
        <v>300</v>
      </c>
      <c r="F5747" s="340">
        <v>4.3304799999999997</v>
      </c>
      <c r="G5747" s="342" t="s">
        <v>300</v>
      </c>
      <c r="H5747" s="342"/>
      <c r="I5747" s="342"/>
      <c r="J5747" s="343"/>
      <c r="K5747" s="343"/>
      <c r="L5747" s="407">
        <v>1</v>
      </c>
      <c r="M5747" s="344">
        <f t="shared" si="89"/>
        <v>4.3304841542978396</v>
      </c>
      <c r="N5747" s="337"/>
      <c r="T5747" s="169" t="s">
        <v>300</v>
      </c>
    </row>
    <row r="5748" spans="1:20">
      <c r="A5748" s="339">
        <v>45531.375</v>
      </c>
      <c r="B5748" s="340">
        <v>0.97465999999999997</v>
      </c>
      <c r="C5748" s="340" t="s">
        <v>300</v>
      </c>
      <c r="D5748" s="341">
        <v>69.271199999999993</v>
      </c>
      <c r="E5748" s="342" t="s">
        <v>300</v>
      </c>
      <c r="F5748" s="340">
        <v>2.0983999999999998</v>
      </c>
      <c r="G5748" s="342" t="s">
        <v>300</v>
      </c>
      <c r="H5748" s="342"/>
      <c r="I5748" s="342"/>
      <c r="J5748" s="343"/>
      <c r="K5748" s="343"/>
      <c r="L5748" s="407">
        <v>1</v>
      </c>
      <c r="M5748" s="344">
        <f t="shared" si="89"/>
        <v>2.0983931709753598</v>
      </c>
      <c r="N5748" s="337"/>
      <c r="T5748" s="169" t="s">
        <v>300</v>
      </c>
    </row>
    <row r="5749" spans="1:20">
      <c r="A5749" s="339">
        <v>45531.416666666701</v>
      </c>
      <c r="B5749" s="340">
        <v>2.40204</v>
      </c>
      <c r="C5749" s="340" t="s">
        <v>300</v>
      </c>
      <c r="D5749" s="341">
        <v>66.611180000000004</v>
      </c>
      <c r="E5749" s="342" t="s">
        <v>300</v>
      </c>
      <c r="F5749" s="340">
        <v>4.97288</v>
      </c>
      <c r="G5749" s="342" t="s">
        <v>300</v>
      </c>
      <c r="H5749" s="342"/>
      <c r="I5749" s="342"/>
      <c r="J5749" s="343"/>
      <c r="K5749" s="343"/>
      <c r="L5749" s="407">
        <v>1</v>
      </c>
      <c r="M5749" s="344">
        <f t="shared" si="89"/>
        <v>4.9728845005277762</v>
      </c>
      <c r="N5749" s="337"/>
      <c r="T5749" s="169" t="s">
        <v>300</v>
      </c>
    </row>
    <row r="5750" spans="1:20">
      <c r="A5750" s="339">
        <v>45531.458333333299</v>
      </c>
      <c r="B5750" s="340">
        <v>1.6992700000000001</v>
      </c>
      <c r="C5750" s="340" t="s">
        <v>300</v>
      </c>
      <c r="D5750" s="341">
        <v>67.475440000000006</v>
      </c>
      <c r="E5750" s="342" t="s">
        <v>300</v>
      </c>
      <c r="F5750" s="340">
        <v>3.5636100000000002</v>
      </c>
      <c r="G5750" s="342" t="s">
        <v>300</v>
      </c>
      <c r="H5750" s="342"/>
      <c r="I5750" s="342"/>
      <c r="J5750" s="343"/>
      <c r="K5750" s="343"/>
      <c r="L5750" s="407">
        <v>1</v>
      </c>
      <c r="M5750" s="344">
        <f t="shared" si="89"/>
        <v>3.5636014380671046</v>
      </c>
      <c r="N5750" s="337"/>
      <c r="T5750" s="169" t="s">
        <v>300</v>
      </c>
    </row>
    <row r="5751" spans="1:20">
      <c r="A5751" s="339">
        <v>45531.5</v>
      </c>
      <c r="B5751" s="340">
        <v>0.51819999999999999</v>
      </c>
      <c r="C5751" s="340" t="s">
        <v>300</v>
      </c>
      <c r="D5751" s="341">
        <v>64.490080000000006</v>
      </c>
      <c r="E5751" s="342" t="s">
        <v>300</v>
      </c>
      <c r="F5751" s="340">
        <v>1.0386500000000001</v>
      </c>
      <c r="G5751" s="342" t="s">
        <v>300</v>
      </c>
      <c r="H5751" s="342"/>
      <c r="I5751" s="342"/>
      <c r="J5751" s="343"/>
      <c r="K5751" s="343"/>
      <c r="L5751" s="407">
        <v>1</v>
      </c>
      <c r="M5751" s="344">
        <f t="shared" si="89"/>
        <v>1.03865504389248</v>
      </c>
      <c r="N5751" s="337"/>
      <c r="T5751" s="169" t="s">
        <v>300</v>
      </c>
    </row>
    <row r="5752" spans="1:20">
      <c r="A5752" s="339">
        <v>45531.541666666701</v>
      </c>
      <c r="B5752" s="340">
        <v>0.82408999999999999</v>
      </c>
      <c r="C5752" s="340" t="s">
        <v>300</v>
      </c>
      <c r="D5752" s="341">
        <v>64.846320000000006</v>
      </c>
      <c r="E5752" s="342" t="s">
        <v>300</v>
      </c>
      <c r="F5752" s="340">
        <v>1.66089</v>
      </c>
      <c r="G5752" s="342" t="s">
        <v>300</v>
      </c>
      <c r="H5752" s="342"/>
      <c r="I5752" s="342"/>
      <c r="J5752" s="343"/>
      <c r="K5752" s="343"/>
      <c r="L5752" s="407">
        <v>1</v>
      </c>
      <c r="M5752" s="344">
        <f t="shared" si="89"/>
        <v>1.660890455620704</v>
      </c>
      <c r="N5752" s="337"/>
      <c r="T5752" s="169" t="s">
        <v>300</v>
      </c>
    </row>
    <row r="5753" spans="1:20">
      <c r="A5753" s="339">
        <v>45531.583333333299</v>
      </c>
      <c r="B5753" s="340">
        <v>0.58016999999999996</v>
      </c>
      <c r="C5753" s="340" t="s">
        <v>300</v>
      </c>
      <c r="D5753" s="341">
        <v>65.728290000000001</v>
      </c>
      <c r="E5753" s="342" t="s">
        <v>300</v>
      </c>
      <c r="F5753" s="340">
        <v>1.18519</v>
      </c>
      <c r="G5753" s="342" t="s">
        <v>300</v>
      </c>
      <c r="H5753" s="342"/>
      <c r="I5753" s="342"/>
      <c r="J5753" s="343"/>
      <c r="K5753" s="343"/>
      <c r="L5753" s="407">
        <v>1</v>
      </c>
      <c r="M5753" s="344">
        <f t="shared" si="89"/>
        <v>1.1851917288490439</v>
      </c>
      <c r="N5753" s="337"/>
      <c r="T5753" s="169" t="s">
        <v>300</v>
      </c>
    </row>
    <row r="5754" spans="1:20">
      <c r="A5754" s="339">
        <v>45531.625</v>
      </c>
      <c r="B5754" s="340">
        <v>1.9404399999999999</v>
      </c>
      <c r="C5754" s="340" t="s">
        <v>300</v>
      </c>
      <c r="D5754" s="341">
        <v>67.657330000000002</v>
      </c>
      <c r="E5754" s="342" t="s">
        <v>300</v>
      </c>
      <c r="F5754" s="340">
        <v>4.08033</v>
      </c>
      <c r="G5754" s="342" t="s">
        <v>300</v>
      </c>
      <c r="H5754" s="342"/>
      <c r="I5754" s="342"/>
      <c r="J5754" s="343"/>
      <c r="K5754" s="343"/>
      <c r="L5754" s="407">
        <v>1</v>
      </c>
      <c r="M5754" s="344">
        <f t="shared" si="89"/>
        <v>4.0803374713352154</v>
      </c>
      <c r="N5754" s="337"/>
      <c r="T5754" s="169" t="s">
        <v>300</v>
      </c>
    </row>
    <row r="5755" spans="1:20">
      <c r="A5755" s="339">
        <v>45531.666666666701</v>
      </c>
      <c r="B5755" s="340">
        <v>2.4489200000000002</v>
      </c>
      <c r="C5755" s="340" t="s">
        <v>300</v>
      </c>
      <c r="D5755" s="341">
        <v>65.976060000000004</v>
      </c>
      <c r="E5755" s="342" t="s">
        <v>300</v>
      </c>
      <c r="F5755" s="340">
        <v>5.0215899999999998</v>
      </c>
      <c r="G5755" s="342" t="s">
        <v>300</v>
      </c>
      <c r="H5755" s="342"/>
      <c r="I5755" s="342"/>
      <c r="J5755" s="343"/>
      <c r="K5755" s="343"/>
      <c r="L5755" s="407">
        <v>1</v>
      </c>
      <c r="M5755" s="344">
        <f t="shared" si="89"/>
        <v>5.0215984859396174</v>
      </c>
      <c r="N5755" s="337"/>
      <c r="T5755" s="169" t="s">
        <v>300</v>
      </c>
    </row>
    <row r="5756" spans="1:20">
      <c r="A5756" s="339">
        <v>45531.708333333299</v>
      </c>
      <c r="B5756" s="340">
        <v>2.4567899999999998</v>
      </c>
      <c r="C5756" s="340" t="s">
        <v>300</v>
      </c>
      <c r="D5756" s="341">
        <v>65.532300000000006</v>
      </c>
      <c r="E5756" s="342" t="s">
        <v>300</v>
      </c>
      <c r="F5756" s="340">
        <v>5.0038499999999999</v>
      </c>
      <c r="G5756" s="342" t="s">
        <v>300</v>
      </c>
      <c r="H5756" s="342"/>
      <c r="I5756" s="342"/>
      <c r="J5756" s="343"/>
      <c r="K5756" s="343"/>
      <c r="L5756" s="407">
        <v>1</v>
      </c>
      <c r="M5756" s="344">
        <f t="shared" si="89"/>
        <v>5.0038520067723589</v>
      </c>
      <c r="N5756" s="337"/>
      <c r="T5756" s="169" t="s">
        <v>300</v>
      </c>
    </row>
    <row r="5757" spans="1:20">
      <c r="A5757" s="339">
        <v>45531.75</v>
      </c>
      <c r="B5757" s="340">
        <v>2.50956</v>
      </c>
      <c r="C5757" s="340" t="s">
        <v>300</v>
      </c>
      <c r="D5757" s="341">
        <v>66.281959999999998</v>
      </c>
      <c r="E5757" s="342" t="s">
        <v>300</v>
      </c>
      <c r="F5757" s="340">
        <v>5.1698000000000004</v>
      </c>
      <c r="G5757" s="342" t="s">
        <v>300</v>
      </c>
      <c r="H5757" s="342"/>
      <c r="I5757" s="342"/>
      <c r="J5757" s="343"/>
      <c r="K5757" s="343"/>
      <c r="L5757" s="407">
        <v>1</v>
      </c>
      <c r="M5757" s="344">
        <f t="shared" si="89"/>
        <v>5.1698023061086067</v>
      </c>
      <c r="N5757" s="337"/>
      <c r="T5757" s="169" t="s">
        <v>300</v>
      </c>
    </row>
    <row r="5758" spans="1:20">
      <c r="A5758" s="339">
        <v>45531.791666666701</v>
      </c>
      <c r="B5758" s="340">
        <v>2.7084199999999998</v>
      </c>
      <c r="C5758" s="340" t="s">
        <v>300</v>
      </c>
      <c r="D5758" s="341">
        <v>65.385379999999998</v>
      </c>
      <c r="E5758" s="342" t="s">
        <v>300</v>
      </c>
      <c r="F5758" s="340">
        <v>5.5039800000000003</v>
      </c>
      <c r="G5758" s="342" t="s">
        <v>300</v>
      </c>
      <c r="H5758" s="342"/>
      <c r="I5758" s="342"/>
      <c r="J5758" s="343"/>
      <c r="K5758" s="343"/>
      <c r="L5758" s="407">
        <v>1</v>
      </c>
      <c r="M5758" s="344">
        <f t="shared" si="89"/>
        <v>5.5039904835595683</v>
      </c>
      <c r="N5758" s="337"/>
      <c r="T5758" s="169" t="s">
        <v>300</v>
      </c>
    </row>
    <row r="5759" spans="1:20">
      <c r="A5759" s="339">
        <v>45531.833333333299</v>
      </c>
      <c r="B5759" s="340">
        <v>2.7845300000000002</v>
      </c>
      <c r="C5759" s="340" t="s">
        <v>300</v>
      </c>
      <c r="D5759" s="341">
        <v>64.622659999999996</v>
      </c>
      <c r="E5759" s="342" t="s">
        <v>300</v>
      </c>
      <c r="F5759" s="340">
        <v>5.5926400000000003</v>
      </c>
      <c r="G5759" s="342" t="s">
        <v>300</v>
      </c>
      <c r="H5759" s="342"/>
      <c r="I5759" s="342"/>
      <c r="J5759" s="343"/>
      <c r="K5759" s="343"/>
      <c r="L5759" s="407">
        <v>1</v>
      </c>
      <c r="M5759" s="344">
        <f t="shared" si="89"/>
        <v>5.5926512977797831</v>
      </c>
      <c r="N5759" s="337"/>
      <c r="T5759" s="169" t="s">
        <v>300</v>
      </c>
    </row>
    <row r="5760" spans="1:20">
      <c r="A5760" s="339">
        <v>45531.875</v>
      </c>
      <c r="B5760" s="340">
        <v>2.7925900000000001</v>
      </c>
      <c r="C5760" s="340" t="s">
        <v>300</v>
      </c>
      <c r="D5760" s="341">
        <v>64.805689999999998</v>
      </c>
      <c r="E5760" s="342" t="s">
        <v>300</v>
      </c>
      <c r="F5760" s="340">
        <v>5.6247299999999996</v>
      </c>
      <c r="G5760" s="342" t="s">
        <v>300</v>
      </c>
      <c r="H5760" s="342"/>
      <c r="I5760" s="342"/>
      <c r="J5760" s="343"/>
      <c r="K5760" s="343"/>
      <c r="L5760" s="407">
        <v>1</v>
      </c>
      <c r="M5760" s="344">
        <f t="shared" si="89"/>
        <v>5.6247254346970683</v>
      </c>
      <c r="N5760" s="337"/>
      <c r="T5760" s="169" t="s">
        <v>300</v>
      </c>
    </row>
    <row r="5761" spans="1:20">
      <c r="A5761" s="339">
        <v>45531.916666666701</v>
      </c>
      <c r="B5761" s="340">
        <v>2.7184900000000001</v>
      </c>
      <c r="C5761" s="340" t="s">
        <v>300</v>
      </c>
      <c r="D5761" s="341">
        <v>65.043499999999995</v>
      </c>
      <c r="E5761" s="342" t="s">
        <v>300</v>
      </c>
      <c r="F5761" s="340">
        <v>5.4955800000000004</v>
      </c>
      <c r="G5761" s="342" t="s">
        <v>300</v>
      </c>
      <c r="H5761" s="342"/>
      <c r="I5761" s="342"/>
      <c r="J5761" s="343"/>
      <c r="K5761" s="343"/>
      <c r="L5761" s="407">
        <v>1</v>
      </c>
      <c r="M5761" s="344">
        <f t="shared" si="89"/>
        <v>5.4955688421101989</v>
      </c>
      <c r="N5761" s="337"/>
      <c r="T5761" s="169" t="s">
        <v>300</v>
      </c>
    </row>
    <row r="5762" spans="1:20">
      <c r="A5762" s="339">
        <v>45531.958333333299</v>
      </c>
      <c r="B5762" s="340">
        <v>2.8066</v>
      </c>
      <c r="C5762" s="340" t="s">
        <v>300</v>
      </c>
      <c r="D5762" s="341">
        <v>65.392480000000006</v>
      </c>
      <c r="E5762" s="342" t="s">
        <v>300</v>
      </c>
      <c r="F5762" s="340">
        <v>5.7041300000000001</v>
      </c>
      <c r="G5762" s="342" t="s">
        <v>300</v>
      </c>
      <c r="H5762" s="342"/>
      <c r="I5762" s="342"/>
      <c r="J5762" s="343"/>
      <c r="K5762" s="343"/>
      <c r="L5762" s="407">
        <v>1</v>
      </c>
      <c r="M5762" s="344">
        <f t="shared" si="89"/>
        <v>5.7041290081574401</v>
      </c>
      <c r="N5762" s="337"/>
      <c r="T5762" s="169" t="s">
        <v>300</v>
      </c>
    </row>
    <row r="5763" spans="1:20">
      <c r="A5763" s="339">
        <v>45532</v>
      </c>
      <c r="B5763" s="340">
        <v>2.75719</v>
      </c>
      <c r="C5763" s="340" t="s">
        <v>300</v>
      </c>
      <c r="D5763" s="341">
        <v>64.683430000000001</v>
      </c>
      <c r="E5763" s="342" t="s">
        <v>300</v>
      </c>
      <c r="F5763" s="340">
        <v>5.5429500000000003</v>
      </c>
      <c r="G5763" s="342" t="s">
        <v>300</v>
      </c>
      <c r="H5763" s="342"/>
      <c r="I5763" s="342"/>
      <c r="J5763" s="343"/>
      <c r="K5763" s="343"/>
      <c r="L5763" s="407">
        <v>1</v>
      </c>
      <c r="M5763" s="344">
        <f t="shared" ref="M5763:M5826" si="90">D5763*60*10^3*B5763*5.18*10^-7</f>
        <v>5.5429472577216359</v>
      </c>
      <c r="N5763" s="337"/>
      <c r="T5763" s="169" t="s">
        <v>300</v>
      </c>
    </row>
    <row r="5764" spans="1:20">
      <c r="A5764" s="339">
        <v>45532.041666666701</v>
      </c>
      <c r="B5764" s="340">
        <v>2.7206000000000001</v>
      </c>
      <c r="C5764" s="340" t="s">
        <v>300</v>
      </c>
      <c r="D5764" s="341">
        <v>63.686149999999998</v>
      </c>
      <c r="E5764" s="342" t="s">
        <v>300</v>
      </c>
      <c r="F5764" s="340">
        <v>5.3850600000000002</v>
      </c>
      <c r="G5764" s="342" t="s">
        <v>300</v>
      </c>
      <c r="H5764" s="342"/>
      <c r="I5764" s="342"/>
      <c r="J5764" s="343"/>
      <c r="K5764" s="343"/>
      <c r="L5764" s="407">
        <v>1</v>
      </c>
      <c r="M5764" s="344">
        <f t="shared" si="90"/>
        <v>5.385061893565199</v>
      </c>
      <c r="N5764" s="337"/>
      <c r="T5764" s="169" t="s">
        <v>300</v>
      </c>
    </row>
    <row r="5765" spans="1:20">
      <c r="A5765" s="339">
        <v>45532.083333333299</v>
      </c>
      <c r="B5765" s="340">
        <v>2.5505800000000001</v>
      </c>
      <c r="C5765" s="340" t="s">
        <v>300</v>
      </c>
      <c r="D5765" s="341">
        <v>64.41713</v>
      </c>
      <c r="E5765" s="342" t="s">
        <v>300</v>
      </c>
      <c r="F5765" s="340">
        <v>5.1064800000000004</v>
      </c>
      <c r="G5765" s="342" t="s">
        <v>300</v>
      </c>
      <c r="H5765" s="342"/>
      <c r="I5765" s="342"/>
      <c r="J5765" s="343"/>
      <c r="K5765" s="343"/>
      <c r="L5765" s="407">
        <v>1</v>
      </c>
      <c r="M5765" s="344">
        <f t="shared" si="90"/>
        <v>5.1064764299722318</v>
      </c>
      <c r="N5765" s="337"/>
      <c r="T5765" s="169" t="s">
        <v>300</v>
      </c>
    </row>
    <row r="5766" spans="1:20">
      <c r="A5766" s="339">
        <v>45532.125</v>
      </c>
      <c r="B5766" s="340">
        <v>2.5684499999999999</v>
      </c>
      <c r="C5766" s="340" t="s">
        <v>300</v>
      </c>
      <c r="D5766" s="341">
        <v>64.598039999999997</v>
      </c>
      <c r="E5766" s="342" t="s">
        <v>300</v>
      </c>
      <c r="F5766" s="340">
        <v>5.1566999999999998</v>
      </c>
      <c r="G5766" s="342" t="s">
        <v>300</v>
      </c>
      <c r="H5766" s="342"/>
      <c r="I5766" s="342"/>
      <c r="J5766" s="343"/>
      <c r="K5766" s="343"/>
      <c r="L5766" s="407">
        <v>1</v>
      </c>
      <c r="M5766" s="344">
        <f t="shared" si="90"/>
        <v>5.1566952578450387</v>
      </c>
      <c r="N5766" s="337"/>
      <c r="T5766" s="169" t="s">
        <v>300</v>
      </c>
    </row>
    <row r="5767" spans="1:20">
      <c r="A5767" s="339">
        <v>45532.166666666701</v>
      </c>
      <c r="B5767" s="340">
        <v>2.7926000000000002</v>
      </c>
      <c r="C5767" s="340" t="s">
        <v>300</v>
      </c>
      <c r="D5767" s="341">
        <v>63.860410000000002</v>
      </c>
      <c r="E5767" s="342" t="s">
        <v>300</v>
      </c>
      <c r="F5767" s="340">
        <v>5.5427</v>
      </c>
      <c r="G5767" s="342" t="s">
        <v>300</v>
      </c>
      <c r="H5767" s="342"/>
      <c r="I5767" s="342"/>
      <c r="J5767" s="343"/>
      <c r="K5767" s="343"/>
      <c r="L5767" s="407">
        <v>1</v>
      </c>
      <c r="M5767" s="344">
        <f t="shared" si="90"/>
        <v>5.5427009364232802</v>
      </c>
      <c r="N5767" s="337"/>
      <c r="T5767" s="169" t="s">
        <v>300</v>
      </c>
    </row>
    <row r="5768" spans="1:20">
      <c r="A5768" s="339">
        <v>45532.208333333299</v>
      </c>
      <c r="B5768" s="340">
        <v>2.7189299999999998</v>
      </c>
      <c r="C5768" s="340" t="s">
        <v>300</v>
      </c>
      <c r="D5768" s="341">
        <v>63.969259999999998</v>
      </c>
      <c r="E5768" s="342" t="s">
        <v>300</v>
      </c>
      <c r="F5768" s="340">
        <v>5.4056800000000003</v>
      </c>
      <c r="G5768" s="342" t="s">
        <v>300</v>
      </c>
      <c r="H5768" s="342"/>
      <c r="I5768" s="342"/>
      <c r="J5768" s="343"/>
      <c r="K5768" s="343"/>
      <c r="L5768" s="407">
        <v>1</v>
      </c>
      <c r="M5768" s="344">
        <f t="shared" si="90"/>
        <v>5.4056803780531437</v>
      </c>
      <c r="N5768" s="337"/>
      <c r="T5768" s="169" t="s">
        <v>300</v>
      </c>
    </row>
    <row r="5769" spans="1:20">
      <c r="A5769" s="339">
        <v>45532.25</v>
      </c>
      <c r="B5769" s="340">
        <v>2.5768900000000001</v>
      </c>
      <c r="C5769" s="340" t="s">
        <v>300</v>
      </c>
      <c r="D5769" s="341">
        <v>64.402370000000005</v>
      </c>
      <c r="E5769" s="342" t="s">
        <v>300</v>
      </c>
      <c r="F5769" s="340">
        <v>5.1579800000000002</v>
      </c>
      <c r="G5769" s="342" t="s">
        <v>300</v>
      </c>
      <c r="H5769" s="342"/>
      <c r="I5769" s="342"/>
      <c r="J5769" s="343"/>
      <c r="K5769" s="343"/>
      <c r="L5769" s="407">
        <v>1</v>
      </c>
      <c r="M5769" s="344">
        <f t="shared" si="90"/>
        <v>5.1579691459666437</v>
      </c>
      <c r="N5769" s="337"/>
      <c r="T5769" s="169" t="s">
        <v>300</v>
      </c>
    </row>
    <row r="5770" spans="1:20">
      <c r="A5770" s="339">
        <v>45532.291666666701</v>
      </c>
      <c r="B5770" s="340">
        <v>2.8245100000000001</v>
      </c>
      <c r="C5770" s="340" t="s">
        <v>300</v>
      </c>
      <c r="D5770" s="341">
        <v>65.919139999999999</v>
      </c>
      <c r="E5770" s="342" t="s">
        <v>300</v>
      </c>
      <c r="F5770" s="340">
        <v>5.7867600000000001</v>
      </c>
      <c r="G5770" s="342" t="s">
        <v>300</v>
      </c>
      <c r="H5770" s="342"/>
      <c r="I5770" s="342"/>
      <c r="J5770" s="343"/>
      <c r="K5770" s="343"/>
      <c r="L5770" s="407">
        <v>1</v>
      </c>
      <c r="M5770" s="344">
        <f t="shared" si="90"/>
        <v>5.7867625153731108</v>
      </c>
      <c r="N5770" s="337"/>
      <c r="T5770" s="169" t="s">
        <v>300</v>
      </c>
    </row>
    <row r="5771" spans="1:20">
      <c r="A5771" s="339">
        <v>45532.333333333299</v>
      </c>
      <c r="B5771" s="340">
        <v>2.8121</v>
      </c>
      <c r="C5771" s="340" t="s">
        <v>300</v>
      </c>
      <c r="D5771" s="341">
        <v>69.400509999999997</v>
      </c>
      <c r="E5771" s="342" t="s">
        <v>300</v>
      </c>
      <c r="F5771" s="340">
        <v>6.0656100000000004</v>
      </c>
      <c r="G5771" s="342" t="s">
        <v>300</v>
      </c>
      <c r="H5771" s="342"/>
      <c r="I5771" s="342"/>
      <c r="J5771" s="343"/>
      <c r="K5771" s="343"/>
      <c r="L5771" s="407">
        <v>1</v>
      </c>
      <c r="M5771" s="344">
        <f t="shared" si="90"/>
        <v>6.0656092932346795</v>
      </c>
      <c r="N5771" s="337"/>
      <c r="T5771" s="169" t="s">
        <v>300</v>
      </c>
    </row>
    <row r="5772" spans="1:20">
      <c r="A5772" s="339">
        <v>45532.375</v>
      </c>
      <c r="B5772" s="340">
        <v>2.7684299999999999</v>
      </c>
      <c r="C5772" s="340" t="s">
        <v>300</v>
      </c>
      <c r="D5772" s="341">
        <v>69.708669999999998</v>
      </c>
      <c r="E5772" s="342" t="s">
        <v>300</v>
      </c>
      <c r="F5772" s="340">
        <v>5.9979399999999998</v>
      </c>
      <c r="G5772" s="342" t="s">
        <v>300</v>
      </c>
      <c r="H5772" s="342"/>
      <c r="I5772" s="342"/>
      <c r="J5772" s="343"/>
      <c r="K5772" s="343"/>
      <c r="L5772" s="407">
        <v>1</v>
      </c>
      <c r="M5772" s="344">
        <f t="shared" si="90"/>
        <v>5.9979294577941475</v>
      </c>
      <c r="N5772" s="337"/>
      <c r="T5772" s="169" t="s">
        <v>300</v>
      </c>
    </row>
    <row r="5773" spans="1:20">
      <c r="A5773" s="339">
        <v>45532.416666666701</v>
      </c>
      <c r="B5773" s="340">
        <v>2.2542200000000001</v>
      </c>
      <c r="C5773" s="340" t="s">
        <v>300</v>
      </c>
      <c r="D5773" s="341">
        <v>71.867180000000005</v>
      </c>
      <c r="E5773" s="342" t="s">
        <v>300</v>
      </c>
      <c r="F5773" s="340">
        <v>5.0351100000000004</v>
      </c>
      <c r="G5773" s="342" t="s">
        <v>300</v>
      </c>
      <c r="H5773" s="342"/>
      <c r="I5773" s="342"/>
      <c r="J5773" s="343"/>
      <c r="K5773" s="343"/>
      <c r="L5773" s="407">
        <v>1</v>
      </c>
      <c r="M5773" s="344">
        <f t="shared" si="90"/>
        <v>5.0350978242475684</v>
      </c>
      <c r="N5773" s="337"/>
      <c r="T5773" s="169" t="s">
        <v>300</v>
      </c>
    </row>
    <row r="5774" spans="1:20">
      <c r="A5774" s="339">
        <v>45532.458333333299</v>
      </c>
      <c r="B5774" s="340">
        <v>2.7557100000000001</v>
      </c>
      <c r="C5774" s="340" t="s">
        <v>300</v>
      </c>
      <c r="D5774" s="341">
        <v>71.105779999999996</v>
      </c>
      <c r="E5774" s="342" t="s">
        <v>300</v>
      </c>
      <c r="F5774" s="340">
        <v>6.0900299999999996</v>
      </c>
      <c r="G5774" s="342" t="s">
        <v>300</v>
      </c>
      <c r="H5774" s="342"/>
      <c r="I5774" s="342"/>
      <c r="J5774" s="343"/>
      <c r="K5774" s="343"/>
      <c r="L5774" s="407">
        <v>1</v>
      </c>
      <c r="M5774" s="344">
        <f t="shared" si="90"/>
        <v>6.0900299318381022</v>
      </c>
      <c r="N5774" s="337"/>
      <c r="T5774" s="169" t="s">
        <v>300</v>
      </c>
    </row>
    <row r="5775" spans="1:20">
      <c r="A5775" s="339">
        <v>45532.5</v>
      </c>
      <c r="B5775" s="340">
        <v>2.4980000000000002</v>
      </c>
      <c r="C5775" s="340" t="s">
        <v>300</v>
      </c>
      <c r="D5775" s="341">
        <v>72.540229999999994</v>
      </c>
      <c r="E5775" s="342" t="s">
        <v>300</v>
      </c>
      <c r="F5775" s="340">
        <v>5.6318599999999996</v>
      </c>
      <c r="G5775" s="342" t="s">
        <v>300</v>
      </c>
      <c r="H5775" s="342"/>
      <c r="I5775" s="342"/>
      <c r="J5775" s="343"/>
      <c r="K5775" s="343"/>
      <c r="L5775" s="407">
        <v>1</v>
      </c>
      <c r="M5775" s="344">
        <f t="shared" si="90"/>
        <v>5.6318667703031995</v>
      </c>
      <c r="N5775" s="337"/>
      <c r="T5775" s="169" t="s">
        <v>300</v>
      </c>
    </row>
    <row r="5776" spans="1:20">
      <c r="A5776" s="339">
        <v>45532.541666666701</v>
      </c>
      <c r="B5776" s="340">
        <v>2.7663899999999999</v>
      </c>
      <c r="C5776" s="340" t="s">
        <v>300</v>
      </c>
      <c r="D5776" s="341">
        <v>71.893649999999994</v>
      </c>
      <c r="E5776" s="342" t="s">
        <v>300</v>
      </c>
      <c r="F5776" s="340">
        <v>6.1813599999999997</v>
      </c>
      <c r="G5776" s="342" t="s">
        <v>300</v>
      </c>
      <c r="H5776" s="342"/>
      <c r="I5776" s="342"/>
      <c r="J5776" s="343"/>
      <c r="K5776" s="343"/>
      <c r="L5776" s="407">
        <v>1</v>
      </c>
      <c r="M5776" s="344">
        <f t="shared" si="90"/>
        <v>6.1813729770823791</v>
      </c>
      <c r="N5776" s="337"/>
      <c r="T5776" s="169" t="s">
        <v>300</v>
      </c>
    </row>
    <row r="5777" spans="1:20">
      <c r="A5777" s="339">
        <v>45532.583333333299</v>
      </c>
      <c r="B5777" s="340">
        <v>2.5942599999999998</v>
      </c>
      <c r="C5777" s="340" t="s">
        <v>300</v>
      </c>
      <c r="D5777" s="341">
        <v>71.714550000000003</v>
      </c>
      <c r="E5777" s="342" t="s">
        <v>300</v>
      </c>
      <c r="F5777" s="340">
        <v>5.7823200000000003</v>
      </c>
      <c r="G5777" s="342" t="s">
        <v>300</v>
      </c>
      <c r="H5777" s="342"/>
      <c r="I5777" s="342"/>
      <c r="J5777" s="343"/>
      <c r="K5777" s="343"/>
      <c r="L5777" s="407">
        <v>1</v>
      </c>
      <c r="M5777" s="344">
        <f t="shared" si="90"/>
        <v>5.7823155380516402</v>
      </c>
      <c r="N5777" s="337"/>
      <c r="T5777" s="169" t="s">
        <v>300</v>
      </c>
    </row>
    <row r="5778" spans="1:20">
      <c r="A5778" s="339">
        <v>45532.625</v>
      </c>
      <c r="B5778" s="340">
        <v>2.8587600000000002</v>
      </c>
      <c r="C5778" s="340" t="s">
        <v>300</v>
      </c>
      <c r="D5778" s="341">
        <v>69.437650000000005</v>
      </c>
      <c r="E5778" s="342" t="s">
        <v>300</v>
      </c>
      <c r="F5778" s="340">
        <v>6.1695399999999996</v>
      </c>
      <c r="G5778" s="342" t="s">
        <v>300</v>
      </c>
      <c r="H5778" s="342"/>
      <c r="I5778" s="342"/>
      <c r="J5778" s="343"/>
      <c r="K5778" s="343"/>
      <c r="L5778" s="407">
        <v>1</v>
      </c>
      <c r="M5778" s="344">
        <f t="shared" si="90"/>
        <v>6.1695533118391195</v>
      </c>
      <c r="N5778" s="337"/>
      <c r="T5778" s="169" t="s">
        <v>300</v>
      </c>
    </row>
    <row r="5779" spans="1:20">
      <c r="A5779" s="339">
        <v>45532.666666666701</v>
      </c>
      <c r="B5779" s="340">
        <v>2.8376600000000001</v>
      </c>
      <c r="C5779" s="340" t="s">
        <v>300</v>
      </c>
      <c r="D5779" s="341">
        <v>67.560890000000001</v>
      </c>
      <c r="E5779" s="342" t="s">
        <v>300</v>
      </c>
      <c r="F5779" s="340">
        <v>5.9584900000000003</v>
      </c>
      <c r="G5779" s="342" t="s">
        <v>300</v>
      </c>
      <c r="H5779" s="342"/>
      <c r="I5779" s="342"/>
      <c r="J5779" s="343"/>
      <c r="K5779" s="343"/>
      <c r="L5779" s="407">
        <v>1</v>
      </c>
      <c r="M5779" s="344">
        <f t="shared" si="90"/>
        <v>5.9584970754487925</v>
      </c>
      <c r="N5779" s="337"/>
      <c r="T5779" s="169" t="s">
        <v>300</v>
      </c>
    </row>
    <row r="5780" spans="1:20">
      <c r="A5780" s="339">
        <v>45532.708333333299</v>
      </c>
      <c r="B5780" s="340">
        <v>2.7803100000000001</v>
      </c>
      <c r="C5780" s="340" t="s">
        <v>300</v>
      </c>
      <c r="D5780" s="341">
        <v>66.493110000000001</v>
      </c>
      <c r="E5780" s="342" t="s">
        <v>300</v>
      </c>
      <c r="F5780" s="340">
        <v>5.7458</v>
      </c>
      <c r="G5780" s="342" t="s">
        <v>300</v>
      </c>
      <c r="H5780" s="342"/>
      <c r="I5780" s="342"/>
      <c r="J5780" s="343"/>
      <c r="K5780" s="343"/>
      <c r="L5780" s="407">
        <v>1</v>
      </c>
      <c r="M5780" s="344">
        <f t="shared" si="90"/>
        <v>5.7458049352802272</v>
      </c>
      <c r="N5780" s="337"/>
      <c r="T5780" s="169" t="s">
        <v>300</v>
      </c>
    </row>
    <row r="5781" spans="1:20">
      <c r="A5781" s="339">
        <v>45532.75</v>
      </c>
      <c r="B5781" s="340">
        <v>2.36897</v>
      </c>
      <c r="C5781" s="340" t="s">
        <v>300</v>
      </c>
      <c r="D5781" s="341">
        <v>69.543229999999994</v>
      </c>
      <c r="E5781" s="342" t="s">
        <v>300</v>
      </c>
      <c r="F5781" s="340">
        <v>5.1203000000000003</v>
      </c>
      <c r="G5781" s="342" t="s">
        <v>300</v>
      </c>
      <c r="H5781" s="342"/>
      <c r="I5781" s="342"/>
      <c r="J5781" s="343"/>
      <c r="K5781" s="343"/>
      <c r="L5781" s="407">
        <v>1</v>
      </c>
      <c r="M5781" s="344">
        <f t="shared" si="90"/>
        <v>5.1203002588119473</v>
      </c>
      <c r="N5781" s="337"/>
      <c r="T5781" s="169" t="s">
        <v>300</v>
      </c>
    </row>
    <row r="5782" spans="1:20">
      <c r="A5782" s="339">
        <v>45532.791666666701</v>
      </c>
      <c r="B5782" s="340">
        <v>2.6197900000000001</v>
      </c>
      <c r="C5782" s="340" t="s">
        <v>300</v>
      </c>
      <c r="D5782" s="341">
        <v>68.0672</v>
      </c>
      <c r="E5782" s="342" t="s">
        <v>300</v>
      </c>
      <c r="F5782" s="340">
        <v>5.54223</v>
      </c>
      <c r="G5782" s="342" t="s">
        <v>300</v>
      </c>
      <c r="H5782" s="342"/>
      <c r="I5782" s="342"/>
      <c r="J5782" s="343"/>
      <c r="K5782" s="343"/>
      <c r="L5782" s="407">
        <v>1</v>
      </c>
      <c r="M5782" s="344">
        <f t="shared" si="90"/>
        <v>5.5422406081190401</v>
      </c>
      <c r="N5782" s="337"/>
      <c r="T5782" s="169" t="s">
        <v>300</v>
      </c>
    </row>
    <row r="5783" spans="1:20">
      <c r="A5783" s="339">
        <v>45532.833333333299</v>
      </c>
      <c r="B5783" s="340">
        <v>2.6303700000000001</v>
      </c>
      <c r="C5783" s="340" t="s">
        <v>300</v>
      </c>
      <c r="D5783" s="341">
        <v>68.869979999999998</v>
      </c>
      <c r="E5783" s="342" t="s">
        <v>300</v>
      </c>
      <c r="F5783" s="340">
        <v>5.6302500000000002</v>
      </c>
      <c r="G5783" s="342" t="s">
        <v>300</v>
      </c>
      <c r="H5783" s="342"/>
      <c r="I5783" s="342"/>
      <c r="J5783" s="343"/>
      <c r="K5783" s="343"/>
      <c r="L5783" s="407">
        <v>1</v>
      </c>
      <c r="M5783" s="344">
        <f t="shared" si="90"/>
        <v>5.6302516904140072</v>
      </c>
      <c r="N5783" s="337"/>
      <c r="T5783" s="169" t="s">
        <v>300</v>
      </c>
    </row>
    <row r="5784" spans="1:20">
      <c r="A5784" s="339">
        <v>45532.875</v>
      </c>
      <c r="B5784" s="340">
        <v>2.69225</v>
      </c>
      <c r="C5784" s="340" t="s">
        <v>300</v>
      </c>
      <c r="D5784" s="341">
        <v>66.603700000000003</v>
      </c>
      <c r="E5784" s="342" t="s">
        <v>300</v>
      </c>
      <c r="F5784" s="340">
        <v>5.5730599999999999</v>
      </c>
      <c r="G5784" s="342" t="s">
        <v>300</v>
      </c>
      <c r="H5784" s="342"/>
      <c r="I5784" s="342"/>
      <c r="J5784" s="343"/>
      <c r="K5784" s="343"/>
      <c r="L5784" s="407">
        <v>1</v>
      </c>
      <c r="M5784" s="344">
        <f t="shared" si="90"/>
        <v>5.5730732559809999</v>
      </c>
      <c r="N5784" s="337"/>
      <c r="T5784" s="169" t="s">
        <v>300</v>
      </c>
    </row>
    <row r="5785" spans="1:20">
      <c r="A5785" s="339">
        <v>45532.916666666701</v>
      </c>
      <c r="B5785" s="340">
        <v>2.8294700000000002</v>
      </c>
      <c r="C5785" s="340" t="s">
        <v>300</v>
      </c>
      <c r="D5785" s="341">
        <v>66.052350000000004</v>
      </c>
      <c r="E5785" s="342" t="s">
        <v>300</v>
      </c>
      <c r="F5785" s="340">
        <v>5.8086500000000001</v>
      </c>
      <c r="G5785" s="342" t="s">
        <v>300</v>
      </c>
      <c r="H5785" s="342"/>
      <c r="I5785" s="342"/>
      <c r="J5785" s="343"/>
      <c r="K5785" s="343"/>
      <c r="L5785" s="407">
        <v>1</v>
      </c>
      <c r="M5785" s="344">
        <f t="shared" si="90"/>
        <v>5.8086388768098596</v>
      </c>
      <c r="N5785" s="337"/>
      <c r="T5785" s="169" t="s">
        <v>300</v>
      </c>
    </row>
    <row r="5786" spans="1:20">
      <c r="A5786" s="339">
        <v>45532.958333333299</v>
      </c>
      <c r="B5786" s="340">
        <v>2.85256</v>
      </c>
      <c r="C5786" s="340" t="s">
        <v>300</v>
      </c>
      <c r="D5786" s="341">
        <v>66.86645</v>
      </c>
      <c r="E5786" s="342" t="s">
        <v>300</v>
      </c>
      <c r="F5786" s="340">
        <v>5.92821</v>
      </c>
      <c r="G5786" s="342" t="s">
        <v>300</v>
      </c>
      <c r="H5786" s="342"/>
      <c r="I5786" s="342"/>
      <c r="J5786" s="343"/>
      <c r="K5786" s="343"/>
      <c r="L5786" s="407">
        <v>1</v>
      </c>
      <c r="M5786" s="344">
        <f t="shared" si="90"/>
        <v>5.9282166238209593</v>
      </c>
      <c r="N5786" s="337"/>
      <c r="T5786" s="169" t="s">
        <v>300</v>
      </c>
    </row>
    <row r="5787" spans="1:20">
      <c r="A5787" s="339">
        <v>45533</v>
      </c>
      <c r="B5787" s="340">
        <v>2.3340999999999998</v>
      </c>
      <c r="C5787" s="340" t="s">
        <v>300</v>
      </c>
      <c r="D5787" s="341">
        <v>68.58184</v>
      </c>
      <c r="E5787" s="342" t="s">
        <v>300</v>
      </c>
      <c r="F5787" s="340">
        <v>4.9751799999999999</v>
      </c>
      <c r="G5787" s="342" t="s">
        <v>300</v>
      </c>
      <c r="H5787" s="342"/>
      <c r="I5787" s="342"/>
      <c r="J5787" s="343"/>
      <c r="K5787" s="343"/>
      <c r="L5787" s="407">
        <v>1</v>
      </c>
      <c r="M5787" s="344">
        <f t="shared" si="90"/>
        <v>4.9751892048835193</v>
      </c>
      <c r="N5787" s="337"/>
      <c r="T5787" s="169" t="s">
        <v>300</v>
      </c>
    </row>
    <row r="5788" spans="1:20">
      <c r="A5788" s="339">
        <v>45533.041666666701</v>
      </c>
      <c r="B5788" s="340">
        <v>2.8816099999999998</v>
      </c>
      <c r="C5788" s="340" t="s">
        <v>300</v>
      </c>
      <c r="D5788" s="341">
        <v>67.234229999999997</v>
      </c>
      <c r="E5788" s="342" t="s">
        <v>300</v>
      </c>
      <c r="F5788" s="340">
        <v>6.0215300000000003</v>
      </c>
      <c r="G5788" s="342" t="s">
        <v>300</v>
      </c>
      <c r="H5788" s="342"/>
      <c r="I5788" s="342"/>
      <c r="J5788" s="343"/>
      <c r="K5788" s="343"/>
      <c r="L5788" s="407">
        <v>1</v>
      </c>
      <c r="M5788" s="344">
        <f t="shared" si="90"/>
        <v>6.0215271411801234</v>
      </c>
      <c r="N5788" s="337"/>
      <c r="T5788" s="169" t="s">
        <v>300</v>
      </c>
    </row>
    <row r="5789" spans="1:20">
      <c r="A5789" s="339">
        <v>45533.083333333299</v>
      </c>
      <c r="B5789" s="340">
        <v>2.7385999999999999</v>
      </c>
      <c r="C5789" s="340" t="s">
        <v>300</v>
      </c>
      <c r="D5789" s="341">
        <v>68.302310000000006</v>
      </c>
      <c r="E5789" s="342" t="s">
        <v>300</v>
      </c>
      <c r="F5789" s="340">
        <v>5.8136099999999997</v>
      </c>
      <c r="G5789" s="342" t="s">
        <v>300</v>
      </c>
      <c r="H5789" s="342"/>
      <c r="I5789" s="342"/>
      <c r="J5789" s="343"/>
      <c r="K5789" s="343"/>
      <c r="L5789" s="407">
        <v>1</v>
      </c>
      <c r="M5789" s="344">
        <f t="shared" si="90"/>
        <v>5.8135981076392795</v>
      </c>
      <c r="N5789" s="337"/>
      <c r="T5789" s="169" t="s">
        <v>300</v>
      </c>
    </row>
    <row r="5790" spans="1:20">
      <c r="A5790" s="339">
        <v>45533.125</v>
      </c>
      <c r="B5790" s="340">
        <v>2.5587599999999999</v>
      </c>
      <c r="C5790" s="340" t="s">
        <v>300</v>
      </c>
      <c r="D5790" s="341">
        <v>68.362260000000006</v>
      </c>
      <c r="E5790" s="342" t="s">
        <v>300</v>
      </c>
      <c r="F5790" s="340">
        <v>5.4366000000000003</v>
      </c>
      <c r="G5790" s="342" t="s">
        <v>300</v>
      </c>
      <c r="H5790" s="342"/>
      <c r="I5790" s="342"/>
      <c r="J5790" s="343"/>
      <c r="K5790" s="343"/>
      <c r="L5790" s="407">
        <v>1</v>
      </c>
      <c r="M5790" s="344">
        <f t="shared" si="90"/>
        <v>5.4365949176374073</v>
      </c>
      <c r="N5790" s="337"/>
      <c r="T5790" s="169" t="s">
        <v>300</v>
      </c>
    </row>
    <row r="5791" spans="1:20">
      <c r="A5791" s="339">
        <v>45533.166666666701</v>
      </c>
      <c r="B5791" s="340">
        <v>2.2288199999999998</v>
      </c>
      <c r="C5791" s="340" t="s">
        <v>300</v>
      </c>
      <c r="D5791" s="341">
        <v>71.270709999999994</v>
      </c>
      <c r="E5791" s="342" t="s">
        <v>300</v>
      </c>
      <c r="F5791" s="340">
        <v>4.9370500000000002</v>
      </c>
      <c r="G5791" s="342" t="s">
        <v>300</v>
      </c>
      <c r="H5791" s="342"/>
      <c r="I5791" s="342"/>
      <c r="J5791" s="343"/>
      <c r="K5791" s="343"/>
      <c r="L5791" s="407">
        <v>1</v>
      </c>
      <c r="M5791" s="344">
        <f t="shared" si="90"/>
        <v>4.9370450664371752</v>
      </c>
      <c r="N5791" s="337"/>
      <c r="T5791" s="169" t="s">
        <v>300</v>
      </c>
    </row>
    <row r="5792" spans="1:20">
      <c r="A5792" s="339">
        <v>45533.208333333299</v>
      </c>
      <c r="B5792" s="340">
        <v>2.4167200000000002</v>
      </c>
      <c r="C5792" s="340" t="s">
        <v>300</v>
      </c>
      <c r="D5792" s="341">
        <v>69.57526</v>
      </c>
      <c r="E5792" s="342" t="s">
        <v>300</v>
      </c>
      <c r="F5792" s="340">
        <v>5.2259200000000003</v>
      </c>
      <c r="G5792" s="342" t="s">
        <v>300</v>
      </c>
      <c r="H5792" s="342"/>
      <c r="I5792" s="342"/>
      <c r="J5792" s="343"/>
      <c r="K5792" s="343"/>
      <c r="L5792" s="407">
        <v>1</v>
      </c>
      <c r="M5792" s="344">
        <f t="shared" si="90"/>
        <v>5.2259131065509754</v>
      </c>
      <c r="N5792" s="337"/>
      <c r="T5792" s="169" t="s">
        <v>300</v>
      </c>
    </row>
    <row r="5793" spans="1:20">
      <c r="A5793" s="339">
        <v>45533.25</v>
      </c>
      <c r="B5793" s="340">
        <v>2.5251899999999998</v>
      </c>
      <c r="C5793" s="340" t="s">
        <v>300</v>
      </c>
      <c r="D5793" s="341">
        <v>68.292950000000005</v>
      </c>
      <c r="E5793" s="342" t="s">
        <v>300</v>
      </c>
      <c r="F5793" s="340">
        <v>5.3598400000000002</v>
      </c>
      <c r="G5793" s="342" t="s">
        <v>300</v>
      </c>
      <c r="H5793" s="342"/>
      <c r="I5793" s="342"/>
      <c r="J5793" s="343"/>
      <c r="K5793" s="343"/>
      <c r="L5793" s="407">
        <v>1</v>
      </c>
      <c r="M5793" s="344">
        <f t="shared" si="90"/>
        <v>5.3598291206783388</v>
      </c>
      <c r="N5793" s="337"/>
      <c r="T5793" s="169" t="s">
        <v>300</v>
      </c>
    </row>
    <row r="5794" spans="1:20">
      <c r="A5794" s="339">
        <v>45533.291666666701</v>
      </c>
      <c r="B5794" s="340">
        <v>2.4579900000000001</v>
      </c>
      <c r="C5794" s="340" t="s">
        <v>300</v>
      </c>
      <c r="D5794" s="341">
        <v>67.748320000000007</v>
      </c>
      <c r="E5794" s="342" t="s">
        <v>300</v>
      </c>
      <c r="F5794" s="340">
        <v>5.1755899999999997</v>
      </c>
      <c r="G5794" s="342" t="s">
        <v>300</v>
      </c>
      <c r="H5794" s="342"/>
      <c r="I5794" s="342"/>
      <c r="J5794" s="343"/>
      <c r="K5794" s="343"/>
      <c r="L5794" s="407">
        <v>1</v>
      </c>
      <c r="M5794" s="344">
        <f t="shared" si="90"/>
        <v>5.1755874608269448</v>
      </c>
      <c r="N5794" s="337"/>
      <c r="T5794" s="169" t="s">
        <v>300</v>
      </c>
    </row>
    <row r="5795" spans="1:20">
      <c r="A5795" s="339">
        <v>45533.333333333299</v>
      </c>
      <c r="B5795" s="340">
        <v>2.8040400000000001</v>
      </c>
      <c r="C5795" s="340" t="s">
        <v>300</v>
      </c>
      <c r="D5795" s="341">
        <v>66.52234</v>
      </c>
      <c r="E5795" s="342" t="s">
        <v>300</v>
      </c>
      <c r="F5795" s="340">
        <v>5.7973999999999997</v>
      </c>
      <c r="G5795" s="342" t="s">
        <v>300</v>
      </c>
      <c r="H5795" s="342"/>
      <c r="I5795" s="342"/>
      <c r="J5795" s="343"/>
      <c r="K5795" s="343"/>
      <c r="L5795" s="407">
        <v>1</v>
      </c>
      <c r="M5795" s="344">
        <f t="shared" si="90"/>
        <v>5.7973928740418872</v>
      </c>
      <c r="N5795" s="337"/>
      <c r="T5795" s="169" t="s">
        <v>300</v>
      </c>
    </row>
    <row r="5796" spans="1:20">
      <c r="A5796" s="339">
        <v>45533.375</v>
      </c>
      <c r="B5796" s="340">
        <v>2.5450599999999999</v>
      </c>
      <c r="C5796" s="340" t="s">
        <v>300</v>
      </c>
      <c r="D5796" s="341">
        <v>68.113870000000006</v>
      </c>
      <c r="E5796" s="342" t="s">
        <v>300</v>
      </c>
      <c r="F5796" s="340">
        <v>5.3878399999999997</v>
      </c>
      <c r="G5796" s="342" t="s">
        <v>300</v>
      </c>
      <c r="H5796" s="342"/>
      <c r="I5796" s="342"/>
      <c r="J5796" s="343"/>
      <c r="K5796" s="343"/>
      <c r="L5796" s="407">
        <v>1</v>
      </c>
      <c r="M5796" s="344">
        <f t="shared" si="90"/>
        <v>5.3878387763267757</v>
      </c>
      <c r="N5796" s="337"/>
      <c r="T5796" s="169" t="s">
        <v>300</v>
      </c>
    </row>
    <row r="5797" spans="1:20">
      <c r="A5797" s="339">
        <v>45533.416666666701</v>
      </c>
      <c r="B5797" s="340">
        <v>2.7552099999999999</v>
      </c>
      <c r="C5797" s="340" t="s">
        <v>300</v>
      </c>
      <c r="D5797" s="341">
        <v>66.991079999999997</v>
      </c>
      <c r="E5797" s="342" t="s">
        <v>300</v>
      </c>
      <c r="F5797" s="340">
        <v>5.7365700000000004</v>
      </c>
      <c r="G5797" s="342" t="s">
        <v>300</v>
      </c>
      <c r="H5797" s="342"/>
      <c r="I5797" s="342"/>
      <c r="J5797" s="343"/>
      <c r="K5797" s="343"/>
      <c r="L5797" s="407">
        <v>1</v>
      </c>
      <c r="M5797" s="344">
        <f t="shared" si="90"/>
        <v>5.7365752588129428</v>
      </c>
      <c r="N5797" s="337"/>
      <c r="T5797" s="169" t="s">
        <v>300</v>
      </c>
    </row>
    <row r="5798" spans="1:20">
      <c r="A5798" s="339">
        <v>45533.458333333299</v>
      </c>
      <c r="B5798" s="340">
        <v>0.36215000000000003</v>
      </c>
      <c r="C5798" s="340" t="s">
        <v>300</v>
      </c>
      <c r="D5798" s="341">
        <v>64.294830000000005</v>
      </c>
      <c r="E5798" s="342" t="s">
        <v>300</v>
      </c>
      <c r="F5798" s="340">
        <v>0.72367000000000004</v>
      </c>
      <c r="G5798" s="342" t="s">
        <v>300</v>
      </c>
      <c r="H5798" s="342"/>
      <c r="I5798" s="342"/>
      <c r="J5798" s="343"/>
      <c r="K5798" s="343"/>
      <c r="L5798" s="407">
        <v>1</v>
      </c>
      <c r="M5798" s="344">
        <f t="shared" si="90"/>
        <v>0.72367830303425995</v>
      </c>
      <c r="N5798" s="337"/>
      <c r="T5798" s="169" t="s">
        <v>300</v>
      </c>
    </row>
    <row r="5799" spans="1:20">
      <c r="A5799" s="339">
        <v>45533.5</v>
      </c>
      <c r="B5799" s="340">
        <v>0.32529999999999998</v>
      </c>
      <c r="C5799" s="340" t="s">
        <v>367</v>
      </c>
      <c r="D5799" s="341">
        <v>55.144570000000002</v>
      </c>
      <c r="E5799" s="342" t="s">
        <v>300</v>
      </c>
      <c r="F5799" s="340">
        <v>0.55752999999999997</v>
      </c>
      <c r="G5799" s="342" t="s">
        <v>367</v>
      </c>
      <c r="H5799" s="342">
        <v>97.2</v>
      </c>
      <c r="I5799" s="342"/>
      <c r="J5799" s="343" t="s">
        <v>741</v>
      </c>
      <c r="K5799" s="343"/>
      <c r="L5799" s="407">
        <v>1</v>
      </c>
      <c r="M5799" s="344">
        <f t="shared" si="90"/>
        <v>0.55752946954067995</v>
      </c>
      <c r="N5799" s="337"/>
      <c r="T5799" s="169" t="s">
        <v>300</v>
      </c>
    </row>
    <row r="5800" spans="1:20">
      <c r="A5800" s="339">
        <v>45533.541666666701</v>
      </c>
      <c r="B5800" s="340">
        <v>0.28844999999999998</v>
      </c>
      <c r="C5800" s="340" t="s">
        <v>300</v>
      </c>
      <c r="D5800" s="341">
        <v>55.673690000000001</v>
      </c>
      <c r="E5800" s="342" t="s">
        <v>300</v>
      </c>
      <c r="F5800" s="340">
        <v>0.49911</v>
      </c>
      <c r="G5800" s="342" t="s">
        <v>300</v>
      </c>
      <c r="H5800" s="342"/>
      <c r="I5800" s="342"/>
      <c r="J5800" s="343"/>
      <c r="K5800" s="343"/>
      <c r="L5800" s="407">
        <v>1</v>
      </c>
      <c r="M5800" s="344">
        <f t="shared" si="90"/>
        <v>0.49911607836594002</v>
      </c>
      <c r="N5800" s="337"/>
      <c r="T5800" s="169" t="s">
        <v>300</v>
      </c>
    </row>
    <row r="5801" spans="1:20" ht="30">
      <c r="A5801" s="339">
        <v>45533.583333333299</v>
      </c>
      <c r="B5801" s="340">
        <v>0.27544000000000002</v>
      </c>
      <c r="C5801" s="340" t="s">
        <v>300</v>
      </c>
      <c r="D5801" s="341">
        <v>67.099459999999993</v>
      </c>
      <c r="E5801" s="342" t="s">
        <v>367</v>
      </c>
      <c r="F5801" s="340">
        <v>0.57442000000000004</v>
      </c>
      <c r="G5801" s="342" t="s">
        <v>367</v>
      </c>
      <c r="H5801" s="342"/>
      <c r="I5801" s="342">
        <v>98.4</v>
      </c>
      <c r="J5801" s="343"/>
      <c r="K5801" s="343" t="s">
        <v>384</v>
      </c>
      <c r="L5801" s="407">
        <v>1</v>
      </c>
      <c r="M5801" s="344">
        <f t="shared" si="90"/>
        <v>0.57441668315539185</v>
      </c>
      <c r="N5801" s="337"/>
      <c r="T5801" s="169" t="s">
        <v>300</v>
      </c>
    </row>
    <row r="5802" spans="1:20">
      <c r="A5802" s="339">
        <v>45533.625</v>
      </c>
      <c r="B5802" s="340">
        <v>2.1492100000000001</v>
      </c>
      <c r="C5802" s="340" t="s">
        <v>300</v>
      </c>
      <c r="D5802" s="341">
        <v>76.873949999999994</v>
      </c>
      <c r="E5802" s="342" t="s">
        <v>300</v>
      </c>
      <c r="F5802" s="340">
        <v>5.1349900000000002</v>
      </c>
      <c r="G5802" s="342" t="s">
        <v>300</v>
      </c>
      <c r="H5802" s="342"/>
      <c r="I5802" s="342"/>
      <c r="J5802" s="343"/>
      <c r="K5802" s="343"/>
      <c r="L5802" s="407">
        <v>1</v>
      </c>
      <c r="M5802" s="344">
        <f t="shared" si="90"/>
        <v>5.1349835854308594</v>
      </c>
      <c r="N5802" s="337"/>
      <c r="T5802" s="169" t="s">
        <v>300</v>
      </c>
    </row>
    <row r="5803" spans="1:20">
      <c r="A5803" s="339">
        <v>45533.666666666701</v>
      </c>
      <c r="B5803" s="340">
        <v>2.3551799999999998</v>
      </c>
      <c r="C5803" s="340" t="s">
        <v>300</v>
      </c>
      <c r="D5803" s="341">
        <v>76.792330000000007</v>
      </c>
      <c r="E5803" s="342" t="s">
        <v>300</v>
      </c>
      <c r="F5803" s="340">
        <v>5.62113</v>
      </c>
      <c r="G5803" s="342" t="s">
        <v>300</v>
      </c>
      <c r="H5803" s="342"/>
      <c r="I5803" s="342"/>
      <c r="J5803" s="343"/>
      <c r="K5803" s="343"/>
      <c r="L5803" s="407">
        <v>1</v>
      </c>
      <c r="M5803" s="344">
        <f t="shared" si="90"/>
        <v>5.6211213336329529</v>
      </c>
      <c r="N5803" s="337"/>
      <c r="T5803" s="169" t="s">
        <v>300</v>
      </c>
    </row>
    <row r="5804" spans="1:20">
      <c r="A5804" s="339">
        <v>45533.708333333299</v>
      </c>
      <c r="B5804" s="340">
        <v>2.3756900000000001</v>
      </c>
      <c r="C5804" s="340" t="s">
        <v>300</v>
      </c>
      <c r="D5804" s="341">
        <v>75.676879999999997</v>
      </c>
      <c r="E5804" s="342" t="s">
        <v>300</v>
      </c>
      <c r="F5804" s="340">
        <v>5.5877100000000004</v>
      </c>
      <c r="G5804" s="342" t="s">
        <v>300</v>
      </c>
      <c r="H5804" s="342"/>
      <c r="I5804" s="342"/>
      <c r="J5804" s="343"/>
      <c r="K5804" s="343"/>
      <c r="L5804" s="407">
        <v>1</v>
      </c>
      <c r="M5804" s="344">
        <f t="shared" si="90"/>
        <v>5.5877118030269743</v>
      </c>
      <c r="N5804" s="337"/>
      <c r="T5804" s="169" t="s">
        <v>300</v>
      </c>
    </row>
    <row r="5805" spans="1:20">
      <c r="A5805" s="339">
        <v>45533.75</v>
      </c>
      <c r="B5805" s="340">
        <v>2.2540499999999999</v>
      </c>
      <c r="C5805" s="340" t="s">
        <v>300</v>
      </c>
      <c r="D5805" s="341">
        <v>75.998840000000001</v>
      </c>
      <c r="E5805" s="342" t="s">
        <v>300</v>
      </c>
      <c r="F5805" s="340">
        <v>5.32416</v>
      </c>
      <c r="G5805" s="342" t="s">
        <v>300</v>
      </c>
      <c r="H5805" s="342"/>
      <c r="I5805" s="342"/>
      <c r="J5805" s="343"/>
      <c r="K5805" s="343"/>
      <c r="L5805" s="407">
        <v>1</v>
      </c>
      <c r="M5805" s="344">
        <f t="shared" si="90"/>
        <v>5.3241651591861592</v>
      </c>
      <c r="N5805" s="337"/>
      <c r="T5805" s="169" t="s">
        <v>300</v>
      </c>
    </row>
    <row r="5806" spans="1:20">
      <c r="A5806" s="339">
        <v>45533.791666666701</v>
      </c>
      <c r="B5806" s="340">
        <v>2.3965100000000001</v>
      </c>
      <c r="C5806" s="340" t="s">
        <v>300</v>
      </c>
      <c r="D5806" s="341">
        <v>73.975470000000001</v>
      </c>
      <c r="E5806" s="342" t="s">
        <v>300</v>
      </c>
      <c r="F5806" s="340">
        <v>5.5099499999999999</v>
      </c>
      <c r="G5806" s="342" t="s">
        <v>300</v>
      </c>
      <c r="H5806" s="342"/>
      <c r="I5806" s="342"/>
      <c r="J5806" s="343"/>
      <c r="K5806" s="343"/>
      <c r="L5806" s="407">
        <v>1</v>
      </c>
      <c r="M5806" s="344">
        <f t="shared" si="90"/>
        <v>5.509954198189476</v>
      </c>
      <c r="N5806" s="337"/>
      <c r="T5806" s="169" t="s">
        <v>300</v>
      </c>
    </row>
    <row r="5807" spans="1:20">
      <c r="A5807" s="339">
        <v>45533.833333333299</v>
      </c>
      <c r="B5807" s="340">
        <v>2.3056100000000002</v>
      </c>
      <c r="C5807" s="340" t="s">
        <v>300</v>
      </c>
      <c r="D5807" s="341">
        <v>75.833380000000005</v>
      </c>
      <c r="E5807" s="342" t="s">
        <v>300</v>
      </c>
      <c r="F5807" s="340">
        <v>5.4340999999999999</v>
      </c>
      <c r="G5807" s="342" t="s">
        <v>300</v>
      </c>
      <c r="H5807" s="342"/>
      <c r="I5807" s="342"/>
      <c r="J5807" s="343"/>
      <c r="K5807" s="343"/>
      <c r="L5807" s="407">
        <v>1</v>
      </c>
      <c r="M5807" s="344">
        <f t="shared" si="90"/>
        <v>5.4340955530567445</v>
      </c>
      <c r="N5807" s="337"/>
      <c r="T5807" s="169" t="s">
        <v>300</v>
      </c>
    </row>
    <row r="5808" spans="1:20">
      <c r="A5808" s="339">
        <v>45533.875</v>
      </c>
      <c r="B5808" s="340">
        <v>2.3885000000000001</v>
      </c>
      <c r="C5808" s="340" t="s">
        <v>300</v>
      </c>
      <c r="D5808" s="341">
        <v>76.034850000000006</v>
      </c>
      <c r="E5808" s="342" t="s">
        <v>300</v>
      </c>
      <c r="F5808" s="340">
        <v>5.6444200000000002</v>
      </c>
      <c r="G5808" s="342" t="s">
        <v>300</v>
      </c>
      <c r="H5808" s="342"/>
      <c r="I5808" s="342"/>
      <c r="J5808" s="343"/>
      <c r="K5808" s="343"/>
      <c r="L5808" s="407">
        <v>1</v>
      </c>
      <c r="M5808" s="344">
        <f t="shared" si="90"/>
        <v>5.6444151551130002</v>
      </c>
      <c r="N5808" s="337"/>
      <c r="T5808" s="169" t="s">
        <v>300</v>
      </c>
    </row>
    <row r="5809" spans="1:20">
      <c r="A5809" s="339">
        <v>45533.916666666701</v>
      </c>
      <c r="B5809" s="340">
        <v>2.3285200000000001</v>
      </c>
      <c r="C5809" s="340" t="s">
        <v>300</v>
      </c>
      <c r="D5809" s="341">
        <v>76.995180000000005</v>
      </c>
      <c r="E5809" s="342" t="s">
        <v>300</v>
      </c>
      <c r="F5809" s="340">
        <v>5.5721600000000002</v>
      </c>
      <c r="G5809" s="342" t="s">
        <v>300</v>
      </c>
      <c r="H5809" s="342"/>
      <c r="I5809" s="342"/>
      <c r="J5809" s="343"/>
      <c r="K5809" s="343"/>
      <c r="L5809" s="407">
        <v>1</v>
      </c>
      <c r="M5809" s="344">
        <f t="shared" si="90"/>
        <v>5.5721720978642884</v>
      </c>
      <c r="N5809" s="337"/>
      <c r="T5809" s="169" t="s">
        <v>300</v>
      </c>
    </row>
    <row r="5810" spans="1:20">
      <c r="A5810" s="339">
        <v>45533.958333333299</v>
      </c>
      <c r="B5810" s="340">
        <v>2.28552</v>
      </c>
      <c r="C5810" s="340" t="s">
        <v>300</v>
      </c>
      <c r="D5810" s="341">
        <v>77.850830000000002</v>
      </c>
      <c r="E5810" s="342" t="s">
        <v>300</v>
      </c>
      <c r="F5810" s="340">
        <v>5.5300399999999996</v>
      </c>
      <c r="G5810" s="342" t="s">
        <v>300</v>
      </c>
      <c r="H5810" s="342"/>
      <c r="I5810" s="342"/>
      <c r="J5810" s="343"/>
      <c r="K5810" s="343"/>
      <c r="L5810" s="407">
        <v>1</v>
      </c>
      <c r="M5810" s="344">
        <f t="shared" si="90"/>
        <v>5.5300528687481272</v>
      </c>
      <c r="N5810" s="337"/>
      <c r="T5810" s="169" t="s">
        <v>300</v>
      </c>
    </row>
    <row r="5811" spans="1:20">
      <c r="A5811" s="339">
        <v>45534</v>
      </c>
      <c r="B5811" s="340">
        <v>1.1126400000000001</v>
      </c>
      <c r="C5811" s="340" t="s">
        <v>300</v>
      </c>
      <c r="D5811" s="341">
        <v>78.679299999999998</v>
      </c>
      <c r="E5811" s="342" t="s">
        <v>300</v>
      </c>
      <c r="F5811" s="340">
        <v>2.72079</v>
      </c>
      <c r="G5811" s="342" t="s">
        <v>300</v>
      </c>
      <c r="H5811" s="342"/>
      <c r="I5811" s="342"/>
      <c r="J5811" s="343"/>
      <c r="K5811" s="343"/>
      <c r="L5811" s="407">
        <v>1</v>
      </c>
      <c r="M5811" s="344">
        <f t="shared" si="90"/>
        <v>2.72079716582016</v>
      </c>
      <c r="N5811" s="337"/>
      <c r="T5811" s="169" t="s">
        <v>300</v>
      </c>
    </row>
    <row r="5812" spans="1:20">
      <c r="A5812" s="339">
        <v>45534.041666666701</v>
      </c>
      <c r="B5812" s="340">
        <v>1.3277300000000001</v>
      </c>
      <c r="C5812" s="340" t="s">
        <v>300</v>
      </c>
      <c r="D5812" s="341">
        <v>76.735389999999995</v>
      </c>
      <c r="E5812" s="342" t="s">
        <v>300</v>
      </c>
      <c r="F5812" s="340">
        <v>3.16655</v>
      </c>
      <c r="G5812" s="342" t="s">
        <v>300</v>
      </c>
      <c r="H5812" s="342"/>
      <c r="I5812" s="342"/>
      <c r="J5812" s="343"/>
      <c r="K5812" s="343"/>
      <c r="L5812" s="407">
        <v>1</v>
      </c>
      <c r="M5812" s="344">
        <f t="shared" si="90"/>
        <v>3.1665509706548756</v>
      </c>
      <c r="N5812" s="337"/>
      <c r="T5812" s="169" t="s">
        <v>300</v>
      </c>
    </row>
    <row r="5813" spans="1:20">
      <c r="A5813" s="339">
        <v>45534.083333333299</v>
      </c>
      <c r="B5813" s="340">
        <v>2.4423699999999999</v>
      </c>
      <c r="C5813" s="340" t="s">
        <v>300</v>
      </c>
      <c r="D5813" s="341">
        <v>76.852000000000004</v>
      </c>
      <c r="E5813" s="342" t="s">
        <v>300</v>
      </c>
      <c r="F5813" s="340">
        <v>5.8337599999999998</v>
      </c>
      <c r="G5813" s="342" t="s">
        <v>300</v>
      </c>
      <c r="H5813" s="342"/>
      <c r="I5813" s="342"/>
      <c r="J5813" s="343"/>
      <c r="K5813" s="343"/>
      <c r="L5813" s="407">
        <v>1</v>
      </c>
      <c r="M5813" s="344">
        <f t="shared" si="90"/>
        <v>5.8337476779791997</v>
      </c>
      <c r="N5813" s="337"/>
      <c r="T5813" s="169" t="s">
        <v>300</v>
      </c>
    </row>
    <row r="5814" spans="1:20">
      <c r="A5814" s="339">
        <v>45534.125</v>
      </c>
      <c r="B5814" s="340">
        <v>2.4676800000000001</v>
      </c>
      <c r="C5814" s="340" t="s">
        <v>300</v>
      </c>
      <c r="D5814" s="341">
        <v>75.777060000000006</v>
      </c>
      <c r="E5814" s="342" t="s">
        <v>300</v>
      </c>
      <c r="F5814" s="340">
        <v>5.8117599999999996</v>
      </c>
      <c r="G5814" s="342" t="s">
        <v>300</v>
      </c>
      <c r="H5814" s="342"/>
      <c r="I5814" s="342"/>
      <c r="J5814" s="343"/>
      <c r="K5814" s="343"/>
      <c r="L5814" s="407">
        <v>1</v>
      </c>
      <c r="M5814" s="344">
        <f t="shared" si="90"/>
        <v>5.8117590808784643</v>
      </c>
      <c r="N5814" s="337"/>
      <c r="T5814" s="169" t="s">
        <v>300</v>
      </c>
    </row>
    <row r="5815" spans="1:20">
      <c r="A5815" s="339">
        <v>45534.166666666701</v>
      </c>
      <c r="B5815" s="340">
        <v>2.54678</v>
      </c>
      <c r="C5815" s="340" t="s">
        <v>300</v>
      </c>
      <c r="D5815" s="341">
        <v>75.301240000000007</v>
      </c>
      <c r="E5815" s="342" t="s">
        <v>300</v>
      </c>
      <c r="F5815" s="340">
        <v>5.9603900000000003</v>
      </c>
      <c r="G5815" s="342" t="s">
        <v>300</v>
      </c>
      <c r="H5815" s="342"/>
      <c r="I5815" s="342"/>
      <c r="J5815" s="343"/>
      <c r="K5815" s="343"/>
      <c r="L5815" s="407">
        <v>1</v>
      </c>
      <c r="M5815" s="344">
        <f t="shared" si="90"/>
        <v>5.9603885075837759</v>
      </c>
      <c r="N5815" s="337"/>
      <c r="T5815" s="169" t="s">
        <v>300</v>
      </c>
    </row>
    <row r="5816" spans="1:20">
      <c r="A5816" s="339">
        <v>45534.208333333299</v>
      </c>
      <c r="B5816" s="340">
        <v>2.6100300000000001</v>
      </c>
      <c r="C5816" s="340" t="s">
        <v>300</v>
      </c>
      <c r="D5816" s="341">
        <v>74.517600000000002</v>
      </c>
      <c r="E5816" s="342" t="s">
        <v>300</v>
      </c>
      <c r="F5816" s="340">
        <v>6.0448399999999998</v>
      </c>
      <c r="G5816" s="342" t="s">
        <v>300</v>
      </c>
      <c r="H5816" s="342"/>
      <c r="I5816" s="342"/>
      <c r="J5816" s="343"/>
      <c r="K5816" s="343"/>
      <c r="L5816" s="407">
        <v>1</v>
      </c>
      <c r="M5816" s="344">
        <f t="shared" si="90"/>
        <v>6.0448477710902404</v>
      </c>
      <c r="N5816" s="337"/>
      <c r="T5816" s="169" t="s">
        <v>300</v>
      </c>
    </row>
    <row r="5817" spans="1:20">
      <c r="A5817" s="339">
        <v>45534.25</v>
      </c>
      <c r="B5817" s="340">
        <v>2.4302700000000002</v>
      </c>
      <c r="C5817" s="340" t="s">
        <v>300</v>
      </c>
      <c r="D5817" s="341">
        <v>76.345179999999999</v>
      </c>
      <c r="E5817" s="342" t="s">
        <v>300</v>
      </c>
      <c r="F5817" s="340">
        <v>5.7665600000000001</v>
      </c>
      <c r="G5817" s="342" t="s">
        <v>300</v>
      </c>
      <c r="H5817" s="342"/>
      <c r="I5817" s="342"/>
      <c r="J5817" s="343"/>
      <c r="K5817" s="343"/>
      <c r="L5817" s="407">
        <v>1</v>
      </c>
      <c r="M5817" s="344">
        <f t="shared" si="90"/>
        <v>5.7665645706044879</v>
      </c>
      <c r="N5817" s="337"/>
      <c r="T5817" s="169" t="s">
        <v>300</v>
      </c>
    </row>
    <row r="5818" spans="1:20">
      <c r="A5818" s="339">
        <v>45534.291666666701</v>
      </c>
      <c r="B5818" s="340">
        <v>2.5304799999999998</v>
      </c>
      <c r="C5818" s="340" t="s">
        <v>300</v>
      </c>
      <c r="D5818" s="341">
        <v>75.019800000000004</v>
      </c>
      <c r="E5818" s="342" t="s">
        <v>300</v>
      </c>
      <c r="F5818" s="340">
        <v>5.9001000000000001</v>
      </c>
      <c r="G5818" s="342" t="s">
        <v>300</v>
      </c>
      <c r="H5818" s="342"/>
      <c r="I5818" s="342"/>
      <c r="J5818" s="343"/>
      <c r="K5818" s="343"/>
      <c r="L5818" s="407">
        <v>1</v>
      </c>
      <c r="M5818" s="344">
        <f t="shared" si="90"/>
        <v>5.9001060969043193</v>
      </c>
      <c r="N5818" s="337"/>
      <c r="T5818" s="169" t="s">
        <v>300</v>
      </c>
    </row>
    <row r="5819" spans="1:20">
      <c r="A5819" s="339">
        <v>45534.333333333299</v>
      </c>
      <c r="B5819" s="340">
        <v>2.7156699999999998</v>
      </c>
      <c r="C5819" s="340" t="s">
        <v>300</v>
      </c>
      <c r="D5819" s="341">
        <v>75.001739999999998</v>
      </c>
      <c r="E5819" s="342" t="s">
        <v>300</v>
      </c>
      <c r="F5819" s="340">
        <v>6.3303700000000003</v>
      </c>
      <c r="G5819" s="342" t="s">
        <v>300</v>
      </c>
      <c r="H5819" s="342"/>
      <c r="I5819" s="342"/>
      <c r="J5819" s="343"/>
      <c r="K5819" s="343"/>
      <c r="L5819" s="407">
        <v>1</v>
      </c>
      <c r="M5819" s="344">
        <f t="shared" si="90"/>
        <v>6.3303736312610628</v>
      </c>
      <c r="N5819" s="337"/>
      <c r="T5819" s="169" t="s">
        <v>300</v>
      </c>
    </row>
    <row r="5820" spans="1:20">
      <c r="A5820" s="339">
        <v>45534.375</v>
      </c>
      <c r="B5820" s="340">
        <v>2.3946299999999998</v>
      </c>
      <c r="C5820" s="340" t="s">
        <v>300</v>
      </c>
      <c r="D5820" s="341">
        <v>77.470140000000001</v>
      </c>
      <c r="E5820" s="342" t="s">
        <v>300</v>
      </c>
      <c r="F5820" s="340">
        <v>5.76572</v>
      </c>
      <c r="G5820" s="342" t="s">
        <v>300</v>
      </c>
      <c r="H5820" s="342"/>
      <c r="I5820" s="342"/>
      <c r="J5820" s="343"/>
      <c r="K5820" s="343"/>
      <c r="L5820" s="407">
        <v>1</v>
      </c>
      <c r="M5820" s="344">
        <f t="shared" si="90"/>
        <v>5.7657229475020557</v>
      </c>
      <c r="N5820" s="337"/>
      <c r="T5820" s="169" t="s">
        <v>300</v>
      </c>
    </row>
    <row r="5821" spans="1:20">
      <c r="A5821" s="339">
        <v>45534.416666666701</v>
      </c>
      <c r="B5821" s="340">
        <v>2.5408499999999998</v>
      </c>
      <c r="C5821" s="340" t="s">
        <v>300</v>
      </c>
      <c r="D5821" s="341">
        <v>74.341740000000001</v>
      </c>
      <c r="E5821" s="342" t="s">
        <v>300</v>
      </c>
      <c r="F5821" s="340">
        <v>5.8707500000000001</v>
      </c>
      <c r="G5821" s="342" t="s">
        <v>300</v>
      </c>
      <c r="H5821" s="342"/>
      <c r="I5821" s="342"/>
      <c r="J5821" s="343"/>
      <c r="K5821" s="343"/>
      <c r="L5821" s="407">
        <v>1</v>
      </c>
      <c r="M5821" s="344">
        <f t="shared" si="90"/>
        <v>5.8707388092553181</v>
      </c>
      <c r="N5821" s="337"/>
      <c r="T5821" s="169" t="s">
        <v>300</v>
      </c>
    </row>
    <row r="5822" spans="1:20">
      <c r="A5822" s="339">
        <v>45534.458333333299</v>
      </c>
      <c r="B5822" s="340">
        <v>2.5290300000000001</v>
      </c>
      <c r="C5822" s="340" t="s">
        <v>300</v>
      </c>
      <c r="D5822" s="341">
        <v>73.907439999999994</v>
      </c>
      <c r="E5822" s="342" t="s">
        <v>300</v>
      </c>
      <c r="F5822" s="340">
        <v>5.8092800000000002</v>
      </c>
      <c r="G5822" s="342" t="s">
        <v>300</v>
      </c>
      <c r="H5822" s="342"/>
      <c r="I5822" s="342"/>
      <c r="J5822" s="343"/>
      <c r="K5822" s="343"/>
      <c r="L5822" s="407">
        <v>1</v>
      </c>
      <c r="M5822" s="344">
        <f t="shared" si="90"/>
        <v>5.8092912531178547</v>
      </c>
      <c r="N5822" s="337"/>
      <c r="T5822" s="169" t="s">
        <v>300</v>
      </c>
    </row>
    <row r="5823" spans="1:20">
      <c r="A5823" s="339">
        <v>45534.5</v>
      </c>
      <c r="B5823" s="340">
        <v>2.3677800000000002</v>
      </c>
      <c r="C5823" s="340" t="s">
        <v>300</v>
      </c>
      <c r="D5823" s="341">
        <v>72.772019999999998</v>
      </c>
      <c r="E5823" s="342" t="s">
        <v>300</v>
      </c>
      <c r="F5823" s="340">
        <v>5.35534</v>
      </c>
      <c r="G5823" s="342" t="s">
        <v>300</v>
      </c>
      <c r="H5823" s="342"/>
      <c r="I5823" s="342"/>
      <c r="J5823" s="343"/>
      <c r="K5823" s="343"/>
      <c r="L5823" s="407">
        <v>1</v>
      </c>
      <c r="M5823" s="344">
        <f t="shared" si="90"/>
        <v>5.3553367896648476</v>
      </c>
      <c r="N5823" s="337"/>
      <c r="T5823" s="169" t="s">
        <v>300</v>
      </c>
    </row>
    <row r="5824" spans="1:20">
      <c r="A5824" s="339">
        <v>45534.541666666701</v>
      </c>
      <c r="B5824" s="340">
        <v>1.4383900000000001</v>
      </c>
      <c r="C5824" s="340" t="s">
        <v>300</v>
      </c>
      <c r="D5824" s="341">
        <v>77.294539999999998</v>
      </c>
      <c r="E5824" s="342" t="s">
        <v>300</v>
      </c>
      <c r="F5824" s="340">
        <v>3.45547</v>
      </c>
      <c r="G5824" s="342" t="s">
        <v>300</v>
      </c>
      <c r="H5824" s="342"/>
      <c r="I5824" s="342"/>
      <c r="J5824" s="343"/>
      <c r="K5824" s="343"/>
      <c r="L5824" s="407">
        <v>1</v>
      </c>
      <c r="M5824" s="344">
        <f t="shared" si="90"/>
        <v>3.4554648705798474</v>
      </c>
      <c r="N5824" s="337"/>
      <c r="T5824" s="169" t="s">
        <v>300</v>
      </c>
    </row>
    <row r="5825" spans="1:20">
      <c r="A5825" s="339">
        <v>45534.583333333299</v>
      </c>
      <c r="B5825" s="340">
        <v>0.46942</v>
      </c>
      <c r="C5825" s="340" t="s">
        <v>300</v>
      </c>
      <c r="D5825" s="341">
        <v>69.609660000000005</v>
      </c>
      <c r="E5825" s="342" t="s">
        <v>300</v>
      </c>
      <c r="F5825" s="340">
        <v>1.0155799999999999</v>
      </c>
      <c r="G5825" s="342" t="s">
        <v>300</v>
      </c>
      <c r="H5825" s="342"/>
      <c r="I5825" s="342"/>
      <c r="J5825" s="343"/>
      <c r="K5825" s="343"/>
      <c r="L5825" s="407">
        <v>1</v>
      </c>
      <c r="M5825" s="344">
        <f t="shared" si="90"/>
        <v>1.015575257840976</v>
      </c>
      <c r="N5825" s="337"/>
      <c r="T5825" s="169" t="s">
        <v>300</v>
      </c>
    </row>
    <row r="5826" spans="1:20">
      <c r="A5826" s="339">
        <v>45534.625</v>
      </c>
      <c r="B5826" s="340">
        <v>1.48105</v>
      </c>
      <c r="C5826" s="340" t="s">
        <v>367</v>
      </c>
      <c r="D5826" s="341">
        <v>74.116399999999999</v>
      </c>
      <c r="E5826" s="342" t="s">
        <v>300</v>
      </c>
      <c r="F5826" s="340">
        <v>3.4116499999999998</v>
      </c>
      <c r="G5826" s="342" t="s">
        <v>367</v>
      </c>
      <c r="H5826" s="342">
        <v>97.1</v>
      </c>
      <c r="I5826" s="342"/>
      <c r="J5826" s="343" t="s">
        <v>741</v>
      </c>
      <c r="K5826" s="343"/>
      <c r="L5826" s="407">
        <v>1</v>
      </c>
      <c r="M5826" s="344">
        <f t="shared" si="90"/>
        <v>3.4116545283575994</v>
      </c>
      <c r="N5826" s="337"/>
      <c r="T5826" s="169" t="s">
        <v>300</v>
      </c>
    </row>
    <row r="5827" spans="1:20">
      <c r="A5827" s="339">
        <v>45534.666666666701</v>
      </c>
      <c r="B5827" s="340">
        <v>2.49268</v>
      </c>
      <c r="C5827" s="340" t="s">
        <v>300</v>
      </c>
      <c r="D5827" s="341">
        <v>76.800430000000006</v>
      </c>
      <c r="E5827" s="342" t="s">
        <v>300</v>
      </c>
      <c r="F5827" s="340">
        <v>5.9499199999999997</v>
      </c>
      <c r="G5827" s="342" t="s">
        <v>300</v>
      </c>
      <c r="H5827" s="342"/>
      <c r="I5827" s="342"/>
      <c r="J5827" s="343"/>
      <c r="K5827" s="343"/>
      <c r="L5827" s="407">
        <v>1</v>
      </c>
      <c r="M5827" s="344">
        <f t="shared" ref="M5827:M5890" si="91">D5827*60*10^3*B5827*5.18*10^-7</f>
        <v>5.9499208830925925</v>
      </c>
      <c r="N5827" s="337"/>
      <c r="T5827" s="169" t="s">
        <v>300</v>
      </c>
    </row>
    <row r="5828" spans="1:20">
      <c r="A5828" s="339">
        <v>45534.708333333299</v>
      </c>
      <c r="B5828" s="340">
        <v>1.9833099999999999</v>
      </c>
      <c r="C5828" s="340" t="s">
        <v>300</v>
      </c>
      <c r="D5828" s="341">
        <v>77.603949999999998</v>
      </c>
      <c r="E5828" s="342" t="s">
        <v>300</v>
      </c>
      <c r="F5828" s="340">
        <v>4.7836100000000004</v>
      </c>
      <c r="G5828" s="342" t="s">
        <v>300</v>
      </c>
      <c r="H5828" s="342"/>
      <c r="I5828" s="342"/>
      <c r="J5828" s="343"/>
      <c r="K5828" s="343"/>
      <c r="L5828" s="407">
        <v>1</v>
      </c>
      <c r="M5828" s="344">
        <f t="shared" si="91"/>
        <v>4.7836064075154603</v>
      </c>
      <c r="N5828" s="337"/>
      <c r="T5828" s="169" t="s">
        <v>300</v>
      </c>
    </row>
    <row r="5829" spans="1:20">
      <c r="A5829" s="339">
        <v>45534.75</v>
      </c>
      <c r="B5829" s="340">
        <v>2.2733300000000001</v>
      </c>
      <c r="C5829" s="340" t="s">
        <v>300</v>
      </c>
      <c r="D5829" s="341">
        <v>76.391480000000001</v>
      </c>
      <c r="E5829" s="342" t="s">
        <v>300</v>
      </c>
      <c r="F5829" s="340">
        <v>5.3974399999999996</v>
      </c>
      <c r="G5829" s="342" t="s">
        <v>300</v>
      </c>
      <c r="H5829" s="342"/>
      <c r="I5829" s="342"/>
      <c r="J5829" s="343"/>
      <c r="K5829" s="343"/>
      <c r="L5829" s="407">
        <v>1</v>
      </c>
      <c r="M5829" s="344">
        <f t="shared" si="91"/>
        <v>5.3974473835386716</v>
      </c>
      <c r="N5829" s="337"/>
      <c r="T5829" s="169" t="s">
        <v>300</v>
      </c>
    </row>
    <row r="5830" spans="1:20">
      <c r="A5830" s="339">
        <v>45534.791666666701</v>
      </c>
      <c r="B5830" s="340">
        <v>2.5189499999999998</v>
      </c>
      <c r="C5830" s="340" t="s">
        <v>300</v>
      </c>
      <c r="D5830" s="341">
        <v>76.527559999999994</v>
      </c>
      <c r="E5830" s="342" t="s">
        <v>300</v>
      </c>
      <c r="F5830" s="340">
        <v>5.9912599999999996</v>
      </c>
      <c r="G5830" s="342" t="s">
        <v>300</v>
      </c>
      <c r="H5830" s="342"/>
      <c r="I5830" s="342"/>
      <c r="J5830" s="343"/>
      <c r="K5830" s="343"/>
      <c r="L5830" s="407">
        <v>1</v>
      </c>
      <c r="M5830" s="344">
        <f t="shared" si="91"/>
        <v>5.991263542902959</v>
      </c>
      <c r="N5830" s="337"/>
      <c r="T5830" s="169" t="s">
        <v>300</v>
      </c>
    </row>
    <row r="5831" spans="1:20">
      <c r="A5831" s="339">
        <v>45534.833333333299</v>
      </c>
      <c r="B5831" s="340">
        <v>2.5767199999999999</v>
      </c>
      <c r="C5831" s="340" t="s">
        <v>300</v>
      </c>
      <c r="D5831" s="341">
        <v>74.418300000000002</v>
      </c>
      <c r="E5831" s="342" t="s">
        <v>300</v>
      </c>
      <c r="F5831" s="340">
        <v>5.9597600000000002</v>
      </c>
      <c r="G5831" s="342" t="s">
        <v>300</v>
      </c>
      <c r="H5831" s="342"/>
      <c r="I5831" s="342"/>
      <c r="J5831" s="343"/>
      <c r="K5831" s="343"/>
      <c r="L5831" s="407">
        <v>1</v>
      </c>
      <c r="M5831" s="344">
        <f t="shared" si="91"/>
        <v>5.9597491910140787</v>
      </c>
      <c r="N5831" s="337"/>
      <c r="T5831" s="169" t="s">
        <v>300</v>
      </c>
    </row>
    <row r="5832" spans="1:20">
      <c r="A5832" s="339">
        <v>45534.875</v>
      </c>
      <c r="B5832" s="340">
        <v>2.76694</v>
      </c>
      <c r="C5832" s="340" t="s">
        <v>300</v>
      </c>
      <c r="D5832" s="341">
        <v>74.784199999999998</v>
      </c>
      <c r="E5832" s="342" t="s">
        <v>300</v>
      </c>
      <c r="F5832" s="340">
        <v>6.4311699999999998</v>
      </c>
      <c r="G5832" s="342" t="s">
        <v>300</v>
      </c>
      <c r="H5832" s="342"/>
      <c r="I5832" s="342"/>
      <c r="J5832" s="343"/>
      <c r="K5832" s="343"/>
      <c r="L5832" s="407">
        <v>1</v>
      </c>
      <c r="M5832" s="344">
        <f t="shared" si="91"/>
        <v>6.4311790963358391</v>
      </c>
      <c r="N5832" s="337"/>
      <c r="T5832" s="169" t="s">
        <v>300</v>
      </c>
    </row>
    <row r="5833" spans="1:20">
      <c r="A5833" s="339">
        <v>45534.916666666701</v>
      </c>
      <c r="B5833" s="340">
        <v>2.4247800000000002</v>
      </c>
      <c r="C5833" s="340" t="s">
        <v>300</v>
      </c>
      <c r="D5833" s="341">
        <v>76.526790000000005</v>
      </c>
      <c r="E5833" s="342" t="s">
        <v>300</v>
      </c>
      <c r="F5833" s="340">
        <v>5.7672400000000001</v>
      </c>
      <c r="G5833" s="342" t="s">
        <v>300</v>
      </c>
      <c r="H5833" s="342"/>
      <c r="I5833" s="342"/>
      <c r="J5833" s="343"/>
      <c r="K5833" s="343"/>
      <c r="L5833" s="407">
        <v>1</v>
      </c>
      <c r="M5833" s="344">
        <f t="shared" si="91"/>
        <v>5.767224375930696</v>
      </c>
      <c r="N5833" s="337"/>
      <c r="T5833" s="169" t="s">
        <v>300</v>
      </c>
    </row>
    <row r="5834" spans="1:20">
      <c r="A5834" s="339">
        <v>45534.958333333299</v>
      </c>
      <c r="B5834" s="340">
        <v>2.5888800000000001</v>
      </c>
      <c r="C5834" s="340" t="s">
        <v>300</v>
      </c>
      <c r="D5834" s="341">
        <v>75.360870000000006</v>
      </c>
      <c r="E5834" s="342" t="s">
        <v>300</v>
      </c>
      <c r="F5834" s="340">
        <v>6.0637100000000004</v>
      </c>
      <c r="G5834" s="342" t="s">
        <v>300</v>
      </c>
      <c r="H5834" s="342"/>
      <c r="I5834" s="342"/>
      <c r="J5834" s="343"/>
      <c r="K5834" s="343"/>
      <c r="L5834" s="407">
        <v>1</v>
      </c>
      <c r="M5834" s="344">
        <f t="shared" si="91"/>
        <v>6.0637157428236481</v>
      </c>
      <c r="N5834" s="337"/>
      <c r="T5834" s="169" t="s">
        <v>300</v>
      </c>
    </row>
    <row r="5835" spans="1:20">
      <c r="A5835" s="339">
        <v>45535</v>
      </c>
      <c r="B5835" s="340">
        <v>2.5292300000000001</v>
      </c>
      <c r="C5835" s="340" t="s">
        <v>300</v>
      </c>
      <c r="D5835" s="341">
        <v>76.335520000000002</v>
      </c>
      <c r="E5835" s="342" t="s">
        <v>300</v>
      </c>
      <c r="F5835" s="340">
        <v>6.0006300000000001</v>
      </c>
      <c r="G5835" s="342" t="s">
        <v>300</v>
      </c>
      <c r="H5835" s="342"/>
      <c r="I5835" s="342"/>
      <c r="J5835" s="343"/>
      <c r="K5835" s="343"/>
      <c r="L5835" s="407">
        <v>1</v>
      </c>
      <c r="M5835" s="344">
        <f t="shared" si="91"/>
        <v>6.0006183117175684</v>
      </c>
      <c r="N5835" s="337"/>
      <c r="T5835" s="169" t="s">
        <v>300</v>
      </c>
    </row>
    <row r="5836" spans="1:20">
      <c r="A5836" s="339">
        <v>45535.041666666701</v>
      </c>
      <c r="B5836" s="340">
        <v>2.7340200000000001</v>
      </c>
      <c r="C5836" s="340" t="s">
        <v>300</v>
      </c>
      <c r="D5836" s="341">
        <v>75.189089999999993</v>
      </c>
      <c r="E5836" s="342" t="s">
        <v>300</v>
      </c>
      <c r="F5836" s="340">
        <v>6.3890599999999997</v>
      </c>
      <c r="G5836" s="342" t="s">
        <v>300</v>
      </c>
      <c r="H5836" s="342"/>
      <c r="I5836" s="342"/>
      <c r="J5836" s="343"/>
      <c r="K5836" s="343"/>
      <c r="L5836" s="407">
        <v>1</v>
      </c>
      <c r="M5836" s="344">
        <f t="shared" si="91"/>
        <v>6.3890682291631418</v>
      </c>
      <c r="N5836" s="337"/>
      <c r="T5836" s="169" t="s">
        <v>300</v>
      </c>
    </row>
    <row r="5837" spans="1:20">
      <c r="A5837" s="339">
        <v>45535.083333333299</v>
      </c>
      <c r="B5837" s="340">
        <v>2.7992300000000001</v>
      </c>
      <c r="C5837" s="340" t="s">
        <v>300</v>
      </c>
      <c r="D5837" s="341">
        <v>74.924890000000005</v>
      </c>
      <c r="E5837" s="342" t="s">
        <v>300</v>
      </c>
      <c r="F5837" s="340">
        <v>6.5184699999999998</v>
      </c>
      <c r="G5837" s="342" t="s">
        <v>300</v>
      </c>
      <c r="H5837" s="342"/>
      <c r="I5837" s="342"/>
      <c r="J5837" s="343"/>
      <c r="K5837" s="343"/>
      <c r="L5837" s="407">
        <v>1</v>
      </c>
      <c r="M5837" s="344">
        <f t="shared" si="91"/>
        <v>6.5184705548624757</v>
      </c>
      <c r="N5837" s="337"/>
      <c r="T5837" s="169" t="s">
        <v>300</v>
      </c>
    </row>
    <row r="5838" spans="1:20">
      <c r="A5838" s="339">
        <v>45535.125</v>
      </c>
      <c r="B5838" s="340">
        <v>2.7929400000000002</v>
      </c>
      <c r="C5838" s="340" t="s">
        <v>300</v>
      </c>
      <c r="D5838" s="341">
        <v>75.011160000000004</v>
      </c>
      <c r="E5838" s="342" t="s">
        <v>300</v>
      </c>
      <c r="F5838" s="340">
        <v>6.5113200000000004</v>
      </c>
      <c r="G5838" s="342" t="s">
        <v>300</v>
      </c>
      <c r="H5838" s="342"/>
      <c r="I5838" s="342"/>
      <c r="J5838" s="343"/>
      <c r="K5838" s="343"/>
      <c r="L5838" s="407">
        <v>1</v>
      </c>
      <c r="M5838" s="344">
        <f t="shared" si="91"/>
        <v>6.5113118790592326</v>
      </c>
      <c r="N5838" s="337"/>
      <c r="T5838" s="169" t="s">
        <v>300</v>
      </c>
    </row>
    <row r="5839" spans="1:20">
      <c r="A5839" s="339">
        <v>45535.166666666701</v>
      </c>
      <c r="B5839" s="340">
        <v>1.1042400000000001</v>
      </c>
      <c r="C5839" s="340" t="s">
        <v>300</v>
      </c>
      <c r="D5839" s="341">
        <v>77.052300000000002</v>
      </c>
      <c r="E5839" s="342" t="s">
        <v>300</v>
      </c>
      <c r="F5839" s="340">
        <v>2.6444200000000002</v>
      </c>
      <c r="G5839" s="342" t="s">
        <v>300</v>
      </c>
      <c r="H5839" s="342"/>
      <c r="I5839" s="342"/>
      <c r="J5839" s="343"/>
      <c r="K5839" s="343"/>
      <c r="L5839" s="407">
        <v>1</v>
      </c>
      <c r="M5839" s="344">
        <f t="shared" si="91"/>
        <v>2.6444179228521598</v>
      </c>
      <c r="N5839" s="337"/>
      <c r="T5839" s="169" t="s">
        <v>300</v>
      </c>
    </row>
    <row r="5840" spans="1:20">
      <c r="A5840" s="339">
        <v>45535.208333333299</v>
      </c>
      <c r="B5840" s="340">
        <v>0.47993000000000002</v>
      </c>
      <c r="C5840" s="340" t="s">
        <v>300</v>
      </c>
      <c r="D5840" s="341">
        <v>71.762289999999993</v>
      </c>
      <c r="E5840" s="342" t="s">
        <v>300</v>
      </c>
      <c r="F5840" s="340">
        <v>1.0704199999999999</v>
      </c>
      <c r="G5840" s="342" t="s">
        <v>300</v>
      </c>
      <c r="H5840" s="342"/>
      <c r="I5840" s="342"/>
      <c r="J5840" s="343"/>
      <c r="K5840" s="343"/>
      <c r="L5840" s="407">
        <v>1</v>
      </c>
      <c r="M5840" s="344">
        <f t="shared" si="91"/>
        <v>1.0704224210978761</v>
      </c>
      <c r="N5840" s="337"/>
      <c r="T5840" s="169" t="s">
        <v>300</v>
      </c>
    </row>
    <row r="5841" spans="1:20">
      <c r="A5841" s="339">
        <v>45535.25</v>
      </c>
      <c r="B5841" s="340">
        <v>0.25152000000000002</v>
      </c>
      <c r="C5841" s="340" t="s">
        <v>300</v>
      </c>
      <c r="D5841" s="341">
        <v>73.207899999999995</v>
      </c>
      <c r="E5841" s="342" t="s">
        <v>300</v>
      </c>
      <c r="F5841" s="340">
        <v>0.57228999999999997</v>
      </c>
      <c r="G5841" s="342" t="s">
        <v>300</v>
      </c>
      <c r="H5841" s="342"/>
      <c r="I5841" s="342"/>
      <c r="J5841" s="343"/>
      <c r="K5841" s="343"/>
      <c r="L5841" s="407">
        <v>1</v>
      </c>
      <c r="M5841" s="344">
        <f t="shared" si="91"/>
        <v>0.57228384132863996</v>
      </c>
      <c r="N5841" s="337"/>
      <c r="T5841" s="169" t="s">
        <v>300</v>
      </c>
    </row>
    <row r="5842" spans="1:20">
      <c r="A5842" s="339">
        <v>45535.291666666701</v>
      </c>
      <c r="B5842" s="340">
        <v>0.67917000000000005</v>
      </c>
      <c r="C5842" s="340" t="s">
        <v>300</v>
      </c>
      <c r="D5842" s="341">
        <v>76.603750000000005</v>
      </c>
      <c r="E5842" s="342" t="s">
        <v>300</v>
      </c>
      <c r="F5842" s="340">
        <v>1.6169899999999999</v>
      </c>
      <c r="G5842" s="342" t="s">
        <v>300</v>
      </c>
      <c r="H5842" s="342"/>
      <c r="I5842" s="342"/>
      <c r="J5842" s="343"/>
      <c r="K5842" s="343"/>
      <c r="L5842" s="407">
        <v>1</v>
      </c>
      <c r="M5842" s="344">
        <f t="shared" si="91"/>
        <v>1.6169981930235002</v>
      </c>
      <c r="N5842" s="337"/>
      <c r="T5842" s="169" t="s">
        <v>300</v>
      </c>
    </row>
    <row r="5843" spans="1:20">
      <c r="A5843" s="339">
        <v>45535.333333333299</v>
      </c>
      <c r="B5843" s="340">
        <v>2.2911100000000002</v>
      </c>
      <c r="C5843" s="340" t="s">
        <v>300</v>
      </c>
      <c r="D5843" s="341">
        <v>76.572299999999998</v>
      </c>
      <c r="E5843" s="342" t="s">
        <v>300</v>
      </c>
      <c r="F5843" s="340">
        <v>5.4525499999999996</v>
      </c>
      <c r="G5843" s="342" t="s">
        <v>300</v>
      </c>
      <c r="H5843" s="342"/>
      <c r="I5843" s="342"/>
      <c r="J5843" s="343"/>
      <c r="K5843" s="343"/>
      <c r="L5843" s="407">
        <v>1</v>
      </c>
      <c r="M5843" s="344">
        <f t="shared" si="91"/>
        <v>5.452537274823241</v>
      </c>
      <c r="N5843" s="337"/>
      <c r="T5843" s="169" t="s">
        <v>300</v>
      </c>
    </row>
    <row r="5844" spans="1:20">
      <c r="A5844" s="339">
        <v>45535.375</v>
      </c>
      <c r="B5844" s="340">
        <v>2.55172</v>
      </c>
      <c r="C5844" s="340" t="s">
        <v>300</v>
      </c>
      <c r="D5844" s="341">
        <v>76.035709999999995</v>
      </c>
      <c r="E5844" s="342" t="s">
        <v>300</v>
      </c>
      <c r="F5844" s="340">
        <v>6.0301999999999998</v>
      </c>
      <c r="G5844" s="342" t="s">
        <v>300</v>
      </c>
      <c r="H5844" s="342"/>
      <c r="I5844" s="342"/>
      <c r="J5844" s="343"/>
      <c r="K5844" s="343"/>
      <c r="L5844" s="407">
        <v>1</v>
      </c>
      <c r="M5844" s="344">
        <f t="shared" si="91"/>
        <v>6.0301988469108947</v>
      </c>
      <c r="N5844" s="337"/>
      <c r="T5844" s="169" t="s">
        <v>300</v>
      </c>
    </row>
    <row r="5845" spans="1:20">
      <c r="A5845" s="339">
        <v>45535.416666666701</v>
      </c>
      <c r="B5845" s="340">
        <v>2.64758</v>
      </c>
      <c r="C5845" s="340" t="s">
        <v>300</v>
      </c>
      <c r="D5845" s="341">
        <v>75.19023</v>
      </c>
      <c r="E5845" s="342" t="s">
        <v>300</v>
      </c>
      <c r="F5845" s="340">
        <v>6.1871700000000001</v>
      </c>
      <c r="G5845" s="342" t="s">
        <v>300</v>
      </c>
      <c r="H5845" s="342"/>
      <c r="I5845" s="342"/>
      <c r="J5845" s="343"/>
      <c r="K5845" s="343"/>
      <c r="L5845" s="407">
        <v>1</v>
      </c>
      <c r="M5845" s="344">
        <f t="shared" si="91"/>
        <v>6.1871623953768706</v>
      </c>
      <c r="N5845" s="337"/>
      <c r="T5845" s="169" t="s">
        <v>300</v>
      </c>
    </row>
    <row r="5846" spans="1:20">
      <c r="A5846" s="339">
        <v>45535.458333333299</v>
      </c>
      <c r="B5846" s="340">
        <v>2.8002400000000001</v>
      </c>
      <c r="C5846" s="340" t="s">
        <v>300</v>
      </c>
      <c r="D5846" s="341">
        <v>75.121530000000007</v>
      </c>
      <c r="E5846" s="342" t="s">
        <v>300</v>
      </c>
      <c r="F5846" s="340">
        <v>6.5379500000000004</v>
      </c>
      <c r="G5846" s="342" t="s">
        <v>300</v>
      </c>
      <c r="H5846" s="342"/>
      <c r="I5846" s="342"/>
      <c r="J5846" s="343"/>
      <c r="K5846" s="343"/>
      <c r="L5846" s="407">
        <v>1</v>
      </c>
      <c r="M5846" s="344">
        <f t="shared" si="91"/>
        <v>6.5379363732365769</v>
      </c>
      <c r="N5846" s="337"/>
      <c r="T5846" s="169" t="s">
        <v>300</v>
      </c>
    </row>
    <row r="5847" spans="1:20">
      <c r="A5847" s="339">
        <v>45535.5</v>
      </c>
      <c r="B5847" s="340">
        <v>2.5851700000000002</v>
      </c>
      <c r="C5847" s="340" t="s">
        <v>300</v>
      </c>
      <c r="D5847" s="341">
        <v>75.605789999999999</v>
      </c>
      <c r="E5847" s="342" t="s">
        <v>300</v>
      </c>
      <c r="F5847" s="340">
        <v>6.0747</v>
      </c>
      <c r="G5847" s="342" t="s">
        <v>300</v>
      </c>
      <c r="H5847" s="342"/>
      <c r="I5847" s="342"/>
      <c r="J5847" s="343"/>
      <c r="K5847" s="343"/>
      <c r="L5847" s="407">
        <v>1</v>
      </c>
      <c r="M5847" s="344">
        <f t="shared" si="91"/>
        <v>6.0747047297740435</v>
      </c>
      <c r="N5847" s="337"/>
      <c r="T5847" s="169" t="s">
        <v>300</v>
      </c>
    </row>
    <row r="5848" spans="1:20">
      <c r="A5848" s="339">
        <v>45535.541666666701</v>
      </c>
      <c r="B5848" s="340">
        <v>2.67652</v>
      </c>
      <c r="C5848" s="340" t="s">
        <v>300</v>
      </c>
      <c r="D5848" s="341">
        <v>73.621549999999999</v>
      </c>
      <c r="E5848" s="342" t="s">
        <v>300</v>
      </c>
      <c r="F5848" s="340">
        <v>6.1242999999999999</v>
      </c>
      <c r="G5848" s="342" t="s">
        <v>300</v>
      </c>
      <c r="H5848" s="342"/>
      <c r="I5848" s="342"/>
      <c r="J5848" s="343"/>
      <c r="K5848" s="343"/>
      <c r="L5848" s="407">
        <v>1</v>
      </c>
      <c r="M5848" s="344">
        <f t="shared" si="91"/>
        <v>6.1243000452664793</v>
      </c>
      <c r="N5848" s="337"/>
      <c r="T5848" s="169" t="s">
        <v>300</v>
      </c>
    </row>
    <row r="5849" spans="1:20">
      <c r="A5849" s="339">
        <v>45535.583333333299</v>
      </c>
      <c r="B5849" s="340">
        <v>2.81569</v>
      </c>
      <c r="C5849" s="340" t="s">
        <v>300</v>
      </c>
      <c r="D5849" s="341">
        <v>73.267750000000007</v>
      </c>
      <c r="E5849" s="342" t="s">
        <v>300</v>
      </c>
      <c r="F5849" s="340">
        <v>6.4117699999999997</v>
      </c>
      <c r="G5849" s="342" t="s">
        <v>300</v>
      </c>
      <c r="H5849" s="342"/>
      <c r="I5849" s="342"/>
      <c r="J5849" s="343"/>
      <c r="K5849" s="343"/>
      <c r="L5849" s="407">
        <v>1</v>
      </c>
      <c r="M5849" s="344">
        <f t="shared" si="91"/>
        <v>6.4117813426023007</v>
      </c>
      <c r="N5849" s="337"/>
      <c r="T5849" s="169" t="s">
        <v>300</v>
      </c>
    </row>
    <row r="5850" spans="1:20">
      <c r="A5850" s="339">
        <v>45535.625</v>
      </c>
      <c r="B5850" s="340">
        <v>2.5174400000000001</v>
      </c>
      <c r="C5850" s="340" t="s">
        <v>300</v>
      </c>
      <c r="D5850" s="341">
        <v>73.899209999999997</v>
      </c>
      <c r="E5850" s="342" t="s">
        <v>300</v>
      </c>
      <c r="F5850" s="340">
        <v>5.7820200000000002</v>
      </c>
      <c r="G5850" s="342" t="s">
        <v>300</v>
      </c>
      <c r="H5850" s="342"/>
      <c r="I5850" s="342"/>
      <c r="J5850" s="343"/>
      <c r="K5850" s="343"/>
      <c r="L5850" s="407">
        <v>1</v>
      </c>
      <c r="M5850" s="344">
        <f t="shared" si="91"/>
        <v>5.7820245900721909</v>
      </c>
      <c r="N5850" s="337"/>
      <c r="T5850" s="169" t="s">
        <v>300</v>
      </c>
    </row>
    <row r="5851" spans="1:20">
      <c r="A5851" s="339">
        <v>45535.666666666701</v>
      </c>
      <c r="B5851" s="340">
        <v>2.6299199999999998</v>
      </c>
      <c r="C5851" s="340" t="s">
        <v>300</v>
      </c>
      <c r="D5851" s="341">
        <v>73.282219999999995</v>
      </c>
      <c r="E5851" s="342" t="s">
        <v>300</v>
      </c>
      <c r="F5851" s="340">
        <v>5.9899399999999998</v>
      </c>
      <c r="G5851" s="342" t="s">
        <v>300</v>
      </c>
      <c r="H5851" s="342"/>
      <c r="I5851" s="342"/>
      <c r="J5851" s="343"/>
      <c r="K5851" s="343"/>
      <c r="L5851" s="407">
        <v>1</v>
      </c>
      <c r="M5851" s="344">
        <f t="shared" si="91"/>
        <v>5.9899357667761901</v>
      </c>
      <c r="N5851" s="337"/>
      <c r="T5851" s="169" t="s">
        <v>300</v>
      </c>
    </row>
    <row r="5852" spans="1:20">
      <c r="A5852" s="339">
        <v>45535.708333333299</v>
      </c>
      <c r="B5852" s="340">
        <v>2.7035399999999998</v>
      </c>
      <c r="C5852" s="340" t="s">
        <v>300</v>
      </c>
      <c r="D5852" s="341">
        <v>74.052359999999993</v>
      </c>
      <c r="E5852" s="342" t="s">
        <v>300</v>
      </c>
      <c r="F5852" s="340">
        <v>6.2223300000000004</v>
      </c>
      <c r="G5852" s="342" t="s">
        <v>300</v>
      </c>
      <c r="H5852" s="342"/>
      <c r="I5852" s="342"/>
      <c r="J5852" s="343"/>
      <c r="K5852" s="343"/>
      <c r="L5852" s="407">
        <v>1</v>
      </c>
      <c r="M5852" s="344">
        <f t="shared" si="91"/>
        <v>6.2223253193747503</v>
      </c>
      <c r="N5852" s="337"/>
      <c r="T5852" s="169" t="s">
        <v>300</v>
      </c>
    </row>
    <row r="5853" spans="1:20">
      <c r="A5853" s="339">
        <v>45535.75</v>
      </c>
      <c r="B5853" s="340">
        <v>2.48773</v>
      </c>
      <c r="C5853" s="340" t="s">
        <v>300</v>
      </c>
      <c r="D5853" s="341">
        <v>73.587739999999997</v>
      </c>
      <c r="E5853" s="342" t="s">
        <v>300</v>
      </c>
      <c r="F5853" s="340">
        <v>5.6896899999999997</v>
      </c>
      <c r="G5853" s="342" t="s">
        <v>300</v>
      </c>
      <c r="H5853" s="342"/>
      <c r="I5853" s="342"/>
      <c r="J5853" s="343"/>
      <c r="K5853" s="343"/>
      <c r="L5853" s="407">
        <v>1</v>
      </c>
      <c r="M5853" s="344">
        <f t="shared" si="91"/>
        <v>5.6897045956106158</v>
      </c>
      <c r="N5853" s="337"/>
      <c r="T5853" s="169" t="s">
        <v>300</v>
      </c>
    </row>
    <row r="5854" spans="1:20">
      <c r="A5854" s="339">
        <v>45535.791666666701</v>
      </c>
      <c r="B5854" s="340">
        <v>2.6349100000000001</v>
      </c>
      <c r="C5854" s="340" t="s">
        <v>300</v>
      </c>
      <c r="D5854" s="341">
        <v>73.474170000000001</v>
      </c>
      <c r="E5854" s="342" t="s">
        <v>300</v>
      </c>
      <c r="F5854" s="340">
        <v>6.0170199999999996</v>
      </c>
      <c r="G5854" s="342" t="s">
        <v>300</v>
      </c>
      <c r="H5854" s="342"/>
      <c r="I5854" s="342"/>
      <c r="J5854" s="343"/>
      <c r="K5854" s="343"/>
      <c r="L5854" s="407">
        <v>1</v>
      </c>
      <c r="M5854" s="344">
        <f t="shared" si="91"/>
        <v>6.0170204095376754</v>
      </c>
      <c r="N5854" s="337"/>
      <c r="T5854" s="169" t="s">
        <v>300</v>
      </c>
    </row>
    <row r="5855" spans="1:20">
      <c r="A5855" s="339">
        <v>45535.833333333299</v>
      </c>
      <c r="B5855" s="340">
        <v>2.5053399999999999</v>
      </c>
      <c r="C5855" s="340" t="s">
        <v>300</v>
      </c>
      <c r="D5855" s="341">
        <v>74.856800000000007</v>
      </c>
      <c r="E5855" s="342" t="s">
        <v>300</v>
      </c>
      <c r="F5855" s="340">
        <v>5.8288099999999998</v>
      </c>
      <c r="G5855" s="342" t="s">
        <v>300</v>
      </c>
      <c r="H5855" s="342"/>
      <c r="I5855" s="342"/>
      <c r="J5855" s="343"/>
      <c r="K5855" s="343"/>
      <c r="L5855" s="407">
        <v>1</v>
      </c>
      <c r="M5855" s="344">
        <f t="shared" si="91"/>
        <v>5.8287971334969582</v>
      </c>
      <c r="N5855" s="337"/>
      <c r="T5855" s="169" t="s">
        <v>300</v>
      </c>
    </row>
    <row r="5856" spans="1:20">
      <c r="A5856" s="339">
        <v>45535.875</v>
      </c>
      <c r="B5856" s="340">
        <v>2.56982</v>
      </c>
      <c r="C5856" s="340" t="s">
        <v>300</v>
      </c>
      <c r="D5856" s="341">
        <v>73.926220000000001</v>
      </c>
      <c r="E5856" s="342" t="s">
        <v>300</v>
      </c>
      <c r="F5856" s="340">
        <v>5.9044800000000004</v>
      </c>
      <c r="G5856" s="342" t="s">
        <v>300</v>
      </c>
      <c r="H5856" s="342"/>
      <c r="I5856" s="342"/>
      <c r="J5856" s="343"/>
      <c r="K5856" s="343"/>
      <c r="L5856" s="407">
        <v>1</v>
      </c>
      <c r="M5856" s="344">
        <f t="shared" si="91"/>
        <v>5.9044876053868318</v>
      </c>
      <c r="N5856" s="337"/>
      <c r="T5856" s="169" t="s">
        <v>300</v>
      </c>
    </row>
    <row r="5857" spans="1:20">
      <c r="A5857" s="339">
        <v>45535.916666666701</v>
      </c>
      <c r="B5857" s="340">
        <v>2.5107599999999999</v>
      </c>
      <c r="C5857" s="340" t="s">
        <v>300</v>
      </c>
      <c r="D5857" s="341">
        <v>74.055989999999994</v>
      </c>
      <c r="E5857" s="342" t="s">
        <v>300</v>
      </c>
      <c r="F5857" s="340">
        <v>5.7789200000000003</v>
      </c>
      <c r="G5857" s="342" t="s">
        <v>300</v>
      </c>
      <c r="H5857" s="342"/>
      <c r="I5857" s="342"/>
      <c r="J5857" s="343"/>
      <c r="K5857" s="343"/>
      <c r="L5857" s="407">
        <v>1</v>
      </c>
      <c r="M5857" s="344">
        <f t="shared" si="91"/>
        <v>5.7789162864205901</v>
      </c>
      <c r="N5857" s="337"/>
      <c r="T5857" s="169" t="s">
        <v>300</v>
      </c>
    </row>
    <row r="5858" spans="1:20">
      <c r="A5858" s="339">
        <v>45535.958333333299</v>
      </c>
      <c r="B5858" s="340">
        <v>2.5651000000000002</v>
      </c>
      <c r="C5858" s="340" t="s">
        <v>300</v>
      </c>
      <c r="D5858" s="341">
        <v>73.745580000000004</v>
      </c>
      <c r="E5858" s="342" t="s">
        <v>300</v>
      </c>
      <c r="F5858" s="340">
        <v>5.8792400000000002</v>
      </c>
      <c r="G5858" s="342" t="s">
        <v>300</v>
      </c>
      <c r="H5858" s="342"/>
      <c r="I5858" s="342"/>
      <c r="J5858" s="343"/>
      <c r="K5858" s="343"/>
      <c r="L5858" s="407">
        <v>1</v>
      </c>
      <c r="M5858" s="344">
        <f t="shared" si="91"/>
        <v>5.8792415879786395</v>
      </c>
      <c r="N5858" s="337"/>
      <c r="T5858" s="169" t="s">
        <v>300</v>
      </c>
    </row>
    <row r="5859" spans="1:20">
      <c r="A5859" s="339">
        <v>45536</v>
      </c>
      <c r="B5859" s="340">
        <v>2.5937899999999998</v>
      </c>
      <c r="C5859" s="340" t="s">
        <v>300</v>
      </c>
      <c r="D5859" s="341">
        <v>74.145470000000003</v>
      </c>
      <c r="E5859" s="342" t="s">
        <v>300</v>
      </c>
      <c r="F5859" s="340">
        <v>5.9772400000000001</v>
      </c>
      <c r="G5859" s="342" t="s">
        <v>300</v>
      </c>
      <c r="H5859" s="342"/>
      <c r="I5859" s="342"/>
      <c r="J5859" s="343"/>
      <c r="K5859" s="343"/>
      <c r="L5859" s="407">
        <v>1</v>
      </c>
      <c r="M5859" s="344">
        <f t="shared" si="91"/>
        <v>5.9772365598608026</v>
      </c>
      <c r="N5859" s="337"/>
      <c r="T5859" s="169" t="s">
        <v>300</v>
      </c>
    </row>
    <row r="5860" spans="1:20">
      <c r="A5860" s="339">
        <v>45536.041666666701</v>
      </c>
      <c r="B5860" s="340">
        <v>2.8644699999999998</v>
      </c>
      <c r="C5860" s="340" t="s">
        <v>300</v>
      </c>
      <c r="D5860" s="341">
        <v>71.970929999999996</v>
      </c>
      <c r="E5860" s="342" t="s">
        <v>300</v>
      </c>
      <c r="F5860" s="340">
        <v>6.4074200000000001</v>
      </c>
      <c r="G5860" s="342" t="s">
        <v>300</v>
      </c>
      <c r="H5860" s="342"/>
      <c r="I5860" s="342"/>
      <c r="J5860" s="343"/>
      <c r="K5860" s="343"/>
      <c r="L5860" s="407">
        <v>1</v>
      </c>
      <c r="M5860" s="344">
        <f t="shared" si="91"/>
        <v>6.4074083511586668</v>
      </c>
      <c r="N5860" s="337"/>
      <c r="T5860" s="169" t="s">
        <v>300</v>
      </c>
    </row>
    <row r="5861" spans="1:20">
      <c r="A5861" s="339">
        <v>45536.083333333299</v>
      </c>
      <c r="B5861" s="340">
        <v>2.6450999999999998</v>
      </c>
      <c r="C5861" s="340" t="s">
        <v>300</v>
      </c>
      <c r="D5861" s="341">
        <v>72.294380000000004</v>
      </c>
      <c r="E5861" s="342" t="s">
        <v>300</v>
      </c>
      <c r="F5861" s="340">
        <v>5.9432999999999998</v>
      </c>
      <c r="G5861" s="342" t="s">
        <v>300</v>
      </c>
      <c r="H5861" s="342"/>
      <c r="I5861" s="342"/>
      <c r="J5861" s="343"/>
      <c r="K5861" s="343"/>
      <c r="L5861" s="407">
        <v>1</v>
      </c>
      <c r="M5861" s="344">
        <f t="shared" si="91"/>
        <v>5.943299869841038</v>
      </c>
      <c r="N5861" s="337"/>
      <c r="T5861" s="169" t="s">
        <v>300</v>
      </c>
    </row>
    <row r="5862" spans="1:20">
      <c r="A5862" s="339">
        <v>45536.125</v>
      </c>
      <c r="B5862" s="340">
        <v>2.7519800000000001</v>
      </c>
      <c r="C5862" s="340" t="s">
        <v>300</v>
      </c>
      <c r="D5862" s="341">
        <v>72.679509999999993</v>
      </c>
      <c r="E5862" s="342" t="s">
        <v>300</v>
      </c>
      <c r="F5862" s="340">
        <v>6.2163899999999996</v>
      </c>
      <c r="G5862" s="342" t="s">
        <v>300</v>
      </c>
      <c r="H5862" s="342"/>
      <c r="I5862" s="342"/>
      <c r="J5862" s="343"/>
      <c r="K5862" s="343"/>
      <c r="L5862" s="407">
        <v>1</v>
      </c>
      <c r="M5862" s="344">
        <f t="shared" si="91"/>
        <v>6.2163903004581824</v>
      </c>
      <c r="N5862" s="337"/>
      <c r="T5862" s="169" t="s">
        <v>300</v>
      </c>
    </row>
    <row r="5863" spans="1:20">
      <c r="A5863" s="339">
        <v>45536.166666666701</v>
      </c>
      <c r="B5863" s="340">
        <v>2.7423700000000002</v>
      </c>
      <c r="C5863" s="340" t="s">
        <v>300</v>
      </c>
      <c r="D5863" s="341">
        <v>73.453810000000004</v>
      </c>
      <c r="E5863" s="342" t="s">
        <v>300</v>
      </c>
      <c r="F5863" s="340">
        <v>6.2606700000000002</v>
      </c>
      <c r="G5863" s="342" t="s">
        <v>300</v>
      </c>
      <c r="H5863" s="342"/>
      <c r="I5863" s="342"/>
      <c r="J5863" s="343"/>
      <c r="K5863" s="343"/>
      <c r="L5863" s="407">
        <v>1</v>
      </c>
      <c r="M5863" s="344">
        <f t="shared" si="91"/>
        <v>6.2606782748150769</v>
      </c>
      <c r="N5863" s="337"/>
      <c r="T5863" s="169" t="s">
        <v>300</v>
      </c>
    </row>
    <row r="5864" spans="1:20">
      <c r="A5864" s="339">
        <v>45536.208333333299</v>
      </c>
      <c r="B5864" s="340">
        <v>2.69631</v>
      </c>
      <c r="C5864" s="340" t="s">
        <v>300</v>
      </c>
      <c r="D5864" s="341">
        <v>74.029049999999998</v>
      </c>
      <c r="E5864" s="342" t="s">
        <v>300</v>
      </c>
      <c r="F5864" s="340">
        <v>6.2037199999999997</v>
      </c>
      <c r="G5864" s="342" t="s">
        <v>300</v>
      </c>
      <c r="H5864" s="342"/>
      <c r="I5864" s="342"/>
      <c r="J5864" s="343"/>
      <c r="K5864" s="343"/>
      <c r="L5864" s="407">
        <v>1</v>
      </c>
      <c r="M5864" s="344">
        <f t="shared" si="91"/>
        <v>6.2037317233949381</v>
      </c>
      <c r="N5864" s="337"/>
      <c r="T5864" s="169" t="s">
        <v>300</v>
      </c>
    </row>
    <row r="5865" spans="1:20">
      <c r="A5865" s="339">
        <v>45536.25</v>
      </c>
      <c r="B5865" s="340">
        <v>2.81338</v>
      </c>
      <c r="C5865" s="340" t="s">
        <v>300</v>
      </c>
      <c r="D5865" s="341">
        <v>73.711320000000001</v>
      </c>
      <c r="E5865" s="342" t="s">
        <v>300</v>
      </c>
      <c r="F5865" s="340">
        <v>6.4452999999999996</v>
      </c>
      <c r="G5865" s="342" t="s">
        <v>300</v>
      </c>
      <c r="H5865" s="342"/>
      <c r="I5865" s="342"/>
      <c r="J5865" s="343"/>
      <c r="K5865" s="343"/>
      <c r="L5865" s="407">
        <v>1</v>
      </c>
      <c r="M5865" s="344">
        <f t="shared" si="91"/>
        <v>6.4453067935865276</v>
      </c>
      <c r="N5865" s="337"/>
      <c r="T5865" s="169" t="s">
        <v>300</v>
      </c>
    </row>
    <row r="5866" spans="1:20">
      <c r="A5866" s="339">
        <v>45536.291666666701</v>
      </c>
      <c r="B5866" s="340">
        <v>2.7969300000000001</v>
      </c>
      <c r="C5866" s="340" t="s">
        <v>300</v>
      </c>
      <c r="D5866" s="341">
        <v>74.162850000000006</v>
      </c>
      <c r="E5866" s="342" t="s">
        <v>300</v>
      </c>
      <c r="F5866" s="340">
        <v>6.4468800000000002</v>
      </c>
      <c r="G5866" s="342" t="s">
        <v>300</v>
      </c>
      <c r="H5866" s="342"/>
      <c r="I5866" s="342"/>
      <c r="J5866" s="343"/>
      <c r="K5866" s="343"/>
      <c r="L5866" s="407">
        <v>1</v>
      </c>
      <c r="M5866" s="344">
        <f t="shared" si="91"/>
        <v>6.4468715655695412</v>
      </c>
      <c r="N5866" s="337"/>
      <c r="T5866" s="169" t="s">
        <v>300</v>
      </c>
    </row>
    <row r="5867" spans="1:20">
      <c r="A5867" s="339">
        <v>45536.333333333299</v>
      </c>
      <c r="B5867" s="340">
        <v>1.6658900000000001</v>
      </c>
      <c r="C5867" s="340" t="s">
        <v>300</v>
      </c>
      <c r="D5867" s="341">
        <v>77.313599999999994</v>
      </c>
      <c r="E5867" s="342" t="s">
        <v>300</v>
      </c>
      <c r="F5867" s="340">
        <v>4.00298</v>
      </c>
      <c r="G5867" s="342" t="s">
        <v>300</v>
      </c>
      <c r="H5867" s="342"/>
      <c r="I5867" s="342"/>
      <c r="J5867" s="343"/>
      <c r="K5867" s="343"/>
      <c r="L5867" s="407">
        <v>1</v>
      </c>
      <c r="M5867" s="344">
        <f t="shared" si="91"/>
        <v>4.0029782224723194</v>
      </c>
      <c r="N5867" s="337"/>
      <c r="T5867" s="169" t="s">
        <v>300</v>
      </c>
    </row>
    <row r="5868" spans="1:20">
      <c r="A5868" s="339">
        <v>45536.375</v>
      </c>
      <c r="B5868" s="340">
        <v>0.3473</v>
      </c>
      <c r="C5868" s="340" t="s">
        <v>300</v>
      </c>
      <c r="D5868" s="341">
        <v>70.898740000000004</v>
      </c>
      <c r="E5868" s="342" t="s">
        <v>300</v>
      </c>
      <c r="F5868" s="340">
        <v>0.76527999999999996</v>
      </c>
      <c r="G5868" s="342" t="s">
        <v>300</v>
      </c>
      <c r="H5868" s="342"/>
      <c r="I5868" s="342"/>
      <c r="J5868" s="343"/>
      <c r="K5868" s="343"/>
      <c r="L5868" s="407">
        <v>1</v>
      </c>
      <c r="M5868" s="344">
        <f t="shared" si="91"/>
        <v>0.76528695505415989</v>
      </c>
      <c r="N5868" s="337"/>
      <c r="T5868" s="169" t="s">
        <v>300</v>
      </c>
    </row>
    <row r="5869" spans="1:20">
      <c r="A5869" s="339">
        <v>45536.416666666701</v>
      </c>
      <c r="B5869" s="340">
        <v>0.36942999999999998</v>
      </c>
      <c r="C5869" s="340" t="s">
        <v>300</v>
      </c>
      <c r="D5869" s="341">
        <v>66.692170000000004</v>
      </c>
      <c r="E5869" s="342" t="s">
        <v>300</v>
      </c>
      <c r="F5869" s="340">
        <v>0.76575000000000004</v>
      </c>
      <c r="G5869" s="342" t="s">
        <v>300</v>
      </c>
      <c r="H5869" s="342"/>
      <c r="I5869" s="342"/>
      <c r="J5869" s="343"/>
      <c r="K5869" s="343"/>
      <c r="L5869" s="407">
        <v>1</v>
      </c>
      <c r="M5869" s="344">
        <f t="shared" si="91"/>
        <v>0.76575178632514795</v>
      </c>
      <c r="N5869" s="337"/>
      <c r="T5869" s="169" t="s">
        <v>300</v>
      </c>
    </row>
    <row r="5870" spans="1:20">
      <c r="A5870" s="339">
        <v>45536.458333333299</v>
      </c>
      <c r="B5870" s="340">
        <v>0.46212999999999999</v>
      </c>
      <c r="C5870" s="340" t="s">
        <v>300</v>
      </c>
      <c r="D5870" s="341">
        <v>69.024820000000005</v>
      </c>
      <c r="E5870" s="342" t="s">
        <v>300</v>
      </c>
      <c r="F5870" s="340">
        <v>0.99139999999999995</v>
      </c>
      <c r="G5870" s="342" t="s">
        <v>300</v>
      </c>
      <c r="H5870" s="342"/>
      <c r="I5870" s="342"/>
      <c r="J5870" s="343"/>
      <c r="K5870" s="343"/>
      <c r="L5870" s="407">
        <v>1</v>
      </c>
      <c r="M5870" s="344">
        <f t="shared" si="91"/>
        <v>0.99140351726992793</v>
      </c>
      <c r="N5870" s="337"/>
      <c r="T5870" s="169" t="s">
        <v>300</v>
      </c>
    </row>
    <row r="5871" spans="1:20">
      <c r="A5871" s="339">
        <v>45536.5</v>
      </c>
      <c r="B5871" s="340">
        <v>2.51105</v>
      </c>
      <c r="C5871" s="340" t="s">
        <v>300</v>
      </c>
      <c r="D5871" s="341">
        <v>74.863609999999994</v>
      </c>
      <c r="E5871" s="342" t="s">
        <v>300</v>
      </c>
      <c r="F5871" s="340">
        <v>5.8426099999999996</v>
      </c>
      <c r="G5871" s="342" t="s">
        <v>300</v>
      </c>
      <c r="H5871" s="342"/>
      <c r="I5871" s="342"/>
      <c r="J5871" s="343"/>
      <c r="K5871" s="343"/>
      <c r="L5871" s="407">
        <v>1</v>
      </c>
      <c r="M5871" s="344">
        <f t="shared" si="91"/>
        <v>5.8426132060367406</v>
      </c>
      <c r="N5871" s="337"/>
      <c r="T5871" s="169" t="s">
        <v>300</v>
      </c>
    </row>
    <row r="5872" spans="1:20">
      <c r="A5872" s="339">
        <v>45536.541666666701</v>
      </c>
      <c r="B5872" s="340">
        <v>2.7579600000000002</v>
      </c>
      <c r="C5872" s="340" t="s">
        <v>300</v>
      </c>
      <c r="D5872" s="341">
        <v>73.346519999999998</v>
      </c>
      <c r="E5872" s="342" t="s">
        <v>300</v>
      </c>
      <c r="F5872" s="340">
        <v>6.2870699999999999</v>
      </c>
      <c r="G5872" s="342" t="s">
        <v>300</v>
      </c>
      <c r="H5872" s="342"/>
      <c r="I5872" s="342"/>
      <c r="J5872" s="343"/>
      <c r="K5872" s="343"/>
      <c r="L5872" s="407">
        <v>1</v>
      </c>
      <c r="M5872" s="344">
        <f t="shared" si="91"/>
        <v>6.2870727587391348</v>
      </c>
      <c r="N5872" s="337"/>
      <c r="T5872" s="169" t="s">
        <v>300</v>
      </c>
    </row>
    <row r="5873" spans="1:20">
      <c r="A5873" s="339">
        <v>45536.583333333299</v>
      </c>
      <c r="B5873" s="340">
        <v>2.7649400000000002</v>
      </c>
      <c r="C5873" s="340" t="s">
        <v>300</v>
      </c>
      <c r="D5873" s="341">
        <v>71.533950000000004</v>
      </c>
      <c r="E5873" s="342" t="s">
        <v>300</v>
      </c>
      <c r="F5873" s="340">
        <v>6.1472199999999999</v>
      </c>
      <c r="G5873" s="342" t="s">
        <v>300</v>
      </c>
      <c r="H5873" s="342"/>
      <c r="I5873" s="342"/>
      <c r="J5873" s="343"/>
      <c r="K5873" s="343"/>
      <c r="L5873" s="407">
        <v>1</v>
      </c>
      <c r="M5873" s="344">
        <f t="shared" si="91"/>
        <v>6.1472224374800399</v>
      </c>
      <c r="N5873" s="337"/>
      <c r="T5873" s="169" t="s">
        <v>300</v>
      </c>
    </row>
    <row r="5874" spans="1:20">
      <c r="A5874" s="339">
        <v>45536.625</v>
      </c>
      <c r="B5874" s="340">
        <v>2.7721</v>
      </c>
      <c r="C5874" s="340" t="s">
        <v>300</v>
      </c>
      <c r="D5874" s="341">
        <v>71.26249</v>
      </c>
      <c r="E5874" s="342" t="s">
        <v>300</v>
      </c>
      <c r="F5874" s="340">
        <v>6.1397599999999999</v>
      </c>
      <c r="G5874" s="342" t="s">
        <v>300</v>
      </c>
      <c r="H5874" s="342"/>
      <c r="I5874" s="342"/>
      <c r="J5874" s="343"/>
      <c r="K5874" s="343"/>
      <c r="L5874" s="407">
        <v>1</v>
      </c>
      <c r="M5874" s="344">
        <f t="shared" si="91"/>
        <v>6.1397529442813177</v>
      </c>
      <c r="N5874" s="337"/>
      <c r="T5874" s="169" t="s">
        <v>300</v>
      </c>
    </row>
    <row r="5875" spans="1:20">
      <c r="A5875" s="339">
        <v>45536.666666666701</v>
      </c>
      <c r="B5875" s="340">
        <v>2.4089399999999999</v>
      </c>
      <c r="C5875" s="340" t="s">
        <v>300</v>
      </c>
      <c r="D5875" s="341">
        <v>73.142319999999998</v>
      </c>
      <c r="E5875" s="342" t="s">
        <v>300</v>
      </c>
      <c r="F5875" s="340">
        <v>5.4761600000000001</v>
      </c>
      <c r="G5875" s="342" t="s">
        <v>300</v>
      </c>
      <c r="H5875" s="342"/>
      <c r="I5875" s="342"/>
      <c r="J5875" s="343"/>
      <c r="K5875" s="343"/>
      <c r="L5875" s="407">
        <v>1</v>
      </c>
      <c r="M5875" s="344">
        <f t="shared" si="91"/>
        <v>5.4761549073920639</v>
      </c>
      <c r="N5875" s="337"/>
      <c r="T5875" s="169" t="s">
        <v>300</v>
      </c>
    </row>
    <row r="5876" spans="1:20">
      <c r="A5876" s="339">
        <v>45536.708333333299</v>
      </c>
      <c r="B5876" s="340">
        <v>1.2059</v>
      </c>
      <c r="C5876" s="340" t="s">
        <v>300</v>
      </c>
      <c r="D5876" s="341">
        <v>73.436499999999995</v>
      </c>
      <c r="E5876" s="342" t="s">
        <v>300</v>
      </c>
      <c r="F5876" s="340">
        <v>2.7523399999999998</v>
      </c>
      <c r="G5876" s="342" t="s">
        <v>300</v>
      </c>
      <c r="H5876" s="342"/>
      <c r="I5876" s="342"/>
      <c r="J5876" s="343"/>
      <c r="K5876" s="343"/>
      <c r="L5876" s="407">
        <v>1</v>
      </c>
      <c r="M5876" s="344">
        <f t="shared" si="91"/>
        <v>2.7523539018779997</v>
      </c>
      <c r="N5876" s="337"/>
      <c r="T5876" s="169" t="s">
        <v>300</v>
      </c>
    </row>
    <row r="5877" spans="1:20">
      <c r="A5877" s="339">
        <v>45536.75</v>
      </c>
      <c r="B5877" s="340">
        <v>2.52807</v>
      </c>
      <c r="C5877" s="340" t="s">
        <v>300</v>
      </c>
      <c r="D5877" s="341">
        <v>73.922039999999996</v>
      </c>
      <c r="E5877" s="342" t="s">
        <v>300</v>
      </c>
      <c r="F5877" s="340">
        <v>5.8082399999999996</v>
      </c>
      <c r="G5877" s="342" t="s">
        <v>300</v>
      </c>
      <c r="H5877" s="342"/>
      <c r="I5877" s="342"/>
      <c r="J5877" s="343"/>
      <c r="K5877" s="343"/>
      <c r="L5877" s="407">
        <v>1</v>
      </c>
      <c r="M5877" s="344">
        <f t="shared" si="91"/>
        <v>5.8082332488798247</v>
      </c>
      <c r="N5877" s="337"/>
      <c r="T5877" s="169" t="s">
        <v>300</v>
      </c>
    </row>
    <row r="5878" spans="1:20">
      <c r="A5878" s="339">
        <v>45536.791666666701</v>
      </c>
      <c r="B5878" s="340">
        <v>2.6844800000000002</v>
      </c>
      <c r="C5878" s="340" t="s">
        <v>300</v>
      </c>
      <c r="D5878" s="341">
        <v>72.605919999999998</v>
      </c>
      <c r="E5878" s="342" t="s">
        <v>300</v>
      </c>
      <c r="F5878" s="340">
        <v>6.0577899999999998</v>
      </c>
      <c r="G5878" s="342" t="s">
        <v>300</v>
      </c>
      <c r="H5878" s="342"/>
      <c r="I5878" s="342"/>
      <c r="J5878" s="343"/>
      <c r="K5878" s="343"/>
      <c r="L5878" s="407">
        <v>1</v>
      </c>
      <c r="M5878" s="344">
        <f t="shared" si="91"/>
        <v>6.0577760749793281</v>
      </c>
      <c r="N5878" s="337"/>
      <c r="T5878" s="169" t="s">
        <v>300</v>
      </c>
    </row>
    <row r="5879" spans="1:20">
      <c r="A5879" s="339">
        <v>45536.833333333299</v>
      </c>
      <c r="B5879" s="340">
        <v>2.5385599999999999</v>
      </c>
      <c r="C5879" s="340" t="s">
        <v>300</v>
      </c>
      <c r="D5879" s="341">
        <v>74.821960000000004</v>
      </c>
      <c r="E5879" s="342" t="s">
        <v>300</v>
      </c>
      <c r="F5879" s="340">
        <v>5.90334</v>
      </c>
      <c r="G5879" s="342" t="s">
        <v>300</v>
      </c>
      <c r="H5879" s="342"/>
      <c r="I5879" s="342"/>
      <c r="J5879" s="343"/>
      <c r="K5879" s="343"/>
      <c r="L5879" s="407">
        <v>1</v>
      </c>
      <c r="M5879" s="344">
        <f t="shared" si="91"/>
        <v>5.9033362808878076</v>
      </c>
      <c r="N5879" s="337"/>
      <c r="T5879" s="169" t="s">
        <v>300</v>
      </c>
    </row>
    <row r="5880" spans="1:20">
      <c r="A5880" s="339">
        <v>45536.875</v>
      </c>
      <c r="B5880" s="340">
        <v>2.7713299999999998</v>
      </c>
      <c r="C5880" s="340" t="s">
        <v>300</v>
      </c>
      <c r="D5880" s="341">
        <v>72.788290000000003</v>
      </c>
      <c r="E5880" s="342" t="s">
        <v>300</v>
      </c>
      <c r="F5880" s="340">
        <v>6.2694599999999996</v>
      </c>
      <c r="G5880" s="342" t="s">
        <v>300</v>
      </c>
      <c r="H5880" s="342"/>
      <c r="I5880" s="342"/>
      <c r="J5880" s="343"/>
      <c r="K5880" s="343"/>
      <c r="L5880" s="407">
        <v>1</v>
      </c>
      <c r="M5880" s="344">
        <f t="shared" si="91"/>
        <v>6.2694691532347555</v>
      </c>
      <c r="N5880" s="337"/>
      <c r="T5880" s="169" t="s">
        <v>300</v>
      </c>
    </row>
    <row r="5881" spans="1:20">
      <c r="A5881" s="339">
        <v>45536.916666666701</v>
      </c>
      <c r="B5881" s="340">
        <v>2.5265300000000002</v>
      </c>
      <c r="C5881" s="340" t="s">
        <v>300</v>
      </c>
      <c r="D5881" s="341">
        <v>73.823580000000007</v>
      </c>
      <c r="E5881" s="342" t="s">
        <v>300</v>
      </c>
      <c r="F5881" s="340">
        <v>5.79697</v>
      </c>
      <c r="G5881" s="342" t="s">
        <v>300</v>
      </c>
      <c r="H5881" s="342"/>
      <c r="I5881" s="342"/>
      <c r="J5881" s="343"/>
      <c r="K5881" s="343"/>
      <c r="L5881" s="407">
        <v>1</v>
      </c>
      <c r="M5881" s="344">
        <f t="shared" si="91"/>
        <v>5.7969635760655924</v>
      </c>
      <c r="N5881" s="337"/>
      <c r="T5881" s="169" t="s">
        <v>300</v>
      </c>
    </row>
    <row r="5882" spans="1:20">
      <c r="A5882" s="339">
        <v>45536.958333333299</v>
      </c>
      <c r="B5882" s="340">
        <v>1.7217800000000001</v>
      </c>
      <c r="C5882" s="340" t="s">
        <v>300</v>
      </c>
      <c r="D5882" s="341">
        <v>77.761300000000006</v>
      </c>
      <c r="E5882" s="342" t="s">
        <v>300</v>
      </c>
      <c r="F5882" s="340">
        <v>4.1612200000000001</v>
      </c>
      <c r="G5882" s="342" t="s">
        <v>300</v>
      </c>
      <c r="H5882" s="342"/>
      <c r="I5882" s="342"/>
      <c r="J5882" s="343"/>
      <c r="K5882" s="343"/>
      <c r="L5882" s="407">
        <v>1</v>
      </c>
      <c r="M5882" s="344">
        <f t="shared" si="91"/>
        <v>4.16123441262312</v>
      </c>
      <c r="N5882" s="337"/>
      <c r="T5882" s="169" t="s">
        <v>300</v>
      </c>
    </row>
    <row r="5883" spans="1:20">
      <c r="A5883" s="339">
        <v>45537</v>
      </c>
      <c r="B5883" s="340">
        <v>2.3037100000000001</v>
      </c>
      <c r="C5883" s="340" t="s">
        <v>300</v>
      </c>
      <c r="D5883" s="341">
        <v>75.009020000000007</v>
      </c>
      <c r="E5883" s="342" t="s">
        <v>300</v>
      </c>
      <c r="F5883" s="340">
        <v>5.3705999999999996</v>
      </c>
      <c r="G5883" s="342" t="s">
        <v>300</v>
      </c>
      <c r="H5883" s="342"/>
      <c r="I5883" s="342"/>
      <c r="J5883" s="343"/>
      <c r="K5883" s="343"/>
      <c r="L5883" s="407">
        <v>1</v>
      </c>
      <c r="M5883" s="344">
        <f t="shared" si="91"/>
        <v>5.3705938357473357</v>
      </c>
      <c r="N5883" s="337"/>
      <c r="T5883" s="169" t="s">
        <v>300</v>
      </c>
    </row>
    <row r="5884" spans="1:20">
      <c r="A5884" s="339">
        <v>45537.041666666701</v>
      </c>
      <c r="B5884" s="340">
        <v>2.5971600000000001</v>
      </c>
      <c r="C5884" s="340" t="s">
        <v>300</v>
      </c>
      <c r="D5884" s="341">
        <v>74.359830000000002</v>
      </c>
      <c r="E5884" s="342" t="s">
        <v>300</v>
      </c>
      <c r="F5884" s="340">
        <v>6.0023</v>
      </c>
      <c r="G5884" s="342" t="s">
        <v>300</v>
      </c>
      <c r="H5884" s="342"/>
      <c r="I5884" s="342"/>
      <c r="J5884" s="343"/>
      <c r="K5884" s="343"/>
      <c r="L5884" s="407">
        <v>1</v>
      </c>
      <c r="M5884" s="344">
        <f t="shared" si="91"/>
        <v>6.0023056086534226</v>
      </c>
      <c r="N5884" s="337"/>
      <c r="T5884" s="169" t="s">
        <v>300</v>
      </c>
    </row>
    <row r="5885" spans="1:20">
      <c r="A5885" s="339">
        <v>45537.083333333299</v>
      </c>
      <c r="B5885" s="340">
        <v>1.6064499999999999</v>
      </c>
      <c r="C5885" s="340" t="s">
        <v>300</v>
      </c>
      <c r="D5885" s="341">
        <v>80.001850000000005</v>
      </c>
      <c r="E5885" s="342" t="s">
        <v>300</v>
      </c>
      <c r="F5885" s="340">
        <v>3.9943599999999999</v>
      </c>
      <c r="G5885" s="342" t="s">
        <v>300</v>
      </c>
      <c r="H5885" s="342"/>
      <c r="I5885" s="342"/>
      <c r="J5885" s="343"/>
      <c r="K5885" s="343"/>
      <c r="L5885" s="407">
        <v>1</v>
      </c>
      <c r="M5885" s="344">
        <f t="shared" si="91"/>
        <v>3.9943696476620993</v>
      </c>
      <c r="N5885" s="337"/>
      <c r="T5885" s="169" t="s">
        <v>300</v>
      </c>
    </row>
    <row r="5886" spans="1:20">
      <c r="A5886" s="339">
        <v>45537.125</v>
      </c>
      <c r="B5886" s="340">
        <v>1.9155500000000001</v>
      </c>
      <c r="C5886" s="340" t="s">
        <v>300</v>
      </c>
      <c r="D5886" s="341">
        <v>79.993179999999995</v>
      </c>
      <c r="E5886" s="342" t="s">
        <v>300</v>
      </c>
      <c r="F5886" s="340">
        <v>4.76241</v>
      </c>
      <c r="G5886" s="342" t="s">
        <v>300</v>
      </c>
      <c r="H5886" s="342"/>
      <c r="I5886" s="342"/>
      <c r="J5886" s="343"/>
      <c r="K5886" s="343"/>
      <c r="L5886" s="407">
        <v>1</v>
      </c>
      <c r="M5886" s="344">
        <f t="shared" si="91"/>
        <v>4.7624174892949203</v>
      </c>
      <c r="N5886" s="337"/>
      <c r="T5886" s="169" t="s">
        <v>300</v>
      </c>
    </row>
    <row r="5887" spans="1:20">
      <c r="A5887" s="339">
        <v>45537.166666666701</v>
      </c>
      <c r="B5887" s="340">
        <v>1.52647</v>
      </c>
      <c r="C5887" s="340" t="s">
        <v>300</v>
      </c>
      <c r="D5887" s="341">
        <v>82.48612</v>
      </c>
      <c r="E5887" s="342" t="s">
        <v>300</v>
      </c>
      <c r="F5887" s="340">
        <v>3.9133800000000001</v>
      </c>
      <c r="G5887" s="342" t="s">
        <v>300</v>
      </c>
      <c r="H5887" s="342"/>
      <c r="I5887" s="342"/>
      <c r="J5887" s="343"/>
      <c r="K5887" s="343"/>
      <c r="L5887" s="407">
        <v>1</v>
      </c>
      <c r="M5887" s="344">
        <f t="shared" si="91"/>
        <v>3.9133632224961117</v>
      </c>
      <c r="N5887" s="337"/>
      <c r="T5887" s="169" t="s">
        <v>300</v>
      </c>
    </row>
    <row r="5888" spans="1:20">
      <c r="A5888" s="339">
        <v>45537.208333333299</v>
      </c>
      <c r="B5888" s="340">
        <v>1.8321400000000001</v>
      </c>
      <c r="C5888" s="340" t="s">
        <v>300</v>
      </c>
      <c r="D5888" s="341">
        <v>82.933099999999996</v>
      </c>
      <c r="E5888" s="342" t="s">
        <v>300</v>
      </c>
      <c r="F5888" s="340">
        <v>4.7224500000000003</v>
      </c>
      <c r="G5888" s="342" t="s">
        <v>300</v>
      </c>
      <c r="H5888" s="342"/>
      <c r="I5888" s="342"/>
      <c r="J5888" s="343"/>
      <c r="K5888" s="343"/>
      <c r="L5888" s="407">
        <v>1</v>
      </c>
      <c r="M5888" s="344">
        <f t="shared" si="91"/>
        <v>4.7224521488407198</v>
      </c>
      <c r="N5888" s="337"/>
      <c r="T5888" s="169" t="s">
        <v>300</v>
      </c>
    </row>
    <row r="5889" spans="1:20">
      <c r="A5889" s="339">
        <v>45537.25</v>
      </c>
      <c r="B5889" s="340">
        <v>1.18587</v>
      </c>
      <c r="C5889" s="340" t="s">
        <v>300</v>
      </c>
      <c r="D5889" s="341">
        <v>87.062209999999993</v>
      </c>
      <c r="E5889" s="342" t="s">
        <v>300</v>
      </c>
      <c r="F5889" s="340">
        <v>3.20885</v>
      </c>
      <c r="G5889" s="342" t="s">
        <v>300</v>
      </c>
      <c r="H5889" s="342"/>
      <c r="I5889" s="342"/>
      <c r="J5889" s="343"/>
      <c r="K5889" s="343"/>
      <c r="L5889" s="407">
        <v>1</v>
      </c>
      <c r="M5889" s="344">
        <f t="shared" si="91"/>
        <v>3.2088379091915153</v>
      </c>
      <c r="N5889" s="337"/>
      <c r="T5889" s="169" t="s">
        <v>300</v>
      </c>
    </row>
    <row r="5890" spans="1:20">
      <c r="A5890" s="339">
        <v>45537.291666666701</v>
      </c>
      <c r="B5890" s="340">
        <v>2.1543800000000002</v>
      </c>
      <c r="C5890" s="340" t="s">
        <v>300</v>
      </c>
      <c r="D5890" s="341">
        <v>80.266750000000002</v>
      </c>
      <c r="E5890" s="342" t="s">
        <v>300</v>
      </c>
      <c r="F5890" s="340">
        <v>5.3745099999999999</v>
      </c>
      <c r="G5890" s="342" t="s">
        <v>300</v>
      </c>
      <c r="H5890" s="342"/>
      <c r="I5890" s="342"/>
      <c r="J5890" s="343"/>
      <c r="K5890" s="343"/>
      <c r="L5890" s="407">
        <v>1</v>
      </c>
      <c r="M5890" s="344">
        <f t="shared" si="91"/>
        <v>5.3745115132841992</v>
      </c>
      <c r="N5890" s="337"/>
      <c r="T5890" s="169" t="s">
        <v>300</v>
      </c>
    </row>
    <row r="5891" spans="1:20">
      <c r="A5891" s="339">
        <v>45537.333333333299</v>
      </c>
      <c r="B5891" s="340">
        <v>2.38544</v>
      </c>
      <c r="C5891" s="340" t="s">
        <v>300</v>
      </c>
      <c r="D5891" s="341">
        <v>78.031120000000001</v>
      </c>
      <c r="E5891" s="342" t="s">
        <v>300</v>
      </c>
      <c r="F5891" s="340">
        <v>5.7851900000000001</v>
      </c>
      <c r="G5891" s="342" t="s">
        <v>300</v>
      </c>
      <c r="H5891" s="342"/>
      <c r="I5891" s="342"/>
      <c r="J5891" s="343"/>
      <c r="K5891" s="343"/>
      <c r="L5891" s="407">
        <v>1</v>
      </c>
      <c r="M5891" s="344">
        <f t="shared" ref="M5891:M5954" si="92">D5891*60*10^3*B5891*5.18*10^-7</f>
        <v>5.7851862860682228</v>
      </c>
      <c r="N5891" s="337"/>
      <c r="T5891" s="169" t="s">
        <v>300</v>
      </c>
    </row>
    <row r="5892" spans="1:20">
      <c r="A5892" s="339">
        <v>45537.375</v>
      </c>
      <c r="B5892" s="340">
        <v>2.3625099999999999</v>
      </c>
      <c r="C5892" s="340" t="s">
        <v>300</v>
      </c>
      <c r="D5892" s="341">
        <v>77.462950000000006</v>
      </c>
      <c r="E5892" s="342" t="s">
        <v>300</v>
      </c>
      <c r="F5892" s="340">
        <v>5.6878599999999997</v>
      </c>
      <c r="G5892" s="342" t="s">
        <v>300</v>
      </c>
      <c r="H5892" s="342"/>
      <c r="I5892" s="342"/>
      <c r="J5892" s="343"/>
      <c r="K5892" s="343"/>
      <c r="L5892" s="407">
        <v>1</v>
      </c>
      <c r="M5892" s="344">
        <f t="shared" si="92"/>
        <v>5.6878573736598597</v>
      </c>
      <c r="N5892" s="337"/>
      <c r="T5892" s="169" t="s">
        <v>300</v>
      </c>
    </row>
    <row r="5893" spans="1:20">
      <c r="A5893" s="339">
        <v>45537.416666666701</v>
      </c>
      <c r="B5893" s="340">
        <v>2.4192100000000001</v>
      </c>
      <c r="C5893" s="340" t="s">
        <v>300</v>
      </c>
      <c r="D5893" s="341">
        <v>75.625600000000006</v>
      </c>
      <c r="E5893" s="342" t="s">
        <v>300</v>
      </c>
      <c r="F5893" s="340">
        <v>5.68621</v>
      </c>
      <c r="G5893" s="342" t="s">
        <v>300</v>
      </c>
      <c r="H5893" s="342"/>
      <c r="I5893" s="342"/>
      <c r="J5893" s="343"/>
      <c r="K5893" s="343"/>
      <c r="L5893" s="407">
        <v>1</v>
      </c>
      <c r="M5893" s="344">
        <f t="shared" si="92"/>
        <v>5.6862167776780792</v>
      </c>
      <c r="N5893" s="337"/>
      <c r="T5893" s="169" t="s">
        <v>300</v>
      </c>
    </row>
    <row r="5894" spans="1:20">
      <c r="A5894" s="339">
        <v>45537.458333333299</v>
      </c>
      <c r="B5894" s="340">
        <v>2.3746999999999998</v>
      </c>
      <c r="C5894" s="340" t="s">
        <v>300</v>
      </c>
      <c r="D5894" s="341">
        <v>75.825339999999997</v>
      </c>
      <c r="E5894" s="342" t="s">
        <v>300</v>
      </c>
      <c r="F5894" s="340">
        <v>5.5963500000000002</v>
      </c>
      <c r="G5894" s="342" t="s">
        <v>300</v>
      </c>
      <c r="H5894" s="342"/>
      <c r="I5894" s="342"/>
      <c r="J5894" s="343"/>
      <c r="K5894" s="343"/>
      <c r="L5894" s="407">
        <v>1</v>
      </c>
      <c r="M5894" s="344">
        <f t="shared" si="92"/>
        <v>5.5963404766298384</v>
      </c>
      <c r="N5894" s="337"/>
      <c r="T5894" s="169" t="s">
        <v>300</v>
      </c>
    </row>
    <row r="5895" spans="1:20">
      <c r="A5895" s="339">
        <v>45537.5</v>
      </c>
      <c r="B5895" s="340">
        <v>2.5149400000000002</v>
      </c>
      <c r="C5895" s="340" t="s">
        <v>300</v>
      </c>
      <c r="D5895" s="341">
        <v>75.330119999999994</v>
      </c>
      <c r="E5895" s="342" t="s">
        <v>300</v>
      </c>
      <c r="F5895" s="340">
        <v>5.8881300000000003</v>
      </c>
      <c r="G5895" s="342" t="s">
        <v>300</v>
      </c>
      <c r="H5895" s="342"/>
      <c r="I5895" s="342"/>
      <c r="J5895" s="343"/>
      <c r="K5895" s="343"/>
      <c r="L5895" s="407">
        <v>1</v>
      </c>
      <c r="M5895" s="344">
        <f t="shared" si="92"/>
        <v>5.8881287503362225</v>
      </c>
      <c r="N5895" s="337"/>
      <c r="T5895" s="169" t="s">
        <v>300</v>
      </c>
    </row>
    <row r="5896" spans="1:20">
      <c r="A5896" s="339">
        <v>45537.541666666701</v>
      </c>
      <c r="B5896" s="340">
        <v>2.71007</v>
      </c>
      <c r="C5896" s="340" t="s">
        <v>300</v>
      </c>
      <c r="D5896" s="341">
        <v>74.289739999999995</v>
      </c>
      <c r="E5896" s="342" t="s">
        <v>300</v>
      </c>
      <c r="F5896" s="340">
        <v>6.2573400000000001</v>
      </c>
      <c r="G5896" s="342" t="s">
        <v>300</v>
      </c>
      <c r="H5896" s="342"/>
      <c r="I5896" s="342"/>
      <c r="J5896" s="343"/>
      <c r="K5896" s="343"/>
      <c r="L5896" s="407">
        <v>1</v>
      </c>
      <c r="M5896" s="344">
        <f t="shared" si="92"/>
        <v>6.2573486977903441</v>
      </c>
      <c r="N5896" s="337"/>
      <c r="T5896" s="169" t="s">
        <v>300</v>
      </c>
    </row>
    <row r="5897" spans="1:20">
      <c r="A5897" s="339">
        <v>45537.583333333299</v>
      </c>
      <c r="B5897" s="340">
        <v>2.71957</v>
      </c>
      <c r="C5897" s="340" t="s">
        <v>300</v>
      </c>
      <c r="D5897" s="341">
        <v>74.251729999999995</v>
      </c>
      <c r="E5897" s="342" t="s">
        <v>300</v>
      </c>
      <c r="F5897" s="340">
        <v>6.2760800000000003</v>
      </c>
      <c r="G5897" s="342" t="s">
        <v>300</v>
      </c>
      <c r="H5897" s="342"/>
      <c r="I5897" s="342"/>
      <c r="J5897" s="343"/>
      <c r="K5897" s="343"/>
      <c r="L5897" s="407">
        <v>1</v>
      </c>
      <c r="M5897" s="344">
        <f t="shared" si="92"/>
        <v>6.2760707202275867</v>
      </c>
      <c r="N5897" s="337"/>
      <c r="T5897" s="169" t="s">
        <v>300</v>
      </c>
    </row>
    <row r="5898" spans="1:20">
      <c r="A5898" s="339">
        <v>45537.625</v>
      </c>
      <c r="B5898" s="340">
        <v>2.4752900000000002</v>
      </c>
      <c r="C5898" s="340" t="s">
        <v>300</v>
      </c>
      <c r="D5898" s="341">
        <v>75.202529999999996</v>
      </c>
      <c r="E5898" s="345" t="s">
        <v>300</v>
      </c>
      <c r="F5898" s="340">
        <v>5.7854900000000002</v>
      </c>
      <c r="G5898" s="342" t="s">
        <v>300</v>
      </c>
      <c r="H5898" s="342"/>
      <c r="I5898" s="342"/>
      <c r="J5898" s="343"/>
      <c r="K5898" s="343"/>
      <c r="L5898" s="407">
        <v>1</v>
      </c>
      <c r="M5898" s="344">
        <f t="shared" si="92"/>
        <v>5.7854820306333954</v>
      </c>
      <c r="N5898" s="337"/>
      <c r="T5898" s="169" t="s">
        <v>300</v>
      </c>
    </row>
    <row r="5899" spans="1:20">
      <c r="A5899" s="339">
        <v>45537.666666666701</v>
      </c>
      <c r="B5899" s="340">
        <v>2.8228399999999998</v>
      </c>
      <c r="C5899" s="340" t="s">
        <v>300</v>
      </c>
      <c r="D5899" s="341">
        <v>73.835660000000004</v>
      </c>
      <c r="E5899" s="345" t="s">
        <v>300</v>
      </c>
      <c r="F5899" s="340">
        <v>6.4779</v>
      </c>
      <c r="G5899" s="342" t="s">
        <v>300</v>
      </c>
      <c r="H5899" s="342"/>
      <c r="I5899" s="342"/>
      <c r="J5899" s="343"/>
      <c r="K5899" s="343"/>
      <c r="L5899" s="407">
        <v>1</v>
      </c>
      <c r="M5899" s="344">
        <f t="shared" si="92"/>
        <v>6.4778879890643521</v>
      </c>
      <c r="N5899" s="337"/>
      <c r="T5899" s="169" t="s">
        <v>300</v>
      </c>
    </row>
    <row r="5900" spans="1:20">
      <c r="A5900" s="339">
        <v>45537.708333333299</v>
      </c>
      <c r="B5900" s="340">
        <v>2.9546399999999999</v>
      </c>
      <c r="C5900" s="340" t="s">
        <v>300</v>
      </c>
      <c r="D5900" s="341">
        <v>72.961489999999998</v>
      </c>
      <c r="E5900" s="342" t="s">
        <v>300</v>
      </c>
      <c r="F5900" s="340">
        <v>6.7000599999999997</v>
      </c>
      <c r="G5900" s="342" t="s">
        <v>300</v>
      </c>
      <c r="H5900" s="342"/>
      <c r="I5900" s="342"/>
      <c r="J5900" s="343"/>
      <c r="K5900" s="343"/>
      <c r="L5900" s="407">
        <v>1</v>
      </c>
      <c r="M5900" s="344">
        <f t="shared" si="92"/>
        <v>6.7000690361666875</v>
      </c>
      <c r="N5900" s="337"/>
      <c r="T5900" s="169" t="s">
        <v>300</v>
      </c>
    </row>
    <row r="5901" spans="1:20">
      <c r="A5901" s="339">
        <v>45537.75</v>
      </c>
      <c r="B5901" s="340">
        <v>2.5345</v>
      </c>
      <c r="C5901" s="340" t="s">
        <v>300</v>
      </c>
      <c r="D5901" s="341">
        <v>75.788070000000005</v>
      </c>
      <c r="E5901" s="342" t="s">
        <v>300</v>
      </c>
      <c r="F5901" s="340">
        <v>5.97</v>
      </c>
      <c r="G5901" s="342" t="s">
        <v>300</v>
      </c>
      <c r="H5901" s="342"/>
      <c r="I5901" s="342"/>
      <c r="J5901" s="343"/>
      <c r="K5901" s="343"/>
      <c r="L5901" s="407">
        <v>1</v>
      </c>
      <c r="M5901" s="344">
        <f t="shared" si="92"/>
        <v>5.9699975549381987</v>
      </c>
      <c r="N5901" s="337"/>
      <c r="T5901" s="169" t="s">
        <v>300</v>
      </c>
    </row>
    <row r="5902" spans="1:20">
      <c r="A5902" s="339">
        <v>45537.791666666701</v>
      </c>
      <c r="B5902" s="340">
        <v>1.5553300000000001</v>
      </c>
      <c r="C5902" s="340" t="s">
        <v>300</v>
      </c>
      <c r="D5902" s="341">
        <v>77.623850000000004</v>
      </c>
      <c r="E5902" s="342" t="s">
        <v>300</v>
      </c>
      <c r="F5902" s="340">
        <v>3.7523200000000001</v>
      </c>
      <c r="G5902" s="342" t="s">
        <v>300</v>
      </c>
      <c r="H5902" s="342"/>
      <c r="I5902" s="342"/>
      <c r="J5902" s="343"/>
      <c r="K5902" s="343"/>
      <c r="L5902" s="407">
        <v>1</v>
      </c>
      <c r="M5902" s="344">
        <f t="shared" si="92"/>
        <v>3.7523102374451405</v>
      </c>
      <c r="N5902" s="337"/>
      <c r="T5902" s="169" t="s">
        <v>300</v>
      </c>
    </row>
    <row r="5903" spans="1:20">
      <c r="A5903" s="339">
        <v>45537.833333333299</v>
      </c>
      <c r="B5903" s="340">
        <v>2.6338699999999999</v>
      </c>
      <c r="C5903" s="340" t="s">
        <v>300</v>
      </c>
      <c r="D5903" s="341">
        <v>76.044200000000004</v>
      </c>
      <c r="E5903" s="342" t="s">
        <v>300</v>
      </c>
      <c r="F5903" s="340">
        <v>6.2250399999999999</v>
      </c>
      <c r="G5903" s="342" t="s">
        <v>300</v>
      </c>
      <c r="H5903" s="342"/>
      <c r="I5903" s="342"/>
      <c r="J5903" s="343"/>
      <c r="K5903" s="343"/>
      <c r="L5903" s="407">
        <v>1</v>
      </c>
      <c r="M5903" s="344">
        <f t="shared" si="92"/>
        <v>6.2250298916383189</v>
      </c>
      <c r="N5903" s="337"/>
      <c r="T5903" s="169" t="s">
        <v>300</v>
      </c>
    </row>
    <row r="5904" spans="1:20">
      <c r="A5904" s="339">
        <v>45537.875</v>
      </c>
      <c r="B5904" s="340">
        <v>2.6828599999999998</v>
      </c>
      <c r="C5904" s="340" t="s">
        <v>300</v>
      </c>
      <c r="D5904" s="341">
        <v>74.745260000000002</v>
      </c>
      <c r="E5904" s="342" t="s">
        <v>300</v>
      </c>
      <c r="F5904" s="340">
        <v>6.2325100000000004</v>
      </c>
      <c r="G5904" s="342" t="s">
        <v>300</v>
      </c>
      <c r="H5904" s="342"/>
      <c r="I5904" s="342"/>
      <c r="J5904" s="343"/>
      <c r="K5904" s="343"/>
      <c r="L5904" s="407">
        <v>1</v>
      </c>
      <c r="M5904" s="344">
        <f t="shared" si="92"/>
        <v>6.2325056010110886</v>
      </c>
      <c r="N5904" s="337"/>
      <c r="T5904" s="169" t="s">
        <v>300</v>
      </c>
    </row>
    <row r="5905" spans="1:20">
      <c r="A5905" s="339">
        <v>45537.916666666701</v>
      </c>
      <c r="B5905" s="340">
        <v>2.6977000000000002</v>
      </c>
      <c r="C5905" s="340" t="s">
        <v>300</v>
      </c>
      <c r="D5905" s="341">
        <v>74.289550000000006</v>
      </c>
      <c r="E5905" s="342" t="s">
        <v>300</v>
      </c>
      <c r="F5905" s="340">
        <v>6.2287699999999999</v>
      </c>
      <c r="G5905" s="342" t="s">
        <v>300</v>
      </c>
      <c r="H5905" s="342"/>
      <c r="I5905" s="342"/>
      <c r="J5905" s="343"/>
      <c r="K5905" s="343"/>
      <c r="L5905" s="407">
        <v>1</v>
      </c>
      <c r="M5905" s="344">
        <f t="shared" si="92"/>
        <v>6.2287713636078008</v>
      </c>
      <c r="N5905" s="337"/>
      <c r="T5905" s="169" t="s">
        <v>300</v>
      </c>
    </row>
    <row r="5906" spans="1:20">
      <c r="A5906" s="339">
        <v>45537.958333333299</v>
      </c>
      <c r="B5906" s="340">
        <v>2.70045</v>
      </c>
      <c r="C5906" s="340" t="s">
        <v>300</v>
      </c>
      <c r="D5906" s="341">
        <v>74.344819999999999</v>
      </c>
      <c r="E5906" s="342" t="s">
        <v>300</v>
      </c>
      <c r="F5906" s="340">
        <v>6.23977</v>
      </c>
      <c r="G5906" s="342" t="s">
        <v>300</v>
      </c>
      <c r="H5906" s="342"/>
      <c r="I5906" s="342"/>
      <c r="J5906" s="343"/>
      <c r="K5906" s="343"/>
      <c r="L5906" s="407">
        <v>1</v>
      </c>
      <c r="M5906" s="344">
        <f t="shared" si="92"/>
        <v>6.2397597017725195</v>
      </c>
      <c r="N5906" s="337"/>
      <c r="T5906" s="169" t="s">
        <v>300</v>
      </c>
    </row>
    <row r="5907" spans="1:20">
      <c r="A5907" s="339">
        <v>45538</v>
      </c>
      <c r="B5907" s="340">
        <v>2.8336000000000001</v>
      </c>
      <c r="C5907" s="340" t="s">
        <v>300</v>
      </c>
      <c r="D5907" s="341">
        <v>74.013840000000002</v>
      </c>
      <c r="E5907" s="342" t="s">
        <v>300</v>
      </c>
      <c r="F5907" s="340">
        <v>6.5182599999999997</v>
      </c>
      <c r="G5907" s="342" t="s">
        <v>300</v>
      </c>
      <c r="H5907" s="342"/>
      <c r="I5907" s="342"/>
      <c r="J5907" s="343"/>
      <c r="K5907" s="343"/>
      <c r="L5907" s="407">
        <v>1</v>
      </c>
      <c r="M5907" s="344">
        <f t="shared" si="92"/>
        <v>6.5182721771059189</v>
      </c>
      <c r="N5907" s="337"/>
      <c r="T5907" s="169" t="s">
        <v>300</v>
      </c>
    </row>
    <row r="5908" spans="1:20">
      <c r="A5908" s="339">
        <v>45538.041666666701</v>
      </c>
      <c r="B5908" s="340">
        <v>2.5753300000000001</v>
      </c>
      <c r="C5908" s="340" t="s">
        <v>300</v>
      </c>
      <c r="D5908" s="341">
        <v>73.718469999999996</v>
      </c>
      <c r="E5908" s="342" t="s">
        <v>300</v>
      </c>
      <c r="F5908" s="340">
        <v>5.9005099999999997</v>
      </c>
      <c r="G5908" s="342" t="s">
        <v>300</v>
      </c>
      <c r="H5908" s="342"/>
      <c r="I5908" s="342"/>
      <c r="J5908" s="343"/>
      <c r="K5908" s="343"/>
      <c r="L5908" s="407">
        <v>1</v>
      </c>
      <c r="M5908" s="344">
        <f t="shared" si="92"/>
        <v>5.9005189586857067</v>
      </c>
      <c r="N5908" s="337"/>
      <c r="T5908" s="169" t="s">
        <v>300</v>
      </c>
    </row>
    <row r="5909" spans="1:20">
      <c r="A5909" s="339">
        <v>45538.083333333299</v>
      </c>
      <c r="B5909" s="340">
        <v>2.5691700000000002</v>
      </c>
      <c r="C5909" s="340" t="s">
        <v>300</v>
      </c>
      <c r="D5909" s="341">
        <v>73.489339999999999</v>
      </c>
      <c r="E5909" s="342" t="s">
        <v>300</v>
      </c>
      <c r="F5909" s="340">
        <v>5.8681000000000001</v>
      </c>
      <c r="G5909" s="342" t="s">
        <v>300</v>
      </c>
      <c r="H5909" s="342"/>
      <c r="I5909" s="342"/>
      <c r="J5909" s="343"/>
      <c r="K5909" s="343"/>
      <c r="L5909" s="407">
        <v>1</v>
      </c>
      <c r="M5909" s="344">
        <f t="shared" si="92"/>
        <v>5.8681093656936225</v>
      </c>
      <c r="N5909" s="337"/>
      <c r="T5909" s="169" t="s">
        <v>300</v>
      </c>
    </row>
    <row r="5910" spans="1:20">
      <c r="A5910" s="339">
        <v>45538.125</v>
      </c>
      <c r="B5910" s="340">
        <v>2.4060100000000002</v>
      </c>
      <c r="C5910" s="340" t="s">
        <v>300</v>
      </c>
      <c r="D5910" s="341">
        <v>73.983770000000007</v>
      </c>
      <c r="E5910" s="342" t="s">
        <v>300</v>
      </c>
      <c r="F5910" s="340">
        <v>5.5324200000000001</v>
      </c>
      <c r="G5910" s="342" t="s">
        <v>300</v>
      </c>
      <c r="H5910" s="342"/>
      <c r="I5910" s="342"/>
      <c r="J5910" s="343"/>
      <c r="K5910" s="343"/>
      <c r="L5910" s="407">
        <v>1</v>
      </c>
      <c r="M5910" s="344">
        <f t="shared" si="92"/>
        <v>5.5324168594253162</v>
      </c>
      <c r="N5910" s="337"/>
      <c r="T5910" s="169" t="s">
        <v>300</v>
      </c>
    </row>
    <row r="5911" spans="1:20">
      <c r="A5911" s="339">
        <v>45538.166666666701</v>
      </c>
      <c r="B5911" s="340">
        <v>2.4413900000000002</v>
      </c>
      <c r="C5911" s="340" t="s">
        <v>300</v>
      </c>
      <c r="D5911" s="341">
        <v>74.892899999999997</v>
      </c>
      <c r="E5911" s="342" t="s">
        <v>300</v>
      </c>
      <c r="F5911" s="340">
        <v>5.68276</v>
      </c>
      <c r="G5911" s="342" t="s">
        <v>300</v>
      </c>
      <c r="H5911" s="342"/>
      <c r="I5911" s="342"/>
      <c r="J5911" s="343"/>
      <c r="K5911" s="343"/>
      <c r="L5911" s="407">
        <v>1</v>
      </c>
      <c r="M5911" s="344">
        <f t="shared" si="92"/>
        <v>5.6827535132314795</v>
      </c>
      <c r="N5911" s="337"/>
      <c r="T5911" s="169" t="s">
        <v>300</v>
      </c>
    </row>
    <row r="5912" spans="1:20">
      <c r="A5912" s="339">
        <v>45538.208333333299</v>
      </c>
      <c r="B5912" s="340">
        <v>2.3584499999999999</v>
      </c>
      <c r="C5912" s="340" t="s">
        <v>300</v>
      </c>
      <c r="D5912" s="341">
        <v>74.371889999999993</v>
      </c>
      <c r="E5912" s="342" t="s">
        <v>300</v>
      </c>
      <c r="F5912" s="340">
        <v>5.4515099999999999</v>
      </c>
      <c r="G5912" s="342" t="s">
        <v>300</v>
      </c>
      <c r="H5912" s="342"/>
      <c r="I5912" s="342"/>
      <c r="J5912" s="343"/>
      <c r="K5912" s="343"/>
      <c r="L5912" s="407">
        <v>1</v>
      </c>
      <c r="M5912" s="344">
        <f t="shared" si="92"/>
        <v>5.4515060938031397</v>
      </c>
      <c r="N5912" s="337"/>
      <c r="T5912" s="169" t="s">
        <v>300</v>
      </c>
    </row>
    <row r="5913" spans="1:20">
      <c r="A5913" s="339">
        <v>45538.25</v>
      </c>
      <c r="B5913" s="340">
        <v>1.0687</v>
      </c>
      <c r="C5913" s="340" t="s">
        <v>300</v>
      </c>
      <c r="D5913" s="341">
        <v>77.903790000000001</v>
      </c>
      <c r="E5913" s="342" t="s">
        <v>300</v>
      </c>
      <c r="F5913" s="340">
        <v>2.5876000000000001</v>
      </c>
      <c r="G5913" s="342" t="s">
        <v>300</v>
      </c>
      <c r="H5913" s="342"/>
      <c r="I5913" s="342"/>
      <c r="J5913" s="343"/>
      <c r="K5913" s="343"/>
      <c r="L5913" s="407">
        <v>1</v>
      </c>
      <c r="M5913" s="344">
        <f t="shared" si="92"/>
        <v>2.5875896539928389</v>
      </c>
      <c r="N5913" s="337"/>
      <c r="T5913" s="169" t="s">
        <v>300</v>
      </c>
    </row>
    <row r="5914" spans="1:20">
      <c r="A5914" s="339">
        <v>45538.291666666701</v>
      </c>
      <c r="B5914" s="340">
        <v>2.2138100000000001</v>
      </c>
      <c r="C5914" s="340" t="s">
        <v>300</v>
      </c>
      <c r="D5914" s="341">
        <v>75.970380000000006</v>
      </c>
      <c r="E5914" s="342" t="s">
        <v>300</v>
      </c>
      <c r="F5914" s="340">
        <v>5.22715</v>
      </c>
      <c r="G5914" s="342" t="s">
        <v>300</v>
      </c>
      <c r="H5914" s="342"/>
      <c r="I5914" s="342"/>
      <c r="J5914" s="343"/>
      <c r="K5914" s="343"/>
      <c r="L5914" s="407">
        <v>1</v>
      </c>
      <c r="M5914" s="344">
        <f t="shared" si="92"/>
        <v>5.2271583143376246</v>
      </c>
      <c r="N5914" s="337"/>
      <c r="T5914" s="169" t="s">
        <v>300</v>
      </c>
    </row>
    <row r="5915" spans="1:20">
      <c r="A5915" s="339">
        <v>45538.333333333299</v>
      </c>
      <c r="B5915" s="340">
        <v>2.1651199999999999</v>
      </c>
      <c r="C5915" s="340" t="s">
        <v>300</v>
      </c>
      <c r="D5915" s="341">
        <v>76.516080000000002</v>
      </c>
      <c r="E5915" s="342" t="s">
        <v>300</v>
      </c>
      <c r="F5915" s="340">
        <v>5.1489099999999999</v>
      </c>
      <c r="G5915" s="342" t="s">
        <v>300</v>
      </c>
      <c r="H5915" s="342"/>
      <c r="I5915" s="342"/>
      <c r="J5915" s="343"/>
      <c r="K5915" s="343"/>
      <c r="L5915" s="407">
        <v>1</v>
      </c>
      <c r="M5915" s="344">
        <f t="shared" si="92"/>
        <v>5.1489146686279668</v>
      </c>
      <c r="N5915" s="337"/>
      <c r="T5915" s="169" t="s">
        <v>300</v>
      </c>
    </row>
    <row r="5916" spans="1:20">
      <c r="A5916" s="339">
        <v>45538.375</v>
      </c>
      <c r="B5916" s="340">
        <v>2.3612099999999998</v>
      </c>
      <c r="C5916" s="340" t="s">
        <v>300</v>
      </c>
      <c r="D5916" s="341">
        <v>75.725279999999998</v>
      </c>
      <c r="E5916" s="342" t="s">
        <v>300</v>
      </c>
      <c r="F5916" s="340">
        <v>5.5571999999999999</v>
      </c>
      <c r="G5916" s="342" t="s">
        <v>300</v>
      </c>
      <c r="H5916" s="342"/>
      <c r="I5916" s="342"/>
      <c r="J5916" s="343"/>
      <c r="K5916" s="343"/>
      <c r="L5916" s="407">
        <v>1</v>
      </c>
      <c r="M5916" s="344">
        <f t="shared" si="92"/>
        <v>5.5572062031239025</v>
      </c>
      <c r="N5916" s="337"/>
      <c r="T5916" s="169" t="s">
        <v>300</v>
      </c>
    </row>
    <row r="5917" spans="1:20">
      <c r="A5917" s="339">
        <v>45538.416666666701</v>
      </c>
      <c r="B5917" s="340">
        <v>1.21258</v>
      </c>
      <c r="C5917" s="340" t="s">
        <v>300</v>
      </c>
      <c r="D5917" s="341">
        <v>76.810959999999994</v>
      </c>
      <c r="E5917" s="342" t="s">
        <v>300</v>
      </c>
      <c r="F5917" s="340">
        <v>2.8947699999999998</v>
      </c>
      <c r="G5917" s="342" t="s">
        <v>300</v>
      </c>
      <c r="H5917" s="342"/>
      <c r="I5917" s="342"/>
      <c r="J5917" s="343"/>
      <c r="K5917" s="343"/>
      <c r="L5917" s="407">
        <v>1</v>
      </c>
      <c r="M5917" s="344">
        <f t="shared" si="92"/>
        <v>2.8947736048909434</v>
      </c>
      <c r="N5917" s="337"/>
      <c r="T5917" s="169" t="s">
        <v>300</v>
      </c>
    </row>
    <row r="5918" spans="1:20">
      <c r="A5918" s="339">
        <v>45538.458333333299</v>
      </c>
      <c r="B5918" s="340">
        <v>0.42680000000000001</v>
      </c>
      <c r="C5918" s="340" t="s">
        <v>300</v>
      </c>
      <c r="D5918" s="341">
        <v>68.623689999999996</v>
      </c>
      <c r="E5918" s="342" t="s">
        <v>300</v>
      </c>
      <c r="F5918" s="340">
        <v>0.91029000000000004</v>
      </c>
      <c r="G5918" s="342" t="s">
        <v>300</v>
      </c>
      <c r="H5918" s="342"/>
      <c r="I5918" s="342"/>
      <c r="J5918" s="343"/>
      <c r="K5918" s="343"/>
      <c r="L5918" s="407">
        <v>1</v>
      </c>
      <c r="M5918" s="344">
        <f t="shared" si="92"/>
        <v>0.91028940492335997</v>
      </c>
      <c r="N5918" s="337"/>
      <c r="T5918" s="169" t="s">
        <v>300</v>
      </c>
    </row>
    <row r="5919" spans="1:20">
      <c r="A5919" s="339">
        <v>45538.5</v>
      </c>
      <c r="B5919" s="340">
        <v>0.54208999999999996</v>
      </c>
      <c r="C5919" s="340" t="s">
        <v>300</v>
      </c>
      <c r="D5919" s="341">
        <v>70.760710000000003</v>
      </c>
      <c r="E5919" s="342" t="s">
        <v>300</v>
      </c>
      <c r="F5919" s="340">
        <v>1.19218</v>
      </c>
      <c r="G5919" s="342" t="s">
        <v>300</v>
      </c>
      <c r="H5919" s="342"/>
      <c r="I5919" s="342"/>
      <c r="J5919" s="343"/>
      <c r="K5919" s="343"/>
      <c r="L5919" s="407">
        <v>1</v>
      </c>
      <c r="M5919" s="344">
        <f t="shared" si="92"/>
        <v>1.1921875656636121</v>
      </c>
      <c r="N5919" s="337"/>
      <c r="T5919" s="169" t="s">
        <v>300</v>
      </c>
    </row>
    <row r="5920" spans="1:20">
      <c r="A5920" s="339">
        <v>45538.541666666701</v>
      </c>
      <c r="B5920" s="340">
        <v>0.40451999999999999</v>
      </c>
      <c r="C5920" s="340" t="s">
        <v>300</v>
      </c>
      <c r="D5920" s="341">
        <v>70.210279999999997</v>
      </c>
      <c r="E5920" s="342" t="s">
        <v>300</v>
      </c>
      <c r="F5920" s="340">
        <v>0.88271999999999995</v>
      </c>
      <c r="G5920" s="342" t="s">
        <v>300</v>
      </c>
      <c r="H5920" s="342"/>
      <c r="I5920" s="342"/>
      <c r="J5920" s="343"/>
      <c r="K5920" s="343"/>
      <c r="L5920" s="407">
        <v>1</v>
      </c>
      <c r="M5920" s="344">
        <f t="shared" si="92"/>
        <v>0.88271745343084773</v>
      </c>
      <c r="N5920" s="337"/>
      <c r="T5920" s="169" t="s">
        <v>300</v>
      </c>
    </row>
    <row r="5921" spans="1:20">
      <c r="A5921" s="339">
        <v>45538.583333333299</v>
      </c>
      <c r="B5921" s="340">
        <v>2.3215599999999998</v>
      </c>
      <c r="C5921" s="340" t="s">
        <v>300</v>
      </c>
      <c r="D5921" s="341">
        <v>75.220659999999995</v>
      </c>
      <c r="E5921" s="342" t="s">
        <v>300</v>
      </c>
      <c r="F5921" s="340">
        <v>5.4274800000000001</v>
      </c>
      <c r="G5921" s="342" t="s">
        <v>300</v>
      </c>
      <c r="H5921" s="342"/>
      <c r="I5921" s="342"/>
      <c r="J5921" s="343"/>
      <c r="K5921" s="343"/>
      <c r="L5921" s="407">
        <v>1</v>
      </c>
      <c r="M5921" s="344">
        <f t="shared" si="92"/>
        <v>5.427477880351967</v>
      </c>
      <c r="N5921" s="337"/>
      <c r="T5921" s="169" t="s">
        <v>300</v>
      </c>
    </row>
    <row r="5922" spans="1:20">
      <c r="A5922" s="339">
        <v>45538.625</v>
      </c>
      <c r="B5922" s="340">
        <v>2.6370399999999998</v>
      </c>
      <c r="C5922" s="340" t="s">
        <v>300</v>
      </c>
      <c r="D5922" s="341">
        <v>71.063419999999994</v>
      </c>
      <c r="E5922" s="342" t="s">
        <v>300</v>
      </c>
      <c r="F5922" s="340">
        <v>5.8243099999999997</v>
      </c>
      <c r="G5922" s="342" t="s">
        <v>300</v>
      </c>
      <c r="H5922" s="342"/>
      <c r="I5922" s="342"/>
      <c r="J5922" s="343"/>
      <c r="K5922" s="343"/>
      <c r="L5922" s="407">
        <v>1</v>
      </c>
      <c r="M5922" s="344">
        <f t="shared" si="92"/>
        <v>5.8243012798669431</v>
      </c>
      <c r="N5922" s="337"/>
      <c r="T5922" s="169" t="s">
        <v>300</v>
      </c>
    </row>
    <row r="5923" spans="1:20">
      <c r="A5923" s="339">
        <v>45538.666666666701</v>
      </c>
      <c r="B5923" s="340">
        <v>2.4277500000000001</v>
      </c>
      <c r="C5923" s="340" t="s">
        <v>300</v>
      </c>
      <c r="D5923" s="341">
        <v>71.783829999999995</v>
      </c>
      <c r="E5923" s="342" t="s">
        <v>300</v>
      </c>
      <c r="F5923" s="340">
        <v>5.4164099999999999</v>
      </c>
      <c r="G5923" s="342" t="s">
        <v>300</v>
      </c>
      <c r="H5923" s="342"/>
      <c r="I5923" s="342"/>
      <c r="J5923" s="343"/>
      <c r="K5923" s="343"/>
      <c r="L5923" s="407">
        <v>1</v>
      </c>
      <c r="M5923" s="344">
        <f t="shared" si="92"/>
        <v>5.4164108472200985</v>
      </c>
      <c r="N5923" s="337"/>
      <c r="T5923" s="169" t="s">
        <v>300</v>
      </c>
    </row>
    <row r="5924" spans="1:20">
      <c r="A5924" s="339">
        <v>45538.708333333299</v>
      </c>
      <c r="B5924" s="340">
        <v>2.3942199999999998</v>
      </c>
      <c r="C5924" s="340" t="s">
        <v>300</v>
      </c>
      <c r="D5924" s="341">
        <v>72.484440000000006</v>
      </c>
      <c r="E5924" s="342" t="s">
        <v>300</v>
      </c>
      <c r="F5924" s="340">
        <v>5.3937400000000002</v>
      </c>
      <c r="G5924" s="342" t="s">
        <v>300</v>
      </c>
      <c r="H5924" s="342"/>
      <c r="I5924" s="342"/>
      <c r="J5924" s="343"/>
      <c r="K5924" s="343"/>
      <c r="L5924" s="407">
        <v>1</v>
      </c>
      <c r="M5924" s="344">
        <f t="shared" si="92"/>
        <v>5.3937380697157442</v>
      </c>
      <c r="N5924" s="337"/>
      <c r="T5924" s="169" t="s">
        <v>300</v>
      </c>
    </row>
    <row r="5925" spans="1:20">
      <c r="A5925" s="339">
        <v>45538.75</v>
      </c>
      <c r="B5925" s="340">
        <v>2.5989100000000001</v>
      </c>
      <c r="C5925" s="340" t="s">
        <v>300</v>
      </c>
      <c r="D5925" s="341">
        <v>73.298599999999993</v>
      </c>
      <c r="E5925" s="342" t="s">
        <v>300</v>
      </c>
      <c r="F5925" s="340">
        <v>5.9206300000000001</v>
      </c>
      <c r="G5925" s="342" t="s">
        <v>300</v>
      </c>
      <c r="H5925" s="342"/>
      <c r="I5925" s="342"/>
      <c r="J5925" s="343"/>
      <c r="K5925" s="343"/>
      <c r="L5925" s="407">
        <v>1</v>
      </c>
      <c r="M5925" s="344">
        <f t="shared" si="92"/>
        <v>5.920630117468078</v>
      </c>
      <c r="N5925" s="337"/>
      <c r="T5925" s="169" t="s">
        <v>300</v>
      </c>
    </row>
    <row r="5926" spans="1:20">
      <c r="A5926" s="339">
        <v>45538.791666666701</v>
      </c>
      <c r="B5926" s="340">
        <v>2.20031</v>
      </c>
      <c r="C5926" s="340" t="s">
        <v>300</v>
      </c>
      <c r="D5926" s="341">
        <v>75.502359999999996</v>
      </c>
      <c r="E5926" s="342" t="s">
        <v>300</v>
      </c>
      <c r="F5926" s="340">
        <v>5.1632800000000003</v>
      </c>
      <c r="G5926" s="342" t="s">
        <v>300</v>
      </c>
      <c r="H5926" s="342"/>
      <c r="I5926" s="342"/>
      <c r="J5926" s="343"/>
      <c r="K5926" s="343"/>
      <c r="L5926" s="407">
        <v>1</v>
      </c>
      <c r="M5926" s="344">
        <f t="shared" si="92"/>
        <v>5.1632768174981267</v>
      </c>
      <c r="N5926" s="337"/>
      <c r="T5926" s="169" t="s">
        <v>300</v>
      </c>
    </row>
    <row r="5927" spans="1:20">
      <c r="A5927" s="339">
        <v>45538.833333333299</v>
      </c>
      <c r="B5927" s="340">
        <v>2.3363800000000001</v>
      </c>
      <c r="C5927" s="340" t="s">
        <v>300</v>
      </c>
      <c r="D5927" s="341">
        <v>74.206389999999999</v>
      </c>
      <c r="E5927" s="342" t="s">
        <v>300</v>
      </c>
      <c r="F5927" s="340">
        <v>5.3884600000000002</v>
      </c>
      <c r="G5927" s="342" t="s">
        <v>300</v>
      </c>
      <c r="H5927" s="342"/>
      <c r="I5927" s="342"/>
      <c r="J5927" s="343"/>
      <c r="K5927" s="343"/>
      <c r="L5927" s="407">
        <v>1</v>
      </c>
      <c r="M5927" s="344">
        <f t="shared" si="92"/>
        <v>5.3884740355516554</v>
      </c>
      <c r="N5927" s="337"/>
      <c r="T5927" s="169" t="s">
        <v>300</v>
      </c>
    </row>
    <row r="5928" spans="1:20">
      <c r="A5928" s="339">
        <v>45538.875</v>
      </c>
      <c r="B5928" s="340">
        <v>2.6507200000000002</v>
      </c>
      <c r="C5928" s="340" t="s">
        <v>300</v>
      </c>
      <c r="D5928" s="341">
        <v>71.712940000000003</v>
      </c>
      <c r="E5928" s="342" t="s">
        <v>300</v>
      </c>
      <c r="F5928" s="340">
        <v>5.9080300000000001</v>
      </c>
      <c r="G5928" s="342" t="s">
        <v>300</v>
      </c>
      <c r="H5928" s="342"/>
      <c r="I5928" s="342"/>
      <c r="J5928" s="343"/>
      <c r="K5928" s="343"/>
      <c r="L5928" s="407">
        <v>1</v>
      </c>
      <c r="M5928" s="344">
        <f t="shared" si="92"/>
        <v>5.9080259277661451</v>
      </c>
      <c r="N5928" s="337"/>
      <c r="T5928" s="169" t="s">
        <v>300</v>
      </c>
    </row>
    <row r="5929" spans="1:20">
      <c r="A5929" s="339">
        <v>45538.916666666701</v>
      </c>
      <c r="B5929" s="340">
        <v>2.3426900000000002</v>
      </c>
      <c r="C5929" s="340" t="s">
        <v>300</v>
      </c>
      <c r="D5929" s="341">
        <v>73.138990000000007</v>
      </c>
      <c r="E5929" s="342" t="s">
        <v>300</v>
      </c>
      <c r="F5929" s="340">
        <v>5.3253199999999996</v>
      </c>
      <c r="G5929" s="342" t="s">
        <v>300</v>
      </c>
      <c r="H5929" s="342"/>
      <c r="I5929" s="342"/>
      <c r="J5929" s="343"/>
      <c r="K5929" s="343"/>
      <c r="L5929" s="407">
        <v>1</v>
      </c>
      <c r="M5929" s="344">
        <f t="shared" si="92"/>
        <v>5.3253087534147481</v>
      </c>
      <c r="N5929" s="337"/>
      <c r="T5929" s="169" t="s">
        <v>300</v>
      </c>
    </row>
    <row r="5930" spans="1:20">
      <c r="A5930" s="339">
        <v>45538.958333333299</v>
      </c>
      <c r="B5930" s="340">
        <v>2.1975799999999999</v>
      </c>
      <c r="C5930" s="340" t="s">
        <v>300</v>
      </c>
      <c r="D5930" s="341">
        <v>74.004919999999998</v>
      </c>
      <c r="E5930" s="342" t="s">
        <v>300</v>
      </c>
      <c r="F5930" s="340">
        <v>5.0545999999999998</v>
      </c>
      <c r="G5930" s="342" t="s">
        <v>300</v>
      </c>
      <c r="H5930" s="342"/>
      <c r="I5930" s="342"/>
      <c r="J5930" s="343"/>
      <c r="K5930" s="343"/>
      <c r="L5930" s="407">
        <v>1</v>
      </c>
      <c r="M5930" s="344">
        <f t="shared" si="92"/>
        <v>5.0545942334690865</v>
      </c>
      <c r="N5930" s="337"/>
      <c r="T5930" s="169" t="s">
        <v>300</v>
      </c>
    </row>
    <row r="5931" spans="1:20">
      <c r="A5931" s="339">
        <v>45539</v>
      </c>
      <c r="B5931" s="340">
        <v>2.18268</v>
      </c>
      <c r="C5931" s="340" t="s">
        <v>300</v>
      </c>
      <c r="D5931" s="341">
        <v>74.172960000000003</v>
      </c>
      <c r="E5931" s="342" t="s">
        <v>300</v>
      </c>
      <c r="F5931" s="340">
        <v>5.0317100000000003</v>
      </c>
      <c r="G5931" s="342" t="s">
        <v>300</v>
      </c>
      <c r="H5931" s="342"/>
      <c r="I5931" s="342"/>
      <c r="J5931" s="343"/>
      <c r="K5931" s="343"/>
      <c r="L5931" s="407">
        <v>1</v>
      </c>
      <c r="M5931" s="344">
        <f t="shared" si="92"/>
        <v>5.0317225932234235</v>
      </c>
      <c r="N5931" s="337"/>
      <c r="T5931" s="169" t="s">
        <v>300</v>
      </c>
    </row>
    <row r="5932" spans="1:20">
      <c r="A5932" s="339">
        <v>45539.041666666701</v>
      </c>
      <c r="B5932" s="340">
        <v>2.0997400000000002</v>
      </c>
      <c r="C5932" s="340" t="s">
        <v>300</v>
      </c>
      <c r="D5932" s="341">
        <v>74.009960000000007</v>
      </c>
      <c r="E5932" s="342" t="s">
        <v>300</v>
      </c>
      <c r="F5932" s="340">
        <v>4.8298899999999998</v>
      </c>
      <c r="G5932" s="342" t="s">
        <v>300</v>
      </c>
      <c r="H5932" s="342"/>
      <c r="I5932" s="342"/>
      <c r="J5932" s="343"/>
      <c r="K5932" s="343"/>
      <c r="L5932" s="407">
        <v>1</v>
      </c>
      <c r="M5932" s="344">
        <f t="shared" si="92"/>
        <v>4.8298840095952311</v>
      </c>
      <c r="N5932" s="337"/>
      <c r="T5932" s="169" t="s">
        <v>300</v>
      </c>
    </row>
    <row r="5933" spans="1:20">
      <c r="A5933" s="339">
        <v>45539.083333333299</v>
      </c>
      <c r="B5933" s="340">
        <v>1.97567</v>
      </c>
      <c r="C5933" s="340" t="s">
        <v>300</v>
      </c>
      <c r="D5933" s="341">
        <v>73.168239999999997</v>
      </c>
      <c r="E5933" s="342" t="s">
        <v>300</v>
      </c>
      <c r="F5933" s="340">
        <v>4.4927999999999999</v>
      </c>
      <c r="G5933" s="342" t="s">
        <v>300</v>
      </c>
      <c r="H5933" s="342"/>
      <c r="I5933" s="342"/>
      <c r="J5933" s="343"/>
      <c r="K5933" s="343"/>
      <c r="L5933" s="407">
        <v>1</v>
      </c>
      <c r="M5933" s="344">
        <f t="shared" si="92"/>
        <v>4.4928097020824636</v>
      </c>
      <c r="N5933" s="337"/>
      <c r="T5933" s="169" t="s">
        <v>300</v>
      </c>
    </row>
    <row r="5934" spans="1:20">
      <c r="A5934" s="339">
        <v>45539.125</v>
      </c>
      <c r="B5934" s="340">
        <v>2.1670500000000001</v>
      </c>
      <c r="C5934" s="340" t="s">
        <v>300</v>
      </c>
      <c r="D5934" s="341">
        <v>73.184719999999999</v>
      </c>
      <c r="E5934" s="342" t="s">
        <v>300</v>
      </c>
      <c r="F5934" s="340">
        <v>4.9291400000000003</v>
      </c>
      <c r="G5934" s="342" t="s">
        <v>300</v>
      </c>
      <c r="H5934" s="342"/>
      <c r="I5934" s="342"/>
      <c r="J5934" s="343"/>
      <c r="K5934" s="343"/>
      <c r="L5934" s="407">
        <v>1</v>
      </c>
      <c r="M5934" s="344">
        <f t="shared" si="92"/>
        <v>4.9291309675540802</v>
      </c>
      <c r="N5934" s="337"/>
      <c r="T5934" s="169" t="s">
        <v>300</v>
      </c>
    </row>
    <row r="5935" spans="1:20">
      <c r="A5935" s="339">
        <v>45539.166666666701</v>
      </c>
      <c r="B5935" s="340">
        <v>2.04941</v>
      </c>
      <c r="C5935" s="340" t="s">
        <v>300</v>
      </c>
      <c r="D5935" s="341">
        <v>75.566909999999993</v>
      </c>
      <c r="E5935" s="342" t="s">
        <v>300</v>
      </c>
      <c r="F5935" s="340">
        <v>4.8132900000000003</v>
      </c>
      <c r="G5935" s="342" t="s">
        <v>300</v>
      </c>
      <c r="H5935" s="342"/>
      <c r="I5935" s="342"/>
      <c r="J5935" s="343"/>
      <c r="K5935" s="343"/>
      <c r="L5935" s="407">
        <v>1</v>
      </c>
      <c r="M5935" s="344">
        <f t="shared" si="92"/>
        <v>4.8132844181979468</v>
      </c>
      <c r="N5935" s="337"/>
      <c r="T5935" s="169" t="s">
        <v>300</v>
      </c>
    </row>
    <row r="5936" spans="1:20">
      <c r="A5936" s="339">
        <v>45539.208333333299</v>
      </c>
      <c r="B5936" s="340">
        <v>2.3147099999999998</v>
      </c>
      <c r="C5936" s="340" t="s">
        <v>300</v>
      </c>
      <c r="D5936" s="341">
        <v>75.182569999999998</v>
      </c>
      <c r="E5936" s="342" t="s">
        <v>300</v>
      </c>
      <c r="F5936" s="340">
        <v>5.4087300000000003</v>
      </c>
      <c r="G5936" s="342" t="s">
        <v>300</v>
      </c>
      <c r="H5936" s="342"/>
      <c r="I5936" s="342"/>
      <c r="J5936" s="343"/>
      <c r="K5936" s="343"/>
      <c r="L5936" s="407">
        <v>1</v>
      </c>
      <c r="M5936" s="344">
        <f t="shared" si="92"/>
        <v>5.4087233124740743</v>
      </c>
      <c r="N5936" s="337"/>
      <c r="T5936" s="169" t="s">
        <v>300</v>
      </c>
    </row>
    <row r="5937" spans="1:20">
      <c r="A5937" s="339">
        <v>45539.25</v>
      </c>
      <c r="B5937" s="340">
        <v>2.6172900000000001</v>
      </c>
      <c r="C5937" s="340" t="s">
        <v>300</v>
      </c>
      <c r="D5937" s="341">
        <v>73.693849999999998</v>
      </c>
      <c r="E5937" s="342" t="s">
        <v>300</v>
      </c>
      <c r="F5937" s="340">
        <v>5.9946599999999997</v>
      </c>
      <c r="G5937" s="342" t="s">
        <v>300</v>
      </c>
      <c r="H5937" s="342"/>
      <c r="I5937" s="342"/>
      <c r="J5937" s="343"/>
      <c r="K5937" s="343"/>
      <c r="L5937" s="407">
        <v>1</v>
      </c>
      <c r="M5937" s="344">
        <f t="shared" si="92"/>
        <v>5.994653730794818</v>
      </c>
      <c r="N5937" s="337"/>
      <c r="T5937" s="169" t="s">
        <v>300</v>
      </c>
    </row>
    <row r="5938" spans="1:20">
      <c r="A5938" s="339">
        <v>45539.291666666701</v>
      </c>
      <c r="B5938" s="340">
        <v>2.7753899999999998</v>
      </c>
      <c r="C5938" s="340" t="s">
        <v>300</v>
      </c>
      <c r="D5938" s="341">
        <v>73.7119</v>
      </c>
      <c r="E5938" s="342" t="s">
        <v>300</v>
      </c>
      <c r="F5938" s="340">
        <v>6.3583100000000004</v>
      </c>
      <c r="G5938" s="342" t="s">
        <v>300</v>
      </c>
      <c r="H5938" s="342"/>
      <c r="I5938" s="342"/>
      <c r="J5938" s="343"/>
      <c r="K5938" s="343"/>
      <c r="L5938" s="407">
        <v>1</v>
      </c>
      <c r="M5938" s="344">
        <f t="shared" si="92"/>
        <v>6.3583237159822792</v>
      </c>
      <c r="N5938" s="337"/>
      <c r="T5938" s="169" t="s">
        <v>300</v>
      </c>
    </row>
    <row r="5939" spans="1:20">
      <c r="A5939" s="339">
        <v>45539.333333333299</v>
      </c>
      <c r="B5939" s="340">
        <v>2.8058900000000002</v>
      </c>
      <c r="C5939" s="340" t="s">
        <v>300</v>
      </c>
      <c r="D5939" s="341">
        <v>73.103560000000002</v>
      </c>
      <c r="E5939" s="342" t="s">
        <v>300</v>
      </c>
      <c r="F5939" s="340">
        <v>6.37514</v>
      </c>
      <c r="G5939" s="342" t="s">
        <v>300</v>
      </c>
      <c r="H5939" s="342"/>
      <c r="I5939" s="342"/>
      <c r="J5939" s="343"/>
      <c r="K5939" s="343"/>
      <c r="L5939" s="407">
        <v>1</v>
      </c>
      <c r="M5939" s="344">
        <f t="shared" si="92"/>
        <v>6.3751466308578708</v>
      </c>
      <c r="N5939" s="337"/>
      <c r="T5939" s="169" t="s">
        <v>300</v>
      </c>
    </row>
    <row r="5940" spans="1:20">
      <c r="A5940" s="339">
        <v>45539.375</v>
      </c>
      <c r="B5940" s="340">
        <v>2.5439500000000002</v>
      </c>
      <c r="C5940" s="340" t="s">
        <v>300</v>
      </c>
      <c r="D5940" s="341">
        <v>72.546539999999993</v>
      </c>
      <c r="E5940" s="342" t="s">
        <v>300</v>
      </c>
      <c r="F5940" s="340">
        <v>5.7359600000000004</v>
      </c>
      <c r="G5940" s="342" t="s">
        <v>300</v>
      </c>
      <c r="H5940" s="342"/>
      <c r="I5940" s="342"/>
      <c r="J5940" s="343"/>
      <c r="K5940" s="343"/>
      <c r="L5940" s="407">
        <v>1</v>
      </c>
      <c r="M5940" s="344">
        <f t="shared" si="92"/>
        <v>5.7359622650576387</v>
      </c>
      <c r="N5940" s="337"/>
      <c r="T5940" s="169" t="s">
        <v>300</v>
      </c>
    </row>
    <row r="5941" spans="1:20">
      <c r="A5941" s="339">
        <v>45539.416666666701</v>
      </c>
      <c r="B5941" s="340">
        <v>2.6936499999999999</v>
      </c>
      <c r="C5941" s="340" t="s">
        <v>300</v>
      </c>
      <c r="D5941" s="341">
        <v>72.897480000000002</v>
      </c>
      <c r="E5941" s="342" t="s">
        <v>300</v>
      </c>
      <c r="F5941" s="340">
        <v>6.1028700000000002</v>
      </c>
      <c r="G5941" s="342" t="s">
        <v>300</v>
      </c>
      <c r="H5941" s="342"/>
      <c r="I5941" s="342"/>
      <c r="J5941" s="343"/>
      <c r="K5941" s="343"/>
      <c r="L5941" s="407">
        <v>1</v>
      </c>
      <c r="M5941" s="344">
        <f t="shared" si="92"/>
        <v>6.1028780308221595</v>
      </c>
      <c r="N5941" s="337"/>
      <c r="T5941" s="169" t="s">
        <v>300</v>
      </c>
    </row>
    <row r="5942" spans="1:20">
      <c r="A5942" s="339">
        <v>45539.458333333299</v>
      </c>
      <c r="B5942" s="340">
        <v>2.76742</v>
      </c>
      <c r="C5942" s="340" t="s">
        <v>300</v>
      </c>
      <c r="D5942" s="341">
        <v>73.039860000000004</v>
      </c>
      <c r="E5942" s="342" t="s">
        <v>300</v>
      </c>
      <c r="F5942" s="340">
        <v>6.2822500000000003</v>
      </c>
      <c r="G5942" s="342" t="s">
        <v>300</v>
      </c>
      <c r="H5942" s="342"/>
      <c r="I5942" s="342"/>
      <c r="J5942" s="343"/>
      <c r="K5942" s="343"/>
      <c r="L5942" s="407">
        <v>1</v>
      </c>
      <c r="M5942" s="344">
        <f t="shared" si="92"/>
        <v>6.2822616077460953</v>
      </c>
      <c r="N5942" s="337"/>
      <c r="T5942" s="169" t="s">
        <v>300</v>
      </c>
    </row>
    <row r="5943" spans="1:20">
      <c r="A5943" s="339">
        <v>45539.5</v>
      </c>
      <c r="B5943" s="340">
        <v>2.7746499999999998</v>
      </c>
      <c r="C5943" s="340" t="s">
        <v>300</v>
      </c>
      <c r="D5943" s="341">
        <v>72.35575</v>
      </c>
      <c r="E5943" s="342" t="s">
        <v>300</v>
      </c>
      <c r="F5943" s="340">
        <v>6.2396700000000003</v>
      </c>
      <c r="G5943" s="342" t="s">
        <v>300</v>
      </c>
      <c r="H5943" s="342"/>
      <c r="I5943" s="342"/>
      <c r="J5943" s="343"/>
      <c r="K5943" s="343"/>
      <c r="L5943" s="407">
        <v>1</v>
      </c>
      <c r="M5943" s="344">
        <f t="shared" si="92"/>
        <v>6.2396792844014994</v>
      </c>
      <c r="N5943" s="337"/>
      <c r="T5943" s="169" t="s">
        <v>300</v>
      </c>
    </row>
    <row r="5944" spans="1:20">
      <c r="A5944" s="339">
        <v>45539.541666666701</v>
      </c>
      <c r="B5944" s="340">
        <v>2.4925299999999999</v>
      </c>
      <c r="C5944" s="340" t="s">
        <v>300</v>
      </c>
      <c r="D5944" s="341">
        <v>74.421999999999997</v>
      </c>
      <c r="E5944" s="342" t="s">
        <v>300</v>
      </c>
      <c r="F5944" s="340">
        <v>5.7652999999999999</v>
      </c>
      <c r="G5944" s="342" t="s">
        <v>300</v>
      </c>
      <c r="H5944" s="342"/>
      <c r="I5944" s="342"/>
      <c r="J5944" s="343"/>
      <c r="K5944" s="343"/>
      <c r="L5944" s="407">
        <v>1</v>
      </c>
      <c r="M5944" s="344">
        <f t="shared" si="92"/>
        <v>5.7653110228727993</v>
      </c>
      <c r="N5944" s="337"/>
      <c r="T5944" s="169" t="s">
        <v>300</v>
      </c>
    </row>
    <row r="5945" spans="1:20">
      <c r="A5945" s="339">
        <v>45539.583333333299</v>
      </c>
      <c r="B5945" s="340">
        <v>0.47376000000000001</v>
      </c>
      <c r="C5945" s="340" t="s">
        <v>300</v>
      </c>
      <c r="D5945" s="341">
        <v>70.623339999999999</v>
      </c>
      <c r="E5945" s="342" t="s">
        <v>300</v>
      </c>
      <c r="F5945" s="340">
        <v>1.03989</v>
      </c>
      <c r="G5945" s="342" t="s">
        <v>300</v>
      </c>
      <c r="H5945" s="342"/>
      <c r="I5945" s="342"/>
      <c r="J5945" s="343"/>
      <c r="K5945" s="343"/>
      <c r="L5945" s="407">
        <v>1</v>
      </c>
      <c r="M5945" s="344">
        <f t="shared" si="92"/>
        <v>1.0398906013950717</v>
      </c>
      <c r="N5945" s="337"/>
      <c r="T5945" s="169" t="s">
        <v>300</v>
      </c>
    </row>
    <row r="5946" spans="1:20">
      <c r="A5946" s="339">
        <v>45539.625</v>
      </c>
      <c r="B5946" s="340">
        <v>1.3056099999999999</v>
      </c>
      <c r="C5946" s="340" t="s">
        <v>300</v>
      </c>
      <c r="D5946" s="341">
        <v>71.122709999999998</v>
      </c>
      <c r="E5946" s="342" t="s">
        <v>300</v>
      </c>
      <c r="F5946" s="340">
        <v>2.8860399999999999</v>
      </c>
      <c r="G5946" s="342" t="s">
        <v>300</v>
      </c>
      <c r="H5946" s="342"/>
      <c r="I5946" s="342"/>
      <c r="J5946" s="343"/>
      <c r="K5946" s="343"/>
      <c r="L5946" s="407">
        <v>1</v>
      </c>
      <c r="M5946" s="344">
        <f t="shared" si="92"/>
        <v>2.8860428452083471</v>
      </c>
      <c r="N5946" s="337"/>
      <c r="T5946" s="169" t="s">
        <v>300</v>
      </c>
    </row>
    <row r="5947" spans="1:20">
      <c r="A5947" s="339">
        <v>45539.666666666701</v>
      </c>
      <c r="B5947" s="340">
        <v>2.70207</v>
      </c>
      <c r="C5947" s="340" t="s">
        <v>300</v>
      </c>
      <c r="D5947" s="341">
        <v>73.925520000000006</v>
      </c>
      <c r="E5947" s="342" t="s">
        <v>300</v>
      </c>
      <c r="F5947" s="340">
        <v>6.2083000000000004</v>
      </c>
      <c r="G5947" s="342" t="s">
        <v>300</v>
      </c>
      <c r="H5947" s="342"/>
      <c r="I5947" s="342"/>
      <c r="J5947" s="343"/>
      <c r="K5947" s="343"/>
      <c r="L5947" s="407">
        <v>1</v>
      </c>
      <c r="M5947" s="344">
        <f t="shared" si="92"/>
        <v>6.208289979004511</v>
      </c>
      <c r="N5947" s="337"/>
      <c r="T5947" s="169" t="s">
        <v>300</v>
      </c>
    </row>
    <row r="5948" spans="1:20">
      <c r="A5948" s="339">
        <v>45539.708333333299</v>
      </c>
      <c r="B5948" s="340">
        <v>2.5066600000000001</v>
      </c>
      <c r="C5948" s="340" t="s">
        <v>300</v>
      </c>
      <c r="D5948" s="341">
        <v>73.300060000000002</v>
      </c>
      <c r="E5948" s="342" t="s">
        <v>300</v>
      </c>
      <c r="F5948" s="340">
        <v>5.7105800000000002</v>
      </c>
      <c r="G5948" s="342" t="s">
        <v>300</v>
      </c>
      <c r="H5948" s="342"/>
      <c r="I5948" s="342"/>
      <c r="J5948" s="343"/>
      <c r="K5948" s="343"/>
      <c r="L5948" s="407">
        <v>1</v>
      </c>
      <c r="M5948" s="344">
        <f t="shared" si="92"/>
        <v>5.7105872466595669</v>
      </c>
      <c r="N5948" s="337"/>
      <c r="T5948" s="169" t="s">
        <v>300</v>
      </c>
    </row>
    <row r="5949" spans="1:20">
      <c r="A5949" s="339">
        <v>45539.75</v>
      </c>
      <c r="B5949" s="340">
        <v>2.6854800000000001</v>
      </c>
      <c r="C5949" s="340" t="s">
        <v>300</v>
      </c>
      <c r="D5949" s="341">
        <v>72.709220000000002</v>
      </c>
      <c r="E5949" s="342" t="s">
        <v>300</v>
      </c>
      <c r="F5949" s="340">
        <v>6.0686400000000003</v>
      </c>
      <c r="G5949" s="342" t="s">
        <v>300</v>
      </c>
      <c r="H5949" s="342"/>
      <c r="I5949" s="342"/>
      <c r="J5949" s="343"/>
      <c r="K5949" s="343"/>
      <c r="L5949" s="407">
        <v>1</v>
      </c>
      <c r="M5949" s="344">
        <f t="shared" si="92"/>
        <v>6.0686545723836476</v>
      </c>
      <c r="N5949" s="337"/>
      <c r="T5949" s="169" t="s">
        <v>300</v>
      </c>
    </row>
    <row r="5950" spans="1:20">
      <c r="A5950" s="339">
        <v>45539.791666666701</v>
      </c>
      <c r="B5950" s="340">
        <v>2.9604499999999998</v>
      </c>
      <c r="C5950" s="340" t="s">
        <v>300</v>
      </c>
      <c r="D5950" s="341">
        <v>70.480339999999998</v>
      </c>
      <c r="E5950" s="342" t="s">
        <v>300</v>
      </c>
      <c r="F5950" s="340">
        <v>6.4849500000000004</v>
      </c>
      <c r="G5950" s="342" t="s">
        <v>300</v>
      </c>
      <c r="H5950" s="342"/>
      <c r="I5950" s="342"/>
      <c r="J5950" s="343"/>
      <c r="K5950" s="343"/>
      <c r="L5950" s="407">
        <v>1</v>
      </c>
      <c r="M5950" s="344">
        <f t="shared" si="92"/>
        <v>6.4849514809472382</v>
      </c>
      <c r="N5950" s="337"/>
      <c r="T5950" s="169" t="s">
        <v>300</v>
      </c>
    </row>
    <row r="5951" spans="1:20">
      <c r="A5951" s="339">
        <v>45539.833333333299</v>
      </c>
      <c r="B5951" s="340">
        <v>2.7909700000000002</v>
      </c>
      <c r="C5951" s="340" t="s">
        <v>300</v>
      </c>
      <c r="D5951" s="341">
        <v>70.880960000000002</v>
      </c>
      <c r="E5951" s="342" t="s">
        <v>300</v>
      </c>
      <c r="F5951" s="340">
        <v>6.14846</v>
      </c>
      <c r="G5951" s="342" t="s">
        <v>300</v>
      </c>
      <c r="H5951" s="342"/>
      <c r="I5951" s="342"/>
      <c r="J5951" s="343"/>
      <c r="K5951" s="343"/>
      <c r="L5951" s="407">
        <v>1</v>
      </c>
      <c r="M5951" s="344">
        <f t="shared" si="92"/>
        <v>6.148451751501697</v>
      </c>
      <c r="N5951" s="337"/>
      <c r="T5951" s="169" t="s">
        <v>300</v>
      </c>
    </row>
    <row r="5952" spans="1:20">
      <c r="A5952" s="339">
        <v>45539.875</v>
      </c>
      <c r="B5952" s="340">
        <v>1.9050800000000001</v>
      </c>
      <c r="C5952" s="340" t="s">
        <v>300</v>
      </c>
      <c r="D5952" s="341">
        <v>72.566410000000005</v>
      </c>
      <c r="E5952" s="342" t="s">
        <v>300</v>
      </c>
      <c r="F5952" s="340">
        <v>4.2966600000000001</v>
      </c>
      <c r="G5952" s="342" t="s">
        <v>300</v>
      </c>
      <c r="H5952" s="342"/>
      <c r="I5952" s="342"/>
      <c r="J5952" s="343"/>
      <c r="K5952" s="343"/>
      <c r="L5952" s="407">
        <v>1</v>
      </c>
      <c r="M5952" s="344">
        <f t="shared" si="92"/>
        <v>4.2966488925558242</v>
      </c>
      <c r="N5952" s="337"/>
      <c r="T5952" s="169" t="s">
        <v>300</v>
      </c>
    </row>
    <row r="5953" spans="1:20">
      <c r="A5953" s="339">
        <v>45539.916666666701</v>
      </c>
      <c r="B5953" s="340">
        <v>1.5432399999999999</v>
      </c>
      <c r="C5953" s="340" t="s">
        <v>300</v>
      </c>
      <c r="D5953" s="341">
        <v>76.724630000000005</v>
      </c>
      <c r="E5953" s="342" t="s">
        <v>300</v>
      </c>
      <c r="F5953" s="340">
        <v>3.6800199999999998</v>
      </c>
      <c r="G5953" s="342" t="s">
        <v>300</v>
      </c>
      <c r="H5953" s="342"/>
      <c r="I5953" s="342"/>
      <c r="J5953" s="343"/>
      <c r="K5953" s="343"/>
      <c r="L5953" s="407">
        <v>1</v>
      </c>
      <c r="M5953" s="344">
        <f t="shared" si="92"/>
        <v>3.6800124194772956</v>
      </c>
      <c r="N5953" s="337"/>
      <c r="T5953" s="169" t="s">
        <v>300</v>
      </c>
    </row>
    <row r="5954" spans="1:20">
      <c r="A5954" s="339">
        <v>45539.958333333299</v>
      </c>
      <c r="B5954" s="340">
        <v>2.8823699999999999</v>
      </c>
      <c r="C5954" s="340" t="s">
        <v>300</v>
      </c>
      <c r="D5954" s="341">
        <v>72.669910000000002</v>
      </c>
      <c r="E5954" s="342" t="s">
        <v>300</v>
      </c>
      <c r="F5954" s="340">
        <v>6.5100699999999998</v>
      </c>
      <c r="G5954" s="342" t="s">
        <v>300</v>
      </c>
      <c r="H5954" s="342"/>
      <c r="I5954" s="342"/>
      <c r="J5954" s="343"/>
      <c r="K5954" s="343"/>
      <c r="L5954" s="407">
        <v>1</v>
      </c>
      <c r="M5954" s="344">
        <f t="shared" si="92"/>
        <v>6.5100655485666339</v>
      </c>
      <c r="N5954" s="337"/>
      <c r="T5954" s="169" t="s">
        <v>300</v>
      </c>
    </row>
    <row r="5955" spans="1:20">
      <c r="A5955" s="339">
        <v>45540</v>
      </c>
      <c r="B5955" s="340">
        <v>2.9892099999999999</v>
      </c>
      <c r="C5955" s="340" t="s">
        <v>300</v>
      </c>
      <c r="D5955" s="341">
        <v>71.860060000000004</v>
      </c>
      <c r="E5955" s="342" t="s">
        <v>300</v>
      </c>
      <c r="F5955" s="340">
        <v>6.6761299999999997</v>
      </c>
      <c r="G5955" s="342" t="s">
        <v>300</v>
      </c>
      <c r="H5955" s="342"/>
      <c r="I5955" s="342"/>
      <c r="J5955" s="343"/>
      <c r="K5955" s="343"/>
      <c r="L5955" s="407">
        <v>1</v>
      </c>
      <c r="M5955" s="344">
        <f t="shared" ref="M5955:M6018" si="93">D5955*60*10^3*B5955*5.18*10^-7</f>
        <v>6.6761334933268079</v>
      </c>
      <c r="N5955" s="337"/>
      <c r="T5955" s="169" t="s">
        <v>300</v>
      </c>
    </row>
    <row r="5956" spans="1:20">
      <c r="A5956" s="339">
        <v>45540.041666666701</v>
      </c>
      <c r="B5956" s="340">
        <v>3.02664</v>
      </c>
      <c r="C5956" s="340" t="s">
        <v>300</v>
      </c>
      <c r="D5956" s="341">
        <v>71.562669999999997</v>
      </c>
      <c r="E5956" s="342" t="s">
        <v>300</v>
      </c>
      <c r="F5956" s="340">
        <v>6.7317400000000003</v>
      </c>
      <c r="G5956" s="342" t="s">
        <v>300</v>
      </c>
      <c r="H5956" s="342"/>
      <c r="I5956" s="342"/>
      <c r="J5956" s="343"/>
      <c r="K5956" s="343"/>
      <c r="L5956" s="407">
        <v>1</v>
      </c>
      <c r="M5956" s="344">
        <f t="shared" si="93"/>
        <v>6.7317551805551021</v>
      </c>
      <c r="N5956" s="337"/>
      <c r="T5956" s="169" t="s">
        <v>300</v>
      </c>
    </row>
    <row r="5957" spans="1:20">
      <c r="A5957" s="339">
        <v>45540.083333333299</v>
      </c>
      <c r="B5957" s="340">
        <v>3.1207099999999999</v>
      </c>
      <c r="C5957" s="340" t="s">
        <v>300</v>
      </c>
      <c r="D5957" s="341">
        <v>72.024209999999997</v>
      </c>
      <c r="E5957" s="342" t="s">
        <v>300</v>
      </c>
      <c r="F5957" s="340">
        <v>6.9857500000000003</v>
      </c>
      <c r="G5957" s="342" t="s">
        <v>300</v>
      </c>
      <c r="H5957" s="342"/>
      <c r="I5957" s="342"/>
      <c r="J5957" s="343"/>
      <c r="K5957" s="343"/>
      <c r="L5957" s="407">
        <v>1</v>
      </c>
      <c r="M5957" s="344">
        <f t="shared" si="93"/>
        <v>6.9857481778532264</v>
      </c>
      <c r="N5957" s="337"/>
      <c r="T5957" s="169" t="s">
        <v>300</v>
      </c>
    </row>
    <row r="5958" spans="1:20">
      <c r="A5958" s="339">
        <v>45540.125</v>
      </c>
      <c r="B5958" s="340">
        <v>3.1069200000000001</v>
      </c>
      <c r="C5958" s="340" t="s">
        <v>300</v>
      </c>
      <c r="D5958" s="341">
        <v>70.899299999999997</v>
      </c>
      <c r="E5958" s="342" t="s">
        <v>300</v>
      </c>
      <c r="F5958" s="340">
        <v>6.84626</v>
      </c>
      <c r="G5958" s="342" t="s">
        <v>300</v>
      </c>
      <c r="H5958" s="342"/>
      <c r="I5958" s="342"/>
      <c r="J5958" s="343"/>
      <c r="K5958" s="343"/>
      <c r="L5958" s="407">
        <v>1</v>
      </c>
      <c r="M5958" s="344">
        <f t="shared" si="93"/>
        <v>6.8462543240884797</v>
      </c>
      <c r="N5958" s="337"/>
      <c r="T5958" s="169" t="s">
        <v>300</v>
      </c>
    </row>
    <row r="5959" spans="1:20">
      <c r="A5959" s="339">
        <v>45540.166666666701</v>
      </c>
      <c r="B5959" s="340">
        <v>3.2437</v>
      </c>
      <c r="C5959" s="340" t="s">
        <v>300</v>
      </c>
      <c r="D5959" s="341">
        <v>70.306060000000002</v>
      </c>
      <c r="E5959" s="342" t="s">
        <v>300</v>
      </c>
      <c r="F5959" s="340">
        <v>7.0878399999999999</v>
      </c>
      <c r="G5959" s="342" t="s">
        <v>300</v>
      </c>
      <c r="H5959" s="342"/>
      <c r="I5959" s="342"/>
      <c r="J5959" s="343"/>
      <c r="K5959" s="343"/>
      <c r="L5959" s="407">
        <v>1</v>
      </c>
      <c r="M5959" s="344">
        <f t="shared" si="93"/>
        <v>7.0878489128277593</v>
      </c>
      <c r="N5959" s="337"/>
      <c r="T5959" s="169" t="s">
        <v>300</v>
      </c>
    </row>
    <row r="5960" spans="1:20">
      <c r="A5960" s="339">
        <v>45540.208333333299</v>
      </c>
      <c r="B5960" s="340">
        <v>3.0270800000000002</v>
      </c>
      <c r="C5960" s="340" t="s">
        <v>300</v>
      </c>
      <c r="D5960" s="341">
        <v>70.861149999999995</v>
      </c>
      <c r="E5960" s="342" t="s">
        <v>300</v>
      </c>
      <c r="F5960" s="340">
        <v>6.6667300000000003</v>
      </c>
      <c r="G5960" s="342" t="s">
        <v>300</v>
      </c>
      <c r="H5960" s="342"/>
      <c r="I5960" s="342"/>
      <c r="J5960" s="343"/>
      <c r="K5960" s="343"/>
      <c r="L5960" s="407">
        <v>1</v>
      </c>
      <c r="M5960" s="344">
        <f t="shared" si="93"/>
        <v>6.6667336577973595</v>
      </c>
      <c r="N5960" s="337"/>
      <c r="T5960" s="169" t="s">
        <v>300</v>
      </c>
    </row>
    <row r="5961" spans="1:20">
      <c r="A5961" s="339">
        <v>45540.25</v>
      </c>
      <c r="B5961" s="340">
        <v>3.1775099999999998</v>
      </c>
      <c r="C5961" s="340" t="s">
        <v>300</v>
      </c>
      <c r="D5961" s="341">
        <v>71.533410000000003</v>
      </c>
      <c r="E5961" s="342" t="s">
        <v>300</v>
      </c>
      <c r="F5961" s="340">
        <v>7.0644299999999998</v>
      </c>
      <c r="G5961" s="342" t="s">
        <v>300</v>
      </c>
      <c r="H5961" s="342"/>
      <c r="I5961" s="342"/>
      <c r="J5961" s="343"/>
      <c r="K5961" s="343"/>
      <c r="L5961" s="407">
        <v>1</v>
      </c>
      <c r="M5961" s="344">
        <f t="shared" si="93"/>
        <v>7.064425743930828</v>
      </c>
      <c r="N5961" s="337"/>
      <c r="T5961" s="169" t="s">
        <v>300</v>
      </c>
    </row>
    <row r="5962" spans="1:20">
      <c r="A5962" s="339">
        <v>45540.291666666701</v>
      </c>
      <c r="B5962" s="340">
        <v>3.2022200000000001</v>
      </c>
      <c r="C5962" s="340" t="s">
        <v>300</v>
      </c>
      <c r="D5962" s="341">
        <v>70.859719999999996</v>
      </c>
      <c r="E5962" s="342" t="s">
        <v>300</v>
      </c>
      <c r="F5962" s="340">
        <v>7.0523100000000003</v>
      </c>
      <c r="G5962" s="342" t="s">
        <v>300</v>
      </c>
      <c r="H5962" s="342"/>
      <c r="I5962" s="342"/>
      <c r="J5962" s="343"/>
      <c r="K5962" s="343"/>
      <c r="L5962" s="407">
        <v>1</v>
      </c>
      <c r="M5962" s="344">
        <f t="shared" si="93"/>
        <v>7.0523134629366719</v>
      </c>
      <c r="N5962" s="337"/>
      <c r="T5962" s="169" t="s">
        <v>300</v>
      </c>
    </row>
    <row r="5963" spans="1:20">
      <c r="A5963" s="339">
        <v>45540.333333333299</v>
      </c>
      <c r="B5963" s="340">
        <v>2.9918300000000002</v>
      </c>
      <c r="C5963" s="340" t="s">
        <v>300</v>
      </c>
      <c r="D5963" s="341">
        <v>71.400350000000003</v>
      </c>
      <c r="E5963" s="342" t="s">
        <v>300</v>
      </c>
      <c r="F5963" s="340">
        <v>6.6392499999999997</v>
      </c>
      <c r="G5963" s="342" t="s">
        <v>300</v>
      </c>
      <c r="H5963" s="342"/>
      <c r="I5963" s="342"/>
      <c r="J5963" s="343"/>
      <c r="K5963" s="343"/>
      <c r="L5963" s="407">
        <v>1</v>
      </c>
      <c r="M5963" s="344">
        <f t="shared" si="93"/>
        <v>6.6392384000867413</v>
      </c>
      <c r="N5963" s="337"/>
      <c r="T5963" s="169" t="s">
        <v>300</v>
      </c>
    </row>
    <row r="5964" spans="1:20">
      <c r="A5964" s="339">
        <v>45540.375</v>
      </c>
      <c r="B5964" s="340">
        <v>2.99648</v>
      </c>
      <c r="C5964" s="340" t="s">
        <v>300</v>
      </c>
      <c r="D5964" s="341">
        <v>70.761340000000004</v>
      </c>
      <c r="E5964" s="342" t="s">
        <v>300</v>
      </c>
      <c r="F5964" s="340">
        <v>6.5900600000000003</v>
      </c>
      <c r="G5964" s="342" t="s">
        <v>300</v>
      </c>
      <c r="H5964" s="342"/>
      <c r="I5964" s="342"/>
      <c r="J5964" s="343"/>
      <c r="K5964" s="343"/>
      <c r="L5964" s="407">
        <v>1</v>
      </c>
      <c r="M5964" s="344">
        <f t="shared" si="93"/>
        <v>6.590045937785856</v>
      </c>
      <c r="N5964" s="337"/>
      <c r="T5964" s="169" t="s">
        <v>300</v>
      </c>
    </row>
    <row r="5965" spans="1:20">
      <c r="A5965" s="339">
        <v>45540.416666666701</v>
      </c>
      <c r="B5965" s="340">
        <v>2.3146800000000001</v>
      </c>
      <c r="C5965" s="340" t="s">
        <v>300</v>
      </c>
      <c r="D5965" s="341">
        <v>74.36403</v>
      </c>
      <c r="E5965" s="342" t="s">
        <v>300</v>
      </c>
      <c r="F5965" s="340">
        <v>5.3497599999999998</v>
      </c>
      <c r="G5965" s="342" t="s">
        <v>300</v>
      </c>
      <c r="H5965" s="342"/>
      <c r="I5965" s="342"/>
      <c r="J5965" s="343"/>
      <c r="K5965" s="343"/>
      <c r="L5965" s="407">
        <v>1</v>
      </c>
      <c r="M5965" s="344">
        <f t="shared" si="93"/>
        <v>5.3497672364092308</v>
      </c>
      <c r="N5965" s="337"/>
      <c r="T5965" s="169" t="s">
        <v>300</v>
      </c>
    </row>
    <row r="5966" spans="1:20">
      <c r="A5966" s="339">
        <v>45540.458333333299</v>
      </c>
      <c r="B5966" s="340">
        <v>1.9310700000000001</v>
      </c>
      <c r="C5966" s="340" t="s">
        <v>300</v>
      </c>
      <c r="D5966" s="341">
        <v>74.017840000000007</v>
      </c>
      <c r="E5966" s="342" t="s">
        <v>300</v>
      </c>
      <c r="F5966" s="340">
        <v>4.4423700000000004</v>
      </c>
      <c r="G5966" s="342" t="s">
        <v>300</v>
      </c>
      <c r="H5966" s="342"/>
      <c r="I5966" s="342"/>
      <c r="J5966" s="343"/>
      <c r="K5966" s="343"/>
      <c r="L5966" s="407">
        <v>1</v>
      </c>
      <c r="M5966" s="344">
        <f t="shared" si="93"/>
        <v>4.4423772293759036</v>
      </c>
      <c r="N5966" s="337"/>
      <c r="T5966" s="169" t="s">
        <v>300</v>
      </c>
    </row>
    <row r="5967" spans="1:20">
      <c r="A5967" s="339">
        <v>45540.5</v>
      </c>
      <c r="B5967" s="340">
        <v>0.91708000000000001</v>
      </c>
      <c r="C5967" s="340" t="s">
        <v>300</v>
      </c>
      <c r="D5967" s="341">
        <v>69.599239999999995</v>
      </c>
      <c r="E5967" s="342" t="s">
        <v>300</v>
      </c>
      <c r="F5967" s="340">
        <v>1.9837899999999999</v>
      </c>
      <c r="G5967" s="342" t="s">
        <v>300</v>
      </c>
      <c r="H5967" s="342"/>
      <c r="I5967" s="342"/>
      <c r="J5967" s="343"/>
      <c r="K5967" s="343"/>
      <c r="L5967" s="407">
        <v>1</v>
      </c>
      <c r="M5967" s="344">
        <f t="shared" si="93"/>
        <v>1.9837764472767356</v>
      </c>
      <c r="N5967" s="337"/>
      <c r="T5967" s="169" t="s">
        <v>300</v>
      </c>
    </row>
    <row r="5968" spans="1:20">
      <c r="A5968" s="339">
        <v>45540.541666666701</v>
      </c>
      <c r="B5968" s="340">
        <v>0.59453</v>
      </c>
      <c r="C5968" s="340" t="s">
        <v>300</v>
      </c>
      <c r="D5968" s="341">
        <v>65.958550000000002</v>
      </c>
      <c r="E5968" s="342" t="s">
        <v>300</v>
      </c>
      <c r="F5968" s="340">
        <v>1.21878</v>
      </c>
      <c r="G5968" s="342" t="s">
        <v>300</v>
      </c>
      <c r="H5968" s="342"/>
      <c r="I5968" s="342"/>
      <c r="J5968" s="343"/>
      <c r="K5968" s="343"/>
      <c r="L5968" s="407">
        <v>1</v>
      </c>
      <c r="M5968" s="344">
        <f t="shared" si="93"/>
        <v>1.2187815856150199</v>
      </c>
      <c r="N5968" s="337"/>
      <c r="T5968" s="169" t="s">
        <v>300</v>
      </c>
    </row>
    <row r="5969" spans="1:20">
      <c r="A5969" s="339">
        <v>45540.583333333299</v>
      </c>
      <c r="B5969" s="340">
        <v>1.5004</v>
      </c>
      <c r="C5969" s="340" t="s">
        <v>300</v>
      </c>
      <c r="D5969" s="341">
        <v>71.299779999999998</v>
      </c>
      <c r="E5969" s="342" t="s">
        <v>300</v>
      </c>
      <c r="F5969" s="340">
        <v>3.3248899999999999</v>
      </c>
      <c r="G5969" s="342" t="s">
        <v>300</v>
      </c>
      <c r="H5969" s="342"/>
      <c r="I5969" s="342"/>
      <c r="J5969" s="343"/>
      <c r="K5969" s="343"/>
      <c r="L5969" s="407">
        <v>1</v>
      </c>
      <c r="M5969" s="344">
        <f t="shared" si="93"/>
        <v>3.3248821424649595</v>
      </c>
      <c r="N5969" s="337"/>
      <c r="T5969" s="169" t="s">
        <v>300</v>
      </c>
    </row>
    <row r="5970" spans="1:20">
      <c r="A5970" s="339">
        <v>45540.625</v>
      </c>
      <c r="B5970" s="340">
        <v>1.36554</v>
      </c>
      <c r="C5970" s="340" t="s">
        <v>300</v>
      </c>
      <c r="D5970" s="341">
        <v>73.307289999999995</v>
      </c>
      <c r="E5970" s="342" t="s">
        <v>300</v>
      </c>
      <c r="F5970" s="340">
        <v>3.1112199999999999</v>
      </c>
      <c r="G5970" s="342" t="s">
        <v>300</v>
      </c>
      <c r="H5970" s="342"/>
      <c r="I5970" s="342"/>
      <c r="J5970" s="343"/>
      <c r="K5970" s="343"/>
      <c r="L5970" s="407">
        <v>1</v>
      </c>
      <c r="M5970" s="344">
        <f t="shared" si="93"/>
        <v>3.1112334633275274</v>
      </c>
      <c r="N5970" s="337"/>
      <c r="T5970" s="169" t="s">
        <v>300</v>
      </c>
    </row>
    <row r="5971" spans="1:20">
      <c r="A5971" s="339">
        <v>45540.666666666701</v>
      </c>
      <c r="B5971" s="340">
        <v>1.26857</v>
      </c>
      <c r="C5971" s="340" t="s">
        <v>300</v>
      </c>
      <c r="D5971" s="341">
        <v>74.689750000000004</v>
      </c>
      <c r="E5971" s="342" t="s">
        <v>300</v>
      </c>
      <c r="F5971" s="340">
        <v>2.9447999999999999</v>
      </c>
      <c r="G5971" s="342" t="s">
        <v>300</v>
      </c>
      <c r="H5971" s="342"/>
      <c r="I5971" s="342"/>
      <c r="J5971" s="343"/>
      <c r="K5971" s="343"/>
      <c r="L5971" s="407">
        <v>1</v>
      </c>
      <c r="M5971" s="344">
        <f t="shared" si="93"/>
        <v>2.9448043949751002</v>
      </c>
      <c r="N5971" s="337"/>
      <c r="T5971" s="169" t="s">
        <v>300</v>
      </c>
    </row>
    <row r="5972" spans="1:20">
      <c r="A5972" s="339">
        <v>45540.708333333299</v>
      </c>
      <c r="B5972" s="340">
        <v>0.53132999999999997</v>
      </c>
      <c r="C5972" s="340" t="s">
        <v>300</v>
      </c>
      <c r="D5972" s="341">
        <v>68.019159999999999</v>
      </c>
      <c r="E5972" s="342" t="s">
        <v>300</v>
      </c>
      <c r="F5972" s="340">
        <v>1.1232500000000001</v>
      </c>
      <c r="G5972" s="342" t="s">
        <v>300</v>
      </c>
      <c r="H5972" s="342"/>
      <c r="I5972" s="342"/>
      <c r="J5972" s="343"/>
      <c r="K5972" s="343"/>
      <c r="L5972" s="407">
        <v>1</v>
      </c>
      <c r="M5972" s="344">
        <f t="shared" si="93"/>
        <v>1.1232504783894237</v>
      </c>
      <c r="N5972" s="337"/>
      <c r="T5972" s="169" t="s">
        <v>300</v>
      </c>
    </row>
    <row r="5973" spans="1:20">
      <c r="A5973" s="339">
        <v>45540.75</v>
      </c>
      <c r="B5973" s="340">
        <v>0.74158999999999997</v>
      </c>
      <c r="C5973" s="340" t="s">
        <v>300</v>
      </c>
      <c r="D5973" s="341">
        <v>71.18535</v>
      </c>
      <c r="E5973" s="342" t="s">
        <v>300</v>
      </c>
      <c r="F5973" s="340">
        <v>1.64073</v>
      </c>
      <c r="G5973" s="342" t="s">
        <v>300</v>
      </c>
      <c r="H5973" s="342"/>
      <c r="I5973" s="342"/>
      <c r="J5973" s="343"/>
      <c r="K5973" s="343"/>
      <c r="L5973" s="407">
        <v>1</v>
      </c>
      <c r="M5973" s="344">
        <f t="shared" si="93"/>
        <v>1.6407238823980197</v>
      </c>
      <c r="N5973" s="337"/>
      <c r="T5973" s="169" t="s">
        <v>300</v>
      </c>
    </row>
    <row r="5974" spans="1:20">
      <c r="A5974" s="339">
        <v>45540.791666666701</v>
      </c>
      <c r="B5974" s="340">
        <v>2.1570800000000001</v>
      </c>
      <c r="C5974" s="340" t="s">
        <v>300</v>
      </c>
      <c r="D5974" s="341">
        <v>75.520300000000006</v>
      </c>
      <c r="E5974" s="342" t="s">
        <v>300</v>
      </c>
      <c r="F5974" s="340">
        <v>5.0630300000000004</v>
      </c>
      <c r="G5974" s="342" t="s">
        <v>300</v>
      </c>
      <c r="H5974" s="342"/>
      <c r="I5974" s="342"/>
      <c r="J5974" s="343"/>
      <c r="K5974" s="343"/>
      <c r="L5974" s="407">
        <v>1</v>
      </c>
      <c r="M5974" s="344">
        <f t="shared" si="93"/>
        <v>5.0630354567419209</v>
      </c>
      <c r="N5974" s="337"/>
      <c r="T5974" s="169" t="s">
        <v>300</v>
      </c>
    </row>
    <row r="5975" spans="1:20">
      <c r="A5975" s="339">
        <v>45540.833333333299</v>
      </c>
      <c r="B5975" s="340">
        <v>1.9617</v>
      </c>
      <c r="C5975" s="340" t="s">
        <v>300</v>
      </c>
      <c r="D5975" s="341">
        <v>75.12988</v>
      </c>
      <c r="E5975" s="342" t="s">
        <v>300</v>
      </c>
      <c r="F5975" s="340">
        <v>4.5806399999999998</v>
      </c>
      <c r="G5975" s="342" t="s">
        <v>300</v>
      </c>
      <c r="H5975" s="342"/>
      <c r="I5975" s="342"/>
      <c r="J5975" s="343"/>
      <c r="K5975" s="343"/>
      <c r="L5975" s="407">
        <v>1</v>
      </c>
      <c r="M5975" s="344">
        <f t="shared" si="93"/>
        <v>4.5806414363236794</v>
      </c>
      <c r="N5975" s="337"/>
      <c r="T5975" s="169" t="s">
        <v>300</v>
      </c>
    </row>
    <row r="5976" spans="1:20">
      <c r="A5976" s="339">
        <v>45540.875</v>
      </c>
      <c r="B5976" s="340">
        <v>2.3200699999999999</v>
      </c>
      <c r="C5976" s="340" t="s">
        <v>300</v>
      </c>
      <c r="D5976" s="341">
        <v>73.077820000000003</v>
      </c>
      <c r="E5976" s="342" t="s">
        <v>300</v>
      </c>
      <c r="F5976" s="340">
        <v>5.2694900000000002</v>
      </c>
      <c r="G5976" s="342" t="s">
        <v>300</v>
      </c>
      <c r="H5976" s="342"/>
      <c r="I5976" s="342"/>
      <c r="J5976" s="343"/>
      <c r="K5976" s="343"/>
      <c r="L5976" s="407">
        <v>1</v>
      </c>
      <c r="M5976" s="344">
        <f t="shared" si="93"/>
        <v>5.2694790458971914</v>
      </c>
      <c r="N5976" s="337"/>
      <c r="T5976" s="169" t="s">
        <v>300</v>
      </c>
    </row>
    <row r="5977" spans="1:20">
      <c r="A5977" s="339">
        <v>45540.916666666701</v>
      </c>
      <c r="B5977" s="340">
        <v>2.9196599999999999</v>
      </c>
      <c r="C5977" s="340" t="s">
        <v>300</v>
      </c>
      <c r="D5977" s="341">
        <v>71.281710000000004</v>
      </c>
      <c r="E5977" s="342" t="s">
        <v>300</v>
      </c>
      <c r="F5977" s="340">
        <v>6.4683200000000003</v>
      </c>
      <c r="G5977" s="342" t="s">
        <v>300</v>
      </c>
      <c r="H5977" s="342"/>
      <c r="I5977" s="342"/>
      <c r="J5977" s="343"/>
      <c r="K5977" s="343"/>
      <c r="L5977" s="407">
        <v>1</v>
      </c>
      <c r="M5977" s="344">
        <f t="shared" si="93"/>
        <v>6.4683185485700889</v>
      </c>
      <c r="N5977" s="337"/>
      <c r="T5977" s="169" t="s">
        <v>300</v>
      </c>
    </row>
    <row r="5978" spans="1:20">
      <c r="A5978" s="339">
        <v>45540.958333333299</v>
      </c>
      <c r="B5978" s="340">
        <v>1.1685700000000001</v>
      </c>
      <c r="C5978" s="340" t="s">
        <v>300</v>
      </c>
      <c r="D5978" s="341">
        <v>73.912840000000003</v>
      </c>
      <c r="E5978" s="342" t="s">
        <v>300</v>
      </c>
      <c r="F5978" s="340">
        <v>2.68445</v>
      </c>
      <c r="G5978" s="342" t="s">
        <v>300</v>
      </c>
      <c r="H5978" s="342"/>
      <c r="I5978" s="342"/>
      <c r="J5978" s="343"/>
      <c r="K5978" s="343"/>
      <c r="L5978" s="407">
        <v>1</v>
      </c>
      <c r="M5978" s="344">
        <f t="shared" si="93"/>
        <v>2.6844519367979043</v>
      </c>
      <c r="N5978" s="337"/>
      <c r="T5978" s="169" t="s">
        <v>300</v>
      </c>
    </row>
    <row r="5979" spans="1:20">
      <c r="A5979" s="339">
        <v>45541</v>
      </c>
      <c r="B5979" s="340">
        <v>0.43980999999999998</v>
      </c>
      <c r="C5979" s="340" t="s">
        <v>300</v>
      </c>
      <c r="D5979" s="341">
        <v>67.693629999999999</v>
      </c>
      <c r="E5979" s="342" t="s">
        <v>300</v>
      </c>
      <c r="F5979" s="340">
        <v>0.92532999999999999</v>
      </c>
      <c r="G5979" s="342" t="s">
        <v>300</v>
      </c>
      <c r="H5979" s="342"/>
      <c r="I5979" s="342"/>
      <c r="J5979" s="343"/>
      <c r="K5979" s="343"/>
      <c r="L5979" s="407">
        <v>1</v>
      </c>
      <c r="M5979" s="344">
        <f t="shared" si="93"/>
        <v>0.92532418455212395</v>
      </c>
      <c r="N5979" s="337"/>
      <c r="T5979" s="169" t="s">
        <v>300</v>
      </c>
    </row>
    <row r="5980" spans="1:20">
      <c r="A5980" s="339">
        <v>45541.041666666701</v>
      </c>
      <c r="B5980" s="340">
        <v>0.79237999999999997</v>
      </c>
      <c r="C5980" s="340" t="s">
        <v>300</v>
      </c>
      <c r="D5980" s="341">
        <v>74.591419999999999</v>
      </c>
      <c r="E5980" s="342" t="s">
        <v>300</v>
      </c>
      <c r="F5980" s="340">
        <v>1.8369800000000001</v>
      </c>
      <c r="G5980" s="342" t="s">
        <v>300</v>
      </c>
      <c r="H5980" s="342"/>
      <c r="I5980" s="342"/>
      <c r="J5980" s="343"/>
      <c r="K5980" s="343"/>
      <c r="L5980" s="407">
        <v>1</v>
      </c>
      <c r="M5980" s="344">
        <f t="shared" si="93"/>
        <v>1.8369756107179678</v>
      </c>
      <c r="N5980" s="337"/>
      <c r="T5980" s="169" t="s">
        <v>300</v>
      </c>
    </row>
    <row r="5981" spans="1:20">
      <c r="A5981" s="339">
        <v>45541.083333333299</v>
      </c>
      <c r="B5981" s="340">
        <v>0.34581000000000001</v>
      </c>
      <c r="C5981" s="340" t="s">
        <v>300</v>
      </c>
      <c r="D5981" s="341">
        <v>74.908779999999993</v>
      </c>
      <c r="E5981" s="342" t="s">
        <v>300</v>
      </c>
      <c r="F5981" s="340">
        <v>0.80510999999999999</v>
      </c>
      <c r="G5981" s="342" t="s">
        <v>300</v>
      </c>
      <c r="H5981" s="342"/>
      <c r="I5981" s="342"/>
      <c r="J5981" s="343"/>
      <c r="K5981" s="343"/>
      <c r="L5981" s="407">
        <v>1</v>
      </c>
      <c r="M5981" s="344">
        <f t="shared" si="93"/>
        <v>0.80510269798274392</v>
      </c>
      <c r="N5981" s="337"/>
      <c r="T5981" s="169" t="s">
        <v>300</v>
      </c>
    </row>
    <row r="5982" spans="1:20">
      <c r="A5982" s="339">
        <v>45541.125</v>
      </c>
      <c r="B5982" s="340">
        <v>0.54547000000000001</v>
      </c>
      <c r="C5982" s="340" t="s">
        <v>300</v>
      </c>
      <c r="D5982" s="341">
        <v>78.674840000000003</v>
      </c>
      <c r="E5982" s="342" t="s">
        <v>300</v>
      </c>
      <c r="F5982" s="340">
        <v>1.3338000000000001</v>
      </c>
      <c r="G5982" s="342" t="s">
        <v>300</v>
      </c>
      <c r="H5982" s="342"/>
      <c r="I5982" s="342"/>
      <c r="J5982" s="343"/>
      <c r="K5982" s="343"/>
      <c r="L5982" s="407">
        <v>1</v>
      </c>
      <c r="M5982" s="344">
        <f t="shared" si="93"/>
        <v>1.3337908954167839</v>
      </c>
      <c r="N5982" s="337"/>
      <c r="T5982" s="169" t="s">
        <v>300</v>
      </c>
    </row>
    <row r="5983" spans="1:20">
      <c r="A5983" s="339">
        <v>45541.166666666701</v>
      </c>
      <c r="B5983" s="340">
        <v>1.92926</v>
      </c>
      <c r="C5983" s="340" t="s">
        <v>300</v>
      </c>
      <c r="D5983" s="341">
        <v>78.859800000000007</v>
      </c>
      <c r="E5983" s="342" t="s">
        <v>300</v>
      </c>
      <c r="F5983" s="340">
        <v>4.7285300000000001</v>
      </c>
      <c r="G5983" s="342" t="s">
        <v>300</v>
      </c>
      <c r="H5983" s="342"/>
      <c r="I5983" s="342"/>
      <c r="J5983" s="343"/>
      <c r="K5983" s="343"/>
      <c r="L5983" s="407">
        <v>1</v>
      </c>
      <c r="M5983" s="344">
        <f t="shared" si="93"/>
        <v>4.7285440748078393</v>
      </c>
      <c r="N5983" s="337"/>
      <c r="T5983" s="169" t="s">
        <v>300</v>
      </c>
    </row>
    <row r="5984" spans="1:20">
      <c r="A5984" s="339">
        <v>45541.208333333299</v>
      </c>
      <c r="B5984" s="340">
        <v>2.53267</v>
      </c>
      <c r="C5984" s="340" t="s">
        <v>300</v>
      </c>
      <c r="D5984" s="341">
        <v>76.058729999999997</v>
      </c>
      <c r="E5984" s="342" t="s">
        <v>300</v>
      </c>
      <c r="F5984" s="340">
        <v>5.9870000000000001</v>
      </c>
      <c r="G5984" s="342" t="s">
        <v>300</v>
      </c>
      <c r="H5984" s="342"/>
      <c r="I5984" s="342"/>
      <c r="J5984" s="343"/>
      <c r="K5984" s="343"/>
      <c r="L5984" s="407">
        <v>1</v>
      </c>
      <c r="M5984" s="344">
        <f t="shared" si="93"/>
        <v>5.9869921080788275</v>
      </c>
      <c r="N5984" s="337"/>
      <c r="T5984" s="169" t="s">
        <v>300</v>
      </c>
    </row>
    <row r="5985" spans="1:20">
      <c r="A5985" s="339">
        <v>45541.25</v>
      </c>
      <c r="B5985" s="340">
        <v>2.5181399999999998</v>
      </c>
      <c r="C5985" s="340" t="s">
        <v>300</v>
      </c>
      <c r="D5985" s="341">
        <v>73.556560000000005</v>
      </c>
      <c r="E5985" s="342" t="s">
        <v>300</v>
      </c>
      <c r="F5985" s="340">
        <v>5.7568200000000003</v>
      </c>
      <c r="G5985" s="342" t="s">
        <v>300</v>
      </c>
      <c r="H5985" s="342"/>
      <c r="I5985" s="342"/>
      <c r="J5985" s="343"/>
      <c r="K5985" s="343"/>
      <c r="L5985" s="407">
        <v>1</v>
      </c>
      <c r="M5985" s="344">
        <f t="shared" si="93"/>
        <v>5.756815253230271</v>
      </c>
      <c r="N5985" s="337"/>
      <c r="T5985" s="169" t="s">
        <v>300</v>
      </c>
    </row>
    <row r="5986" spans="1:20">
      <c r="A5986" s="339">
        <v>45541.291666666701</v>
      </c>
      <c r="B5986" s="340">
        <v>2.60751</v>
      </c>
      <c r="C5986" s="340" t="s">
        <v>300</v>
      </c>
      <c r="D5986" s="341">
        <v>75.498559999999998</v>
      </c>
      <c r="E5986" s="342" t="s">
        <v>300</v>
      </c>
      <c r="F5986" s="340">
        <v>6.1185099999999997</v>
      </c>
      <c r="G5986" s="342" t="s">
        <v>300</v>
      </c>
      <c r="H5986" s="342"/>
      <c r="I5986" s="342"/>
      <c r="J5986" s="343"/>
      <c r="K5986" s="343"/>
      <c r="L5986" s="407">
        <v>1</v>
      </c>
      <c r="M5986" s="344">
        <f t="shared" si="93"/>
        <v>6.118509815768447</v>
      </c>
      <c r="N5986" s="337"/>
      <c r="T5986" s="169" t="s">
        <v>300</v>
      </c>
    </row>
    <row r="5987" spans="1:20">
      <c r="A5987" s="339">
        <v>45541.333333333299</v>
      </c>
      <c r="B5987" s="340">
        <v>2.6565799999999999</v>
      </c>
      <c r="C5987" s="340" t="s">
        <v>300</v>
      </c>
      <c r="D5987" s="341">
        <v>74.749049999999997</v>
      </c>
      <c r="E5987" s="342" t="s">
        <v>300</v>
      </c>
      <c r="F5987" s="340">
        <v>6.1717599999999999</v>
      </c>
      <c r="G5987" s="342" t="s">
        <v>300</v>
      </c>
      <c r="H5987" s="342"/>
      <c r="I5987" s="342"/>
      <c r="J5987" s="343"/>
      <c r="K5987" s="343"/>
      <c r="L5987" s="407">
        <v>1</v>
      </c>
      <c r="M5987" s="344">
        <f t="shared" si="93"/>
        <v>6.1717679152189202</v>
      </c>
      <c r="N5987" s="337"/>
      <c r="T5987" s="169" t="s">
        <v>300</v>
      </c>
    </row>
    <row r="5988" spans="1:20">
      <c r="A5988" s="339">
        <v>45541.375</v>
      </c>
      <c r="B5988" s="340">
        <v>2.6644199999999998</v>
      </c>
      <c r="C5988" s="340" t="s">
        <v>300</v>
      </c>
      <c r="D5988" s="341">
        <v>73.035250000000005</v>
      </c>
      <c r="E5988" s="342" t="s">
        <v>300</v>
      </c>
      <c r="F5988" s="340">
        <v>6.0480700000000001</v>
      </c>
      <c r="G5988" s="342" t="s">
        <v>300</v>
      </c>
      <c r="H5988" s="342"/>
      <c r="I5988" s="342"/>
      <c r="J5988" s="343"/>
      <c r="K5988" s="343"/>
      <c r="L5988" s="407">
        <v>1</v>
      </c>
      <c r="M5988" s="344">
        <f t="shared" si="93"/>
        <v>6.0480617314194003</v>
      </c>
      <c r="N5988" s="337"/>
      <c r="T5988" s="169" t="s">
        <v>300</v>
      </c>
    </row>
    <row r="5989" spans="1:20">
      <c r="A5989" s="339">
        <v>45541.416666666701</v>
      </c>
      <c r="B5989" s="340">
        <v>2.75881</v>
      </c>
      <c r="C5989" s="340" t="s">
        <v>300</v>
      </c>
      <c r="D5989" s="341">
        <v>70.758889999999994</v>
      </c>
      <c r="E5989" s="342" t="s">
        <v>300</v>
      </c>
      <c r="F5989" s="340">
        <v>6.0671400000000002</v>
      </c>
      <c r="G5989" s="342" t="s">
        <v>300</v>
      </c>
      <c r="H5989" s="342"/>
      <c r="I5989" s="342"/>
      <c r="J5989" s="343"/>
      <c r="K5989" s="343"/>
      <c r="L5989" s="407">
        <v>1</v>
      </c>
      <c r="M5989" s="344">
        <f t="shared" si="93"/>
        <v>6.0671371596135701</v>
      </c>
      <c r="N5989" s="337"/>
      <c r="T5989" s="169" t="s">
        <v>300</v>
      </c>
    </row>
    <row r="5990" spans="1:20">
      <c r="A5990" s="339">
        <v>45541.458333333299</v>
      </c>
      <c r="B5990" s="340">
        <v>2.8520699999999999</v>
      </c>
      <c r="C5990" s="340" t="s">
        <v>300</v>
      </c>
      <c r="D5990" s="341">
        <v>70.269880000000001</v>
      </c>
      <c r="E5990" s="342" t="s">
        <v>300</v>
      </c>
      <c r="F5990" s="340">
        <v>6.2288899999999998</v>
      </c>
      <c r="G5990" s="342" t="s">
        <v>300</v>
      </c>
      <c r="H5990" s="342"/>
      <c r="I5990" s="342"/>
      <c r="J5990" s="343"/>
      <c r="K5990" s="343"/>
      <c r="L5990" s="407">
        <v>1</v>
      </c>
      <c r="M5990" s="344">
        <f t="shared" si="93"/>
        <v>6.2288862855317273</v>
      </c>
      <c r="N5990" s="337"/>
      <c r="T5990" s="169" t="s">
        <v>300</v>
      </c>
    </row>
    <row r="5991" spans="1:20">
      <c r="A5991" s="339">
        <v>45541.5</v>
      </c>
      <c r="B5991" s="340">
        <v>2.82362</v>
      </c>
      <c r="C5991" s="340" t="s">
        <v>300</v>
      </c>
      <c r="D5991" s="341">
        <v>70.988839999999996</v>
      </c>
      <c r="E5991" s="342" t="s">
        <v>300</v>
      </c>
      <c r="F5991" s="340">
        <v>6.2298499999999999</v>
      </c>
      <c r="G5991" s="342" t="s">
        <v>300</v>
      </c>
      <c r="H5991" s="342"/>
      <c r="I5991" s="342"/>
      <c r="J5991" s="343"/>
      <c r="K5991" s="343"/>
      <c r="L5991" s="407">
        <v>1</v>
      </c>
      <c r="M5991" s="344">
        <f t="shared" si="93"/>
        <v>6.2298464010968626</v>
      </c>
      <c r="N5991" s="337"/>
      <c r="T5991" s="169" t="s">
        <v>300</v>
      </c>
    </row>
    <row r="5992" spans="1:20">
      <c r="A5992" s="339">
        <v>45541.541666666701</v>
      </c>
      <c r="B5992" s="340">
        <v>2.7088299999999998</v>
      </c>
      <c r="C5992" s="340" t="s">
        <v>300</v>
      </c>
      <c r="D5992" s="341">
        <v>70.084109999999995</v>
      </c>
      <c r="E5992" s="342" t="s">
        <v>300</v>
      </c>
      <c r="F5992" s="340">
        <v>5.9004099999999999</v>
      </c>
      <c r="G5992" s="342" t="s">
        <v>300</v>
      </c>
      <c r="H5992" s="342"/>
      <c r="I5992" s="342"/>
      <c r="J5992" s="343"/>
      <c r="K5992" s="343"/>
      <c r="L5992" s="407">
        <v>1</v>
      </c>
      <c r="M5992" s="344">
        <f t="shared" si="93"/>
        <v>5.9004118056056027</v>
      </c>
      <c r="N5992" s="337"/>
      <c r="T5992" s="169" t="s">
        <v>300</v>
      </c>
    </row>
    <row r="5993" spans="1:20">
      <c r="A5993" s="339">
        <v>45541.583333333299</v>
      </c>
      <c r="B5993" s="340">
        <v>2.7773500000000002</v>
      </c>
      <c r="C5993" s="340" t="s">
        <v>300</v>
      </c>
      <c r="D5993" s="341">
        <v>69.92971</v>
      </c>
      <c r="E5993" s="342" t="s">
        <v>300</v>
      </c>
      <c r="F5993" s="340">
        <v>6.0363300000000004</v>
      </c>
      <c r="G5993" s="342" t="s">
        <v>300</v>
      </c>
      <c r="H5993" s="342"/>
      <c r="I5993" s="342"/>
      <c r="J5993" s="343"/>
      <c r="K5993" s="343"/>
      <c r="L5993" s="407">
        <v>1</v>
      </c>
      <c r="M5993" s="344">
        <f t="shared" si="93"/>
        <v>6.0363352245289796</v>
      </c>
      <c r="N5993" s="337"/>
      <c r="T5993" s="169" t="s">
        <v>300</v>
      </c>
    </row>
    <row r="5994" spans="1:20">
      <c r="A5994" s="339">
        <v>45541.625</v>
      </c>
      <c r="B5994" s="340">
        <v>2.43825</v>
      </c>
      <c r="C5994" s="340" t="s">
        <v>300</v>
      </c>
      <c r="D5994" s="341">
        <v>71.858199999999997</v>
      </c>
      <c r="E5994" s="342" t="s">
        <v>300</v>
      </c>
      <c r="F5994" s="340">
        <v>5.4454599999999997</v>
      </c>
      <c r="G5994" s="342" t="s">
        <v>300</v>
      </c>
      <c r="H5994" s="342"/>
      <c r="I5994" s="342"/>
      <c r="J5994" s="343"/>
      <c r="K5994" s="343"/>
      <c r="L5994" s="407">
        <v>1</v>
      </c>
      <c r="M5994" s="344">
        <f t="shared" si="93"/>
        <v>5.4454726011419998</v>
      </c>
      <c r="N5994" s="337"/>
      <c r="T5994" s="169" t="s">
        <v>300</v>
      </c>
    </row>
    <row r="5995" spans="1:20">
      <c r="A5995" s="339">
        <v>45541.666666666701</v>
      </c>
      <c r="B5995" s="340">
        <v>2.7172200000000002</v>
      </c>
      <c r="C5995" s="340" t="s">
        <v>300</v>
      </c>
      <c r="D5995" s="341">
        <v>71.863</v>
      </c>
      <c r="E5995" s="342" t="s">
        <v>300</v>
      </c>
      <c r="F5995" s="340">
        <v>6.0689299999999999</v>
      </c>
      <c r="G5995" s="342" t="s">
        <v>300</v>
      </c>
      <c r="H5995" s="342"/>
      <c r="I5995" s="342"/>
      <c r="J5995" s="343"/>
      <c r="K5995" s="343"/>
      <c r="L5995" s="407">
        <v>1</v>
      </c>
      <c r="M5995" s="344">
        <f t="shared" si="93"/>
        <v>6.0689164131287994</v>
      </c>
      <c r="N5995" s="337"/>
      <c r="T5995" s="169" t="s">
        <v>300</v>
      </c>
    </row>
    <row r="5996" spans="1:20">
      <c r="A5996" s="339">
        <v>45541.708333333299</v>
      </c>
      <c r="B5996" s="340">
        <v>2.6571699999999998</v>
      </c>
      <c r="C5996" s="340" t="s">
        <v>300</v>
      </c>
      <c r="D5996" s="341">
        <v>71.32817</v>
      </c>
      <c r="E5996" s="342" t="s">
        <v>300</v>
      </c>
      <c r="F5996" s="340">
        <v>5.8906200000000002</v>
      </c>
      <c r="G5996" s="342" t="s">
        <v>300</v>
      </c>
      <c r="H5996" s="342"/>
      <c r="I5996" s="342"/>
      <c r="J5996" s="343"/>
      <c r="K5996" s="343"/>
      <c r="L5996" s="407">
        <v>1</v>
      </c>
      <c r="M5996" s="344">
        <f t="shared" si="93"/>
        <v>5.890625763724211</v>
      </c>
      <c r="N5996" s="337"/>
      <c r="T5996" s="169" t="s">
        <v>300</v>
      </c>
    </row>
    <row r="5997" spans="1:20">
      <c r="A5997" s="339">
        <v>45541.75</v>
      </c>
      <c r="B5997" s="340">
        <v>2.7497099999999999</v>
      </c>
      <c r="C5997" s="340" t="s">
        <v>300</v>
      </c>
      <c r="D5997" s="341">
        <v>71.166259999999994</v>
      </c>
      <c r="E5997" s="342" t="s">
        <v>300</v>
      </c>
      <c r="F5997" s="340">
        <v>6.0819400000000003</v>
      </c>
      <c r="G5997" s="342" t="s">
        <v>300</v>
      </c>
      <c r="H5997" s="342"/>
      <c r="I5997" s="342"/>
      <c r="J5997" s="343"/>
      <c r="K5997" s="343"/>
      <c r="L5997" s="407">
        <v>1</v>
      </c>
      <c r="M5997" s="344">
        <f t="shared" si="93"/>
        <v>6.0819388064653666</v>
      </c>
      <c r="N5997" s="337"/>
      <c r="T5997" s="169" t="s">
        <v>300</v>
      </c>
    </row>
    <row r="5998" spans="1:20">
      <c r="A5998" s="339">
        <v>45541.791666666701</v>
      </c>
      <c r="B5998" s="340">
        <v>2.63395</v>
      </c>
      <c r="C5998" s="340" t="s">
        <v>300</v>
      </c>
      <c r="D5998" s="341">
        <v>71.818209999999993</v>
      </c>
      <c r="E5998" s="342" t="s">
        <v>300</v>
      </c>
      <c r="F5998" s="340">
        <v>5.8792600000000004</v>
      </c>
      <c r="G5998" s="342" t="s">
        <v>300</v>
      </c>
      <c r="H5998" s="342"/>
      <c r="I5998" s="342"/>
      <c r="J5998" s="343"/>
      <c r="K5998" s="343"/>
      <c r="L5998" s="407">
        <v>1</v>
      </c>
      <c r="M5998" s="344">
        <f t="shared" si="93"/>
        <v>5.8792660470528588</v>
      </c>
      <c r="N5998" s="337"/>
      <c r="T5998" s="169" t="s">
        <v>300</v>
      </c>
    </row>
    <row r="5999" spans="1:20">
      <c r="A5999" s="339">
        <v>45541.833333333299</v>
      </c>
      <c r="B5999" s="340">
        <v>2.7951100000000002</v>
      </c>
      <c r="C5999" s="340" t="s">
        <v>300</v>
      </c>
      <c r="D5999" s="341">
        <v>70.514809999999997</v>
      </c>
      <c r="E5999" s="342" t="s">
        <v>300</v>
      </c>
      <c r="F5999" s="340">
        <v>6.1257599999999996</v>
      </c>
      <c r="G5999" s="342" t="s">
        <v>300</v>
      </c>
      <c r="H5999" s="342"/>
      <c r="I5999" s="342"/>
      <c r="J5999" s="343"/>
      <c r="K5999" s="343"/>
      <c r="L5999" s="407">
        <v>1</v>
      </c>
      <c r="M5999" s="344">
        <f t="shared" si="93"/>
        <v>6.1257638999984287</v>
      </c>
      <c r="N5999" s="337"/>
      <c r="T5999" s="169" t="s">
        <v>300</v>
      </c>
    </row>
    <row r="6000" spans="1:20">
      <c r="A6000" s="339">
        <v>45541.875</v>
      </c>
      <c r="B6000" s="340">
        <v>2.9442699999999999</v>
      </c>
      <c r="C6000" s="340" t="s">
        <v>300</v>
      </c>
      <c r="D6000" s="341">
        <v>70.608649999999997</v>
      </c>
      <c r="E6000" s="342" t="s">
        <v>300</v>
      </c>
      <c r="F6000" s="340">
        <v>6.4612499999999997</v>
      </c>
      <c r="G6000" s="342" t="s">
        <v>300</v>
      </c>
      <c r="H6000" s="342"/>
      <c r="I6000" s="342"/>
      <c r="J6000" s="343"/>
      <c r="K6000" s="343"/>
      <c r="L6000" s="407">
        <v>1</v>
      </c>
      <c r="M6000" s="344">
        <f t="shared" si="93"/>
        <v>6.461250102395339</v>
      </c>
      <c r="N6000" s="337"/>
      <c r="T6000" s="169" t="s">
        <v>300</v>
      </c>
    </row>
    <row r="6001" spans="1:20">
      <c r="A6001" s="339">
        <v>45541.916666666701</v>
      </c>
      <c r="B6001" s="340">
        <v>3.0484399999999998</v>
      </c>
      <c r="C6001" s="340" t="s">
        <v>300</v>
      </c>
      <c r="D6001" s="341">
        <v>71.505579999999995</v>
      </c>
      <c r="E6001" s="342" t="s">
        <v>300</v>
      </c>
      <c r="F6001" s="340">
        <v>6.7748299999999997</v>
      </c>
      <c r="G6001" s="342" t="s">
        <v>300</v>
      </c>
      <c r="H6001" s="342"/>
      <c r="I6001" s="342"/>
      <c r="J6001" s="343"/>
      <c r="K6001" s="343"/>
      <c r="L6001" s="407">
        <v>1</v>
      </c>
      <c r="M6001" s="344">
        <f t="shared" si="93"/>
        <v>6.7748330167748154</v>
      </c>
      <c r="N6001" s="337"/>
      <c r="T6001" s="169" t="s">
        <v>300</v>
      </c>
    </row>
    <row r="6002" spans="1:20">
      <c r="A6002" s="339">
        <v>45541.958333333299</v>
      </c>
      <c r="B6002" s="340">
        <v>2.0720800000000001</v>
      </c>
      <c r="C6002" s="340" t="s">
        <v>300</v>
      </c>
      <c r="D6002" s="341">
        <v>74.497010000000003</v>
      </c>
      <c r="E6002" s="342" t="s">
        <v>300</v>
      </c>
      <c r="F6002" s="340">
        <v>4.7976299999999998</v>
      </c>
      <c r="G6002" s="342" t="s">
        <v>300</v>
      </c>
      <c r="H6002" s="342"/>
      <c r="I6002" s="342"/>
      <c r="J6002" s="343"/>
      <c r="K6002" s="343"/>
      <c r="L6002" s="407">
        <v>1</v>
      </c>
      <c r="M6002" s="344">
        <f t="shared" si="93"/>
        <v>4.7976258000632637</v>
      </c>
      <c r="N6002" s="337"/>
      <c r="T6002" s="169" t="s">
        <v>300</v>
      </c>
    </row>
    <row r="6003" spans="1:20">
      <c r="A6003" s="339">
        <v>45542</v>
      </c>
      <c r="B6003" s="340">
        <v>2.78959</v>
      </c>
      <c r="C6003" s="340" t="s">
        <v>300</v>
      </c>
      <c r="D6003" s="341">
        <v>71.227940000000004</v>
      </c>
      <c r="E6003" s="342" t="s">
        <v>300</v>
      </c>
      <c r="F6003" s="340">
        <v>6.1754899999999999</v>
      </c>
      <c r="G6003" s="342" t="s">
        <v>300</v>
      </c>
      <c r="H6003" s="342"/>
      <c r="I6003" s="342"/>
      <c r="J6003" s="343"/>
      <c r="K6003" s="343"/>
      <c r="L6003" s="407">
        <v>1</v>
      </c>
      <c r="M6003" s="344">
        <f t="shared" si="93"/>
        <v>6.1754949634141685</v>
      </c>
      <c r="N6003" s="337"/>
      <c r="T6003" s="169" t="s">
        <v>300</v>
      </c>
    </row>
    <row r="6004" spans="1:20">
      <c r="A6004" s="339">
        <v>45542.041666666701</v>
      </c>
      <c r="B6004" s="340">
        <v>2.7886299999999999</v>
      </c>
      <c r="C6004" s="340" t="s">
        <v>300</v>
      </c>
      <c r="D6004" s="341">
        <v>71.646730000000005</v>
      </c>
      <c r="E6004" s="342" t="s">
        <v>300</v>
      </c>
      <c r="F6004" s="340">
        <v>6.20967</v>
      </c>
      <c r="G6004" s="342" t="s">
        <v>300</v>
      </c>
      <c r="H6004" s="342"/>
      <c r="I6004" s="342"/>
      <c r="J6004" s="343"/>
      <c r="K6004" s="343"/>
      <c r="L6004" s="407">
        <v>1</v>
      </c>
      <c r="M6004" s="344">
        <f t="shared" si="93"/>
        <v>6.2096665387312919</v>
      </c>
      <c r="N6004" s="337"/>
      <c r="T6004" s="169" t="s">
        <v>300</v>
      </c>
    </row>
    <row r="6005" spans="1:20">
      <c r="A6005" s="339">
        <v>45542.083333333299</v>
      </c>
      <c r="B6005" s="340">
        <v>2.7010800000000001</v>
      </c>
      <c r="C6005" s="340" t="s">
        <v>300</v>
      </c>
      <c r="D6005" s="341">
        <v>72.410830000000004</v>
      </c>
      <c r="E6005" s="342" t="s">
        <v>300</v>
      </c>
      <c r="F6005" s="340">
        <v>6.0788700000000002</v>
      </c>
      <c r="G6005" s="342" t="s">
        <v>300</v>
      </c>
      <c r="H6005" s="342"/>
      <c r="I6005" s="342"/>
      <c r="J6005" s="343"/>
      <c r="K6005" s="343"/>
      <c r="L6005" s="407">
        <v>1</v>
      </c>
      <c r="M6005" s="344">
        <f t="shared" si="93"/>
        <v>6.0788577811641114</v>
      </c>
      <c r="N6005" s="337"/>
      <c r="T6005" s="169" t="s">
        <v>300</v>
      </c>
    </row>
    <row r="6006" spans="1:20">
      <c r="A6006" s="339">
        <v>45542.125</v>
      </c>
      <c r="B6006" s="340">
        <v>2.6709499999999999</v>
      </c>
      <c r="C6006" s="340" t="s">
        <v>300</v>
      </c>
      <c r="D6006" s="341">
        <v>72.467699999999994</v>
      </c>
      <c r="E6006" s="342" t="s">
        <v>300</v>
      </c>
      <c r="F6006" s="340">
        <v>6.0157699999999998</v>
      </c>
      <c r="G6006" s="342" t="s">
        <v>300</v>
      </c>
      <c r="H6006" s="342"/>
      <c r="I6006" s="342"/>
      <c r="J6006" s="343"/>
      <c r="K6006" s="343"/>
      <c r="L6006" s="407">
        <v>1</v>
      </c>
      <c r="M6006" s="344">
        <f t="shared" si="93"/>
        <v>6.0157703110301988</v>
      </c>
      <c r="N6006" s="337"/>
      <c r="T6006" s="169" t="s">
        <v>300</v>
      </c>
    </row>
    <row r="6007" spans="1:20">
      <c r="A6007" s="339">
        <v>45542.166666666701</v>
      </c>
      <c r="B6007" s="340">
        <v>2.7819199999999999</v>
      </c>
      <c r="C6007" s="340" t="s">
        <v>300</v>
      </c>
      <c r="D6007" s="341">
        <v>72.894369999999995</v>
      </c>
      <c r="E6007" s="342" t="s">
        <v>300</v>
      </c>
      <c r="F6007" s="340">
        <v>6.3026</v>
      </c>
      <c r="G6007" s="342" t="s">
        <v>300</v>
      </c>
      <c r="H6007" s="342"/>
      <c r="I6007" s="342"/>
      <c r="J6007" s="343"/>
      <c r="K6007" s="343"/>
      <c r="L6007" s="407">
        <v>1</v>
      </c>
      <c r="M6007" s="344">
        <f t="shared" si="93"/>
        <v>6.3025983839656314</v>
      </c>
      <c r="N6007" s="337"/>
      <c r="T6007" s="169" t="s">
        <v>300</v>
      </c>
    </row>
    <row r="6008" spans="1:20">
      <c r="A6008" s="339">
        <v>45542.208333333299</v>
      </c>
      <c r="B6008" s="340">
        <v>2.3456399999999999</v>
      </c>
      <c r="C6008" s="340" t="s">
        <v>300</v>
      </c>
      <c r="D6008" s="341">
        <v>73.02252</v>
      </c>
      <c r="E6008" s="342" t="s">
        <v>300</v>
      </c>
      <c r="F6008" s="340">
        <v>5.3235299999999999</v>
      </c>
      <c r="G6008" s="342" t="s">
        <v>300</v>
      </c>
      <c r="H6008" s="342"/>
      <c r="I6008" s="342"/>
      <c r="J6008" s="343"/>
      <c r="K6008" s="343"/>
      <c r="L6008" s="407">
        <v>1</v>
      </c>
      <c r="M6008" s="344">
        <f t="shared" si="93"/>
        <v>5.323523621701824</v>
      </c>
      <c r="N6008" s="337"/>
      <c r="T6008" s="169" t="s">
        <v>300</v>
      </c>
    </row>
    <row r="6009" spans="1:20">
      <c r="A6009" s="339">
        <v>45542.25</v>
      </c>
      <c r="B6009" s="340">
        <v>1.0450600000000001</v>
      </c>
      <c r="C6009" s="340" t="s">
        <v>300</v>
      </c>
      <c r="D6009" s="341">
        <v>75.273650000000004</v>
      </c>
      <c r="E6009" s="342" t="s">
        <v>300</v>
      </c>
      <c r="F6009" s="340">
        <v>2.4449100000000001</v>
      </c>
      <c r="G6009" s="342" t="s">
        <v>300</v>
      </c>
      <c r="H6009" s="342"/>
      <c r="I6009" s="342"/>
      <c r="J6009" s="343"/>
      <c r="K6009" s="343"/>
      <c r="L6009" s="407">
        <v>1</v>
      </c>
      <c r="M6009" s="344">
        <f t="shared" si="93"/>
        <v>2.4449231391925195</v>
      </c>
      <c r="N6009" s="337"/>
      <c r="T6009" s="169" t="s">
        <v>300</v>
      </c>
    </row>
    <row r="6010" spans="1:20">
      <c r="A6010" s="339">
        <v>45542.291666666701</v>
      </c>
      <c r="B6010" s="340">
        <v>0.52373999999999998</v>
      </c>
      <c r="C6010" s="340" t="s">
        <v>300</v>
      </c>
      <c r="D6010" s="341">
        <v>64.674449999999993</v>
      </c>
      <c r="E6010" s="342" t="s">
        <v>300</v>
      </c>
      <c r="F6010" s="340">
        <v>1.0527599999999999</v>
      </c>
      <c r="G6010" s="342" t="s">
        <v>300</v>
      </c>
      <c r="H6010" s="342"/>
      <c r="I6010" s="342"/>
      <c r="J6010" s="343"/>
      <c r="K6010" s="343"/>
      <c r="L6010" s="407">
        <v>1</v>
      </c>
      <c r="M6010" s="344">
        <f t="shared" si="93"/>
        <v>1.0527602974484396</v>
      </c>
      <c r="N6010" s="337"/>
      <c r="T6010" s="169" t="s">
        <v>300</v>
      </c>
    </row>
    <row r="6011" spans="1:20">
      <c r="A6011" s="339">
        <v>45542.333333333299</v>
      </c>
      <c r="B6011" s="340">
        <v>0.45765</v>
      </c>
      <c r="C6011" s="340" t="s">
        <v>300</v>
      </c>
      <c r="D6011" s="341">
        <v>63.710030000000003</v>
      </c>
      <c r="E6011" s="342" t="s">
        <v>300</v>
      </c>
      <c r="F6011" s="340">
        <v>0.90619000000000005</v>
      </c>
      <c r="G6011" s="342" t="s">
        <v>300</v>
      </c>
      <c r="H6011" s="342"/>
      <c r="I6011" s="342"/>
      <c r="J6011" s="343"/>
      <c r="K6011" s="343"/>
      <c r="L6011" s="407">
        <v>1</v>
      </c>
      <c r="M6011" s="344">
        <f t="shared" si="93"/>
        <v>0.90619630373285986</v>
      </c>
      <c r="N6011" s="337"/>
      <c r="T6011" s="169" t="s">
        <v>300</v>
      </c>
    </row>
    <row r="6012" spans="1:20">
      <c r="A6012" s="339">
        <v>45542.375</v>
      </c>
      <c r="B6012" s="340">
        <v>0.96318999999999999</v>
      </c>
      <c r="C6012" s="340" t="s">
        <v>300</v>
      </c>
      <c r="D6012" s="341">
        <v>67.943510000000003</v>
      </c>
      <c r="E6012" s="342" t="s">
        <v>300</v>
      </c>
      <c r="F6012" s="340">
        <v>2.0339499999999999</v>
      </c>
      <c r="G6012" s="342" t="s">
        <v>300</v>
      </c>
      <c r="H6012" s="342"/>
      <c r="I6012" s="342"/>
      <c r="J6012" s="343"/>
      <c r="K6012" s="343"/>
      <c r="L6012" s="407">
        <v>1</v>
      </c>
      <c r="M6012" s="344">
        <f t="shared" si="93"/>
        <v>2.0339531920556517</v>
      </c>
      <c r="N6012" s="337"/>
      <c r="T6012" s="169" t="s">
        <v>300</v>
      </c>
    </row>
    <row r="6013" spans="1:20">
      <c r="A6013" s="339">
        <v>45542.416666666701</v>
      </c>
      <c r="B6013" s="340">
        <v>2.2085300000000001</v>
      </c>
      <c r="C6013" s="340" t="s">
        <v>300</v>
      </c>
      <c r="D6013" s="341">
        <v>74.519620000000003</v>
      </c>
      <c r="E6013" s="342" t="s">
        <v>300</v>
      </c>
      <c r="F6013" s="340">
        <v>5.1151</v>
      </c>
      <c r="G6013" s="342" t="s">
        <v>300</v>
      </c>
      <c r="H6013" s="342"/>
      <c r="I6013" s="342"/>
      <c r="J6013" s="343"/>
      <c r="K6013" s="343"/>
      <c r="L6013" s="407">
        <v>1</v>
      </c>
      <c r="M6013" s="344">
        <f t="shared" si="93"/>
        <v>5.1151096124252886</v>
      </c>
      <c r="N6013" s="337"/>
      <c r="T6013" s="169" t="s">
        <v>300</v>
      </c>
    </row>
    <row r="6014" spans="1:20">
      <c r="A6014" s="339">
        <v>45542.458333333299</v>
      </c>
      <c r="B6014" s="340">
        <v>2.9553799999999999</v>
      </c>
      <c r="C6014" s="340" t="s">
        <v>300</v>
      </c>
      <c r="D6014" s="341">
        <v>70.884550000000004</v>
      </c>
      <c r="E6014" s="342" t="s">
        <v>300</v>
      </c>
      <c r="F6014" s="340">
        <v>6.5109599999999999</v>
      </c>
      <c r="G6014" s="342" t="s">
        <v>300</v>
      </c>
      <c r="H6014" s="342"/>
      <c r="I6014" s="342"/>
      <c r="J6014" s="343"/>
      <c r="K6014" s="343"/>
      <c r="L6014" s="407">
        <v>1</v>
      </c>
      <c r="M6014" s="344">
        <f t="shared" si="93"/>
        <v>6.5109734852593197</v>
      </c>
      <c r="N6014" s="337"/>
      <c r="T6014" s="169" t="s">
        <v>300</v>
      </c>
    </row>
    <row r="6015" spans="1:20">
      <c r="A6015" s="339">
        <v>45542.5</v>
      </c>
      <c r="B6015" s="340">
        <v>2.76884</v>
      </c>
      <c r="C6015" s="340" t="s">
        <v>300</v>
      </c>
      <c r="D6015" s="341">
        <v>71.389169999999993</v>
      </c>
      <c r="E6015" s="342" t="s">
        <v>300</v>
      </c>
      <c r="F6015" s="340">
        <v>6.1434300000000004</v>
      </c>
      <c r="G6015" s="342" t="s">
        <v>300</v>
      </c>
      <c r="H6015" s="342"/>
      <c r="I6015" s="342"/>
      <c r="J6015" s="343"/>
      <c r="K6015" s="343"/>
      <c r="L6015" s="407">
        <v>1</v>
      </c>
      <c r="M6015" s="344">
        <f t="shared" si="93"/>
        <v>6.1434340885038239</v>
      </c>
      <c r="N6015" s="337"/>
      <c r="T6015" s="169" t="s">
        <v>300</v>
      </c>
    </row>
    <row r="6016" spans="1:20">
      <c r="A6016" s="339">
        <v>45542.541666666701</v>
      </c>
      <c r="B6016" s="340">
        <v>2.81697</v>
      </c>
      <c r="C6016" s="340" t="s">
        <v>300</v>
      </c>
      <c r="D6016" s="341">
        <v>70.874290000000002</v>
      </c>
      <c r="E6016" s="342" t="s">
        <v>300</v>
      </c>
      <c r="F6016" s="340">
        <v>6.2051400000000001</v>
      </c>
      <c r="G6016" s="342" t="s">
        <v>300</v>
      </c>
      <c r="H6016" s="342"/>
      <c r="I6016" s="342"/>
      <c r="J6016" s="343"/>
      <c r="K6016" s="343"/>
      <c r="L6016" s="407">
        <v>1</v>
      </c>
      <c r="M6016" s="344">
        <f t="shared" si="93"/>
        <v>6.2051452696364038</v>
      </c>
      <c r="N6016" s="337"/>
      <c r="T6016" s="169" t="s">
        <v>300</v>
      </c>
    </row>
    <row r="6017" spans="1:20">
      <c r="A6017" s="339">
        <v>45542.583333333299</v>
      </c>
      <c r="B6017" s="340">
        <v>3.02657</v>
      </c>
      <c r="C6017" s="340" t="s">
        <v>300</v>
      </c>
      <c r="D6017" s="341">
        <v>69.391959999999997</v>
      </c>
      <c r="E6017" s="342" t="s">
        <v>300</v>
      </c>
      <c r="F6017" s="340">
        <v>6.5274000000000001</v>
      </c>
      <c r="G6017" s="342" t="s">
        <v>300</v>
      </c>
      <c r="H6017" s="342"/>
      <c r="I6017" s="342"/>
      <c r="J6017" s="343"/>
      <c r="K6017" s="343"/>
      <c r="L6017" s="407">
        <v>1</v>
      </c>
      <c r="M6017" s="344">
        <f t="shared" si="93"/>
        <v>6.5274099256433749</v>
      </c>
      <c r="N6017" s="337"/>
      <c r="T6017" s="169" t="s">
        <v>300</v>
      </c>
    </row>
    <row r="6018" spans="1:20">
      <c r="A6018" s="339">
        <v>45542.625</v>
      </c>
      <c r="B6018" s="340">
        <v>2.94082</v>
      </c>
      <c r="C6018" s="340" t="s">
        <v>300</v>
      </c>
      <c r="D6018" s="341">
        <v>68.567279999999997</v>
      </c>
      <c r="E6018" s="342" t="s">
        <v>300</v>
      </c>
      <c r="F6018" s="340">
        <v>6.2670899999999996</v>
      </c>
      <c r="G6018" s="342" t="s">
        <v>300</v>
      </c>
      <c r="H6018" s="342"/>
      <c r="I6018" s="342"/>
      <c r="J6018" s="343"/>
      <c r="K6018" s="343"/>
      <c r="L6018" s="407">
        <v>1</v>
      </c>
      <c r="M6018" s="344">
        <f t="shared" si="93"/>
        <v>6.2670964017271675</v>
      </c>
      <c r="N6018" s="337"/>
      <c r="T6018" s="169" t="s">
        <v>300</v>
      </c>
    </row>
    <row r="6019" spans="1:20">
      <c r="A6019" s="339">
        <v>45542.666666666701</v>
      </c>
      <c r="B6019" s="340">
        <v>2.8865099999999999</v>
      </c>
      <c r="C6019" s="340" t="s">
        <v>300</v>
      </c>
      <c r="D6019" s="341">
        <v>68.907809999999998</v>
      </c>
      <c r="E6019" s="342" t="s">
        <v>300</v>
      </c>
      <c r="F6019" s="340">
        <v>6.1819100000000002</v>
      </c>
      <c r="G6019" s="342" t="s">
        <v>300</v>
      </c>
      <c r="H6019" s="342"/>
      <c r="I6019" s="342"/>
      <c r="J6019" s="343"/>
      <c r="K6019" s="343"/>
      <c r="L6019" s="407">
        <v>1</v>
      </c>
      <c r="M6019" s="344">
        <f t="shared" ref="M6019:M6082" si="94">D6019*60*10^3*B6019*5.18*10^-7</f>
        <v>6.181907808547547</v>
      </c>
      <c r="N6019" s="337"/>
      <c r="T6019" s="169" t="s">
        <v>300</v>
      </c>
    </row>
    <row r="6020" spans="1:20">
      <c r="A6020" s="339">
        <v>45542.708333333299</v>
      </c>
      <c r="B6020" s="340">
        <v>2.61836</v>
      </c>
      <c r="C6020" s="340" t="s">
        <v>300</v>
      </c>
      <c r="D6020" s="341">
        <v>69.359269999999995</v>
      </c>
      <c r="E6020" s="342" t="s">
        <v>300</v>
      </c>
      <c r="F6020" s="340">
        <v>5.6443599999999998</v>
      </c>
      <c r="G6020" s="342" t="s">
        <v>300</v>
      </c>
      <c r="H6020" s="342"/>
      <c r="I6020" s="342"/>
      <c r="J6020" s="343"/>
      <c r="K6020" s="343"/>
      <c r="L6020" s="407">
        <v>1</v>
      </c>
      <c r="M6020" s="344">
        <f t="shared" si="94"/>
        <v>5.6443622871689758</v>
      </c>
      <c r="N6020" s="337"/>
      <c r="T6020" s="169" t="s">
        <v>300</v>
      </c>
    </row>
    <row r="6021" spans="1:20">
      <c r="A6021" s="339">
        <v>45542.75</v>
      </c>
      <c r="B6021" s="340">
        <v>2.9460500000000001</v>
      </c>
      <c r="C6021" s="340" t="s">
        <v>300</v>
      </c>
      <c r="D6021" s="341">
        <v>68.690539999999999</v>
      </c>
      <c r="E6021" s="342" t="s">
        <v>300</v>
      </c>
      <c r="F6021" s="340">
        <v>6.2895200000000004</v>
      </c>
      <c r="G6021" s="342" t="s">
        <v>300</v>
      </c>
      <c r="H6021" s="342"/>
      <c r="I6021" s="342"/>
      <c r="J6021" s="343"/>
      <c r="K6021" s="343"/>
      <c r="L6021" s="407">
        <v>1</v>
      </c>
      <c r="M6021" s="344">
        <f t="shared" si="94"/>
        <v>6.289527987606359</v>
      </c>
      <c r="N6021" s="337"/>
      <c r="T6021" s="169" t="s">
        <v>300</v>
      </c>
    </row>
    <row r="6022" spans="1:20">
      <c r="A6022" s="339">
        <v>45542.791666666701</v>
      </c>
      <c r="B6022" s="340">
        <v>2.7723800000000001</v>
      </c>
      <c r="C6022" s="340" t="s">
        <v>300</v>
      </c>
      <c r="D6022" s="341">
        <v>69.496219999999994</v>
      </c>
      <c r="E6022" s="342" t="s">
        <v>300</v>
      </c>
      <c r="F6022" s="340">
        <v>5.9881799999999998</v>
      </c>
      <c r="G6022" s="342" t="s">
        <v>300</v>
      </c>
      <c r="H6022" s="342"/>
      <c r="I6022" s="342"/>
      <c r="J6022" s="343"/>
      <c r="K6022" s="343"/>
      <c r="L6022" s="407">
        <v>1</v>
      </c>
      <c r="M6022" s="344">
        <f t="shared" si="94"/>
        <v>5.9881814369438873</v>
      </c>
      <c r="N6022" s="337"/>
      <c r="T6022" s="169" t="s">
        <v>300</v>
      </c>
    </row>
    <row r="6023" spans="1:20">
      <c r="A6023" s="339">
        <v>45542.833333333299</v>
      </c>
      <c r="B6023" s="340">
        <v>2.5549200000000001</v>
      </c>
      <c r="C6023" s="340" t="s">
        <v>300</v>
      </c>
      <c r="D6023" s="341">
        <v>70.364450000000005</v>
      </c>
      <c r="E6023" s="342" t="s">
        <v>300</v>
      </c>
      <c r="F6023" s="340">
        <v>5.5874199999999998</v>
      </c>
      <c r="G6023" s="342" t="s">
        <v>300</v>
      </c>
      <c r="H6023" s="342"/>
      <c r="I6023" s="342"/>
      <c r="J6023" s="343"/>
      <c r="K6023" s="343"/>
      <c r="L6023" s="407">
        <v>1</v>
      </c>
      <c r="M6023" s="344">
        <f t="shared" si="94"/>
        <v>5.5874238016615196</v>
      </c>
      <c r="N6023" s="337"/>
      <c r="T6023" s="169" t="s">
        <v>300</v>
      </c>
    </row>
    <row r="6024" spans="1:20">
      <c r="A6024" s="339">
        <v>45542.875</v>
      </c>
      <c r="B6024" s="340">
        <v>2.99098</v>
      </c>
      <c r="C6024" s="340" t="s">
        <v>300</v>
      </c>
      <c r="D6024" s="341">
        <v>69.306979999999996</v>
      </c>
      <c r="E6024" s="342" t="s">
        <v>300</v>
      </c>
      <c r="F6024" s="340">
        <v>6.4427599999999998</v>
      </c>
      <c r="G6024" s="342" t="s">
        <v>300</v>
      </c>
      <c r="H6024" s="342"/>
      <c r="I6024" s="342"/>
      <c r="J6024" s="343"/>
      <c r="K6024" s="343"/>
      <c r="L6024" s="407">
        <v>1</v>
      </c>
      <c r="M6024" s="344">
        <f t="shared" si="94"/>
        <v>6.442753185535631</v>
      </c>
      <c r="N6024" s="337"/>
      <c r="T6024" s="169" t="s">
        <v>300</v>
      </c>
    </row>
    <row r="6025" spans="1:20">
      <c r="A6025" s="339">
        <v>45542.916666666701</v>
      </c>
      <c r="B6025" s="340">
        <v>3.1343399999999999</v>
      </c>
      <c r="C6025" s="340" t="s">
        <v>300</v>
      </c>
      <c r="D6025" s="341">
        <v>69.240780000000001</v>
      </c>
      <c r="E6025" s="342" t="s">
        <v>300</v>
      </c>
      <c r="F6025" s="340">
        <v>6.7451100000000004</v>
      </c>
      <c r="G6025" s="342" t="s">
        <v>300</v>
      </c>
      <c r="H6025" s="342"/>
      <c r="I6025" s="342"/>
      <c r="J6025" s="343"/>
      <c r="K6025" s="343"/>
      <c r="L6025" s="407">
        <v>1</v>
      </c>
      <c r="M6025" s="344">
        <f t="shared" si="94"/>
        <v>6.7451104696520146</v>
      </c>
      <c r="N6025" s="337"/>
      <c r="T6025" s="169" t="s">
        <v>300</v>
      </c>
    </row>
    <row r="6026" spans="1:20">
      <c r="A6026" s="339">
        <v>45542.958333333299</v>
      </c>
      <c r="B6026" s="340">
        <v>3.14642</v>
      </c>
      <c r="C6026" s="340" t="s">
        <v>300</v>
      </c>
      <c r="D6026" s="341">
        <v>69.473070000000007</v>
      </c>
      <c r="E6026" s="342" t="s">
        <v>300</v>
      </c>
      <c r="F6026" s="340">
        <v>6.7938099999999997</v>
      </c>
      <c r="G6026" s="342" t="s">
        <v>300</v>
      </c>
      <c r="H6026" s="342"/>
      <c r="I6026" s="342"/>
      <c r="J6026" s="343"/>
      <c r="K6026" s="343"/>
      <c r="L6026" s="407">
        <v>1</v>
      </c>
      <c r="M6026" s="344">
        <f t="shared" si="94"/>
        <v>6.7938224807441516</v>
      </c>
      <c r="N6026" s="337"/>
      <c r="T6026" s="169" t="s">
        <v>300</v>
      </c>
    </row>
    <row r="6027" spans="1:20">
      <c r="A6027" s="339">
        <v>45543</v>
      </c>
      <c r="B6027" s="340">
        <v>2.7542</v>
      </c>
      <c r="C6027" s="340" t="s">
        <v>300</v>
      </c>
      <c r="D6027" s="341">
        <v>71.177030000000002</v>
      </c>
      <c r="E6027" s="342" t="s">
        <v>300</v>
      </c>
      <c r="F6027" s="340">
        <v>6.0928000000000004</v>
      </c>
      <c r="G6027" s="342" t="s">
        <v>300</v>
      </c>
      <c r="H6027" s="342"/>
      <c r="I6027" s="342"/>
      <c r="J6027" s="343"/>
      <c r="K6027" s="343"/>
      <c r="L6027" s="407">
        <v>1</v>
      </c>
      <c r="M6027" s="344">
        <f t="shared" si="94"/>
        <v>6.0927919188880795</v>
      </c>
      <c r="N6027" s="337"/>
      <c r="T6027" s="169" t="s">
        <v>300</v>
      </c>
    </row>
    <row r="6028" spans="1:20">
      <c r="A6028" s="339">
        <v>45543.041666666701</v>
      </c>
      <c r="B6028" s="340">
        <v>2.7393700000000001</v>
      </c>
      <c r="C6028" s="340" t="s">
        <v>300</v>
      </c>
      <c r="D6028" s="341">
        <v>71.32647</v>
      </c>
      <c r="E6028" s="342" t="s">
        <v>300</v>
      </c>
      <c r="F6028" s="340">
        <v>6.0727200000000003</v>
      </c>
      <c r="G6028" s="342" t="s">
        <v>300</v>
      </c>
      <c r="H6028" s="342"/>
      <c r="I6028" s="342"/>
      <c r="J6028" s="343"/>
      <c r="K6028" s="343"/>
      <c r="L6028" s="407">
        <v>1</v>
      </c>
      <c r="M6028" s="344">
        <f t="shared" si="94"/>
        <v>6.072708523210812</v>
      </c>
      <c r="N6028" s="337"/>
      <c r="T6028" s="169" t="s">
        <v>300</v>
      </c>
    </row>
    <row r="6029" spans="1:20">
      <c r="A6029" s="339">
        <v>45543.083333333299</v>
      </c>
      <c r="B6029" s="340">
        <v>2.9377300000000002</v>
      </c>
      <c r="C6029" s="340" t="s">
        <v>300</v>
      </c>
      <c r="D6029" s="341">
        <v>70.777280000000005</v>
      </c>
      <c r="E6029" s="342" t="s">
        <v>300</v>
      </c>
      <c r="F6029" s="340">
        <v>6.4622999999999999</v>
      </c>
      <c r="G6029" s="342" t="s">
        <v>300</v>
      </c>
      <c r="H6029" s="342"/>
      <c r="I6029" s="342"/>
      <c r="J6029" s="343"/>
      <c r="K6029" s="343"/>
      <c r="L6029" s="407">
        <v>1</v>
      </c>
      <c r="M6029" s="344">
        <f t="shared" si="94"/>
        <v>6.4622946651083515</v>
      </c>
      <c r="N6029" s="337"/>
      <c r="T6029" s="169" t="s">
        <v>300</v>
      </c>
    </row>
    <row r="6030" spans="1:20">
      <c r="A6030" s="339">
        <v>45543.125</v>
      </c>
      <c r="B6030" s="340">
        <v>3.149</v>
      </c>
      <c r="C6030" s="340" t="s">
        <v>300</v>
      </c>
      <c r="D6030" s="341">
        <v>70.387</v>
      </c>
      <c r="E6030" s="342" t="s">
        <v>300</v>
      </c>
      <c r="F6030" s="340">
        <v>6.8888299999999996</v>
      </c>
      <c r="G6030" s="342" t="s">
        <v>300</v>
      </c>
      <c r="H6030" s="342"/>
      <c r="I6030" s="342"/>
      <c r="J6030" s="343"/>
      <c r="K6030" s="343"/>
      <c r="L6030" s="407">
        <v>1</v>
      </c>
      <c r="M6030" s="344">
        <f t="shared" si="94"/>
        <v>6.8888404460399979</v>
      </c>
      <c r="N6030" s="337"/>
      <c r="T6030" s="169" t="s">
        <v>300</v>
      </c>
    </row>
    <row r="6031" spans="1:20">
      <c r="A6031" s="339">
        <v>45543.166666666701</v>
      </c>
      <c r="B6031" s="340">
        <v>3.06907</v>
      </c>
      <c r="C6031" s="340" t="s">
        <v>300</v>
      </c>
      <c r="D6031" s="341">
        <v>70.363339999999994</v>
      </c>
      <c r="E6031" s="342" t="s">
        <v>300</v>
      </c>
      <c r="F6031" s="340">
        <v>6.7117199999999997</v>
      </c>
      <c r="G6031" s="342" t="s">
        <v>300</v>
      </c>
      <c r="H6031" s="342"/>
      <c r="I6031" s="342"/>
      <c r="J6031" s="343"/>
      <c r="K6031" s="343"/>
      <c r="L6031" s="407">
        <v>1</v>
      </c>
      <c r="M6031" s="344">
        <f t="shared" si="94"/>
        <v>6.7117264939793051</v>
      </c>
      <c r="N6031" s="337"/>
      <c r="T6031" s="169" t="s">
        <v>300</v>
      </c>
    </row>
    <row r="6032" spans="1:20">
      <c r="A6032" s="339">
        <v>45543.208333333299</v>
      </c>
      <c r="B6032" s="340">
        <v>2.93459</v>
      </c>
      <c r="C6032" s="340" t="s">
        <v>300</v>
      </c>
      <c r="D6032" s="341">
        <v>70.372600000000006</v>
      </c>
      <c r="E6032" s="342" t="s">
        <v>300</v>
      </c>
      <c r="F6032" s="340">
        <v>6.4184799999999997</v>
      </c>
      <c r="G6032" s="342" t="s">
        <v>300</v>
      </c>
      <c r="H6032" s="342"/>
      <c r="I6032" s="342"/>
      <c r="J6032" s="343"/>
      <c r="K6032" s="343"/>
      <c r="L6032" s="407">
        <v>1</v>
      </c>
      <c r="M6032" s="344">
        <f t="shared" si="94"/>
        <v>6.4184777535127209</v>
      </c>
      <c r="N6032" s="337"/>
      <c r="T6032" s="169" t="s">
        <v>300</v>
      </c>
    </row>
    <row r="6033" spans="1:20">
      <c r="A6033" s="339">
        <v>45543.25</v>
      </c>
      <c r="B6033" s="340">
        <v>2.8165300000000002</v>
      </c>
      <c r="C6033" s="340" t="s">
        <v>300</v>
      </c>
      <c r="D6033" s="341">
        <v>70.812240000000003</v>
      </c>
      <c r="E6033" s="342" t="s">
        <v>300</v>
      </c>
      <c r="F6033" s="340">
        <v>6.1987500000000004</v>
      </c>
      <c r="G6033" s="342" t="s">
        <v>300</v>
      </c>
      <c r="H6033" s="342"/>
      <c r="I6033" s="342"/>
      <c r="J6033" s="343"/>
      <c r="K6033" s="343"/>
      <c r="L6033" s="407">
        <v>1</v>
      </c>
      <c r="M6033" s="344">
        <f t="shared" si="94"/>
        <v>6.198744332009376</v>
      </c>
      <c r="N6033" s="337"/>
      <c r="T6033" s="169" t="s">
        <v>300</v>
      </c>
    </row>
    <row r="6034" spans="1:20">
      <c r="A6034" s="339">
        <v>45543.291666666701</v>
      </c>
      <c r="B6034" s="340">
        <v>2.4366599999999998</v>
      </c>
      <c r="C6034" s="340" t="s">
        <v>300</v>
      </c>
      <c r="D6034" s="341">
        <v>71.633719999999997</v>
      </c>
      <c r="E6034" s="342" t="s">
        <v>300</v>
      </c>
      <c r="F6034" s="340">
        <v>5.4249099999999997</v>
      </c>
      <c r="G6034" s="342" t="s">
        <v>300</v>
      </c>
      <c r="H6034" s="342"/>
      <c r="I6034" s="342"/>
      <c r="J6034" s="343"/>
      <c r="K6034" s="343"/>
      <c r="L6034" s="407">
        <v>1</v>
      </c>
      <c r="M6034" s="344">
        <f t="shared" si="94"/>
        <v>5.424921387045214</v>
      </c>
      <c r="N6034" s="337"/>
      <c r="T6034" s="169" t="s">
        <v>300</v>
      </c>
    </row>
    <row r="6035" spans="1:20">
      <c r="A6035" s="339">
        <v>45543.333333333299</v>
      </c>
      <c r="B6035" s="340">
        <v>2.5682200000000002</v>
      </c>
      <c r="C6035" s="340" t="s">
        <v>300</v>
      </c>
      <c r="D6035" s="341">
        <v>71.422039999999996</v>
      </c>
      <c r="E6035" s="342" t="s">
        <v>300</v>
      </c>
      <c r="F6035" s="340">
        <v>5.70092</v>
      </c>
      <c r="G6035" s="342" t="s">
        <v>300</v>
      </c>
      <c r="H6035" s="342"/>
      <c r="I6035" s="342"/>
      <c r="J6035" s="343"/>
      <c r="K6035" s="343"/>
      <c r="L6035" s="407">
        <v>1</v>
      </c>
      <c r="M6035" s="344">
        <f t="shared" si="94"/>
        <v>5.7009270595583041</v>
      </c>
      <c r="N6035" s="337"/>
      <c r="T6035" s="169" t="s">
        <v>300</v>
      </c>
    </row>
    <row r="6036" spans="1:20">
      <c r="A6036" s="339">
        <v>45543.375</v>
      </c>
      <c r="B6036" s="340">
        <v>2.7348699999999999</v>
      </c>
      <c r="C6036" s="340" t="s">
        <v>300</v>
      </c>
      <c r="D6036" s="341">
        <v>71.519819999999996</v>
      </c>
      <c r="E6036" s="342" t="s">
        <v>300</v>
      </c>
      <c r="F6036" s="340">
        <v>6.0791700000000004</v>
      </c>
      <c r="G6036" s="342" t="s">
        <v>300</v>
      </c>
      <c r="H6036" s="342"/>
      <c r="I6036" s="342"/>
      <c r="J6036" s="343"/>
      <c r="K6036" s="343"/>
      <c r="L6036" s="407">
        <v>1</v>
      </c>
      <c r="M6036" s="344">
        <f t="shared" si="94"/>
        <v>6.0791675066352724</v>
      </c>
      <c r="N6036" s="337"/>
      <c r="T6036" s="169" t="s">
        <v>300</v>
      </c>
    </row>
    <row r="6037" spans="1:20">
      <c r="A6037" s="339">
        <v>45543.416666666701</v>
      </c>
      <c r="B6037" s="340">
        <v>1.0589999999999999</v>
      </c>
      <c r="C6037" s="340" t="s">
        <v>300</v>
      </c>
      <c r="D6037" s="341">
        <v>72.417590000000004</v>
      </c>
      <c r="E6037" s="342" t="s">
        <v>300</v>
      </c>
      <c r="F6037" s="340">
        <v>2.3835199999999999</v>
      </c>
      <c r="G6037" s="342" t="s">
        <v>300</v>
      </c>
      <c r="H6037" s="342"/>
      <c r="I6037" s="342"/>
      <c r="J6037" s="343"/>
      <c r="K6037" s="343"/>
      <c r="L6037" s="407">
        <v>1</v>
      </c>
      <c r="M6037" s="344">
        <f t="shared" si="94"/>
        <v>2.3835322803348</v>
      </c>
      <c r="N6037" s="337"/>
      <c r="T6037" s="169" t="s">
        <v>300</v>
      </c>
    </row>
    <row r="6038" spans="1:20">
      <c r="A6038" s="339">
        <v>45543.458333333299</v>
      </c>
      <c r="B6038" s="340">
        <v>0.30384</v>
      </c>
      <c r="C6038" s="340" t="s">
        <v>300</v>
      </c>
      <c r="D6038" s="341">
        <v>70.809349999999995</v>
      </c>
      <c r="E6038" s="342" t="s">
        <v>300</v>
      </c>
      <c r="F6038" s="340">
        <v>0.66868000000000005</v>
      </c>
      <c r="G6038" s="342" t="s">
        <v>300</v>
      </c>
      <c r="H6038" s="342"/>
      <c r="I6038" s="342"/>
      <c r="J6038" s="343"/>
      <c r="K6038" s="343"/>
      <c r="L6038" s="407">
        <v>1</v>
      </c>
      <c r="M6038" s="344">
        <f t="shared" si="94"/>
        <v>0.66867727705631985</v>
      </c>
      <c r="N6038" s="337"/>
      <c r="T6038" s="169" t="s">
        <v>300</v>
      </c>
    </row>
    <row r="6039" spans="1:20">
      <c r="A6039" s="339">
        <v>45543.5</v>
      </c>
      <c r="B6039" s="340">
        <v>1.44241</v>
      </c>
      <c r="C6039" s="340" t="s">
        <v>300</v>
      </c>
      <c r="D6039" s="341">
        <v>77.405460000000005</v>
      </c>
      <c r="E6039" s="342" t="s">
        <v>300</v>
      </c>
      <c r="F6039" s="340">
        <v>3.4701</v>
      </c>
      <c r="G6039" s="342" t="s">
        <v>300</v>
      </c>
      <c r="H6039" s="342"/>
      <c r="I6039" s="342"/>
      <c r="J6039" s="343"/>
      <c r="K6039" s="343"/>
      <c r="L6039" s="407">
        <v>1</v>
      </c>
      <c r="M6039" s="344">
        <f t="shared" si="94"/>
        <v>3.4700947290812878</v>
      </c>
      <c r="N6039" s="337"/>
      <c r="T6039" s="169" t="s">
        <v>300</v>
      </c>
    </row>
    <row r="6040" spans="1:20">
      <c r="A6040" s="339">
        <v>45543.541666666701</v>
      </c>
      <c r="B6040" s="340">
        <v>2.6879300000000002</v>
      </c>
      <c r="C6040" s="340" t="s">
        <v>300</v>
      </c>
      <c r="D6040" s="341">
        <v>71.894379999999998</v>
      </c>
      <c r="E6040" s="342" t="s">
        <v>300</v>
      </c>
      <c r="F6040" s="340">
        <v>6.0061200000000001</v>
      </c>
      <c r="G6040" s="342" t="s">
        <v>300</v>
      </c>
      <c r="H6040" s="342"/>
      <c r="I6040" s="342"/>
      <c r="J6040" s="343"/>
      <c r="K6040" s="343"/>
      <c r="L6040" s="407">
        <v>1</v>
      </c>
      <c r="M6040" s="344">
        <f t="shared" si="94"/>
        <v>6.0061186507020707</v>
      </c>
      <c r="N6040" s="337"/>
      <c r="T6040" s="169" t="s">
        <v>300</v>
      </c>
    </row>
    <row r="6041" spans="1:20">
      <c r="A6041" s="339">
        <v>45543.583333333299</v>
      </c>
      <c r="B6041" s="340">
        <v>2.6896499999999999</v>
      </c>
      <c r="C6041" s="340" t="s">
        <v>300</v>
      </c>
      <c r="D6041" s="341">
        <v>69.969080000000005</v>
      </c>
      <c r="E6041" s="342" t="s">
        <v>300</v>
      </c>
      <c r="F6041" s="340">
        <v>5.8490099999999998</v>
      </c>
      <c r="G6041" s="342" t="s">
        <v>300</v>
      </c>
      <c r="H6041" s="342"/>
      <c r="I6041" s="342"/>
      <c r="J6041" s="343"/>
      <c r="K6041" s="343"/>
      <c r="L6041" s="407">
        <v>1</v>
      </c>
      <c r="M6041" s="344">
        <f t="shared" si="94"/>
        <v>5.8490178035637594</v>
      </c>
      <c r="N6041" s="337"/>
      <c r="T6041" s="169" t="s">
        <v>300</v>
      </c>
    </row>
    <row r="6042" spans="1:20">
      <c r="A6042" s="339">
        <v>45543.625</v>
      </c>
      <c r="B6042" s="340">
        <v>2.70167</v>
      </c>
      <c r="C6042" s="340" t="s">
        <v>300</v>
      </c>
      <c r="D6042" s="341">
        <v>70.196169999999995</v>
      </c>
      <c r="E6042" s="342" t="s">
        <v>300</v>
      </c>
      <c r="F6042" s="340">
        <v>5.8942300000000003</v>
      </c>
      <c r="G6042" s="342" t="s">
        <v>300</v>
      </c>
      <c r="H6042" s="342"/>
      <c r="I6042" s="342"/>
      <c r="J6042" s="343"/>
      <c r="K6042" s="343"/>
      <c r="L6042" s="407">
        <v>1</v>
      </c>
      <c r="M6042" s="344">
        <f t="shared" si="94"/>
        <v>5.8942252356492117</v>
      </c>
      <c r="N6042" s="337"/>
      <c r="T6042" s="169" t="s">
        <v>300</v>
      </c>
    </row>
    <row r="6043" spans="1:20">
      <c r="A6043" s="339">
        <v>45543.666666666701</v>
      </c>
      <c r="B6043" s="340">
        <v>2.7987500000000001</v>
      </c>
      <c r="C6043" s="340" t="s">
        <v>300</v>
      </c>
      <c r="D6043" s="341">
        <v>68.044960000000003</v>
      </c>
      <c r="E6043" s="342" t="s">
        <v>300</v>
      </c>
      <c r="F6043" s="340">
        <v>5.9188999999999998</v>
      </c>
      <c r="G6043" s="342" t="s">
        <v>300</v>
      </c>
      <c r="H6043" s="342"/>
      <c r="I6043" s="342"/>
      <c r="J6043" s="343"/>
      <c r="K6043" s="343"/>
      <c r="L6043" s="407">
        <v>1</v>
      </c>
      <c r="M6043" s="344">
        <f t="shared" si="94"/>
        <v>5.9189010523440002</v>
      </c>
      <c r="N6043" s="337"/>
      <c r="T6043" s="169" t="s">
        <v>300</v>
      </c>
    </row>
    <row r="6044" spans="1:20">
      <c r="A6044" s="339">
        <v>45543.708333333299</v>
      </c>
      <c r="B6044" s="340">
        <v>2.9211</v>
      </c>
      <c r="C6044" s="340" t="s">
        <v>300</v>
      </c>
      <c r="D6044" s="341">
        <v>67.421279999999996</v>
      </c>
      <c r="E6044" s="342" t="s">
        <v>300</v>
      </c>
      <c r="F6044" s="340">
        <v>6.1210300000000002</v>
      </c>
      <c r="G6044" s="342" t="s">
        <v>300</v>
      </c>
      <c r="H6044" s="342"/>
      <c r="I6044" s="342"/>
      <c r="J6044" s="343"/>
      <c r="K6044" s="343"/>
      <c r="L6044" s="407">
        <v>1</v>
      </c>
      <c r="M6044" s="344">
        <f t="shared" si="94"/>
        <v>6.1210288753286397</v>
      </c>
      <c r="N6044" s="337"/>
      <c r="T6044" s="169" t="s">
        <v>300</v>
      </c>
    </row>
    <row r="6045" spans="1:20">
      <c r="A6045" s="339">
        <v>45543.75</v>
      </c>
      <c r="B6045" s="340">
        <v>2.8571900000000001</v>
      </c>
      <c r="C6045" s="340" t="s">
        <v>300</v>
      </c>
      <c r="D6045" s="341">
        <v>68.947360000000003</v>
      </c>
      <c r="E6045" s="342" t="s">
        <v>300</v>
      </c>
      <c r="F6045" s="340">
        <v>6.12263</v>
      </c>
      <c r="G6045" s="342" t="s">
        <v>300</v>
      </c>
      <c r="H6045" s="342"/>
      <c r="I6045" s="342"/>
      <c r="J6045" s="343"/>
      <c r="K6045" s="343"/>
      <c r="L6045" s="407">
        <v>1</v>
      </c>
      <c r="M6045" s="344">
        <f t="shared" si="94"/>
        <v>6.1226265896718717</v>
      </c>
      <c r="N6045" s="337"/>
      <c r="T6045" s="169" t="s">
        <v>300</v>
      </c>
    </row>
    <row r="6046" spans="1:20">
      <c r="A6046" s="339">
        <v>45543.791666666701</v>
      </c>
      <c r="B6046" s="340">
        <v>2.99471</v>
      </c>
      <c r="C6046" s="340" t="s">
        <v>300</v>
      </c>
      <c r="D6046" s="341">
        <v>68.793090000000007</v>
      </c>
      <c r="E6046" s="342" t="s">
        <v>300</v>
      </c>
      <c r="F6046" s="340">
        <v>6.4029499999999997</v>
      </c>
      <c r="G6046" s="342" t="s">
        <v>300</v>
      </c>
      <c r="H6046" s="342"/>
      <c r="I6046" s="342"/>
      <c r="J6046" s="343"/>
      <c r="K6046" s="343"/>
      <c r="L6046" s="407">
        <v>1</v>
      </c>
      <c r="M6046" s="344">
        <f t="shared" si="94"/>
        <v>6.402957219535212</v>
      </c>
      <c r="N6046" s="337"/>
      <c r="T6046" s="169" t="s">
        <v>300</v>
      </c>
    </row>
    <row r="6047" spans="1:20">
      <c r="A6047" s="339">
        <v>45543.833333333299</v>
      </c>
      <c r="B6047" s="340">
        <v>3.1243400000000001</v>
      </c>
      <c r="C6047" s="340" t="s">
        <v>300</v>
      </c>
      <c r="D6047" s="341">
        <v>68.345929999999996</v>
      </c>
      <c r="E6047" s="342" t="s">
        <v>300</v>
      </c>
      <c r="F6047" s="340">
        <v>6.6367099999999999</v>
      </c>
      <c r="G6047" s="342" t="s">
        <v>300</v>
      </c>
      <c r="H6047" s="342"/>
      <c r="I6047" s="342"/>
      <c r="J6047" s="343"/>
      <c r="K6047" s="343"/>
      <c r="L6047" s="407">
        <v>1</v>
      </c>
      <c r="M6047" s="344">
        <f t="shared" si="94"/>
        <v>6.6366964848570955</v>
      </c>
      <c r="N6047" s="337"/>
      <c r="T6047" s="169" t="s">
        <v>300</v>
      </c>
    </row>
    <row r="6048" spans="1:20">
      <c r="A6048" s="339">
        <v>45543.875</v>
      </c>
      <c r="B6048" s="340">
        <v>2.9906799999999998</v>
      </c>
      <c r="C6048" s="340" t="s">
        <v>300</v>
      </c>
      <c r="D6048" s="341">
        <v>68.988990000000001</v>
      </c>
      <c r="E6048" s="342" t="s">
        <v>300</v>
      </c>
      <c r="F6048" s="340">
        <v>6.4125399999999999</v>
      </c>
      <c r="G6048" s="342" t="s">
        <v>300</v>
      </c>
      <c r="H6048" s="342"/>
      <c r="I6048" s="342"/>
      <c r="J6048" s="343"/>
      <c r="K6048" s="343"/>
      <c r="L6048" s="407">
        <v>1</v>
      </c>
      <c r="M6048" s="344">
        <f t="shared" si="94"/>
        <v>6.4125496904182544</v>
      </c>
      <c r="N6048" s="337"/>
      <c r="T6048" s="169" t="s">
        <v>300</v>
      </c>
    </row>
    <row r="6049" spans="1:20">
      <c r="A6049" s="339">
        <v>45543.916666666701</v>
      </c>
      <c r="B6049" s="340">
        <v>2.9980899999999999</v>
      </c>
      <c r="C6049" s="340" t="s">
        <v>300</v>
      </c>
      <c r="D6049" s="341">
        <v>67.838260000000005</v>
      </c>
      <c r="E6049" s="342" t="s">
        <v>300</v>
      </c>
      <c r="F6049" s="340">
        <v>6.3212099999999998</v>
      </c>
      <c r="G6049" s="342" t="s">
        <v>300</v>
      </c>
      <c r="H6049" s="342"/>
      <c r="I6049" s="342"/>
      <c r="J6049" s="343"/>
      <c r="K6049" s="343"/>
      <c r="L6049" s="407">
        <v>1</v>
      </c>
      <c r="M6049" s="344">
        <f t="shared" si="94"/>
        <v>6.3212122933392711</v>
      </c>
      <c r="N6049" s="337"/>
      <c r="T6049" s="169" t="s">
        <v>300</v>
      </c>
    </row>
    <row r="6050" spans="1:20">
      <c r="A6050" s="339">
        <v>45543.958333333299</v>
      </c>
      <c r="B6050" s="340">
        <v>3.0668799999999998</v>
      </c>
      <c r="C6050" s="340" t="s">
        <v>300</v>
      </c>
      <c r="D6050" s="341">
        <v>68.776740000000004</v>
      </c>
      <c r="E6050" s="342" t="s">
        <v>300</v>
      </c>
      <c r="F6050" s="340">
        <v>6.5556999999999999</v>
      </c>
      <c r="G6050" s="342" t="s">
        <v>300</v>
      </c>
      <c r="H6050" s="342"/>
      <c r="I6050" s="342"/>
      <c r="J6050" s="343"/>
      <c r="K6050" s="343"/>
      <c r="L6050" s="407">
        <v>1</v>
      </c>
      <c r="M6050" s="344">
        <f t="shared" si="94"/>
        <v>6.5557046601768949</v>
      </c>
      <c r="N6050" s="337"/>
      <c r="T6050" s="169" t="s">
        <v>300</v>
      </c>
    </row>
    <row r="6051" spans="1:20">
      <c r="A6051" s="339">
        <v>45544</v>
      </c>
      <c r="B6051" s="340">
        <v>2.8366199999999999</v>
      </c>
      <c r="C6051" s="340" t="s">
        <v>300</v>
      </c>
      <c r="D6051" s="341">
        <v>69.319289999999995</v>
      </c>
      <c r="E6051" s="342" t="s">
        <v>300</v>
      </c>
      <c r="F6051" s="340">
        <v>6.1113400000000002</v>
      </c>
      <c r="G6051" s="342" t="s">
        <v>300</v>
      </c>
      <c r="H6051" s="342"/>
      <c r="I6051" s="342"/>
      <c r="J6051" s="343"/>
      <c r="K6051" s="343"/>
      <c r="L6051" s="407">
        <v>1</v>
      </c>
      <c r="M6051" s="344">
        <f t="shared" si="94"/>
        <v>6.1113376151457839</v>
      </c>
      <c r="N6051" s="337"/>
      <c r="T6051" s="169" t="s">
        <v>300</v>
      </c>
    </row>
    <row r="6052" spans="1:20">
      <c r="A6052" s="339">
        <v>45544.041666666701</v>
      </c>
      <c r="B6052" s="340">
        <v>3.0071699999999999</v>
      </c>
      <c r="C6052" s="340" t="s">
        <v>300</v>
      </c>
      <c r="D6052" s="341">
        <v>69.015020000000007</v>
      </c>
      <c r="E6052" s="342" t="s">
        <v>300</v>
      </c>
      <c r="F6052" s="340">
        <v>6.4503399999999997</v>
      </c>
      <c r="G6052" s="342" t="s">
        <v>300</v>
      </c>
      <c r="H6052" s="342"/>
      <c r="I6052" s="342"/>
      <c r="J6052" s="343"/>
      <c r="K6052" s="343"/>
      <c r="L6052" s="407">
        <v>1</v>
      </c>
      <c r="M6052" s="344">
        <f t="shared" si="94"/>
        <v>6.4503400203108709</v>
      </c>
      <c r="N6052" s="337"/>
      <c r="T6052" s="169" t="s">
        <v>300</v>
      </c>
    </row>
    <row r="6053" spans="1:20">
      <c r="A6053" s="339">
        <v>45544.083333333299</v>
      </c>
      <c r="B6053" s="340">
        <v>3.12222</v>
      </c>
      <c r="C6053" s="340" t="s">
        <v>300</v>
      </c>
      <c r="D6053" s="341">
        <v>68.248949999999994</v>
      </c>
      <c r="E6053" s="342" t="s">
        <v>300</v>
      </c>
      <c r="F6053" s="340">
        <v>6.6227900000000002</v>
      </c>
      <c r="G6053" s="342" t="s">
        <v>300</v>
      </c>
      <c r="H6053" s="342"/>
      <c r="I6053" s="342"/>
      <c r="J6053" s="343"/>
      <c r="K6053" s="343"/>
      <c r="L6053" s="407">
        <v>1</v>
      </c>
      <c r="M6053" s="344">
        <f t="shared" si="94"/>
        <v>6.6227823956725196</v>
      </c>
      <c r="N6053" s="337"/>
      <c r="T6053" s="169" t="s">
        <v>300</v>
      </c>
    </row>
    <row r="6054" spans="1:20">
      <c r="A6054" s="339">
        <v>45544.125</v>
      </c>
      <c r="B6054" s="340">
        <v>3.0299399999999999</v>
      </c>
      <c r="C6054" s="340" t="s">
        <v>300</v>
      </c>
      <c r="D6054" s="341">
        <v>69.260630000000006</v>
      </c>
      <c r="E6054" s="342" t="s">
        <v>300</v>
      </c>
      <c r="F6054" s="340">
        <v>6.5223000000000004</v>
      </c>
      <c r="G6054" s="342" t="s">
        <v>300</v>
      </c>
      <c r="H6054" s="342"/>
      <c r="I6054" s="342"/>
      <c r="J6054" s="343"/>
      <c r="K6054" s="343"/>
      <c r="L6054" s="407">
        <v>1</v>
      </c>
      <c r="M6054" s="344">
        <f t="shared" si="94"/>
        <v>6.5223105953891753</v>
      </c>
      <c r="N6054" s="337"/>
      <c r="T6054" s="169" t="s">
        <v>300</v>
      </c>
    </row>
    <row r="6055" spans="1:20">
      <c r="A6055" s="339">
        <v>45544.166666666701</v>
      </c>
      <c r="B6055" s="340">
        <v>2.7867500000000001</v>
      </c>
      <c r="C6055" s="340" t="s">
        <v>300</v>
      </c>
      <c r="D6055" s="341">
        <v>69.057239999999993</v>
      </c>
      <c r="E6055" s="342" t="s">
        <v>300</v>
      </c>
      <c r="F6055" s="340">
        <v>5.9811899999999998</v>
      </c>
      <c r="G6055" s="342" t="s">
        <v>300</v>
      </c>
      <c r="H6055" s="342"/>
      <c r="I6055" s="342"/>
      <c r="J6055" s="343"/>
      <c r="K6055" s="343"/>
      <c r="L6055" s="407">
        <v>1</v>
      </c>
      <c r="M6055" s="344">
        <f t="shared" si="94"/>
        <v>5.981198791755598</v>
      </c>
      <c r="N6055" s="337"/>
      <c r="T6055" s="169" t="s">
        <v>300</v>
      </c>
    </row>
    <row r="6056" spans="1:20">
      <c r="A6056" s="339">
        <v>45544.208333333299</v>
      </c>
      <c r="B6056" s="340">
        <v>2.8951799999999999</v>
      </c>
      <c r="C6056" s="340" t="s">
        <v>300</v>
      </c>
      <c r="D6056" s="341">
        <v>71.832380000000001</v>
      </c>
      <c r="E6056" s="342" t="s">
        <v>300</v>
      </c>
      <c r="F6056" s="340">
        <v>6.4636399999999998</v>
      </c>
      <c r="G6056" s="342" t="s">
        <v>300</v>
      </c>
      <c r="H6056" s="342"/>
      <c r="I6056" s="342"/>
      <c r="J6056" s="343"/>
      <c r="K6056" s="343"/>
      <c r="L6056" s="407">
        <v>1</v>
      </c>
      <c r="M6056" s="344">
        <f t="shared" si="94"/>
        <v>6.46363518137467</v>
      </c>
      <c r="N6056" s="337"/>
      <c r="T6056" s="169" t="s">
        <v>300</v>
      </c>
    </row>
    <row r="6057" spans="1:20">
      <c r="A6057" s="339">
        <v>45544.25</v>
      </c>
      <c r="B6057" s="340">
        <v>3.0774300000000001</v>
      </c>
      <c r="C6057" s="340" t="s">
        <v>300</v>
      </c>
      <c r="D6057" s="341">
        <v>71.939589999999995</v>
      </c>
      <c r="E6057" s="342" t="s">
        <v>300</v>
      </c>
      <c r="F6057" s="340">
        <v>6.8807799999999997</v>
      </c>
      <c r="G6057" s="342" t="s">
        <v>300</v>
      </c>
      <c r="H6057" s="342"/>
      <c r="I6057" s="342"/>
      <c r="J6057" s="343"/>
      <c r="K6057" s="343"/>
      <c r="L6057" s="407">
        <v>1</v>
      </c>
      <c r="M6057" s="344">
        <f t="shared" si="94"/>
        <v>6.8807717502609949</v>
      </c>
      <c r="N6057" s="337"/>
      <c r="T6057" s="169" t="s">
        <v>300</v>
      </c>
    </row>
    <row r="6058" spans="1:20">
      <c r="A6058" s="339">
        <v>45544.291666666701</v>
      </c>
      <c r="B6058" s="340">
        <v>3.4337200000000001</v>
      </c>
      <c r="C6058" s="340" t="s">
        <v>300</v>
      </c>
      <c r="D6058" s="341">
        <v>68.890839999999997</v>
      </c>
      <c r="E6058" s="342" t="s">
        <v>300</v>
      </c>
      <c r="F6058" s="340">
        <v>7.3520300000000001</v>
      </c>
      <c r="G6058" s="342" t="s">
        <v>300</v>
      </c>
      <c r="H6058" s="342"/>
      <c r="I6058" s="342"/>
      <c r="J6058" s="343"/>
      <c r="K6058" s="343"/>
      <c r="L6058" s="407">
        <v>1</v>
      </c>
      <c r="M6058" s="344">
        <f t="shared" si="94"/>
        <v>7.3520316572787836</v>
      </c>
      <c r="N6058" s="337"/>
      <c r="T6058" s="169" t="s">
        <v>300</v>
      </c>
    </row>
    <row r="6059" spans="1:20">
      <c r="A6059" s="339">
        <v>45544.333333333299</v>
      </c>
      <c r="B6059" s="340">
        <v>2.66316</v>
      </c>
      <c r="C6059" s="340" t="s">
        <v>300</v>
      </c>
      <c r="D6059" s="341">
        <v>69.562340000000006</v>
      </c>
      <c r="E6059" s="342" t="s">
        <v>300</v>
      </c>
      <c r="F6059" s="340">
        <v>5.7577499999999997</v>
      </c>
      <c r="G6059" s="342" t="s">
        <v>300</v>
      </c>
      <c r="H6059" s="342"/>
      <c r="I6059" s="342"/>
      <c r="J6059" s="343"/>
      <c r="K6059" s="343"/>
      <c r="L6059" s="407">
        <v>1</v>
      </c>
      <c r="M6059" s="344">
        <f t="shared" si="94"/>
        <v>5.757745334537951</v>
      </c>
      <c r="N6059" s="337"/>
      <c r="T6059" s="169" t="s">
        <v>300</v>
      </c>
    </row>
    <row r="6060" spans="1:20">
      <c r="A6060" s="339">
        <v>45544.375</v>
      </c>
      <c r="B6060" s="340">
        <v>2.5083700000000002</v>
      </c>
      <c r="C6060" s="340" t="s">
        <v>300</v>
      </c>
      <c r="D6060" s="341">
        <v>71.657229999999998</v>
      </c>
      <c r="E6060" s="342" t="s">
        <v>300</v>
      </c>
      <c r="F6060" s="340">
        <v>5.5864099999999999</v>
      </c>
      <c r="G6060" s="342" t="s">
        <v>300</v>
      </c>
      <c r="H6060" s="342"/>
      <c r="I6060" s="342"/>
      <c r="J6060" s="343"/>
      <c r="K6060" s="343"/>
      <c r="L6060" s="407">
        <v>1</v>
      </c>
      <c r="M6060" s="344">
        <f t="shared" si="94"/>
        <v>5.5864076541493066</v>
      </c>
      <c r="N6060" s="337"/>
      <c r="T6060" s="169" t="s">
        <v>300</v>
      </c>
    </row>
    <row r="6061" spans="1:20">
      <c r="A6061" s="339">
        <v>45544.416666666701</v>
      </c>
      <c r="B6061" s="340">
        <v>0.65010999999999997</v>
      </c>
      <c r="C6061" s="340" t="s">
        <v>300</v>
      </c>
      <c r="D6061" s="341">
        <v>64.902349999999998</v>
      </c>
      <c r="E6061" s="342" t="s">
        <v>300</v>
      </c>
      <c r="F6061" s="340">
        <v>1.31138</v>
      </c>
      <c r="G6061" s="342" t="s">
        <v>300</v>
      </c>
      <c r="H6061" s="342"/>
      <c r="I6061" s="342"/>
      <c r="J6061" s="343"/>
      <c r="K6061" s="343"/>
      <c r="L6061" s="407">
        <v>1</v>
      </c>
      <c r="M6061" s="344">
        <f t="shared" si="94"/>
        <v>1.3113791628541798</v>
      </c>
      <c r="N6061" s="337"/>
      <c r="T6061" s="169" t="s">
        <v>300</v>
      </c>
    </row>
    <row r="6062" spans="1:20">
      <c r="A6062" s="339">
        <v>45544.458333333299</v>
      </c>
      <c r="B6062" s="340">
        <v>0.40383000000000002</v>
      </c>
      <c r="C6062" s="340" t="s">
        <v>300</v>
      </c>
      <c r="D6062" s="341">
        <v>73.027720000000002</v>
      </c>
      <c r="E6062" s="342" t="s">
        <v>300</v>
      </c>
      <c r="F6062" s="340">
        <v>0.91657</v>
      </c>
      <c r="G6062" s="342" t="s">
        <v>300</v>
      </c>
      <c r="H6062" s="342"/>
      <c r="I6062" s="342"/>
      <c r="J6062" s="343"/>
      <c r="K6062" s="343"/>
      <c r="L6062" s="407">
        <v>1</v>
      </c>
      <c r="M6062" s="344">
        <f t="shared" si="94"/>
        <v>0.91657357192900812</v>
      </c>
      <c r="N6062" s="337"/>
      <c r="T6062" s="169" t="s">
        <v>300</v>
      </c>
    </row>
    <row r="6063" spans="1:20">
      <c r="A6063" s="339">
        <v>45544.5</v>
      </c>
      <c r="B6063" s="340">
        <v>1.02254</v>
      </c>
      <c r="C6063" s="340" t="s">
        <v>300</v>
      </c>
      <c r="D6063" s="341">
        <v>79.614649999999997</v>
      </c>
      <c r="E6063" s="342" t="s">
        <v>300</v>
      </c>
      <c r="F6063" s="340">
        <v>2.5301999999999998</v>
      </c>
      <c r="G6063" s="342" t="s">
        <v>300</v>
      </c>
      <c r="H6063" s="342"/>
      <c r="I6063" s="342"/>
      <c r="J6063" s="343"/>
      <c r="K6063" s="343"/>
      <c r="L6063" s="407">
        <v>1</v>
      </c>
      <c r="M6063" s="344">
        <f t="shared" si="94"/>
        <v>2.5301968236778798</v>
      </c>
      <c r="N6063" s="337"/>
      <c r="T6063" s="169" t="s">
        <v>300</v>
      </c>
    </row>
    <row r="6064" spans="1:20">
      <c r="A6064" s="339">
        <v>45544.541666666701</v>
      </c>
      <c r="B6064" s="340">
        <v>2.4815100000000001</v>
      </c>
      <c r="C6064" s="340" t="s">
        <v>300</v>
      </c>
      <c r="D6064" s="341">
        <v>69.562569999999994</v>
      </c>
      <c r="E6064" s="342" t="s">
        <v>300</v>
      </c>
      <c r="F6064" s="340">
        <v>5.3650399999999996</v>
      </c>
      <c r="G6064" s="342" t="s">
        <v>300</v>
      </c>
      <c r="H6064" s="342"/>
      <c r="I6064" s="342"/>
      <c r="J6064" s="343"/>
      <c r="K6064" s="343"/>
      <c r="L6064" s="407">
        <v>1</v>
      </c>
      <c r="M6064" s="344">
        <f t="shared" si="94"/>
        <v>5.3650362225481549</v>
      </c>
      <c r="N6064" s="337"/>
      <c r="T6064" s="169" t="s">
        <v>300</v>
      </c>
    </row>
    <row r="6065" spans="1:20">
      <c r="A6065" s="339">
        <v>45544.583333333299</v>
      </c>
      <c r="B6065" s="340">
        <v>2.5923400000000001</v>
      </c>
      <c r="C6065" s="340" t="s">
        <v>300</v>
      </c>
      <c r="D6065" s="341">
        <v>70.20017</v>
      </c>
      <c r="E6065" s="342" t="s">
        <v>300</v>
      </c>
      <c r="F6065" s="340">
        <v>5.6560300000000003</v>
      </c>
      <c r="G6065" s="342" t="s">
        <v>300</v>
      </c>
      <c r="H6065" s="342"/>
      <c r="I6065" s="342"/>
      <c r="J6065" s="343"/>
      <c r="K6065" s="343"/>
      <c r="L6065" s="407">
        <v>1</v>
      </c>
      <c r="M6065" s="344">
        <f t="shared" si="94"/>
        <v>5.656022586327623</v>
      </c>
      <c r="N6065" s="337"/>
      <c r="T6065" s="169" t="s">
        <v>300</v>
      </c>
    </row>
    <row r="6066" spans="1:20">
      <c r="A6066" s="339">
        <v>45544.625</v>
      </c>
      <c r="B6066" s="340">
        <v>2.6589499999999999</v>
      </c>
      <c r="C6066" s="340" t="s">
        <v>300</v>
      </c>
      <c r="D6066" s="341">
        <v>70.517629999999997</v>
      </c>
      <c r="E6066" s="342" t="s">
        <v>300</v>
      </c>
      <c r="F6066" s="340">
        <v>5.8275899999999998</v>
      </c>
      <c r="G6066" s="342" t="s">
        <v>300</v>
      </c>
      <c r="H6066" s="342"/>
      <c r="I6066" s="342"/>
      <c r="J6066" s="343"/>
      <c r="K6066" s="343"/>
      <c r="L6066" s="407">
        <v>1</v>
      </c>
      <c r="M6066" s="344">
        <f t="shared" si="94"/>
        <v>5.8275886491265787</v>
      </c>
      <c r="N6066" s="337"/>
      <c r="T6066" s="169" t="s">
        <v>300</v>
      </c>
    </row>
    <row r="6067" spans="1:20">
      <c r="A6067" s="339">
        <v>45544.666666666701</v>
      </c>
      <c r="B6067" s="340">
        <v>2.8004099999999998</v>
      </c>
      <c r="C6067" s="340" t="s">
        <v>300</v>
      </c>
      <c r="D6067" s="341">
        <v>69.909779999999998</v>
      </c>
      <c r="E6067" s="342" t="s">
        <v>300</v>
      </c>
      <c r="F6067" s="340">
        <v>6.0847199999999999</v>
      </c>
      <c r="G6067" s="342" t="s">
        <v>300</v>
      </c>
      <c r="H6067" s="342"/>
      <c r="I6067" s="342"/>
      <c r="J6067" s="343"/>
      <c r="K6067" s="343"/>
      <c r="L6067" s="407">
        <v>1</v>
      </c>
      <c r="M6067" s="344">
        <f t="shared" si="94"/>
        <v>6.0847195410645822</v>
      </c>
      <c r="N6067" s="337"/>
      <c r="T6067" s="169" t="s">
        <v>300</v>
      </c>
    </row>
    <row r="6068" spans="1:20">
      <c r="A6068" s="339">
        <v>45544.708333333299</v>
      </c>
      <c r="B6068" s="340">
        <v>2.72878</v>
      </c>
      <c r="C6068" s="340" t="s">
        <v>300</v>
      </c>
      <c r="D6068" s="341">
        <v>69.746049999999997</v>
      </c>
      <c r="E6068" s="342" t="s">
        <v>300</v>
      </c>
      <c r="F6068" s="340">
        <v>5.9151999999999996</v>
      </c>
      <c r="G6068" s="342" t="s">
        <v>300</v>
      </c>
      <c r="H6068" s="342"/>
      <c r="I6068" s="342"/>
      <c r="J6068" s="343"/>
      <c r="K6068" s="343"/>
      <c r="L6068" s="407">
        <v>1</v>
      </c>
      <c r="M6068" s="344">
        <f t="shared" si="94"/>
        <v>5.9151961459945195</v>
      </c>
      <c r="N6068" s="337"/>
      <c r="T6068" s="169" t="s">
        <v>300</v>
      </c>
    </row>
    <row r="6069" spans="1:20">
      <c r="A6069" s="339">
        <v>45544.75</v>
      </c>
      <c r="B6069" s="340">
        <v>3.1701700000000002</v>
      </c>
      <c r="C6069" s="340" t="s">
        <v>300</v>
      </c>
      <c r="D6069" s="341">
        <v>67.799750000000003</v>
      </c>
      <c r="E6069" s="342" t="s">
        <v>300</v>
      </c>
      <c r="F6069" s="340">
        <v>6.6802400000000004</v>
      </c>
      <c r="G6069" s="342" t="s">
        <v>300</v>
      </c>
      <c r="H6069" s="342"/>
      <c r="I6069" s="342"/>
      <c r="J6069" s="343"/>
      <c r="K6069" s="343"/>
      <c r="L6069" s="407">
        <v>1</v>
      </c>
      <c r="M6069" s="344">
        <f t="shared" si="94"/>
        <v>6.6802336758590997</v>
      </c>
      <c r="N6069" s="337"/>
      <c r="T6069" s="169" t="s">
        <v>300</v>
      </c>
    </row>
    <row r="6070" spans="1:20">
      <c r="A6070" s="339">
        <v>45544.791666666701</v>
      </c>
      <c r="B6070" s="340">
        <v>3.2119399999999998</v>
      </c>
      <c r="C6070" s="340" t="s">
        <v>300</v>
      </c>
      <c r="D6070" s="341">
        <v>68.986159999999998</v>
      </c>
      <c r="E6070" s="342" t="s">
        <v>300</v>
      </c>
      <c r="F6070" s="340">
        <v>6.8866899999999998</v>
      </c>
      <c r="G6070" s="342" t="s">
        <v>300</v>
      </c>
      <c r="H6070" s="342"/>
      <c r="I6070" s="342"/>
      <c r="J6070" s="343"/>
      <c r="K6070" s="343"/>
      <c r="L6070" s="407">
        <v>1</v>
      </c>
      <c r="M6070" s="344">
        <f t="shared" si="94"/>
        <v>6.8866879618024317</v>
      </c>
      <c r="N6070" s="337"/>
      <c r="T6070" s="169" t="s">
        <v>300</v>
      </c>
    </row>
    <row r="6071" spans="1:20">
      <c r="A6071" s="339">
        <v>45544.833333333299</v>
      </c>
      <c r="B6071" s="340">
        <v>2.8869099999999999</v>
      </c>
      <c r="C6071" s="340" t="s">
        <v>300</v>
      </c>
      <c r="D6071" s="341">
        <v>69.24521</v>
      </c>
      <c r="E6071" s="342" t="s">
        <v>300</v>
      </c>
      <c r="F6071" s="340">
        <v>6.2130299999999998</v>
      </c>
      <c r="G6071" s="342" t="s">
        <v>300</v>
      </c>
      <c r="H6071" s="342"/>
      <c r="I6071" s="342"/>
      <c r="J6071" s="343"/>
      <c r="K6071" s="343"/>
      <c r="L6071" s="407">
        <v>1</v>
      </c>
      <c r="M6071" s="344">
        <f t="shared" si="94"/>
        <v>6.2130377403701873</v>
      </c>
      <c r="N6071" s="337"/>
      <c r="T6071" s="169" t="s">
        <v>300</v>
      </c>
    </row>
    <row r="6072" spans="1:20">
      <c r="A6072" s="339">
        <v>45544.875</v>
      </c>
      <c r="B6072" s="340">
        <v>3.1243799999999999</v>
      </c>
      <c r="C6072" s="340" t="s">
        <v>300</v>
      </c>
      <c r="D6072" s="341">
        <v>66.859809999999996</v>
      </c>
      <c r="E6072" s="342" t="s">
        <v>300</v>
      </c>
      <c r="F6072" s="340">
        <v>6.4924600000000003</v>
      </c>
      <c r="G6072" s="342" t="s">
        <v>300</v>
      </c>
      <c r="H6072" s="342"/>
      <c r="I6072" s="342"/>
      <c r="J6072" s="343"/>
      <c r="K6072" s="343"/>
      <c r="L6072" s="407">
        <v>1</v>
      </c>
      <c r="M6072" s="344">
        <f t="shared" si="94"/>
        <v>6.4924706844552231</v>
      </c>
      <c r="N6072" s="337"/>
      <c r="T6072" s="169" t="s">
        <v>300</v>
      </c>
    </row>
    <row r="6073" spans="1:20">
      <c r="A6073" s="339">
        <v>45544.916666666701</v>
      </c>
      <c r="B6073" s="340">
        <v>2.9952000000000001</v>
      </c>
      <c r="C6073" s="340" t="s">
        <v>300</v>
      </c>
      <c r="D6073" s="341">
        <v>67.296769999999995</v>
      </c>
      <c r="E6073" s="342" t="s">
        <v>300</v>
      </c>
      <c r="F6073" s="340">
        <v>6.2647199999999996</v>
      </c>
      <c r="G6073" s="342" t="s">
        <v>300</v>
      </c>
      <c r="H6073" s="342"/>
      <c r="I6073" s="342"/>
      <c r="J6073" s="343"/>
      <c r="K6073" s="343"/>
      <c r="L6073" s="407">
        <v>1</v>
      </c>
      <c r="M6073" s="344">
        <f t="shared" si="94"/>
        <v>6.2647112334643191</v>
      </c>
      <c r="N6073" s="337"/>
      <c r="T6073" s="169" t="s">
        <v>300</v>
      </c>
    </row>
    <row r="6074" spans="1:20">
      <c r="A6074" s="339">
        <v>45544.958333333299</v>
      </c>
      <c r="B6074" s="340">
        <v>3.1913999999999998</v>
      </c>
      <c r="C6074" s="340" t="s">
        <v>300</v>
      </c>
      <c r="D6074" s="341">
        <v>67.81447</v>
      </c>
      <c r="E6074" s="342" t="s">
        <v>300</v>
      </c>
      <c r="F6074" s="340">
        <v>6.7264299999999997</v>
      </c>
      <c r="G6074" s="342" t="s">
        <v>300</v>
      </c>
      <c r="H6074" s="342"/>
      <c r="I6074" s="342"/>
      <c r="J6074" s="343"/>
      <c r="K6074" s="343"/>
      <c r="L6074" s="407">
        <v>1</v>
      </c>
      <c r="M6074" s="344">
        <f t="shared" si="94"/>
        <v>6.7264299342626375</v>
      </c>
      <c r="N6074" s="337"/>
      <c r="T6074" s="169" t="s">
        <v>300</v>
      </c>
    </row>
    <row r="6075" spans="1:20">
      <c r="A6075" s="339">
        <v>45545</v>
      </c>
      <c r="B6075" s="340">
        <v>3.24098</v>
      </c>
      <c r="C6075" s="340" t="s">
        <v>300</v>
      </c>
      <c r="D6075" s="341">
        <v>61.925730000000001</v>
      </c>
      <c r="E6075" s="342" t="s">
        <v>300</v>
      </c>
      <c r="F6075" s="340">
        <v>6.2377500000000001</v>
      </c>
      <c r="G6075" s="342" t="s">
        <v>300</v>
      </c>
      <c r="H6075" s="342"/>
      <c r="I6075" s="342"/>
      <c r="J6075" s="343"/>
      <c r="K6075" s="343"/>
      <c r="L6075" s="407">
        <v>1</v>
      </c>
      <c r="M6075" s="344">
        <f t="shared" si="94"/>
        <v>6.2377576290706314</v>
      </c>
      <c r="N6075" s="337"/>
      <c r="T6075" s="169" t="s">
        <v>300</v>
      </c>
    </row>
    <row r="6076" spans="1:20">
      <c r="A6076" s="339">
        <v>45545.041666666701</v>
      </c>
      <c r="B6076" s="340">
        <v>2.96088</v>
      </c>
      <c r="C6076" s="340" t="s">
        <v>300</v>
      </c>
      <c r="D6076" s="341">
        <v>67.954589999999996</v>
      </c>
      <c r="E6076" s="342" t="s">
        <v>300</v>
      </c>
      <c r="F6076" s="340">
        <v>6.25345</v>
      </c>
      <c r="G6076" s="342" t="s">
        <v>300</v>
      </c>
      <c r="H6076" s="342"/>
      <c r="I6076" s="342"/>
      <c r="J6076" s="343"/>
      <c r="K6076" s="343"/>
      <c r="L6076" s="407">
        <v>1</v>
      </c>
      <c r="M6076" s="344">
        <f t="shared" si="94"/>
        <v>6.2534634105303342</v>
      </c>
      <c r="N6076" s="337"/>
      <c r="T6076" s="169" t="s">
        <v>300</v>
      </c>
    </row>
    <row r="6077" spans="1:20">
      <c r="A6077" s="339">
        <v>45545.083333333299</v>
      </c>
      <c r="B6077" s="340">
        <v>3.2522000000000002</v>
      </c>
      <c r="C6077" s="340" t="s">
        <v>300</v>
      </c>
      <c r="D6077" s="341">
        <v>67.377859999999998</v>
      </c>
      <c r="E6077" s="342" t="s">
        <v>300</v>
      </c>
      <c r="F6077" s="340">
        <v>6.8104399999999998</v>
      </c>
      <c r="G6077" s="342" t="s">
        <v>300</v>
      </c>
      <c r="H6077" s="342"/>
      <c r="I6077" s="342"/>
      <c r="J6077" s="343"/>
      <c r="K6077" s="343"/>
      <c r="L6077" s="407">
        <v>1</v>
      </c>
      <c r="M6077" s="344">
        <f t="shared" si="94"/>
        <v>6.8104446671553598</v>
      </c>
      <c r="N6077" s="337"/>
      <c r="T6077" s="169" t="s">
        <v>300</v>
      </c>
    </row>
    <row r="6078" spans="1:20">
      <c r="A6078" s="339">
        <v>45545.125</v>
      </c>
      <c r="B6078" s="340">
        <v>2.6628799999999999</v>
      </c>
      <c r="C6078" s="340" t="s">
        <v>300</v>
      </c>
      <c r="D6078" s="341">
        <v>68.687169999999995</v>
      </c>
      <c r="E6078" s="342" t="s">
        <v>300</v>
      </c>
      <c r="F6078" s="340">
        <v>5.6847099999999999</v>
      </c>
      <c r="G6078" s="342" t="s">
        <v>300</v>
      </c>
      <c r="H6078" s="342"/>
      <c r="I6078" s="342"/>
      <c r="J6078" s="343"/>
      <c r="K6078" s="343"/>
      <c r="L6078" s="407">
        <v>1</v>
      </c>
      <c r="M6078" s="344">
        <f t="shared" si="94"/>
        <v>5.6847088840375672</v>
      </c>
      <c r="N6078" s="337"/>
      <c r="T6078" s="169" t="s">
        <v>300</v>
      </c>
    </row>
    <row r="6079" spans="1:20">
      <c r="A6079" s="339">
        <v>45545.166666666701</v>
      </c>
      <c r="B6079" s="340">
        <v>2.86592</v>
      </c>
      <c r="C6079" s="340" t="s">
        <v>300</v>
      </c>
      <c r="D6079" s="341">
        <v>67.720410000000001</v>
      </c>
      <c r="E6079" s="342" t="s">
        <v>300</v>
      </c>
      <c r="F6079" s="340">
        <v>6.0320499999999999</v>
      </c>
      <c r="G6079" s="342" t="s">
        <v>300</v>
      </c>
      <c r="H6079" s="342"/>
      <c r="I6079" s="342"/>
      <c r="J6079" s="343"/>
      <c r="K6079" s="343"/>
      <c r="L6079" s="407">
        <v>1</v>
      </c>
      <c r="M6079" s="344">
        <f t="shared" si="94"/>
        <v>6.0320461024373762</v>
      </c>
      <c r="N6079" s="337"/>
      <c r="T6079" s="169" t="s">
        <v>300</v>
      </c>
    </row>
    <row r="6080" spans="1:20">
      <c r="A6080" s="339">
        <v>45545.208333333299</v>
      </c>
      <c r="B6080" s="340">
        <v>2.74864</v>
      </c>
      <c r="C6080" s="340" t="s">
        <v>300</v>
      </c>
      <c r="D6080" s="341">
        <v>68.601900000000001</v>
      </c>
      <c r="E6080" s="342" t="s">
        <v>300</v>
      </c>
      <c r="F6080" s="340">
        <v>5.8605099999999997</v>
      </c>
      <c r="G6080" s="342" t="s">
        <v>300</v>
      </c>
      <c r="H6080" s="342"/>
      <c r="I6080" s="342"/>
      <c r="J6080" s="343"/>
      <c r="K6080" s="343"/>
      <c r="L6080" s="407">
        <v>1</v>
      </c>
      <c r="M6080" s="344">
        <f t="shared" si="94"/>
        <v>5.8605046730092791</v>
      </c>
      <c r="N6080" s="337"/>
      <c r="T6080" s="169" t="s">
        <v>300</v>
      </c>
    </row>
    <row r="6081" spans="1:20">
      <c r="A6081" s="339">
        <v>45545.25</v>
      </c>
      <c r="B6081" s="340">
        <v>2.8481700000000001</v>
      </c>
      <c r="C6081" s="340" t="s">
        <v>300</v>
      </c>
      <c r="D6081" s="341">
        <v>69.028909999999996</v>
      </c>
      <c r="E6081" s="342" t="s">
        <v>300</v>
      </c>
      <c r="F6081" s="340">
        <v>6.1105099999999997</v>
      </c>
      <c r="G6081" s="342" t="s">
        <v>300</v>
      </c>
      <c r="H6081" s="342"/>
      <c r="I6081" s="342"/>
      <c r="J6081" s="343"/>
      <c r="K6081" s="343"/>
      <c r="L6081" s="407">
        <v>1</v>
      </c>
      <c r="M6081" s="344">
        <f t="shared" si="94"/>
        <v>6.110516674083275</v>
      </c>
      <c r="N6081" s="337"/>
      <c r="T6081" s="169" t="s">
        <v>300</v>
      </c>
    </row>
    <row r="6082" spans="1:20">
      <c r="A6082" s="339">
        <v>45545.291666666701</v>
      </c>
      <c r="B6082" s="340">
        <v>0.95384999999999998</v>
      </c>
      <c r="C6082" s="340" t="s">
        <v>300</v>
      </c>
      <c r="D6082" s="341">
        <v>70.203980000000001</v>
      </c>
      <c r="E6082" s="342" t="s">
        <v>300</v>
      </c>
      <c r="F6082" s="340">
        <v>2.0812499999999998</v>
      </c>
      <c r="G6082" s="342" t="s">
        <v>300</v>
      </c>
      <c r="H6082" s="342"/>
      <c r="I6082" s="342"/>
      <c r="J6082" s="343"/>
      <c r="K6082" s="343"/>
      <c r="L6082" s="407">
        <v>1</v>
      </c>
      <c r="M6082" s="344">
        <f t="shared" si="94"/>
        <v>2.0812431813188401</v>
      </c>
      <c r="N6082" s="337"/>
      <c r="T6082" s="169" t="s">
        <v>300</v>
      </c>
    </row>
    <row r="6083" spans="1:20">
      <c r="A6083" s="339">
        <v>45545.333333333299</v>
      </c>
      <c r="B6083" s="340">
        <v>0.34600999999999998</v>
      </c>
      <c r="C6083" s="340" t="s">
        <v>300</v>
      </c>
      <c r="D6083" s="341">
        <v>60.086849999999998</v>
      </c>
      <c r="E6083" s="342" t="s">
        <v>300</v>
      </c>
      <c r="F6083" s="340">
        <v>0.64617000000000002</v>
      </c>
      <c r="G6083" s="342" t="s">
        <v>300</v>
      </c>
      <c r="H6083" s="342"/>
      <c r="I6083" s="342"/>
      <c r="J6083" s="343"/>
      <c r="K6083" s="343"/>
      <c r="L6083" s="407">
        <v>1</v>
      </c>
      <c r="M6083" s="344">
        <f t="shared" ref="M6083:M6146" si="95">D6083*60*10^3*B6083*5.18*10^-7</f>
        <v>0.64617343210097988</v>
      </c>
      <c r="N6083" s="337"/>
      <c r="T6083" s="169" t="s">
        <v>300</v>
      </c>
    </row>
    <row r="6084" spans="1:20">
      <c r="A6084" s="339">
        <v>45545.375</v>
      </c>
      <c r="B6084" s="340">
        <v>0.24446999999999999</v>
      </c>
      <c r="C6084" s="340" t="s">
        <v>300</v>
      </c>
      <c r="D6084" s="341">
        <v>58.906480000000002</v>
      </c>
      <c r="E6084" s="342" t="s">
        <v>300</v>
      </c>
      <c r="F6084" s="340">
        <v>0.44758999999999999</v>
      </c>
      <c r="G6084" s="342" t="s">
        <v>300</v>
      </c>
      <c r="H6084" s="342"/>
      <c r="I6084" s="342"/>
      <c r="J6084" s="343"/>
      <c r="K6084" s="343"/>
      <c r="L6084" s="407">
        <v>1</v>
      </c>
      <c r="M6084" s="344">
        <f t="shared" si="95"/>
        <v>0.44757895150684796</v>
      </c>
      <c r="N6084" s="337"/>
      <c r="T6084" s="169" t="s">
        <v>300</v>
      </c>
    </row>
    <row r="6085" spans="1:20">
      <c r="A6085" s="339">
        <v>45545.416666666701</v>
      </c>
      <c r="B6085" s="340">
        <v>0.17382</v>
      </c>
      <c r="C6085" s="340" t="s">
        <v>300</v>
      </c>
      <c r="D6085" s="341">
        <v>59.003869999999999</v>
      </c>
      <c r="E6085" s="342" t="s">
        <v>300</v>
      </c>
      <c r="F6085" s="340">
        <v>0.31875999999999999</v>
      </c>
      <c r="G6085" s="342" t="s">
        <v>300</v>
      </c>
      <c r="H6085" s="342"/>
      <c r="I6085" s="342"/>
      <c r="J6085" s="343"/>
      <c r="K6085" s="343"/>
      <c r="L6085" s="407">
        <v>1</v>
      </c>
      <c r="M6085" s="344">
        <f t="shared" si="95"/>
        <v>0.31875811740007193</v>
      </c>
      <c r="N6085" s="337"/>
      <c r="T6085" s="169" t="s">
        <v>300</v>
      </c>
    </row>
    <row r="6086" spans="1:20">
      <c r="A6086" s="339">
        <v>45545.458333333299</v>
      </c>
      <c r="B6086" s="340">
        <v>0.85451999999999995</v>
      </c>
      <c r="C6086" s="340" t="s">
        <v>300</v>
      </c>
      <c r="D6086" s="341">
        <v>63.595939999999999</v>
      </c>
      <c r="E6086" s="342" t="s">
        <v>300</v>
      </c>
      <c r="F6086" s="340">
        <v>1.6890099999999999</v>
      </c>
      <c r="G6086" s="342" t="s">
        <v>300</v>
      </c>
      <c r="H6086" s="342"/>
      <c r="I6086" s="342"/>
      <c r="J6086" s="343"/>
      <c r="K6086" s="343"/>
      <c r="L6086" s="407">
        <v>1</v>
      </c>
      <c r="M6086" s="344">
        <f t="shared" si="95"/>
        <v>1.6890116023247037</v>
      </c>
      <c r="N6086" s="337"/>
      <c r="T6086" s="169" t="s">
        <v>300</v>
      </c>
    </row>
    <row r="6087" spans="1:20">
      <c r="A6087" s="339">
        <v>45545.5</v>
      </c>
      <c r="B6087" s="340">
        <v>1.6769499999999999</v>
      </c>
      <c r="C6087" s="340" t="s">
        <v>300</v>
      </c>
      <c r="D6087" s="341">
        <v>70.487340000000003</v>
      </c>
      <c r="E6087" s="342" t="s">
        <v>300</v>
      </c>
      <c r="F6087" s="340">
        <v>3.6737700000000002</v>
      </c>
      <c r="G6087" s="342" t="s">
        <v>300</v>
      </c>
      <c r="H6087" s="342"/>
      <c r="I6087" s="342"/>
      <c r="J6087" s="343"/>
      <c r="K6087" s="343"/>
      <c r="L6087" s="407">
        <v>1</v>
      </c>
      <c r="M6087" s="344">
        <f t="shared" si="95"/>
        <v>3.67377238878804</v>
      </c>
      <c r="N6087" s="337"/>
      <c r="T6087" s="169" t="s">
        <v>300</v>
      </c>
    </row>
    <row r="6088" spans="1:20">
      <c r="A6088" s="339">
        <v>45545.541666666701</v>
      </c>
      <c r="B6088" s="340">
        <v>2.6240199999999998</v>
      </c>
      <c r="C6088" s="340" t="s">
        <v>300</v>
      </c>
      <c r="D6088" s="341">
        <v>72.904640000000001</v>
      </c>
      <c r="E6088" s="342" t="s">
        <v>300</v>
      </c>
      <c r="F6088" s="340">
        <v>5.9457100000000001</v>
      </c>
      <c r="G6088" s="342" t="s">
        <v>300</v>
      </c>
      <c r="H6088" s="342"/>
      <c r="I6088" s="342"/>
      <c r="J6088" s="343"/>
      <c r="K6088" s="343"/>
      <c r="L6088" s="407">
        <v>1</v>
      </c>
      <c r="M6088" s="344">
        <f t="shared" si="95"/>
        <v>5.9457044957130236</v>
      </c>
      <c r="N6088" s="337"/>
      <c r="T6088" s="169" t="s">
        <v>300</v>
      </c>
    </row>
    <row r="6089" spans="1:20">
      <c r="A6089" s="339">
        <v>45545.583333333299</v>
      </c>
      <c r="B6089" s="340">
        <v>2.3610899999999999</v>
      </c>
      <c r="C6089" s="340" t="s">
        <v>300</v>
      </c>
      <c r="D6089" s="341">
        <v>71.69014</v>
      </c>
      <c r="E6089" s="342" t="s">
        <v>300</v>
      </c>
      <c r="F6089" s="340">
        <v>5.2608199999999998</v>
      </c>
      <c r="G6089" s="342" t="s">
        <v>300</v>
      </c>
      <c r="H6089" s="342"/>
      <c r="I6089" s="342"/>
      <c r="J6089" s="343"/>
      <c r="K6089" s="343"/>
      <c r="L6089" s="407">
        <v>1</v>
      </c>
      <c r="M6089" s="344">
        <f t="shared" si="95"/>
        <v>5.2608144020428078</v>
      </c>
      <c r="N6089" s="337"/>
      <c r="T6089" s="169" t="s">
        <v>300</v>
      </c>
    </row>
    <row r="6090" spans="1:20">
      <c r="A6090" s="339">
        <v>45545.625</v>
      </c>
      <c r="B6090" s="340">
        <v>1.7104699999999999</v>
      </c>
      <c r="C6090" s="340" t="s">
        <v>300</v>
      </c>
      <c r="D6090" s="341">
        <v>73.513030000000001</v>
      </c>
      <c r="E6090" s="342" t="s">
        <v>300</v>
      </c>
      <c r="F6090" s="340">
        <v>3.9080499999999998</v>
      </c>
      <c r="G6090" s="342" t="s">
        <v>300</v>
      </c>
      <c r="H6090" s="342"/>
      <c r="I6090" s="342"/>
      <c r="J6090" s="343"/>
      <c r="K6090" s="343"/>
      <c r="L6090" s="407">
        <v>1</v>
      </c>
      <c r="M6090" s="344">
        <f t="shared" si="95"/>
        <v>3.9080561517410275</v>
      </c>
      <c r="N6090" s="337"/>
      <c r="T6090" s="169" t="s">
        <v>300</v>
      </c>
    </row>
    <row r="6091" spans="1:20">
      <c r="A6091" s="339">
        <v>45545.666666666701</v>
      </c>
      <c r="B6091" s="340">
        <v>2.5754100000000002</v>
      </c>
      <c r="C6091" s="340" t="s">
        <v>300</v>
      </c>
      <c r="D6091" s="341">
        <v>71.066999999999993</v>
      </c>
      <c r="E6091" s="342" t="s">
        <v>300</v>
      </c>
      <c r="F6091" s="340">
        <v>5.6884600000000001</v>
      </c>
      <c r="G6091" s="342" t="s">
        <v>300</v>
      </c>
      <c r="H6091" s="342"/>
      <c r="I6091" s="342"/>
      <c r="J6091" s="343"/>
      <c r="K6091" s="343"/>
      <c r="L6091" s="407">
        <v>1</v>
      </c>
      <c r="M6091" s="344">
        <f t="shared" si="95"/>
        <v>5.688468669567599</v>
      </c>
      <c r="N6091" s="337"/>
      <c r="T6091" s="169" t="s">
        <v>300</v>
      </c>
    </row>
    <row r="6092" spans="1:20">
      <c r="A6092" s="339">
        <v>45545.708333333299</v>
      </c>
      <c r="B6092" s="340">
        <v>2.4340199999999999</v>
      </c>
      <c r="C6092" s="340" t="s">
        <v>300</v>
      </c>
      <c r="D6092" s="341">
        <v>70.430869999999999</v>
      </c>
      <c r="E6092" s="342" t="s">
        <v>300</v>
      </c>
      <c r="F6092" s="340">
        <v>5.3280399999999997</v>
      </c>
      <c r="G6092" s="342" t="s">
        <v>300</v>
      </c>
      <c r="H6092" s="342"/>
      <c r="I6092" s="342"/>
      <c r="J6092" s="343"/>
      <c r="K6092" s="343"/>
      <c r="L6092" s="407">
        <v>1</v>
      </c>
      <c r="M6092" s="344">
        <f t="shared" si="95"/>
        <v>5.3280489438151912</v>
      </c>
      <c r="N6092" s="337"/>
      <c r="T6092" s="169" t="s">
        <v>300</v>
      </c>
    </row>
    <row r="6093" spans="1:20">
      <c r="A6093" s="339">
        <v>45545.75</v>
      </c>
      <c r="B6093" s="340">
        <v>2.69875</v>
      </c>
      <c r="C6093" s="340" t="s">
        <v>300</v>
      </c>
      <c r="D6093" s="341">
        <v>69.557190000000006</v>
      </c>
      <c r="E6093" s="342" t="s">
        <v>300</v>
      </c>
      <c r="F6093" s="340">
        <v>5.8342599999999996</v>
      </c>
      <c r="G6093" s="342" t="s">
        <v>300</v>
      </c>
      <c r="H6093" s="342"/>
      <c r="I6093" s="342"/>
      <c r="J6093" s="343"/>
      <c r="K6093" s="343"/>
      <c r="L6093" s="407">
        <v>1</v>
      </c>
      <c r="M6093" s="344">
        <f t="shared" si="95"/>
        <v>5.8342588592085001</v>
      </c>
      <c r="N6093" s="337"/>
      <c r="T6093" s="169" t="s">
        <v>300</v>
      </c>
    </row>
    <row r="6094" spans="1:20">
      <c r="A6094" s="339">
        <v>45545.791666666701</v>
      </c>
      <c r="B6094" s="340">
        <v>2.0138199999999999</v>
      </c>
      <c r="C6094" s="340" t="s">
        <v>300</v>
      </c>
      <c r="D6094" s="341">
        <v>73.000690000000006</v>
      </c>
      <c r="E6094" s="342" t="s">
        <v>300</v>
      </c>
      <c r="F6094" s="340">
        <v>4.5690900000000001</v>
      </c>
      <c r="G6094" s="342" t="s">
        <v>300</v>
      </c>
      <c r="H6094" s="342"/>
      <c r="I6094" s="342"/>
      <c r="J6094" s="343"/>
      <c r="K6094" s="343"/>
      <c r="L6094" s="407">
        <v>1</v>
      </c>
      <c r="M6094" s="344">
        <f t="shared" si="95"/>
        <v>4.5690785555726645</v>
      </c>
      <c r="N6094" s="337"/>
      <c r="T6094" s="169" t="s">
        <v>300</v>
      </c>
    </row>
    <row r="6095" spans="1:20">
      <c r="A6095" s="339">
        <v>45545.833333333299</v>
      </c>
      <c r="B6095" s="340">
        <v>2.6482399999999999</v>
      </c>
      <c r="C6095" s="340" t="s">
        <v>300</v>
      </c>
      <c r="D6095" s="341">
        <v>71.910210000000006</v>
      </c>
      <c r="E6095" s="342" t="s">
        <v>300</v>
      </c>
      <c r="F6095" s="340">
        <v>5.91873</v>
      </c>
      <c r="G6095" s="342" t="s">
        <v>300</v>
      </c>
      <c r="H6095" s="342"/>
      <c r="I6095" s="342"/>
      <c r="J6095" s="343"/>
      <c r="K6095" s="343"/>
      <c r="L6095" s="407">
        <v>1</v>
      </c>
      <c r="M6095" s="344">
        <f t="shared" si="95"/>
        <v>5.9187351700048314</v>
      </c>
      <c r="N6095" s="337"/>
      <c r="T6095" s="169" t="s">
        <v>300</v>
      </c>
    </row>
    <row r="6096" spans="1:20">
      <c r="A6096" s="339">
        <v>45545.875</v>
      </c>
      <c r="B6096" s="340">
        <v>3.1415999999999999</v>
      </c>
      <c r="C6096" s="340" t="s">
        <v>300</v>
      </c>
      <c r="D6096" s="341">
        <v>69.441199999999995</v>
      </c>
      <c r="E6096" s="342" t="s">
        <v>300</v>
      </c>
      <c r="F6096" s="340">
        <v>6.7803100000000001</v>
      </c>
      <c r="G6096" s="342" t="s">
        <v>300</v>
      </c>
      <c r="H6096" s="342"/>
      <c r="I6096" s="342"/>
      <c r="J6096" s="343"/>
      <c r="K6096" s="343"/>
      <c r="L6096" s="407">
        <v>1</v>
      </c>
      <c r="M6096" s="344">
        <f t="shared" si="95"/>
        <v>6.7803032094335984</v>
      </c>
      <c r="N6096" s="337"/>
      <c r="T6096" s="169" t="s">
        <v>300</v>
      </c>
    </row>
    <row r="6097" spans="1:20">
      <c r="A6097" s="339">
        <v>45545.916666666701</v>
      </c>
      <c r="B6097" s="340">
        <v>2.8511799999999998</v>
      </c>
      <c r="C6097" s="340" t="s">
        <v>300</v>
      </c>
      <c r="D6097" s="341">
        <v>69.686970000000002</v>
      </c>
      <c r="E6097" s="342" t="s">
        <v>300</v>
      </c>
      <c r="F6097" s="340">
        <v>6.1752799999999999</v>
      </c>
      <c r="G6097" s="342" t="s">
        <v>300</v>
      </c>
      <c r="H6097" s="342"/>
      <c r="I6097" s="342"/>
      <c r="J6097" s="343"/>
      <c r="K6097" s="343"/>
      <c r="L6097" s="407">
        <v>1</v>
      </c>
      <c r="M6097" s="344">
        <f t="shared" si="95"/>
        <v>6.1752881564725675</v>
      </c>
      <c r="N6097" s="337"/>
      <c r="T6097" s="169" t="s">
        <v>300</v>
      </c>
    </row>
    <row r="6098" spans="1:20">
      <c r="A6098" s="339">
        <v>45545.958333333299</v>
      </c>
      <c r="B6098" s="340">
        <v>2.43926</v>
      </c>
      <c r="C6098" s="340" t="s">
        <v>300</v>
      </c>
      <c r="D6098" s="341">
        <v>71.624970000000005</v>
      </c>
      <c r="E6098" s="342" t="s">
        <v>300</v>
      </c>
      <c r="F6098" s="340">
        <v>5.43004</v>
      </c>
      <c r="G6098" s="342" t="s">
        <v>300</v>
      </c>
      <c r="H6098" s="342"/>
      <c r="I6098" s="342"/>
      <c r="J6098" s="343"/>
      <c r="K6098" s="343"/>
      <c r="L6098" s="407">
        <v>1</v>
      </c>
      <c r="M6098" s="344">
        <f t="shared" si="95"/>
        <v>5.4300466079339751</v>
      </c>
      <c r="N6098" s="337"/>
      <c r="T6098" s="169" t="s">
        <v>300</v>
      </c>
    </row>
    <row r="6099" spans="1:20">
      <c r="A6099" s="339">
        <v>45546</v>
      </c>
      <c r="B6099" s="340">
        <v>2.6547800000000001</v>
      </c>
      <c r="C6099" s="340" t="s">
        <v>300</v>
      </c>
      <c r="D6099" s="341">
        <v>70.831990000000005</v>
      </c>
      <c r="E6099" s="342" t="s">
        <v>300</v>
      </c>
      <c r="F6099" s="340">
        <v>5.8443800000000001</v>
      </c>
      <c r="G6099" s="342" t="s">
        <v>300</v>
      </c>
      <c r="H6099" s="342"/>
      <c r="I6099" s="342"/>
      <c r="J6099" s="343"/>
      <c r="K6099" s="343"/>
      <c r="L6099" s="407">
        <v>1</v>
      </c>
      <c r="M6099" s="344">
        <f t="shared" si="95"/>
        <v>5.844387330811176</v>
      </c>
      <c r="N6099" s="337"/>
      <c r="T6099" s="169" t="s">
        <v>300</v>
      </c>
    </row>
    <row r="6100" spans="1:20">
      <c r="A6100" s="339">
        <v>45546.041666666701</v>
      </c>
      <c r="B6100" s="340">
        <v>2.8648400000000001</v>
      </c>
      <c r="C6100" s="340" t="s">
        <v>300</v>
      </c>
      <c r="D6100" s="341">
        <v>69.90164</v>
      </c>
      <c r="E6100" s="342" t="s">
        <v>300</v>
      </c>
      <c r="F6100" s="340">
        <v>6.2240000000000002</v>
      </c>
      <c r="G6100" s="342" t="s">
        <v>300</v>
      </c>
      <c r="H6100" s="342"/>
      <c r="I6100" s="342"/>
      <c r="J6100" s="343"/>
      <c r="K6100" s="343"/>
      <c r="L6100" s="407">
        <v>1</v>
      </c>
      <c r="M6100" s="344">
        <f t="shared" si="95"/>
        <v>6.2239880056126067</v>
      </c>
      <c r="N6100" s="337"/>
      <c r="T6100" s="169" t="s">
        <v>300</v>
      </c>
    </row>
    <row r="6101" spans="1:20">
      <c r="A6101" s="339">
        <v>45546.083333333299</v>
      </c>
      <c r="B6101" s="340">
        <v>2.9241799999999998</v>
      </c>
      <c r="C6101" s="340" t="s">
        <v>300</v>
      </c>
      <c r="D6101" s="341">
        <v>70.401750000000007</v>
      </c>
      <c r="E6101" s="342" t="s">
        <v>300</v>
      </c>
      <c r="F6101" s="340">
        <v>6.3983699999999999</v>
      </c>
      <c r="G6101" s="342" t="s">
        <v>300</v>
      </c>
      <c r="H6101" s="342"/>
      <c r="I6101" s="342"/>
      <c r="J6101" s="343"/>
      <c r="K6101" s="343"/>
      <c r="L6101" s="407">
        <v>1</v>
      </c>
      <c r="M6101" s="344">
        <f t="shared" si="95"/>
        <v>6.3983584599102006</v>
      </c>
      <c r="N6101" s="337"/>
      <c r="T6101" s="169" t="s">
        <v>300</v>
      </c>
    </row>
    <row r="6102" spans="1:20">
      <c r="A6102" s="339">
        <v>45546.125</v>
      </c>
      <c r="B6102" s="340">
        <v>3.0249199999999998</v>
      </c>
      <c r="C6102" s="340" t="s">
        <v>300</v>
      </c>
      <c r="D6102" s="341">
        <v>70.193550000000002</v>
      </c>
      <c r="E6102" s="342" t="s">
        <v>300</v>
      </c>
      <c r="F6102" s="340">
        <v>6.5992199999999999</v>
      </c>
      <c r="G6102" s="342" t="s">
        <v>300</v>
      </c>
      <c r="H6102" s="342"/>
      <c r="I6102" s="342"/>
      <c r="J6102" s="343"/>
      <c r="K6102" s="343"/>
      <c r="L6102" s="407">
        <v>1</v>
      </c>
      <c r="M6102" s="344">
        <f t="shared" si="95"/>
        <v>6.5992124611072791</v>
      </c>
      <c r="N6102" s="337"/>
      <c r="T6102" s="169" t="s">
        <v>300</v>
      </c>
    </row>
    <row r="6103" spans="1:20">
      <c r="A6103" s="339">
        <v>45546.166666666701</v>
      </c>
      <c r="B6103" s="340">
        <v>3.1741700000000002</v>
      </c>
      <c r="C6103" s="340" t="s">
        <v>300</v>
      </c>
      <c r="D6103" s="341">
        <v>69.146289999999993</v>
      </c>
      <c r="E6103" s="342" t="s">
        <v>300</v>
      </c>
      <c r="F6103" s="340">
        <v>6.8215000000000003</v>
      </c>
      <c r="G6103" s="342" t="s">
        <v>300</v>
      </c>
      <c r="H6103" s="342"/>
      <c r="I6103" s="342"/>
      <c r="J6103" s="343"/>
      <c r="K6103" s="343"/>
      <c r="L6103" s="407">
        <v>1</v>
      </c>
      <c r="M6103" s="344">
        <f t="shared" si="95"/>
        <v>6.8215030255546436</v>
      </c>
      <c r="N6103" s="337"/>
      <c r="T6103" s="169" t="s">
        <v>300</v>
      </c>
    </row>
    <row r="6104" spans="1:20">
      <c r="A6104" s="339">
        <v>45546.208333333299</v>
      </c>
      <c r="B6104" s="340">
        <v>3.1334399999999998</v>
      </c>
      <c r="C6104" s="340" t="s">
        <v>300</v>
      </c>
      <c r="D6104" s="341">
        <v>68.280259999999998</v>
      </c>
      <c r="E6104" s="342" t="s">
        <v>300</v>
      </c>
      <c r="F6104" s="340">
        <v>6.6496399999999998</v>
      </c>
      <c r="G6104" s="342" t="s">
        <v>300</v>
      </c>
      <c r="H6104" s="342"/>
      <c r="I6104" s="342"/>
      <c r="J6104" s="343"/>
      <c r="K6104" s="343"/>
      <c r="L6104" s="407">
        <v>1</v>
      </c>
      <c r="M6104" s="344">
        <f t="shared" si="95"/>
        <v>6.6496312025579511</v>
      </c>
      <c r="N6104" s="337"/>
      <c r="T6104" s="169" t="s">
        <v>300</v>
      </c>
    </row>
    <row r="6105" spans="1:20">
      <c r="A6105" s="339">
        <v>45546.25</v>
      </c>
      <c r="B6105" s="340">
        <v>2.8645999999999998</v>
      </c>
      <c r="C6105" s="340" t="s">
        <v>300</v>
      </c>
      <c r="D6105" s="341">
        <v>70.273899999999998</v>
      </c>
      <c r="E6105" s="342" t="s">
        <v>300</v>
      </c>
      <c r="F6105" s="340">
        <v>6.2566100000000002</v>
      </c>
      <c r="G6105" s="342" t="s">
        <v>300</v>
      </c>
      <c r="H6105" s="342"/>
      <c r="I6105" s="342"/>
      <c r="J6105" s="343"/>
      <c r="K6105" s="343"/>
      <c r="L6105" s="407">
        <v>1</v>
      </c>
      <c r="M6105" s="344">
        <f t="shared" si="95"/>
        <v>6.2566095612551988</v>
      </c>
      <c r="N6105" s="337"/>
      <c r="T6105" s="169" t="s">
        <v>300</v>
      </c>
    </row>
    <row r="6106" spans="1:20">
      <c r="A6106" s="339">
        <v>45546.291666666701</v>
      </c>
      <c r="B6106" s="340">
        <v>2.9331</v>
      </c>
      <c r="C6106" s="340" t="s">
        <v>300</v>
      </c>
      <c r="D6106" s="341">
        <v>70.439499999999995</v>
      </c>
      <c r="E6106" s="342" t="s">
        <v>300</v>
      </c>
      <c r="F6106" s="340">
        <v>6.4213100000000001</v>
      </c>
      <c r="G6106" s="342" t="s">
        <v>300</v>
      </c>
      <c r="H6106" s="342"/>
      <c r="I6106" s="342"/>
      <c r="J6106" s="343"/>
      <c r="K6106" s="343"/>
      <c r="L6106" s="407">
        <v>1</v>
      </c>
      <c r="M6106" s="344">
        <f t="shared" si="95"/>
        <v>6.4213175087460002</v>
      </c>
      <c r="N6106" s="337"/>
      <c r="T6106" s="169" t="s">
        <v>300</v>
      </c>
    </row>
    <row r="6107" spans="1:20">
      <c r="A6107" s="339">
        <v>45546.333333333299</v>
      </c>
      <c r="B6107" s="340">
        <v>3.1957599999999999</v>
      </c>
      <c r="C6107" s="340" t="s">
        <v>300</v>
      </c>
      <c r="D6107" s="341">
        <v>70.376999999999995</v>
      </c>
      <c r="E6107" s="342" t="s">
        <v>300</v>
      </c>
      <c r="F6107" s="340">
        <v>6.9901299999999997</v>
      </c>
      <c r="G6107" s="342" t="s">
        <v>300</v>
      </c>
      <c r="H6107" s="342"/>
      <c r="I6107" s="342"/>
      <c r="J6107" s="343"/>
      <c r="K6107" s="343"/>
      <c r="L6107" s="407">
        <v>1</v>
      </c>
      <c r="M6107" s="344">
        <f t="shared" si="95"/>
        <v>6.990140687241599</v>
      </c>
      <c r="N6107" s="337"/>
      <c r="T6107" s="169" t="s">
        <v>300</v>
      </c>
    </row>
    <row r="6108" spans="1:20">
      <c r="A6108" s="339">
        <v>45546.375</v>
      </c>
      <c r="B6108" s="340">
        <v>3.0519799999999999</v>
      </c>
      <c r="C6108" s="340" t="s">
        <v>300</v>
      </c>
      <c r="D6108" s="341">
        <v>67.140510000000006</v>
      </c>
      <c r="E6108" s="342" t="s">
        <v>300</v>
      </c>
      <c r="F6108" s="340">
        <v>6.3686600000000002</v>
      </c>
      <c r="G6108" s="342" t="s">
        <v>300</v>
      </c>
      <c r="H6108" s="342"/>
      <c r="I6108" s="342"/>
      <c r="J6108" s="343"/>
      <c r="K6108" s="343"/>
      <c r="L6108" s="407">
        <v>1</v>
      </c>
      <c r="M6108" s="344">
        <f t="shared" si="95"/>
        <v>6.3686492245005839</v>
      </c>
      <c r="N6108" s="337"/>
      <c r="T6108" s="169" t="s">
        <v>300</v>
      </c>
    </row>
    <row r="6109" spans="1:20">
      <c r="A6109" s="339">
        <v>45546.416666666701</v>
      </c>
      <c r="B6109" s="340">
        <v>2.8567100000000001</v>
      </c>
      <c r="C6109" s="340" t="s">
        <v>300</v>
      </c>
      <c r="D6109" s="341">
        <v>68.777739999999994</v>
      </c>
      <c r="E6109" s="342" t="s">
        <v>300</v>
      </c>
      <c r="F6109" s="340">
        <v>6.1065500000000004</v>
      </c>
      <c r="G6109" s="342" t="s">
        <v>300</v>
      </c>
      <c r="H6109" s="342"/>
      <c r="I6109" s="342"/>
      <c r="J6109" s="343"/>
      <c r="K6109" s="343"/>
      <c r="L6109" s="407">
        <v>1</v>
      </c>
      <c r="M6109" s="344">
        <f t="shared" si="95"/>
        <v>6.1065380313082303</v>
      </c>
      <c r="N6109" s="337"/>
      <c r="T6109" s="169" t="s">
        <v>300</v>
      </c>
    </row>
    <row r="6110" spans="1:20">
      <c r="A6110" s="339">
        <v>45546.458333333299</v>
      </c>
      <c r="B6110" s="340">
        <v>1.1840900000000001</v>
      </c>
      <c r="C6110" s="340" t="s">
        <v>300</v>
      </c>
      <c r="D6110" s="341">
        <v>69.073149999999998</v>
      </c>
      <c r="E6110" s="342" t="s">
        <v>300</v>
      </c>
      <c r="F6110" s="340">
        <v>2.5419999999999998</v>
      </c>
      <c r="G6110" s="342" t="s">
        <v>300</v>
      </c>
      <c r="H6110" s="342"/>
      <c r="I6110" s="342"/>
      <c r="J6110" s="343"/>
      <c r="K6110" s="343"/>
      <c r="L6110" s="407">
        <v>1</v>
      </c>
      <c r="M6110" s="344">
        <f t="shared" si="95"/>
        <v>2.5419967177831797</v>
      </c>
      <c r="N6110" s="337"/>
      <c r="T6110" s="169" t="s">
        <v>300</v>
      </c>
    </row>
    <row r="6111" spans="1:20">
      <c r="A6111" s="339">
        <v>45546.5</v>
      </c>
      <c r="B6111" s="340">
        <v>2.1967500000000002</v>
      </c>
      <c r="C6111" s="340" t="s">
        <v>300</v>
      </c>
      <c r="D6111" s="341">
        <v>69.845820000000003</v>
      </c>
      <c r="E6111" s="342" t="s">
        <v>300</v>
      </c>
      <c r="F6111" s="340">
        <v>4.7687200000000001</v>
      </c>
      <c r="G6111" s="342" t="s">
        <v>300</v>
      </c>
      <c r="H6111" s="342"/>
      <c r="I6111" s="342"/>
      <c r="J6111" s="343"/>
      <c r="K6111" s="343"/>
      <c r="L6111" s="407">
        <v>1</v>
      </c>
      <c r="M6111" s="344">
        <f t="shared" si="95"/>
        <v>4.7687226620418004</v>
      </c>
      <c r="N6111" s="337"/>
      <c r="T6111" s="169" t="s">
        <v>300</v>
      </c>
    </row>
    <row r="6112" spans="1:20">
      <c r="A6112" s="339">
        <v>45546.541666666701</v>
      </c>
      <c r="B6112" s="340">
        <v>2.9908800000000002</v>
      </c>
      <c r="C6112" s="340" t="s">
        <v>300</v>
      </c>
      <c r="D6112" s="341">
        <v>66.147559999999999</v>
      </c>
      <c r="E6112" s="342" t="s">
        <v>300</v>
      </c>
      <c r="F6112" s="340">
        <v>6.14886</v>
      </c>
      <c r="G6112" s="342" t="s">
        <v>300</v>
      </c>
      <c r="H6112" s="342"/>
      <c r="I6112" s="342"/>
      <c r="J6112" s="343"/>
      <c r="K6112" s="343"/>
      <c r="L6112" s="407">
        <v>1</v>
      </c>
      <c r="M6112" s="344">
        <f t="shared" si="95"/>
        <v>6.1488489949770235</v>
      </c>
      <c r="N6112" s="337"/>
      <c r="T6112" s="169" t="s">
        <v>300</v>
      </c>
    </row>
    <row r="6113" spans="1:20">
      <c r="A6113" s="339">
        <v>45546.583333333299</v>
      </c>
      <c r="B6113" s="340">
        <v>2.7794699999999999</v>
      </c>
      <c r="C6113" s="340" t="s">
        <v>300</v>
      </c>
      <c r="D6113" s="341">
        <v>69.195390000000003</v>
      </c>
      <c r="E6113" s="342" t="s">
        <v>300</v>
      </c>
      <c r="F6113" s="340">
        <v>5.9775099999999997</v>
      </c>
      <c r="G6113" s="342" t="s">
        <v>300</v>
      </c>
      <c r="H6113" s="342"/>
      <c r="I6113" s="342"/>
      <c r="J6113" s="343"/>
      <c r="K6113" s="343"/>
      <c r="L6113" s="407">
        <v>1</v>
      </c>
      <c r="M6113" s="344">
        <f t="shared" si="95"/>
        <v>5.977507950793763</v>
      </c>
      <c r="N6113" s="337"/>
      <c r="T6113" s="169" t="s">
        <v>300</v>
      </c>
    </row>
    <row r="6114" spans="1:20">
      <c r="A6114" s="339">
        <v>45546.625</v>
      </c>
      <c r="B6114" s="340">
        <v>3.00847</v>
      </c>
      <c r="C6114" s="340" t="s">
        <v>300</v>
      </c>
      <c r="D6114" s="341">
        <v>66.003770000000003</v>
      </c>
      <c r="E6114" s="342" t="s">
        <v>300</v>
      </c>
      <c r="F6114" s="340">
        <v>6.17157</v>
      </c>
      <c r="G6114" s="342" t="s">
        <v>300</v>
      </c>
      <c r="H6114" s="342"/>
      <c r="I6114" s="342"/>
      <c r="J6114" s="343"/>
      <c r="K6114" s="343"/>
      <c r="L6114" s="407">
        <v>1</v>
      </c>
      <c r="M6114" s="344">
        <f t="shared" si="95"/>
        <v>6.171566848843451</v>
      </c>
      <c r="N6114" s="337"/>
      <c r="T6114" s="169" t="s">
        <v>300</v>
      </c>
    </row>
    <row r="6115" spans="1:20">
      <c r="A6115" s="339">
        <v>45546.666666666701</v>
      </c>
      <c r="B6115" s="340">
        <v>2.2568899999999998</v>
      </c>
      <c r="C6115" s="340" t="s">
        <v>300</v>
      </c>
      <c r="D6115" s="341">
        <v>73.026679999999999</v>
      </c>
      <c r="E6115" s="342" t="s">
        <v>300</v>
      </c>
      <c r="F6115" s="340">
        <v>5.1223799999999997</v>
      </c>
      <c r="G6115" s="342" t="s">
        <v>300</v>
      </c>
      <c r="H6115" s="342"/>
      <c r="I6115" s="342"/>
      <c r="J6115" s="343"/>
      <c r="K6115" s="343"/>
      <c r="L6115" s="407">
        <v>1</v>
      </c>
      <c r="M6115" s="344">
        <f t="shared" si="95"/>
        <v>5.1223937532872155</v>
      </c>
      <c r="N6115" s="337"/>
      <c r="T6115" s="169" t="s">
        <v>300</v>
      </c>
    </row>
    <row r="6116" spans="1:20">
      <c r="A6116" s="339">
        <v>45546.708333333299</v>
      </c>
      <c r="B6116" s="340">
        <v>2.6109300000000002</v>
      </c>
      <c r="C6116" s="340" t="s">
        <v>300</v>
      </c>
      <c r="D6116" s="341">
        <v>71.821430000000007</v>
      </c>
      <c r="E6116" s="342" t="s">
        <v>300</v>
      </c>
      <c r="F6116" s="340">
        <v>5.8281400000000003</v>
      </c>
      <c r="G6116" s="342" t="s">
        <v>300</v>
      </c>
      <c r="H6116" s="342"/>
      <c r="I6116" s="342"/>
      <c r="J6116" s="343"/>
      <c r="K6116" s="343"/>
      <c r="L6116" s="407">
        <v>1</v>
      </c>
      <c r="M6116" s="344">
        <f t="shared" si="95"/>
        <v>5.8281441712252935</v>
      </c>
      <c r="N6116" s="337"/>
      <c r="T6116" s="169" t="s">
        <v>300</v>
      </c>
    </row>
    <row r="6117" spans="1:20">
      <c r="A6117" s="339">
        <v>45546.75</v>
      </c>
      <c r="B6117" s="340">
        <v>2.4465599999999998</v>
      </c>
      <c r="C6117" s="340" t="s">
        <v>300</v>
      </c>
      <c r="D6117" s="341">
        <v>70.888490000000004</v>
      </c>
      <c r="E6117" s="342" t="s">
        <v>300</v>
      </c>
      <c r="F6117" s="340">
        <v>5.3902900000000002</v>
      </c>
      <c r="G6117" s="342" t="s">
        <v>300</v>
      </c>
      <c r="H6117" s="342"/>
      <c r="I6117" s="342"/>
      <c r="J6117" s="343"/>
      <c r="K6117" s="343"/>
      <c r="L6117" s="407">
        <v>1</v>
      </c>
      <c r="M6117" s="344">
        <f t="shared" si="95"/>
        <v>5.3902959024539516</v>
      </c>
      <c r="N6117" s="337"/>
      <c r="T6117" s="169" t="s">
        <v>300</v>
      </c>
    </row>
    <row r="6118" spans="1:20">
      <c r="A6118" s="339">
        <v>45546.791666666701</v>
      </c>
      <c r="B6118" s="340">
        <v>2.2987600000000001</v>
      </c>
      <c r="C6118" s="340" t="s">
        <v>300</v>
      </c>
      <c r="D6118" s="341">
        <v>71.787149999999997</v>
      </c>
      <c r="E6118" s="342" t="s">
        <v>300</v>
      </c>
      <c r="F6118" s="340">
        <v>5.12887</v>
      </c>
      <c r="G6118" s="342" t="s">
        <v>300</v>
      </c>
      <c r="H6118" s="342"/>
      <c r="I6118" s="342"/>
      <c r="J6118" s="343"/>
      <c r="K6118" s="343"/>
      <c r="L6118" s="407">
        <v>1</v>
      </c>
      <c r="M6118" s="344">
        <f t="shared" si="95"/>
        <v>5.1288660112687179</v>
      </c>
      <c r="N6118" s="337"/>
      <c r="T6118" s="169" t="s">
        <v>300</v>
      </c>
    </row>
    <row r="6119" spans="1:20">
      <c r="A6119" s="339">
        <v>45546.833333333299</v>
      </c>
      <c r="B6119" s="340">
        <v>2.20492</v>
      </c>
      <c r="C6119" s="340" t="s">
        <v>300</v>
      </c>
      <c r="D6119" s="341">
        <v>71.893609999999995</v>
      </c>
      <c r="E6119" s="342" t="s">
        <v>300</v>
      </c>
      <c r="F6119" s="340">
        <v>4.9268000000000001</v>
      </c>
      <c r="G6119" s="342" t="s">
        <v>300</v>
      </c>
      <c r="H6119" s="342"/>
      <c r="I6119" s="342"/>
      <c r="J6119" s="343"/>
      <c r="K6119" s="343"/>
      <c r="L6119" s="407">
        <v>1</v>
      </c>
      <c r="M6119" s="344">
        <f t="shared" si="95"/>
        <v>4.9267909880820957</v>
      </c>
      <c r="N6119" s="337"/>
      <c r="T6119" s="169" t="s">
        <v>300</v>
      </c>
    </row>
    <row r="6120" spans="1:20">
      <c r="A6120" s="339">
        <v>45546.875</v>
      </c>
      <c r="B6120" s="340">
        <v>2.2086999999999999</v>
      </c>
      <c r="C6120" s="340" t="s">
        <v>300</v>
      </c>
      <c r="D6120" s="341">
        <v>73.40522</v>
      </c>
      <c r="E6120" s="342" t="s">
        <v>300</v>
      </c>
      <c r="F6120" s="340">
        <v>5.0389999999999997</v>
      </c>
      <c r="G6120" s="342" t="s">
        <v>300</v>
      </c>
      <c r="H6120" s="342"/>
      <c r="I6120" s="342"/>
      <c r="J6120" s="343"/>
      <c r="K6120" s="343"/>
      <c r="L6120" s="407">
        <v>1</v>
      </c>
      <c r="M6120" s="344">
        <f t="shared" si="95"/>
        <v>5.0390038005871185</v>
      </c>
      <c r="N6120" s="337"/>
      <c r="T6120" s="169" t="s">
        <v>300</v>
      </c>
    </row>
    <row r="6121" spans="1:20">
      <c r="A6121" s="339">
        <v>45546.916666666701</v>
      </c>
      <c r="B6121" s="340">
        <v>1.9934000000000001</v>
      </c>
      <c r="C6121" s="340" t="s">
        <v>300</v>
      </c>
      <c r="D6121" s="341">
        <v>74.022509999999997</v>
      </c>
      <c r="E6121" s="342" t="s">
        <v>300</v>
      </c>
      <c r="F6121" s="340">
        <v>4.5860500000000002</v>
      </c>
      <c r="G6121" s="342" t="s">
        <v>300</v>
      </c>
      <c r="H6121" s="342"/>
      <c r="I6121" s="342"/>
      <c r="J6121" s="343"/>
      <c r="K6121" s="343"/>
      <c r="L6121" s="407">
        <v>1</v>
      </c>
      <c r="M6121" s="344">
        <f t="shared" si="95"/>
        <v>4.5860551321687186</v>
      </c>
      <c r="N6121" s="337"/>
      <c r="T6121" s="169" t="s">
        <v>300</v>
      </c>
    </row>
    <row r="6122" spans="1:20">
      <c r="A6122" s="339">
        <v>45546.958333333299</v>
      </c>
      <c r="B6122" s="340">
        <v>2.1044</v>
      </c>
      <c r="C6122" s="340" t="s">
        <v>300</v>
      </c>
      <c r="D6122" s="341">
        <v>73.775739999999999</v>
      </c>
      <c r="E6122" s="342" t="s">
        <v>300</v>
      </c>
      <c r="F6122" s="340">
        <v>4.8252800000000002</v>
      </c>
      <c r="G6122" s="342" t="s">
        <v>300</v>
      </c>
      <c r="H6122" s="342"/>
      <c r="I6122" s="342"/>
      <c r="J6122" s="343"/>
      <c r="K6122" s="343"/>
      <c r="L6122" s="407">
        <v>1</v>
      </c>
      <c r="M6122" s="344">
        <f t="shared" si="95"/>
        <v>4.8252839783164791</v>
      </c>
      <c r="N6122" s="337"/>
      <c r="T6122" s="169" t="s">
        <v>300</v>
      </c>
    </row>
    <row r="6123" spans="1:20">
      <c r="A6123" s="339">
        <v>45547</v>
      </c>
      <c r="B6123" s="340">
        <v>2.6971599999999998</v>
      </c>
      <c r="C6123" s="340" t="s">
        <v>300</v>
      </c>
      <c r="D6123" s="341">
        <v>71.745670000000004</v>
      </c>
      <c r="E6123" s="342" t="s">
        <v>300</v>
      </c>
      <c r="F6123" s="340">
        <v>6.0142899999999999</v>
      </c>
      <c r="G6123" s="342" t="s">
        <v>300</v>
      </c>
      <c r="H6123" s="342"/>
      <c r="I6123" s="342"/>
      <c r="J6123" s="343"/>
      <c r="K6123" s="343"/>
      <c r="L6123" s="407">
        <v>1</v>
      </c>
      <c r="M6123" s="344">
        <f t="shared" si="95"/>
        <v>6.014276854316976</v>
      </c>
      <c r="N6123" s="337"/>
      <c r="T6123" s="169" t="s">
        <v>300</v>
      </c>
    </row>
    <row r="6124" spans="1:20">
      <c r="A6124" s="339">
        <v>45547.041666666701</v>
      </c>
      <c r="B6124" s="340">
        <v>2.6797</v>
      </c>
      <c r="C6124" s="340" t="s">
        <v>300</v>
      </c>
      <c r="D6124" s="341">
        <v>70.630840000000006</v>
      </c>
      <c r="E6124" s="342" t="s">
        <v>300</v>
      </c>
      <c r="F6124" s="340">
        <v>5.8825000000000003</v>
      </c>
      <c r="G6124" s="342" t="s">
        <v>300</v>
      </c>
      <c r="H6124" s="342"/>
      <c r="I6124" s="342"/>
      <c r="J6124" s="343"/>
      <c r="K6124" s="343"/>
      <c r="L6124" s="407">
        <v>1</v>
      </c>
      <c r="M6124" s="344">
        <f t="shared" si="95"/>
        <v>5.8824948773438397</v>
      </c>
      <c r="N6124" s="337"/>
      <c r="T6124" s="169" t="s">
        <v>300</v>
      </c>
    </row>
    <row r="6125" spans="1:20">
      <c r="A6125" s="339">
        <v>45547.083333333299</v>
      </c>
      <c r="B6125" s="340">
        <v>2.5638899999999998</v>
      </c>
      <c r="C6125" s="340" t="s">
        <v>300</v>
      </c>
      <c r="D6125" s="341">
        <v>70.167379999999994</v>
      </c>
      <c r="E6125" s="342" t="s">
        <v>300</v>
      </c>
      <c r="F6125" s="340">
        <v>5.5913300000000001</v>
      </c>
      <c r="G6125" s="342" t="s">
        <v>300</v>
      </c>
      <c r="H6125" s="342"/>
      <c r="I6125" s="342"/>
      <c r="J6125" s="343"/>
      <c r="K6125" s="343"/>
      <c r="L6125" s="407">
        <v>1</v>
      </c>
      <c r="M6125" s="344">
        <f t="shared" si="95"/>
        <v>5.5913368766668539</v>
      </c>
      <c r="N6125" s="337"/>
      <c r="T6125" s="169" t="s">
        <v>300</v>
      </c>
    </row>
    <row r="6126" spans="1:20">
      <c r="A6126" s="339">
        <v>45547.125</v>
      </c>
      <c r="B6126" s="340">
        <v>1.9315500000000001</v>
      </c>
      <c r="C6126" s="340" t="s">
        <v>300</v>
      </c>
      <c r="D6126" s="341">
        <v>72.450479999999999</v>
      </c>
      <c r="E6126" s="342" t="s">
        <v>300</v>
      </c>
      <c r="F6126" s="340">
        <v>4.3493899999999996</v>
      </c>
      <c r="G6126" s="342" t="s">
        <v>300</v>
      </c>
      <c r="H6126" s="342"/>
      <c r="I6126" s="342"/>
      <c r="J6126" s="343"/>
      <c r="K6126" s="343"/>
      <c r="L6126" s="407">
        <v>1</v>
      </c>
      <c r="M6126" s="344">
        <f t="shared" si="95"/>
        <v>4.3493888019355191</v>
      </c>
      <c r="N6126" s="337"/>
      <c r="T6126" s="169" t="s">
        <v>300</v>
      </c>
    </row>
    <row r="6127" spans="1:20">
      <c r="A6127" s="339">
        <v>45547.166666666701</v>
      </c>
      <c r="B6127" s="340">
        <v>2.6906099999999999</v>
      </c>
      <c r="C6127" s="340" t="s">
        <v>300</v>
      </c>
      <c r="D6127" s="341">
        <v>69.595119999999994</v>
      </c>
      <c r="E6127" s="342" t="s">
        <v>300</v>
      </c>
      <c r="F6127" s="340">
        <v>5.8198299999999996</v>
      </c>
      <c r="G6127" s="342" t="s">
        <v>300</v>
      </c>
      <c r="H6127" s="342"/>
      <c r="I6127" s="342"/>
      <c r="J6127" s="343"/>
      <c r="K6127" s="343"/>
      <c r="L6127" s="407">
        <v>1</v>
      </c>
      <c r="M6127" s="344">
        <f t="shared" si="95"/>
        <v>5.8198333665850557</v>
      </c>
      <c r="N6127" s="337"/>
      <c r="T6127" s="169" t="s">
        <v>300</v>
      </c>
    </row>
    <row r="6128" spans="1:20">
      <c r="A6128" s="339">
        <v>45547.208333333299</v>
      </c>
      <c r="B6128" s="340">
        <v>3.25996</v>
      </c>
      <c r="C6128" s="340" t="s">
        <v>300</v>
      </c>
      <c r="D6128" s="341">
        <v>59.513710000000003</v>
      </c>
      <c r="E6128" s="342" t="s">
        <v>300</v>
      </c>
      <c r="F6128" s="340">
        <v>6.0299100000000001</v>
      </c>
      <c r="G6128" s="342" t="s">
        <v>300</v>
      </c>
      <c r="H6128" s="342"/>
      <c r="I6128" s="342"/>
      <c r="J6128" s="343"/>
      <c r="K6128" s="343"/>
      <c r="L6128" s="407">
        <v>1</v>
      </c>
      <c r="M6128" s="344">
        <f t="shared" si="95"/>
        <v>6.0299027207237277</v>
      </c>
      <c r="N6128" s="337"/>
      <c r="T6128" s="169" t="s">
        <v>300</v>
      </c>
    </row>
    <row r="6129" spans="1:20">
      <c r="A6129" s="339">
        <v>45547.25</v>
      </c>
      <c r="B6129" s="340">
        <v>2.6482299999999999</v>
      </c>
      <c r="C6129" s="340" t="s">
        <v>300</v>
      </c>
      <c r="D6129" s="341">
        <v>69.454750000000004</v>
      </c>
      <c r="E6129" s="342" t="s">
        <v>300</v>
      </c>
      <c r="F6129" s="340">
        <v>5.7166100000000002</v>
      </c>
      <c r="G6129" s="342" t="s">
        <v>300</v>
      </c>
      <c r="H6129" s="342"/>
      <c r="I6129" s="342"/>
      <c r="J6129" s="343"/>
      <c r="K6129" s="343"/>
      <c r="L6129" s="407">
        <v>1</v>
      </c>
      <c r="M6129" s="344">
        <f t="shared" si="95"/>
        <v>5.7166113025748988</v>
      </c>
      <c r="N6129" s="337"/>
      <c r="T6129" s="169" t="s">
        <v>300</v>
      </c>
    </row>
    <row r="6130" spans="1:20">
      <c r="A6130" s="339">
        <v>45547.291666666701</v>
      </c>
      <c r="B6130" s="340">
        <v>3.0376599999999998</v>
      </c>
      <c r="C6130" s="340" t="s">
        <v>300</v>
      </c>
      <c r="D6130" s="341">
        <v>70.251379999999997</v>
      </c>
      <c r="E6130" s="342" t="s">
        <v>300</v>
      </c>
      <c r="F6130" s="340">
        <v>6.6324699999999996</v>
      </c>
      <c r="G6130" s="342" t="s">
        <v>300</v>
      </c>
      <c r="H6130" s="342"/>
      <c r="I6130" s="342"/>
      <c r="J6130" s="343"/>
      <c r="K6130" s="343"/>
      <c r="L6130" s="407">
        <v>1</v>
      </c>
      <c r="M6130" s="344">
        <f t="shared" si="95"/>
        <v>6.6324660006524621</v>
      </c>
      <c r="N6130" s="337"/>
      <c r="T6130" s="169" t="s">
        <v>300</v>
      </c>
    </row>
    <row r="6131" spans="1:20">
      <c r="A6131" s="339">
        <v>45547.333333333299</v>
      </c>
      <c r="B6131" s="340">
        <v>2.8179500000000002</v>
      </c>
      <c r="C6131" s="340" t="s">
        <v>300</v>
      </c>
      <c r="D6131" s="341">
        <v>71.655640000000005</v>
      </c>
      <c r="E6131" s="342" t="s">
        <v>300</v>
      </c>
      <c r="F6131" s="340">
        <v>6.2757300000000003</v>
      </c>
      <c r="G6131" s="342" t="s">
        <v>300</v>
      </c>
      <c r="H6131" s="342"/>
      <c r="I6131" s="342"/>
      <c r="J6131" s="343"/>
      <c r="K6131" s="343"/>
      <c r="L6131" s="407">
        <v>1</v>
      </c>
      <c r="M6131" s="344">
        <f t="shared" si="95"/>
        <v>6.2757360937370406</v>
      </c>
      <c r="N6131" s="337"/>
      <c r="T6131" s="169" t="s">
        <v>300</v>
      </c>
    </row>
    <row r="6132" spans="1:20">
      <c r="A6132" s="339">
        <v>45547.375</v>
      </c>
      <c r="B6132" s="340">
        <v>2.8346</v>
      </c>
      <c r="C6132" s="340" t="s">
        <v>300</v>
      </c>
      <c r="D6132" s="341">
        <v>71.174930000000003</v>
      </c>
      <c r="E6132" s="342" t="s">
        <v>300</v>
      </c>
      <c r="F6132" s="340">
        <v>6.2704599999999999</v>
      </c>
      <c r="G6132" s="342" t="s">
        <v>300</v>
      </c>
      <c r="H6132" s="342"/>
      <c r="I6132" s="342"/>
      <c r="J6132" s="343"/>
      <c r="K6132" s="343"/>
      <c r="L6132" s="407">
        <v>1</v>
      </c>
      <c r="M6132" s="344">
        <f t="shared" si="95"/>
        <v>6.2704663504442406</v>
      </c>
      <c r="N6132" s="337"/>
      <c r="T6132" s="169" t="s">
        <v>300</v>
      </c>
    </row>
    <row r="6133" spans="1:20">
      <c r="A6133" s="339">
        <v>45547.416666666701</v>
      </c>
      <c r="B6133" s="340">
        <v>0.56445999999999996</v>
      </c>
      <c r="C6133" s="340" t="s">
        <v>300</v>
      </c>
      <c r="D6133" s="341">
        <v>68.541060000000002</v>
      </c>
      <c r="E6133" s="342" t="s">
        <v>300</v>
      </c>
      <c r="F6133" s="340">
        <v>1.20245</v>
      </c>
      <c r="G6133" s="342" t="s">
        <v>300</v>
      </c>
      <c r="H6133" s="342"/>
      <c r="I6133" s="342"/>
      <c r="J6133" s="343"/>
      <c r="K6133" s="343"/>
      <c r="L6133" s="407">
        <v>1</v>
      </c>
      <c r="M6133" s="344">
        <f t="shared" si="95"/>
        <v>1.2024443834938079</v>
      </c>
      <c r="N6133" s="337"/>
      <c r="T6133" s="169" t="s">
        <v>300</v>
      </c>
    </row>
    <row r="6134" spans="1:20">
      <c r="A6134" s="339">
        <v>45547.458333333299</v>
      </c>
      <c r="B6134" s="340">
        <v>0.33071</v>
      </c>
      <c r="C6134" s="340" t="s">
        <v>300</v>
      </c>
      <c r="D6134" s="341">
        <v>56.053919999999998</v>
      </c>
      <c r="E6134" s="342" t="s">
        <v>300</v>
      </c>
      <c r="F6134" s="340">
        <v>0.57615000000000005</v>
      </c>
      <c r="G6134" s="342" t="s">
        <v>300</v>
      </c>
      <c r="H6134" s="342"/>
      <c r="I6134" s="342"/>
      <c r="J6134" s="343"/>
      <c r="K6134" s="343"/>
      <c r="L6134" s="407">
        <v>1</v>
      </c>
      <c r="M6134" s="344">
        <f t="shared" si="95"/>
        <v>0.5761483557298559</v>
      </c>
      <c r="N6134" s="337"/>
      <c r="T6134" s="169" t="s">
        <v>300</v>
      </c>
    </row>
    <row r="6135" spans="1:20">
      <c r="A6135" s="339">
        <v>45547.5</v>
      </c>
      <c r="B6135" s="340">
        <v>0.28728999999999999</v>
      </c>
      <c r="C6135" s="340" t="s">
        <v>300</v>
      </c>
      <c r="D6135" s="341">
        <v>56.18271</v>
      </c>
      <c r="E6135" s="342" t="s">
        <v>300</v>
      </c>
      <c r="F6135" s="340">
        <v>0.50165999999999999</v>
      </c>
      <c r="G6135" s="342" t="s">
        <v>300</v>
      </c>
      <c r="H6135" s="342"/>
      <c r="I6135" s="342"/>
      <c r="J6135" s="343"/>
      <c r="K6135" s="343"/>
      <c r="L6135" s="407">
        <v>1</v>
      </c>
      <c r="M6135" s="344">
        <f t="shared" si="95"/>
        <v>0.50165391189337183</v>
      </c>
      <c r="N6135" s="337"/>
      <c r="T6135" s="169" t="s">
        <v>300</v>
      </c>
    </row>
    <row r="6136" spans="1:20">
      <c r="A6136" s="339">
        <v>45547.541666666701</v>
      </c>
      <c r="B6136" s="340">
        <v>0.37868000000000002</v>
      </c>
      <c r="C6136" s="340" t="s">
        <v>300</v>
      </c>
      <c r="D6136" s="341">
        <v>56.658790000000003</v>
      </c>
      <c r="E6136" s="342" t="s">
        <v>300</v>
      </c>
      <c r="F6136" s="340">
        <v>0.66683999999999999</v>
      </c>
      <c r="G6136" s="342" t="s">
        <v>300</v>
      </c>
      <c r="H6136" s="342"/>
      <c r="I6136" s="342"/>
      <c r="J6136" s="343"/>
      <c r="K6136" s="343"/>
      <c r="L6136" s="407">
        <v>1</v>
      </c>
      <c r="M6136" s="344">
        <f t="shared" si="95"/>
        <v>0.66683851256097604</v>
      </c>
      <c r="N6136" s="337"/>
      <c r="T6136" s="169" t="s">
        <v>300</v>
      </c>
    </row>
    <row r="6137" spans="1:20">
      <c r="A6137" s="339">
        <v>45547.583333333299</v>
      </c>
      <c r="B6137" s="340">
        <v>0.36360999999999999</v>
      </c>
      <c r="C6137" s="340" t="s">
        <v>300</v>
      </c>
      <c r="D6137" s="341">
        <v>66.543049999999994</v>
      </c>
      <c r="E6137" s="342" t="s">
        <v>300</v>
      </c>
      <c r="F6137" s="340">
        <v>0.752</v>
      </c>
      <c r="G6137" s="342" t="s">
        <v>300</v>
      </c>
      <c r="H6137" s="342"/>
      <c r="I6137" s="342"/>
      <c r="J6137" s="343"/>
      <c r="K6137" s="343"/>
      <c r="L6137" s="407">
        <v>1</v>
      </c>
      <c r="M6137" s="344">
        <f t="shared" si="95"/>
        <v>0.7520029281983398</v>
      </c>
      <c r="N6137" s="337"/>
      <c r="T6137" s="169" t="s">
        <v>300</v>
      </c>
    </row>
    <row r="6138" spans="1:20">
      <c r="A6138" s="339">
        <v>45547.625</v>
      </c>
      <c r="B6138" s="340">
        <v>0.75151000000000001</v>
      </c>
      <c r="C6138" s="340" t="s">
        <v>300</v>
      </c>
      <c r="D6138" s="341">
        <v>73.675809999999998</v>
      </c>
      <c r="E6138" s="342" t="s">
        <v>300</v>
      </c>
      <c r="F6138" s="340">
        <v>1.7208300000000001</v>
      </c>
      <c r="G6138" s="342" t="s">
        <v>300</v>
      </c>
      <c r="H6138" s="342"/>
      <c r="I6138" s="342"/>
      <c r="J6138" s="343"/>
      <c r="K6138" s="343"/>
      <c r="L6138" s="407">
        <v>1</v>
      </c>
      <c r="M6138" s="344">
        <f t="shared" si="95"/>
        <v>1.7208407958039478</v>
      </c>
      <c r="N6138" s="337"/>
      <c r="T6138" s="169" t="s">
        <v>300</v>
      </c>
    </row>
    <row r="6139" spans="1:20">
      <c r="A6139" s="339">
        <v>45547.666666666701</v>
      </c>
      <c r="B6139" s="340">
        <v>1.24725</v>
      </c>
      <c r="C6139" s="340" t="s">
        <v>300</v>
      </c>
      <c r="D6139" s="341">
        <v>73.155709999999999</v>
      </c>
      <c r="E6139" s="342" t="s">
        <v>300</v>
      </c>
      <c r="F6139" s="340">
        <v>2.8358400000000001</v>
      </c>
      <c r="G6139" s="342" t="s">
        <v>300</v>
      </c>
      <c r="H6139" s="342"/>
      <c r="I6139" s="342"/>
      <c r="J6139" s="343"/>
      <c r="K6139" s="343"/>
      <c r="L6139" s="407">
        <v>1</v>
      </c>
      <c r="M6139" s="344">
        <f t="shared" si="95"/>
        <v>2.8358467149662996</v>
      </c>
      <c r="N6139" s="337"/>
      <c r="T6139" s="169" t="s">
        <v>300</v>
      </c>
    </row>
    <row r="6140" spans="1:20">
      <c r="A6140" s="339">
        <v>45547.708333333299</v>
      </c>
      <c r="B6140" s="340">
        <v>2.08283</v>
      </c>
      <c r="C6140" s="340" t="s">
        <v>300</v>
      </c>
      <c r="D6140" s="341">
        <v>75.924449999999993</v>
      </c>
      <c r="E6140" s="342" t="s">
        <v>300</v>
      </c>
      <c r="F6140" s="340">
        <v>4.9149200000000004</v>
      </c>
      <c r="G6140" s="342" t="s">
        <v>300</v>
      </c>
      <c r="H6140" s="342"/>
      <c r="I6140" s="342"/>
      <c r="J6140" s="343"/>
      <c r="K6140" s="343"/>
      <c r="L6140" s="407">
        <v>1</v>
      </c>
      <c r="M6140" s="344">
        <f t="shared" si="95"/>
        <v>4.9149204057739793</v>
      </c>
      <c r="N6140" s="337"/>
      <c r="T6140" s="169" t="s">
        <v>300</v>
      </c>
    </row>
    <row r="6141" spans="1:20">
      <c r="A6141" s="339">
        <v>45547.75</v>
      </c>
      <c r="B6141" s="340">
        <v>2.4150800000000001</v>
      </c>
      <c r="C6141" s="340" t="s">
        <v>300</v>
      </c>
      <c r="D6141" s="341">
        <v>76.516729999999995</v>
      </c>
      <c r="E6141" s="342" t="s">
        <v>300</v>
      </c>
      <c r="F6141" s="340">
        <v>5.7433899999999998</v>
      </c>
      <c r="G6141" s="342" t="s">
        <v>300</v>
      </c>
      <c r="H6141" s="342"/>
      <c r="I6141" s="342"/>
      <c r="J6141" s="343"/>
      <c r="K6141" s="343"/>
      <c r="L6141" s="407">
        <v>1</v>
      </c>
      <c r="M6141" s="344">
        <f t="shared" si="95"/>
        <v>5.7433982748834715</v>
      </c>
      <c r="N6141" s="337"/>
      <c r="T6141" s="169" t="s">
        <v>300</v>
      </c>
    </row>
    <row r="6142" spans="1:20">
      <c r="A6142" s="339">
        <v>45547.791666666701</v>
      </c>
      <c r="B6142" s="340">
        <v>1.48889</v>
      </c>
      <c r="C6142" s="340" t="s">
        <v>300</v>
      </c>
      <c r="D6142" s="341">
        <v>79.102549999999994</v>
      </c>
      <c r="E6142" s="342" t="s">
        <v>300</v>
      </c>
      <c r="F6142" s="340">
        <v>3.6604399999999999</v>
      </c>
      <c r="G6142" s="342" t="s">
        <v>300</v>
      </c>
      <c r="H6142" s="342"/>
      <c r="I6142" s="342"/>
      <c r="J6142" s="343"/>
      <c r="K6142" s="343"/>
      <c r="L6142" s="407">
        <v>1</v>
      </c>
      <c r="M6142" s="344">
        <f t="shared" si="95"/>
        <v>3.6604468654080589</v>
      </c>
      <c r="N6142" s="337"/>
      <c r="T6142" s="169" t="s">
        <v>300</v>
      </c>
    </row>
    <row r="6143" spans="1:20">
      <c r="A6143" s="339">
        <v>45547.833333333299</v>
      </c>
      <c r="B6143" s="340">
        <v>1.4855</v>
      </c>
      <c r="C6143" s="340" t="s">
        <v>300</v>
      </c>
      <c r="D6143" s="341">
        <v>74.568330000000003</v>
      </c>
      <c r="E6143" s="342" t="s">
        <v>300</v>
      </c>
      <c r="F6143" s="340">
        <v>3.4427699999999999</v>
      </c>
      <c r="G6143" s="342" t="s">
        <v>300</v>
      </c>
      <c r="H6143" s="342"/>
      <c r="I6143" s="342"/>
      <c r="J6143" s="343"/>
      <c r="K6143" s="343"/>
      <c r="L6143" s="407">
        <v>1</v>
      </c>
      <c r="M6143" s="344">
        <f t="shared" si="95"/>
        <v>3.4427705810021996</v>
      </c>
      <c r="N6143" s="337"/>
      <c r="T6143" s="169" t="s">
        <v>300</v>
      </c>
    </row>
    <row r="6144" spans="1:20">
      <c r="A6144" s="339">
        <v>45547.875</v>
      </c>
      <c r="B6144" s="340">
        <v>2.7505199999999999</v>
      </c>
      <c r="C6144" s="340" t="s">
        <v>300</v>
      </c>
      <c r="D6144" s="341">
        <v>73.378540000000001</v>
      </c>
      <c r="E6144" s="342" t="s">
        <v>300</v>
      </c>
      <c r="F6144" s="340">
        <v>6.2728400000000004</v>
      </c>
      <c r="G6144" s="342" t="s">
        <v>300</v>
      </c>
      <c r="H6144" s="342"/>
      <c r="I6144" s="342"/>
      <c r="J6144" s="343"/>
      <c r="K6144" s="343"/>
      <c r="L6144" s="407">
        <v>1</v>
      </c>
      <c r="M6144" s="344">
        <f t="shared" si="95"/>
        <v>6.272849728412063</v>
      </c>
      <c r="N6144" s="337"/>
      <c r="T6144" s="169" t="s">
        <v>300</v>
      </c>
    </row>
    <row r="6145" spans="1:20">
      <c r="A6145" s="339">
        <v>45547.916666666701</v>
      </c>
      <c r="B6145" s="340">
        <v>2.62303</v>
      </c>
      <c r="C6145" s="340" t="s">
        <v>300</v>
      </c>
      <c r="D6145" s="341">
        <v>73.070260000000005</v>
      </c>
      <c r="E6145" s="342" t="s">
        <v>300</v>
      </c>
      <c r="F6145" s="340">
        <v>5.9569700000000001</v>
      </c>
      <c r="G6145" s="342" t="s">
        <v>300</v>
      </c>
      <c r="H6145" s="342"/>
      <c r="I6145" s="342"/>
      <c r="J6145" s="343"/>
      <c r="K6145" s="343"/>
      <c r="L6145" s="407">
        <v>1</v>
      </c>
      <c r="M6145" s="344">
        <f t="shared" si="95"/>
        <v>5.9569632454488239</v>
      </c>
      <c r="N6145" s="337"/>
      <c r="T6145" s="169" t="s">
        <v>300</v>
      </c>
    </row>
    <row r="6146" spans="1:20">
      <c r="A6146" s="339">
        <v>45547.958333333299</v>
      </c>
      <c r="B6146" s="340">
        <v>2.6603500000000002</v>
      </c>
      <c r="C6146" s="340" t="s">
        <v>300</v>
      </c>
      <c r="D6146" s="341">
        <v>71.840639999999993</v>
      </c>
      <c r="E6146" s="342" t="s">
        <v>300</v>
      </c>
      <c r="F6146" s="340">
        <v>5.9400500000000003</v>
      </c>
      <c r="G6146" s="342" t="s">
        <v>300</v>
      </c>
      <c r="H6146" s="342"/>
      <c r="I6146" s="342"/>
      <c r="J6146" s="343"/>
      <c r="K6146" s="343"/>
      <c r="L6146" s="407">
        <v>1</v>
      </c>
      <c r="M6146" s="344">
        <f t="shared" si="95"/>
        <v>5.9400483450739205</v>
      </c>
      <c r="N6146" s="337"/>
      <c r="T6146" s="169" t="s">
        <v>300</v>
      </c>
    </row>
    <row r="6147" spans="1:20">
      <c r="A6147" s="339">
        <v>45548</v>
      </c>
      <c r="B6147" s="340">
        <v>2.80463</v>
      </c>
      <c r="C6147" s="340" t="s">
        <v>300</v>
      </c>
      <c r="D6147" s="341">
        <v>70.228459999999998</v>
      </c>
      <c r="E6147" s="342" t="s">
        <v>300</v>
      </c>
      <c r="F6147" s="340">
        <v>6.1216799999999996</v>
      </c>
      <c r="G6147" s="342" t="s">
        <v>300</v>
      </c>
      <c r="H6147" s="342"/>
      <c r="I6147" s="342"/>
      <c r="J6147" s="343"/>
      <c r="K6147" s="343"/>
      <c r="L6147" s="407">
        <v>1</v>
      </c>
      <c r="M6147" s="344">
        <f t="shared" ref="M6147:M6210" si="96">D6147*60*10^3*B6147*5.18*10^-7</f>
        <v>6.1216674065253818</v>
      </c>
      <c r="N6147" s="337"/>
      <c r="T6147" s="169" t="s">
        <v>300</v>
      </c>
    </row>
    <row r="6148" spans="1:20">
      <c r="A6148" s="339">
        <v>45548.041666666701</v>
      </c>
      <c r="B6148" s="340">
        <v>2.4699399999999998</v>
      </c>
      <c r="C6148" s="340" t="s">
        <v>300</v>
      </c>
      <c r="D6148" s="341">
        <v>74.057109999999994</v>
      </c>
      <c r="E6148" s="342" t="s">
        <v>300</v>
      </c>
      <c r="F6148" s="340">
        <v>5.6850399999999999</v>
      </c>
      <c r="G6148" s="342" t="s">
        <v>300</v>
      </c>
      <c r="H6148" s="342"/>
      <c r="I6148" s="342"/>
      <c r="J6148" s="343"/>
      <c r="K6148" s="343"/>
      <c r="L6148" s="407">
        <v>1</v>
      </c>
      <c r="M6148" s="344">
        <f t="shared" si="96"/>
        <v>5.68504849593727</v>
      </c>
      <c r="N6148" s="337"/>
      <c r="T6148" s="169" t="s">
        <v>300</v>
      </c>
    </row>
    <row r="6149" spans="1:20">
      <c r="A6149" s="339">
        <v>45548.083333333299</v>
      </c>
      <c r="B6149" s="340">
        <v>2.4031500000000001</v>
      </c>
      <c r="C6149" s="340" t="s">
        <v>300</v>
      </c>
      <c r="D6149" s="341">
        <v>71.386960000000002</v>
      </c>
      <c r="E6149" s="342" t="s">
        <v>300</v>
      </c>
      <c r="F6149" s="340">
        <v>5.33188</v>
      </c>
      <c r="G6149" s="342" t="s">
        <v>300</v>
      </c>
      <c r="H6149" s="342"/>
      <c r="I6149" s="342"/>
      <c r="J6149" s="343"/>
      <c r="K6149" s="343"/>
      <c r="L6149" s="407">
        <v>1</v>
      </c>
      <c r="M6149" s="344">
        <f t="shared" si="96"/>
        <v>5.3318850464779199</v>
      </c>
      <c r="N6149" s="337"/>
      <c r="T6149" s="169" t="s">
        <v>300</v>
      </c>
    </row>
    <row r="6150" spans="1:20">
      <c r="A6150" s="339">
        <v>45548.125</v>
      </c>
      <c r="B6150" s="340">
        <v>2.11145</v>
      </c>
      <c r="C6150" s="340" t="s">
        <v>300</v>
      </c>
      <c r="D6150" s="341">
        <v>73.289000000000001</v>
      </c>
      <c r="E6150" s="342" t="s">
        <v>300</v>
      </c>
      <c r="F6150" s="340">
        <v>4.8095100000000004</v>
      </c>
      <c r="G6150" s="342" t="s">
        <v>300</v>
      </c>
      <c r="H6150" s="342"/>
      <c r="I6150" s="342"/>
      <c r="J6150" s="343"/>
      <c r="K6150" s="343"/>
      <c r="L6150" s="407">
        <v>1</v>
      </c>
      <c r="M6150" s="344">
        <f t="shared" si="96"/>
        <v>4.8095075152739994</v>
      </c>
      <c r="N6150" s="337"/>
      <c r="T6150" s="169" t="s">
        <v>300</v>
      </c>
    </row>
    <row r="6151" spans="1:20">
      <c r="A6151" s="339">
        <v>45548.166666666701</v>
      </c>
      <c r="B6151" s="340">
        <v>2.48346</v>
      </c>
      <c r="C6151" s="340" t="s">
        <v>300</v>
      </c>
      <c r="D6151" s="341">
        <v>69.119900000000001</v>
      </c>
      <c r="E6151" s="342" t="s">
        <v>300</v>
      </c>
      <c r="F6151" s="340">
        <v>5.3350900000000001</v>
      </c>
      <c r="G6151" s="342" t="s">
        <v>300</v>
      </c>
      <c r="H6151" s="342"/>
      <c r="I6151" s="342"/>
      <c r="J6151" s="343"/>
      <c r="K6151" s="343"/>
      <c r="L6151" s="407">
        <v>1</v>
      </c>
      <c r="M6151" s="344">
        <f t="shared" si="96"/>
        <v>5.3350842330223189</v>
      </c>
      <c r="N6151" s="337"/>
      <c r="T6151" s="169" t="s">
        <v>300</v>
      </c>
    </row>
    <row r="6152" spans="1:20">
      <c r="A6152" s="339">
        <v>45548.208333333299</v>
      </c>
      <c r="B6152" s="340">
        <v>2.0674899999999998</v>
      </c>
      <c r="C6152" s="340" t="s">
        <v>300</v>
      </c>
      <c r="D6152" s="341">
        <v>74.571380000000005</v>
      </c>
      <c r="E6152" s="342" t="s">
        <v>300</v>
      </c>
      <c r="F6152" s="340">
        <v>4.7917800000000002</v>
      </c>
      <c r="G6152" s="342" t="s">
        <v>300</v>
      </c>
      <c r="H6152" s="342"/>
      <c r="I6152" s="342"/>
      <c r="J6152" s="343"/>
      <c r="K6152" s="343"/>
      <c r="L6152" s="407">
        <v>1</v>
      </c>
      <c r="M6152" s="344">
        <f t="shared" si="96"/>
        <v>4.791777102117095</v>
      </c>
      <c r="N6152" s="337"/>
      <c r="T6152" s="169" t="s">
        <v>300</v>
      </c>
    </row>
    <row r="6153" spans="1:20">
      <c r="A6153" s="339">
        <v>45548.25</v>
      </c>
      <c r="B6153" s="340">
        <v>2.4053200000000001</v>
      </c>
      <c r="C6153" s="340" t="s">
        <v>300</v>
      </c>
      <c r="D6153" s="341">
        <v>72.273420000000002</v>
      </c>
      <c r="E6153" s="342" t="s">
        <v>300</v>
      </c>
      <c r="F6153" s="340">
        <v>5.4029600000000002</v>
      </c>
      <c r="G6153" s="342" t="s">
        <v>300</v>
      </c>
      <c r="H6153" s="342"/>
      <c r="I6153" s="342"/>
      <c r="J6153" s="343"/>
      <c r="K6153" s="343"/>
      <c r="L6153" s="407">
        <v>1</v>
      </c>
      <c r="M6153" s="344">
        <f t="shared" si="96"/>
        <v>5.4029690366339516</v>
      </c>
      <c r="N6153" s="337"/>
      <c r="T6153" s="169" t="s">
        <v>300</v>
      </c>
    </row>
    <row r="6154" spans="1:20">
      <c r="A6154" s="339">
        <v>45548.291666666701</v>
      </c>
      <c r="B6154" s="340">
        <v>2.2692299999999999</v>
      </c>
      <c r="C6154" s="340" t="s">
        <v>300</v>
      </c>
      <c r="D6154" s="341">
        <v>74.168760000000006</v>
      </c>
      <c r="E6154" s="342" t="s">
        <v>300</v>
      </c>
      <c r="F6154" s="340">
        <v>5.23095</v>
      </c>
      <c r="G6154" s="342" t="s">
        <v>300</v>
      </c>
      <c r="H6154" s="342"/>
      <c r="I6154" s="342"/>
      <c r="J6154" s="343"/>
      <c r="K6154" s="343"/>
      <c r="L6154" s="407">
        <v>1</v>
      </c>
      <c r="M6154" s="344">
        <f t="shared" si="96"/>
        <v>5.2309497109191838</v>
      </c>
      <c r="N6154" s="337"/>
      <c r="T6154" s="169" t="s">
        <v>300</v>
      </c>
    </row>
    <row r="6155" spans="1:20">
      <c r="A6155" s="339">
        <v>45548.333333333299</v>
      </c>
      <c r="B6155" s="340">
        <v>2.3870800000000001</v>
      </c>
      <c r="C6155" s="340" t="s">
        <v>300</v>
      </c>
      <c r="D6155" s="341">
        <v>75.171490000000006</v>
      </c>
      <c r="E6155" s="342" t="s">
        <v>300</v>
      </c>
      <c r="F6155" s="340">
        <v>5.577</v>
      </c>
      <c r="G6155" s="342" t="s">
        <v>300</v>
      </c>
      <c r="H6155" s="342"/>
      <c r="I6155" s="342"/>
      <c r="J6155" s="343"/>
      <c r="K6155" s="343"/>
      <c r="L6155" s="407">
        <v>1</v>
      </c>
      <c r="M6155" s="344">
        <f t="shared" si="96"/>
        <v>5.5770063996531354</v>
      </c>
      <c r="N6155" s="337"/>
      <c r="T6155" s="169" t="s">
        <v>300</v>
      </c>
    </row>
    <row r="6156" spans="1:20">
      <c r="A6156" s="339">
        <v>45548.375</v>
      </c>
      <c r="B6156" s="340">
        <v>2.47193</v>
      </c>
      <c r="C6156" s="340" t="s">
        <v>300</v>
      </c>
      <c r="D6156" s="341">
        <v>73.292839999999998</v>
      </c>
      <c r="E6156" s="342" t="s">
        <v>300</v>
      </c>
      <c r="F6156" s="340">
        <v>5.6309100000000001</v>
      </c>
      <c r="G6156" s="342" t="s">
        <v>300</v>
      </c>
      <c r="H6156" s="342"/>
      <c r="I6156" s="342"/>
      <c r="J6156" s="343"/>
      <c r="K6156" s="343"/>
      <c r="L6156" s="407">
        <v>1</v>
      </c>
      <c r="M6156" s="344">
        <f t="shared" si="96"/>
        <v>5.6309118510156946</v>
      </c>
      <c r="N6156" s="337"/>
      <c r="T6156" s="169" t="s">
        <v>300</v>
      </c>
    </row>
    <row r="6157" spans="1:20">
      <c r="A6157" s="339">
        <v>45548.416666666701</v>
      </c>
      <c r="B6157" s="340">
        <v>2.8192699999999999</v>
      </c>
      <c r="C6157" s="340" t="s">
        <v>300</v>
      </c>
      <c r="D6157" s="341">
        <v>72.288910000000001</v>
      </c>
      <c r="E6157" s="342" t="s">
        <v>300</v>
      </c>
      <c r="F6157" s="340">
        <v>6.3341599999999998</v>
      </c>
      <c r="G6157" s="342" t="s">
        <v>300</v>
      </c>
      <c r="H6157" s="342"/>
      <c r="I6157" s="342"/>
      <c r="J6157" s="343"/>
      <c r="K6157" s="343"/>
      <c r="L6157" s="407">
        <v>1</v>
      </c>
      <c r="M6157" s="344">
        <f t="shared" si="96"/>
        <v>6.3341647705903554</v>
      </c>
      <c r="N6157" s="337"/>
      <c r="T6157" s="169" t="s">
        <v>300</v>
      </c>
    </row>
    <row r="6158" spans="1:20">
      <c r="A6158" s="339">
        <v>45548.458333333299</v>
      </c>
      <c r="B6158" s="340">
        <v>2.6729400000000001</v>
      </c>
      <c r="C6158" s="340" t="s">
        <v>300</v>
      </c>
      <c r="D6158" s="341">
        <v>71.749939999999995</v>
      </c>
      <c r="E6158" s="342" t="s">
        <v>300</v>
      </c>
      <c r="F6158" s="340">
        <v>5.9606199999999996</v>
      </c>
      <c r="G6158" s="342" t="s">
        <v>300</v>
      </c>
      <c r="H6158" s="342"/>
      <c r="I6158" s="342"/>
      <c r="J6158" s="343"/>
      <c r="K6158" s="343"/>
      <c r="L6158" s="407">
        <v>1</v>
      </c>
      <c r="M6158" s="344">
        <f t="shared" si="96"/>
        <v>5.9606244861014881</v>
      </c>
      <c r="N6158" s="337"/>
      <c r="T6158" s="169" t="s">
        <v>300</v>
      </c>
    </row>
    <row r="6159" spans="1:20">
      <c r="A6159" s="339">
        <v>45548.5</v>
      </c>
      <c r="B6159" s="340">
        <v>2.76519</v>
      </c>
      <c r="C6159" s="340" t="s">
        <v>300</v>
      </c>
      <c r="D6159" s="341">
        <v>71.094470000000001</v>
      </c>
      <c r="E6159" s="342" t="s">
        <v>300</v>
      </c>
      <c r="F6159" s="340">
        <v>6.11</v>
      </c>
      <c r="G6159" s="342" t="s">
        <v>300</v>
      </c>
      <c r="H6159" s="342"/>
      <c r="I6159" s="342"/>
      <c r="J6159" s="343"/>
      <c r="K6159" s="343"/>
      <c r="L6159" s="407">
        <v>1</v>
      </c>
      <c r="M6159" s="344">
        <f t="shared" si="96"/>
        <v>6.1100084198782429</v>
      </c>
      <c r="N6159" s="337"/>
      <c r="T6159" s="169" t="s">
        <v>300</v>
      </c>
    </row>
    <row r="6160" spans="1:20">
      <c r="A6160" s="339">
        <v>45548.541666666701</v>
      </c>
      <c r="B6160" s="340">
        <v>2.63815</v>
      </c>
      <c r="C6160" s="340" t="s">
        <v>300</v>
      </c>
      <c r="D6160" s="341">
        <v>70.427710000000005</v>
      </c>
      <c r="E6160" s="342" t="s">
        <v>300</v>
      </c>
      <c r="F6160" s="340">
        <v>5.7746199999999996</v>
      </c>
      <c r="G6160" s="342" t="s">
        <v>300</v>
      </c>
      <c r="H6160" s="342"/>
      <c r="I6160" s="342"/>
      <c r="J6160" s="343"/>
      <c r="K6160" s="343"/>
      <c r="L6160" s="407">
        <v>1</v>
      </c>
      <c r="M6160" s="344">
        <f t="shared" si="96"/>
        <v>5.7746286662824202</v>
      </c>
      <c r="N6160" s="337"/>
      <c r="T6160" s="169" t="s">
        <v>300</v>
      </c>
    </row>
    <row r="6161" spans="1:20">
      <c r="A6161" s="339">
        <v>45548.583333333299</v>
      </c>
      <c r="B6161" s="340">
        <v>2.54738</v>
      </c>
      <c r="C6161" s="340" t="s">
        <v>300</v>
      </c>
      <c r="D6161" s="341">
        <v>73.19999</v>
      </c>
      <c r="E6161" s="342" t="s">
        <v>300</v>
      </c>
      <c r="F6161" s="340">
        <v>5.7954299999999996</v>
      </c>
      <c r="G6161" s="342" t="s">
        <v>300</v>
      </c>
      <c r="H6161" s="342"/>
      <c r="I6161" s="342"/>
      <c r="J6161" s="343"/>
      <c r="K6161" s="343"/>
      <c r="L6161" s="407">
        <v>1</v>
      </c>
      <c r="M6161" s="344">
        <f t="shared" si="96"/>
        <v>5.7954313615542947</v>
      </c>
      <c r="N6161" s="337"/>
      <c r="T6161" s="169" t="s">
        <v>300</v>
      </c>
    </row>
    <row r="6162" spans="1:20">
      <c r="A6162" s="339">
        <v>45548.625</v>
      </c>
      <c r="B6162" s="340">
        <v>2.6861100000000002</v>
      </c>
      <c r="C6162" s="340" t="s">
        <v>300</v>
      </c>
      <c r="D6162" s="341">
        <v>71.608090000000004</v>
      </c>
      <c r="E6162" s="342" t="s">
        <v>300</v>
      </c>
      <c r="F6162" s="340">
        <v>5.9781500000000003</v>
      </c>
      <c r="G6162" s="342" t="s">
        <v>300</v>
      </c>
      <c r="H6162" s="342"/>
      <c r="I6162" s="342"/>
      <c r="J6162" s="343"/>
      <c r="K6162" s="343"/>
      <c r="L6162" s="407">
        <v>1</v>
      </c>
      <c r="M6162" s="344">
        <f t="shared" si="96"/>
        <v>5.9781511820572923</v>
      </c>
      <c r="N6162" s="337"/>
      <c r="T6162" s="169" t="s">
        <v>300</v>
      </c>
    </row>
    <row r="6163" spans="1:20">
      <c r="A6163" s="339">
        <v>45548.666666666701</v>
      </c>
      <c r="B6163" s="340">
        <v>2.8064200000000001</v>
      </c>
      <c r="C6163" s="340" t="s">
        <v>300</v>
      </c>
      <c r="D6163" s="341">
        <v>71.193550000000002</v>
      </c>
      <c r="E6163" s="342" t="s">
        <v>300</v>
      </c>
      <c r="F6163" s="340">
        <v>6.2097600000000002</v>
      </c>
      <c r="G6163" s="342" t="s">
        <v>300</v>
      </c>
      <c r="H6163" s="342"/>
      <c r="I6163" s="342"/>
      <c r="J6163" s="343"/>
      <c r="K6163" s="343"/>
      <c r="L6163" s="407">
        <v>1</v>
      </c>
      <c r="M6163" s="344">
        <f t="shared" si="96"/>
        <v>6.2097530005282797</v>
      </c>
      <c r="N6163" s="337"/>
      <c r="T6163" s="169" t="s">
        <v>300</v>
      </c>
    </row>
    <row r="6164" spans="1:20">
      <c r="A6164" s="339">
        <v>45548.708333333299</v>
      </c>
      <c r="B6164" s="340">
        <v>2.85453</v>
      </c>
      <c r="C6164" s="340" t="s">
        <v>300</v>
      </c>
      <c r="D6164" s="341">
        <v>70.380700000000004</v>
      </c>
      <c r="E6164" s="342" t="s">
        <v>300</v>
      </c>
      <c r="F6164" s="340">
        <v>6.2440899999999999</v>
      </c>
      <c r="G6164" s="342" t="s">
        <v>300</v>
      </c>
      <c r="H6164" s="342"/>
      <c r="I6164" s="342"/>
      <c r="J6164" s="343"/>
      <c r="K6164" s="343"/>
      <c r="L6164" s="407">
        <v>1</v>
      </c>
      <c r="M6164" s="344">
        <f t="shared" si="96"/>
        <v>6.2440907122666811</v>
      </c>
      <c r="N6164" s="337"/>
      <c r="T6164" s="169" t="s">
        <v>300</v>
      </c>
    </row>
    <row r="6165" spans="1:20">
      <c r="A6165" s="339">
        <v>45548.75</v>
      </c>
      <c r="B6165" s="340">
        <v>2.7876099999999999</v>
      </c>
      <c r="C6165" s="340" t="s">
        <v>300</v>
      </c>
      <c r="D6165" s="341">
        <v>70.709299999999999</v>
      </c>
      <c r="E6165" s="342" t="s">
        <v>300</v>
      </c>
      <c r="F6165" s="340">
        <v>6.1261799999999997</v>
      </c>
      <c r="G6165" s="342" t="s">
        <v>300</v>
      </c>
      <c r="H6165" s="342"/>
      <c r="I6165" s="342"/>
      <c r="J6165" s="343"/>
      <c r="K6165" s="343"/>
      <c r="L6165" s="407">
        <v>1</v>
      </c>
      <c r="M6165" s="344">
        <f t="shared" si="96"/>
        <v>6.126177301104839</v>
      </c>
      <c r="N6165" s="337"/>
      <c r="T6165" s="169" t="s">
        <v>300</v>
      </c>
    </row>
    <row r="6166" spans="1:20">
      <c r="A6166" s="339">
        <v>45548.791666666701</v>
      </c>
      <c r="B6166" s="340">
        <v>2.6612300000000002</v>
      </c>
      <c r="C6166" s="340" t="s">
        <v>300</v>
      </c>
      <c r="D6166" s="341">
        <v>70.517750000000007</v>
      </c>
      <c r="E6166" s="342" t="s">
        <v>300</v>
      </c>
      <c r="F6166" s="340">
        <v>5.8326000000000002</v>
      </c>
      <c r="G6166" s="342" t="s">
        <v>300</v>
      </c>
      <c r="H6166" s="342"/>
      <c r="I6166" s="342"/>
      <c r="J6166" s="343"/>
      <c r="K6166" s="343"/>
      <c r="L6166" s="407">
        <v>1</v>
      </c>
      <c r="M6166" s="344">
        <f t="shared" si="96"/>
        <v>5.8325956229541012</v>
      </c>
      <c r="N6166" s="337"/>
      <c r="T6166" s="169" t="s">
        <v>300</v>
      </c>
    </row>
    <row r="6167" spans="1:20">
      <c r="A6167" s="339">
        <v>45548.833333333299</v>
      </c>
      <c r="B6167" s="340">
        <v>2.6903000000000001</v>
      </c>
      <c r="C6167" s="340" t="s">
        <v>300</v>
      </c>
      <c r="D6167" s="341">
        <v>71.854230000000001</v>
      </c>
      <c r="E6167" s="342" t="s">
        <v>300</v>
      </c>
      <c r="F6167" s="340">
        <v>6.0080499999999999</v>
      </c>
      <c r="G6167" s="342" t="s">
        <v>300</v>
      </c>
      <c r="H6167" s="342"/>
      <c r="I6167" s="342"/>
      <c r="J6167" s="343"/>
      <c r="K6167" s="343"/>
      <c r="L6167" s="407">
        <v>1</v>
      </c>
      <c r="M6167" s="344">
        <f t="shared" si="96"/>
        <v>6.0080572388365212</v>
      </c>
      <c r="N6167" s="337"/>
      <c r="T6167" s="169" t="s">
        <v>300</v>
      </c>
    </row>
    <row r="6168" spans="1:20">
      <c r="A6168" s="339">
        <v>45548.875</v>
      </c>
      <c r="B6168" s="340">
        <v>2.5583200000000001</v>
      </c>
      <c r="C6168" s="340" t="s">
        <v>300</v>
      </c>
      <c r="D6168" s="341">
        <v>71.790800000000004</v>
      </c>
      <c r="E6168" s="342" t="s">
        <v>300</v>
      </c>
      <c r="F6168" s="340">
        <v>5.7082800000000002</v>
      </c>
      <c r="G6168" s="342" t="s">
        <v>300</v>
      </c>
      <c r="H6168" s="342"/>
      <c r="I6168" s="342"/>
      <c r="J6168" s="343"/>
      <c r="K6168" s="343"/>
      <c r="L6168" s="407">
        <v>1</v>
      </c>
      <c r="M6168" s="344">
        <f t="shared" si="96"/>
        <v>5.7082721302924799</v>
      </c>
      <c r="N6168" s="337"/>
      <c r="T6168" s="169" t="s">
        <v>300</v>
      </c>
    </row>
    <row r="6169" spans="1:20">
      <c r="A6169" s="339">
        <v>45548.916666666701</v>
      </c>
      <c r="B6169" s="340">
        <v>2.54819</v>
      </c>
      <c r="C6169" s="340" t="s">
        <v>300</v>
      </c>
      <c r="D6169" s="341">
        <v>72.800910000000002</v>
      </c>
      <c r="E6169" s="342" t="s">
        <v>300</v>
      </c>
      <c r="F6169" s="340">
        <v>5.7656700000000001</v>
      </c>
      <c r="G6169" s="342" t="s">
        <v>300</v>
      </c>
      <c r="H6169" s="342"/>
      <c r="I6169" s="342"/>
      <c r="J6169" s="343"/>
      <c r="K6169" s="343"/>
      <c r="L6169" s="407">
        <v>1</v>
      </c>
      <c r="M6169" s="344">
        <f t="shared" si="96"/>
        <v>5.7656679205081325</v>
      </c>
      <c r="N6169" s="337"/>
      <c r="T6169" s="169" t="s">
        <v>300</v>
      </c>
    </row>
    <row r="6170" spans="1:20">
      <c r="A6170" s="339">
        <v>45548.958333333299</v>
      </c>
      <c r="B6170" s="340">
        <v>2.6176699999999999</v>
      </c>
      <c r="C6170" s="340" t="s">
        <v>300</v>
      </c>
      <c r="D6170" s="341">
        <v>71.285330000000002</v>
      </c>
      <c r="E6170" s="342" t="s">
        <v>300</v>
      </c>
      <c r="F6170" s="340">
        <v>5.7995700000000001</v>
      </c>
      <c r="G6170" s="342" t="s">
        <v>300</v>
      </c>
      <c r="H6170" s="342"/>
      <c r="I6170" s="342"/>
      <c r="J6170" s="343"/>
      <c r="K6170" s="343"/>
      <c r="L6170" s="407">
        <v>1</v>
      </c>
      <c r="M6170" s="344">
        <f t="shared" si="96"/>
        <v>5.7995736807965885</v>
      </c>
      <c r="N6170" s="337"/>
      <c r="T6170" s="169" t="s">
        <v>300</v>
      </c>
    </row>
    <row r="6171" spans="1:20">
      <c r="A6171" s="339">
        <v>45549</v>
      </c>
      <c r="B6171" s="340">
        <v>2.0936400000000002</v>
      </c>
      <c r="C6171" s="340" t="s">
        <v>300</v>
      </c>
      <c r="D6171" s="341">
        <v>73.673240000000007</v>
      </c>
      <c r="E6171" s="342" t="s">
        <v>300</v>
      </c>
      <c r="F6171" s="340">
        <v>4.7939400000000001</v>
      </c>
      <c r="G6171" s="342" t="s">
        <v>300</v>
      </c>
      <c r="H6171" s="342"/>
      <c r="I6171" s="342"/>
      <c r="J6171" s="343"/>
      <c r="K6171" s="343"/>
      <c r="L6171" s="407">
        <v>1</v>
      </c>
      <c r="M6171" s="344">
        <f t="shared" si="96"/>
        <v>4.7939421273770888</v>
      </c>
      <c r="N6171" s="337"/>
      <c r="T6171" s="169" t="s">
        <v>300</v>
      </c>
    </row>
    <row r="6172" spans="1:20">
      <c r="A6172" s="339">
        <v>45549.041666666701</v>
      </c>
      <c r="B6172" s="340">
        <v>2.5512700000000001</v>
      </c>
      <c r="C6172" s="340" t="s">
        <v>300</v>
      </c>
      <c r="D6172" s="341">
        <v>71.758499999999998</v>
      </c>
      <c r="E6172" s="342" t="s">
        <v>300</v>
      </c>
      <c r="F6172" s="340">
        <v>5.6899800000000003</v>
      </c>
      <c r="G6172" s="342" t="s">
        <v>300</v>
      </c>
      <c r="H6172" s="342"/>
      <c r="I6172" s="342"/>
      <c r="J6172" s="343"/>
      <c r="K6172" s="343"/>
      <c r="L6172" s="407">
        <v>1</v>
      </c>
      <c r="M6172" s="344">
        <f t="shared" si="96"/>
        <v>5.6899805818085998</v>
      </c>
      <c r="N6172" s="337"/>
      <c r="T6172" s="169" t="s">
        <v>300</v>
      </c>
    </row>
    <row r="6173" spans="1:20">
      <c r="A6173" s="339">
        <v>45549.083333333299</v>
      </c>
      <c r="B6173" s="340">
        <v>2.3615499999999998</v>
      </c>
      <c r="C6173" s="340" t="s">
        <v>300</v>
      </c>
      <c r="D6173" s="341">
        <v>71.809250000000006</v>
      </c>
      <c r="E6173" s="342" t="s">
        <v>300</v>
      </c>
      <c r="F6173" s="340">
        <v>5.2705700000000002</v>
      </c>
      <c r="G6173" s="342" t="s">
        <v>300</v>
      </c>
      <c r="H6173" s="342"/>
      <c r="I6173" s="342"/>
      <c r="J6173" s="343"/>
      <c r="K6173" s="343"/>
      <c r="L6173" s="407">
        <v>1</v>
      </c>
      <c r="M6173" s="344">
        <f t="shared" si="96"/>
        <v>5.2705816552094991</v>
      </c>
      <c r="N6173" s="337"/>
      <c r="T6173" s="169" t="s">
        <v>300</v>
      </c>
    </row>
    <row r="6174" spans="1:20">
      <c r="A6174" s="339">
        <v>45549.125</v>
      </c>
      <c r="B6174" s="340">
        <v>2.0711200000000001</v>
      </c>
      <c r="C6174" s="340" t="s">
        <v>300</v>
      </c>
      <c r="D6174" s="341">
        <v>72.434579999999997</v>
      </c>
      <c r="E6174" s="342" t="s">
        <v>300</v>
      </c>
      <c r="F6174" s="340">
        <v>4.6626399999999997</v>
      </c>
      <c r="G6174" s="342" t="s">
        <v>300</v>
      </c>
      <c r="H6174" s="342"/>
      <c r="I6174" s="342"/>
      <c r="J6174" s="343"/>
      <c r="K6174" s="343"/>
      <c r="L6174" s="407">
        <v>1</v>
      </c>
      <c r="M6174" s="344">
        <f t="shared" si="96"/>
        <v>4.662643583803967</v>
      </c>
      <c r="N6174" s="337"/>
      <c r="T6174" s="169" t="s">
        <v>300</v>
      </c>
    </row>
    <row r="6175" spans="1:20">
      <c r="A6175" s="339">
        <v>45549.166666666701</v>
      </c>
      <c r="B6175" s="340">
        <v>2.7419899999999999</v>
      </c>
      <c r="C6175" s="340" t="s">
        <v>300</v>
      </c>
      <c r="D6175" s="341">
        <v>72.527410000000003</v>
      </c>
      <c r="E6175" s="342" t="s">
        <v>300</v>
      </c>
      <c r="F6175" s="340">
        <v>6.18086</v>
      </c>
      <c r="G6175" s="342" t="s">
        <v>300</v>
      </c>
      <c r="H6175" s="342"/>
      <c r="I6175" s="342"/>
      <c r="J6175" s="343"/>
      <c r="K6175" s="343"/>
      <c r="L6175" s="407">
        <v>1</v>
      </c>
      <c r="M6175" s="344">
        <f t="shared" si="96"/>
        <v>6.180861975958571</v>
      </c>
      <c r="N6175" s="337"/>
      <c r="T6175" s="169" t="s">
        <v>300</v>
      </c>
    </row>
    <row r="6176" spans="1:20">
      <c r="A6176" s="339">
        <v>45549.208333333299</v>
      </c>
      <c r="B6176" s="340">
        <v>2.3525800000000001</v>
      </c>
      <c r="C6176" s="340" t="s">
        <v>300</v>
      </c>
      <c r="D6176" s="341">
        <v>73.684579999999997</v>
      </c>
      <c r="E6176" s="342" t="s">
        <v>300</v>
      </c>
      <c r="F6176" s="340">
        <v>5.3876900000000001</v>
      </c>
      <c r="G6176" s="342" t="s">
        <v>300</v>
      </c>
      <c r="H6176" s="342"/>
      <c r="I6176" s="342"/>
      <c r="J6176" s="343"/>
      <c r="K6176" s="343"/>
      <c r="L6176" s="407">
        <v>1</v>
      </c>
      <c r="M6176" s="344">
        <f t="shared" si="96"/>
        <v>5.3876828552457123</v>
      </c>
      <c r="N6176" s="337"/>
      <c r="T6176" s="169" t="s">
        <v>300</v>
      </c>
    </row>
    <row r="6177" spans="1:20">
      <c r="A6177" s="339">
        <v>45549.25</v>
      </c>
      <c r="B6177" s="340">
        <v>2.4615900000000002</v>
      </c>
      <c r="C6177" s="340" t="s">
        <v>300</v>
      </c>
      <c r="D6177" s="341">
        <v>72.716080000000005</v>
      </c>
      <c r="E6177" s="342" t="s">
        <v>300</v>
      </c>
      <c r="F6177" s="340">
        <v>5.5632299999999999</v>
      </c>
      <c r="G6177" s="342" t="s">
        <v>300</v>
      </c>
      <c r="H6177" s="342"/>
      <c r="I6177" s="342"/>
      <c r="J6177" s="343"/>
      <c r="K6177" s="343"/>
      <c r="L6177" s="407">
        <v>1</v>
      </c>
      <c r="M6177" s="344">
        <f t="shared" si="96"/>
        <v>5.5632322104125764</v>
      </c>
      <c r="N6177" s="337"/>
      <c r="T6177" s="169" t="s">
        <v>300</v>
      </c>
    </row>
    <row r="6178" spans="1:20">
      <c r="A6178" s="339">
        <v>45549.291666666701</v>
      </c>
      <c r="B6178" s="340">
        <v>2.3065600000000002</v>
      </c>
      <c r="C6178" s="340" t="s">
        <v>300</v>
      </c>
      <c r="D6178" s="341">
        <v>73.437349999999995</v>
      </c>
      <c r="E6178" s="342" t="s">
        <v>300</v>
      </c>
      <c r="F6178" s="340">
        <v>5.2645600000000004</v>
      </c>
      <c r="G6178" s="342" t="s">
        <v>300</v>
      </c>
      <c r="H6178" s="342"/>
      <c r="I6178" s="342"/>
      <c r="J6178" s="343"/>
      <c r="K6178" s="343"/>
      <c r="L6178" s="407">
        <v>1</v>
      </c>
      <c r="M6178" s="344">
        <f t="shared" si="96"/>
        <v>5.264568286817279</v>
      </c>
      <c r="N6178" s="337"/>
      <c r="T6178" s="169" t="s">
        <v>300</v>
      </c>
    </row>
    <row r="6179" spans="1:20">
      <c r="A6179" s="339">
        <v>45549.333333333299</v>
      </c>
      <c r="B6179" s="340">
        <v>2.17597</v>
      </c>
      <c r="C6179" s="340" t="s">
        <v>300</v>
      </c>
      <c r="D6179" s="341">
        <v>73.487139999999997</v>
      </c>
      <c r="E6179" s="342" t="s">
        <v>300</v>
      </c>
      <c r="F6179" s="340">
        <v>4.9698799999999999</v>
      </c>
      <c r="G6179" s="342" t="s">
        <v>300</v>
      </c>
      <c r="H6179" s="342"/>
      <c r="I6179" s="342"/>
      <c r="J6179" s="343"/>
      <c r="K6179" s="343"/>
      <c r="L6179" s="407">
        <v>1</v>
      </c>
      <c r="M6179" s="344">
        <f t="shared" si="96"/>
        <v>4.9698726377618643</v>
      </c>
      <c r="N6179" s="337"/>
      <c r="T6179" s="169" t="s">
        <v>300</v>
      </c>
    </row>
    <row r="6180" spans="1:20">
      <c r="A6180" s="339">
        <v>45549.375</v>
      </c>
      <c r="B6180" s="340">
        <v>2.3589699999999998</v>
      </c>
      <c r="C6180" s="340" t="s">
        <v>300</v>
      </c>
      <c r="D6180" s="341">
        <v>70.290800000000004</v>
      </c>
      <c r="E6180" s="342" t="s">
        <v>300</v>
      </c>
      <c r="F6180" s="340">
        <v>5.1535000000000002</v>
      </c>
      <c r="G6180" s="342" t="s">
        <v>300</v>
      </c>
      <c r="H6180" s="342"/>
      <c r="I6180" s="342"/>
      <c r="J6180" s="343"/>
      <c r="K6180" s="343"/>
      <c r="L6180" s="407">
        <v>1</v>
      </c>
      <c r="M6180" s="344">
        <f t="shared" si="96"/>
        <v>5.1534956538340788</v>
      </c>
      <c r="N6180" s="337"/>
      <c r="T6180" s="169" t="s">
        <v>300</v>
      </c>
    </row>
    <row r="6181" spans="1:20">
      <c r="A6181" s="339">
        <v>45549.416666666701</v>
      </c>
      <c r="B6181" s="340">
        <v>2.2808299999999999</v>
      </c>
      <c r="C6181" s="340" t="s">
        <v>300</v>
      </c>
      <c r="D6181" s="341">
        <v>71.315579999999997</v>
      </c>
      <c r="E6181" s="342" t="s">
        <v>300</v>
      </c>
      <c r="F6181" s="340">
        <v>5.0554399999999999</v>
      </c>
      <c r="G6181" s="342" t="s">
        <v>300</v>
      </c>
      <c r="H6181" s="342"/>
      <c r="I6181" s="342"/>
      <c r="J6181" s="343"/>
      <c r="K6181" s="343"/>
      <c r="L6181" s="407">
        <v>1</v>
      </c>
      <c r="M6181" s="344">
        <f t="shared" si="96"/>
        <v>5.0554328414199112</v>
      </c>
      <c r="N6181" s="337"/>
      <c r="T6181" s="169" t="s">
        <v>300</v>
      </c>
    </row>
    <row r="6182" spans="1:20">
      <c r="A6182" s="339">
        <v>45549.458333333299</v>
      </c>
      <c r="B6182" s="340">
        <v>0.33759</v>
      </c>
      <c r="C6182" s="340" t="s">
        <v>300</v>
      </c>
      <c r="D6182" s="341">
        <v>71.510090000000005</v>
      </c>
      <c r="E6182" s="342" t="s">
        <v>300</v>
      </c>
      <c r="F6182" s="340">
        <v>0.75029999999999997</v>
      </c>
      <c r="G6182" s="342" t="s">
        <v>300</v>
      </c>
      <c r="H6182" s="342"/>
      <c r="I6182" s="342"/>
      <c r="J6182" s="343"/>
      <c r="K6182" s="343"/>
      <c r="L6182" s="407">
        <v>1</v>
      </c>
      <c r="M6182" s="344">
        <f t="shared" si="96"/>
        <v>0.75030511707874792</v>
      </c>
      <c r="N6182" s="337"/>
      <c r="T6182" s="169" t="s">
        <v>300</v>
      </c>
    </row>
    <row r="6183" spans="1:20">
      <c r="A6183" s="339">
        <v>45549.5</v>
      </c>
      <c r="B6183" s="340">
        <v>2.09761</v>
      </c>
      <c r="C6183" s="340" t="s">
        <v>300</v>
      </c>
      <c r="D6183" s="341">
        <v>73.518079999999998</v>
      </c>
      <c r="E6183" s="342" t="s">
        <v>300</v>
      </c>
      <c r="F6183" s="340">
        <v>4.79291</v>
      </c>
      <c r="G6183" s="342" t="s">
        <v>300</v>
      </c>
      <c r="H6183" s="342"/>
      <c r="I6183" s="342"/>
      <c r="J6183" s="343"/>
      <c r="K6183" s="343"/>
      <c r="L6183" s="407">
        <v>1</v>
      </c>
      <c r="M6183" s="344">
        <f t="shared" si="96"/>
        <v>4.7929170342359031</v>
      </c>
      <c r="N6183" s="337"/>
      <c r="T6183" s="169" t="s">
        <v>300</v>
      </c>
    </row>
    <row r="6184" spans="1:20">
      <c r="A6184" s="339">
        <v>45549.541666666701</v>
      </c>
      <c r="B6184" s="340">
        <v>1.8882399999999999</v>
      </c>
      <c r="C6184" s="340" t="s">
        <v>300</v>
      </c>
      <c r="D6184" s="341">
        <v>73.35736</v>
      </c>
      <c r="E6184" s="342" t="s">
        <v>300</v>
      </c>
      <c r="F6184" s="340">
        <v>4.3051000000000004</v>
      </c>
      <c r="G6184" s="342" t="s">
        <v>300</v>
      </c>
      <c r="H6184" s="342"/>
      <c r="I6184" s="342"/>
      <c r="J6184" s="343"/>
      <c r="K6184" s="343"/>
      <c r="L6184" s="407">
        <v>1</v>
      </c>
      <c r="M6184" s="344">
        <f t="shared" si="96"/>
        <v>4.305086648954112</v>
      </c>
      <c r="N6184" s="337"/>
      <c r="T6184" s="169" t="s">
        <v>300</v>
      </c>
    </row>
    <row r="6185" spans="1:20">
      <c r="A6185" s="339">
        <v>45549.583333333299</v>
      </c>
      <c r="B6185" s="340">
        <v>2.0363799999999999</v>
      </c>
      <c r="C6185" s="340" t="s">
        <v>300</v>
      </c>
      <c r="D6185" s="341">
        <v>73.999359999999996</v>
      </c>
      <c r="E6185" s="342" t="s">
        <v>300</v>
      </c>
      <c r="F6185" s="340">
        <v>4.6834699999999998</v>
      </c>
      <c r="G6185" s="342" t="s">
        <v>300</v>
      </c>
      <c r="H6185" s="342"/>
      <c r="I6185" s="342"/>
      <c r="J6185" s="343"/>
      <c r="K6185" s="343"/>
      <c r="L6185" s="407">
        <v>1</v>
      </c>
      <c r="M6185" s="344">
        <f t="shared" si="96"/>
        <v>4.6834705835581429</v>
      </c>
      <c r="N6185" s="337"/>
      <c r="T6185" s="169" t="s">
        <v>300</v>
      </c>
    </row>
    <row r="6186" spans="1:20">
      <c r="A6186" s="339">
        <v>45549.625</v>
      </c>
      <c r="B6186" s="340">
        <v>1.84077</v>
      </c>
      <c r="C6186" s="340" t="s">
        <v>300</v>
      </c>
      <c r="D6186" s="341">
        <v>73.150350000000003</v>
      </c>
      <c r="E6186" s="342" t="s">
        <v>300</v>
      </c>
      <c r="F6186" s="340">
        <v>4.1849999999999996</v>
      </c>
      <c r="G6186" s="342" t="s">
        <v>300</v>
      </c>
      <c r="H6186" s="342"/>
      <c r="I6186" s="342"/>
      <c r="J6186" s="343"/>
      <c r="K6186" s="343"/>
      <c r="L6186" s="407">
        <v>1</v>
      </c>
      <c r="M6186" s="344">
        <f t="shared" si="96"/>
        <v>4.1850143004360607</v>
      </c>
      <c r="N6186" s="337"/>
      <c r="T6186" s="169" t="s">
        <v>300</v>
      </c>
    </row>
    <row r="6187" spans="1:20">
      <c r="A6187" s="339">
        <v>45549.666666666701</v>
      </c>
      <c r="B6187" s="340">
        <v>2.3281700000000001</v>
      </c>
      <c r="C6187" s="340" t="s">
        <v>300</v>
      </c>
      <c r="D6187" s="341">
        <v>71.946640000000002</v>
      </c>
      <c r="E6187" s="342" t="s">
        <v>300</v>
      </c>
      <c r="F6187" s="340">
        <v>5.2060300000000002</v>
      </c>
      <c r="G6187" s="342" t="s">
        <v>300</v>
      </c>
      <c r="H6187" s="342"/>
      <c r="I6187" s="342"/>
      <c r="J6187" s="343"/>
      <c r="K6187" s="343"/>
      <c r="L6187" s="407">
        <v>1</v>
      </c>
      <c r="M6187" s="344">
        <f t="shared" si="96"/>
        <v>5.2060245950207031</v>
      </c>
      <c r="N6187" s="337"/>
      <c r="T6187" s="169" t="s">
        <v>300</v>
      </c>
    </row>
    <row r="6188" spans="1:20">
      <c r="A6188" s="339">
        <v>45549.708333333299</v>
      </c>
      <c r="B6188" s="340">
        <v>2.48963</v>
      </c>
      <c r="C6188" s="340" t="s">
        <v>300</v>
      </c>
      <c r="D6188" s="341">
        <v>72.962919999999997</v>
      </c>
      <c r="E6188" s="342" t="s">
        <v>300</v>
      </c>
      <c r="F6188" s="340">
        <v>5.6456900000000001</v>
      </c>
      <c r="G6188" s="342" t="s">
        <v>300</v>
      </c>
      <c r="H6188" s="342"/>
      <c r="I6188" s="342"/>
      <c r="J6188" s="343"/>
      <c r="K6188" s="343"/>
      <c r="L6188" s="407">
        <v>1</v>
      </c>
      <c r="M6188" s="344">
        <f t="shared" si="96"/>
        <v>5.6457029640691676</v>
      </c>
      <c r="N6188" s="337"/>
      <c r="T6188" s="169" t="s">
        <v>300</v>
      </c>
    </row>
    <row r="6189" spans="1:20">
      <c r="A6189" s="339">
        <v>45549.75</v>
      </c>
      <c r="B6189" s="340">
        <v>2.6371699999999998</v>
      </c>
      <c r="C6189" s="340" t="s">
        <v>300</v>
      </c>
      <c r="D6189" s="341">
        <v>72.170140000000004</v>
      </c>
      <c r="E6189" s="342" t="s">
        <v>300</v>
      </c>
      <c r="F6189" s="340">
        <v>5.9153000000000002</v>
      </c>
      <c r="G6189" s="342" t="s">
        <v>300</v>
      </c>
      <c r="H6189" s="342"/>
      <c r="I6189" s="342"/>
      <c r="J6189" s="343"/>
      <c r="K6189" s="343"/>
      <c r="L6189" s="407">
        <v>1</v>
      </c>
      <c r="M6189" s="344">
        <f t="shared" si="96"/>
        <v>5.9152987654661038</v>
      </c>
      <c r="N6189" s="337"/>
      <c r="T6189" s="169" t="s">
        <v>300</v>
      </c>
    </row>
    <row r="6190" spans="1:20">
      <c r="A6190" s="339">
        <v>45549.791666666701</v>
      </c>
      <c r="B6190" s="340">
        <v>1.6599299999999999</v>
      </c>
      <c r="C6190" s="340" t="s">
        <v>300</v>
      </c>
      <c r="D6190" s="341">
        <v>74.092820000000003</v>
      </c>
      <c r="E6190" s="342" t="s">
        <v>300</v>
      </c>
      <c r="F6190" s="340">
        <v>3.8224900000000002</v>
      </c>
      <c r="G6190" s="342" t="s">
        <v>300</v>
      </c>
      <c r="H6190" s="342"/>
      <c r="I6190" s="342"/>
      <c r="J6190" s="343"/>
      <c r="K6190" s="343"/>
      <c r="L6190" s="407">
        <v>1</v>
      </c>
      <c r="M6190" s="344">
        <f t="shared" si="96"/>
        <v>3.8224948473568081</v>
      </c>
      <c r="N6190" s="337"/>
      <c r="T6190" s="169" t="s">
        <v>300</v>
      </c>
    </row>
    <row r="6191" spans="1:20">
      <c r="A6191" s="339">
        <v>45549.833333333299</v>
      </c>
      <c r="B6191" s="340">
        <v>2.4088699999999998</v>
      </c>
      <c r="C6191" s="340" t="s">
        <v>300</v>
      </c>
      <c r="D6191" s="341">
        <v>73.016139999999993</v>
      </c>
      <c r="E6191" s="342" t="s">
        <v>300</v>
      </c>
      <c r="F6191" s="340">
        <v>5.4665499999999998</v>
      </c>
      <c r="G6191" s="342" t="s">
        <v>300</v>
      </c>
      <c r="H6191" s="342"/>
      <c r="I6191" s="342"/>
      <c r="J6191" s="343"/>
      <c r="K6191" s="343"/>
      <c r="L6191" s="407">
        <v>1</v>
      </c>
      <c r="M6191" s="344">
        <f t="shared" si="96"/>
        <v>5.4665489751487426</v>
      </c>
      <c r="N6191" s="337"/>
      <c r="T6191" s="169" t="s">
        <v>300</v>
      </c>
    </row>
    <row r="6192" spans="1:20">
      <c r="A6192" s="339">
        <v>45549.875</v>
      </c>
      <c r="B6192" s="340">
        <v>2.6371500000000001</v>
      </c>
      <c r="C6192" s="340" t="s">
        <v>300</v>
      </c>
      <c r="D6192" s="341">
        <v>72.015739999999994</v>
      </c>
      <c r="E6192" s="342" t="s">
        <v>300</v>
      </c>
      <c r="F6192" s="340">
        <v>5.90259</v>
      </c>
      <c r="G6192" s="342" t="s">
        <v>300</v>
      </c>
      <c r="H6192" s="342"/>
      <c r="I6192" s="342"/>
      <c r="J6192" s="343"/>
      <c r="K6192" s="343"/>
      <c r="L6192" s="407">
        <v>1</v>
      </c>
      <c r="M6192" s="344">
        <f t="shared" si="96"/>
        <v>5.9025988756702787</v>
      </c>
      <c r="N6192" s="337"/>
      <c r="T6192" s="169" t="s">
        <v>300</v>
      </c>
    </row>
    <row r="6193" spans="1:20">
      <c r="A6193" s="339">
        <v>45549.916666666701</v>
      </c>
      <c r="B6193" s="340">
        <v>2.7446000000000002</v>
      </c>
      <c r="C6193" s="340" t="s">
        <v>300</v>
      </c>
      <c r="D6193" s="341">
        <v>69.795119999999997</v>
      </c>
      <c r="E6193" s="342" t="s">
        <v>300</v>
      </c>
      <c r="F6193" s="340">
        <v>5.9536899999999999</v>
      </c>
      <c r="G6193" s="342" t="s">
        <v>300</v>
      </c>
      <c r="H6193" s="342"/>
      <c r="I6193" s="342"/>
      <c r="J6193" s="343"/>
      <c r="K6193" s="343"/>
      <c r="L6193" s="407">
        <v>1</v>
      </c>
      <c r="M6193" s="344">
        <f t="shared" si="96"/>
        <v>5.9536750518201602</v>
      </c>
      <c r="N6193" s="337"/>
      <c r="T6193" s="169" t="s">
        <v>300</v>
      </c>
    </row>
    <row r="6194" spans="1:20">
      <c r="A6194" s="339">
        <v>45549.958333333299</v>
      </c>
      <c r="B6194" s="340">
        <v>2.1925400000000002</v>
      </c>
      <c r="C6194" s="340" t="s">
        <v>300</v>
      </c>
      <c r="D6194" s="341">
        <v>71.533209999999997</v>
      </c>
      <c r="E6194" s="342" t="s">
        <v>300</v>
      </c>
      <c r="F6194" s="340">
        <v>4.8745599999999998</v>
      </c>
      <c r="G6194" s="342" t="s">
        <v>300</v>
      </c>
      <c r="H6194" s="342"/>
      <c r="I6194" s="342"/>
      <c r="J6194" s="343"/>
      <c r="K6194" s="343"/>
      <c r="L6194" s="407">
        <v>1</v>
      </c>
      <c r="M6194" s="344">
        <f t="shared" si="96"/>
        <v>4.8745693057956716</v>
      </c>
      <c r="N6194" s="337"/>
      <c r="T6194" s="169" t="s">
        <v>300</v>
      </c>
    </row>
    <row r="6195" spans="1:20">
      <c r="A6195" s="339">
        <v>45550</v>
      </c>
      <c r="B6195" s="340">
        <v>2.1112099999999998</v>
      </c>
      <c r="C6195" s="340" t="s">
        <v>300</v>
      </c>
      <c r="D6195" s="341">
        <v>72.910539999999997</v>
      </c>
      <c r="E6195" s="342" t="s">
        <v>300</v>
      </c>
      <c r="F6195" s="340">
        <v>4.7841300000000002</v>
      </c>
      <c r="G6195" s="342" t="s">
        <v>300</v>
      </c>
      <c r="H6195" s="342"/>
      <c r="I6195" s="342"/>
      <c r="J6195" s="343"/>
      <c r="K6195" s="343"/>
      <c r="L6195" s="407">
        <v>1</v>
      </c>
      <c r="M6195" s="344">
        <f t="shared" si="96"/>
        <v>4.7841276526476708</v>
      </c>
      <c r="N6195" s="337"/>
      <c r="T6195" s="169" t="s">
        <v>300</v>
      </c>
    </row>
    <row r="6196" spans="1:20">
      <c r="A6196" s="339">
        <v>45550.041666666701</v>
      </c>
      <c r="B6196" s="340">
        <v>2.6922799999999998</v>
      </c>
      <c r="C6196" s="340" t="s">
        <v>300</v>
      </c>
      <c r="D6196" s="341">
        <v>71.668790000000001</v>
      </c>
      <c r="E6196" s="342" t="s">
        <v>300</v>
      </c>
      <c r="F6196" s="340">
        <v>5.99695</v>
      </c>
      <c r="G6196" s="342" t="s">
        <v>300</v>
      </c>
      <c r="H6196" s="342"/>
      <c r="I6196" s="342"/>
      <c r="J6196" s="343"/>
      <c r="K6196" s="343"/>
      <c r="L6196" s="407">
        <v>1</v>
      </c>
      <c r="M6196" s="344">
        <f t="shared" si="96"/>
        <v>5.9969621441724952</v>
      </c>
      <c r="N6196" s="337"/>
      <c r="T6196" s="169" t="s">
        <v>300</v>
      </c>
    </row>
    <row r="6197" spans="1:20">
      <c r="A6197" s="339">
        <v>45550.083333333299</v>
      </c>
      <c r="B6197" s="340">
        <v>2.7325499999999998</v>
      </c>
      <c r="C6197" s="340" t="s">
        <v>300</v>
      </c>
      <c r="D6197" s="341">
        <v>71.013149999999996</v>
      </c>
      <c r="E6197" s="342" t="s">
        <v>300</v>
      </c>
      <c r="F6197" s="340">
        <v>6.0309900000000001</v>
      </c>
      <c r="G6197" s="342" t="s">
        <v>300</v>
      </c>
      <c r="H6197" s="342"/>
      <c r="I6197" s="342"/>
      <c r="J6197" s="343"/>
      <c r="K6197" s="343"/>
      <c r="L6197" s="407">
        <v>1</v>
      </c>
      <c r="M6197" s="344">
        <f t="shared" si="96"/>
        <v>6.0309802326500996</v>
      </c>
      <c r="N6197" s="337"/>
      <c r="T6197" s="169" t="s">
        <v>300</v>
      </c>
    </row>
    <row r="6198" spans="1:20">
      <c r="A6198" s="339">
        <v>45550.125</v>
      </c>
      <c r="B6198" s="340">
        <v>2.44502</v>
      </c>
      <c r="C6198" s="340" t="s">
        <v>300</v>
      </c>
      <c r="D6198" s="341">
        <v>71.693520000000007</v>
      </c>
      <c r="E6198" s="342" t="s">
        <v>300</v>
      </c>
      <c r="F6198" s="340">
        <v>5.44808</v>
      </c>
      <c r="G6198" s="342" t="s">
        <v>300</v>
      </c>
      <c r="H6198" s="342"/>
      <c r="I6198" s="342"/>
      <c r="J6198" s="343"/>
      <c r="K6198" s="343"/>
      <c r="L6198" s="407">
        <v>1</v>
      </c>
      <c r="M6198" s="344">
        <f t="shared" si="96"/>
        <v>5.4480781656040325</v>
      </c>
      <c r="N6198" s="337"/>
      <c r="T6198" s="169" t="s">
        <v>300</v>
      </c>
    </row>
    <row r="6199" spans="1:20">
      <c r="A6199" s="339">
        <v>45550.166666666701</v>
      </c>
      <c r="B6199" s="340">
        <v>2.6317499999999998</v>
      </c>
      <c r="C6199" s="340" t="s">
        <v>300</v>
      </c>
      <c r="D6199" s="341">
        <v>71.243430000000004</v>
      </c>
      <c r="E6199" s="342" t="s">
        <v>300</v>
      </c>
      <c r="F6199" s="340">
        <v>5.8273400000000004</v>
      </c>
      <c r="G6199" s="342" t="s">
        <v>300</v>
      </c>
      <c r="H6199" s="342"/>
      <c r="I6199" s="342"/>
      <c r="J6199" s="343"/>
      <c r="K6199" s="343"/>
      <c r="L6199" s="407">
        <v>1</v>
      </c>
      <c r="M6199" s="344">
        <f t="shared" si="96"/>
        <v>5.8273413957296984</v>
      </c>
      <c r="N6199" s="337"/>
      <c r="T6199" s="169" t="s">
        <v>300</v>
      </c>
    </row>
    <row r="6200" spans="1:20">
      <c r="A6200" s="339">
        <v>45550.208333333299</v>
      </c>
      <c r="B6200" s="340">
        <v>2.7878799999999999</v>
      </c>
      <c r="C6200" s="340" t="s">
        <v>300</v>
      </c>
      <c r="D6200" s="341">
        <v>70.595219999999998</v>
      </c>
      <c r="E6200" s="342" t="s">
        <v>300</v>
      </c>
      <c r="F6200" s="340">
        <v>6.1168899999999997</v>
      </c>
      <c r="G6200" s="342" t="s">
        <v>300</v>
      </c>
      <c r="H6200" s="342"/>
      <c r="I6200" s="342"/>
      <c r="J6200" s="343"/>
      <c r="K6200" s="343"/>
      <c r="L6200" s="407">
        <v>1</v>
      </c>
      <c r="M6200" s="344">
        <f t="shared" si="96"/>
        <v>6.1168859400962878</v>
      </c>
      <c r="N6200" s="337"/>
      <c r="T6200" s="169" t="s">
        <v>300</v>
      </c>
    </row>
    <row r="6201" spans="1:20">
      <c r="A6201" s="339">
        <v>45550.25</v>
      </c>
      <c r="B6201" s="340">
        <v>2.6940200000000001</v>
      </c>
      <c r="C6201" s="340" t="s">
        <v>300</v>
      </c>
      <c r="D6201" s="341">
        <v>71.469560000000001</v>
      </c>
      <c r="E6201" s="342" t="s">
        <v>300</v>
      </c>
      <c r="F6201" s="340">
        <v>5.9841499999999996</v>
      </c>
      <c r="G6201" s="342" t="s">
        <v>300</v>
      </c>
      <c r="H6201" s="342"/>
      <c r="I6201" s="342"/>
      <c r="J6201" s="343"/>
      <c r="K6201" s="343"/>
      <c r="L6201" s="407">
        <v>1</v>
      </c>
      <c r="M6201" s="344">
        <f t="shared" si="96"/>
        <v>5.9841563788896943</v>
      </c>
      <c r="N6201" s="337"/>
      <c r="T6201" s="169" t="s">
        <v>300</v>
      </c>
    </row>
    <row r="6202" spans="1:20">
      <c r="A6202" s="339">
        <v>45550.291666666701</v>
      </c>
      <c r="B6202" s="340">
        <v>2.79087</v>
      </c>
      <c r="C6202" s="340" t="s">
        <v>300</v>
      </c>
      <c r="D6202" s="341">
        <v>70.873769999999993</v>
      </c>
      <c r="E6202" s="342" t="s">
        <v>300</v>
      </c>
      <c r="F6202" s="340">
        <v>6.1476199999999999</v>
      </c>
      <c r="G6202" s="342" t="s">
        <v>300</v>
      </c>
      <c r="H6202" s="342"/>
      <c r="I6202" s="342"/>
      <c r="J6202" s="343"/>
      <c r="K6202" s="343"/>
      <c r="L6202" s="407">
        <v>1</v>
      </c>
      <c r="M6202" s="344">
        <f t="shared" si="96"/>
        <v>6.1476077911552913</v>
      </c>
      <c r="N6202" s="337"/>
      <c r="T6202" s="169" t="s">
        <v>300</v>
      </c>
    </row>
    <row r="6203" spans="1:20">
      <c r="A6203" s="339">
        <v>45550.333333333299</v>
      </c>
      <c r="B6203" s="340">
        <v>2.8900399999999999</v>
      </c>
      <c r="C6203" s="340" t="s">
        <v>300</v>
      </c>
      <c r="D6203" s="341">
        <v>70.528180000000006</v>
      </c>
      <c r="E6203" s="342" t="s">
        <v>300</v>
      </c>
      <c r="F6203" s="340">
        <v>6.3350099999999996</v>
      </c>
      <c r="G6203" s="342" t="s">
        <v>300</v>
      </c>
      <c r="H6203" s="342"/>
      <c r="I6203" s="342"/>
      <c r="J6203" s="343"/>
      <c r="K6203" s="343"/>
      <c r="L6203" s="407">
        <v>1</v>
      </c>
      <c r="M6203" s="344">
        <f t="shared" si="96"/>
        <v>6.3350134420493767</v>
      </c>
      <c r="N6203" s="337"/>
      <c r="T6203" s="169" t="s">
        <v>300</v>
      </c>
    </row>
    <row r="6204" spans="1:20">
      <c r="A6204" s="339">
        <v>45550.375</v>
      </c>
      <c r="B6204" s="340">
        <v>2.5018699999999998</v>
      </c>
      <c r="C6204" s="340" t="s">
        <v>300</v>
      </c>
      <c r="D6204" s="341">
        <v>70.234250000000003</v>
      </c>
      <c r="E6204" s="342" t="s">
        <v>300</v>
      </c>
      <c r="F6204" s="340">
        <v>5.4612699999999998</v>
      </c>
      <c r="G6204" s="342" t="s">
        <v>300</v>
      </c>
      <c r="H6204" s="342"/>
      <c r="I6204" s="342"/>
      <c r="J6204" s="343"/>
      <c r="K6204" s="343"/>
      <c r="L6204" s="407">
        <v>1</v>
      </c>
      <c r="M6204" s="344">
        <f t="shared" si="96"/>
        <v>5.4612832115162986</v>
      </c>
      <c r="N6204" s="337"/>
      <c r="T6204" s="169" t="s">
        <v>300</v>
      </c>
    </row>
    <row r="6205" spans="1:20">
      <c r="A6205" s="339">
        <v>45550.416666666701</v>
      </c>
      <c r="B6205" s="340">
        <v>2.4764900000000001</v>
      </c>
      <c r="C6205" s="340" t="s">
        <v>300</v>
      </c>
      <c r="D6205" s="341">
        <v>70.582250000000002</v>
      </c>
      <c r="E6205" s="342" t="s">
        <v>300</v>
      </c>
      <c r="F6205" s="340">
        <v>5.4326699999999999</v>
      </c>
      <c r="G6205" s="342" t="s">
        <v>300</v>
      </c>
      <c r="H6205" s="342"/>
      <c r="I6205" s="342"/>
      <c r="J6205" s="343"/>
      <c r="K6205" s="343"/>
      <c r="L6205" s="407">
        <v>1</v>
      </c>
      <c r="M6205" s="344">
        <f t="shared" si="96"/>
        <v>5.4326670242816997</v>
      </c>
      <c r="N6205" s="337"/>
      <c r="T6205" s="169" t="s">
        <v>300</v>
      </c>
    </row>
    <row r="6206" spans="1:20">
      <c r="A6206" s="339">
        <v>45550.458333333299</v>
      </c>
      <c r="B6206" s="340">
        <v>2.1048499999999999</v>
      </c>
      <c r="C6206" s="340" t="s">
        <v>300</v>
      </c>
      <c r="D6206" s="341">
        <v>72.098870000000005</v>
      </c>
      <c r="E6206" s="342" t="s">
        <v>300</v>
      </c>
      <c r="F6206" s="340">
        <v>4.7166100000000002</v>
      </c>
      <c r="G6206" s="342" t="s">
        <v>300</v>
      </c>
      <c r="H6206" s="342"/>
      <c r="I6206" s="342"/>
      <c r="J6206" s="343"/>
      <c r="K6206" s="343"/>
      <c r="L6206" s="407">
        <v>1</v>
      </c>
      <c r="M6206" s="344">
        <f t="shared" si="96"/>
        <v>4.7166170866260604</v>
      </c>
      <c r="N6206" s="337"/>
      <c r="T6206" s="169" t="s">
        <v>300</v>
      </c>
    </row>
    <row r="6207" spans="1:20">
      <c r="A6207" s="339">
        <v>45550.5</v>
      </c>
      <c r="B6207" s="340">
        <v>1.59073</v>
      </c>
      <c r="C6207" s="340" t="s">
        <v>300</v>
      </c>
      <c r="D6207" s="341">
        <v>71.655919999999995</v>
      </c>
      <c r="E6207" s="342" t="s">
        <v>300</v>
      </c>
      <c r="F6207" s="340">
        <v>3.5426600000000001</v>
      </c>
      <c r="G6207" s="342" t="s">
        <v>300</v>
      </c>
      <c r="H6207" s="342"/>
      <c r="I6207" s="342"/>
      <c r="J6207" s="343"/>
      <c r="K6207" s="343"/>
      <c r="L6207" s="407">
        <v>1</v>
      </c>
      <c r="M6207" s="344">
        <f t="shared" si="96"/>
        <v>3.5426606879993279</v>
      </c>
      <c r="N6207" s="337"/>
      <c r="T6207" s="169" t="s">
        <v>300</v>
      </c>
    </row>
    <row r="6208" spans="1:20">
      <c r="A6208" s="339">
        <v>45550.541666666701</v>
      </c>
      <c r="B6208" s="340">
        <v>2.9027699999999999</v>
      </c>
      <c r="C6208" s="340" t="s">
        <v>300</v>
      </c>
      <c r="D6208" s="341">
        <v>68.431079999999994</v>
      </c>
      <c r="E6208" s="342" t="s">
        <v>300</v>
      </c>
      <c r="F6208" s="340">
        <v>6.1737099999999998</v>
      </c>
      <c r="G6208" s="342" t="s">
        <v>300</v>
      </c>
      <c r="H6208" s="342"/>
      <c r="I6208" s="342"/>
      <c r="J6208" s="343"/>
      <c r="K6208" s="343"/>
      <c r="L6208" s="407">
        <v>1</v>
      </c>
      <c r="M6208" s="344">
        <f t="shared" si="96"/>
        <v>6.1737214437269259</v>
      </c>
      <c r="N6208" s="337"/>
      <c r="T6208" s="169" t="s">
        <v>300</v>
      </c>
    </row>
    <row r="6209" spans="1:20">
      <c r="A6209" s="339">
        <v>45550.583333333299</v>
      </c>
      <c r="B6209" s="340">
        <v>2.6718899999999999</v>
      </c>
      <c r="C6209" s="340" t="s">
        <v>300</v>
      </c>
      <c r="D6209" s="341">
        <v>68.127600000000001</v>
      </c>
      <c r="E6209" s="342" t="s">
        <v>300</v>
      </c>
      <c r="F6209" s="340">
        <v>5.65747</v>
      </c>
      <c r="G6209" s="342" t="s">
        <v>300</v>
      </c>
      <c r="H6209" s="342"/>
      <c r="I6209" s="342"/>
      <c r="J6209" s="343"/>
      <c r="K6209" s="343"/>
      <c r="L6209" s="407">
        <v>1</v>
      </c>
      <c r="M6209" s="344">
        <f t="shared" si="96"/>
        <v>5.65747540433712</v>
      </c>
      <c r="N6209" s="337"/>
      <c r="T6209" s="169" t="s">
        <v>300</v>
      </c>
    </row>
    <row r="6210" spans="1:20">
      <c r="A6210" s="339">
        <v>45550.625</v>
      </c>
      <c r="B6210" s="340">
        <v>2.6980400000000002</v>
      </c>
      <c r="C6210" s="340" t="s">
        <v>300</v>
      </c>
      <c r="D6210" s="341">
        <v>69.561679999999996</v>
      </c>
      <c r="E6210" s="342" t="s">
        <v>300</v>
      </c>
      <c r="F6210" s="340">
        <v>5.8330900000000003</v>
      </c>
      <c r="G6210" s="342" t="s">
        <v>300</v>
      </c>
      <c r="H6210" s="342"/>
      <c r="I6210" s="342"/>
      <c r="J6210" s="343"/>
      <c r="K6210" s="343"/>
      <c r="L6210" s="407">
        <v>1</v>
      </c>
      <c r="M6210" s="344">
        <f t="shared" si="96"/>
        <v>5.8331004639317756</v>
      </c>
      <c r="N6210" s="337"/>
      <c r="T6210" s="169" t="s">
        <v>300</v>
      </c>
    </row>
    <row r="6211" spans="1:20">
      <c r="A6211" s="339">
        <v>45550.666666666701</v>
      </c>
      <c r="B6211" s="340">
        <v>2.6609600000000002</v>
      </c>
      <c r="C6211" s="340" t="s">
        <v>300</v>
      </c>
      <c r="D6211" s="341">
        <v>69.915009999999995</v>
      </c>
      <c r="E6211" s="342" t="s">
        <v>300</v>
      </c>
      <c r="F6211" s="340">
        <v>5.7821600000000002</v>
      </c>
      <c r="G6211" s="342" t="s">
        <v>300</v>
      </c>
      <c r="H6211" s="342"/>
      <c r="I6211" s="342"/>
      <c r="J6211" s="343"/>
      <c r="K6211" s="343"/>
      <c r="L6211" s="407">
        <v>1</v>
      </c>
      <c r="M6211" s="344">
        <f t="shared" ref="M6211:M6274" si="97">D6211*60*10^3*B6211*5.18*10^-7</f>
        <v>5.7821556788983672</v>
      </c>
      <c r="N6211" s="337"/>
      <c r="T6211" s="169" t="s">
        <v>300</v>
      </c>
    </row>
    <row r="6212" spans="1:20">
      <c r="A6212" s="339">
        <v>45550.708333333299</v>
      </c>
      <c r="B6212" s="340">
        <v>2.4611499999999999</v>
      </c>
      <c r="C6212" s="340" t="s">
        <v>300</v>
      </c>
      <c r="D6212" s="341">
        <v>71.635729999999995</v>
      </c>
      <c r="E6212" s="342" t="s">
        <v>300</v>
      </c>
      <c r="F6212" s="340">
        <v>5.47959</v>
      </c>
      <c r="G6212" s="342" t="s">
        <v>300</v>
      </c>
      <c r="H6212" s="342"/>
      <c r="I6212" s="342"/>
      <c r="J6212" s="343"/>
      <c r="K6212" s="343"/>
      <c r="L6212" s="407">
        <v>1</v>
      </c>
      <c r="M6212" s="344">
        <f t="shared" si="97"/>
        <v>5.4795990857256589</v>
      </c>
      <c r="N6212" s="337"/>
      <c r="T6212" s="169" t="s">
        <v>300</v>
      </c>
    </row>
    <row r="6213" spans="1:20">
      <c r="A6213" s="339">
        <v>45550.75</v>
      </c>
      <c r="B6213" s="340">
        <v>2.0307200000000001</v>
      </c>
      <c r="C6213" s="340" t="s">
        <v>300</v>
      </c>
      <c r="D6213" s="341">
        <v>71.137979999999999</v>
      </c>
      <c r="E6213" s="342" t="s">
        <v>300</v>
      </c>
      <c r="F6213" s="340">
        <v>4.4898499999999997</v>
      </c>
      <c r="G6213" s="342" t="s">
        <v>300</v>
      </c>
      <c r="H6213" s="342"/>
      <c r="I6213" s="342"/>
      <c r="J6213" s="343"/>
      <c r="K6213" s="343"/>
      <c r="L6213" s="407">
        <v>1</v>
      </c>
      <c r="M6213" s="344">
        <f t="shared" si="97"/>
        <v>4.4898577866132472</v>
      </c>
      <c r="N6213" s="337"/>
      <c r="T6213" s="169" t="s">
        <v>300</v>
      </c>
    </row>
    <row r="6214" spans="1:20">
      <c r="A6214" s="339">
        <v>45550.791666666701</v>
      </c>
      <c r="B6214" s="340">
        <v>2.6056699999999999</v>
      </c>
      <c r="C6214" s="340" t="s">
        <v>300</v>
      </c>
      <c r="D6214" s="341">
        <v>70.185159999999996</v>
      </c>
      <c r="E6214" s="342" t="s">
        <v>300</v>
      </c>
      <c r="F6214" s="340">
        <v>5.6838899999999999</v>
      </c>
      <c r="G6214" s="342" t="s">
        <v>300</v>
      </c>
      <c r="H6214" s="342"/>
      <c r="I6214" s="342"/>
      <c r="J6214" s="343"/>
      <c r="K6214" s="343"/>
      <c r="L6214" s="407">
        <v>1</v>
      </c>
      <c r="M6214" s="344">
        <f t="shared" si="97"/>
        <v>5.6838906908417748</v>
      </c>
      <c r="N6214" s="337"/>
      <c r="T6214" s="169" t="s">
        <v>300</v>
      </c>
    </row>
    <row r="6215" spans="1:20">
      <c r="A6215" s="339">
        <v>45550.833333333299</v>
      </c>
      <c r="B6215" s="340">
        <v>2.6191200000000001</v>
      </c>
      <c r="C6215" s="340" t="s">
        <v>300</v>
      </c>
      <c r="D6215" s="341">
        <v>70.413160000000005</v>
      </c>
      <c r="E6215" s="342" t="s">
        <v>300</v>
      </c>
      <c r="F6215" s="340">
        <v>5.7317900000000002</v>
      </c>
      <c r="G6215" s="342" t="s">
        <v>300</v>
      </c>
      <c r="H6215" s="342"/>
      <c r="I6215" s="342"/>
      <c r="J6215" s="343"/>
      <c r="K6215" s="343"/>
      <c r="L6215" s="407">
        <v>1</v>
      </c>
      <c r="M6215" s="344">
        <f t="shared" si="97"/>
        <v>5.7317896254447351</v>
      </c>
      <c r="N6215" s="337"/>
      <c r="T6215" s="169" t="s">
        <v>300</v>
      </c>
    </row>
    <row r="6216" spans="1:20">
      <c r="A6216" s="339">
        <v>45550.875</v>
      </c>
      <c r="B6216" s="340">
        <v>1.11921</v>
      </c>
      <c r="C6216" s="340" t="s">
        <v>300</v>
      </c>
      <c r="D6216" s="341">
        <v>71.962500000000006</v>
      </c>
      <c r="E6216" s="342" t="s">
        <v>300</v>
      </c>
      <c r="F6216" s="340">
        <v>2.5032100000000002</v>
      </c>
      <c r="G6216" s="342" t="s">
        <v>300</v>
      </c>
      <c r="H6216" s="342"/>
      <c r="I6216" s="342"/>
      <c r="J6216" s="343"/>
      <c r="K6216" s="343"/>
      <c r="L6216" s="407">
        <v>1</v>
      </c>
      <c r="M6216" s="344">
        <f t="shared" si="97"/>
        <v>2.5032189303449996</v>
      </c>
      <c r="N6216" s="337"/>
      <c r="T6216" s="169" t="s">
        <v>300</v>
      </c>
    </row>
    <row r="6217" spans="1:20">
      <c r="A6217" s="339">
        <v>45550.916666666701</v>
      </c>
      <c r="B6217" s="340">
        <v>1.43066</v>
      </c>
      <c r="C6217" s="340" t="s">
        <v>300</v>
      </c>
      <c r="D6217" s="341">
        <v>70.638440000000003</v>
      </c>
      <c r="E6217" s="342" t="s">
        <v>300</v>
      </c>
      <c r="F6217" s="340">
        <v>3.1409199999999999</v>
      </c>
      <c r="G6217" s="342" t="s">
        <v>300</v>
      </c>
      <c r="H6217" s="342"/>
      <c r="I6217" s="342"/>
      <c r="J6217" s="343"/>
      <c r="K6217" s="343"/>
      <c r="L6217" s="407">
        <v>1</v>
      </c>
      <c r="M6217" s="344">
        <f t="shared" si="97"/>
        <v>3.1409320749280321</v>
      </c>
      <c r="N6217" s="337"/>
      <c r="T6217" s="169" t="s">
        <v>300</v>
      </c>
    </row>
    <row r="6218" spans="1:20">
      <c r="A6218" s="339">
        <v>45550.958333333299</v>
      </c>
      <c r="B6218" s="340">
        <v>2.3939300000000001</v>
      </c>
      <c r="C6218" s="340" t="s">
        <v>300</v>
      </c>
      <c r="D6218" s="341">
        <v>70.229810000000001</v>
      </c>
      <c r="E6218" s="342" t="s">
        <v>300</v>
      </c>
      <c r="F6218" s="340">
        <v>5.2253400000000001</v>
      </c>
      <c r="G6218" s="342" t="s">
        <v>300</v>
      </c>
      <c r="H6218" s="342"/>
      <c r="I6218" s="342"/>
      <c r="J6218" s="343"/>
      <c r="K6218" s="343"/>
      <c r="L6218" s="407">
        <v>1</v>
      </c>
      <c r="M6218" s="344">
        <f t="shared" si="97"/>
        <v>5.2253327405765626</v>
      </c>
      <c r="N6218" s="337"/>
      <c r="T6218" s="169" t="s">
        <v>300</v>
      </c>
    </row>
    <row r="6219" spans="1:20">
      <c r="A6219" s="339">
        <v>45551</v>
      </c>
      <c r="B6219" s="340">
        <v>2.57213</v>
      </c>
      <c r="C6219" s="340" t="s">
        <v>300</v>
      </c>
      <c r="D6219" s="341">
        <v>69.380690000000001</v>
      </c>
      <c r="E6219" s="342" t="s">
        <v>300</v>
      </c>
      <c r="F6219" s="340">
        <v>5.5464200000000003</v>
      </c>
      <c r="G6219" s="342" t="s">
        <v>300</v>
      </c>
      <c r="H6219" s="342"/>
      <c r="I6219" s="342"/>
      <c r="J6219" s="343"/>
      <c r="K6219" s="343"/>
      <c r="L6219" s="407">
        <v>1</v>
      </c>
      <c r="M6219" s="344">
        <f t="shared" si="97"/>
        <v>5.5464172715942759</v>
      </c>
      <c r="N6219" s="337"/>
      <c r="T6219" s="169" t="s">
        <v>300</v>
      </c>
    </row>
    <row r="6220" spans="1:20">
      <c r="A6220" s="339">
        <v>45551.041666666701</v>
      </c>
      <c r="B6220" s="340">
        <v>2.5549599999999999</v>
      </c>
      <c r="C6220" s="340" t="s">
        <v>300</v>
      </c>
      <c r="D6220" s="341">
        <v>70.714110000000005</v>
      </c>
      <c r="E6220" s="342" t="s">
        <v>300</v>
      </c>
      <c r="F6220" s="340">
        <v>5.6152899999999999</v>
      </c>
      <c r="G6220" s="342" t="s">
        <v>300</v>
      </c>
      <c r="H6220" s="342"/>
      <c r="I6220" s="342"/>
      <c r="J6220" s="343"/>
      <c r="K6220" s="343"/>
      <c r="L6220" s="407">
        <v>1</v>
      </c>
      <c r="M6220" s="344">
        <f t="shared" si="97"/>
        <v>5.6152771348524482</v>
      </c>
      <c r="N6220" s="337"/>
      <c r="T6220" s="169" t="s">
        <v>300</v>
      </c>
    </row>
    <row r="6221" spans="1:20">
      <c r="A6221" s="339">
        <v>45551.083333333299</v>
      </c>
      <c r="B6221" s="340">
        <v>2.6743100000000002</v>
      </c>
      <c r="C6221" s="340" t="s">
        <v>300</v>
      </c>
      <c r="D6221" s="341">
        <v>70.298360000000002</v>
      </c>
      <c r="E6221" s="342" t="s">
        <v>300</v>
      </c>
      <c r="F6221" s="340">
        <v>5.8430200000000001</v>
      </c>
      <c r="G6221" s="342" t="s">
        <v>300</v>
      </c>
      <c r="H6221" s="342"/>
      <c r="I6221" s="342"/>
      <c r="J6221" s="343"/>
      <c r="K6221" s="343"/>
      <c r="L6221" s="407">
        <v>1</v>
      </c>
      <c r="M6221" s="344">
        <f t="shared" si="97"/>
        <v>5.8430277896501286</v>
      </c>
      <c r="N6221" s="337"/>
      <c r="T6221" s="169" t="s">
        <v>300</v>
      </c>
    </row>
    <row r="6222" spans="1:20">
      <c r="A6222" s="339">
        <v>45551.125</v>
      </c>
      <c r="B6222" s="340">
        <v>2.6780300000000001</v>
      </c>
      <c r="C6222" s="340" t="s">
        <v>300</v>
      </c>
      <c r="D6222" s="341">
        <v>70.373630000000006</v>
      </c>
      <c r="E6222" s="342" t="s">
        <v>300</v>
      </c>
      <c r="F6222" s="340">
        <v>5.8574200000000003</v>
      </c>
      <c r="G6222" s="342" t="s">
        <v>300</v>
      </c>
      <c r="H6222" s="342"/>
      <c r="I6222" s="342"/>
      <c r="J6222" s="343"/>
      <c r="K6222" s="343"/>
      <c r="L6222" s="407">
        <v>1</v>
      </c>
      <c r="M6222" s="344">
        <f t="shared" si="97"/>
        <v>5.8574204782038111</v>
      </c>
      <c r="N6222" s="337"/>
      <c r="T6222" s="169" t="s">
        <v>300</v>
      </c>
    </row>
    <row r="6223" spans="1:20">
      <c r="A6223" s="339">
        <v>45551.166666666701</v>
      </c>
      <c r="B6223" s="340">
        <v>2.72689</v>
      </c>
      <c r="C6223" s="340" t="s">
        <v>300</v>
      </c>
      <c r="D6223" s="341">
        <v>69.563609999999997</v>
      </c>
      <c r="E6223" s="342" t="s">
        <v>300</v>
      </c>
      <c r="F6223" s="340">
        <v>5.8956299999999997</v>
      </c>
      <c r="G6223" s="342" t="s">
        <v>300</v>
      </c>
      <c r="H6223" s="342"/>
      <c r="I6223" s="342"/>
      <c r="J6223" s="343"/>
      <c r="K6223" s="343"/>
      <c r="L6223" s="407">
        <v>1</v>
      </c>
      <c r="M6223" s="344">
        <f t="shared" si="97"/>
        <v>5.895637071657732</v>
      </c>
      <c r="N6223" s="337"/>
      <c r="T6223" s="169" t="s">
        <v>300</v>
      </c>
    </row>
    <row r="6224" spans="1:20">
      <c r="A6224" s="339">
        <v>45551.208333333299</v>
      </c>
      <c r="B6224" s="340">
        <v>2.3709699999999998</v>
      </c>
      <c r="C6224" s="340" t="s">
        <v>300</v>
      </c>
      <c r="D6224" s="341">
        <v>71.262349999999998</v>
      </c>
      <c r="E6224" s="342" t="s">
        <v>300</v>
      </c>
      <c r="F6224" s="340">
        <v>5.2512999999999996</v>
      </c>
      <c r="G6224" s="342" t="s">
        <v>300</v>
      </c>
      <c r="H6224" s="342"/>
      <c r="I6224" s="342"/>
      <c r="J6224" s="343"/>
      <c r="K6224" s="343"/>
      <c r="L6224" s="407">
        <v>1</v>
      </c>
      <c r="M6224" s="344">
        <f t="shared" si="97"/>
        <v>5.2513045848828588</v>
      </c>
      <c r="N6224" s="337"/>
      <c r="T6224" s="169" t="s">
        <v>300</v>
      </c>
    </row>
    <row r="6225" spans="1:20">
      <c r="A6225" s="339">
        <v>45551.25</v>
      </c>
      <c r="B6225" s="340">
        <v>2.6145499999999999</v>
      </c>
      <c r="C6225" s="340" t="s">
        <v>300</v>
      </c>
      <c r="D6225" s="341">
        <v>70.545000000000002</v>
      </c>
      <c r="E6225" s="342" t="s">
        <v>300</v>
      </c>
      <c r="F6225" s="340">
        <v>5.7325100000000004</v>
      </c>
      <c r="G6225" s="342" t="s">
        <v>300</v>
      </c>
      <c r="H6225" s="342"/>
      <c r="I6225" s="342"/>
      <c r="J6225" s="343"/>
      <c r="K6225" s="343"/>
      <c r="L6225" s="407">
        <v>1</v>
      </c>
      <c r="M6225" s="344">
        <f t="shared" si="97"/>
        <v>5.7325017966299994</v>
      </c>
      <c r="N6225" s="337"/>
      <c r="T6225" s="169" t="s">
        <v>300</v>
      </c>
    </row>
    <row r="6226" spans="1:20">
      <c r="A6226" s="339">
        <v>45551.291666666701</v>
      </c>
      <c r="B6226" s="340">
        <v>2.1210499999999999</v>
      </c>
      <c r="C6226" s="340" t="s">
        <v>300</v>
      </c>
      <c r="D6226" s="341">
        <v>71.728849999999994</v>
      </c>
      <c r="E6226" s="342" t="s">
        <v>300</v>
      </c>
      <c r="F6226" s="340">
        <v>4.7285300000000001</v>
      </c>
      <c r="G6226" s="342" t="s">
        <v>300</v>
      </c>
      <c r="H6226" s="342"/>
      <c r="I6226" s="342"/>
      <c r="J6226" s="343"/>
      <c r="K6226" s="343"/>
      <c r="L6226" s="407">
        <v>1</v>
      </c>
      <c r="M6226" s="344">
        <f t="shared" si="97"/>
        <v>4.7285260342509003</v>
      </c>
      <c r="N6226" s="337"/>
      <c r="T6226" s="169" t="s">
        <v>300</v>
      </c>
    </row>
    <row r="6227" spans="1:20">
      <c r="A6227" s="339">
        <v>45551.333333333299</v>
      </c>
      <c r="B6227" s="340">
        <v>2.4813200000000002</v>
      </c>
      <c r="C6227" s="340" t="s">
        <v>300</v>
      </c>
      <c r="D6227" s="341">
        <v>70.780249999999995</v>
      </c>
      <c r="E6227" s="342" t="s">
        <v>300</v>
      </c>
      <c r="F6227" s="340">
        <v>5.4585400000000002</v>
      </c>
      <c r="G6227" s="342" t="s">
        <v>300</v>
      </c>
      <c r="H6227" s="342"/>
      <c r="I6227" s="342"/>
      <c r="J6227" s="343"/>
      <c r="K6227" s="343"/>
      <c r="L6227" s="407">
        <v>1</v>
      </c>
      <c r="M6227" s="344">
        <f t="shared" si="97"/>
        <v>5.4585322238243998</v>
      </c>
      <c r="N6227" s="337"/>
      <c r="T6227" s="169" t="s">
        <v>300</v>
      </c>
    </row>
    <row r="6228" spans="1:20">
      <c r="A6228" s="339">
        <v>45551.375</v>
      </c>
      <c r="B6228" s="340">
        <v>2.3369300000000002</v>
      </c>
      <c r="C6228" s="340" t="s">
        <v>300</v>
      </c>
      <c r="D6228" s="341">
        <v>71.653059999999996</v>
      </c>
      <c r="E6228" s="342" t="s">
        <v>300</v>
      </c>
      <c r="F6228" s="340">
        <v>5.2042900000000003</v>
      </c>
      <c r="G6228" s="342" t="s">
        <v>300</v>
      </c>
      <c r="H6228" s="342"/>
      <c r="I6228" s="342"/>
      <c r="J6228" s="343"/>
      <c r="K6228" s="343"/>
      <c r="L6228" s="407">
        <v>1</v>
      </c>
      <c r="M6228" s="344">
        <f t="shared" si="97"/>
        <v>5.2042896055202634</v>
      </c>
      <c r="N6228" s="337"/>
      <c r="T6228" s="169" t="s">
        <v>300</v>
      </c>
    </row>
    <row r="6229" spans="1:20">
      <c r="A6229" s="339">
        <v>45551.416666666701</v>
      </c>
      <c r="B6229" s="340">
        <v>2.4242900000000001</v>
      </c>
      <c r="C6229" s="340" t="s">
        <v>300</v>
      </c>
      <c r="D6229" s="341">
        <v>70.466520000000003</v>
      </c>
      <c r="E6229" s="342" t="s">
        <v>300</v>
      </c>
      <c r="F6229" s="340">
        <v>5.3094400000000004</v>
      </c>
      <c r="G6229" s="342" t="s">
        <v>300</v>
      </c>
      <c r="H6229" s="342"/>
      <c r="I6229" s="342"/>
      <c r="J6229" s="343"/>
      <c r="K6229" s="343"/>
      <c r="L6229" s="407">
        <v>1</v>
      </c>
      <c r="M6229" s="344">
        <f t="shared" si="97"/>
        <v>5.3094361752764643</v>
      </c>
      <c r="N6229" s="337"/>
      <c r="T6229" s="169" t="s">
        <v>300</v>
      </c>
    </row>
    <row r="6230" spans="1:20">
      <c r="A6230" s="339">
        <v>45551.458333333299</v>
      </c>
      <c r="B6230" s="340">
        <v>1.89177</v>
      </c>
      <c r="C6230" s="340" t="s">
        <v>300</v>
      </c>
      <c r="D6230" s="341">
        <v>71.618030000000005</v>
      </c>
      <c r="E6230" s="342" t="s">
        <v>300</v>
      </c>
      <c r="F6230" s="340">
        <v>4.2108699999999999</v>
      </c>
      <c r="G6230" s="342" t="s">
        <v>300</v>
      </c>
      <c r="H6230" s="342"/>
      <c r="I6230" s="342"/>
      <c r="J6230" s="343"/>
      <c r="K6230" s="343"/>
      <c r="L6230" s="407">
        <v>1</v>
      </c>
      <c r="M6230" s="344">
        <f t="shared" si="97"/>
        <v>4.2108688462551473</v>
      </c>
      <c r="N6230" s="337"/>
      <c r="T6230" s="169" t="s">
        <v>300</v>
      </c>
    </row>
    <row r="6231" spans="1:20">
      <c r="A6231" s="339">
        <v>45551.5</v>
      </c>
      <c r="B6231" s="340">
        <v>1.18621</v>
      </c>
      <c r="C6231" s="340" t="s">
        <v>300</v>
      </c>
      <c r="D6231" s="341">
        <v>72.873159999999999</v>
      </c>
      <c r="E6231" s="342" t="s">
        <v>300</v>
      </c>
      <c r="F6231" s="340">
        <v>2.6866400000000001</v>
      </c>
      <c r="G6231" s="342" t="s">
        <v>300</v>
      </c>
      <c r="H6231" s="342"/>
      <c r="I6231" s="342"/>
      <c r="J6231" s="343"/>
      <c r="K6231" s="343"/>
      <c r="L6231" s="407">
        <v>1</v>
      </c>
      <c r="M6231" s="344">
        <f t="shared" si="97"/>
        <v>2.6866444345214875</v>
      </c>
      <c r="N6231" s="337"/>
      <c r="T6231" s="169" t="s">
        <v>300</v>
      </c>
    </row>
    <row r="6232" spans="1:20">
      <c r="A6232" s="339">
        <v>45551.541666666701</v>
      </c>
      <c r="B6232" s="340">
        <v>2.2154500000000001</v>
      </c>
      <c r="C6232" s="340" t="s">
        <v>300</v>
      </c>
      <c r="D6232" s="341">
        <v>72.59769</v>
      </c>
      <c r="E6232" s="342" t="s">
        <v>300</v>
      </c>
      <c r="F6232" s="340">
        <v>4.9987899999999996</v>
      </c>
      <c r="G6232" s="342" t="s">
        <v>300</v>
      </c>
      <c r="H6232" s="342"/>
      <c r="I6232" s="342"/>
      <c r="J6232" s="343"/>
      <c r="K6232" s="343"/>
      <c r="L6232" s="407">
        <v>1</v>
      </c>
      <c r="M6232" s="344">
        <f t="shared" si="97"/>
        <v>4.9988000458103388</v>
      </c>
      <c r="N6232" s="337"/>
      <c r="T6232" s="169" t="s">
        <v>300</v>
      </c>
    </row>
    <row r="6233" spans="1:20">
      <c r="A6233" s="339">
        <v>45551.583333333299</v>
      </c>
      <c r="B6233" s="340">
        <v>2.30084</v>
      </c>
      <c r="C6233" s="340" t="s">
        <v>300</v>
      </c>
      <c r="D6233" s="341">
        <v>70.760090000000005</v>
      </c>
      <c r="E6233" s="342" t="s">
        <v>300</v>
      </c>
      <c r="F6233" s="340">
        <v>5.0600699999999996</v>
      </c>
      <c r="G6233" s="342" t="s">
        <v>300</v>
      </c>
      <c r="H6233" s="342"/>
      <c r="I6233" s="342"/>
      <c r="J6233" s="343"/>
      <c r="K6233" s="343"/>
      <c r="L6233" s="407">
        <v>1</v>
      </c>
      <c r="M6233" s="344">
        <f t="shared" si="97"/>
        <v>5.0600616213816476</v>
      </c>
      <c r="N6233" s="337"/>
      <c r="T6233" s="169" t="s">
        <v>300</v>
      </c>
    </row>
    <row r="6234" spans="1:20">
      <c r="A6234" s="339">
        <v>45551.625</v>
      </c>
      <c r="B6234" s="340">
        <v>1.6447400000000001</v>
      </c>
      <c r="C6234" s="340" t="s">
        <v>300</v>
      </c>
      <c r="D6234" s="341">
        <v>74.45187</v>
      </c>
      <c r="E6234" s="342" t="s">
        <v>300</v>
      </c>
      <c r="F6234" s="340">
        <v>3.8058800000000002</v>
      </c>
      <c r="G6234" s="342" t="s">
        <v>300</v>
      </c>
      <c r="H6234" s="342"/>
      <c r="I6234" s="342"/>
      <c r="J6234" s="343"/>
      <c r="K6234" s="343"/>
      <c r="L6234" s="407">
        <v>1</v>
      </c>
      <c r="M6234" s="344">
        <f t="shared" si="97"/>
        <v>3.8058693460709034</v>
      </c>
      <c r="N6234" s="337"/>
      <c r="T6234" s="169" t="s">
        <v>300</v>
      </c>
    </row>
    <row r="6235" spans="1:20">
      <c r="A6235" s="339">
        <v>45551.666666666701</v>
      </c>
      <c r="B6235" s="340">
        <v>2.5160200000000001</v>
      </c>
      <c r="C6235" s="340" t="s">
        <v>300</v>
      </c>
      <c r="D6235" s="341">
        <v>71.191879999999998</v>
      </c>
      <c r="E6235" s="342" t="s">
        <v>300</v>
      </c>
      <c r="F6235" s="340">
        <v>5.5670500000000001</v>
      </c>
      <c r="G6235" s="342" t="s">
        <v>300</v>
      </c>
      <c r="H6235" s="342"/>
      <c r="I6235" s="342"/>
      <c r="J6235" s="343"/>
      <c r="K6235" s="343"/>
      <c r="L6235" s="407">
        <v>1</v>
      </c>
      <c r="M6235" s="344">
        <f t="shared" si="97"/>
        <v>5.5670556269590081</v>
      </c>
      <c r="N6235" s="337"/>
      <c r="T6235" s="169" t="s">
        <v>300</v>
      </c>
    </row>
    <row r="6236" spans="1:20">
      <c r="A6236" s="339">
        <v>45551.708333333299</v>
      </c>
      <c r="B6236" s="340">
        <v>2.8443999999999998</v>
      </c>
      <c r="C6236" s="340" t="s">
        <v>300</v>
      </c>
      <c r="D6236" s="341">
        <v>69.617689999999996</v>
      </c>
      <c r="E6236" s="342" t="s">
        <v>300</v>
      </c>
      <c r="F6236" s="340">
        <v>6.1544800000000004</v>
      </c>
      <c r="G6236" s="342" t="s">
        <v>300</v>
      </c>
      <c r="H6236" s="342"/>
      <c r="I6236" s="342"/>
      <c r="J6236" s="343"/>
      <c r="K6236" s="343"/>
      <c r="L6236" s="407">
        <v>1</v>
      </c>
      <c r="M6236" s="344">
        <f t="shared" si="97"/>
        <v>6.1544789251108787</v>
      </c>
      <c r="N6236" s="337"/>
      <c r="T6236" s="169" t="s">
        <v>300</v>
      </c>
    </row>
    <row r="6237" spans="1:20">
      <c r="A6237" s="339">
        <v>45551.75</v>
      </c>
      <c r="B6237" s="340">
        <v>1.8720300000000001</v>
      </c>
      <c r="C6237" s="340" t="s">
        <v>300</v>
      </c>
      <c r="D6237" s="341">
        <v>72.471540000000005</v>
      </c>
      <c r="E6237" s="342" t="s">
        <v>300</v>
      </c>
      <c r="F6237" s="340">
        <v>4.2165800000000004</v>
      </c>
      <c r="G6237" s="342" t="s">
        <v>300</v>
      </c>
      <c r="H6237" s="342"/>
      <c r="I6237" s="342"/>
      <c r="J6237" s="343"/>
      <c r="K6237" s="343"/>
      <c r="L6237" s="407">
        <v>1</v>
      </c>
      <c r="M6237" s="344">
        <f t="shared" si="97"/>
        <v>4.2165893195742967</v>
      </c>
      <c r="N6237" s="337"/>
      <c r="T6237" s="169" t="s">
        <v>300</v>
      </c>
    </row>
    <row r="6238" spans="1:20">
      <c r="A6238" s="339">
        <v>45551.791666666701</v>
      </c>
      <c r="B6238" s="340">
        <v>2.7111399999999999</v>
      </c>
      <c r="C6238" s="340" t="s">
        <v>300</v>
      </c>
      <c r="D6238" s="341">
        <v>70.471279999999993</v>
      </c>
      <c r="E6238" s="342" t="s">
        <v>300</v>
      </c>
      <c r="F6238" s="340">
        <v>5.9380600000000001</v>
      </c>
      <c r="G6238" s="342" t="s">
        <v>300</v>
      </c>
      <c r="H6238" s="342"/>
      <c r="I6238" s="342"/>
      <c r="J6238" s="343"/>
      <c r="K6238" s="343"/>
      <c r="L6238" s="407">
        <v>1</v>
      </c>
      <c r="M6238" s="344">
        <f t="shared" si="97"/>
        <v>5.9380672883199344</v>
      </c>
      <c r="N6238" s="337"/>
      <c r="T6238" s="169" t="s">
        <v>300</v>
      </c>
    </row>
    <row r="6239" spans="1:20">
      <c r="A6239" s="339">
        <v>45551.833333333299</v>
      </c>
      <c r="B6239" s="340">
        <v>2.1835200000000001</v>
      </c>
      <c r="C6239" s="340" t="s">
        <v>300</v>
      </c>
      <c r="D6239" s="341">
        <v>73.733869999999996</v>
      </c>
      <c r="E6239" s="342" t="s">
        <v>300</v>
      </c>
      <c r="F6239" s="340">
        <v>5.0038600000000004</v>
      </c>
      <c r="G6239" s="342" t="s">
        <v>300</v>
      </c>
      <c r="H6239" s="342"/>
      <c r="I6239" s="342"/>
      <c r="J6239" s="343"/>
      <c r="K6239" s="343"/>
      <c r="L6239" s="407">
        <v>1</v>
      </c>
      <c r="M6239" s="344">
        <f t="shared" si="97"/>
        <v>5.0038607248801918</v>
      </c>
      <c r="N6239" s="337"/>
      <c r="T6239" s="169" t="s">
        <v>300</v>
      </c>
    </row>
    <row r="6240" spans="1:20">
      <c r="A6240" s="339">
        <v>45551.875</v>
      </c>
      <c r="B6240" s="340">
        <v>0.76099000000000006</v>
      </c>
      <c r="C6240" s="340" t="s">
        <v>300</v>
      </c>
      <c r="D6240" s="341">
        <v>71.411670000000001</v>
      </c>
      <c r="E6240" s="342" t="s">
        <v>300</v>
      </c>
      <c r="F6240" s="340">
        <v>1.6890000000000001</v>
      </c>
      <c r="G6240" s="342" t="s">
        <v>300</v>
      </c>
      <c r="H6240" s="342"/>
      <c r="I6240" s="342"/>
      <c r="J6240" s="343"/>
      <c r="K6240" s="343"/>
      <c r="L6240" s="407">
        <v>1</v>
      </c>
      <c r="M6240" s="344">
        <f t="shared" si="97"/>
        <v>1.688998054692564</v>
      </c>
      <c r="N6240" s="337"/>
      <c r="T6240" s="169" t="s">
        <v>300</v>
      </c>
    </row>
    <row r="6241" spans="1:20">
      <c r="A6241" s="339">
        <v>45551.916666666701</v>
      </c>
      <c r="B6241" s="340">
        <v>2.3570600000000002</v>
      </c>
      <c r="C6241" s="340" t="s">
        <v>300</v>
      </c>
      <c r="D6241" s="341">
        <v>73.329300000000003</v>
      </c>
      <c r="E6241" s="342" t="s">
        <v>300</v>
      </c>
      <c r="F6241" s="340">
        <v>5.3719099999999997</v>
      </c>
      <c r="G6241" s="342" t="s">
        <v>300</v>
      </c>
      <c r="H6241" s="342"/>
      <c r="I6241" s="342"/>
      <c r="J6241" s="343"/>
      <c r="K6241" s="343"/>
      <c r="L6241" s="407">
        <v>1</v>
      </c>
      <c r="M6241" s="344">
        <f t="shared" si="97"/>
        <v>5.371915680386639</v>
      </c>
      <c r="N6241" s="337"/>
      <c r="T6241" s="169" t="s">
        <v>300</v>
      </c>
    </row>
    <row r="6242" spans="1:20">
      <c r="A6242" s="339">
        <v>45551.958333333299</v>
      </c>
      <c r="B6242" s="340">
        <v>2.6729099999999999</v>
      </c>
      <c r="C6242" s="340" t="s">
        <v>300</v>
      </c>
      <c r="D6242" s="341">
        <v>71.336960000000005</v>
      </c>
      <c r="E6242" s="342" t="s">
        <v>300</v>
      </c>
      <c r="F6242" s="340">
        <v>5.92624</v>
      </c>
      <c r="G6242" s="342" t="s">
        <v>300</v>
      </c>
      <c r="H6242" s="342"/>
      <c r="I6242" s="342"/>
      <c r="J6242" s="343"/>
      <c r="K6242" s="343"/>
      <c r="L6242" s="407">
        <v>1</v>
      </c>
      <c r="M6242" s="344">
        <f t="shared" si="97"/>
        <v>5.926249668261887</v>
      </c>
      <c r="N6242" s="337"/>
      <c r="T6242" s="169" t="s">
        <v>300</v>
      </c>
    </row>
    <row r="6243" spans="1:20">
      <c r="A6243" s="339">
        <v>45552</v>
      </c>
      <c r="B6243" s="340">
        <v>1.9681900000000001</v>
      </c>
      <c r="C6243" s="340" t="s">
        <v>300</v>
      </c>
      <c r="D6243" s="341">
        <v>74.110460000000003</v>
      </c>
      <c r="E6243" s="342" t="s">
        <v>300</v>
      </c>
      <c r="F6243" s="340">
        <v>4.5334300000000001</v>
      </c>
      <c r="G6243" s="342" t="s">
        <v>300</v>
      </c>
      <c r="H6243" s="342"/>
      <c r="I6243" s="342"/>
      <c r="J6243" s="343"/>
      <c r="K6243" s="343"/>
      <c r="L6243" s="407">
        <v>1</v>
      </c>
      <c r="M6243" s="344">
        <f t="shared" si="97"/>
        <v>4.533436531590791</v>
      </c>
      <c r="N6243" s="337"/>
      <c r="T6243" s="169" t="s">
        <v>300</v>
      </c>
    </row>
    <row r="6244" spans="1:20">
      <c r="A6244" s="339">
        <v>45552.041666666701</v>
      </c>
      <c r="B6244" s="340">
        <v>2.5412300000000001</v>
      </c>
      <c r="C6244" s="340" t="s">
        <v>300</v>
      </c>
      <c r="D6244" s="341">
        <v>71.60266</v>
      </c>
      <c r="E6244" s="342" t="s">
        <v>300</v>
      </c>
      <c r="F6244" s="340">
        <v>5.6552899999999999</v>
      </c>
      <c r="G6244" s="342" t="s">
        <v>300</v>
      </c>
      <c r="H6244" s="342"/>
      <c r="I6244" s="342"/>
      <c r="J6244" s="343"/>
      <c r="K6244" s="343"/>
      <c r="L6244" s="407">
        <v>1</v>
      </c>
      <c r="M6244" s="344">
        <f t="shared" si="97"/>
        <v>5.6552803640395428</v>
      </c>
      <c r="N6244" s="337"/>
      <c r="T6244" s="169" t="s">
        <v>300</v>
      </c>
    </row>
    <row r="6245" spans="1:20">
      <c r="A6245" s="339">
        <v>45552.083333333299</v>
      </c>
      <c r="B6245" s="340">
        <v>2.5413899999999998</v>
      </c>
      <c r="C6245" s="340" t="s">
        <v>300</v>
      </c>
      <c r="D6245" s="341">
        <v>72.066550000000007</v>
      </c>
      <c r="E6245" s="345" t="s">
        <v>300</v>
      </c>
      <c r="F6245" s="340">
        <v>5.6922800000000002</v>
      </c>
      <c r="G6245" s="342" t="s">
        <v>300</v>
      </c>
      <c r="H6245" s="342"/>
      <c r="I6245" s="342"/>
      <c r="J6245" s="343"/>
      <c r="K6245" s="343"/>
      <c r="L6245" s="407">
        <v>1</v>
      </c>
      <c r="M6245" s="344">
        <f t="shared" si="97"/>
        <v>5.6922774313998596</v>
      </c>
      <c r="N6245" s="337"/>
      <c r="T6245" s="169" t="s">
        <v>300</v>
      </c>
    </row>
    <row r="6246" spans="1:20">
      <c r="A6246" s="339">
        <v>45552.125</v>
      </c>
      <c r="B6246" s="340">
        <v>2.1647599999999998</v>
      </c>
      <c r="C6246" s="340" t="s">
        <v>300</v>
      </c>
      <c r="D6246" s="341">
        <v>72.508719999999997</v>
      </c>
      <c r="E6246" s="345" t="s">
        <v>300</v>
      </c>
      <c r="F6246" s="340">
        <v>4.8784299999999998</v>
      </c>
      <c r="G6246" s="342" t="s">
        <v>300</v>
      </c>
      <c r="H6246" s="342"/>
      <c r="I6246" s="342"/>
      <c r="J6246" s="343"/>
      <c r="K6246" s="343"/>
      <c r="L6246" s="407">
        <v>1</v>
      </c>
      <c r="M6246" s="344">
        <f t="shared" si="97"/>
        <v>4.8784403960597746</v>
      </c>
      <c r="N6246" s="337"/>
      <c r="T6246" s="169" t="s">
        <v>300</v>
      </c>
    </row>
    <row r="6247" spans="1:20">
      <c r="A6247" s="339">
        <v>45552.166666666701</v>
      </c>
      <c r="B6247" s="340">
        <v>2.46584</v>
      </c>
      <c r="C6247" s="340" t="s">
        <v>300</v>
      </c>
      <c r="D6247" s="341">
        <v>70.301820000000006</v>
      </c>
      <c r="E6247" s="345" t="s">
        <v>300</v>
      </c>
      <c r="F6247" s="340">
        <v>5.38781</v>
      </c>
      <c r="G6247" s="342" t="s">
        <v>300</v>
      </c>
      <c r="H6247" s="342"/>
      <c r="I6247" s="342"/>
      <c r="J6247" s="343"/>
      <c r="K6247" s="343"/>
      <c r="L6247" s="407">
        <v>1</v>
      </c>
      <c r="M6247" s="344">
        <f t="shared" si="97"/>
        <v>5.3878124778791046</v>
      </c>
      <c r="N6247" s="337"/>
      <c r="T6247" s="169" t="s">
        <v>300</v>
      </c>
    </row>
    <row r="6248" spans="1:20">
      <c r="A6248" s="339">
        <v>45552.208333333299</v>
      </c>
      <c r="B6248" s="340">
        <v>2.54739</v>
      </c>
      <c r="C6248" s="340" t="s">
        <v>300</v>
      </c>
      <c r="D6248" s="341">
        <v>68.196889999999996</v>
      </c>
      <c r="E6248" s="342" t="s">
        <v>300</v>
      </c>
      <c r="F6248" s="340">
        <v>5.3993500000000001</v>
      </c>
      <c r="G6248" s="342" t="s">
        <v>300</v>
      </c>
      <c r="H6248" s="342"/>
      <c r="I6248" s="342"/>
      <c r="J6248" s="343"/>
      <c r="K6248" s="343"/>
      <c r="L6248" s="407">
        <v>1</v>
      </c>
      <c r="M6248" s="344">
        <f t="shared" si="97"/>
        <v>5.3993442701794674</v>
      </c>
      <c r="N6248" s="337"/>
      <c r="T6248" s="169" t="s">
        <v>300</v>
      </c>
    </row>
    <row r="6249" spans="1:20">
      <c r="A6249" s="339">
        <v>45552.25</v>
      </c>
      <c r="B6249" s="340">
        <v>2.5133100000000002</v>
      </c>
      <c r="C6249" s="340" t="s">
        <v>300</v>
      </c>
      <c r="D6249" s="341">
        <v>68.334429999999998</v>
      </c>
      <c r="E6249" s="342" t="s">
        <v>300</v>
      </c>
      <c r="F6249" s="340">
        <v>5.3378399999999999</v>
      </c>
      <c r="G6249" s="342" t="s">
        <v>300</v>
      </c>
      <c r="H6249" s="342"/>
      <c r="I6249" s="342"/>
      <c r="J6249" s="343"/>
      <c r="K6249" s="343"/>
      <c r="L6249" s="407">
        <v>1</v>
      </c>
      <c r="M6249" s="344">
        <f t="shared" si="97"/>
        <v>5.3378534426633646</v>
      </c>
      <c r="N6249" s="337"/>
      <c r="T6249" s="169" t="s">
        <v>300</v>
      </c>
    </row>
    <row r="6250" spans="1:20">
      <c r="A6250" s="339">
        <v>45552.291666666701</v>
      </c>
      <c r="B6250" s="340">
        <v>2.61</v>
      </c>
      <c r="C6250" s="340" t="s">
        <v>300</v>
      </c>
      <c r="D6250" s="341">
        <v>67.872159999999994</v>
      </c>
      <c r="E6250" s="342" t="s">
        <v>300</v>
      </c>
      <c r="F6250" s="340">
        <v>5.5057</v>
      </c>
      <c r="G6250" s="342" t="s">
        <v>300</v>
      </c>
      <c r="H6250" s="342"/>
      <c r="I6250" s="342"/>
      <c r="J6250" s="343"/>
      <c r="K6250" s="343"/>
      <c r="L6250" s="407">
        <v>1</v>
      </c>
      <c r="M6250" s="344">
        <f t="shared" si="97"/>
        <v>5.5057081726079993</v>
      </c>
      <c r="N6250" s="337"/>
      <c r="T6250" s="169" t="s">
        <v>300</v>
      </c>
    </row>
    <row r="6251" spans="1:20">
      <c r="A6251" s="339">
        <v>45552.333333333299</v>
      </c>
      <c r="B6251" s="340">
        <v>2.0203799999999998</v>
      </c>
      <c r="C6251" s="340" t="s">
        <v>300</v>
      </c>
      <c r="D6251" s="341">
        <v>73.816239999999993</v>
      </c>
      <c r="E6251" s="342" t="s">
        <v>300</v>
      </c>
      <c r="F6251" s="340">
        <v>4.6351699999999996</v>
      </c>
      <c r="G6251" s="342" t="s">
        <v>300</v>
      </c>
      <c r="H6251" s="342"/>
      <c r="I6251" s="342"/>
      <c r="J6251" s="343"/>
      <c r="K6251" s="343"/>
      <c r="L6251" s="407">
        <v>1</v>
      </c>
      <c r="M6251" s="344">
        <f t="shared" si="97"/>
        <v>4.6351734525048949</v>
      </c>
      <c r="N6251" s="337"/>
      <c r="T6251" s="169" t="s">
        <v>300</v>
      </c>
    </row>
    <row r="6252" spans="1:20">
      <c r="A6252" s="339">
        <v>45552.375</v>
      </c>
      <c r="B6252" s="340">
        <v>2.40029</v>
      </c>
      <c r="C6252" s="340" t="s">
        <v>300</v>
      </c>
      <c r="D6252" s="341">
        <v>69.513440000000003</v>
      </c>
      <c r="E6252" s="342" t="s">
        <v>300</v>
      </c>
      <c r="F6252" s="340">
        <v>5.1857699999999998</v>
      </c>
      <c r="G6252" s="342" t="s">
        <v>300</v>
      </c>
      <c r="H6252" s="342"/>
      <c r="I6252" s="342"/>
      <c r="J6252" s="343"/>
      <c r="K6252" s="343"/>
      <c r="L6252" s="407">
        <v>1</v>
      </c>
      <c r="M6252" s="344">
        <f t="shared" si="97"/>
        <v>5.1857730550174077</v>
      </c>
      <c r="N6252" s="337"/>
      <c r="T6252" s="169" t="s">
        <v>300</v>
      </c>
    </row>
    <row r="6253" spans="1:20">
      <c r="A6253" s="339">
        <v>45552.416666666701</v>
      </c>
      <c r="B6253" s="340">
        <v>2.6712400000000001</v>
      </c>
      <c r="C6253" s="340" t="s">
        <v>300</v>
      </c>
      <c r="D6253" s="341">
        <v>68.030169999999998</v>
      </c>
      <c r="E6253" s="342" t="s">
        <v>300</v>
      </c>
      <c r="F6253" s="340">
        <v>5.6480199999999998</v>
      </c>
      <c r="G6253" s="342" t="s">
        <v>300</v>
      </c>
      <c r="H6253" s="342"/>
      <c r="I6253" s="342"/>
      <c r="J6253" s="343"/>
      <c r="K6253" s="343"/>
      <c r="L6253" s="407">
        <v>1</v>
      </c>
      <c r="M6253" s="344">
        <f t="shared" si="97"/>
        <v>5.6480102435396624</v>
      </c>
      <c r="N6253" s="337"/>
      <c r="T6253" s="169" t="s">
        <v>300</v>
      </c>
    </row>
    <row r="6254" spans="1:20">
      <c r="A6254" s="339">
        <v>45552.458333333299</v>
      </c>
      <c r="B6254" s="340">
        <v>2.6356000000000002</v>
      </c>
      <c r="C6254" s="340" t="s">
        <v>300</v>
      </c>
      <c r="D6254" s="341">
        <v>68.560839999999999</v>
      </c>
      <c r="E6254" s="342" t="s">
        <v>300</v>
      </c>
      <c r="F6254" s="340">
        <v>5.6161300000000001</v>
      </c>
      <c r="G6254" s="342" t="s">
        <v>300</v>
      </c>
      <c r="H6254" s="342"/>
      <c r="I6254" s="342"/>
      <c r="J6254" s="343"/>
      <c r="K6254" s="343"/>
      <c r="L6254" s="407">
        <v>1</v>
      </c>
      <c r="M6254" s="344">
        <f t="shared" si="97"/>
        <v>5.6161233630163192</v>
      </c>
      <c r="N6254" s="337"/>
      <c r="T6254" s="169" t="s">
        <v>300</v>
      </c>
    </row>
    <row r="6255" spans="1:20">
      <c r="A6255" s="339">
        <v>45552.5</v>
      </c>
      <c r="B6255" s="340">
        <v>1.1429800000000001</v>
      </c>
      <c r="C6255" s="340" t="s">
        <v>300</v>
      </c>
      <c r="D6255" s="341">
        <v>71.615139999999997</v>
      </c>
      <c r="E6255" s="342" t="s">
        <v>300</v>
      </c>
      <c r="F6255" s="340">
        <v>2.5440399999999999</v>
      </c>
      <c r="G6255" s="342" t="s">
        <v>300</v>
      </c>
      <c r="H6255" s="342"/>
      <c r="I6255" s="342"/>
      <c r="J6255" s="343"/>
      <c r="K6255" s="343"/>
      <c r="L6255" s="407">
        <v>1</v>
      </c>
      <c r="M6255" s="344">
        <f t="shared" si="97"/>
        <v>2.5440432280505765</v>
      </c>
      <c r="N6255" s="337"/>
      <c r="T6255" s="169" t="s">
        <v>300</v>
      </c>
    </row>
    <row r="6256" spans="1:20">
      <c r="A6256" s="339">
        <v>45552.541666666701</v>
      </c>
      <c r="B6256" s="340">
        <v>0.27644000000000002</v>
      </c>
      <c r="C6256" s="340" t="s">
        <v>300</v>
      </c>
      <c r="D6256" s="341">
        <v>72.193759999999997</v>
      </c>
      <c r="E6256" s="342" t="s">
        <v>300</v>
      </c>
      <c r="F6256" s="340">
        <v>0.62028000000000005</v>
      </c>
      <c r="G6256" s="342" t="s">
        <v>300</v>
      </c>
      <c r="H6256" s="342"/>
      <c r="I6256" s="342"/>
      <c r="J6256" s="343"/>
      <c r="K6256" s="343"/>
      <c r="L6256" s="407">
        <v>1</v>
      </c>
      <c r="M6256" s="344">
        <f t="shared" si="97"/>
        <v>0.62027111288755188</v>
      </c>
      <c r="N6256" s="337"/>
      <c r="T6256" s="169" t="s">
        <v>300</v>
      </c>
    </row>
    <row r="6257" spans="1:20">
      <c r="A6257" s="339">
        <v>45552.583333333299</v>
      </c>
      <c r="B6257" s="340">
        <v>0.29021000000000002</v>
      </c>
      <c r="C6257" s="340" t="s">
        <v>300</v>
      </c>
      <c r="D6257" s="341">
        <v>82.258470000000003</v>
      </c>
      <c r="E6257" s="342" t="s">
        <v>300</v>
      </c>
      <c r="F6257" s="340">
        <v>0.74195999999999995</v>
      </c>
      <c r="G6257" s="342" t="s">
        <v>300</v>
      </c>
      <c r="H6257" s="342"/>
      <c r="I6257" s="342"/>
      <c r="J6257" s="343"/>
      <c r="K6257" s="343"/>
      <c r="L6257" s="407">
        <v>1</v>
      </c>
      <c r="M6257" s="344">
        <f t="shared" si="97"/>
        <v>0.74194892638599597</v>
      </c>
      <c r="N6257" s="337"/>
      <c r="T6257" s="169" t="s">
        <v>300</v>
      </c>
    </row>
    <row r="6258" spans="1:20">
      <c r="A6258" s="339">
        <v>45552.625</v>
      </c>
      <c r="B6258" s="340">
        <v>0.67488999999999999</v>
      </c>
      <c r="C6258" s="340" t="s">
        <v>300</v>
      </c>
      <c r="D6258" s="341">
        <v>85.511899999999997</v>
      </c>
      <c r="E6258" s="342" t="s">
        <v>300</v>
      </c>
      <c r="F6258" s="340">
        <v>1.7936700000000001</v>
      </c>
      <c r="G6258" s="342" t="s">
        <v>300</v>
      </c>
      <c r="H6258" s="342"/>
      <c r="I6258" s="342"/>
      <c r="J6258" s="343"/>
      <c r="K6258" s="343"/>
      <c r="L6258" s="407">
        <v>1</v>
      </c>
      <c r="M6258" s="344">
        <f t="shared" si="97"/>
        <v>1.7936618020162798</v>
      </c>
      <c r="N6258" s="337"/>
      <c r="T6258" s="169" t="s">
        <v>300</v>
      </c>
    </row>
    <row r="6259" spans="1:20">
      <c r="A6259" s="339">
        <v>45552.666666666701</v>
      </c>
      <c r="B6259" s="340">
        <v>0.67510000000000003</v>
      </c>
      <c r="C6259" s="340" t="s">
        <v>300</v>
      </c>
      <c r="D6259" s="341">
        <v>80.868759999999995</v>
      </c>
      <c r="E6259" s="342" t="s">
        <v>300</v>
      </c>
      <c r="F6259" s="340">
        <v>1.69679</v>
      </c>
      <c r="G6259" s="342" t="s">
        <v>300</v>
      </c>
      <c r="H6259" s="342"/>
      <c r="I6259" s="342"/>
      <c r="J6259" s="343"/>
      <c r="K6259" s="343"/>
      <c r="L6259" s="407">
        <v>1</v>
      </c>
      <c r="M6259" s="344">
        <f t="shared" si="97"/>
        <v>1.6967970561460797</v>
      </c>
      <c r="N6259" s="337"/>
      <c r="T6259" s="169" t="s">
        <v>300</v>
      </c>
    </row>
    <row r="6260" spans="1:20">
      <c r="A6260" s="339">
        <v>45552.708333333299</v>
      </c>
      <c r="B6260" s="340">
        <v>0.49941000000000002</v>
      </c>
      <c r="C6260" s="340" t="s">
        <v>300</v>
      </c>
      <c r="D6260" s="341">
        <v>75.770660000000007</v>
      </c>
      <c r="E6260" s="342" t="s">
        <v>300</v>
      </c>
      <c r="F6260" s="340">
        <v>1.1760900000000001</v>
      </c>
      <c r="G6260" s="342" t="s">
        <v>300</v>
      </c>
      <c r="H6260" s="342"/>
      <c r="I6260" s="342"/>
      <c r="J6260" s="343"/>
      <c r="K6260" s="343"/>
      <c r="L6260" s="407">
        <v>1</v>
      </c>
      <c r="M6260" s="344">
        <f t="shared" si="97"/>
        <v>1.176086634653448</v>
      </c>
      <c r="N6260" s="337"/>
      <c r="T6260" s="169" t="s">
        <v>300</v>
      </c>
    </row>
    <row r="6261" spans="1:20">
      <c r="A6261" s="339">
        <v>45552.75</v>
      </c>
      <c r="B6261" s="340">
        <v>1.3813500000000001</v>
      </c>
      <c r="C6261" s="340" t="s">
        <v>300</v>
      </c>
      <c r="D6261" s="341">
        <v>75.893330000000006</v>
      </c>
      <c r="E6261" s="342" t="s">
        <v>300</v>
      </c>
      <c r="F6261" s="340">
        <v>3.2582800000000001</v>
      </c>
      <c r="G6261" s="342" t="s">
        <v>300</v>
      </c>
      <c r="H6261" s="342"/>
      <c r="I6261" s="342"/>
      <c r="J6261" s="343"/>
      <c r="K6261" s="343"/>
      <c r="L6261" s="407">
        <v>1</v>
      </c>
      <c r="M6261" s="344">
        <f t="shared" si="97"/>
        <v>3.2582796133721397</v>
      </c>
      <c r="N6261" s="337"/>
      <c r="T6261" s="169" t="s">
        <v>300</v>
      </c>
    </row>
    <row r="6262" spans="1:20">
      <c r="A6262" s="339">
        <v>45552.791666666701</v>
      </c>
      <c r="B6262" s="340">
        <v>1.91951</v>
      </c>
      <c r="C6262" s="340" t="s">
        <v>300</v>
      </c>
      <c r="D6262" s="341">
        <v>73.555729999999997</v>
      </c>
      <c r="E6262" s="342" t="s">
        <v>300</v>
      </c>
      <c r="F6262" s="340">
        <v>4.3882199999999996</v>
      </c>
      <c r="G6262" s="342" t="s">
        <v>300</v>
      </c>
      <c r="H6262" s="342"/>
      <c r="I6262" s="342"/>
      <c r="J6262" s="343"/>
      <c r="K6262" s="343"/>
      <c r="L6262" s="407">
        <v>1</v>
      </c>
      <c r="M6262" s="344">
        <f t="shared" si="97"/>
        <v>4.3882150148046826</v>
      </c>
      <c r="N6262" s="337"/>
      <c r="T6262" s="169" t="s">
        <v>300</v>
      </c>
    </row>
    <row r="6263" spans="1:20">
      <c r="A6263" s="339">
        <v>45552.833333333299</v>
      </c>
      <c r="B6263" s="340">
        <v>2.3283</v>
      </c>
      <c r="C6263" s="340" t="s">
        <v>300</v>
      </c>
      <c r="D6263" s="341">
        <v>72.797479999999993</v>
      </c>
      <c r="E6263" s="342" t="s">
        <v>300</v>
      </c>
      <c r="F6263" s="340">
        <v>5.2678799999999999</v>
      </c>
      <c r="G6263" s="342" t="s">
        <v>300</v>
      </c>
      <c r="H6263" s="342"/>
      <c r="I6263" s="342"/>
      <c r="J6263" s="343"/>
      <c r="K6263" s="343"/>
      <c r="L6263" s="407">
        <v>1</v>
      </c>
      <c r="M6263" s="344">
        <f t="shared" si="97"/>
        <v>5.2678851030187195</v>
      </c>
      <c r="N6263" s="337"/>
      <c r="T6263" s="169" t="s">
        <v>300</v>
      </c>
    </row>
    <row r="6264" spans="1:20">
      <c r="A6264" s="339">
        <v>45552.875</v>
      </c>
      <c r="B6264" s="340">
        <v>2.2193700000000001</v>
      </c>
      <c r="C6264" s="340" t="s">
        <v>300</v>
      </c>
      <c r="D6264" s="341">
        <v>73.638900000000007</v>
      </c>
      <c r="E6264" s="342" t="s">
        <v>300</v>
      </c>
      <c r="F6264" s="340">
        <v>5.0794499999999996</v>
      </c>
      <c r="G6264" s="342" t="s">
        <v>300</v>
      </c>
      <c r="H6264" s="342"/>
      <c r="I6264" s="342"/>
      <c r="J6264" s="343"/>
      <c r="K6264" s="343"/>
      <c r="L6264" s="407">
        <v>1</v>
      </c>
      <c r="M6264" s="344">
        <f t="shared" si="97"/>
        <v>5.079465487522441</v>
      </c>
      <c r="N6264" s="337"/>
      <c r="T6264" s="169" t="s">
        <v>300</v>
      </c>
    </row>
    <row r="6265" spans="1:20">
      <c r="A6265" s="339">
        <v>45552.916666666701</v>
      </c>
      <c r="B6265" s="340">
        <v>2.0468799999999998</v>
      </c>
      <c r="C6265" s="340" t="s">
        <v>300</v>
      </c>
      <c r="D6265" s="341">
        <v>72.367959999999997</v>
      </c>
      <c r="E6265" s="342" t="s">
        <v>300</v>
      </c>
      <c r="F6265" s="340">
        <v>4.6038199999999998</v>
      </c>
      <c r="G6265" s="342" t="s">
        <v>300</v>
      </c>
      <c r="H6265" s="342"/>
      <c r="I6265" s="342"/>
      <c r="J6265" s="343"/>
      <c r="K6265" s="343"/>
      <c r="L6265" s="407">
        <v>1</v>
      </c>
      <c r="M6265" s="344">
        <f t="shared" si="97"/>
        <v>4.6038347113059821</v>
      </c>
      <c r="N6265" s="337"/>
      <c r="T6265" s="169" t="s">
        <v>300</v>
      </c>
    </row>
    <row r="6266" spans="1:20">
      <c r="A6266" s="339">
        <v>45552.958333333299</v>
      </c>
      <c r="B6266" s="340">
        <v>2.50881</v>
      </c>
      <c r="C6266" s="340" t="s">
        <v>300</v>
      </c>
      <c r="D6266" s="341">
        <v>71.694739999999996</v>
      </c>
      <c r="E6266" s="342" t="s">
        <v>300</v>
      </c>
      <c r="F6266" s="340">
        <v>5.5903099999999997</v>
      </c>
      <c r="G6266" s="342" t="s">
        <v>300</v>
      </c>
      <c r="H6266" s="342"/>
      <c r="I6266" s="342"/>
      <c r="J6266" s="343"/>
      <c r="K6266" s="343"/>
      <c r="L6266" s="407">
        <v>1</v>
      </c>
      <c r="M6266" s="344">
        <f t="shared" si="97"/>
        <v>5.5903123788941524</v>
      </c>
      <c r="N6266" s="337"/>
      <c r="T6266" s="169" t="s">
        <v>300</v>
      </c>
    </row>
    <row r="6267" spans="1:20">
      <c r="A6267" s="339">
        <v>45553</v>
      </c>
      <c r="B6267" s="340">
        <v>2.4509699999999999</v>
      </c>
      <c r="C6267" s="340" t="s">
        <v>300</v>
      </c>
      <c r="D6267" s="341">
        <v>71.638050000000007</v>
      </c>
      <c r="E6267" s="342" t="s">
        <v>300</v>
      </c>
      <c r="F6267" s="340">
        <v>5.4571100000000001</v>
      </c>
      <c r="G6267" s="342" t="s">
        <v>300</v>
      </c>
      <c r="H6267" s="342"/>
      <c r="I6267" s="342"/>
      <c r="J6267" s="343"/>
      <c r="K6267" s="343"/>
      <c r="L6267" s="407">
        <v>1</v>
      </c>
      <c r="M6267" s="344">
        <f t="shared" si="97"/>
        <v>5.4571106705761796</v>
      </c>
      <c r="N6267" s="337"/>
      <c r="T6267" s="169" t="s">
        <v>300</v>
      </c>
    </row>
    <row r="6268" spans="1:20">
      <c r="A6268" s="339">
        <v>45553.041666666701</v>
      </c>
      <c r="B6268" s="340">
        <v>2.4380500000000001</v>
      </c>
      <c r="C6268" s="340" t="s">
        <v>300</v>
      </c>
      <c r="D6268" s="341">
        <v>72.383170000000007</v>
      </c>
      <c r="E6268" s="342" t="s">
        <v>300</v>
      </c>
      <c r="F6268" s="340">
        <v>5.4848100000000004</v>
      </c>
      <c r="G6268" s="342" t="s">
        <v>300</v>
      </c>
      <c r="H6268" s="342"/>
      <c r="I6268" s="342"/>
      <c r="J6268" s="343"/>
      <c r="K6268" s="343"/>
      <c r="L6268" s="407">
        <v>1</v>
      </c>
      <c r="M6268" s="344">
        <f t="shared" si="97"/>
        <v>5.4848053191829802</v>
      </c>
      <c r="N6268" s="337"/>
      <c r="T6268" s="169" t="s">
        <v>300</v>
      </c>
    </row>
    <row r="6269" spans="1:20">
      <c r="A6269" s="339">
        <v>45553.083333333299</v>
      </c>
      <c r="B6269" s="340">
        <v>2.5907300000000002</v>
      </c>
      <c r="C6269" s="340" t="s">
        <v>300</v>
      </c>
      <c r="D6269" s="341">
        <v>70.025660000000002</v>
      </c>
      <c r="E6269" s="342" t="s">
        <v>300</v>
      </c>
      <c r="F6269" s="340">
        <v>5.6384699999999999</v>
      </c>
      <c r="G6269" s="342" t="s">
        <v>300</v>
      </c>
      <c r="H6269" s="342"/>
      <c r="I6269" s="342"/>
      <c r="J6269" s="343"/>
      <c r="K6269" s="343"/>
      <c r="L6269" s="407">
        <v>1</v>
      </c>
      <c r="M6269" s="344">
        <f t="shared" si="97"/>
        <v>5.638458328336343</v>
      </c>
      <c r="N6269" s="337"/>
      <c r="T6269" s="169" t="s">
        <v>300</v>
      </c>
    </row>
    <row r="6270" spans="1:20">
      <c r="A6270" s="339">
        <v>45553.125</v>
      </c>
      <c r="B6270" s="340">
        <v>2.5042900000000001</v>
      </c>
      <c r="C6270" s="340" t="s">
        <v>300</v>
      </c>
      <c r="D6270" s="341">
        <v>69.676580000000001</v>
      </c>
      <c r="E6270" s="342" t="s">
        <v>300</v>
      </c>
      <c r="F6270" s="340">
        <v>5.4231499999999997</v>
      </c>
      <c r="G6270" s="342" t="s">
        <v>300</v>
      </c>
      <c r="H6270" s="342"/>
      <c r="I6270" s="342"/>
      <c r="J6270" s="343"/>
      <c r="K6270" s="343"/>
      <c r="L6270" s="407">
        <v>1</v>
      </c>
      <c r="M6270" s="344">
        <f t="shared" si="97"/>
        <v>5.423160467376456</v>
      </c>
      <c r="N6270" s="337"/>
      <c r="T6270" s="169" t="s">
        <v>300</v>
      </c>
    </row>
    <row r="6271" spans="1:20">
      <c r="A6271" s="339">
        <v>45553.166666666701</v>
      </c>
      <c r="B6271" s="340">
        <v>2.6579299999999999</v>
      </c>
      <c r="C6271" s="340" t="s">
        <v>300</v>
      </c>
      <c r="D6271" s="341">
        <v>70.17098</v>
      </c>
      <c r="E6271" s="342" t="s">
        <v>300</v>
      </c>
      <c r="F6271" s="340">
        <v>5.79671</v>
      </c>
      <c r="G6271" s="342" t="s">
        <v>300</v>
      </c>
      <c r="H6271" s="342"/>
      <c r="I6271" s="342"/>
      <c r="J6271" s="343"/>
      <c r="K6271" s="343"/>
      <c r="L6271" s="407">
        <v>1</v>
      </c>
      <c r="M6271" s="344">
        <f t="shared" si="97"/>
        <v>5.7967169032431114</v>
      </c>
      <c r="N6271" s="337"/>
      <c r="T6271" s="169" t="s">
        <v>300</v>
      </c>
    </row>
    <row r="6272" spans="1:20">
      <c r="A6272" s="339">
        <v>45553.208333333299</v>
      </c>
      <c r="B6272" s="340">
        <v>2.6160600000000001</v>
      </c>
      <c r="C6272" s="340" t="s">
        <v>300</v>
      </c>
      <c r="D6272" s="341">
        <v>68.544550000000001</v>
      </c>
      <c r="E6272" s="342" t="s">
        <v>300</v>
      </c>
      <c r="F6272" s="340">
        <v>5.5731599999999997</v>
      </c>
      <c r="G6272" s="342" t="s">
        <v>300</v>
      </c>
      <c r="H6272" s="342"/>
      <c r="I6272" s="342"/>
      <c r="J6272" s="343"/>
      <c r="K6272" s="343"/>
      <c r="L6272" s="407">
        <v>1</v>
      </c>
      <c r="M6272" s="344">
        <f t="shared" si="97"/>
        <v>5.5731616521008389</v>
      </c>
      <c r="N6272" s="337"/>
      <c r="T6272" s="169" t="s">
        <v>300</v>
      </c>
    </row>
    <row r="6273" spans="1:20">
      <c r="A6273" s="339">
        <v>45553.25</v>
      </c>
      <c r="B6273" s="340">
        <v>2.0377100000000001</v>
      </c>
      <c r="C6273" s="340" t="s">
        <v>300</v>
      </c>
      <c r="D6273" s="341">
        <v>69.612030000000004</v>
      </c>
      <c r="E6273" s="342" t="s">
        <v>300</v>
      </c>
      <c r="F6273" s="340">
        <v>4.4086699999999999</v>
      </c>
      <c r="G6273" s="342" t="s">
        <v>300</v>
      </c>
      <c r="H6273" s="342"/>
      <c r="I6273" s="342"/>
      <c r="J6273" s="343"/>
      <c r="K6273" s="343"/>
      <c r="L6273" s="407">
        <v>1</v>
      </c>
      <c r="M6273" s="344">
        <f t="shared" si="97"/>
        <v>4.4086709495624037</v>
      </c>
      <c r="N6273" s="337"/>
      <c r="T6273" s="169" t="s">
        <v>300</v>
      </c>
    </row>
    <row r="6274" spans="1:20">
      <c r="A6274" s="339">
        <v>45553.291666666701</v>
      </c>
      <c r="B6274" s="340">
        <v>0.45156000000000002</v>
      </c>
      <c r="C6274" s="340" t="s">
        <v>300</v>
      </c>
      <c r="D6274" s="341">
        <v>73.505830000000003</v>
      </c>
      <c r="E6274" s="342" t="s">
        <v>300</v>
      </c>
      <c r="F6274" s="340">
        <v>1.03162</v>
      </c>
      <c r="G6274" s="342" t="s">
        <v>300</v>
      </c>
      <c r="H6274" s="342"/>
      <c r="I6274" s="342"/>
      <c r="J6274" s="343"/>
      <c r="K6274" s="343"/>
      <c r="L6274" s="407">
        <v>1</v>
      </c>
      <c r="M6274" s="344">
        <f t="shared" si="97"/>
        <v>1.0316164538463839</v>
      </c>
      <c r="N6274" s="337"/>
      <c r="T6274" s="169" t="s">
        <v>300</v>
      </c>
    </row>
    <row r="6275" spans="1:20" ht="30">
      <c r="A6275" s="339">
        <v>45553.333333333299</v>
      </c>
      <c r="B6275" s="340">
        <v>0.35374</v>
      </c>
      <c r="C6275" s="340" t="s">
        <v>300</v>
      </c>
      <c r="D6275" s="341">
        <v>68.573549999999997</v>
      </c>
      <c r="E6275" s="342" t="s">
        <v>367</v>
      </c>
      <c r="F6275" s="340">
        <v>0.75390999999999997</v>
      </c>
      <c r="G6275" s="342" t="s">
        <v>367</v>
      </c>
      <c r="H6275" s="342"/>
      <c r="I6275" s="342">
        <v>98.4</v>
      </c>
      <c r="J6275" s="343"/>
      <c r="K6275" s="343" t="s">
        <v>384</v>
      </c>
      <c r="L6275" s="407">
        <v>1</v>
      </c>
      <c r="M6275" s="344">
        <f t="shared" ref="M6275:M6338" si="98">D6275*60*10^3*B6275*5.18*10^-7</f>
        <v>0.75391401149315984</v>
      </c>
      <c r="N6275" s="337"/>
      <c r="T6275" s="169" t="s">
        <v>300</v>
      </c>
    </row>
    <row r="6276" spans="1:20">
      <c r="A6276" s="339">
        <v>45553.375</v>
      </c>
      <c r="B6276" s="340">
        <v>0.30181000000000002</v>
      </c>
      <c r="C6276" s="340" t="s">
        <v>300</v>
      </c>
      <c r="D6276" s="341">
        <v>76.599360000000004</v>
      </c>
      <c r="E6276" s="342" t="s">
        <v>300</v>
      </c>
      <c r="F6276" s="340">
        <v>0.71853</v>
      </c>
      <c r="G6276" s="342" t="s">
        <v>300</v>
      </c>
      <c r="H6276" s="342"/>
      <c r="I6276" s="342"/>
      <c r="J6276" s="343"/>
      <c r="K6276" s="343"/>
      <c r="L6276" s="407">
        <v>1</v>
      </c>
      <c r="M6276" s="344">
        <f t="shared" si="98"/>
        <v>0.71852151431692812</v>
      </c>
      <c r="N6276" s="337"/>
      <c r="T6276" s="169" t="s">
        <v>300</v>
      </c>
    </row>
    <row r="6277" spans="1:20">
      <c r="A6277" s="339">
        <v>45553.416666666701</v>
      </c>
      <c r="B6277" s="340">
        <v>0.31291999999999998</v>
      </c>
      <c r="C6277" s="340" t="s">
        <v>300</v>
      </c>
      <c r="D6277" s="341">
        <v>78.13955</v>
      </c>
      <c r="E6277" s="342" t="s">
        <v>300</v>
      </c>
      <c r="F6277" s="340">
        <v>0.75993999999999995</v>
      </c>
      <c r="G6277" s="342" t="s">
        <v>300</v>
      </c>
      <c r="H6277" s="342"/>
      <c r="I6277" s="342"/>
      <c r="J6277" s="343"/>
      <c r="K6277" s="343"/>
      <c r="L6277" s="407">
        <v>1</v>
      </c>
      <c r="M6277" s="344">
        <f t="shared" si="98"/>
        <v>0.75995038180487984</v>
      </c>
      <c r="N6277" s="337"/>
      <c r="T6277" s="169" t="s">
        <v>300</v>
      </c>
    </row>
    <row r="6278" spans="1:20">
      <c r="A6278" s="339">
        <v>45553.458333333299</v>
      </c>
      <c r="B6278" s="340">
        <v>0.76293</v>
      </c>
      <c r="C6278" s="340" t="s">
        <v>300</v>
      </c>
      <c r="D6278" s="341">
        <v>74.361540000000005</v>
      </c>
      <c r="E6278" s="342" t="s">
        <v>300</v>
      </c>
      <c r="F6278" s="340">
        <v>1.7632399999999999</v>
      </c>
      <c r="G6278" s="342" t="s">
        <v>300</v>
      </c>
      <c r="H6278" s="342"/>
      <c r="I6278" s="342"/>
      <c r="J6278" s="343"/>
      <c r="K6278" s="343"/>
      <c r="L6278" s="407">
        <v>1</v>
      </c>
      <c r="M6278" s="344">
        <f t="shared" si="98"/>
        <v>1.763250753055176</v>
      </c>
      <c r="N6278" s="337"/>
      <c r="T6278" s="169" t="s">
        <v>300</v>
      </c>
    </row>
    <row r="6279" spans="1:20">
      <c r="A6279" s="339">
        <v>45553.5</v>
      </c>
      <c r="B6279" s="340">
        <v>1.0854600000000001</v>
      </c>
      <c r="C6279" s="340" t="s">
        <v>300</v>
      </c>
      <c r="D6279" s="341">
        <v>77.465670000000003</v>
      </c>
      <c r="E6279" s="342" t="s">
        <v>300</v>
      </c>
      <c r="F6279" s="340">
        <v>2.6133999999999999</v>
      </c>
      <c r="G6279" s="342" t="s">
        <v>300</v>
      </c>
      <c r="H6279" s="342"/>
      <c r="I6279" s="342"/>
      <c r="J6279" s="343"/>
      <c r="K6279" s="343"/>
      <c r="L6279" s="407">
        <v>1</v>
      </c>
      <c r="M6279" s="344">
        <f t="shared" si="98"/>
        <v>2.6133893417968563</v>
      </c>
      <c r="N6279" s="337"/>
      <c r="T6279" s="169" t="s">
        <v>300</v>
      </c>
    </row>
    <row r="6280" spans="1:20">
      <c r="A6280" s="339">
        <v>45553.541666666701</v>
      </c>
      <c r="B6280" s="340">
        <v>2.3708200000000001</v>
      </c>
      <c r="C6280" s="340" t="s">
        <v>300</v>
      </c>
      <c r="D6280" s="341">
        <v>74.511989999999997</v>
      </c>
      <c r="E6280" s="342" t="s">
        <v>300</v>
      </c>
      <c r="F6280" s="340">
        <v>5.4904299999999999</v>
      </c>
      <c r="G6280" s="342" t="s">
        <v>300</v>
      </c>
      <c r="H6280" s="342"/>
      <c r="I6280" s="342"/>
      <c r="J6280" s="343"/>
      <c r="K6280" s="343"/>
      <c r="L6280" s="407">
        <v>1</v>
      </c>
      <c r="M6280" s="344">
        <f t="shared" si="98"/>
        <v>5.4904223613763445</v>
      </c>
      <c r="N6280" s="337"/>
      <c r="T6280" s="169" t="s">
        <v>300</v>
      </c>
    </row>
    <row r="6281" spans="1:20">
      <c r="A6281" s="339">
        <v>45553.583333333299</v>
      </c>
      <c r="B6281" s="340">
        <v>2.7900900000000002</v>
      </c>
      <c r="C6281" s="340" t="s">
        <v>300</v>
      </c>
      <c r="D6281" s="341">
        <v>72.110230000000001</v>
      </c>
      <c r="E6281" s="342" t="s">
        <v>300</v>
      </c>
      <c r="F6281" s="340">
        <v>6.25312</v>
      </c>
      <c r="G6281" s="342" t="s">
        <v>300</v>
      </c>
      <c r="H6281" s="342"/>
      <c r="I6281" s="342"/>
      <c r="J6281" s="343"/>
      <c r="K6281" s="343"/>
      <c r="L6281" s="407">
        <v>1</v>
      </c>
      <c r="M6281" s="344">
        <f t="shared" si="98"/>
        <v>6.2531105027713556</v>
      </c>
      <c r="N6281" s="337"/>
      <c r="T6281" s="169" t="s">
        <v>300</v>
      </c>
    </row>
    <row r="6282" spans="1:20">
      <c r="A6282" s="339">
        <v>45553.625</v>
      </c>
      <c r="B6282" s="340">
        <v>2.7815099999999999</v>
      </c>
      <c r="C6282" s="340" t="s">
        <v>300</v>
      </c>
      <c r="D6282" s="341">
        <v>71.407169999999994</v>
      </c>
      <c r="E6282" s="342" t="s">
        <v>300</v>
      </c>
      <c r="F6282" s="340">
        <v>6.1730999999999998</v>
      </c>
      <c r="G6282" s="342" t="s">
        <v>300</v>
      </c>
      <c r="H6282" s="342"/>
      <c r="I6282" s="342"/>
      <c r="J6282" s="343"/>
      <c r="K6282" s="343"/>
      <c r="L6282" s="407">
        <v>1</v>
      </c>
      <c r="M6282" s="344">
        <f t="shared" si="98"/>
        <v>6.1731020608218357</v>
      </c>
      <c r="N6282" s="337"/>
      <c r="T6282" s="169" t="s">
        <v>300</v>
      </c>
    </row>
    <row r="6283" spans="1:20">
      <c r="A6283" s="339">
        <v>45553.666666666701</v>
      </c>
      <c r="B6283" s="340">
        <v>2.7182400000000002</v>
      </c>
      <c r="C6283" s="340" t="s">
        <v>300</v>
      </c>
      <c r="D6283" s="341">
        <v>70.586269999999999</v>
      </c>
      <c r="E6283" s="342" t="s">
        <v>300</v>
      </c>
      <c r="F6283" s="340">
        <v>5.96333</v>
      </c>
      <c r="G6283" s="342" t="s">
        <v>300</v>
      </c>
      <c r="H6283" s="342"/>
      <c r="I6283" s="342"/>
      <c r="J6283" s="343"/>
      <c r="K6283" s="343"/>
      <c r="L6283" s="407">
        <v>1</v>
      </c>
      <c r="M6283" s="344">
        <f t="shared" si="98"/>
        <v>5.9633327333139841</v>
      </c>
      <c r="N6283" s="337"/>
      <c r="T6283" s="169" t="s">
        <v>300</v>
      </c>
    </row>
    <row r="6284" spans="1:20">
      <c r="A6284" s="339">
        <v>45553.708333333299</v>
      </c>
      <c r="B6284" s="340">
        <v>2.6584699999999999</v>
      </c>
      <c r="C6284" s="340" t="s">
        <v>300</v>
      </c>
      <c r="D6284" s="341">
        <v>68.865600000000001</v>
      </c>
      <c r="E6284" s="342" t="s">
        <v>300</v>
      </c>
      <c r="F6284" s="340">
        <v>5.6900500000000003</v>
      </c>
      <c r="G6284" s="342" t="s">
        <v>300</v>
      </c>
      <c r="H6284" s="342"/>
      <c r="I6284" s="342"/>
      <c r="J6284" s="343"/>
      <c r="K6284" s="343"/>
      <c r="L6284" s="407">
        <v>1</v>
      </c>
      <c r="M6284" s="344">
        <f t="shared" si="98"/>
        <v>5.6900372511225576</v>
      </c>
      <c r="N6284" s="337"/>
      <c r="T6284" s="169" t="s">
        <v>300</v>
      </c>
    </row>
    <row r="6285" spans="1:20">
      <c r="A6285" s="339">
        <v>45553.75</v>
      </c>
      <c r="B6285" s="340">
        <v>3.02251</v>
      </c>
      <c r="C6285" s="340" t="s">
        <v>300</v>
      </c>
      <c r="D6285" s="341">
        <v>69.573769999999996</v>
      </c>
      <c r="E6285" s="342" t="s">
        <v>300</v>
      </c>
      <c r="F6285" s="340">
        <v>6.5357399999999997</v>
      </c>
      <c r="G6285" s="342" t="s">
        <v>300</v>
      </c>
      <c r="H6285" s="342"/>
      <c r="I6285" s="342"/>
      <c r="J6285" s="343"/>
      <c r="K6285" s="343"/>
      <c r="L6285" s="407">
        <v>1</v>
      </c>
      <c r="M6285" s="344">
        <f t="shared" si="98"/>
        <v>6.5357328756887147</v>
      </c>
      <c r="N6285" s="337"/>
      <c r="T6285" s="169" t="s">
        <v>300</v>
      </c>
    </row>
    <row r="6286" spans="1:20">
      <c r="A6286" s="339">
        <v>45553.791666666701</v>
      </c>
      <c r="B6286" s="340">
        <v>2.4538000000000002</v>
      </c>
      <c r="C6286" s="340" t="s">
        <v>300</v>
      </c>
      <c r="D6286" s="341">
        <v>70.655919999999995</v>
      </c>
      <c r="E6286" s="342" t="s">
        <v>300</v>
      </c>
      <c r="F6286" s="340">
        <v>5.3884999999999996</v>
      </c>
      <c r="G6286" s="342" t="s">
        <v>300</v>
      </c>
      <c r="H6286" s="342"/>
      <c r="I6286" s="342"/>
      <c r="J6286" s="343"/>
      <c r="K6286" s="343"/>
      <c r="L6286" s="407">
        <v>1</v>
      </c>
      <c r="M6286" s="344">
        <f t="shared" si="98"/>
        <v>5.3885104310956802</v>
      </c>
      <c r="N6286" s="337"/>
      <c r="T6286" s="169" t="s">
        <v>300</v>
      </c>
    </row>
    <row r="6287" spans="1:20">
      <c r="A6287" s="339">
        <v>45553.833333333299</v>
      </c>
      <c r="B6287" s="340">
        <v>1.86341</v>
      </c>
      <c r="C6287" s="340" t="s">
        <v>300</v>
      </c>
      <c r="D6287" s="341">
        <v>74.292860000000005</v>
      </c>
      <c r="E6287" s="342" t="s">
        <v>300</v>
      </c>
      <c r="F6287" s="340">
        <v>4.3026499999999999</v>
      </c>
      <c r="G6287" s="342" t="s">
        <v>300</v>
      </c>
      <c r="H6287" s="342"/>
      <c r="I6287" s="342"/>
      <c r="J6287" s="343"/>
      <c r="K6287" s="343"/>
      <c r="L6287" s="407">
        <v>1</v>
      </c>
      <c r="M6287" s="344">
        <f t="shared" si="98"/>
        <v>4.302654850490808</v>
      </c>
      <c r="N6287" s="337"/>
      <c r="T6287" s="169" t="s">
        <v>300</v>
      </c>
    </row>
    <row r="6288" spans="1:20">
      <c r="A6288" s="339">
        <v>45553.875</v>
      </c>
      <c r="B6288" s="340">
        <v>2.5253800000000002</v>
      </c>
      <c r="C6288" s="340" t="s">
        <v>300</v>
      </c>
      <c r="D6288" s="341">
        <v>71.992469999999997</v>
      </c>
      <c r="E6288" s="342" t="s">
        <v>300</v>
      </c>
      <c r="F6288" s="340">
        <v>5.6505900000000002</v>
      </c>
      <c r="G6288" s="342" t="s">
        <v>300</v>
      </c>
      <c r="H6288" s="342"/>
      <c r="I6288" s="342"/>
      <c r="J6288" s="343"/>
      <c r="K6288" s="343"/>
      <c r="L6288" s="407">
        <v>1</v>
      </c>
      <c r="M6288" s="344">
        <f t="shared" si="98"/>
        <v>5.6506033280576879</v>
      </c>
      <c r="N6288" s="337"/>
      <c r="T6288" s="169" t="s">
        <v>300</v>
      </c>
    </row>
    <row r="6289" spans="1:20">
      <c r="A6289" s="339">
        <v>45553.916666666701</v>
      </c>
      <c r="B6289" s="340">
        <v>2.7953000000000001</v>
      </c>
      <c r="C6289" s="340" t="s">
        <v>300</v>
      </c>
      <c r="D6289" s="341">
        <v>69.958969999999994</v>
      </c>
      <c r="E6289" s="342" t="s">
        <v>300</v>
      </c>
      <c r="F6289" s="340">
        <v>6.0778999999999996</v>
      </c>
      <c r="G6289" s="342" t="s">
        <v>300</v>
      </c>
      <c r="H6289" s="342"/>
      <c r="I6289" s="342"/>
      <c r="J6289" s="343"/>
      <c r="K6289" s="343"/>
      <c r="L6289" s="407">
        <v>1</v>
      </c>
      <c r="M6289" s="344">
        <f t="shared" si="98"/>
        <v>6.0778900787782799</v>
      </c>
      <c r="N6289" s="337"/>
      <c r="T6289" s="169" t="s">
        <v>300</v>
      </c>
    </row>
    <row r="6290" spans="1:20">
      <c r="A6290" s="339">
        <v>45553.958333333299</v>
      </c>
      <c r="B6290" s="340">
        <v>2.8118400000000001</v>
      </c>
      <c r="C6290" s="340" t="s">
        <v>300</v>
      </c>
      <c r="D6290" s="341">
        <v>70.05341</v>
      </c>
      <c r="E6290" s="342" t="s">
        <v>300</v>
      </c>
      <c r="F6290" s="340">
        <v>6.1221199999999998</v>
      </c>
      <c r="G6290" s="342" t="s">
        <v>300</v>
      </c>
      <c r="H6290" s="342"/>
      <c r="I6290" s="342"/>
      <c r="J6290" s="343"/>
      <c r="K6290" s="343"/>
      <c r="L6290" s="407">
        <v>1</v>
      </c>
      <c r="M6290" s="344">
        <f t="shared" si="98"/>
        <v>6.1221067100363502</v>
      </c>
      <c r="N6290" s="337"/>
      <c r="T6290" s="169" t="s">
        <v>300</v>
      </c>
    </row>
    <row r="6291" spans="1:20">
      <c r="A6291" s="339">
        <v>45554</v>
      </c>
      <c r="B6291" s="340">
        <v>2.8121999999999998</v>
      </c>
      <c r="C6291" s="340" t="s">
        <v>300</v>
      </c>
      <c r="D6291" s="341">
        <v>69.494720000000001</v>
      </c>
      <c r="E6291" s="342" t="s">
        <v>300</v>
      </c>
      <c r="F6291" s="340">
        <v>6.0740499999999997</v>
      </c>
      <c r="G6291" s="342" t="s">
        <v>300</v>
      </c>
      <c r="H6291" s="342"/>
      <c r="I6291" s="342"/>
      <c r="J6291" s="343"/>
      <c r="K6291" s="343"/>
      <c r="L6291" s="407">
        <v>1</v>
      </c>
      <c r="M6291" s="344">
        <f t="shared" si="98"/>
        <v>6.0740592432307192</v>
      </c>
      <c r="N6291" s="337"/>
      <c r="T6291" s="169" t="s">
        <v>300</v>
      </c>
    </row>
    <row r="6292" spans="1:20">
      <c r="A6292" s="339">
        <v>45554.041666666701</v>
      </c>
      <c r="B6292" s="340">
        <v>2.4268299999999998</v>
      </c>
      <c r="C6292" s="340" t="s">
        <v>300</v>
      </c>
      <c r="D6292" s="341">
        <v>71.329669999999993</v>
      </c>
      <c r="E6292" s="342" t="s">
        <v>300</v>
      </c>
      <c r="F6292" s="340">
        <v>5.3800999999999997</v>
      </c>
      <c r="G6292" s="342" t="s">
        <v>300</v>
      </c>
      <c r="H6292" s="342"/>
      <c r="I6292" s="342"/>
      <c r="J6292" s="343"/>
      <c r="K6292" s="343"/>
      <c r="L6292" s="407">
        <v>1</v>
      </c>
      <c r="M6292" s="344">
        <f t="shared" si="98"/>
        <v>5.3801028730727856</v>
      </c>
      <c r="N6292" s="337"/>
      <c r="T6292" s="169" t="s">
        <v>300</v>
      </c>
    </row>
    <row r="6293" spans="1:20">
      <c r="A6293" s="339">
        <v>45554.083333333299</v>
      </c>
      <c r="B6293" s="340">
        <v>2.6934800000000001</v>
      </c>
      <c r="C6293" s="340" t="s">
        <v>300</v>
      </c>
      <c r="D6293" s="341">
        <v>70.791489999999996</v>
      </c>
      <c r="E6293" s="342" t="s">
        <v>300</v>
      </c>
      <c r="F6293" s="340">
        <v>5.9261999999999997</v>
      </c>
      <c r="G6293" s="342" t="s">
        <v>300</v>
      </c>
      <c r="H6293" s="342"/>
      <c r="I6293" s="342"/>
      <c r="J6293" s="343"/>
      <c r="K6293" s="343"/>
      <c r="L6293" s="407">
        <v>1</v>
      </c>
      <c r="M6293" s="344">
        <f t="shared" si="98"/>
        <v>5.9261933740400146</v>
      </c>
      <c r="N6293" s="337"/>
      <c r="T6293" s="169" t="s">
        <v>300</v>
      </c>
    </row>
    <row r="6294" spans="1:20">
      <c r="A6294" s="339">
        <v>45554.125</v>
      </c>
      <c r="B6294" s="340">
        <v>2.75909</v>
      </c>
      <c r="C6294" s="340" t="s">
        <v>300</v>
      </c>
      <c r="D6294" s="341">
        <v>68.950379999999996</v>
      </c>
      <c r="E6294" s="342" t="s">
        <v>300</v>
      </c>
      <c r="F6294" s="340">
        <v>5.9126700000000003</v>
      </c>
      <c r="G6294" s="342" t="s">
        <v>300</v>
      </c>
      <c r="H6294" s="342"/>
      <c r="I6294" s="342"/>
      <c r="J6294" s="343"/>
      <c r="K6294" s="343"/>
      <c r="L6294" s="407">
        <v>1</v>
      </c>
      <c r="M6294" s="344">
        <f t="shared" si="98"/>
        <v>5.9126686468965346</v>
      </c>
      <c r="N6294" s="337"/>
      <c r="T6294" s="169" t="s">
        <v>300</v>
      </c>
    </row>
    <row r="6295" spans="1:20">
      <c r="A6295" s="339">
        <v>45554.166666666701</v>
      </c>
      <c r="B6295" s="340">
        <v>2.71191</v>
      </c>
      <c r="C6295" s="340" t="s">
        <v>300</v>
      </c>
      <c r="D6295" s="341">
        <v>69.45138</v>
      </c>
      <c r="E6295" s="342" t="s">
        <v>300</v>
      </c>
      <c r="F6295" s="340">
        <v>5.8537800000000004</v>
      </c>
      <c r="G6295" s="342" t="s">
        <v>300</v>
      </c>
      <c r="H6295" s="342"/>
      <c r="I6295" s="342"/>
      <c r="J6295" s="343"/>
      <c r="K6295" s="343"/>
      <c r="L6295" s="407">
        <v>1</v>
      </c>
      <c r="M6295" s="344">
        <f t="shared" si="98"/>
        <v>5.8537903213646638</v>
      </c>
      <c r="N6295" s="337"/>
      <c r="T6295" s="169" t="s">
        <v>300</v>
      </c>
    </row>
    <row r="6296" spans="1:20">
      <c r="A6296" s="339">
        <v>45554.208333333299</v>
      </c>
      <c r="B6296" s="340">
        <v>2.5735600000000001</v>
      </c>
      <c r="C6296" s="340" t="s">
        <v>300</v>
      </c>
      <c r="D6296" s="341">
        <v>70.743390000000005</v>
      </c>
      <c r="E6296" s="342" t="s">
        <v>300</v>
      </c>
      <c r="F6296" s="340">
        <v>5.6585000000000001</v>
      </c>
      <c r="G6296" s="342" t="s">
        <v>300</v>
      </c>
      <c r="H6296" s="342"/>
      <c r="I6296" s="342"/>
      <c r="J6296" s="343"/>
      <c r="K6296" s="343"/>
      <c r="L6296" s="407">
        <v>1</v>
      </c>
      <c r="M6296" s="344">
        <f t="shared" si="98"/>
        <v>5.6584981105218723</v>
      </c>
      <c r="N6296" s="337"/>
      <c r="T6296" s="169" t="s">
        <v>300</v>
      </c>
    </row>
    <row r="6297" spans="1:20">
      <c r="A6297" s="339">
        <v>45554.25</v>
      </c>
      <c r="B6297" s="340">
        <v>2.9723799999999998</v>
      </c>
      <c r="C6297" s="340" t="s">
        <v>300</v>
      </c>
      <c r="D6297" s="341">
        <v>68.721230000000006</v>
      </c>
      <c r="E6297" s="342" t="s">
        <v>300</v>
      </c>
      <c r="F6297" s="340">
        <v>6.3485899999999997</v>
      </c>
      <c r="G6297" s="342" t="s">
        <v>300</v>
      </c>
      <c r="H6297" s="342"/>
      <c r="I6297" s="342"/>
      <c r="J6297" s="343"/>
      <c r="K6297" s="343"/>
      <c r="L6297" s="407">
        <v>1</v>
      </c>
      <c r="M6297" s="344">
        <f t="shared" si="98"/>
        <v>6.3485751472195906</v>
      </c>
      <c r="N6297" s="337"/>
      <c r="T6297" s="169" t="s">
        <v>300</v>
      </c>
    </row>
    <row r="6298" spans="1:20">
      <c r="A6298" s="339">
        <v>45554.291666666701</v>
      </c>
      <c r="B6298" s="340">
        <v>2.4358300000000002</v>
      </c>
      <c r="C6298" s="340" t="s">
        <v>300</v>
      </c>
      <c r="D6298" s="341">
        <v>71.883319999999998</v>
      </c>
      <c r="E6298" s="342" t="s">
        <v>300</v>
      </c>
      <c r="F6298" s="340">
        <v>5.4419599999999999</v>
      </c>
      <c r="G6298" s="342" t="s">
        <v>300</v>
      </c>
      <c r="H6298" s="342"/>
      <c r="I6298" s="342"/>
      <c r="J6298" s="343"/>
      <c r="K6298" s="343"/>
      <c r="L6298" s="407">
        <v>1</v>
      </c>
      <c r="M6298" s="344">
        <f t="shared" si="98"/>
        <v>5.4419696118120484</v>
      </c>
      <c r="N6298" s="337"/>
      <c r="T6298" s="169" t="s">
        <v>300</v>
      </c>
    </row>
    <row r="6299" spans="1:20">
      <c r="A6299" s="339">
        <v>45554.333333333299</v>
      </c>
      <c r="B6299" s="340">
        <v>2.2846700000000002</v>
      </c>
      <c r="C6299" s="340" t="s">
        <v>300</v>
      </c>
      <c r="D6299" s="341">
        <v>71.880039999999994</v>
      </c>
      <c r="E6299" s="342" t="s">
        <v>300</v>
      </c>
      <c r="F6299" s="340">
        <v>5.1040200000000002</v>
      </c>
      <c r="G6299" s="342" t="s">
        <v>300</v>
      </c>
      <c r="H6299" s="342"/>
      <c r="I6299" s="342"/>
      <c r="J6299" s="343"/>
      <c r="K6299" s="343"/>
      <c r="L6299" s="407">
        <v>1</v>
      </c>
      <c r="M6299" s="344">
        <f t="shared" si="98"/>
        <v>5.1040250742697433</v>
      </c>
      <c r="N6299" s="337"/>
      <c r="T6299" s="169" t="s">
        <v>300</v>
      </c>
    </row>
    <row r="6300" spans="1:20">
      <c r="A6300" s="339">
        <v>45554.375</v>
      </c>
      <c r="B6300" s="340">
        <v>0.74643999999999999</v>
      </c>
      <c r="C6300" s="340" t="s">
        <v>300</v>
      </c>
      <c r="D6300" s="341">
        <v>71.266630000000006</v>
      </c>
      <c r="E6300" s="342" t="s">
        <v>300</v>
      </c>
      <c r="F6300" s="340">
        <v>1.65334</v>
      </c>
      <c r="G6300" s="342" t="s">
        <v>300</v>
      </c>
      <c r="H6300" s="342"/>
      <c r="I6300" s="342"/>
      <c r="J6300" s="343"/>
      <c r="K6300" s="343"/>
      <c r="L6300" s="407">
        <v>1</v>
      </c>
      <c r="M6300" s="344">
        <f t="shared" si="98"/>
        <v>1.6533398632769758</v>
      </c>
      <c r="N6300" s="337"/>
      <c r="T6300" s="169" t="s">
        <v>300</v>
      </c>
    </row>
    <row r="6301" spans="1:20">
      <c r="A6301" s="339">
        <v>45554.416666666701</v>
      </c>
      <c r="B6301" s="340">
        <v>0.39879999999999999</v>
      </c>
      <c r="C6301" s="340" t="s">
        <v>300</v>
      </c>
      <c r="D6301" s="341">
        <v>70.52261</v>
      </c>
      <c r="E6301" s="342" t="s">
        <v>300</v>
      </c>
      <c r="F6301" s="340">
        <v>0.87411000000000005</v>
      </c>
      <c r="G6301" s="342" t="s">
        <v>300</v>
      </c>
      <c r="H6301" s="342"/>
      <c r="I6301" s="342"/>
      <c r="J6301" s="343"/>
      <c r="K6301" s="343"/>
      <c r="L6301" s="407">
        <v>1</v>
      </c>
      <c r="M6301" s="344">
        <f t="shared" si="98"/>
        <v>0.87410687625743988</v>
      </c>
      <c r="N6301" s="337"/>
      <c r="T6301" s="169" t="s">
        <v>300</v>
      </c>
    </row>
    <row r="6302" spans="1:20">
      <c r="A6302" s="339">
        <v>45554.458333333299</v>
      </c>
      <c r="B6302" s="340">
        <v>0.60951</v>
      </c>
      <c r="C6302" s="340" t="s">
        <v>300</v>
      </c>
      <c r="D6302" s="341">
        <v>73.671279999999996</v>
      </c>
      <c r="E6302" s="342" t="s">
        <v>300</v>
      </c>
      <c r="F6302" s="340">
        <v>1.3955900000000001</v>
      </c>
      <c r="G6302" s="342" t="s">
        <v>300</v>
      </c>
      <c r="H6302" s="342"/>
      <c r="I6302" s="342"/>
      <c r="J6302" s="343"/>
      <c r="K6302" s="343"/>
      <c r="L6302" s="407">
        <v>1</v>
      </c>
      <c r="M6302" s="344">
        <f t="shared" si="98"/>
        <v>1.3955971086066239</v>
      </c>
      <c r="N6302" s="337"/>
      <c r="T6302" s="169" t="s">
        <v>300</v>
      </c>
    </row>
    <row r="6303" spans="1:20">
      <c r="A6303" s="339">
        <v>45554.5</v>
      </c>
      <c r="B6303" s="340">
        <v>1.9984200000000001</v>
      </c>
      <c r="C6303" s="340" t="s">
        <v>300</v>
      </c>
      <c r="D6303" s="341">
        <v>70.069800000000001</v>
      </c>
      <c r="E6303" s="342" t="s">
        <v>300</v>
      </c>
      <c r="F6303" s="340">
        <v>4.3521000000000001</v>
      </c>
      <c r="G6303" s="342" t="s">
        <v>300</v>
      </c>
      <c r="H6303" s="342"/>
      <c r="I6303" s="342"/>
      <c r="J6303" s="343"/>
      <c r="K6303" s="343"/>
      <c r="L6303" s="407">
        <v>1</v>
      </c>
      <c r="M6303" s="344">
        <f t="shared" si="98"/>
        <v>4.3520978923732798</v>
      </c>
      <c r="N6303" s="337"/>
      <c r="T6303" s="169" t="s">
        <v>300</v>
      </c>
    </row>
    <row r="6304" spans="1:20">
      <c r="A6304" s="339">
        <v>45554.541666666701</v>
      </c>
      <c r="B6304" s="340">
        <v>2.3321800000000001</v>
      </c>
      <c r="C6304" s="340" t="s">
        <v>300</v>
      </c>
      <c r="D6304" s="341">
        <v>65.171869999999998</v>
      </c>
      <c r="E6304" s="342" t="s">
        <v>300</v>
      </c>
      <c r="F6304" s="340">
        <v>4.7239300000000002</v>
      </c>
      <c r="G6304" s="342" t="s">
        <v>300</v>
      </c>
      <c r="H6304" s="342"/>
      <c r="I6304" s="342"/>
      <c r="J6304" s="343"/>
      <c r="K6304" s="343"/>
      <c r="L6304" s="407">
        <v>1</v>
      </c>
      <c r="M6304" s="344">
        <f t="shared" si="98"/>
        <v>4.7239278876167274</v>
      </c>
      <c r="N6304" s="337"/>
      <c r="T6304" s="169" t="s">
        <v>300</v>
      </c>
    </row>
    <row r="6305" spans="1:20">
      <c r="A6305" s="339">
        <v>45554.583333333299</v>
      </c>
      <c r="B6305" s="340">
        <v>2.4521700000000002</v>
      </c>
      <c r="C6305" s="340" t="s">
        <v>300</v>
      </c>
      <c r="D6305" s="341">
        <v>66.15334</v>
      </c>
      <c r="E6305" s="342" t="s">
        <v>300</v>
      </c>
      <c r="F6305" s="340">
        <v>5.0417699999999996</v>
      </c>
      <c r="G6305" s="342" t="s">
        <v>300</v>
      </c>
      <c r="H6305" s="342"/>
      <c r="I6305" s="342"/>
      <c r="J6305" s="343"/>
      <c r="K6305" s="343"/>
      <c r="L6305" s="407">
        <v>1</v>
      </c>
      <c r="M6305" s="344">
        <f t="shared" si="98"/>
        <v>5.0417738470416245</v>
      </c>
      <c r="N6305" s="337"/>
      <c r="T6305" s="169" t="s">
        <v>300</v>
      </c>
    </row>
    <row r="6306" spans="1:20">
      <c r="A6306" s="339">
        <v>45554.625</v>
      </c>
      <c r="B6306" s="340">
        <v>2.0006900000000001</v>
      </c>
      <c r="C6306" s="340" t="s">
        <v>300</v>
      </c>
      <c r="D6306" s="341">
        <v>72.286280000000005</v>
      </c>
      <c r="E6306" s="342" t="s">
        <v>300</v>
      </c>
      <c r="F6306" s="340">
        <v>4.4948600000000001</v>
      </c>
      <c r="G6306" s="342" t="s">
        <v>300</v>
      </c>
      <c r="H6306" s="342"/>
      <c r="I6306" s="342"/>
      <c r="J6306" s="343"/>
      <c r="K6306" s="343"/>
      <c r="L6306" s="407">
        <v>1</v>
      </c>
      <c r="M6306" s="344">
        <f t="shared" si="98"/>
        <v>4.4948653585318556</v>
      </c>
      <c r="N6306" s="337"/>
      <c r="T6306" s="169" t="s">
        <v>300</v>
      </c>
    </row>
    <row r="6307" spans="1:20">
      <c r="A6307" s="339">
        <v>45554.666666666701</v>
      </c>
      <c r="B6307" s="340">
        <v>1.9746600000000001</v>
      </c>
      <c r="C6307" s="340" t="s">
        <v>300</v>
      </c>
      <c r="D6307" s="341">
        <v>71.026899999999998</v>
      </c>
      <c r="E6307" s="342" t="s">
        <v>300</v>
      </c>
      <c r="F6307" s="340">
        <v>4.3590799999999996</v>
      </c>
      <c r="G6307" s="342" t="s">
        <v>300</v>
      </c>
      <c r="H6307" s="342"/>
      <c r="I6307" s="342"/>
      <c r="J6307" s="343"/>
      <c r="K6307" s="343"/>
      <c r="L6307" s="407">
        <v>1</v>
      </c>
      <c r="M6307" s="344">
        <f t="shared" si="98"/>
        <v>4.3590936472423198</v>
      </c>
      <c r="N6307" s="337"/>
      <c r="T6307" s="169" t="s">
        <v>300</v>
      </c>
    </row>
    <row r="6308" spans="1:20">
      <c r="A6308" s="339">
        <v>45554.708333333299</v>
      </c>
      <c r="B6308" s="340">
        <v>2.6706699999999999</v>
      </c>
      <c r="C6308" s="340" t="s">
        <v>300</v>
      </c>
      <c r="D6308" s="341">
        <v>66.02431</v>
      </c>
      <c r="E6308" s="342" t="s">
        <v>300</v>
      </c>
      <c r="F6308" s="340">
        <v>5.4803100000000002</v>
      </c>
      <c r="G6308" s="342" t="s">
        <v>300</v>
      </c>
      <c r="H6308" s="342"/>
      <c r="I6308" s="342"/>
      <c r="J6308" s="343"/>
      <c r="K6308" s="343"/>
      <c r="L6308" s="407">
        <v>1</v>
      </c>
      <c r="M6308" s="344">
        <f t="shared" si="98"/>
        <v>5.4803097951377158</v>
      </c>
      <c r="N6308" s="337"/>
      <c r="T6308" s="169" t="s">
        <v>300</v>
      </c>
    </row>
    <row r="6309" spans="1:20">
      <c r="A6309" s="339">
        <v>45554.75</v>
      </c>
      <c r="B6309" s="340">
        <v>2.5616300000000001</v>
      </c>
      <c r="C6309" s="340" t="s">
        <v>300</v>
      </c>
      <c r="D6309" s="341">
        <v>65.446789999999993</v>
      </c>
      <c r="E6309" s="342" t="s">
        <v>300</v>
      </c>
      <c r="F6309" s="340">
        <v>5.2105800000000002</v>
      </c>
      <c r="G6309" s="342" t="s">
        <v>300</v>
      </c>
      <c r="H6309" s="342"/>
      <c r="I6309" s="342"/>
      <c r="J6309" s="343"/>
      <c r="K6309" s="343"/>
      <c r="L6309" s="407">
        <v>1</v>
      </c>
      <c r="M6309" s="344">
        <f t="shared" si="98"/>
        <v>5.2105763175521158</v>
      </c>
      <c r="N6309" s="337"/>
      <c r="T6309" s="169" t="s">
        <v>300</v>
      </c>
    </row>
    <row r="6310" spans="1:20">
      <c r="A6310" s="339">
        <v>45554.791666666701</v>
      </c>
      <c r="B6310" s="340">
        <v>1.95095</v>
      </c>
      <c r="C6310" s="340" t="s">
        <v>300</v>
      </c>
      <c r="D6310" s="341">
        <v>69.656859999999995</v>
      </c>
      <c r="E6310" s="342" t="s">
        <v>300</v>
      </c>
      <c r="F6310" s="340">
        <v>4.2236700000000003</v>
      </c>
      <c r="G6310" s="342" t="s">
        <v>300</v>
      </c>
      <c r="H6310" s="342"/>
      <c r="I6310" s="342"/>
      <c r="J6310" s="343"/>
      <c r="K6310" s="343"/>
      <c r="L6310" s="407">
        <v>1</v>
      </c>
      <c r="M6310" s="344">
        <f t="shared" si="98"/>
        <v>4.2236803456083596</v>
      </c>
      <c r="N6310" s="337"/>
      <c r="T6310" s="169" t="s">
        <v>300</v>
      </c>
    </row>
    <row r="6311" spans="1:20">
      <c r="A6311" s="339">
        <v>45554.833333333299</v>
      </c>
      <c r="B6311" s="340">
        <v>2.1087400000000001</v>
      </c>
      <c r="C6311" s="340" t="s">
        <v>300</v>
      </c>
      <c r="D6311" s="341">
        <v>66.626980000000003</v>
      </c>
      <c r="E6311" s="342" t="s">
        <v>300</v>
      </c>
      <c r="F6311" s="340">
        <v>4.3667100000000003</v>
      </c>
      <c r="G6311" s="342" t="s">
        <v>300</v>
      </c>
      <c r="H6311" s="342"/>
      <c r="I6311" s="342"/>
      <c r="J6311" s="343"/>
      <c r="K6311" s="343"/>
      <c r="L6311" s="407">
        <v>1</v>
      </c>
      <c r="M6311" s="344">
        <f t="shared" si="98"/>
        <v>4.3667082301856155</v>
      </c>
      <c r="N6311" s="337"/>
      <c r="T6311" s="169" t="s">
        <v>300</v>
      </c>
    </row>
    <row r="6312" spans="1:20">
      <c r="A6312" s="339">
        <v>45554.875</v>
      </c>
      <c r="B6312" s="340">
        <v>1.98506</v>
      </c>
      <c r="C6312" s="340" t="s">
        <v>300</v>
      </c>
      <c r="D6312" s="341">
        <v>67.143510000000006</v>
      </c>
      <c r="E6312" s="342" t="s">
        <v>300</v>
      </c>
      <c r="F6312" s="340">
        <v>4.1424599999999998</v>
      </c>
      <c r="G6312" s="342" t="s">
        <v>300</v>
      </c>
      <c r="H6312" s="342"/>
      <c r="I6312" s="342"/>
      <c r="J6312" s="343"/>
      <c r="K6312" s="343"/>
      <c r="L6312" s="407">
        <v>1</v>
      </c>
      <c r="M6312" s="344">
        <f t="shared" si="98"/>
        <v>4.1424634864554486</v>
      </c>
      <c r="N6312" s="337"/>
      <c r="T6312" s="169" t="s">
        <v>300</v>
      </c>
    </row>
    <row r="6313" spans="1:20">
      <c r="A6313" s="339">
        <v>45554.916666666701</v>
      </c>
      <c r="B6313" s="340">
        <v>2.55593</v>
      </c>
      <c r="C6313" s="340" t="s">
        <v>300</v>
      </c>
      <c r="D6313" s="341">
        <v>63.572029999999998</v>
      </c>
      <c r="E6313" s="342" t="s">
        <v>300</v>
      </c>
      <c r="F6313" s="340">
        <v>5.0500499999999997</v>
      </c>
      <c r="G6313" s="342" t="s">
        <v>300</v>
      </c>
      <c r="H6313" s="342"/>
      <c r="I6313" s="342"/>
      <c r="J6313" s="343"/>
      <c r="K6313" s="343"/>
      <c r="L6313" s="407">
        <v>1</v>
      </c>
      <c r="M6313" s="344">
        <f t="shared" si="98"/>
        <v>5.0500542704659317</v>
      </c>
      <c r="N6313" s="337"/>
      <c r="T6313" s="169" t="s">
        <v>300</v>
      </c>
    </row>
    <row r="6314" spans="1:20">
      <c r="A6314" s="339">
        <v>45554.958333333299</v>
      </c>
      <c r="B6314" s="340">
        <v>2.3294700000000002</v>
      </c>
      <c r="C6314" s="340" t="s">
        <v>300</v>
      </c>
      <c r="D6314" s="341">
        <v>65.360939999999999</v>
      </c>
      <c r="E6314" s="342" t="s">
        <v>300</v>
      </c>
      <c r="F6314" s="340">
        <v>4.7321400000000002</v>
      </c>
      <c r="G6314" s="342" t="s">
        <v>300</v>
      </c>
      <c r="H6314" s="342"/>
      <c r="I6314" s="342"/>
      <c r="J6314" s="343"/>
      <c r="K6314" s="343"/>
      <c r="L6314" s="407">
        <v>1</v>
      </c>
      <c r="M6314" s="344">
        <f t="shared" si="98"/>
        <v>4.7321273238679433</v>
      </c>
      <c r="N6314" s="337"/>
      <c r="T6314" s="169" t="s">
        <v>300</v>
      </c>
    </row>
    <row r="6315" spans="1:20">
      <c r="A6315" s="339">
        <v>45555</v>
      </c>
      <c r="B6315" s="340">
        <v>2.2799200000000002</v>
      </c>
      <c r="C6315" s="340" t="s">
        <v>300</v>
      </c>
      <c r="D6315" s="341">
        <v>66.773229999999998</v>
      </c>
      <c r="E6315" s="342" t="s">
        <v>300</v>
      </c>
      <c r="F6315" s="340">
        <v>4.7315399999999999</v>
      </c>
      <c r="G6315" s="342" t="s">
        <v>300</v>
      </c>
      <c r="H6315" s="342"/>
      <c r="I6315" s="342"/>
      <c r="J6315" s="343"/>
      <c r="K6315" s="343"/>
      <c r="L6315" s="407">
        <v>1</v>
      </c>
      <c r="M6315" s="344">
        <f t="shared" si="98"/>
        <v>4.7315453085929269</v>
      </c>
      <c r="N6315" s="337"/>
      <c r="T6315" s="169" t="s">
        <v>300</v>
      </c>
    </row>
    <row r="6316" spans="1:20">
      <c r="A6316" s="339">
        <v>45555.041666666701</v>
      </c>
      <c r="B6316" s="340">
        <v>2.2406600000000001</v>
      </c>
      <c r="C6316" s="340" t="s">
        <v>300</v>
      </c>
      <c r="D6316" s="341">
        <v>64.550200000000004</v>
      </c>
      <c r="E6316" s="342" t="s">
        <v>300</v>
      </c>
      <c r="F6316" s="340">
        <v>4.4952500000000004</v>
      </c>
      <c r="G6316" s="342" t="s">
        <v>300</v>
      </c>
      <c r="H6316" s="342"/>
      <c r="I6316" s="342"/>
      <c r="J6316" s="343"/>
      <c r="K6316" s="343"/>
      <c r="L6316" s="407">
        <v>1</v>
      </c>
      <c r="M6316" s="344">
        <f t="shared" si="98"/>
        <v>4.4952573891825596</v>
      </c>
      <c r="N6316" s="337"/>
      <c r="T6316" s="169" t="s">
        <v>300</v>
      </c>
    </row>
    <row r="6317" spans="1:20">
      <c r="A6317" s="339">
        <v>45555.083333333299</v>
      </c>
      <c r="B6317" s="340">
        <v>1.5385500000000001</v>
      </c>
      <c r="C6317" s="340" t="s">
        <v>300</v>
      </c>
      <c r="D6317" s="341">
        <v>68.697710000000001</v>
      </c>
      <c r="E6317" s="342" t="s">
        <v>300</v>
      </c>
      <c r="F6317" s="340">
        <v>3.2850000000000001</v>
      </c>
      <c r="G6317" s="342" t="s">
        <v>300</v>
      </c>
      <c r="H6317" s="342"/>
      <c r="I6317" s="342"/>
      <c r="J6317" s="343"/>
      <c r="K6317" s="343"/>
      <c r="L6317" s="407">
        <v>1</v>
      </c>
      <c r="M6317" s="344">
        <f t="shared" si="98"/>
        <v>3.2849963022731403</v>
      </c>
      <c r="N6317" s="337"/>
      <c r="T6317" s="169" t="s">
        <v>300</v>
      </c>
    </row>
    <row r="6318" spans="1:20">
      <c r="A6318" s="339">
        <v>45555.125</v>
      </c>
      <c r="B6318" s="340">
        <v>2.30464</v>
      </c>
      <c r="C6318" s="340" t="s">
        <v>300</v>
      </c>
      <c r="D6318" s="341">
        <v>68.307000000000002</v>
      </c>
      <c r="E6318" s="342" t="s">
        <v>300</v>
      </c>
      <c r="F6318" s="340">
        <v>4.8927100000000001</v>
      </c>
      <c r="G6318" s="342" t="s">
        <v>300</v>
      </c>
      <c r="H6318" s="342"/>
      <c r="I6318" s="342"/>
      <c r="J6318" s="343"/>
      <c r="K6318" s="343"/>
      <c r="L6318" s="407">
        <v>1</v>
      </c>
      <c r="M6318" s="344">
        <f t="shared" si="98"/>
        <v>4.8927082224383991</v>
      </c>
      <c r="N6318" s="337"/>
      <c r="T6318" s="169" t="s">
        <v>300</v>
      </c>
    </row>
    <row r="6319" spans="1:20">
      <c r="A6319" s="339">
        <v>45555.166666666701</v>
      </c>
      <c r="B6319" s="340">
        <v>2.2559200000000001</v>
      </c>
      <c r="C6319" s="340" t="s">
        <v>300</v>
      </c>
      <c r="D6319" s="341">
        <v>66.728459999999998</v>
      </c>
      <c r="E6319" s="342" t="s">
        <v>300</v>
      </c>
      <c r="F6319" s="340">
        <v>4.6785899999999998</v>
      </c>
      <c r="G6319" s="342" t="s">
        <v>300</v>
      </c>
      <c r="H6319" s="342"/>
      <c r="I6319" s="342"/>
      <c r="J6319" s="343"/>
      <c r="K6319" s="343"/>
      <c r="L6319" s="407">
        <v>1</v>
      </c>
      <c r="M6319" s="344">
        <f t="shared" si="98"/>
        <v>4.6785988173778561</v>
      </c>
      <c r="N6319" s="337"/>
      <c r="T6319" s="169" t="s">
        <v>300</v>
      </c>
    </row>
    <row r="6320" spans="1:20">
      <c r="A6320" s="339">
        <v>45555.208333333299</v>
      </c>
      <c r="B6320" s="340">
        <v>2.3847100000000001</v>
      </c>
      <c r="C6320" s="340" t="s">
        <v>300</v>
      </c>
      <c r="D6320" s="341">
        <v>65.232709999999997</v>
      </c>
      <c r="E6320" s="342" t="s">
        <v>300</v>
      </c>
      <c r="F6320" s="340">
        <v>4.8348399999999998</v>
      </c>
      <c r="G6320" s="342" t="s">
        <v>300</v>
      </c>
      <c r="H6320" s="342"/>
      <c r="I6320" s="342"/>
      <c r="J6320" s="343"/>
      <c r="K6320" s="343"/>
      <c r="L6320" s="407">
        <v>1</v>
      </c>
      <c r="M6320" s="344">
        <f t="shared" si="98"/>
        <v>4.8348388594562266</v>
      </c>
      <c r="N6320" s="337"/>
      <c r="T6320" s="169" t="s">
        <v>300</v>
      </c>
    </row>
    <row r="6321" spans="1:20">
      <c r="A6321" s="339">
        <v>45555.25</v>
      </c>
      <c r="B6321" s="340">
        <v>2.48203</v>
      </c>
      <c r="C6321" s="340" t="s">
        <v>300</v>
      </c>
      <c r="D6321" s="341">
        <v>62.470059999999997</v>
      </c>
      <c r="E6321" s="342" t="s">
        <v>300</v>
      </c>
      <c r="F6321" s="340">
        <v>4.8190400000000002</v>
      </c>
      <c r="G6321" s="342" t="s">
        <v>300</v>
      </c>
      <c r="H6321" s="342"/>
      <c r="I6321" s="342"/>
      <c r="J6321" s="343"/>
      <c r="K6321" s="343"/>
      <c r="L6321" s="407">
        <v>1</v>
      </c>
      <c r="M6321" s="344">
        <f t="shared" si="98"/>
        <v>4.8190336587175429</v>
      </c>
      <c r="N6321" s="337"/>
      <c r="T6321" s="169" t="s">
        <v>300</v>
      </c>
    </row>
    <row r="6322" spans="1:20">
      <c r="A6322" s="339">
        <v>45555.291666666701</v>
      </c>
      <c r="B6322" s="340">
        <v>1.7955099999999999</v>
      </c>
      <c r="C6322" s="340" t="s">
        <v>300</v>
      </c>
      <c r="D6322" s="341">
        <v>69.932019999999994</v>
      </c>
      <c r="E6322" s="342" t="s">
        <v>300</v>
      </c>
      <c r="F6322" s="340">
        <v>3.90252</v>
      </c>
      <c r="G6322" s="342" t="s">
        <v>300</v>
      </c>
      <c r="H6322" s="342"/>
      <c r="I6322" s="342"/>
      <c r="J6322" s="343"/>
      <c r="K6322" s="343"/>
      <c r="L6322" s="407">
        <v>1</v>
      </c>
      <c r="M6322" s="344">
        <f t="shared" si="98"/>
        <v>3.9025179694346157</v>
      </c>
      <c r="N6322" s="337"/>
      <c r="T6322" s="169" t="s">
        <v>300</v>
      </c>
    </row>
    <row r="6323" spans="1:20">
      <c r="A6323" s="339">
        <v>45555.333333333299</v>
      </c>
      <c r="B6323" s="340">
        <v>2.1666799999999999</v>
      </c>
      <c r="C6323" s="340" t="s">
        <v>300</v>
      </c>
      <c r="D6323" s="341">
        <v>68.470929999999996</v>
      </c>
      <c r="E6323" s="342" t="s">
        <v>300</v>
      </c>
      <c r="F6323" s="340">
        <v>4.6108599999999997</v>
      </c>
      <c r="G6323" s="342" t="s">
        <v>300</v>
      </c>
      <c r="H6323" s="342"/>
      <c r="I6323" s="342"/>
      <c r="J6323" s="343"/>
      <c r="K6323" s="343"/>
      <c r="L6323" s="407">
        <v>1</v>
      </c>
      <c r="M6323" s="344">
        <f t="shared" si="98"/>
        <v>4.6108608005533913</v>
      </c>
      <c r="N6323" s="337"/>
      <c r="T6323" s="169" t="s">
        <v>300</v>
      </c>
    </row>
    <row r="6324" spans="1:20">
      <c r="A6324" s="339">
        <v>45555.375</v>
      </c>
      <c r="B6324" s="340">
        <v>2.2301099999999998</v>
      </c>
      <c r="C6324" s="340" t="s">
        <v>300</v>
      </c>
      <c r="D6324" s="341">
        <v>65.397400000000005</v>
      </c>
      <c r="E6324" s="342" t="s">
        <v>300</v>
      </c>
      <c r="F6324" s="340">
        <v>4.5328099999999996</v>
      </c>
      <c r="G6324" s="342" t="s">
        <v>300</v>
      </c>
      <c r="H6324" s="342"/>
      <c r="I6324" s="342"/>
      <c r="J6324" s="343"/>
      <c r="K6324" s="343"/>
      <c r="L6324" s="407">
        <v>1</v>
      </c>
      <c r="M6324" s="344">
        <f t="shared" si="98"/>
        <v>4.5328127387911188</v>
      </c>
      <c r="N6324" s="337"/>
      <c r="T6324" s="169" t="s">
        <v>300</v>
      </c>
    </row>
    <row r="6325" spans="1:20">
      <c r="A6325" s="339">
        <v>45555.416666666701</v>
      </c>
      <c r="B6325" s="340">
        <v>1.8208299999999999</v>
      </c>
      <c r="C6325" s="340" t="s">
        <v>300</v>
      </c>
      <c r="D6325" s="341">
        <v>68.793059999999997</v>
      </c>
      <c r="E6325" s="342" t="s">
        <v>300</v>
      </c>
      <c r="F6325" s="340">
        <v>3.8930899999999999</v>
      </c>
      <c r="G6325" s="342" t="s">
        <v>300</v>
      </c>
      <c r="H6325" s="342"/>
      <c r="I6325" s="342"/>
      <c r="J6325" s="343"/>
      <c r="K6325" s="343"/>
      <c r="L6325" s="407">
        <v>1</v>
      </c>
      <c r="M6325" s="344">
        <f t="shared" si="98"/>
        <v>3.8930953280289833</v>
      </c>
      <c r="N6325" s="337"/>
      <c r="T6325" s="169" t="s">
        <v>300</v>
      </c>
    </row>
    <row r="6326" spans="1:20">
      <c r="A6326" s="339">
        <v>45555.458333333299</v>
      </c>
      <c r="B6326" s="340">
        <v>1.5195099999999999</v>
      </c>
      <c r="C6326" s="340" t="s">
        <v>300</v>
      </c>
      <c r="D6326" s="341">
        <v>71.097790000000003</v>
      </c>
      <c r="E6326" s="342" t="s">
        <v>300</v>
      </c>
      <c r="F6326" s="340">
        <v>3.3576899999999998</v>
      </c>
      <c r="G6326" s="342" t="s">
        <v>300</v>
      </c>
      <c r="H6326" s="342"/>
      <c r="I6326" s="342"/>
      <c r="J6326" s="343"/>
      <c r="K6326" s="343"/>
      <c r="L6326" s="407">
        <v>1</v>
      </c>
      <c r="M6326" s="344">
        <f t="shared" si="98"/>
        <v>3.3576905936005317</v>
      </c>
      <c r="N6326" s="337"/>
      <c r="T6326" s="169" t="s">
        <v>300</v>
      </c>
    </row>
    <row r="6327" spans="1:20">
      <c r="A6327" s="339">
        <v>45555.5</v>
      </c>
      <c r="B6327" s="340">
        <v>1.79034</v>
      </c>
      <c r="C6327" s="340" t="s">
        <v>300</v>
      </c>
      <c r="D6327" s="341">
        <v>69.550970000000007</v>
      </c>
      <c r="E6327" s="342" t="s">
        <v>300</v>
      </c>
      <c r="F6327" s="340">
        <v>3.8700700000000001</v>
      </c>
      <c r="G6327" s="342" t="s">
        <v>300</v>
      </c>
      <c r="H6327" s="342"/>
      <c r="I6327" s="342"/>
      <c r="J6327" s="343"/>
      <c r="K6327" s="343"/>
      <c r="L6327" s="407">
        <v>1</v>
      </c>
      <c r="M6327" s="344">
        <f t="shared" si="98"/>
        <v>3.8700779832141836</v>
      </c>
      <c r="N6327" s="337"/>
      <c r="T6327" s="169" t="s">
        <v>300</v>
      </c>
    </row>
    <row r="6328" spans="1:20">
      <c r="A6328" s="339">
        <v>45555.541666666701</v>
      </c>
      <c r="B6328" s="340">
        <v>2.3117299999999998</v>
      </c>
      <c r="C6328" s="340" t="s">
        <v>300</v>
      </c>
      <c r="D6328" s="341">
        <v>67.632409999999993</v>
      </c>
      <c r="E6328" s="342" t="s">
        <v>300</v>
      </c>
      <c r="F6328" s="340">
        <v>4.8593000000000002</v>
      </c>
      <c r="G6328" s="342" t="s">
        <v>300</v>
      </c>
      <c r="H6328" s="342"/>
      <c r="I6328" s="342"/>
      <c r="J6328" s="343"/>
      <c r="K6328" s="343"/>
      <c r="L6328" s="407">
        <v>1</v>
      </c>
      <c r="M6328" s="344">
        <f t="shared" si="98"/>
        <v>4.8592918359418427</v>
      </c>
      <c r="N6328" s="337"/>
      <c r="T6328" s="169" t="s">
        <v>300</v>
      </c>
    </row>
    <row r="6329" spans="1:20">
      <c r="A6329" s="339">
        <v>45555.583333333299</v>
      </c>
      <c r="B6329" s="340">
        <v>2.19469</v>
      </c>
      <c r="C6329" s="340" t="s">
        <v>300</v>
      </c>
      <c r="D6329" s="341">
        <v>69.150229999999993</v>
      </c>
      <c r="E6329" s="342" t="s">
        <v>300</v>
      </c>
      <c r="F6329" s="340">
        <v>4.7168000000000001</v>
      </c>
      <c r="G6329" s="342" t="s">
        <v>300</v>
      </c>
      <c r="H6329" s="342"/>
      <c r="I6329" s="342"/>
      <c r="J6329" s="343"/>
      <c r="K6329" s="343"/>
      <c r="L6329" s="407">
        <v>1</v>
      </c>
      <c r="M6329" s="344">
        <f t="shared" si="98"/>
        <v>4.7168039321019952</v>
      </c>
      <c r="N6329" s="337"/>
      <c r="T6329" s="169" t="s">
        <v>300</v>
      </c>
    </row>
    <row r="6330" spans="1:20">
      <c r="A6330" s="339">
        <v>45555.625</v>
      </c>
      <c r="B6330" s="340">
        <v>2.24885</v>
      </c>
      <c r="C6330" s="340" t="s">
        <v>300</v>
      </c>
      <c r="D6330" s="341">
        <v>67.333479999999994</v>
      </c>
      <c r="E6330" s="342" t="s">
        <v>300</v>
      </c>
      <c r="F6330" s="340">
        <v>4.7062299999999997</v>
      </c>
      <c r="G6330" s="342" t="s">
        <v>300</v>
      </c>
      <c r="H6330" s="342"/>
      <c r="I6330" s="342"/>
      <c r="J6330" s="343"/>
      <c r="K6330" s="343"/>
      <c r="L6330" s="407">
        <v>1</v>
      </c>
      <c r="M6330" s="344">
        <f t="shared" si="98"/>
        <v>4.7062236231578396</v>
      </c>
      <c r="N6330" s="337"/>
      <c r="T6330" s="169" t="s">
        <v>300</v>
      </c>
    </row>
    <row r="6331" spans="1:20">
      <c r="A6331" s="339">
        <v>45555.666666666701</v>
      </c>
      <c r="B6331" s="340">
        <v>2.1714899999999999</v>
      </c>
      <c r="C6331" s="340" t="s">
        <v>300</v>
      </c>
      <c r="D6331" s="341">
        <v>65.364450000000005</v>
      </c>
      <c r="E6331" s="342" t="s">
        <v>300</v>
      </c>
      <c r="F6331" s="340">
        <v>4.4114399999999998</v>
      </c>
      <c r="G6331" s="342" t="s">
        <v>300</v>
      </c>
      <c r="H6331" s="342"/>
      <c r="I6331" s="342"/>
      <c r="J6331" s="343"/>
      <c r="K6331" s="343"/>
      <c r="L6331" s="407">
        <v>1</v>
      </c>
      <c r="M6331" s="344">
        <f t="shared" si="98"/>
        <v>4.4114407954079393</v>
      </c>
      <c r="N6331" s="337"/>
      <c r="T6331" s="169" t="s">
        <v>300</v>
      </c>
    </row>
    <row r="6332" spans="1:20">
      <c r="A6332" s="339">
        <v>45555.708333333299</v>
      </c>
      <c r="B6332" s="340">
        <v>2.10947</v>
      </c>
      <c r="C6332" s="340" t="s">
        <v>300</v>
      </c>
      <c r="D6332" s="341">
        <v>65.97672</v>
      </c>
      <c r="E6332" s="342" t="s">
        <v>300</v>
      </c>
      <c r="F6332" s="340">
        <v>4.32559</v>
      </c>
      <c r="G6332" s="342" t="s">
        <v>300</v>
      </c>
      <c r="H6332" s="342"/>
      <c r="I6332" s="342"/>
      <c r="J6332" s="343"/>
      <c r="K6332" s="343"/>
      <c r="L6332" s="407">
        <v>1</v>
      </c>
      <c r="M6332" s="344">
        <f t="shared" si="98"/>
        <v>4.3255873306134713</v>
      </c>
      <c r="N6332" s="337"/>
      <c r="T6332" s="169" t="s">
        <v>300</v>
      </c>
    </row>
    <row r="6333" spans="1:20">
      <c r="A6333" s="339">
        <v>45555.75</v>
      </c>
      <c r="B6333" s="340">
        <v>2.1101999999999999</v>
      </c>
      <c r="C6333" s="340" t="s">
        <v>300</v>
      </c>
      <c r="D6333" s="341">
        <v>65.254630000000006</v>
      </c>
      <c r="E6333" s="342" t="s">
        <v>300</v>
      </c>
      <c r="F6333" s="340">
        <v>4.2797200000000002</v>
      </c>
      <c r="G6333" s="342" t="s">
        <v>300</v>
      </c>
      <c r="H6333" s="342"/>
      <c r="I6333" s="342"/>
      <c r="J6333" s="343"/>
      <c r="K6333" s="343"/>
      <c r="L6333" s="407">
        <v>1</v>
      </c>
      <c r="M6333" s="344">
        <f t="shared" si="98"/>
        <v>4.2797259526240792</v>
      </c>
      <c r="N6333" s="337"/>
      <c r="T6333" s="169" t="s">
        <v>300</v>
      </c>
    </row>
    <row r="6334" spans="1:20">
      <c r="A6334" s="339">
        <v>45555.791666666701</v>
      </c>
      <c r="B6334" s="340">
        <v>2.1209799999999999</v>
      </c>
      <c r="C6334" s="340" t="s">
        <v>300</v>
      </c>
      <c r="D6334" s="341">
        <v>64.062100000000001</v>
      </c>
      <c r="E6334" s="342" t="s">
        <v>300</v>
      </c>
      <c r="F6334" s="340">
        <v>4.2229799999999997</v>
      </c>
      <c r="G6334" s="342" t="s">
        <v>300</v>
      </c>
      <c r="H6334" s="342"/>
      <c r="I6334" s="342"/>
      <c r="J6334" s="343"/>
      <c r="K6334" s="343"/>
      <c r="L6334" s="407">
        <v>1</v>
      </c>
      <c r="M6334" s="344">
        <f t="shared" si="98"/>
        <v>4.2229773732266391</v>
      </c>
      <c r="N6334" s="337"/>
      <c r="T6334" s="169" t="s">
        <v>300</v>
      </c>
    </row>
    <row r="6335" spans="1:20">
      <c r="A6335" s="339">
        <v>45555.833333333299</v>
      </c>
      <c r="B6335" s="340">
        <v>2.13592</v>
      </c>
      <c r="C6335" s="340" t="s">
        <v>300</v>
      </c>
      <c r="D6335" s="341">
        <v>64.123540000000006</v>
      </c>
      <c r="E6335" s="342" t="s">
        <v>300</v>
      </c>
      <c r="F6335" s="340">
        <v>4.2568099999999998</v>
      </c>
      <c r="G6335" s="342" t="s">
        <v>300</v>
      </c>
      <c r="H6335" s="342"/>
      <c r="I6335" s="342"/>
      <c r="J6335" s="343"/>
      <c r="K6335" s="343"/>
      <c r="L6335" s="407">
        <v>1</v>
      </c>
      <c r="M6335" s="344">
        <f t="shared" si="98"/>
        <v>4.2568023183853434</v>
      </c>
      <c r="N6335" s="337"/>
      <c r="T6335" s="169" t="s">
        <v>300</v>
      </c>
    </row>
    <row r="6336" spans="1:20">
      <c r="A6336" s="339">
        <v>45555.875</v>
      </c>
      <c r="B6336" s="340">
        <v>2.3543599999999998</v>
      </c>
      <c r="C6336" s="340" t="s">
        <v>300</v>
      </c>
      <c r="D6336" s="341">
        <v>64.170069999999996</v>
      </c>
      <c r="E6336" s="342" t="s">
        <v>300</v>
      </c>
      <c r="F6336" s="340">
        <v>4.6955499999999999</v>
      </c>
      <c r="G6336" s="342" t="s">
        <v>300</v>
      </c>
      <c r="H6336" s="342"/>
      <c r="I6336" s="342"/>
      <c r="J6336" s="343"/>
      <c r="K6336" s="343"/>
      <c r="L6336" s="407">
        <v>1</v>
      </c>
      <c r="M6336" s="344">
        <f t="shared" si="98"/>
        <v>4.6955491818416144</v>
      </c>
      <c r="N6336" s="337"/>
      <c r="T6336" s="169" t="s">
        <v>300</v>
      </c>
    </row>
    <row r="6337" spans="1:20">
      <c r="A6337" s="339">
        <v>45555.916666666701</v>
      </c>
      <c r="B6337" s="340">
        <v>2.53505</v>
      </c>
      <c r="C6337" s="340" t="s">
        <v>300</v>
      </c>
      <c r="D6337" s="341">
        <v>64.547300000000007</v>
      </c>
      <c r="E6337" s="342" t="s">
        <v>300</v>
      </c>
      <c r="F6337" s="340">
        <v>5.0856300000000001</v>
      </c>
      <c r="G6337" s="342" t="s">
        <v>300</v>
      </c>
      <c r="H6337" s="342"/>
      <c r="I6337" s="342"/>
      <c r="J6337" s="343"/>
      <c r="K6337" s="343"/>
      <c r="L6337" s="407">
        <v>1</v>
      </c>
      <c r="M6337" s="344">
        <f t="shared" si="98"/>
        <v>5.0856400694442003</v>
      </c>
      <c r="N6337" s="337"/>
      <c r="T6337" s="169" t="s">
        <v>300</v>
      </c>
    </row>
    <row r="6338" spans="1:20">
      <c r="A6338" s="339">
        <v>45555.958333333299</v>
      </c>
      <c r="B6338" s="340">
        <v>2.1048</v>
      </c>
      <c r="C6338" s="340" t="s">
        <v>300</v>
      </c>
      <c r="D6338" s="341">
        <v>66.292929999999998</v>
      </c>
      <c r="E6338" s="342" t="s">
        <v>300</v>
      </c>
      <c r="F6338" s="340">
        <v>4.3367000000000004</v>
      </c>
      <c r="G6338" s="342" t="s">
        <v>300</v>
      </c>
      <c r="H6338" s="342"/>
      <c r="I6338" s="342"/>
      <c r="J6338" s="343"/>
      <c r="K6338" s="343"/>
      <c r="L6338" s="407">
        <v>1</v>
      </c>
      <c r="M6338" s="344">
        <f t="shared" si="98"/>
        <v>4.3366967997091193</v>
      </c>
      <c r="N6338" s="337"/>
      <c r="T6338" s="169" t="s">
        <v>300</v>
      </c>
    </row>
    <row r="6339" spans="1:20">
      <c r="A6339" s="339">
        <v>45556</v>
      </c>
      <c r="B6339" s="340">
        <v>2.3318400000000001</v>
      </c>
      <c r="C6339" s="340" t="s">
        <v>300</v>
      </c>
      <c r="D6339" s="341">
        <v>62.73413</v>
      </c>
      <c r="E6339" s="342" t="s">
        <v>300</v>
      </c>
      <c r="F6339" s="340">
        <v>4.54657</v>
      </c>
      <c r="G6339" s="342" t="s">
        <v>300</v>
      </c>
      <c r="H6339" s="342"/>
      <c r="I6339" s="342"/>
      <c r="J6339" s="343"/>
      <c r="K6339" s="343"/>
      <c r="L6339" s="407">
        <v>1</v>
      </c>
      <c r="M6339" s="344">
        <f t="shared" ref="M6339:M6402" si="99">D6339*60*10^3*B6339*5.18*10^-7</f>
        <v>4.5465674409711356</v>
      </c>
      <c r="N6339" s="337"/>
      <c r="T6339" s="169" t="s">
        <v>300</v>
      </c>
    </row>
    <row r="6340" spans="1:20">
      <c r="A6340" s="339">
        <v>45556.041666666701</v>
      </c>
      <c r="B6340" s="340">
        <v>2.3481999999999998</v>
      </c>
      <c r="C6340" s="340" t="s">
        <v>300</v>
      </c>
      <c r="D6340" s="341">
        <v>63.348399999999998</v>
      </c>
      <c r="E6340" s="342" t="s">
        <v>300</v>
      </c>
      <c r="F6340" s="340">
        <v>4.6233000000000004</v>
      </c>
      <c r="G6340" s="342" t="s">
        <v>300</v>
      </c>
      <c r="H6340" s="342"/>
      <c r="I6340" s="342"/>
      <c r="J6340" s="343"/>
      <c r="K6340" s="343"/>
      <c r="L6340" s="407">
        <v>1</v>
      </c>
      <c r="M6340" s="344">
        <f t="shared" si="99"/>
        <v>4.623296476310399</v>
      </c>
      <c r="N6340" s="337"/>
      <c r="T6340" s="169" t="s">
        <v>300</v>
      </c>
    </row>
    <row r="6341" spans="1:20">
      <c r="A6341" s="339">
        <v>45556.083333333299</v>
      </c>
      <c r="B6341" s="340">
        <v>2.4674700000000001</v>
      </c>
      <c r="C6341" s="340" t="s">
        <v>300</v>
      </c>
      <c r="D6341" s="341">
        <v>66.119489999999999</v>
      </c>
      <c r="E6341" s="342" t="s">
        <v>300</v>
      </c>
      <c r="F6341" s="340">
        <v>5.07064</v>
      </c>
      <c r="G6341" s="342" t="s">
        <v>300</v>
      </c>
      <c r="H6341" s="342"/>
      <c r="I6341" s="342"/>
      <c r="J6341" s="343"/>
      <c r="K6341" s="343"/>
      <c r="L6341" s="407">
        <v>1</v>
      </c>
      <c r="M6341" s="344">
        <f t="shared" si="99"/>
        <v>5.0706354263385238</v>
      </c>
      <c r="N6341" s="337"/>
      <c r="T6341" s="169" t="s">
        <v>300</v>
      </c>
    </row>
    <row r="6342" spans="1:20">
      <c r="A6342" s="339">
        <v>45556.125</v>
      </c>
      <c r="B6342" s="340">
        <v>2.46008</v>
      </c>
      <c r="C6342" s="340" t="s">
        <v>300</v>
      </c>
      <c r="D6342" s="341">
        <v>65.5471</v>
      </c>
      <c r="E6342" s="342" t="s">
        <v>300</v>
      </c>
      <c r="F6342" s="340">
        <v>5.0116800000000001</v>
      </c>
      <c r="G6342" s="342" t="s">
        <v>300</v>
      </c>
      <c r="H6342" s="342"/>
      <c r="I6342" s="342"/>
      <c r="J6342" s="343"/>
      <c r="K6342" s="343"/>
      <c r="L6342" s="407">
        <v>1</v>
      </c>
      <c r="M6342" s="344">
        <f t="shared" si="99"/>
        <v>5.0116844915894392</v>
      </c>
      <c r="N6342" s="337"/>
      <c r="T6342" s="169" t="s">
        <v>300</v>
      </c>
    </row>
    <row r="6343" spans="1:20">
      <c r="A6343" s="339">
        <v>45556.166666666701</v>
      </c>
      <c r="B6343" s="340">
        <v>2.5952099999999998</v>
      </c>
      <c r="C6343" s="340" t="s">
        <v>300</v>
      </c>
      <c r="D6343" s="341">
        <v>63.499029999999998</v>
      </c>
      <c r="E6343" s="342" t="s">
        <v>300</v>
      </c>
      <c r="F6343" s="340">
        <v>5.1217899999999998</v>
      </c>
      <c r="G6343" s="342" t="s">
        <v>300</v>
      </c>
      <c r="H6343" s="342"/>
      <c r="I6343" s="342"/>
      <c r="J6343" s="343"/>
      <c r="K6343" s="343"/>
      <c r="L6343" s="407">
        <v>1</v>
      </c>
      <c r="M6343" s="344">
        <f t="shared" si="99"/>
        <v>5.121776312447003</v>
      </c>
      <c r="N6343" s="337"/>
      <c r="T6343" s="169" t="s">
        <v>300</v>
      </c>
    </row>
    <row r="6344" spans="1:20">
      <c r="A6344" s="339">
        <v>45556.208333333299</v>
      </c>
      <c r="B6344" s="340">
        <v>1.6704000000000001</v>
      </c>
      <c r="C6344" s="340" t="s">
        <v>300</v>
      </c>
      <c r="D6344" s="341">
        <v>66.014539999999997</v>
      </c>
      <c r="E6344" s="342" t="s">
        <v>300</v>
      </c>
      <c r="F6344" s="340">
        <v>3.4272200000000002</v>
      </c>
      <c r="G6344" s="342" t="s">
        <v>300</v>
      </c>
      <c r="H6344" s="342"/>
      <c r="I6344" s="342"/>
      <c r="J6344" s="343"/>
      <c r="K6344" s="343"/>
      <c r="L6344" s="407">
        <v>1</v>
      </c>
      <c r="M6344" s="344">
        <f t="shared" si="99"/>
        <v>3.4272129711052797</v>
      </c>
      <c r="N6344" s="337"/>
      <c r="T6344" s="169" t="s">
        <v>300</v>
      </c>
    </row>
    <row r="6345" spans="1:20">
      <c r="A6345" s="339">
        <v>45556.25</v>
      </c>
      <c r="B6345" s="340">
        <v>2.4599700000000002</v>
      </c>
      <c r="C6345" s="340" t="s">
        <v>300</v>
      </c>
      <c r="D6345" s="341">
        <v>64.822289999999995</v>
      </c>
      <c r="E6345" s="342" t="s">
        <v>300</v>
      </c>
      <c r="F6345" s="340">
        <v>4.9560500000000003</v>
      </c>
      <c r="G6345" s="342" t="s">
        <v>300</v>
      </c>
      <c r="H6345" s="342"/>
      <c r="I6345" s="342"/>
      <c r="J6345" s="343"/>
      <c r="K6345" s="343"/>
      <c r="L6345" s="407">
        <v>1</v>
      </c>
      <c r="M6345" s="344">
        <f t="shared" si="99"/>
        <v>4.9560444217688042</v>
      </c>
      <c r="N6345" s="337"/>
      <c r="T6345" s="169" t="s">
        <v>300</v>
      </c>
    </row>
    <row r="6346" spans="1:20">
      <c r="A6346" s="339">
        <v>45556.291666666701</v>
      </c>
      <c r="B6346" s="340">
        <v>2.11612</v>
      </c>
      <c r="C6346" s="340" t="s">
        <v>300</v>
      </c>
      <c r="D6346" s="341">
        <v>65.74682</v>
      </c>
      <c r="E6346" s="342" t="s">
        <v>300</v>
      </c>
      <c r="F6346" s="340">
        <v>4.3240999999999996</v>
      </c>
      <c r="G6346" s="342" t="s">
        <v>300</v>
      </c>
      <c r="H6346" s="342"/>
      <c r="I6346" s="342"/>
      <c r="J6346" s="343"/>
      <c r="K6346" s="343"/>
      <c r="L6346" s="407">
        <v>1</v>
      </c>
      <c r="M6346" s="344">
        <f t="shared" si="99"/>
        <v>4.3241032357494715</v>
      </c>
      <c r="N6346" s="337"/>
      <c r="T6346" s="169" t="s">
        <v>300</v>
      </c>
    </row>
    <row r="6347" spans="1:20">
      <c r="A6347" s="339">
        <v>45556.333333333299</v>
      </c>
      <c r="B6347" s="340">
        <v>2.1369099999999999</v>
      </c>
      <c r="C6347" s="340" t="s">
        <v>300</v>
      </c>
      <c r="D6347" s="341">
        <v>66.909000000000006</v>
      </c>
      <c r="E6347" s="342" t="s">
        <v>300</v>
      </c>
      <c r="F6347" s="340">
        <v>4.4437800000000003</v>
      </c>
      <c r="G6347" s="342" t="s">
        <v>300</v>
      </c>
      <c r="H6347" s="342"/>
      <c r="I6347" s="342"/>
      <c r="J6347" s="343"/>
      <c r="K6347" s="343"/>
      <c r="L6347" s="407">
        <v>1</v>
      </c>
      <c r="M6347" s="344">
        <f t="shared" si="99"/>
        <v>4.4437721277852003</v>
      </c>
      <c r="N6347" s="337"/>
      <c r="T6347" s="169" t="s">
        <v>300</v>
      </c>
    </row>
    <row r="6348" spans="1:20">
      <c r="A6348" s="339">
        <v>45556.375</v>
      </c>
      <c r="B6348" s="340">
        <v>2.2699099999999999</v>
      </c>
      <c r="C6348" s="340" t="s">
        <v>300</v>
      </c>
      <c r="D6348" s="341">
        <v>64.926230000000004</v>
      </c>
      <c r="E6348" s="342" t="s">
        <v>300</v>
      </c>
      <c r="F6348" s="340">
        <v>4.58047</v>
      </c>
      <c r="G6348" s="342" t="s">
        <v>300</v>
      </c>
      <c r="H6348" s="342"/>
      <c r="I6348" s="342"/>
      <c r="J6348" s="343"/>
      <c r="K6348" s="343"/>
      <c r="L6348" s="407">
        <v>1</v>
      </c>
      <c r="M6348" s="344">
        <f t="shared" si="99"/>
        <v>4.5804677968174436</v>
      </c>
      <c r="N6348" s="337"/>
      <c r="T6348" s="169" t="s">
        <v>300</v>
      </c>
    </row>
    <row r="6349" spans="1:20">
      <c r="A6349" s="339">
        <v>45556.416666666701</v>
      </c>
      <c r="B6349" s="340">
        <v>1.07725</v>
      </c>
      <c r="C6349" s="340" t="s">
        <v>300</v>
      </c>
      <c r="D6349" s="341">
        <v>60.70252</v>
      </c>
      <c r="E6349" s="342" t="s">
        <v>300</v>
      </c>
      <c r="F6349" s="340">
        <v>2.0323899999999999</v>
      </c>
      <c r="G6349" s="342" t="s">
        <v>300</v>
      </c>
      <c r="H6349" s="342"/>
      <c r="I6349" s="342"/>
      <c r="J6349" s="343"/>
      <c r="K6349" s="343"/>
      <c r="L6349" s="407">
        <v>1</v>
      </c>
      <c r="M6349" s="344">
        <f t="shared" si="99"/>
        <v>2.0323768229435997</v>
      </c>
      <c r="N6349" s="337"/>
      <c r="T6349" s="169" t="s">
        <v>300</v>
      </c>
    </row>
    <row r="6350" spans="1:20">
      <c r="A6350" s="339">
        <v>45556.458333333299</v>
      </c>
      <c r="B6350" s="340">
        <v>0.35611999999999999</v>
      </c>
      <c r="C6350" s="340" t="s">
        <v>300</v>
      </c>
      <c r="D6350" s="341">
        <v>53.522509999999997</v>
      </c>
      <c r="E6350" s="342" t="s">
        <v>300</v>
      </c>
      <c r="F6350" s="340">
        <v>0.59240000000000004</v>
      </c>
      <c r="G6350" s="342" t="s">
        <v>300</v>
      </c>
      <c r="H6350" s="342"/>
      <c r="I6350" s="342"/>
      <c r="J6350" s="343"/>
      <c r="K6350" s="343"/>
      <c r="L6350" s="407">
        <v>1</v>
      </c>
      <c r="M6350" s="344">
        <f t="shared" si="99"/>
        <v>0.5923983589980959</v>
      </c>
      <c r="N6350" s="337"/>
      <c r="T6350" s="169" t="s">
        <v>300</v>
      </c>
    </row>
    <row r="6351" spans="1:20">
      <c r="A6351" s="339">
        <v>45556.5</v>
      </c>
      <c r="B6351" s="340">
        <v>0.22273000000000001</v>
      </c>
      <c r="C6351" s="340" t="s">
        <v>300</v>
      </c>
      <c r="D6351" s="341">
        <v>52.947319999999998</v>
      </c>
      <c r="E6351" s="342" t="s">
        <v>300</v>
      </c>
      <c r="F6351" s="340">
        <v>0.36652000000000001</v>
      </c>
      <c r="G6351" s="342" t="s">
        <v>300</v>
      </c>
      <c r="H6351" s="342"/>
      <c r="I6351" s="342"/>
      <c r="J6351" s="343"/>
      <c r="K6351" s="343"/>
      <c r="L6351" s="407">
        <v>1</v>
      </c>
      <c r="M6351" s="344">
        <f t="shared" si="99"/>
        <v>0.36652509061828797</v>
      </c>
      <c r="N6351" s="337"/>
      <c r="T6351" s="169" t="s">
        <v>300</v>
      </c>
    </row>
    <row r="6352" spans="1:20">
      <c r="A6352" s="339">
        <v>45556.541666666701</v>
      </c>
      <c r="B6352" s="340">
        <v>0.19675000000000001</v>
      </c>
      <c r="C6352" s="340" t="s">
        <v>300</v>
      </c>
      <c r="D6352" s="341">
        <v>57.051670000000001</v>
      </c>
      <c r="E6352" s="342" t="s">
        <v>300</v>
      </c>
      <c r="F6352" s="340">
        <v>0.34887000000000001</v>
      </c>
      <c r="G6352" s="342" t="s">
        <v>300</v>
      </c>
      <c r="H6352" s="342"/>
      <c r="I6352" s="342"/>
      <c r="J6352" s="343"/>
      <c r="K6352" s="343"/>
      <c r="L6352" s="407">
        <v>1</v>
      </c>
      <c r="M6352" s="344">
        <f t="shared" si="99"/>
        <v>0.34887039153329996</v>
      </c>
      <c r="N6352" s="337"/>
      <c r="T6352" s="169" t="s">
        <v>300</v>
      </c>
    </row>
    <row r="6353" spans="1:20">
      <c r="A6353" s="339">
        <v>45556.583333333299</v>
      </c>
      <c r="B6353" s="340">
        <v>0.50292000000000003</v>
      </c>
      <c r="C6353" s="340" t="s">
        <v>300</v>
      </c>
      <c r="D6353" s="341">
        <v>64.991879999999995</v>
      </c>
      <c r="E6353" s="342" t="s">
        <v>300</v>
      </c>
      <c r="F6353" s="340">
        <v>1.0158700000000001</v>
      </c>
      <c r="G6353" s="342" t="s">
        <v>300</v>
      </c>
      <c r="H6353" s="342"/>
      <c r="I6353" s="342"/>
      <c r="J6353" s="343"/>
      <c r="K6353" s="343"/>
      <c r="L6353" s="407">
        <v>1</v>
      </c>
      <c r="M6353" s="344">
        <f t="shared" si="99"/>
        <v>1.0158720622807678</v>
      </c>
      <c r="N6353" s="337"/>
      <c r="T6353" s="169" t="s">
        <v>300</v>
      </c>
    </row>
    <row r="6354" spans="1:20">
      <c r="A6354" s="339">
        <v>45556.625</v>
      </c>
      <c r="B6354" s="340">
        <v>0.96150999999999998</v>
      </c>
      <c r="C6354" s="340" t="s">
        <v>300</v>
      </c>
      <c r="D6354" s="341">
        <v>71.592449999999999</v>
      </c>
      <c r="E6354" s="342" t="s">
        <v>300</v>
      </c>
      <c r="F6354" s="340">
        <v>2.1394500000000001</v>
      </c>
      <c r="G6354" s="342" t="s">
        <v>300</v>
      </c>
      <c r="H6354" s="342"/>
      <c r="I6354" s="342"/>
      <c r="J6354" s="343"/>
      <c r="K6354" s="343"/>
      <c r="L6354" s="407">
        <v>1</v>
      </c>
      <c r="M6354" s="344">
        <f t="shared" si="99"/>
        <v>2.1394495031124596</v>
      </c>
      <c r="N6354" s="337"/>
      <c r="T6354" s="169" t="s">
        <v>300</v>
      </c>
    </row>
    <row r="6355" spans="1:20">
      <c r="A6355" s="339">
        <v>45556.666666666701</v>
      </c>
      <c r="B6355" s="340">
        <v>1.73526</v>
      </c>
      <c r="C6355" s="340" t="s">
        <v>300</v>
      </c>
      <c r="D6355" s="341">
        <v>70.790869999999998</v>
      </c>
      <c r="E6355" s="342" t="s">
        <v>300</v>
      </c>
      <c r="F6355" s="340">
        <v>3.8178899999999998</v>
      </c>
      <c r="G6355" s="342" t="s">
        <v>300</v>
      </c>
      <c r="H6355" s="342"/>
      <c r="I6355" s="342"/>
      <c r="J6355" s="343"/>
      <c r="K6355" s="343"/>
      <c r="L6355" s="407">
        <v>1</v>
      </c>
      <c r="M6355" s="344">
        <f t="shared" si="99"/>
        <v>3.817884762568295</v>
      </c>
      <c r="N6355" s="337"/>
      <c r="T6355" s="169" t="s">
        <v>300</v>
      </c>
    </row>
    <row r="6356" spans="1:20">
      <c r="A6356" s="339">
        <v>45556.708333333299</v>
      </c>
      <c r="B6356" s="340">
        <v>0.89659999999999995</v>
      </c>
      <c r="C6356" s="340" t="s">
        <v>300</v>
      </c>
      <c r="D6356" s="341">
        <v>69.079509999999999</v>
      </c>
      <c r="E6356" s="342" t="s">
        <v>300</v>
      </c>
      <c r="F6356" s="340">
        <v>1.925</v>
      </c>
      <c r="G6356" s="342" t="s">
        <v>300</v>
      </c>
      <c r="H6356" s="342"/>
      <c r="I6356" s="342"/>
      <c r="J6356" s="343"/>
      <c r="K6356" s="343"/>
      <c r="L6356" s="407">
        <v>1</v>
      </c>
      <c r="M6356" s="344">
        <f t="shared" si="99"/>
        <v>1.9249922837392794</v>
      </c>
      <c r="N6356" s="337"/>
      <c r="T6356" s="169" t="s">
        <v>300</v>
      </c>
    </row>
    <row r="6357" spans="1:20">
      <c r="A6357" s="339">
        <v>45556.75</v>
      </c>
      <c r="B6357" s="340">
        <v>0.73997000000000002</v>
      </c>
      <c r="C6357" s="340" t="s">
        <v>300</v>
      </c>
      <c r="D6357" s="341">
        <v>68.912930000000003</v>
      </c>
      <c r="E6357" s="342" t="s">
        <v>300</v>
      </c>
      <c r="F6357" s="340">
        <v>1.58487</v>
      </c>
      <c r="G6357" s="342" t="s">
        <v>300</v>
      </c>
      <c r="H6357" s="342"/>
      <c r="I6357" s="342"/>
      <c r="J6357" s="343"/>
      <c r="K6357" s="343"/>
      <c r="L6357" s="407">
        <v>1</v>
      </c>
      <c r="M6357" s="344">
        <f t="shared" si="99"/>
        <v>1.5848780052400679</v>
      </c>
      <c r="N6357" s="337"/>
      <c r="T6357" s="169" t="s">
        <v>300</v>
      </c>
    </row>
    <row r="6358" spans="1:20">
      <c r="A6358" s="339">
        <v>45556.791666666701</v>
      </c>
      <c r="B6358" s="340">
        <v>0.38313999999999998</v>
      </c>
      <c r="C6358" s="340" t="s">
        <v>300</v>
      </c>
      <c r="D6358" s="341">
        <v>59.037059999999997</v>
      </c>
      <c r="E6358" s="342" t="s">
        <v>300</v>
      </c>
      <c r="F6358" s="340">
        <v>0.70301000000000002</v>
      </c>
      <c r="G6358" s="342" t="s">
        <v>300</v>
      </c>
      <c r="H6358" s="342"/>
      <c r="I6358" s="342"/>
      <c r="J6358" s="343"/>
      <c r="K6358" s="343"/>
      <c r="L6358" s="407">
        <v>1</v>
      </c>
      <c r="M6358" s="344">
        <f t="shared" si="99"/>
        <v>0.70301279095387181</v>
      </c>
      <c r="N6358" s="337"/>
      <c r="T6358" s="169" t="s">
        <v>300</v>
      </c>
    </row>
    <row r="6359" spans="1:20">
      <c r="A6359" s="339">
        <v>45556.833333333299</v>
      </c>
      <c r="B6359" s="340">
        <v>0.36696000000000001</v>
      </c>
      <c r="C6359" s="340" t="s">
        <v>300</v>
      </c>
      <c r="D6359" s="341">
        <v>57.789830000000002</v>
      </c>
      <c r="E6359" s="342" t="s">
        <v>300</v>
      </c>
      <c r="F6359" s="340">
        <v>0.65910000000000002</v>
      </c>
      <c r="G6359" s="342" t="s">
        <v>300</v>
      </c>
      <c r="H6359" s="342"/>
      <c r="I6359" s="342"/>
      <c r="J6359" s="343"/>
      <c r="K6359" s="343"/>
      <c r="L6359" s="407">
        <v>1</v>
      </c>
      <c r="M6359" s="344">
        <f t="shared" si="99"/>
        <v>0.65909976100214396</v>
      </c>
      <c r="N6359" s="337"/>
      <c r="T6359" s="169" t="s">
        <v>300</v>
      </c>
    </row>
    <row r="6360" spans="1:20">
      <c r="A6360" s="339">
        <v>45556.875</v>
      </c>
      <c r="B6360" s="340">
        <v>0.33005000000000001</v>
      </c>
      <c r="C6360" s="340" t="s">
        <v>300</v>
      </c>
      <c r="D6360" s="341">
        <v>58.969729999999998</v>
      </c>
      <c r="E6360" s="342" t="s">
        <v>300</v>
      </c>
      <c r="F6360" s="340">
        <v>0.60490999999999995</v>
      </c>
      <c r="G6360" s="342" t="s">
        <v>300</v>
      </c>
      <c r="H6360" s="342"/>
      <c r="I6360" s="342"/>
      <c r="J6360" s="343"/>
      <c r="K6360" s="343"/>
      <c r="L6360" s="407">
        <v>1</v>
      </c>
      <c r="M6360" s="344">
        <f t="shared" si="99"/>
        <v>0.6049087777324198</v>
      </c>
      <c r="N6360" s="337"/>
      <c r="T6360" s="169" t="s">
        <v>300</v>
      </c>
    </row>
    <row r="6361" spans="1:20">
      <c r="A6361" s="339">
        <v>45556.916666666701</v>
      </c>
      <c r="B6361" s="340">
        <v>0.79074</v>
      </c>
      <c r="C6361" s="340" t="s">
        <v>300</v>
      </c>
      <c r="D6361" s="341">
        <v>67.537059999999997</v>
      </c>
      <c r="E6361" s="342" t="s">
        <v>300</v>
      </c>
      <c r="F6361" s="340">
        <v>1.6597999999999999</v>
      </c>
      <c r="G6361" s="342" t="s">
        <v>300</v>
      </c>
      <c r="H6361" s="342"/>
      <c r="I6361" s="342"/>
      <c r="J6361" s="343"/>
      <c r="K6361" s="343"/>
      <c r="L6361" s="407">
        <v>1</v>
      </c>
      <c r="M6361" s="344">
        <f t="shared" si="99"/>
        <v>1.6598042399423516</v>
      </c>
      <c r="N6361" s="337"/>
      <c r="T6361" s="169" t="s">
        <v>300</v>
      </c>
    </row>
    <row r="6362" spans="1:20">
      <c r="A6362" s="339">
        <v>45556.958333333299</v>
      </c>
      <c r="B6362" s="340">
        <v>0.60201000000000005</v>
      </c>
      <c r="C6362" s="340" t="s">
        <v>300</v>
      </c>
      <c r="D6362" s="341">
        <v>72.444559999999996</v>
      </c>
      <c r="E6362" s="342" t="s">
        <v>300</v>
      </c>
      <c r="F6362" s="340">
        <v>1.3554600000000001</v>
      </c>
      <c r="G6362" s="342" t="s">
        <v>300</v>
      </c>
      <c r="H6362" s="342"/>
      <c r="I6362" s="342"/>
      <c r="J6362" s="343"/>
      <c r="K6362" s="343"/>
      <c r="L6362" s="407">
        <v>1</v>
      </c>
      <c r="M6362" s="344">
        <f t="shared" si="99"/>
        <v>1.3554718244988477</v>
      </c>
      <c r="N6362" s="337"/>
      <c r="T6362" s="169" t="s">
        <v>300</v>
      </c>
    </row>
    <row r="6363" spans="1:20">
      <c r="A6363" s="339">
        <v>45557</v>
      </c>
      <c r="B6363" s="340">
        <v>0.40216000000000002</v>
      </c>
      <c r="C6363" s="340" t="s">
        <v>300</v>
      </c>
      <c r="D6363" s="341">
        <v>66.87097</v>
      </c>
      <c r="E6363" s="342" t="s">
        <v>300</v>
      </c>
      <c r="F6363" s="340">
        <v>0.83584000000000003</v>
      </c>
      <c r="G6363" s="342" t="s">
        <v>300</v>
      </c>
      <c r="H6363" s="342"/>
      <c r="I6363" s="342"/>
      <c r="J6363" s="343"/>
      <c r="K6363" s="343"/>
      <c r="L6363" s="407">
        <v>1</v>
      </c>
      <c r="M6363" s="344">
        <f t="shared" si="99"/>
        <v>0.83582913449481588</v>
      </c>
      <c r="N6363" s="337"/>
      <c r="T6363" s="169" t="s">
        <v>300</v>
      </c>
    </row>
    <row r="6364" spans="1:20">
      <c r="A6364" s="339">
        <v>45557.041666666701</v>
      </c>
      <c r="B6364" s="340">
        <v>0.39872999999999997</v>
      </c>
      <c r="C6364" s="340" t="s">
        <v>300</v>
      </c>
      <c r="D6364" s="341">
        <v>64.370050000000006</v>
      </c>
      <c r="E6364" s="342" t="s">
        <v>300</v>
      </c>
      <c r="F6364" s="340">
        <v>0.79771000000000003</v>
      </c>
      <c r="G6364" s="342" t="s">
        <v>300</v>
      </c>
      <c r="H6364" s="342"/>
      <c r="I6364" s="342"/>
      <c r="J6364" s="343"/>
      <c r="K6364" s="343"/>
      <c r="L6364" s="407">
        <v>1</v>
      </c>
      <c r="M6364" s="344">
        <f t="shared" si="99"/>
        <v>0.79770767273442</v>
      </c>
      <c r="N6364" s="337"/>
      <c r="T6364" s="169" t="s">
        <v>300</v>
      </c>
    </row>
    <row r="6365" spans="1:20">
      <c r="A6365" s="339">
        <v>45557.083333333299</v>
      </c>
      <c r="B6365" s="340">
        <v>0.72670000000000001</v>
      </c>
      <c r="C6365" s="340" t="s">
        <v>300</v>
      </c>
      <c r="D6365" s="341">
        <v>67.444710000000001</v>
      </c>
      <c r="E6365" s="342" t="s">
        <v>300</v>
      </c>
      <c r="F6365" s="340">
        <v>1.52329</v>
      </c>
      <c r="G6365" s="342" t="s">
        <v>300</v>
      </c>
      <c r="H6365" s="342"/>
      <c r="I6365" s="342"/>
      <c r="J6365" s="343"/>
      <c r="K6365" s="343"/>
      <c r="L6365" s="407">
        <v>1</v>
      </c>
      <c r="M6365" s="344">
        <f t="shared" si="99"/>
        <v>1.5232951591275599</v>
      </c>
      <c r="N6365" s="337"/>
      <c r="T6365" s="169" t="s">
        <v>300</v>
      </c>
    </row>
    <row r="6366" spans="1:20">
      <c r="A6366" s="339">
        <v>45557.125</v>
      </c>
      <c r="B6366" s="340">
        <v>1.9135899999999999</v>
      </c>
      <c r="C6366" s="340" t="s">
        <v>300</v>
      </c>
      <c r="D6366" s="341">
        <v>69.969399999999993</v>
      </c>
      <c r="E6366" s="342" t="s">
        <v>300</v>
      </c>
      <c r="F6366" s="340">
        <v>4.1614000000000004</v>
      </c>
      <c r="G6366" s="342" t="s">
        <v>300</v>
      </c>
      <c r="H6366" s="342"/>
      <c r="I6366" s="342"/>
      <c r="J6366" s="343"/>
      <c r="K6366" s="343"/>
      <c r="L6366" s="407">
        <v>1</v>
      </c>
      <c r="M6366" s="344">
        <f t="shared" si="99"/>
        <v>4.1613864880576799</v>
      </c>
      <c r="N6366" s="337"/>
      <c r="T6366" s="169" t="s">
        <v>300</v>
      </c>
    </row>
    <row r="6367" spans="1:20">
      <c r="A6367" s="339">
        <v>45557.166666666701</v>
      </c>
      <c r="B6367" s="340">
        <v>2.0482900000000002</v>
      </c>
      <c r="C6367" s="340" t="s">
        <v>300</v>
      </c>
      <c r="D6367" s="341">
        <v>67.344440000000006</v>
      </c>
      <c r="E6367" s="342" t="s">
        <v>300</v>
      </c>
      <c r="F6367" s="340">
        <v>4.28721</v>
      </c>
      <c r="G6367" s="342" t="s">
        <v>300</v>
      </c>
      <c r="H6367" s="342"/>
      <c r="I6367" s="342"/>
      <c r="J6367" s="343"/>
      <c r="K6367" s="343"/>
      <c r="L6367" s="407">
        <v>1</v>
      </c>
      <c r="M6367" s="344">
        <f t="shared" si="99"/>
        <v>4.2872045086762087</v>
      </c>
      <c r="N6367" s="337"/>
      <c r="T6367" s="169" t="s">
        <v>300</v>
      </c>
    </row>
    <row r="6368" spans="1:20">
      <c r="A6368" s="339">
        <v>45557.208333333299</v>
      </c>
      <c r="B6368" s="340">
        <v>2.0056699999999998</v>
      </c>
      <c r="C6368" s="340" t="s">
        <v>300</v>
      </c>
      <c r="D6368" s="341">
        <v>66.21284</v>
      </c>
      <c r="E6368" s="342" t="s">
        <v>300</v>
      </c>
      <c r="F6368" s="340">
        <v>4.1274600000000001</v>
      </c>
      <c r="G6368" s="342" t="s">
        <v>300</v>
      </c>
      <c r="H6368" s="342"/>
      <c r="I6368" s="342"/>
      <c r="J6368" s="343"/>
      <c r="K6368" s="343"/>
      <c r="L6368" s="407">
        <v>1</v>
      </c>
      <c r="M6368" s="344">
        <f t="shared" si="99"/>
        <v>4.1274583994310232</v>
      </c>
      <c r="N6368" s="337"/>
      <c r="T6368" s="169" t="s">
        <v>300</v>
      </c>
    </row>
    <row r="6369" spans="1:20">
      <c r="A6369" s="339">
        <v>45557.25</v>
      </c>
      <c r="B6369" s="340">
        <v>2.3277299999999999</v>
      </c>
      <c r="C6369" s="340" t="s">
        <v>300</v>
      </c>
      <c r="D6369" s="341">
        <v>65.766760000000005</v>
      </c>
      <c r="E6369" s="342" t="s">
        <v>300</v>
      </c>
      <c r="F6369" s="340">
        <v>4.7579399999999996</v>
      </c>
      <c r="G6369" s="342" t="s">
        <v>300</v>
      </c>
      <c r="H6369" s="342"/>
      <c r="I6369" s="342"/>
      <c r="J6369" s="343"/>
      <c r="K6369" s="343"/>
      <c r="L6369" s="407">
        <v>1</v>
      </c>
      <c r="M6369" s="344">
        <f t="shared" si="99"/>
        <v>4.7579520487191838</v>
      </c>
      <c r="N6369" s="337"/>
      <c r="T6369" s="169" t="s">
        <v>300</v>
      </c>
    </row>
    <row r="6370" spans="1:20">
      <c r="A6370" s="339">
        <v>45557.291666666701</v>
      </c>
      <c r="B6370" s="340">
        <v>2.2236500000000001</v>
      </c>
      <c r="C6370" s="340" t="s">
        <v>300</v>
      </c>
      <c r="D6370" s="341">
        <v>68.635400000000004</v>
      </c>
      <c r="E6370" s="342" t="s">
        <v>300</v>
      </c>
      <c r="F6370" s="340">
        <v>4.7434500000000002</v>
      </c>
      <c r="G6370" s="342" t="s">
        <v>300</v>
      </c>
      <c r="H6370" s="342"/>
      <c r="I6370" s="342"/>
      <c r="J6370" s="343"/>
      <c r="K6370" s="343"/>
      <c r="L6370" s="407">
        <v>1</v>
      </c>
      <c r="M6370" s="344">
        <f t="shared" si="99"/>
        <v>4.7434640120868004</v>
      </c>
      <c r="N6370" s="337"/>
      <c r="T6370" s="169" t="s">
        <v>300</v>
      </c>
    </row>
    <row r="6371" spans="1:20">
      <c r="A6371" s="339">
        <v>45557.333333333299</v>
      </c>
      <c r="B6371" s="340">
        <v>1.89794</v>
      </c>
      <c r="C6371" s="340" t="s">
        <v>300</v>
      </c>
      <c r="D6371" s="341">
        <v>72.070729999999998</v>
      </c>
      <c r="E6371" s="342" t="s">
        <v>300</v>
      </c>
      <c r="F6371" s="340">
        <v>4.2513100000000001</v>
      </c>
      <c r="G6371" s="342" t="s">
        <v>300</v>
      </c>
      <c r="H6371" s="342"/>
      <c r="I6371" s="342"/>
      <c r="J6371" s="343"/>
      <c r="K6371" s="343"/>
      <c r="L6371" s="407">
        <v>1</v>
      </c>
      <c r="M6371" s="344">
        <f t="shared" si="99"/>
        <v>4.2513064338858957</v>
      </c>
      <c r="N6371" s="337"/>
      <c r="T6371" s="169" t="s">
        <v>300</v>
      </c>
    </row>
    <row r="6372" spans="1:20">
      <c r="A6372" s="339">
        <v>45557.375</v>
      </c>
      <c r="B6372" s="340">
        <v>2.01173</v>
      </c>
      <c r="C6372" s="340" t="s">
        <v>300</v>
      </c>
      <c r="D6372" s="341">
        <v>70.889300000000006</v>
      </c>
      <c r="E6372" s="342" t="s">
        <v>300</v>
      </c>
      <c r="F6372" s="340">
        <v>4.4323300000000003</v>
      </c>
      <c r="G6372" s="342" t="s">
        <v>300</v>
      </c>
      <c r="H6372" s="342"/>
      <c r="I6372" s="342"/>
      <c r="J6372" s="343"/>
      <c r="K6372" s="343"/>
      <c r="L6372" s="407">
        <v>1</v>
      </c>
      <c r="M6372" s="344">
        <f t="shared" si="99"/>
        <v>4.4323228866781195</v>
      </c>
      <c r="N6372" s="337"/>
      <c r="T6372" s="169" t="s">
        <v>300</v>
      </c>
    </row>
    <row r="6373" spans="1:20">
      <c r="A6373" s="339">
        <v>45557.416666666701</v>
      </c>
      <c r="B6373" s="340">
        <v>1.9503299999999999</v>
      </c>
      <c r="C6373" s="340" t="s">
        <v>300</v>
      </c>
      <c r="D6373" s="341">
        <v>69.953940000000003</v>
      </c>
      <c r="E6373" s="342" t="s">
        <v>300</v>
      </c>
      <c r="F6373" s="340">
        <v>4.2403399999999998</v>
      </c>
      <c r="G6373" s="342" t="s">
        <v>300</v>
      </c>
      <c r="H6373" s="342"/>
      <c r="I6373" s="342"/>
      <c r="J6373" s="343"/>
      <c r="K6373" s="343"/>
      <c r="L6373" s="407">
        <v>1</v>
      </c>
      <c r="M6373" s="344">
        <f t="shared" si="99"/>
        <v>4.2403459632302152</v>
      </c>
      <c r="N6373" s="337"/>
      <c r="T6373" s="169" t="s">
        <v>300</v>
      </c>
    </row>
    <row r="6374" spans="1:20">
      <c r="A6374" s="339">
        <v>45557.458333333299</v>
      </c>
      <c r="B6374" s="340">
        <v>2.2810100000000002</v>
      </c>
      <c r="C6374" s="340" t="s">
        <v>300</v>
      </c>
      <c r="D6374" s="341">
        <v>66.327169999999995</v>
      </c>
      <c r="E6374" s="342" t="s">
        <v>300</v>
      </c>
      <c r="F6374" s="340">
        <v>4.7021699999999997</v>
      </c>
      <c r="G6374" s="342" t="s">
        <v>300</v>
      </c>
      <c r="H6374" s="342"/>
      <c r="I6374" s="342"/>
      <c r="J6374" s="343"/>
      <c r="K6374" s="343"/>
      <c r="L6374" s="407">
        <v>1</v>
      </c>
      <c r="M6374" s="344">
        <f t="shared" si="99"/>
        <v>4.702184514336035</v>
      </c>
      <c r="N6374" s="337"/>
      <c r="T6374" s="169" t="s">
        <v>300</v>
      </c>
    </row>
    <row r="6375" spans="1:20">
      <c r="A6375" s="339">
        <v>45557.5</v>
      </c>
      <c r="B6375" s="340">
        <v>2.1437300000000001</v>
      </c>
      <c r="C6375" s="340" t="s">
        <v>300</v>
      </c>
      <c r="D6375" s="341">
        <v>67.036680000000004</v>
      </c>
      <c r="E6375" s="342" t="s">
        <v>300</v>
      </c>
      <c r="F6375" s="340">
        <v>4.4664599999999997</v>
      </c>
      <c r="G6375" s="342" t="s">
        <v>300</v>
      </c>
      <c r="H6375" s="342"/>
      <c r="I6375" s="342"/>
      <c r="J6375" s="343"/>
      <c r="K6375" s="343"/>
      <c r="L6375" s="407">
        <v>1</v>
      </c>
      <c r="M6375" s="344">
        <f t="shared" si="99"/>
        <v>4.4664614858697123</v>
      </c>
      <c r="N6375" s="337"/>
      <c r="T6375" s="169" t="s">
        <v>300</v>
      </c>
    </row>
    <row r="6376" spans="1:20">
      <c r="A6376" s="339">
        <v>45557.541666666701</v>
      </c>
      <c r="B6376" s="340">
        <v>1.8717900000000001</v>
      </c>
      <c r="C6376" s="340" t="s">
        <v>300</v>
      </c>
      <c r="D6376" s="341">
        <v>65.745480000000001</v>
      </c>
      <c r="E6376" s="342" t="s">
        <v>300</v>
      </c>
      <c r="F6376" s="340">
        <v>3.8247599999999999</v>
      </c>
      <c r="G6376" s="342" t="s">
        <v>300</v>
      </c>
      <c r="H6376" s="342"/>
      <c r="I6376" s="342"/>
      <c r="J6376" s="343"/>
      <c r="K6376" s="343"/>
      <c r="L6376" s="407">
        <v>1</v>
      </c>
      <c r="M6376" s="344">
        <f t="shared" si="99"/>
        <v>3.8247586308459356</v>
      </c>
      <c r="N6376" s="337"/>
      <c r="T6376" s="169" t="s">
        <v>300</v>
      </c>
    </row>
    <row r="6377" spans="1:20">
      <c r="A6377" s="339">
        <v>45557.583333333299</v>
      </c>
      <c r="B6377" s="340">
        <v>2.3533300000000001</v>
      </c>
      <c r="C6377" s="340" t="s">
        <v>300</v>
      </c>
      <c r="D6377" s="341">
        <v>68.085300000000004</v>
      </c>
      <c r="E6377" s="342" t="s">
        <v>300</v>
      </c>
      <c r="F6377" s="340">
        <v>4.9798600000000004</v>
      </c>
      <c r="G6377" s="342" t="s">
        <v>300</v>
      </c>
      <c r="H6377" s="342"/>
      <c r="I6377" s="342"/>
      <c r="J6377" s="343"/>
      <c r="K6377" s="343"/>
      <c r="L6377" s="407">
        <v>1</v>
      </c>
      <c r="M6377" s="344">
        <f t="shared" si="99"/>
        <v>4.9798607248429203</v>
      </c>
      <c r="N6377" s="337"/>
      <c r="T6377" s="169" t="s">
        <v>300</v>
      </c>
    </row>
    <row r="6378" spans="1:20">
      <c r="A6378" s="339">
        <v>45557.625</v>
      </c>
      <c r="B6378" s="340">
        <v>2.2603599999999999</v>
      </c>
      <c r="C6378" s="340" t="s">
        <v>300</v>
      </c>
      <c r="D6378" s="341">
        <v>65.640910000000005</v>
      </c>
      <c r="E6378" s="342" t="s">
        <v>300</v>
      </c>
      <c r="F6378" s="340">
        <v>4.6114100000000002</v>
      </c>
      <c r="G6378" s="342" t="s">
        <v>300</v>
      </c>
      <c r="H6378" s="342"/>
      <c r="I6378" s="342"/>
      <c r="J6378" s="343"/>
      <c r="K6378" s="343"/>
      <c r="L6378" s="407">
        <v>1</v>
      </c>
      <c r="M6378" s="344">
        <f t="shared" si="99"/>
        <v>4.6114044741418088</v>
      </c>
      <c r="N6378" s="337"/>
      <c r="T6378" s="169" t="s">
        <v>300</v>
      </c>
    </row>
    <row r="6379" spans="1:20">
      <c r="A6379" s="339">
        <v>45557.666666666701</v>
      </c>
      <c r="B6379" s="340">
        <v>2.0899899999999998</v>
      </c>
      <c r="C6379" s="340" t="s">
        <v>300</v>
      </c>
      <c r="D6379" s="341">
        <v>65.33126</v>
      </c>
      <c r="E6379" s="342" t="s">
        <v>300</v>
      </c>
      <c r="F6379" s="340">
        <v>4.2437199999999997</v>
      </c>
      <c r="G6379" s="342" t="s">
        <v>300</v>
      </c>
      <c r="H6379" s="342"/>
      <c r="I6379" s="342"/>
      <c r="J6379" s="343"/>
      <c r="K6379" s="343"/>
      <c r="L6379" s="407">
        <v>1</v>
      </c>
      <c r="M6379" s="344">
        <f t="shared" si="99"/>
        <v>4.2437154171163911</v>
      </c>
      <c r="N6379" s="337"/>
      <c r="T6379" s="169" t="s">
        <v>300</v>
      </c>
    </row>
    <row r="6380" spans="1:20">
      <c r="A6380" s="339">
        <v>45557.708333333299</v>
      </c>
      <c r="B6380" s="340">
        <v>1.9930699999999999</v>
      </c>
      <c r="C6380" s="340" t="s">
        <v>300</v>
      </c>
      <c r="D6380" s="341">
        <v>67.778720000000007</v>
      </c>
      <c r="E6380" s="342" t="s">
        <v>300</v>
      </c>
      <c r="F6380" s="340">
        <v>4.1985299999999999</v>
      </c>
      <c r="G6380" s="342" t="s">
        <v>300</v>
      </c>
      <c r="H6380" s="342"/>
      <c r="I6380" s="342"/>
      <c r="J6380" s="343"/>
      <c r="K6380" s="343"/>
      <c r="L6380" s="407">
        <v>1</v>
      </c>
      <c r="M6380" s="344">
        <f t="shared" si="99"/>
        <v>4.1985267562600317</v>
      </c>
      <c r="N6380" s="337"/>
      <c r="T6380" s="169" t="s">
        <v>300</v>
      </c>
    </row>
    <row r="6381" spans="1:20">
      <c r="A6381" s="339">
        <v>45557.75</v>
      </c>
      <c r="B6381" s="340">
        <v>1.56494</v>
      </c>
      <c r="C6381" s="340" t="s">
        <v>300</v>
      </c>
      <c r="D6381" s="341">
        <v>69.902950000000004</v>
      </c>
      <c r="E6381" s="342" t="s">
        <v>300</v>
      </c>
      <c r="F6381" s="340">
        <v>3.39995</v>
      </c>
      <c r="G6381" s="342" t="s">
        <v>300</v>
      </c>
      <c r="H6381" s="342"/>
      <c r="I6381" s="342"/>
      <c r="J6381" s="343"/>
      <c r="K6381" s="343"/>
      <c r="L6381" s="407">
        <v>1</v>
      </c>
      <c r="M6381" s="344">
        <f t="shared" si="99"/>
        <v>3.3999631135688402</v>
      </c>
      <c r="N6381" s="337"/>
      <c r="T6381" s="169" t="s">
        <v>300</v>
      </c>
    </row>
    <row r="6382" spans="1:20">
      <c r="A6382" s="339">
        <v>45557.791666666701</v>
      </c>
      <c r="B6382" s="340">
        <v>0.88880999999999999</v>
      </c>
      <c r="C6382" s="340" t="s">
        <v>300</v>
      </c>
      <c r="D6382" s="341">
        <v>69.310670000000002</v>
      </c>
      <c r="E6382" s="342" t="s">
        <v>300</v>
      </c>
      <c r="F6382" s="340">
        <v>1.91465</v>
      </c>
      <c r="G6382" s="342" t="s">
        <v>300</v>
      </c>
      <c r="H6382" s="342"/>
      <c r="I6382" s="342"/>
      <c r="J6382" s="343"/>
      <c r="K6382" s="343"/>
      <c r="L6382" s="407">
        <v>1</v>
      </c>
      <c r="M6382" s="344">
        <f t="shared" si="99"/>
        <v>1.9146528360119155</v>
      </c>
      <c r="N6382" s="337"/>
      <c r="T6382" s="169" t="s">
        <v>300</v>
      </c>
    </row>
    <row r="6383" spans="1:20">
      <c r="A6383" s="339">
        <v>45557.833333333299</v>
      </c>
      <c r="B6383" s="340">
        <v>0.58279999999999998</v>
      </c>
      <c r="C6383" s="340" t="s">
        <v>300</v>
      </c>
      <c r="D6383" s="341">
        <v>67.931299999999993</v>
      </c>
      <c r="E6383" s="342" t="s">
        <v>300</v>
      </c>
      <c r="F6383" s="340">
        <v>1.2304600000000001</v>
      </c>
      <c r="G6383" s="342" t="s">
        <v>300</v>
      </c>
      <c r="H6383" s="342"/>
      <c r="I6383" s="342"/>
      <c r="J6383" s="343"/>
      <c r="K6383" s="343"/>
      <c r="L6383" s="407">
        <v>1</v>
      </c>
      <c r="M6383" s="344">
        <f t="shared" si="99"/>
        <v>1.2304684397711998</v>
      </c>
      <c r="N6383" s="337"/>
      <c r="T6383" s="169" t="s">
        <v>300</v>
      </c>
    </row>
    <row r="6384" spans="1:20">
      <c r="A6384" s="339">
        <v>45557.875</v>
      </c>
      <c r="B6384" s="340">
        <v>0.37253999999999998</v>
      </c>
      <c r="C6384" s="340" t="s">
        <v>300</v>
      </c>
      <c r="D6384" s="341">
        <v>54.912410000000001</v>
      </c>
      <c r="E6384" s="342" t="s">
        <v>300</v>
      </c>
      <c r="F6384" s="340">
        <v>0.63580999999999999</v>
      </c>
      <c r="G6384" s="342" t="s">
        <v>300</v>
      </c>
      <c r="H6384" s="342"/>
      <c r="I6384" s="342"/>
      <c r="J6384" s="343"/>
      <c r="K6384" s="343"/>
      <c r="L6384" s="407">
        <v>1</v>
      </c>
      <c r="M6384" s="344">
        <f t="shared" si="99"/>
        <v>0.63580571140111197</v>
      </c>
      <c r="N6384" s="337"/>
      <c r="T6384" s="169" t="s">
        <v>300</v>
      </c>
    </row>
    <row r="6385" spans="1:20">
      <c r="A6385" s="339">
        <v>45557.916666666701</v>
      </c>
      <c r="B6385" s="340">
        <v>0.32003999999999999</v>
      </c>
      <c r="C6385" s="340" t="s">
        <v>300</v>
      </c>
      <c r="D6385" s="341">
        <v>55.02026</v>
      </c>
      <c r="E6385" s="342" t="s">
        <v>300</v>
      </c>
      <c r="F6385" s="340">
        <v>0.54727000000000003</v>
      </c>
      <c r="G6385" s="342" t="s">
        <v>300</v>
      </c>
      <c r="H6385" s="342"/>
      <c r="I6385" s="342"/>
      <c r="J6385" s="343"/>
      <c r="K6385" s="343"/>
      <c r="L6385" s="407">
        <v>1</v>
      </c>
      <c r="M6385" s="344">
        <f t="shared" si="99"/>
        <v>0.54727789904323187</v>
      </c>
      <c r="N6385" s="337"/>
      <c r="T6385" s="169" t="s">
        <v>300</v>
      </c>
    </row>
    <row r="6386" spans="1:20">
      <c r="A6386" s="339">
        <v>45557.958333333299</v>
      </c>
      <c r="B6386" s="340">
        <v>0.38386999999999999</v>
      </c>
      <c r="C6386" s="340" t="s">
        <v>300</v>
      </c>
      <c r="D6386" s="341">
        <v>50.45973</v>
      </c>
      <c r="E6386" s="342" t="s">
        <v>300</v>
      </c>
      <c r="F6386" s="340">
        <v>0.60202</v>
      </c>
      <c r="G6386" s="342" t="s">
        <v>300</v>
      </c>
      <c r="H6386" s="342"/>
      <c r="I6386" s="342"/>
      <c r="J6386" s="343"/>
      <c r="K6386" s="343"/>
      <c r="L6386" s="407">
        <v>1</v>
      </c>
      <c r="M6386" s="344">
        <f t="shared" si="99"/>
        <v>0.60201887133250787</v>
      </c>
      <c r="N6386" s="337"/>
      <c r="T6386" s="169" t="s">
        <v>300</v>
      </c>
    </row>
    <row r="6387" spans="1:20">
      <c r="A6387" s="339">
        <v>45558</v>
      </c>
      <c r="B6387" s="340">
        <v>0.87207000000000001</v>
      </c>
      <c r="C6387" s="340" t="s">
        <v>300</v>
      </c>
      <c r="D6387" s="341">
        <v>64.376999999999995</v>
      </c>
      <c r="E6387" s="342" t="s">
        <v>300</v>
      </c>
      <c r="F6387" s="340">
        <v>1.74488</v>
      </c>
      <c r="G6387" s="342" t="s">
        <v>300</v>
      </c>
      <c r="H6387" s="342"/>
      <c r="I6387" s="342"/>
      <c r="J6387" s="343"/>
      <c r="K6387" s="343"/>
      <c r="L6387" s="407">
        <v>1</v>
      </c>
      <c r="M6387" s="344">
        <f t="shared" si="99"/>
        <v>1.7448700621211997</v>
      </c>
      <c r="N6387" s="337"/>
      <c r="T6387" s="169" t="s">
        <v>300</v>
      </c>
    </row>
    <row r="6388" spans="1:20">
      <c r="A6388" s="339">
        <v>45558.041666666701</v>
      </c>
      <c r="B6388" s="340">
        <v>2.3138200000000002</v>
      </c>
      <c r="C6388" s="340" t="s">
        <v>300</v>
      </c>
      <c r="D6388" s="341">
        <v>69.121070000000003</v>
      </c>
      <c r="E6388" s="342" t="s">
        <v>300</v>
      </c>
      <c r="F6388" s="340">
        <v>4.9707400000000002</v>
      </c>
      <c r="G6388" s="342" t="s">
        <v>300</v>
      </c>
      <c r="H6388" s="342"/>
      <c r="I6388" s="342"/>
      <c r="J6388" s="343"/>
      <c r="K6388" s="343"/>
      <c r="L6388" s="407">
        <v>1</v>
      </c>
      <c r="M6388" s="344">
        <f t="shared" si="99"/>
        <v>4.9707398369443929</v>
      </c>
      <c r="N6388" s="337"/>
      <c r="T6388" s="169" t="s">
        <v>300</v>
      </c>
    </row>
    <row r="6389" spans="1:20">
      <c r="A6389" s="339">
        <v>45558.083333333299</v>
      </c>
      <c r="B6389" s="340">
        <v>2.31535</v>
      </c>
      <c r="C6389" s="340" t="s">
        <v>300</v>
      </c>
      <c r="D6389" s="341">
        <v>68.341579999999993</v>
      </c>
      <c r="E6389" s="342" t="s">
        <v>300</v>
      </c>
      <c r="F6389" s="340">
        <v>4.9179300000000001</v>
      </c>
      <c r="G6389" s="342" t="s">
        <v>300</v>
      </c>
      <c r="H6389" s="342"/>
      <c r="I6389" s="342"/>
      <c r="J6389" s="343"/>
      <c r="K6389" s="343"/>
      <c r="L6389" s="407">
        <v>1</v>
      </c>
      <c r="M6389" s="344">
        <f t="shared" si="99"/>
        <v>4.9179337690232385</v>
      </c>
      <c r="N6389" s="337"/>
      <c r="T6389" s="169" t="s">
        <v>300</v>
      </c>
    </row>
    <row r="6390" spans="1:20">
      <c r="A6390" s="339">
        <v>45558.125</v>
      </c>
      <c r="B6390" s="340">
        <v>2.06969</v>
      </c>
      <c r="C6390" s="340" t="s">
        <v>300</v>
      </c>
      <c r="D6390" s="341">
        <v>65.90737</v>
      </c>
      <c r="E6390" s="342" t="s">
        <v>300</v>
      </c>
      <c r="F6390" s="340">
        <v>4.23956</v>
      </c>
      <c r="G6390" s="342" t="s">
        <v>300</v>
      </c>
      <c r="H6390" s="342"/>
      <c r="I6390" s="342"/>
      <c r="J6390" s="343"/>
      <c r="K6390" s="343"/>
      <c r="L6390" s="407">
        <v>1</v>
      </c>
      <c r="M6390" s="344">
        <f t="shared" si="99"/>
        <v>4.2395551890435241</v>
      </c>
      <c r="N6390" s="337"/>
      <c r="T6390" s="169" t="s">
        <v>300</v>
      </c>
    </row>
    <row r="6391" spans="1:20">
      <c r="A6391" s="339">
        <v>45558.166666666701</v>
      </c>
      <c r="B6391" s="340">
        <v>2.1885400000000002</v>
      </c>
      <c r="C6391" s="340" t="s">
        <v>300</v>
      </c>
      <c r="D6391" s="341">
        <v>62.028619999999997</v>
      </c>
      <c r="E6391" s="342" t="s">
        <v>300</v>
      </c>
      <c r="F6391" s="340">
        <v>4.2191799999999997</v>
      </c>
      <c r="G6391" s="342" t="s">
        <v>300</v>
      </c>
      <c r="H6391" s="342"/>
      <c r="I6391" s="342"/>
      <c r="J6391" s="343"/>
      <c r="K6391" s="343"/>
      <c r="L6391" s="407">
        <v>1</v>
      </c>
      <c r="M6391" s="344">
        <f t="shared" si="99"/>
        <v>4.2191757657399842</v>
      </c>
      <c r="N6391" s="337"/>
      <c r="T6391" s="169" t="s">
        <v>300</v>
      </c>
    </row>
    <row r="6392" spans="1:20">
      <c r="A6392" s="339">
        <v>45558.208333333299</v>
      </c>
      <c r="B6392" s="340">
        <v>1.96627</v>
      </c>
      <c r="C6392" s="340" t="s">
        <v>300</v>
      </c>
      <c r="D6392" s="341">
        <v>69.127489999999995</v>
      </c>
      <c r="E6392" s="342" t="s">
        <v>300</v>
      </c>
      <c r="F6392" s="340">
        <v>4.2244999999999999</v>
      </c>
      <c r="G6392" s="342" t="s">
        <v>300</v>
      </c>
      <c r="H6392" s="342"/>
      <c r="I6392" s="342"/>
      <c r="J6392" s="343"/>
      <c r="K6392" s="343"/>
      <c r="L6392" s="407">
        <v>1</v>
      </c>
      <c r="M6392" s="344">
        <f t="shared" si="99"/>
        <v>4.2244964674122834</v>
      </c>
      <c r="N6392" s="337"/>
      <c r="T6392" s="169" t="s">
        <v>300</v>
      </c>
    </row>
    <row r="6393" spans="1:20">
      <c r="A6393" s="339">
        <v>45558.25</v>
      </c>
      <c r="B6393" s="340">
        <v>1.8159700000000001</v>
      </c>
      <c r="C6393" s="340" t="s">
        <v>300</v>
      </c>
      <c r="D6393" s="341">
        <v>68.17492</v>
      </c>
      <c r="E6393" s="342" t="s">
        <v>300</v>
      </c>
      <c r="F6393" s="340">
        <v>3.84781</v>
      </c>
      <c r="G6393" s="342" t="s">
        <v>300</v>
      </c>
      <c r="H6393" s="342"/>
      <c r="I6393" s="342"/>
      <c r="J6393" s="343"/>
      <c r="K6393" s="343"/>
      <c r="L6393" s="407">
        <v>1</v>
      </c>
      <c r="M6393" s="344">
        <f t="shared" si="99"/>
        <v>3.847816182402191</v>
      </c>
      <c r="N6393" s="337"/>
      <c r="T6393" s="169" t="s">
        <v>300</v>
      </c>
    </row>
    <row r="6394" spans="1:20">
      <c r="A6394" s="339">
        <v>45558.291666666701</v>
      </c>
      <c r="B6394" s="340">
        <v>2.0380199999999999</v>
      </c>
      <c r="C6394" s="340" t="s">
        <v>300</v>
      </c>
      <c r="D6394" s="341">
        <v>67.308160000000001</v>
      </c>
      <c r="E6394" s="342" t="s">
        <v>300</v>
      </c>
      <c r="F6394" s="340">
        <v>4.2633999999999999</v>
      </c>
      <c r="G6394" s="342" t="s">
        <v>300</v>
      </c>
      <c r="H6394" s="342"/>
      <c r="I6394" s="342"/>
      <c r="J6394" s="343"/>
      <c r="K6394" s="343"/>
      <c r="L6394" s="407">
        <v>1</v>
      </c>
      <c r="M6394" s="344">
        <f t="shared" si="99"/>
        <v>4.2634106936386553</v>
      </c>
      <c r="N6394" s="337"/>
      <c r="T6394" s="169" t="s">
        <v>300</v>
      </c>
    </row>
    <row r="6395" spans="1:20">
      <c r="A6395" s="339">
        <v>45558.333333333299</v>
      </c>
      <c r="B6395" s="340">
        <v>2.2559900000000002</v>
      </c>
      <c r="C6395" s="340" t="s">
        <v>300</v>
      </c>
      <c r="D6395" s="341">
        <v>66.525859999999994</v>
      </c>
      <c r="E6395" s="342" t="s">
        <v>300</v>
      </c>
      <c r="F6395" s="340">
        <v>4.6645399999999997</v>
      </c>
      <c r="G6395" s="342" t="s">
        <v>300</v>
      </c>
      <c r="H6395" s="342"/>
      <c r="I6395" s="342"/>
      <c r="J6395" s="343"/>
      <c r="K6395" s="343"/>
      <c r="L6395" s="407">
        <v>1</v>
      </c>
      <c r="M6395" s="344">
        <f t="shared" si="99"/>
        <v>4.6645384559355119</v>
      </c>
      <c r="N6395" s="337"/>
      <c r="T6395" s="169" t="s">
        <v>300</v>
      </c>
    </row>
    <row r="6396" spans="1:20">
      <c r="A6396" s="339">
        <v>45558.375</v>
      </c>
      <c r="B6396" s="340">
        <v>1.82447</v>
      </c>
      <c r="C6396" s="340" t="s">
        <v>300</v>
      </c>
      <c r="D6396" s="341">
        <v>69.892449999999997</v>
      </c>
      <c r="E6396" s="342" t="s">
        <v>300</v>
      </c>
      <c r="F6396" s="340">
        <v>3.9632299999999998</v>
      </c>
      <c r="G6396" s="342" t="s">
        <v>300</v>
      </c>
      <c r="H6396" s="342"/>
      <c r="I6396" s="342"/>
      <c r="J6396" s="343"/>
      <c r="K6396" s="343"/>
      <c r="L6396" s="407">
        <v>1</v>
      </c>
      <c r="M6396" s="344">
        <f t="shared" si="99"/>
        <v>3.9632183600566191</v>
      </c>
      <c r="N6396" s="337"/>
      <c r="T6396" s="169" t="s">
        <v>300</v>
      </c>
    </row>
    <row r="6397" spans="1:20">
      <c r="A6397" s="339">
        <v>45558.416666666701</v>
      </c>
      <c r="B6397" s="340">
        <v>2.0532400000000002</v>
      </c>
      <c r="C6397" s="340" t="s">
        <v>300</v>
      </c>
      <c r="D6397" s="341">
        <v>67.152709999999999</v>
      </c>
      <c r="E6397" s="342" t="s">
        <v>300</v>
      </c>
      <c r="F6397" s="340">
        <v>4.2853300000000001</v>
      </c>
      <c r="G6397" s="342" t="s">
        <v>300</v>
      </c>
      <c r="H6397" s="342"/>
      <c r="I6397" s="342"/>
      <c r="J6397" s="343"/>
      <c r="K6397" s="343"/>
      <c r="L6397" s="407">
        <v>1</v>
      </c>
      <c r="M6397" s="344">
        <f t="shared" si="99"/>
        <v>4.2853299891148318</v>
      </c>
      <c r="N6397" s="337"/>
      <c r="T6397" s="169" t="s">
        <v>300</v>
      </c>
    </row>
    <row r="6398" spans="1:20">
      <c r="A6398" s="339">
        <v>45558.458333333299</v>
      </c>
      <c r="B6398" s="340">
        <v>2.15036</v>
      </c>
      <c r="C6398" s="340" t="s">
        <v>300</v>
      </c>
      <c r="D6398" s="341">
        <v>68.777320000000003</v>
      </c>
      <c r="E6398" s="342" t="s">
        <v>300</v>
      </c>
      <c r="F6398" s="340">
        <v>4.5966199999999997</v>
      </c>
      <c r="G6398" s="342" t="s">
        <v>300</v>
      </c>
      <c r="H6398" s="342"/>
      <c r="I6398" s="342"/>
      <c r="J6398" s="343"/>
      <c r="K6398" s="343"/>
      <c r="L6398" s="407">
        <v>1</v>
      </c>
      <c r="M6398" s="344">
        <f t="shared" si="99"/>
        <v>4.5966076127180164</v>
      </c>
      <c r="N6398" s="337"/>
      <c r="T6398" s="169" t="s">
        <v>300</v>
      </c>
    </row>
    <row r="6399" spans="1:20">
      <c r="A6399" s="339">
        <v>45558.5</v>
      </c>
      <c r="B6399" s="340">
        <v>0.94045999999999996</v>
      </c>
      <c r="C6399" s="340" t="s">
        <v>300</v>
      </c>
      <c r="D6399" s="341">
        <v>67.375950000000003</v>
      </c>
      <c r="E6399" s="342" t="s">
        <v>300</v>
      </c>
      <c r="F6399" s="340">
        <v>1.96936</v>
      </c>
      <c r="G6399" s="342" t="s">
        <v>300</v>
      </c>
      <c r="H6399" s="342"/>
      <c r="I6399" s="342"/>
      <c r="J6399" s="343"/>
      <c r="K6399" s="343"/>
      <c r="L6399" s="407">
        <v>1</v>
      </c>
      <c r="M6399" s="344">
        <f t="shared" si="99"/>
        <v>1.9693651149219598</v>
      </c>
      <c r="N6399" s="337"/>
      <c r="T6399" s="169" t="s">
        <v>300</v>
      </c>
    </row>
    <row r="6400" spans="1:20">
      <c r="A6400" s="339">
        <v>45558.541666666701</v>
      </c>
      <c r="B6400" s="340">
        <v>0.27581</v>
      </c>
      <c r="C6400" s="340" t="s">
        <v>300</v>
      </c>
      <c r="D6400" s="341">
        <v>57.900869999999998</v>
      </c>
      <c r="E6400" s="342" t="s">
        <v>300</v>
      </c>
      <c r="F6400" s="340">
        <v>0.49632999999999999</v>
      </c>
      <c r="G6400" s="342" t="s">
        <v>300</v>
      </c>
      <c r="H6400" s="342"/>
      <c r="I6400" s="342"/>
      <c r="J6400" s="343"/>
      <c r="K6400" s="343"/>
      <c r="L6400" s="407">
        <v>1</v>
      </c>
      <c r="M6400" s="344">
        <f t="shared" si="99"/>
        <v>0.49633637871207592</v>
      </c>
      <c r="N6400" s="337"/>
      <c r="T6400" s="169" t="s">
        <v>300</v>
      </c>
    </row>
    <row r="6401" spans="1:20">
      <c r="A6401" s="339">
        <v>45558.583333333299</v>
      </c>
      <c r="B6401" s="340">
        <v>0.35304000000000002</v>
      </c>
      <c r="C6401" s="340" t="s">
        <v>300</v>
      </c>
      <c r="D6401" s="341">
        <v>60.240609999999997</v>
      </c>
      <c r="E6401" s="342" t="s">
        <v>300</v>
      </c>
      <c r="F6401" s="340">
        <v>0.66098000000000001</v>
      </c>
      <c r="G6401" s="342" t="s">
        <v>300</v>
      </c>
      <c r="H6401" s="342"/>
      <c r="I6401" s="342"/>
      <c r="J6401" s="343"/>
      <c r="K6401" s="343"/>
      <c r="L6401" s="407">
        <v>1</v>
      </c>
      <c r="M6401" s="344">
        <f t="shared" si="99"/>
        <v>0.66098908118275201</v>
      </c>
      <c r="N6401" s="337"/>
      <c r="T6401" s="169" t="s">
        <v>300</v>
      </c>
    </row>
    <row r="6402" spans="1:20">
      <c r="A6402" s="339">
        <v>45558.625</v>
      </c>
      <c r="B6402" s="340">
        <v>0.32336999999999999</v>
      </c>
      <c r="C6402" s="340" t="s">
        <v>300</v>
      </c>
      <c r="D6402" s="341">
        <v>62.495899999999999</v>
      </c>
      <c r="E6402" s="342" t="s">
        <v>300</v>
      </c>
      <c r="F6402" s="340">
        <v>0.62809999999999999</v>
      </c>
      <c r="G6402" s="342" t="s">
        <v>300</v>
      </c>
      <c r="H6402" s="342"/>
      <c r="I6402" s="342"/>
      <c r="J6402" s="343"/>
      <c r="K6402" s="343"/>
      <c r="L6402" s="407">
        <v>1</v>
      </c>
      <c r="M6402" s="344">
        <f t="shared" si="99"/>
        <v>0.62810501860764001</v>
      </c>
      <c r="N6402" s="337"/>
      <c r="T6402" s="169" t="s">
        <v>300</v>
      </c>
    </row>
    <row r="6403" spans="1:20">
      <c r="A6403" s="339">
        <v>45558.666666666701</v>
      </c>
      <c r="B6403" s="340">
        <v>0.29249000000000003</v>
      </c>
      <c r="C6403" s="340" t="s">
        <v>300</v>
      </c>
      <c r="D6403" s="341">
        <v>66.287549999999996</v>
      </c>
      <c r="E6403" s="342" t="s">
        <v>300</v>
      </c>
      <c r="F6403" s="340">
        <v>0.60258999999999996</v>
      </c>
      <c r="G6403" s="342" t="s">
        <v>300</v>
      </c>
      <c r="H6403" s="342"/>
      <c r="I6403" s="342"/>
      <c r="J6403" s="343"/>
      <c r="K6403" s="343"/>
      <c r="L6403" s="407">
        <v>1</v>
      </c>
      <c r="M6403" s="344">
        <f t="shared" ref="M6403:M6466" si="100">D6403*60*10^3*B6403*5.18*10^-7</f>
        <v>0.60259288612445994</v>
      </c>
      <c r="N6403" s="337"/>
      <c r="T6403" s="169" t="s">
        <v>300</v>
      </c>
    </row>
    <row r="6404" spans="1:20">
      <c r="A6404" s="339">
        <v>45558.708333333299</v>
      </c>
      <c r="B6404" s="340">
        <v>0.34532000000000002</v>
      </c>
      <c r="C6404" s="340" t="s">
        <v>300</v>
      </c>
      <c r="D6404" s="341">
        <v>67.456649999999996</v>
      </c>
      <c r="E6404" s="342" t="s">
        <v>300</v>
      </c>
      <c r="F6404" s="340">
        <v>0.72399000000000002</v>
      </c>
      <c r="G6404" s="342" t="s">
        <v>300</v>
      </c>
      <c r="H6404" s="342"/>
      <c r="I6404" s="342"/>
      <c r="J6404" s="343"/>
      <c r="K6404" s="343"/>
      <c r="L6404" s="407">
        <v>1</v>
      </c>
      <c r="M6404" s="344">
        <f t="shared" si="100"/>
        <v>0.72398157214823999</v>
      </c>
      <c r="N6404" s="337"/>
      <c r="T6404" s="169" t="s">
        <v>300</v>
      </c>
    </row>
    <row r="6405" spans="1:20">
      <c r="A6405" s="339">
        <v>45558.75</v>
      </c>
      <c r="B6405" s="340">
        <v>0.24218000000000001</v>
      </c>
      <c r="C6405" s="340" t="s">
        <v>300</v>
      </c>
      <c r="D6405" s="341">
        <v>67.198329999999999</v>
      </c>
      <c r="E6405" s="342" t="s">
        <v>300</v>
      </c>
      <c r="F6405" s="340">
        <v>0.50578999999999996</v>
      </c>
      <c r="G6405" s="342" t="s">
        <v>300</v>
      </c>
      <c r="H6405" s="342"/>
      <c r="I6405" s="342"/>
      <c r="J6405" s="343"/>
      <c r="K6405" s="343"/>
      <c r="L6405" s="407">
        <v>1</v>
      </c>
      <c r="M6405" s="344">
        <f t="shared" si="100"/>
        <v>0.50579876566615201</v>
      </c>
      <c r="N6405" s="337"/>
      <c r="T6405" s="169" t="s">
        <v>300</v>
      </c>
    </row>
    <row r="6406" spans="1:20">
      <c r="A6406" s="339">
        <v>45558.791666666701</v>
      </c>
      <c r="B6406" s="340">
        <v>0.75641999999999998</v>
      </c>
      <c r="C6406" s="340" t="s">
        <v>300</v>
      </c>
      <c r="D6406" s="341">
        <v>69.208640000000003</v>
      </c>
      <c r="E6406" s="342" t="s">
        <v>300</v>
      </c>
      <c r="F6406" s="340">
        <v>1.62706</v>
      </c>
      <c r="G6406" s="342" t="s">
        <v>300</v>
      </c>
      <c r="H6406" s="342"/>
      <c r="I6406" s="342"/>
      <c r="J6406" s="343"/>
      <c r="K6406" s="343"/>
      <c r="L6406" s="407">
        <v>1</v>
      </c>
      <c r="M6406" s="344">
        <f t="shared" si="100"/>
        <v>1.6270628474903037</v>
      </c>
      <c r="N6406" s="337"/>
      <c r="T6406" s="169" t="s">
        <v>300</v>
      </c>
    </row>
    <row r="6407" spans="1:20">
      <c r="A6407" s="339">
        <v>45558.833333333299</v>
      </c>
      <c r="B6407" s="340">
        <v>2.2405900000000001</v>
      </c>
      <c r="C6407" s="340" t="s">
        <v>300</v>
      </c>
      <c r="D6407" s="341">
        <v>71.953580000000002</v>
      </c>
      <c r="E6407" s="342" t="s">
        <v>300</v>
      </c>
      <c r="F6407" s="340">
        <v>5.0106700000000002</v>
      </c>
      <c r="G6407" s="342" t="s">
        <v>300</v>
      </c>
      <c r="H6407" s="342"/>
      <c r="I6407" s="342"/>
      <c r="J6407" s="343"/>
      <c r="K6407" s="343"/>
      <c r="L6407" s="407">
        <v>1</v>
      </c>
      <c r="M6407" s="344">
        <f t="shared" si="100"/>
        <v>5.0106701039231751</v>
      </c>
      <c r="N6407" s="337"/>
      <c r="T6407" s="169" t="s">
        <v>300</v>
      </c>
    </row>
    <row r="6408" spans="1:20">
      <c r="A6408" s="339">
        <v>45558.875</v>
      </c>
      <c r="B6408" s="340">
        <v>2.1270099999999998</v>
      </c>
      <c r="C6408" s="340" t="s">
        <v>300</v>
      </c>
      <c r="D6408" s="341">
        <v>71.898669999999996</v>
      </c>
      <c r="E6408" s="342" t="s">
        <v>300</v>
      </c>
      <c r="F6408" s="340">
        <v>4.7530299999999999</v>
      </c>
      <c r="G6408" s="342" t="s">
        <v>300</v>
      </c>
      <c r="H6408" s="342"/>
      <c r="I6408" s="342"/>
      <c r="J6408" s="343"/>
      <c r="K6408" s="343"/>
      <c r="L6408" s="407">
        <v>1</v>
      </c>
      <c r="M6408" s="344">
        <f t="shared" si="100"/>
        <v>4.7530392275838347</v>
      </c>
      <c r="N6408" s="337"/>
      <c r="T6408" s="169" t="s">
        <v>300</v>
      </c>
    </row>
    <row r="6409" spans="1:20">
      <c r="A6409" s="339">
        <v>45558.916666666701</v>
      </c>
      <c r="B6409" s="340">
        <v>1.8184400000000001</v>
      </c>
      <c r="C6409" s="340" t="s">
        <v>300</v>
      </c>
      <c r="D6409" s="341">
        <v>71.719229999999996</v>
      </c>
      <c r="E6409" s="342" t="s">
        <v>300</v>
      </c>
      <c r="F6409" s="340">
        <v>4.0533700000000001</v>
      </c>
      <c r="G6409" s="342" t="s">
        <v>300</v>
      </c>
      <c r="H6409" s="342"/>
      <c r="I6409" s="342"/>
      <c r="J6409" s="343"/>
      <c r="K6409" s="343"/>
      <c r="L6409" s="407">
        <v>1</v>
      </c>
      <c r="M6409" s="344">
        <f t="shared" si="100"/>
        <v>4.0533639839652951</v>
      </c>
      <c r="N6409" s="337"/>
      <c r="T6409" s="169" t="s">
        <v>300</v>
      </c>
    </row>
    <row r="6410" spans="1:20">
      <c r="A6410" s="339">
        <v>45558.958333333299</v>
      </c>
      <c r="B6410" s="340">
        <v>2.2840099999999999</v>
      </c>
      <c r="C6410" s="340" t="s">
        <v>300</v>
      </c>
      <c r="D6410" s="341">
        <v>70.917140000000003</v>
      </c>
      <c r="E6410" s="342" t="s">
        <v>300</v>
      </c>
      <c r="F6410" s="340">
        <v>5.0342000000000002</v>
      </c>
      <c r="G6410" s="342" t="s">
        <v>300</v>
      </c>
      <c r="H6410" s="342"/>
      <c r="I6410" s="342"/>
      <c r="J6410" s="343"/>
      <c r="K6410" s="343"/>
      <c r="L6410" s="407">
        <v>1</v>
      </c>
      <c r="M6410" s="344">
        <f t="shared" si="100"/>
        <v>5.0341972014279115</v>
      </c>
      <c r="N6410" s="337"/>
      <c r="T6410" s="169" t="s">
        <v>300</v>
      </c>
    </row>
    <row r="6411" spans="1:20">
      <c r="A6411" s="339">
        <v>45559</v>
      </c>
      <c r="B6411" s="340">
        <v>2.2693400000000001</v>
      </c>
      <c r="C6411" s="340" t="s">
        <v>300</v>
      </c>
      <c r="D6411" s="341">
        <v>69.128680000000003</v>
      </c>
      <c r="E6411" s="342" t="s">
        <v>300</v>
      </c>
      <c r="F6411" s="340">
        <v>4.8757200000000003</v>
      </c>
      <c r="G6411" s="342" t="s">
        <v>300</v>
      </c>
      <c r="H6411" s="342"/>
      <c r="I6411" s="342"/>
      <c r="J6411" s="343"/>
      <c r="K6411" s="343"/>
      <c r="L6411" s="407">
        <v>1</v>
      </c>
      <c r="M6411" s="344">
        <f t="shared" si="100"/>
        <v>4.8757209571008966</v>
      </c>
      <c r="N6411" s="337"/>
      <c r="T6411" s="169" t="s">
        <v>300</v>
      </c>
    </row>
    <row r="6412" spans="1:20">
      <c r="A6412" s="339">
        <v>45559.041666666701</v>
      </c>
      <c r="B6412" s="340">
        <v>2.3036400000000001</v>
      </c>
      <c r="C6412" s="340" t="s">
        <v>300</v>
      </c>
      <c r="D6412" s="341">
        <v>69.779470000000003</v>
      </c>
      <c r="E6412" s="342" t="s">
        <v>300</v>
      </c>
      <c r="F6412" s="340">
        <v>4.9960100000000001</v>
      </c>
      <c r="G6412" s="342" t="s">
        <v>300</v>
      </c>
      <c r="H6412" s="342"/>
      <c r="I6412" s="342"/>
      <c r="J6412" s="343"/>
      <c r="K6412" s="343"/>
      <c r="L6412" s="407">
        <v>1</v>
      </c>
      <c r="M6412" s="344">
        <f t="shared" si="100"/>
        <v>4.996009868656464</v>
      </c>
      <c r="N6412" s="337"/>
      <c r="T6412" s="169" t="s">
        <v>300</v>
      </c>
    </row>
    <row r="6413" spans="1:20">
      <c r="A6413" s="339">
        <v>45559.083333333299</v>
      </c>
      <c r="B6413" s="340">
        <v>2.5118200000000002</v>
      </c>
      <c r="C6413" s="340" t="s">
        <v>300</v>
      </c>
      <c r="D6413" s="341">
        <v>67.377020000000002</v>
      </c>
      <c r="E6413" s="342" t="s">
        <v>300</v>
      </c>
      <c r="F6413" s="340">
        <v>5.2599499999999999</v>
      </c>
      <c r="G6413" s="342" t="s">
        <v>300</v>
      </c>
      <c r="H6413" s="342"/>
      <c r="I6413" s="342"/>
      <c r="J6413" s="343"/>
      <c r="K6413" s="343"/>
      <c r="L6413" s="407">
        <v>1</v>
      </c>
      <c r="M6413" s="344">
        <f t="shared" si="100"/>
        <v>5.2599464533785119</v>
      </c>
      <c r="N6413" s="337"/>
      <c r="T6413" s="169" t="s">
        <v>300</v>
      </c>
    </row>
    <row r="6414" spans="1:20">
      <c r="A6414" s="339">
        <v>45559.125</v>
      </c>
      <c r="B6414" s="340">
        <v>2.4860199999999999</v>
      </c>
      <c r="C6414" s="340" t="s">
        <v>300</v>
      </c>
      <c r="D6414" s="341">
        <v>65.28707</v>
      </c>
      <c r="E6414" s="342" t="s">
        <v>300</v>
      </c>
      <c r="F6414" s="340">
        <v>5.0444399999999998</v>
      </c>
      <c r="G6414" s="342" t="s">
        <v>300</v>
      </c>
      <c r="H6414" s="342"/>
      <c r="I6414" s="342"/>
      <c r="J6414" s="343"/>
      <c r="K6414" s="343"/>
      <c r="L6414" s="407">
        <v>1</v>
      </c>
      <c r="M6414" s="344">
        <f t="shared" si="100"/>
        <v>5.0444382115443114</v>
      </c>
      <c r="N6414" s="337"/>
      <c r="T6414" s="169" t="s">
        <v>300</v>
      </c>
    </row>
    <row r="6415" spans="1:20">
      <c r="A6415" s="339">
        <v>45559.166666666701</v>
      </c>
      <c r="B6415" s="340">
        <v>2.4652400000000001</v>
      </c>
      <c r="C6415" s="340" t="s">
        <v>300</v>
      </c>
      <c r="D6415" s="341">
        <v>67.295640000000006</v>
      </c>
      <c r="E6415" s="342" t="s">
        <v>300</v>
      </c>
      <c r="F6415" s="340">
        <v>5.1561700000000004</v>
      </c>
      <c r="G6415" s="342" t="s">
        <v>300</v>
      </c>
      <c r="H6415" s="342"/>
      <c r="I6415" s="342"/>
      <c r="J6415" s="343"/>
      <c r="K6415" s="343"/>
      <c r="L6415" s="407">
        <v>1</v>
      </c>
      <c r="M6415" s="344">
        <f t="shared" si="100"/>
        <v>5.1561690024458882</v>
      </c>
      <c r="N6415" s="337"/>
      <c r="T6415" s="169" t="s">
        <v>300</v>
      </c>
    </row>
    <row r="6416" spans="1:20">
      <c r="A6416" s="339">
        <v>45559.208333333299</v>
      </c>
      <c r="B6416" s="340">
        <v>2.4868800000000002</v>
      </c>
      <c r="C6416" s="340" t="s">
        <v>300</v>
      </c>
      <c r="D6416" s="341">
        <v>68.255989999999997</v>
      </c>
      <c r="E6416" s="342" t="s">
        <v>300</v>
      </c>
      <c r="F6416" s="340">
        <v>5.2756600000000002</v>
      </c>
      <c r="G6416" s="342" t="s">
        <v>300</v>
      </c>
      <c r="H6416" s="342"/>
      <c r="I6416" s="342"/>
      <c r="J6416" s="343"/>
      <c r="K6416" s="343"/>
      <c r="L6416" s="407">
        <v>1</v>
      </c>
      <c r="M6416" s="344">
        <f t="shared" si="100"/>
        <v>5.2756577052600964</v>
      </c>
      <c r="N6416" s="337"/>
      <c r="T6416" s="169" t="s">
        <v>300</v>
      </c>
    </row>
    <row r="6417" spans="1:20">
      <c r="A6417" s="339">
        <v>45559.25</v>
      </c>
      <c r="B6417" s="340">
        <v>2.4715400000000001</v>
      </c>
      <c r="C6417" s="340" t="s">
        <v>300</v>
      </c>
      <c r="D6417" s="341">
        <v>70.252610000000004</v>
      </c>
      <c r="E6417" s="342" t="s">
        <v>300</v>
      </c>
      <c r="F6417" s="340">
        <v>5.39649</v>
      </c>
      <c r="G6417" s="342" t="s">
        <v>300</v>
      </c>
      <c r="H6417" s="342"/>
      <c r="I6417" s="342"/>
      <c r="J6417" s="343"/>
      <c r="K6417" s="343"/>
      <c r="L6417" s="407">
        <v>1</v>
      </c>
      <c r="M6417" s="344">
        <f t="shared" si="100"/>
        <v>5.3964867781589518</v>
      </c>
      <c r="N6417" s="337"/>
      <c r="T6417" s="169" t="s">
        <v>300</v>
      </c>
    </row>
    <row r="6418" spans="1:20">
      <c r="A6418" s="339">
        <v>45559.291666666701</v>
      </c>
      <c r="B6418" s="340">
        <v>2.4388299999999998</v>
      </c>
      <c r="C6418" s="340" t="s">
        <v>300</v>
      </c>
      <c r="D6418" s="341">
        <v>67.774320000000003</v>
      </c>
      <c r="E6418" s="342" t="s">
        <v>300</v>
      </c>
      <c r="F6418" s="340">
        <v>5.1372200000000001</v>
      </c>
      <c r="G6418" s="342" t="s">
        <v>300</v>
      </c>
      <c r="H6418" s="342"/>
      <c r="I6418" s="342"/>
      <c r="J6418" s="343"/>
      <c r="K6418" s="343"/>
      <c r="L6418" s="407">
        <v>1</v>
      </c>
      <c r="M6418" s="344">
        <f t="shared" si="100"/>
        <v>5.1372145938012475</v>
      </c>
      <c r="N6418" s="337"/>
      <c r="T6418" s="169" t="s">
        <v>300</v>
      </c>
    </row>
    <row r="6419" spans="1:20">
      <c r="A6419" s="339">
        <v>45559.333333333299</v>
      </c>
      <c r="B6419" s="340">
        <v>2.5395500000000002</v>
      </c>
      <c r="C6419" s="340" t="s">
        <v>300</v>
      </c>
      <c r="D6419" s="341">
        <v>68.916529999999995</v>
      </c>
      <c r="E6419" s="342" t="s">
        <v>300</v>
      </c>
      <c r="F6419" s="340">
        <v>5.4395199999999999</v>
      </c>
      <c r="G6419" s="342" t="s">
        <v>300</v>
      </c>
      <c r="H6419" s="342"/>
      <c r="I6419" s="342"/>
      <c r="J6419" s="343"/>
      <c r="K6419" s="343"/>
      <c r="L6419" s="407">
        <v>1</v>
      </c>
      <c r="M6419" s="344">
        <f t="shared" si="100"/>
        <v>5.4395275445074196</v>
      </c>
      <c r="N6419" s="337"/>
      <c r="T6419" s="169" t="s">
        <v>300</v>
      </c>
    </row>
    <row r="6420" spans="1:20">
      <c r="A6420" s="339">
        <v>45559.375</v>
      </c>
      <c r="B6420" s="340">
        <v>2.3450799999999998</v>
      </c>
      <c r="C6420" s="340" t="s">
        <v>300</v>
      </c>
      <c r="D6420" s="341">
        <v>72.734480000000005</v>
      </c>
      <c r="E6420" s="342" t="s">
        <v>300</v>
      </c>
      <c r="F6420" s="340">
        <v>5.3012600000000001</v>
      </c>
      <c r="G6420" s="342" t="s">
        <v>300</v>
      </c>
      <c r="H6420" s="342"/>
      <c r="I6420" s="342"/>
      <c r="J6420" s="343"/>
      <c r="K6420" s="343"/>
      <c r="L6420" s="407">
        <v>1</v>
      </c>
      <c r="M6420" s="344">
        <f t="shared" si="100"/>
        <v>5.3012588590590717</v>
      </c>
      <c r="N6420" s="337"/>
      <c r="T6420" s="169" t="s">
        <v>300</v>
      </c>
    </row>
    <row r="6421" spans="1:20">
      <c r="A6421" s="339">
        <v>45559.416666666701</v>
      </c>
      <c r="B6421" s="340">
        <v>2.5513400000000002</v>
      </c>
      <c r="C6421" s="340" t="s">
        <v>300</v>
      </c>
      <c r="D6421" s="341">
        <v>75.373630000000006</v>
      </c>
      <c r="E6421" s="342" t="s">
        <v>300</v>
      </c>
      <c r="F6421" s="340">
        <v>5.9768100000000004</v>
      </c>
      <c r="G6421" s="342" t="s">
        <v>300</v>
      </c>
      <c r="H6421" s="342"/>
      <c r="I6421" s="342"/>
      <c r="J6421" s="343"/>
      <c r="K6421" s="343"/>
      <c r="L6421" s="407">
        <v>1</v>
      </c>
      <c r="M6421" s="344">
        <f t="shared" si="100"/>
        <v>5.976800772663335</v>
      </c>
      <c r="N6421" s="337"/>
      <c r="T6421" s="169" t="s">
        <v>300</v>
      </c>
    </row>
    <row r="6422" spans="1:20">
      <c r="A6422" s="339">
        <v>45559.458333333299</v>
      </c>
      <c r="B6422" s="340">
        <v>2.39567</v>
      </c>
      <c r="C6422" s="340" t="s">
        <v>300</v>
      </c>
      <c r="D6422" s="341">
        <v>68.862179999999995</v>
      </c>
      <c r="E6422" s="342" t="s">
        <v>300</v>
      </c>
      <c r="F6422" s="340">
        <v>5.1272900000000003</v>
      </c>
      <c r="G6422" s="342" t="s">
        <v>300</v>
      </c>
      <c r="H6422" s="342"/>
      <c r="I6422" s="342"/>
      <c r="J6422" s="343"/>
      <c r="K6422" s="343"/>
      <c r="L6422" s="407">
        <v>1</v>
      </c>
      <c r="M6422" s="344">
        <f t="shared" si="100"/>
        <v>5.1273005062794468</v>
      </c>
      <c r="N6422" s="337"/>
      <c r="T6422" s="169" t="s">
        <v>300</v>
      </c>
    </row>
    <row r="6423" spans="1:20">
      <c r="A6423" s="339">
        <v>45559.5</v>
      </c>
      <c r="B6423" s="340">
        <v>2.8489300000000002</v>
      </c>
      <c r="C6423" s="340" t="s">
        <v>300</v>
      </c>
      <c r="D6423" s="341">
        <v>67.237319999999997</v>
      </c>
      <c r="E6423" s="342" t="s">
        <v>300</v>
      </c>
      <c r="F6423" s="340">
        <v>5.9535200000000001</v>
      </c>
      <c r="G6423" s="342" t="s">
        <v>300</v>
      </c>
      <c r="H6423" s="342"/>
      <c r="I6423" s="342"/>
      <c r="J6423" s="343"/>
      <c r="K6423" s="343"/>
      <c r="L6423" s="407">
        <v>1</v>
      </c>
      <c r="M6423" s="344">
        <f t="shared" si="100"/>
        <v>5.953511313541008</v>
      </c>
      <c r="N6423" s="337"/>
      <c r="T6423" s="169" t="s">
        <v>300</v>
      </c>
    </row>
    <row r="6424" spans="1:20">
      <c r="A6424" s="339">
        <v>45559.541666666701</v>
      </c>
      <c r="B6424" s="340">
        <v>2.9802200000000001</v>
      </c>
      <c r="C6424" s="340" t="s">
        <v>300</v>
      </c>
      <c r="D6424" s="341">
        <v>68.150130000000004</v>
      </c>
      <c r="E6424" s="342" t="s">
        <v>300</v>
      </c>
      <c r="F6424" s="340">
        <v>6.3124200000000004</v>
      </c>
      <c r="G6424" s="342" t="s">
        <v>300</v>
      </c>
      <c r="H6424" s="342"/>
      <c r="I6424" s="342"/>
      <c r="J6424" s="343"/>
      <c r="K6424" s="343"/>
      <c r="L6424" s="407">
        <v>1</v>
      </c>
      <c r="M6424" s="344">
        <f t="shared" si="100"/>
        <v>6.3124219837208884</v>
      </c>
      <c r="N6424" s="337"/>
      <c r="T6424" s="169" t="s">
        <v>300</v>
      </c>
    </row>
    <row r="6425" spans="1:20">
      <c r="A6425" s="339">
        <v>45559.583333333299</v>
      </c>
      <c r="B6425" s="340">
        <v>1.9934700000000001</v>
      </c>
      <c r="C6425" s="340" t="s">
        <v>300</v>
      </c>
      <c r="D6425" s="341">
        <v>70.896799999999999</v>
      </c>
      <c r="E6425" s="342" t="s">
        <v>300</v>
      </c>
      <c r="F6425" s="340">
        <v>4.3925700000000001</v>
      </c>
      <c r="G6425" s="342" t="s">
        <v>300</v>
      </c>
      <c r="H6425" s="342"/>
      <c r="I6425" s="342"/>
      <c r="J6425" s="343"/>
      <c r="K6425" s="343"/>
      <c r="L6425" s="407">
        <v>1</v>
      </c>
      <c r="M6425" s="344">
        <f t="shared" si="100"/>
        <v>4.3925564122876795</v>
      </c>
      <c r="N6425" s="337"/>
      <c r="T6425" s="169" t="s">
        <v>300</v>
      </c>
    </row>
    <row r="6426" spans="1:20">
      <c r="A6426" s="339">
        <v>45559.625</v>
      </c>
      <c r="B6426" s="340">
        <v>1.1007499999999999</v>
      </c>
      <c r="C6426" s="340" t="s">
        <v>300</v>
      </c>
      <c r="D6426" s="341">
        <v>53.780970000000003</v>
      </c>
      <c r="E6426" s="342" t="s">
        <v>300</v>
      </c>
      <c r="F6426" s="340">
        <v>1.8399300000000001</v>
      </c>
      <c r="G6426" s="342" t="s">
        <v>300</v>
      </c>
      <c r="H6426" s="342"/>
      <c r="I6426" s="342"/>
      <c r="J6426" s="343"/>
      <c r="K6426" s="343"/>
      <c r="L6426" s="407">
        <v>1</v>
      </c>
      <c r="M6426" s="344">
        <f t="shared" si="100"/>
        <v>1.8399174367706999</v>
      </c>
      <c r="N6426" s="337"/>
      <c r="T6426" s="169" t="s">
        <v>300</v>
      </c>
    </row>
    <row r="6427" spans="1:20">
      <c r="A6427" s="339">
        <v>45559.666666666701</v>
      </c>
      <c r="B6427" s="340">
        <v>0.42921999999999999</v>
      </c>
      <c r="C6427" s="340" t="s">
        <v>300</v>
      </c>
      <c r="D6427" s="341">
        <v>25.368320000000001</v>
      </c>
      <c r="E6427" s="342" t="s">
        <v>300</v>
      </c>
      <c r="F6427" s="340">
        <v>0.33842</v>
      </c>
      <c r="G6427" s="342" t="s">
        <v>300</v>
      </c>
      <c r="H6427" s="342"/>
      <c r="I6427" s="342"/>
      <c r="J6427" s="343"/>
      <c r="K6427" s="343"/>
      <c r="L6427" s="407">
        <v>1</v>
      </c>
      <c r="M6427" s="344">
        <f t="shared" si="100"/>
        <v>0.33841738684723199</v>
      </c>
      <c r="N6427" s="337"/>
      <c r="T6427" s="169" t="s">
        <v>300</v>
      </c>
    </row>
    <row r="6428" spans="1:20">
      <c r="A6428" s="339">
        <v>45559.708333333299</v>
      </c>
      <c r="B6428" s="340">
        <v>0.29927999999999999</v>
      </c>
      <c r="C6428" s="340" t="s">
        <v>300</v>
      </c>
      <c r="D6428" s="341">
        <v>14.942539999999999</v>
      </c>
      <c r="E6428" s="342" t="s">
        <v>300</v>
      </c>
      <c r="F6428" s="340">
        <v>0.13899</v>
      </c>
      <c r="G6428" s="342" t="s">
        <v>300</v>
      </c>
      <c r="H6428" s="342"/>
      <c r="I6428" s="342"/>
      <c r="J6428" s="343"/>
      <c r="K6428" s="343"/>
      <c r="L6428" s="407">
        <v>1</v>
      </c>
      <c r="M6428" s="344">
        <f t="shared" si="100"/>
        <v>0.13898986477689595</v>
      </c>
      <c r="N6428" s="337"/>
      <c r="T6428" s="169" t="s">
        <v>300</v>
      </c>
    </row>
    <row r="6429" spans="1:20">
      <c r="A6429" s="339">
        <v>45559.75</v>
      </c>
      <c r="B6429" s="340">
        <v>0.45799000000000001</v>
      </c>
      <c r="C6429" s="340" t="s">
        <v>300</v>
      </c>
      <c r="D6429" s="341">
        <v>6.2298900000000001</v>
      </c>
      <c r="E6429" s="342" t="s">
        <v>300</v>
      </c>
      <c r="F6429" s="340">
        <v>8.8679999999999995E-2</v>
      </c>
      <c r="G6429" s="342" t="s">
        <v>300</v>
      </c>
      <c r="H6429" s="342"/>
      <c r="I6429" s="342"/>
      <c r="J6429" s="343"/>
      <c r="K6429" s="343"/>
      <c r="L6429" s="407">
        <v>1</v>
      </c>
      <c r="M6429" s="344">
        <f t="shared" si="100"/>
        <v>8.8678305139788E-2</v>
      </c>
      <c r="N6429" s="337"/>
      <c r="T6429" s="169" t="s">
        <v>300</v>
      </c>
    </row>
    <row r="6430" spans="1:20">
      <c r="A6430" s="339">
        <v>45559.791666666701</v>
      </c>
      <c r="B6430" s="340">
        <v>0.98050999999999999</v>
      </c>
      <c r="C6430" s="340" t="s">
        <v>300</v>
      </c>
      <c r="D6430" s="341">
        <v>73.585719999999995</v>
      </c>
      <c r="E6430" s="342" t="s">
        <v>300</v>
      </c>
      <c r="F6430" s="340">
        <v>2.24247</v>
      </c>
      <c r="G6430" s="342" t="s">
        <v>300</v>
      </c>
      <c r="H6430" s="342"/>
      <c r="I6430" s="342"/>
      <c r="J6430" s="343"/>
      <c r="K6430" s="343"/>
      <c r="L6430" s="407">
        <v>1</v>
      </c>
      <c r="M6430" s="344">
        <f t="shared" si="100"/>
        <v>2.2424696865785756</v>
      </c>
      <c r="N6430" s="337"/>
      <c r="T6430" s="169" t="s">
        <v>300</v>
      </c>
    </row>
    <row r="6431" spans="1:20">
      <c r="A6431" s="339">
        <v>45559.833333333299</v>
      </c>
      <c r="B6431" s="340">
        <v>1.0240400000000001</v>
      </c>
      <c r="C6431" s="340" t="s">
        <v>300</v>
      </c>
      <c r="D6431" s="341">
        <v>77.872579999999999</v>
      </c>
      <c r="E6431" s="342" t="s">
        <v>300</v>
      </c>
      <c r="F6431" s="340">
        <v>2.4784600000000001</v>
      </c>
      <c r="G6431" s="342" t="s">
        <v>300</v>
      </c>
      <c r="H6431" s="342"/>
      <c r="I6431" s="342"/>
      <c r="J6431" s="343"/>
      <c r="K6431" s="343"/>
      <c r="L6431" s="407">
        <v>1</v>
      </c>
      <c r="M6431" s="344">
        <f t="shared" si="100"/>
        <v>2.4784633124650561</v>
      </c>
      <c r="N6431" s="337"/>
      <c r="T6431" s="169" t="s">
        <v>300</v>
      </c>
    </row>
    <row r="6432" spans="1:20">
      <c r="A6432" s="339">
        <v>45559.875</v>
      </c>
      <c r="B6432" s="340">
        <v>2.2554500000000002</v>
      </c>
      <c r="C6432" s="340" t="s">
        <v>300</v>
      </c>
      <c r="D6432" s="341">
        <v>74.127170000000007</v>
      </c>
      <c r="E6432" s="342" t="s">
        <v>300</v>
      </c>
      <c r="F6432" s="340">
        <v>5.1962799999999998</v>
      </c>
      <c r="G6432" s="342" t="s">
        <v>300</v>
      </c>
      <c r="H6432" s="342"/>
      <c r="I6432" s="342"/>
      <c r="J6432" s="343"/>
      <c r="K6432" s="343"/>
      <c r="L6432" s="407">
        <v>1</v>
      </c>
      <c r="M6432" s="344">
        <f t="shared" si="100"/>
        <v>5.1962691029176193</v>
      </c>
      <c r="N6432" s="337"/>
      <c r="T6432" s="169" t="s">
        <v>300</v>
      </c>
    </row>
    <row r="6433" spans="1:20">
      <c r="A6433" s="339">
        <v>45559.916666666701</v>
      </c>
      <c r="B6433" s="340">
        <v>2.4363000000000001</v>
      </c>
      <c r="C6433" s="340" t="s">
        <v>300</v>
      </c>
      <c r="D6433" s="341">
        <v>75.341200000000001</v>
      </c>
      <c r="E6433" s="342" t="s">
        <v>300</v>
      </c>
      <c r="F6433" s="340">
        <v>5.7048399999999999</v>
      </c>
      <c r="G6433" s="342" t="s">
        <v>300</v>
      </c>
      <c r="H6433" s="342"/>
      <c r="I6433" s="342"/>
      <c r="J6433" s="343"/>
      <c r="K6433" s="343"/>
      <c r="L6433" s="407">
        <v>1</v>
      </c>
      <c r="M6433" s="344">
        <f t="shared" si="100"/>
        <v>5.7048510336047995</v>
      </c>
      <c r="N6433" s="337"/>
      <c r="T6433" s="169" t="s">
        <v>300</v>
      </c>
    </row>
    <row r="6434" spans="1:20">
      <c r="A6434" s="339">
        <v>45559.958333333299</v>
      </c>
      <c r="B6434" s="340">
        <v>2.6453500000000001</v>
      </c>
      <c r="C6434" s="340" t="s">
        <v>300</v>
      </c>
      <c r="D6434" s="341">
        <v>74.621920000000003</v>
      </c>
      <c r="E6434" s="342" t="s">
        <v>300</v>
      </c>
      <c r="F6434" s="340">
        <v>6.1352399999999996</v>
      </c>
      <c r="G6434" s="342" t="s">
        <v>300</v>
      </c>
      <c r="H6434" s="342"/>
      <c r="I6434" s="342"/>
      <c r="J6434" s="343"/>
      <c r="K6434" s="343"/>
      <c r="L6434" s="407">
        <v>1</v>
      </c>
      <c r="M6434" s="344">
        <f t="shared" si="100"/>
        <v>6.1352260659177595</v>
      </c>
      <c r="N6434" s="337"/>
      <c r="T6434" s="169" t="s">
        <v>300</v>
      </c>
    </row>
    <row r="6435" spans="1:20">
      <c r="A6435" s="339">
        <v>45560</v>
      </c>
      <c r="B6435" s="340">
        <v>2.4334199999999999</v>
      </c>
      <c r="C6435" s="340" t="s">
        <v>300</v>
      </c>
      <c r="D6435" s="341">
        <v>72.174930000000003</v>
      </c>
      <c r="E6435" s="342" t="s">
        <v>300</v>
      </c>
      <c r="F6435" s="340">
        <v>5.4586499999999996</v>
      </c>
      <c r="G6435" s="342" t="s">
        <v>300</v>
      </c>
      <c r="H6435" s="342"/>
      <c r="I6435" s="342"/>
      <c r="J6435" s="343"/>
      <c r="K6435" s="343"/>
      <c r="L6435" s="407">
        <v>1</v>
      </c>
      <c r="M6435" s="344">
        <f t="shared" si="100"/>
        <v>5.4586400164314481</v>
      </c>
      <c r="N6435" s="337"/>
      <c r="T6435" s="169" t="s">
        <v>300</v>
      </c>
    </row>
    <row r="6436" spans="1:20">
      <c r="A6436" s="339">
        <v>45560.041666666701</v>
      </c>
      <c r="B6436" s="340">
        <v>2.7496700000000001</v>
      </c>
      <c r="C6436" s="340" t="s">
        <v>300</v>
      </c>
      <c r="D6436" s="341">
        <v>69.404420000000002</v>
      </c>
      <c r="E6436" s="342" t="s">
        <v>300</v>
      </c>
      <c r="F6436" s="340">
        <v>5.9312899999999997</v>
      </c>
      <c r="G6436" s="342" t="s">
        <v>300</v>
      </c>
      <c r="H6436" s="342"/>
      <c r="I6436" s="342"/>
      <c r="J6436" s="343"/>
      <c r="K6436" s="343"/>
      <c r="L6436" s="407">
        <v>1</v>
      </c>
      <c r="M6436" s="344">
        <f t="shared" si="100"/>
        <v>5.931283937906711</v>
      </c>
      <c r="N6436" s="337"/>
      <c r="T6436" s="169" t="s">
        <v>300</v>
      </c>
    </row>
    <row r="6437" spans="1:20">
      <c r="A6437" s="339">
        <v>45560.083333333299</v>
      </c>
      <c r="B6437" s="340">
        <v>2.6202000000000001</v>
      </c>
      <c r="C6437" s="340" t="s">
        <v>300</v>
      </c>
      <c r="D6437" s="341">
        <v>68.413460000000001</v>
      </c>
      <c r="E6437" s="342" t="s">
        <v>300</v>
      </c>
      <c r="F6437" s="340">
        <v>5.5712999999999999</v>
      </c>
      <c r="G6437" s="342" t="s">
        <v>300</v>
      </c>
      <c r="H6437" s="342"/>
      <c r="I6437" s="342"/>
      <c r="J6437" s="343"/>
      <c r="K6437" s="343"/>
      <c r="L6437" s="407">
        <v>1</v>
      </c>
      <c r="M6437" s="344">
        <f t="shared" si="100"/>
        <v>5.5713059404833594</v>
      </c>
      <c r="N6437" s="337"/>
      <c r="T6437" s="169" t="s">
        <v>300</v>
      </c>
    </row>
    <row r="6438" spans="1:20">
      <c r="A6438" s="339">
        <v>45560.125</v>
      </c>
      <c r="B6438" s="340">
        <v>2.8567499999999999</v>
      </c>
      <c r="C6438" s="340" t="s">
        <v>300</v>
      </c>
      <c r="D6438" s="341">
        <v>67.352729999999994</v>
      </c>
      <c r="E6438" s="342" t="s">
        <v>300</v>
      </c>
      <c r="F6438" s="340">
        <v>5.9801000000000002</v>
      </c>
      <c r="G6438" s="342" t="s">
        <v>300</v>
      </c>
      <c r="H6438" s="342"/>
      <c r="I6438" s="342"/>
      <c r="J6438" s="343"/>
      <c r="K6438" s="343"/>
      <c r="L6438" s="407">
        <v>1</v>
      </c>
      <c r="M6438" s="344">
        <f t="shared" si="100"/>
        <v>5.9801000471666992</v>
      </c>
      <c r="N6438" s="337"/>
      <c r="T6438" s="169" t="s">
        <v>300</v>
      </c>
    </row>
    <row r="6439" spans="1:20">
      <c r="A6439" s="339">
        <v>45560.166666666701</v>
      </c>
      <c r="B6439" s="340">
        <v>2.7044299999999999</v>
      </c>
      <c r="C6439" s="340" t="s">
        <v>300</v>
      </c>
      <c r="D6439" s="341">
        <v>69.457669999999993</v>
      </c>
      <c r="E6439" s="342" t="s">
        <v>300</v>
      </c>
      <c r="F6439" s="340">
        <v>5.8381699999999999</v>
      </c>
      <c r="G6439" s="342" t="s">
        <v>300</v>
      </c>
      <c r="H6439" s="342"/>
      <c r="I6439" s="342"/>
      <c r="J6439" s="343"/>
      <c r="K6439" s="343"/>
      <c r="L6439" s="407">
        <v>1</v>
      </c>
      <c r="M6439" s="344">
        <f t="shared" si="100"/>
        <v>5.8381730733393473</v>
      </c>
      <c r="N6439" s="337"/>
      <c r="T6439" s="169" t="s">
        <v>300</v>
      </c>
    </row>
    <row r="6440" spans="1:20">
      <c r="A6440" s="339">
        <v>45560.208333333299</v>
      </c>
      <c r="B6440" s="340">
        <v>2.59551</v>
      </c>
      <c r="C6440" s="340" t="s">
        <v>300</v>
      </c>
      <c r="D6440" s="341">
        <v>68.409710000000004</v>
      </c>
      <c r="E6440" s="342" t="s">
        <v>300</v>
      </c>
      <c r="F6440" s="340">
        <v>5.5184899999999999</v>
      </c>
      <c r="G6440" s="342" t="s">
        <v>300</v>
      </c>
      <c r="H6440" s="342"/>
      <c r="I6440" s="342"/>
      <c r="J6440" s="343"/>
      <c r="K6440" s="343"/>
      <c r="L6440" s="407">
        <v>1</v>
      </c>
      <c r="M6440" s="344">
        <f t="shared" si="100"/>
        <v>5.5185053253772685</v>
      </c>
      <c r="N6440" s="337"/>
      <c r="T6440" s="169" t="s">
        <v>300</v>
      </c>
    </row>
    <row r="6441" spans="1:20">
      <c r="A6441" s="339">
        <v>45560.25</v>
      </c>
      <c r="B6441" s="340">
        <v>2.2456</v>
      </c>
      <c r="C6441" s="340" t="s">
        <v>300</v>
      </c>
      <c r="D6441" s="341">
        <v>70.120400000000004</v>
      </c>
      <c r="E6441" s="342" t="s">
        <v>300</v>
      </c>
      <c r="F6441" s="340">
        <v>4.8939399999999997</v>
      </c>
      <c r="G6441" s="342" t="s">
        <v>300</v>
      </c>
      <c r="H6441" s="342"/>
      <c r="I6441" s="342"/>
      <c r="J6441" s="343"/>
      <c r="K6441" s="343"/>
      <c r="L6441" s="407">
        <v>1</v>
      </c>
      <c r="M6441" s="344">
        <f t="shared" si="100"/>
        <v>4.8939304670592003</v>
      </c>
      <c r="N6441" s="337"/>
      <c r="T6441" s="169" t="s">
        <v>300</v>
      </c>
    </row>
    <row r="6442" spans="1:20">
      <c r="A6442" s="339">
        <v>45560.291666666701</v>
      </c>
      <c r="B6442" s="340">
        <v>2.2718600000000002</v>
      </c>
      <c r="C6442" s="340" t="s">
        <v>300</v>
      </c>
      <c r="D6442" s="341">
        <v>71.344920000000002</v>
      </c>
      <c r="E6442" s="342" t="s">
        <v>300</v>
      </c>
      <c r="F6442" s="340">
        <v>5.0376300000000001</v>
      </c>
      <c r="G6442" s="342" t="s">
        <v>300</v>
      </c>
      <c r="H6442" s="342"/>
      <c r="I6442" s="342"/>
      <c r="J6442" s="343"/>
      <c r="K6442" s="343"/>
      <c r="L6442" s="407">
        <v>1</v>
      </c>
      <c r="M6442" s="344">
        <f t="shared" si="100"/>
        <v>5.0376226220832967</v>
      </c>
      <c r="N6442" s="337"/>
      <c r="T6442" s="169" t="s">
        <v>300</v>
      </c>
    </row>
    <row r="6443" spans="1:20">
      <c r="A6443" s="339">
        <v>45560.333333333299</v>
      </c>
      <c r="B6443" s="340">
        <v>2.46916</v>
      </c>
      <c r="C6443" s="340" t="s">
        <v>300</v>
      </c>
      <c r="D6443" s="341">
        <v>68.098749999999995</v>
      </c>
      <c r="E6443" s="342" t="s">
        <v>300</v>
      </c>
      <c r="F6443" s="340">
        <v>5.2259900000000004</v>
      </c>
      <c r="G6443" s="342" t="s">
        <v>300</v>
      </c>
      <c r="H6443" s="342"/>
      <c r="I6443" s="342"/>
      <c r="J6443" s="343"/>
      <c r="K6443" s="343"/>
      <c r="L6443" s="407">
        <v>1</v>
      </c>
      <c r="M6443" s="344">
        <f t="shared" si="100"/>
        <v>5.2259997328139987</v>
      </c>
      <c r="N6443" s="337"/>
      <c r="T6443" s="169" t="s">
        <v>300</v>
      </c>
    </row>
    <row r="6444" spans="1:20">
      <c r="A6444" s="339">
        <v>45560.375</v>
      </c>
      <c r="B6444" s="340">
        <v>2.6439499999999998</v>
      </c>
      <c r="C6444" s="340" t="s">
        <v>300</v>
      </c>
      <c r="D6444" s="341">
        <v>69.242859999999993</v>
      </c>
      <c r="E6444" s="342" t="s">
        <v>300</v>
      </c>
      <c r="F6444" s="340">
        <v>5.6899699999999998</v>
      </c>
      <c r="G6444" s="342" t="s">
        <v>300</v>
      </c>
      <c r="H6444" s="342"/>
      <c r="I6444" s="342"/>
      <c r="J6444" s="343"/>
      <c r="K6444" s="343"/>
      <c r="L6444" s="407">
        <v>1</v>
      </c>
      <c r="M6444" s="344">
        <f t="shared" si="100"/>
        <v>5.6899604233827574</v>
      </c>
      <c r="N6444" s="337"/>
      <c r="T6444" s="169" t="s">
        <v>300</v>
      </c>
    </row>
    <row r="6445" spans="1:20">
      <c r="A6445" s="339">
        <v>45560.416666666701</v>
      </c>
      <c r="B6445" s="340">
        <v>1.5474399999999999</v>
      </c>
      <c r="C6445" s="340" t="s">
        <v>300</v>
      </c>
      <c r="D6445" s="341">
        <v>73.152540000000002</v>
      </c>
      <c r="E6445" s="342" t="s">
        <v>300</v>
      </c>
      <c r="F6445" s="340">
        <v>3.5182199999999999</v>
      </c>
      <c r="G6445" s="342" t="s">
        <v>300</v>
      </c>
      <c r="H6445" s="342"/>
      <c r="I6445" s="342"/>
      <c r="J6445" s="343"/>
      <c r="K6445" s="343"/>
      <c r="L6445" s="407">
        <v>1</v>
      </c>
      <c r="M6445" s="344">
        <f t="shared" si="100"/>
        <v>3.5182300947454079</v>
      </c>
      <c r="N6445" s="337"/>
      <c r="T6445" s="169" t="s">
        <v>300</v>
      </c>
    </row>
    <row r="6446" spans="1:20">
      <c r="A6446" s="339">
        <v>45560.458333333299</v>
      </c>
      <c r="B6446" s="340">
        <v>2.26953</v>
      </c>
      <c r="C6446" s="340" t="s">
        <v>300</v>
      </c>
      <c r="D6446" s="341">
        <v>71.183319999999995</v>
      </c>
      <c r="E6446" s="342" t="s">
        <v>300</v>
      </c>
      <c r="F6446" s="340">
        <v>5.0210499999999998</v>
      </c>
      <c r="G6446" s="342" t="s">
        <v>300</v>
      </c>
      <c r="H6446" s="342"/>
      <c r="I6446" s="342"/>
      <c r="J6446" s="343"/>
      <c r="K6446" s="343"/>
      <c r="L6446" s="407">
        <v>1</v>
      </c>
      <c r="M6446" s="344">
        <f t="shared" si="100"/>
        <v>5.021057301846767</v>
      </c>
      <c r="N6446" s="337"/>
      <c r="T6446" s="169" t="s">
        <v>300</v>
      </c>
    </row>
    <row r="6447" spans="1:20">
      <c r="A6447" s="339">
        <v>45560.5</v>
      </c>
      <c r="B6447" s="340">
        <v>0.44186999999999999</v>
      </c>
      <c r="C6447" s="340" t="s">
        <v>300</v>
      </c>
      <c r="D6447" s="341">
        <v>70.675539999999998</v>
      </c>
      <c r="E6447" s="342" t="s">
        <v>300</v>
      </c>
      <c r="F6447" s="340">
        <v>0.97062000000000004</v>
      </c>
      <c r="G6447" s="342" t="s">
        <v>300</v>
      </c>
      <c r="H6447" s="342"/>
      <c r="I6447" s="342"/>
      <c r="J6447" s="343"/>
      <c r="K6447" s="343"/>
      <c r="L6447" s="407">
        <v>1</v>
      </c>
      <c r="M6447" s="344">
        <f t="shared" si="100"/>
        <v>0.9706097787225838</v>
      </c>
      <c r="N6447" s="337"/>
      <c r="T6447" s="169" t="s">
        <v>300</v>
      </c>
    </row>
    <row r="6448" spans="1:20">
      <c r="A6448" s="339">
        <v>45560.541666666701</v>
      </c>
      <c r="B6448" s="340">
        <v>0.23072000000000001</v>
      </c>
      <c r="C6448" s="340" t="s">
        <v>300</v>
      </c>
      <c r="D6448" s="341">
        <v>57.521810000000002</v>
      </c>
      <c r="E6448" s="342" t="s">
        <v>300</v>
      </c>
      <c r="F6448" s="340">
        <v>0.41248000000000001</v>
      </c>
      <c r="G6448" s="342" t="s">
        <v>300</v>
      </c>
      <c r="H6448" s="342"/>
      <c r="I6448" s="342"/>
      <c r="J6448" s="343"/>
      <c r="K6448" s="343"/>
      <c r="L6448" s="407">
        <v>1</v>
      </c>
      <c r="M6448" s="344">
        <f t="shared" si="100"/>
        <v>0.412476106659456</v>
      </c>
      <c r="N6448" s="337"/>
      <c r="T6448" s="169" t="s">
        <v>300</v>
      </c>
    </row>
    <row r="6449" spans="1:20">
      <c r="A6449" s="339">
        <v>45560.583333333299</v>
      </c>
      <c r="B6449" s="340">
        <v>0.19900999999999999</v>
      </c>
      <c r="C6449" s="340" t="s">
        <v>300</v>
      </c>
      <c r="D6449" s="341">
        <v>59.273299999999999</v>
      </c>
      <c r="E6449" s="342" t="s">
        <v>300</v>
      </c>
      <c r="F6449" s="340">
        <v>0.36660999999999999</v>
      </c>
      <c r="G6449" s="342" t="s">
        <v>300</v>
      </c>
      <c r="H6449" s="342"/>
      <c r="I6449" s="342"/>
      <c r="J6449" s="343"/>
      <c r="K6449" s="343"/>
      <c r="L6449" s="407">
        <v>1</v>
      </c>
      <c r="M6449" s="344">
        <f t="shared" si="100"/>
        <v>0.36661904077763996</v>
      </c>
      <c r="N6449" s="337"/>
      <c r="T6449" s="169" t="s">
        <v>300</v>
      </c>
    </row>
    <row r="6450" spans="1:20">
      <c r="A6450" s="339">
        <v>45560.625</v>
      </c>
      <c r="B6450" s="340">
        <v>0.13800000000000001</v>
      </c>
      <c r="C6450" s="340" t="s">
        <v>300</v>
      </c>
      <c r="D6450" s="341">
        <v>63.166919999999998</v>
      </c>
      <c r="E6450" s="342" t="s">
        <v>300</v>
      </c>
      <c r="F6450" s="340">
        <v>0.27093</v>
      </c>
      <c r="G6450" s="342" t="s">
        <v>300</v>
      </c>
      <c r="H6450" s="342"/>
      <c r="I6450" s="342"/>
      <c r="J6450" s="343"/>
      <c r="K6450" s="343"/>
      <c r="L6450" s="407">
        <v>1</v>
      </c>
      <c r="M6450" s="344">
        <f t="shared" si="100"/>
        <v>0.27092544655679995</v>
      </c>
      <c r="N6450" s="337"/>
      <c r="T6450" s="169" t="s">
        <v>300</v>
      </c>
    </row>
    <row r="6451" spans="1:20">
      <c r="A6451" s="339">
        <v>45560.666666666701</v>
      </c>
      <c r="B6451" s="340">
        <v>0.13431999999999999</v>
      </c>
      <c r="C6451" s="340" t="s">
        <v>300</v>
      </c>
      <c r="D6451" s="341">
        <v>55.615780000000001</v>
      </c>
      <c r="E6451" s="342" t="s">
        <v>300</v>
      </c>
      <c r="F6451" s="340">
        <v>0.23216999999999999</v>
      </c>
      <c r="G6451" s="342" t="s">
        <v>300</v>
      </c>
      <c r="H6451" s="342"/>
      <c r="I6451" s="342"/>
      <c r="J6451" s="343"/>
      <c r="K6451" s="343"/>
      <c r="L6451" s="407">
        <v>1</v>
      </c>
      <c r="M6451" s="344">
        <f t="shared" si="100"/>
        <v>0.23217728358316797</v>
      </c>
      <c r="N6451" s="337"/>
      <c r="T6451" s="169" t="s">
        <v>300</v>
      </c>
    </row>
    <row r="6452" spans="1:20">
      <c r="A6452" s="339">
        <v>45560.708333333299</v>
      </c>
      <c r="B6452" s="340">
        <v>0.29239999999999999</v>
      </c>
      <c r="C6452" s="340" t="s">
        <v>300</v>
      </c>
      <c r="D6452" s="341">
        <v>53.593850000000003</v>
      </c>
      <c r="E6452" s="342" t="s">
        <v>300</v>
      </c>
      <c r="F6452" s="340">
        <v>0.48703999999999997</v>
      </c>
      <c r="G6452" s="342" t="s">
        <v>300</v>
      </c>
      <c r="H6452" s="342"/>
      <c r="I6452" s="342"/>
      <c r="J6452" s="343"/>
      <c r="K6452" s="343"/>
      <c r="L6452" s="407">
        <v>1</v>
      </c>
      <c r="M6452" s="344">
        <f t="shared" si="100"/>
        <v>0.48704976127920002</v>
      </c>
      <c r="N6452" s="337"/>
      <c r="T6452" s="169" t="s">
        <v>300</v>
      </c>
    </row>
    <row r="6453" spans="1:20">
      <c r="A6453" s="339">
        <v>45560.75</v>
      </c>
      <c r="B6453" s="340">
        <v>0.32984000000000002</v>
      </c>
      <c r="C6453" s="340" t="s">
        <v>300</v>
      </c>
      <c r="D6453" s="341">
        <v>66.721760000000003</v>
      </c>
      <c r="E6453" s="342" t="s">
        <v>300</v>
      </c>
      <c r="F6453" s="340">
        <v>0.68398999999999999</v>
      </c>
      <c r="G6453" s="342" t="s">
        <v>300</v>
      </c>
      <c r="H6453" s="342"/>
      <c r="I6453" s="342"/>
      <c r="J6453" s="343"/>
      <c r="K6453" s="343"/>
      <c r="L6453" s="407">
        <v>1</v>
      </c>
      <c r="M6453" s="344">
        <f t="shared" si="100"/>
        <v>0.68399326529587201</v>
      </c>
      <c r="N6453" s="337"/>
      <c r="T6453" s="169" t="s">
        <v>300</v>
      </c>
    </row>
    <row r="6454" spans="1:20">
      <c r="A6454" s="339">
        <v>45560.791666666701</v>
      </c>
      <c r="B6454" s="340">
        <v>0.11840000000000001</v>
      </c>
      <c r="C6454" s="340" t="s">
        <v>300</v>
      </c>
      <c r="D6454" s="341">
        <v>73.603989999999996</v>
      </c>
      <c r="E6454" s="342" t="s">
        <v>300</v>
      </c>
      <c r="F6454" s="340">
        <v>0.27084999999999998</v>
      </c>
      <c r="G6454" s="342" t="s">
        <v>300</v>
      </c>
      <c r="H6454" s="342"/>
      <c r="I6454" s="342"/>
      <c r="J6454" s="343"/>
      <c r="K6454" s="343"/>
      <c r="L6454" s="407">
        <v>1</v>
      </c>
      <c r="M6454" s="344">
        <f t="shared" si="100"/>
        <v>0.27085326188927994</v>
      </c>
      <c r="N6454" s="337"/>
      <c r="T6454" s="169" t="s">
        <v>300</v>
      </c>
    </row>
    <row r="6455" spans="1:20">
      <c r="A6455" s="339">
        <v>45560.833333333299</v>
      </c>
      <c r="B6455" s="340">
        <v>0.51885000000000003</v>
      </c>
      <c r="C6455" s="340" t="s">
        <v>300</v>
      </c>
      <c r="D6455" s="341">
        <v>75.661839999999998</v>
      </c>
      <c r="E6455" s="342" t="s">
        <v>300</v>
      </c>
      <c r="F6455" s="340">
        <v>1.2201200000000001</v>
      </c>
      <c r="G6455" s="342" t="s">
        <v>300</v>
      </c>
      <c r="H6455" s="342"/>
      <c r="I6455" s="342"/>
      <c r="J6455" s="343"/>
      <c r="K6455" s="343"/>
      <c r="L6455" s="407">
        <v>1</v>
      </c>
      <c r="M6455" s="344">
        <f t="shared" si="100"/>
        <v>1.2201120878587202</v>
      </c>
      <c r="N6455" s="337"/>
      <c r="T6455" s="169" t="s">
        <v>300</v>
      </c>
    </row>
    <row r="6456" spans="1:20">
      <c r="A6456" s="339">
        <v>45560.875</v>
      </c>
      <c r="B6456" s="340">
        <v>0.93298999999999999</v>
      </c>
      <c r="C6456" s="340" t="s">
        <v>300</v>
      </c>
      <c r="D6456" s="341">
        <v>66.121440000000007</v>
      </c>
      <c r="E6456" s="342" t="s">
        <v>300</v>
      </c>
      <c r="F6456" s="340">
        <v>1.91734</v>
      </c>
      <c r="G6456" s="342" t="s">
        <v>300</v>
      </c>
      <c r="H6456" s="342"/>
      <c r="I6456" s="342"/>
      <c r="J6456" s="343"/>
      <c r="K6456" s="343"/>
      <c r="L6456" s="407">
        <v>1</v>
      </c>
      <c r="M6456" s="344">
        <f t="shared" si="100"/>
        <v>1.917345162858048</v>
      </c>
      <c r="N6456" s="337"/>
      <c r="T6456" s="169" t="s">
        <v>300</v>
      </c>
    </row>
    <row r="6457" spans="1:20">
      <c r="A6457" s="339">
        <v>45560.916666666701</v>
      </c>
      <c r="B6457" s="340">
        <v>1.2910999999999999</v>
      </c>
      <c r="C6457" s="340" t="s">
        <v>300</v>
      </c>
      <c r="D6457" s="341">
        <v>79.472830000000002</v>
      </c>
      <c r="E6457" s="342" t="s">
        <v>300</v>
      </c>
      <c r="F6457" s="340">
        <v>3.1890499999999999</v>
      </c>
      <c r="G6457" s="342" t="s">
        <v>300</v>
      </c>
      <c r="H6457" s="342"/>
      <c r="I6457" s="342"/>
      <c r="J6457" s="343"/>
      <c r="K6457" s="343"/>
      <c r="L6457" s="407">
        <v>1</v>
      </c>
      <c r="M6457" s="344">
        <f t="shared" si="100"/>
        <v>3.1890370848680401</v>
      </c>
      <c r="N6457" s="337"/>
      <c r="T6457" s="169" t="s">
        <v>300</v>
      </c>
    </row>
    <row r="6458" spans="1:20">
      <c r="A6458" s="339">
        <v>45560.958333333299</v>
      </c>
      <c r="B6458" s="340">
        <v>2.5743299999999998</v>
      </c>
      <c r="C6458" s="340" t="s">
        <v>300</v>
      </c>
      <c r="D6458" s="341">
        <v>73.609930000000006</v>
      </c>
      <c r="E6458" s="342" t="s">
        <v>300</v>
      </c>
      <c r="F6458" s="340">
        <v>5.8895499999999998</v>
      </c>
      <c r="G6458" s="342" t="s">
        <v>300</v>
      </c>
      <c r="H6458" s="342"/>
      <c r="I6458" s="342"/>
      <c r="J6458" s="343"/>
      <c r="K6458" s="343"/>
      <c r="L6458" s="407">
        <v>1</v>
      </c>
      <c r="M6458" s="344">
        <f t="shared" si="100"/>
        <v>5.8895434840916501</v>
      </c>
      <c r="N6458" s="337"/>
      <c r="T6458" s="169" t="s">
        <v>300</v>
      </c>
    </row>
    <row r="6459" spans="1:20">
      <c r="A6459" s="339">
        <v>45561</v>
      </c>
      <c r="B6459" s="340">
        <v>2.2316500000000001</v>
      </c>
      <c r="C6459" s="340" t="s">
        <v>300</v>
      </c>
      <c r="D6459" s="341">
        <v>74.198149999999998</v>
      </c>
      <c r="E6459" s="342" t="s">
        <v>300</v>
      </c>
      <c r="F6459" s="340">
        <v>5.1463700000000001</v>
      </c>
      <c r="G6459" s="342" t="s">
        <v>300</v>
      </c>
      <c r="H6459" s="342"/>
      <c r="I6459" s="342"/>
      <c r="J6459" s="343"/>
      <c r="K6459" s="343"/>
      <c r="L6459" s="407">
        <v>1</v>
      </c>
      <c r="M6459" s="344">
        <f t="shared" si="100"/>
        <v>5.146360088988299</v>
      </c>
      <c r="N6459" s="337"/>
      <c r="T6459" s="169" t="s">
        <v>300</v>
      </c>
    </row>
    <row r="6460" spans="1:20">
      <c r="A6460" s="339">
        <v>45561.041666666701</v>
      </c>
      <c r="B6460" s="340">
        <v>2.4613</v>
      </c>
      <c r="C6460" s="340" t="s">
        <v>300</v>
      </c>
      <c r="D6460" s="341">
        <v>72.332939999999994</v>
      </c>
      <c r="E6460" s="342" t="s">
        <v>300</v>
      </c>
      <c r="F6460" s="340">
        <v>5.5332600000000003</v>
      </c>
      <c r="G6460" s="342" t="s">
        <v>300</v>
      </c>
      <c r="H6460" s="342"/>
      <c r="I6460" s="342"/>
      <c r="J6460" s="343"/>
      <c r="K6460" s="343"/>
      <c r="L6460" s="407">
        <v>1</v>
      </c>
      <c r="M6460" s="344">
        <f t="shared" si="100"/>
        <v>5.5332676670997598</v>
      </c>
      <c r="N6460" s="337"/>
      <c r="T6460" s="169" t="s">
        <v>300</v>
      </c>
    </row>
    <row r="6461" spans="1:20">
      <c r="A6461" s="339">
        <v>45561.083333333299</v>
      </c>
      <c r="B6461" s="340">
        <v>1.5079899999999999</v>
      </c>
      <c r="C6461" s="340" t="s">
        <v>300</v>
      </c>
      <c r="D6461" s="341">
        <v>74.054559999999995</v>
      </c>
      <c r="E6461" s="342" t="s">
        <v>300</v>
      </c>
      <c r="F6461" s="340">
        <v>3.4708199999999998</v>
      </c>
      <c r="G6461" s="342" t="s">
        <v>300</v>
      </c>
      <c r="H6461" s="342"/>
      <c r="I6461" s="342"/>
      <c r="J6461" s="343"/>
      <c r="K6461" s="343"/>
      <c r="L6461" s="407">
        <v>1</v>
      </c>
      <c r="M6461" s="344">
        <f t="shared" si="100"/>
        <v>3.470813496841151</v>
      </c>
      <c r="N6461" s="337"/>
      <c r="T6461" s="169" t="s">
        <v>300</v>
      </c>
    </row>
    <row r="6462" spans="1:20">
      <c r="A6462" s="339">
        <v>45561.125</v>
      </c>
      <c r="B6462" s="340">
        <v>1.20706</v>
      </c>
      <c r="C6462" s="340" t="s">
        <v>300</v>
      </c>
      <c r="D6462" s="341">
        <v>76.386120000000005</v>
      </c>
      <c r="E6462" s="342" t="s">
        <v>300</v>
      </c>
      <c r="F6462" s="340">
        <v>2.86565</v>
      </c>
      <c r="G6462" s="342" t="s">
        <v>300</v>
      </c>
      <c r="H6462" s="342"/>
      <c r="I6462" s="342"/>
      <c r="J6462" s="343"/>
      <c r="K6462" s="343"/>
      <c r="L6462" s="407">
        <v>1</v>
      </c>
      <c r="M6462" s="344">
        <f t="shared" si="100"/>
        <v>2.8656577406237758</v>
      </c>
      <c r="N6462" s="337"/>
      <c r="T6462" s="169" t="s">
        <v>300</v>
      </c>
    </row>
    <row r="6463" spans="1:20">
      <c r="A6463" s="339">
        <v>45561.166666666701</v>
      </c>
      <c r="B6463" s="340">
        <v>1.5285599999999999</v>
      </c>
      <c r="C6463" s="340" t="s">
        <v>300</v>
      </c>
      <c r="D6463" s="341">
        <v>71.260859999999994</v>
      </c>
      <c r="E6463" s="342" t="s">
        <v>300</v>
      </c>
      <c r="F6463" s="340">
        <v>3.3854299999999999</v>
      </c>
      <c r="G6463" s="342" t="s">
        <v>300</v>
      </c>
      <c r="H6463" s="342"/>
      <c r="I6463" s="342"/>
      <c r="J6463" s="343"/>
      <c r="K6463" s="343"/>
      <c r="L6463" s="407">
        <v>1</v>
      </c>
      <c r="M6463" s="344">
        <f t="shared" si="100"/>
        <v>3.3854356250225273</v>
      </c>
      <c r="N6463" s="337"/>
      <c r="T6463" s="169" t="s">
        <v>300</v>
      </c>
    </row>
    <row r="6464" spans="1:20">
      <c r="A6464" s="339">
        <v>45561.208333333299</v>
      </c>
      <c r="B6464" s="340">
        <v>2.29901</v>
      </c>
      <c r="C6464" s="340" t="s">
        <v>300</v>
      </c>
      <c r="D6464" s="341">
        <v>72.031009999999995</v>
      </c>
      <c r="E6464" s="342" t="s">
        <v>300</v>
      </c>
      <c r="F6464" s="340">
        <v>5.1468400000000001</v>
      </c>
      <c r="G6464" s="342" t="s">
        <v>300</v>
      </c>
      <c r="H6464" s="342"/>
      <c r="I6464" s="342"/>
      <c r="J6464" s="343"/>
      <c r="K6464" s="343"/>
      <c r="L6464" s="407">
        <v>1</v>
      </c>
      <c r="M6464" s="344">
        <f t="shared" si="100"/>
        <v>5.1468483822871072</v>
      </c>
      <c r="N6464" s="337"/>
      <c r="T6464" s="169" t="s">
        <v>300</v>
      </c>
    </row>
    <row r="6465" spans="1:20">
      <c r="A6465" s="339">
        <v>45561.25</v>
      </c>
      <c r="B6465" s="340">
        <v>2.24254</v>
      </c>
      <c r="C6465" s="340" t="s">
        <v>300</v>
      </c>
      <c r="D6465" s="341">
        <v>72.553629999999998</v>
      </c>
      <c r="E6465" s="342" t="s">
        <v>300</v>
      </c>
      <c r="F6465" s="340">
        <v>5.0568600000000004</v>
      </c>
      <c r="G6465" s="342" t="s">
        <v>300</v>
      </c>
      <c r="H6465" s="342"/>
      <c r="I6465" s="342"/>
      <c r="J6465" s="343"/>
      <c r="K6465" s="343"/>
      <c r="L6465" s="407">
        <v>1</v>
      </c>
      <c r="M6465" s="344">
        <f t="shared" si="100"/>
        <v>5.0568532934198167</v>
      </c>
      <c r="N6465" s="337"/>
      <c r="T6465" s="169" t="s">
        <v>300</v>
      </c>
    </row>
    <row r="6466" spans="1:20">
      <c r="A6466" s="339">
        <v>45561.291666666701</v>
      </c>
      <c r="B6466" s="340">
        <v>2.20973</v>
      </c>
      <c r="C6466" s="340" t="s">
        <v>300</v>
      </c>
      <c r="D6466" s="341">
        <v>72.557389999999998</v>
      </c>
      <c r="E6466" s="342" t="s">
        <v>300</v>
      </c>
      <c r="F6466" s="340">
        <v>4.9831399999999997</v>
      </c>
      <c r="G6466" s="342" t="s">
        <v>300</v>
      </c>
      <c r="H6466" s="342"/>
      <c r="I6466" s="342"/>
      <c r="J6466" s="343"/>
      <c r="K6466" s="343"/>
      <c r="L6466" s="407">
        <v>1</v>
      </c>
      <c r="M6466" s="344">
        <f t="shared" si="100"/>
        <v>4.9831260628580756</v>
      </c>
      <c r="N6466" s="337"/>
      <c r="T6466" s="169" t="s">
        <v>300</v>
      </c>
    </row>
    <row r="6467" spans="1:20">
      <c r="A6467" s="339">
        <v>45561.333333333299</v>
      </c>
      <c r="B6467" s="340">
        <v>2.2603</v>
      </c>
      <c r="C6467" s="340" t="s">
        <v>300</v>
      </c>
      <c r="D6467" s="341">
        <v>71.474279999999993</v>
      </c>
      <c r="E6467" s="342" t="s">
        <v>300</v>
      </c>
      <c r="F6467" s="340">
        <v>5.0210800000000004</v>
      </c>
      <c r="G6467" s="342" t="s">
        <v>300</v>
      </c>
      <c r="H6467" s="342"/>
      <c r="I6467" s="342"/>
      <c r="J6467" s="343"/>
      <c r="K6467" s="343"/>
      <c r="L6467" s="407">
        <v>1</v>
      </c>
      <c r="M6467" s="344">
        <f t="shared" ref="M6467:M6530" si="101">D6467*60*10^3*B6467*5.18*10^-7</f>
        <v>5.0210770328107195</v>
      </c>
      <c r="N6467" s="337"/>
      <c r="T6467" s="169" t="s">
        <v>300</v>
      </c>
    </row>
    <row r="6468" spans="1:20">
      <c r="A6468" s="339">
        <v>45561.375</v>
      </c>
      <c r="B6468" s="340">
        <v>2.4887600000000001</v>
      </c>
      <c r="C6468" s="340" t="s">
        <v>300</v>
      </c>
      <c r="D6468" s="341">
        <v>70.101370000000003</v>
      </c>
      <c r="E6468" s="342" t="s">
        <v>300</v>
      </c>
      <c r="F6468" s="340">
        <v>5.4223800000000004</v>
      </c>
      <c r="G6468" s="342" t="s">
        <v>300</v>
      </c>
      <c r="H6468" s="342"/>
      <c r="I6468" s="342"/>
      <c r="J6468" s="343"/>
      <c r="K6468" s="343"/>
      <c r="L6468" s="407">
        <v>1</v>
      </c>
      <c r="M6468" s="344">
        <f t="shared" si="101"/>
        <v>5.4223872924852961</v>
      </c>
      <c r="N6468" s="337"/>
      <c r="T6468" s="169" t="s">
        <v>300</v>
      </c>
    </row>
    <row r="6469" spans="1:20">
      <c r="A6469" s="339">
        <v>45561.416666666701</v>
      </c>
      <c r="B6469" s="340">
        <v>2.2882699999999998</v>
      </c>
      <c r="C6469" s="340" t="s">
        <v>300</v>
      </c>
      <c r="D6469" s="341">
        <v>76.519069999999999</v>
      </c>
      <c r="E6469" s="342" t="s">
        <v>300</v>
      </c>
      <c r="F6469" s="340">
        <v>5.44198</v>
      </c>
      <c r="G6469" s="342" t="s">
        <v>300</v>
      </c>
      <c r="H6469" s="342"/>
      <c r="I6469" s="342"/>
      <c r="J6469" s="343"/>
      <c r="K6469" s="343"/>
      <c r="L6469" s="407">
        <v>1</v>
      </c>
      <c r="M6469" s="344">
        <f t="shared" si="101"/>
        <v>5.4419927649606104</v>
      </c>
      <c r="N6469" s="337"/>
      <c r="T6469" s="169" t="s">
        <v>300</v>
      </c>
    </row>
    <row r="6470" spans="1:20">
      <c r="A6470" s="339">
        <v>45561.458333333299</v>
      </c>
      <c r="B6470" s="340">
        <v>2.2951000000000001</v>
      </c>
      <c r="C6470" s="340" t="s">
        <v>300</v>
      </c>
      <c r="D6470" s="341">
        <v>75.432029999999997</v>
      </c>
      <c r="E6470" s="342" t="s">
        <v>300</v>
      </c>
      <c r="F6470" s="340">
        <v>5.3807</v>
      </c>
      <c r="G6470" s="342" t="s">
        <v>300</v>
      </c>
      <c r="H6470" s="342"/>
      <c r="I6470" s="342"/>
      <c r="J6470" s="343"/>
      <c r="K6470" s="343"/>
      <c r="L6470" s="407">
        <v>1</v>
      </c>
      <c r="M6470" s="344">
        <f t="shared" si="101"/>
        <v>5.380695537807239</v>
      </c>
      <c r="N6470" s="337"/>
      <c r="T6470" s="169" t="s">
        <v>300</v>
      </c>
    </row>
    <row r="6471" spans="1:20">
      <c r="A6471" s="339">
        <v>45561.5</v>
      </c>
      <c r="B6471" s="340">
        <v>0.47382999999999997</v>
      </c>
      <c r="C6471" s="340" t="s">
        <v>300</v>
      </c>
      <c r="D6471" s="341">
        <v>80.342129999999997</v>
      </c>
      <c r="E6471" s="342" t="s">
        <v>300</v>
      </c>
      <c r="F6471" s="340">
        <v>1.18316</v>
      </c>
      <c r="G6471" s="342" t="s">
        <v>300</v>
      </c>
      <c r="H6471" s="342"/>
      <c r="I6471" s="342"/>
      <c r="J6471" s="343"/>
      <c r="K6471" s="343"/>
      <c r="L6471" s="407">
        <v>1</v>
      </c>
      <c r="M6471" s="344">
        <f t="shared" si="101"/>
        <v>1.1831693361115316</v>
      </c>
      <c r="N6471" s="337"/>
      <c r="T6471" s="169" t="s">
        <v>300</v>
      </c>
    </row>
    <row r="6472" spans="1:20">
      <c r="A6472" s="339">
        <v>45561.541666666701</v>
      </c>
      <c r="B6472" s="340">
        <v>0.27999000000000002</v>
      </c>
      <c r="C6472" s="340" t="s">
        <v>300</v>
      </c>
      <c r="D6472" s="341">
        <v>60.33258</v>
      </c>
      <c r="E6472" s="342" t="s">
        <v>300</v>
      </c>
      <c r="F6472" s="340">
        <v>0.52500999999999998</v>
      </c>
      <c r="G6472" s="342" t="s">
        <v>300</v>
      </c>
      <c r="H6472" s="342"/>
      <c r="I6472" s="342"/>
      <c r="J6472" s="343"/>
      <c r="K6472" s="343"/>
      <c r="L6472" s="407">
        <v>1</v>
      </c>
      <c r="M6472" s="344">
        <f t="shared" si="101"/>
        <v>0.52501949282613602</v>
      </c>
      <c r="N6472" s="337"/>
      <c r="T6472" s="169" t="s">
        <v>300</v>
      </c>
    </row>
    <row r="6473" spans="1:20">
      <c r="A6473" s="339">
        <v>45561.583333333299</v>
      </c>
      <c r="B6473" s="340">
        <v>0.18881000000000001</v>
      </c>
      <c r="C6473" s="340" t="s">
        <v>300</v>
      </c>
      <c r="D6473" s="341">
        <v>64.787300000000002</v>
      </c>
      <c r="E6473" s="342" t="s">
        <v>300</v>
      </c>
      <c r="F6473" s="340">
        <v>0.38018000000000002</v>
      </c>
      <c r="G6473" s="342" t="s">
        <v>300</v>
      </c>
      <c r="H6473" s="342"/>
      <c r="I6473" s="342"/>
      <c r="J6473" s="343"/>
      <c r="K6473" s="343"/>
      <c r="L6473" s="407">
        <v>1</v>
      </c>
      <c r="M6473" s="344">
        <f t="shared" si="101"/>
        <v>0.38018579271204</v>
      </c>
      <c r="N6473" s="337"/>
      <c r="T6473" s="169" t="s">
        <v>300</v>
      </c>
    </row>
    <row r="6474" spans="1:20">
      <c r="A6474" s="339">
        <v>45561.625</v>
      </c>
      <c r="B6474" s="340">
        <v>0.18242</v>
      </c>
      <c r="C6474" s="340" t="s">
        <v>300</v>
      </c>
      <c r="D6474" s="341">
        <v>76.511449999999996</v>
      </c>
      <c r="E6474" s="342" t="s">
        <v>300</v>
      </c>
      <c r="F6474" s="340">
        <v>0.43378</v>
      </c>
      <c r="G6474" s="342" t="s">
        <v>300</v>
      </c>
      <c r="H6474" s="342"/>
      <c r="I6474" s="342"/>
      <c r="J6474" s="343"/>
      <c r="K6474" s="343"/>
      <c r="L6474" s="407">
        <v>1</v>
      </c>
      <c r="M6474" s="344">
        <f t="shared" si="101"/>
        <v>0.43379035747571998</v>
      </c>
      <c r="N6474" s="337"/>
      <c r="T6474" s="169" t="s">
        <v>300</v>
      </c>
    </row>
    <row r="6475" spans="1:20">
      <c r="A6475" s="339">
        <v>45561.666666666701</v>
      </c>
      <c r="B6475" s="340">
        <v>0.82676000000000005</v>
      </c>
      <c r="C6475" s="340" t="s">
        <v>300</v>
      </c>
      <c r="D6475" s="341">
        <v>73.755579999999995</v>
      </c>
      <c r="E6475" s="342" t="s">
        <v>300</v>
      </c>
      <c r="F6475" s="340">
        <v>1.8952</v>
      </c>
      <c r="G6475" s="342" t="s">
        <v>300</v>
      </c>
      <c r="H6475" s="342"/>
      <c r="I6475" s="342"/>
      <c r="J6475" s="343"/>
      <c r="K6475" s="343"/>
      <c r="L6475" s="407">
        <v>1</v>
      </c>
      <c r="M6475" s="344">
        <f t="shared" si="101"/>
        <v>1.8952013160104639</v>
      </c>
      <c r="N6475" s="337"/>
      <c r="T6475" s="169" t="s">
        <v>300</v>
      </c>
    </row>
    <row r="6476" spans="1:20">
      <c r="A6476" s="339">
        <v>45561.708333333299</v>
      </c>
      <c r="B6476" s="340">
        <v>2.2368600000000001</v>
      </c>
      <c r="C6476" s="340" t="s">
        <v>300</v>
      </c>
      <c r="D6476" s="341">
        <v>75.088440000000006</v>
      </c>
      <c r="E6476" s="342" t="s">
        <v>300</v>
      </c>
      <c r="F6476" s="340">
        <v>5.2202700000000002</v>
      </c>
      <c r="G6476" s="342" t="s">
        <v>300</v>
      </c>
      <c r="H6476" s="342"/>
      <c r="I6476" s="342"/>
      <c r="J6476" s="343"/>
      <c r="K6476" s="343"/>
      <c r="L6476" s="407">
        <v>1</v>
      </c>
      <c r="M6476" s="344">
        <f t="shared" si="101"/>
        <v>5.220269151082273</v>
      </c>
      <c r="N6476" s="337"/>
      <c r="T6476" s="169" t="s">
        <v>300</v>
      </c>
    </row>
    <row r="6477" spans="1:20">
      <c r="A6477" s="339">
        <v>45561.75</v>
      </c>
      <c r="B6477" s="340">
        <v>2.3768799999999999</v>
      </c>
      <c r="C6477" s="340" t="s">
        <v>300</v>
      </c>
      <c r="D6477" s="341">
        <v>73.106340000000003</v>
      </c>
      <c r="E6477" s="342" t="s">
        <v>300</v>
      </c>
      <c r="F6477" s="340">
        <v>5.4006100000000004</v>
      </c>
      <c r="G6477" s="342" t="s">
        <v>300</v>
      </c>
      <c r="H6477" s="342"/>
      <c r="I6477" s="342"/>
      <c r="J6477" s="343"/>
      <c r="K6477" s="343"/>
      <c r="L6477" s="407">
        <v>1</v>
      </c>
      <c r="M6477" s="344">
        <f t="shared" si="101"/>
        <v>5.4006161197887348</v>
      </c>
      <c r="N6477" s="337"/>
      <c r="T6477" s="169" t="s">
        <v>300</v>
      </c>
    </row>
    <row r="6478" spans="1:20">
      <c r="A6478" s="339">
        <v>45561.791666666701</v>
      </c>
      <c r="B6478" s="340">
        <v>2.4809399999999999</v>
      </c>
      <c r="C6478" s="340" t="s">
        <v>300</v>
      </c>
      <c r="D6478" s="341">
        <v>72.72139</v>
      </c>
      <c r="E6478" s="342" t="s">
        <v>300</v>
      </c>
      <c r="F6478" s="340">
        <v>5.6073700000000004</v>
      </c>
      <c r="G6478" s="342" t="s">
        <v>300</v>
      </c>
      <c r="H6478" s="342"/>
      <c r="I6478" s="342"/>
      <c r="J6478" s="343"/>
      <c r="K6478" s="343"/>
      <c r="L6478" s="407">
        <v>1</v>
      </c>
      <c r="M6478" s="344">
        <f t="shared" si="101"/>
        <v>5.6073729569291277</v>
      </c>
      <c r="N6478" s="337"/>
      <c r="T6478" s="169" t="s">
        <v>300</v>
      </c>
    </row>
    <row r="6479" spans="1:20">
      <c r="A6479" s="339">
        <v>45561.833333333299</v>
      </c>
      <c r="B6479" s="340">
        <v>2.35033</v>
      </c>
      <c r="C6479" s="340" t="s">
        <v>300</v>
      </c>
      <c r="D6479" s="341">
        <v>71.779669999999996</v>
      </c>
      <c r="E6479" s="342" t="s">
        <v>300</v>
      </c>
      <c r="F6479" s="340">
        <v>5.2433899999999998</v>
      </c>
      <c r="G6479" s="342" t="s">
        <v>300</v>
      </c>
      <c r="H6479" s="342"/>
      <c r="I6479" s="342"/>
      <c r="J6479" s="343"/>
      <c r="K6479" s="343"/>
      <c r="L6479" s="407">
        <v>1</v>
      </c>
      <c r="M6479" s="344">
        <f t="shared" si="101"/>
        <v>5.2433797384673877</v>
      </c>
      <c r="N6479" s="337"/>
      <c r="T6479" s="169" t="s">
        <v>300</v>
      </c>
    </row>
    <row r="6480" spans="1:20">
      <c r="A6480" s="339">
        <v>45561.875</v>
      </c>
      <c r="B6480" s="340">
        <v>2.22492</v>
      </c>
      <c r="C6480" s="340" t="s">
        <v>300</v>
      </c>
      <c r="D6480" s="341">
        <v>69.935389999999998</v>
      </c>
      <c r="E6480" s="342" t="s">
        <v>300</v>
      </c>
      <c r="F6480" s="340">
        <v>4.8360700000000003</v>
      </c>
      <c r="G6480" s="342" t="s">
        <v>300</v>
      </c>
      <c r="H6480" s="342"/>
      <c r="I6480" s="342"/>
      <c r="J6480" s="343"/>
      <c r="K6480" s="343"/>
      <c r="L6480" s="407">
        <v>1</v>
      </c>
      <c r="M6480" s="344">
        <f t="shared" si="101"/>
        <v>4.8360681373163024</v>
      </c>
      <c r="N6480" s="337"/>
      <c r="T6480" s="169" t="s">
        <v>300</v>
      </c>
    </row>
    <row r="6481" spans="1:20">
      <c r="A6481" s="339">
        <v>45561.916666666701</v>
      </c>
      <c r="B6481" s="340">
        <v>1.34151</v>
      </c>
      <c r="C6481" s="340" t="s">
        <v>300</v>
      </c>
      <c r="D6481" s="341">
        <v>75.647760000000005</v>
      </c>
      <c r="E6481" s="342" t="s">
        <v>300</v>
      </c>
      <c r="F6481" s="340">
        <v>3.1540599999999999</v>
      </c>
      <c r="G6481" s="342" t="s">
        <v>300</v>
      </c>
      <c r="H6481" s="342"/>
      <c r="I6481" s="342"/>
      <c r="J6481" s="343"/>
      <c r="K6481" s="343"/>
      <c r="L6481" s="407">
        <v>1</v>
      </c>
      <c r="M6481" s="344">
        <f t="shared" si="101"/>
        <v>3.1540676001670076</v>
      </c>
      <c r="N6481" s="337"/>
      <c r="T6481" s="169" t="s">
        <v>300</v>
      </c>
    </row>
    <row r="6482" spans="1:20">
      <c r="A6482" s="339">
        <v>45561.958333333299</v>
      </c>
      <c r="B6482" s="340">
        <v>2.0106999999999999</v>
      </c>
      <c r="C6482" s="340" t="s">
        <v>300</v>
      </c>
      <c r="D6482" s="341">
        <v>74.224090000000004</v>
      </c>
      <c r="E6482" s="342" t="s">
        <v>300</v>
      </c>
      <c r="F6482" s="340">
        <v>4.6384600000000002</v>
      </c>
      <c r="G6482" s="342" t="s">
        <v>300</v>
      </c>
      <c r="H6482" s="342"/>
      <c r="I6482" s="342"/>
      <c r="J6482" s="343"/>
      <c r="K6482" s="343"/>
      <c r="L6482" s="407">
        <v>1</v>
      </c>
      <c r="M6482" s="344">
        <f t="shared" si="101"/>
        <v>4.6384531008740399</v>
      </c>
      <c r="N6482" s="337"/>
      <c r="T6482" s="169" t="s">
        <v>300</v>
      </c>
    </row>
    <row r="6483" spans="1:20">
      <c r="A6483" s="339">
        <v>45562</v>
      </c>
      <c r="B6483" s="340">
        <v>2.4599899999999999</v>
      </c>
      <c r="C6483" s="340" t="s">
        <v>300</v>
      </c>
      <c r="D6483" s="341">
        <v>73.508949999999999</v>
      </c>
      <c r="E6483" s="342" t="s">
        <v>300</v>
      </c>
      <c r="F6483" s="340">
        <v>5.6202399999999999</v>
      </c>
      <c r="G6483" s="342" t="s">
        <v>300</v>
      </c>
      <c r="H6483" s="342"/>
      <c r="I6483" s="342"/>
      <c r="J6483" s="343"/>
      <c r="K6483" s="343"/>
      <c r="L6483" s="407">
        <v>1</v>
      </c>
      <c r="M6483" s="344">
        <f t="shared" si="101"/>
        <v>5.6202362417783389</v>
      </c>
      <c r="N6483" s="337"/>
      <c r="T6483" s="169" t="s">
        <v>300</v>
      </c>
    </row>
    <row r="6484" spans="1:20">
      <c r="A6484" s="339">
        <v>45562.041666666701</v>
      </c>
      <c r="B6484" s="340">
        <v>2.6602199999999998</v>
      </c>
      <c r="C6484" s="340" t="s">
        <v>300</v>
      </c>
      <c r="D6484" s="341">
        <v>73.139740000000003</v>
      </c>
      <c r="E6484" s="342" t="s">
        <v>300</v>
      </c>
      <c r="F6484" s="340">
        <v>6.04718</v>
      </c>
      <c r="G6484" s="342" t="s">
        <v>300</v>
      </c>
      <c r="H6484" s="342"/>
      <c r="I6484" s="342"/>
      <c r="J6484" s="343"/>
      <c r="K6484" s="343"/>
      <c r="L6484" s="407">
        <v>1</v>
      </c>
      <c r="M6484" s="344">
        <f t="shared" si="101"/>
        <v>6.0471671973582231</v>
      </c>
      <c r="N6484" s="337"/>
      <c r="T6484" s="169" t="s">
        <v>300</v>
      </c>
    </row>
    <row r="6485" spans="1:20">
      <c r="A6485" s="339">
        <v>45562.083333333299</v>
      </c>
      <c r="B6485" s="340">
        <v>2.7110699999999999</v>
      </c>
      <c r="C6485" s="340" t="s">
        <v>300</v>
      </c>
      <c r="D6485" s="341">
        <v>71.774739999999994</v>
      </c>
      <c r="E6485" s="342" t="s">
        <v>300</v>
      </c>
      <c r="F6485" s="340">
        <v>6.0477400000000001</v>
      </c>
      <c r="G6485" s="342" t="s">
        <v>300</v>
      </c>
      <c r="H6485" s="342"/>
      <c r="I6485" s="342"/>
      <c r="J6485" s="343"/>
      <c r="K6485" s="343"/>
      <c r="L6485" s="407">
        <v>1</v>
      </c>
      <c r="M6485" s="344">
        <f t="shared" si="101"/>
        <v>6.0477435830755422</v>
      </c>
      <c r="N6485" s="337"/>
      <c r="T6485" s="169" t="s">
        <v>300</v>
      </c>
    </row>
    <row r="6486" spans="1:20">
      <c r="A6486" s="339">
        <v>45562.125</v>
      </c>
      <c r="B6486" s="340">
        <v>2.4822700000000002</v>
      </c>
      <c r="C6486" s="340" t="s">
        <v>300</v>
      </c>
      <c r="D6486" s="341">
        <v>74.401079999999993</v>
      </c>
      <c r="E6486" s="342" t="s">
        <v>300</v>
      </c>
      <c r="F6486" s="340">
        <v>5.73996</v>
      </c>
      <c r="G6486" s="342" t="s">
        <v>300</v>
      </c>
      <c r="H6486" s="342"/>
      <c r="I6486" s="342"/>
      <c r="J6486" s="343"/>
      <c r="K6486" s="343"/>
      <c r="L6486" s="407">
        <v>1</v>
      </c>
      <c r="M6486" s="344">
        <f t="shared" si="101"/>
        <v>5.7399653199077258</v>
      </c>
      <c r="N6486" s="337"/>
      <c r="T6486" s="169" t="s">
        <v>300</v>
      </c>
    </row>
    <row r="6487" spans="1:20">
      <c r="A6487" s="339">
        <v>45562.166666666701</v>
      </c>
      <c r="B6487" s="340">
        <v>2.5405700000000002</v>
      </c>
      <c r="C6487" s="340" t="s">
        <v>300</v>
      </c>
      <c r="D6487" s="341">
        <v>73.944950000000006</v>
      </c>
      <c r="E6487" s="342" t="s">
        <v>300</v>
      </c>
      <c r="F6487" s="340">
        <v>5.8387700000000002</v>
      </c>
      <c r="G6487" s="342" t="s">
        <v>300</v>
      </c>
      <c r="H6487" s="342"/>
      <c r="I6487" s="342"/>
      <c r="J6487" s="343"/>
      <c r="K6487" s="343"/>
      <c r="L6487" s="407">
        <v>1</v>
      </c>
      <c r="M6487" s="344">
        <f t="shared" si="101"/>
        <v>5.8387609559962206</v>
      </c>
      <c r="N6487" s="337"/>
      <c r="T6487" s="169" t="s">
        <v>300</v>
      </c>
    </row>
    <row r="6488" spans="1:20">
      <c r="A6488" s="339">
        <v>45562.208333333299</v>
      </c>
      <c r="B6488" s="340">
        <v>2.3235600000000001</v>
      </c>
      <c r="C6488" s="340" t="s">
        <v>300</v>
      </c>
      <c r="D6488" s="341">
        <v>73.494500000000002</v>
      </c>
      <c r="E6488" s="342" t="s">
        <v>300</v>
      </c>
      <c r="F6488" s="340">
        <v>5.3074899999999996</v>
      </c>
      <c r="G6488" s="342" t="s">
        <v>300</v>
      </c>
      <c r="H6488" s="342"/>
      <c r="I6488" s="342"/>
      <c r="J6488" s="343"/>
      <c r="K6488" s="343"/>
      <c r="L6488" s="407">
        <v>1</v>
      </c>
      <c r="M6488" s="344">
        <f t="shared" si="101"/>
        <v>5.3074968034536001</v>
      </c>
      <c r="N6488" s="337"/>
      <c r="T6488" s="169" t="s">
        <v>300</v>
      </c>
    </row>
    <row r="6489" spans="1:20">
      <c r="A6489" s="339">
        <v>45562.25</v>
      </c>
      <c r="B6489" s="340">
        <v>2.7299699999999998</v>
      </c>
      <c r="C6489" s="340" t="s">
        <v>300</v>
      </c>
      <c r="D6489" s="341">
        <v>72.459540000000004</v>
      </c>
      <c r="E6489" s="342" t="s">
        <v>300</v>
      </c>
      <c r="F6489" s="340">
        <v>6.1480199999999998</v>
      </c>
      <c r="G6489" s="342" t="s">
        <v>300</v>
      </c>
      <c r="H6489" s="342"/>
      <c r="I6489" s="342"/>
      <c r="J6489" s="343"/>
      <c r="K6489" s="343"/>
      <c r="L6489" s="407">
        <v>1</v>
      </c>
      <c r="M6489" s="344">
        <f t="shared" si="101"/>
        <v>6.1480084724609032</v>
      </c>
      <c r="N6489" s="337"/>
      <c r="T6489" s="169" t="s">
        <v>300</v>
      </c>
    </row>
    <row r="6490" spans="1:20">
      <c r="A6490" s="339">
        <v>45562.291666666701</v>
      </c>
      <c r="B6490" s="340">
        <v>2.8690600000000002</v>
      </c>
      <c r="C6490" s="340" t="s">
        <v>300</v>
      </c>
      <c r="D6490" s="341">
        <v>66.096369999999993</v>
      </c>
      <c r="E6490" s="342" t="s">
        <v>300</v>
      </c>
      <c r="F6490" s="340">
        <v>5.89384</v>
      </c>
      <c r="G6490" s="342" t="s">
        <v>300</v>
      </c>
      <c r="H6490" s="342"/>
      <c r="I6490" s="342"/>
      <c r="J6490" s="343"/>
      <c r="K6490" s="343"/>
      <c r="L6490" s="407">
        <v>1</v>
      </c>
      <c r="M6490" s="344">
        <f t="shared" si="101"/>
        <v>5.8938387467831754</v>
      </c>
      <c r="N6490" s="337"/>
      <c r="T6490" s="169" t="s">
        <v>300</v>
      </c>
    </row>
    <row r="6491" spans="1:20">
      <c r="A6491" s="339">
        <v>45562.333333333299</v>
      </c>
      <c r="B6491" s="340">
        <v>2.1670500000000001</v>
      </c>
      <c r="C6491" s="340" t="s">
        <v>300</v>
      </c>
      <c r="D6491" s="341">
        <v>75.945750000000004</v>
      </c>
      <c r="E6491" s="342" t="s">
        <v>300</v>
      </c>
      <c r="F6491" s="340">
        <v>5.1150900000000004</v>
      </c>
      <c r="G6491" s="342" t="s">
        <v>300</v>
      </c>
      <c r="H6491" s="342"/>
      <c r="I6491" s="342"/>
      <c r="J6491" s="343"/>
      <c r="K6491" s="343"/>
      <c r="L6491" s="407">
        <v>1</v>
      </c>
      <c r="M6491" s="344">
        <f t="shared" si="101"/>
        <v>5.1150916226655001</v>
      </c>
      <c r="N6491" s="337"/>
      <c r="T6491" s="169" t="s">
        <v>300</v>
      </c>
    </row>
    <row r="6492" spans="1:20">
      <c r="A6492" s="339">
        <v>45562.375</v>
      </c>
      <c r="B6492" s="340">
        <v>2.4842200000000001</v>
      </c>
      <c r="C6492" s="340" t="s">
        <v>300</v>
      </c>
      <c r="D6492" s="341">
        <v>73.541790000000006</v>
      </c>
      <c r="E6492" s="342" t="s">
        <v>300</v>
      </c>
      <c r="F6492" s="340">
        <v>5.67814</v>
      </c>
      <c r="G6492" s="342" t="s">
        <v>300</v>
      </c>
      <c r="H6492" s="342"/>
      <c r="I6492" s="342"/>
      <c r="J6492" s="343"/>
      <c r="K6492" s="343"/>
      <c r="L6492" s="407">
        <v>1</v>
      </c>
      <c r="M6492" s="344">
        <f t="shared" si="101"/>
        <v>5.6781290710121048</v>
      </c>
      <c r="N6492" s="337"/>
      <c r="T6492" s="169" t="s">
        <v>300</v>
      </c>
    </row>
    <row r="6493" spans="1:20">
      <c r="A6493" s="339">
        <v>45562.416666666701</v>
      </c>
      <c r="B6493" s="340">
        <v>2.6184599999999998</v>
      </c>
      <c r="C6493" s="340" t="s">
        <v>300</v>
      </c>
      <c r="D6493" s="341">
        <v>71.421729999999997</v>
      </c>
      <c r="E6493" s="342" t="s">
        <v>300</v>
      </c>
      <c r="F6493" s="340">
        <v>5.8124200000000004</v>
      </c>
      <c r="G6493" s="342" t="s">
        <v>300</v>
      </c>
      <c r="H6493" s="342"/>
      <c r="I6493" s="342"/>
      <c r="J6493" s="343"/>
      <c r="K6493" s="343"/>
      <c r="L6493" s="407">
        <v>1</v>
      </c>
      <c r="M6493" s="344">
        <f t="shared" si="101"/>
        <v>5.812424432660662</v>
      </c>
      <c r="N6493" s="337"/>
      <c r="T6493" s="169" t="s">
        <v>300</v>
      </c>
    </row>
    <row r="6494" spans="1:20">
      <c r="A6494" s="339">
        <v>45562.458333333299</v>
      </c>
      <c r="B6494" s="340">
        <v>2.6833100000000001</v>
      </c>
      <c r="C6494" s="340" t="s">
        <v>300</v>
      </c>
      <c r="D6494" s="341">
        <v>68.292060000000006</v>
      </c>
      <c r="E6494" s="342" t="s">
        <v>300</v>
      </c>
      <c r="F6494" s="340">
        <v>5.6953699999999996</v>
      </c>
      <c r="G6494" s="342" t="s">
        <v>300</v>
      </c>
      <c r="H6494" s="342"/>
      <c r="I6494" s="342"/>
      <c r="J6494" s="343"/>
      <c r="K6494" s="343"/>
      <c r="L6494" s="407">
        <v>1</v>
      </c>
      <c r="M6494" s="344">
        <f t="shared" si="101"/>
        <v>5.695371694478089</v>
      </c>
      <c r="N6494" s="337"/>
      <c r="T6494" s="169" t="s">
        <v>300</v>
      </c>
    </row>
    <row r="6495" spans="1:20">
      <c r="A6495" s="339">
        <v>45562.5</v>
      </c>
      <c r="B6495" s="340">
        <v>2.73644</v>
      </c>
      <c r="C6495" s="340" t="s">
        <v>300</v>
      </c>
      <c r="D6495" s="341">
        <v>66.972210000000004</v>
      </c>
      <c r="E6495" s="342" t="s">
        <v>300</v>
      </c>
      <c r="F6495" s="340">
        <v>5.6958900000000003</v>
      </c>
      <c r="G6495" s="342" t="s">
        <v>300</v>
      </c>
      <c r="H6495" s="342"/>
      <c r="I6495" s="342"/>
      <c r="J6495" s="343"/>
      <c r="K6495" s="343"/>
      <c r="L6495" s="407">
        <v>1</v>
      </c>
      <c r="M6495" s="344">
        <f t="shared" si="101"/>
        <v>5.6958896990509915</v>
      </c>
      <c r="N6495" s="337"/>
      <c r="T6495" s="169" t="s">
        <v>300</v>
      </c>
    </row>
    <row r="6496" spans="1:20">
      <c r="A6496" s="339">
        <v>45562.541666666701</v>
      </c>
      <c r="B6496" s="340">
        <v>2.6394799999999998</v>
      </c>
      <c r="C6496" s="340" t="s">
        <v>300</v>
      </c>
      <c r="D6496" s="341">
        <v>68.934709999999995</v>
      </c>
      <c r="E6496" s="342" t="s">
        <v>300</v>
      </c>
      <c r="F6496" s="340">
        <v>5.6550700000000003</v>
      </c>
      <c r="G6496" s="342" t="s">
        <v>300</v>
      </c>
      <c r="H6496" s="342"/>
      <c r="I6496" s="342"/>
      <c r="J6496" s="343"/>
      <c r="K6496" s="343"/>
      <c r="L6496" s="407">
        <v>1</v>
      </c>
      <c r="M6496" s="344">
        <f t="shared" si="101"/>
        <v>5.6550615819428618</v>
      </c>
      <c r="N6496" s="337"/>
      <c r="T6496" s="169" t="s">
        <v>300</v>
      </c>
    </row>
    <row r="6497" spans="1:20">
      <c r="A6497" s="339">
        <v>45562.583333333299</v>
      </c>
      <c r="B6497" s="340">
        <v>2.8215699999999999</v>
      </c>
      <c r="C6497" s="340" t="s">
        <v>300</v>
      </c>
      <c r="D6497" s="341">
        <v>68.773489999999995</v>
      </c>
      <c r="E6497" s="342" t="s">
        <v>300</v>
      </c>
      <c r="F6497" s="340">
        <v>6.0310600000000001</v>
      </c>
      <c r="G6497" s="342" t="s">
        <v>300</v>
      </c>
      <c r="H6497" s="342"/>
      <c r="I6497" s="342"/>
      <c r="J6497" s="343"/>
      <c r="K6497" s="343"/>
      <c r="L6497" s="407">
        <v>1</v>
      </c>
      <c r="M6497" s="344">
        <f t="shared" si="101"/>
        <v>6.0310496388526431</v>
      </c>
      <c r="N6497" s="337"/>
      <c r="T6497" s="169" t="s">
        <v>300</v>
      </c>
    </row>
    <row r="6498" spans="1:20">
      <c r="A6498" s="339">
        <v>45562.625</v>
      </c>
      <c r="B6498" s="340">
        <v>2.7684299999999999</v>
      </c>
      <c r="C6498" s="340" t="s">
        <v>300</v>
      </c>
      <c r="D6498" s="341">
        <v>69.981960000000001</v>
      </c>
      <c r="E6498" s="342" t="s">
        <v>300</v>
      </c>
      <c r="F6498" s="340">
        <v>6.0214499999999997</v>
      </c>
      <c r="G6498" s="342" t="s">
        <v>300</v>
      </c>
      <c r="H6498" s="342"/>
      <c r="I6498" s="342"/>
      <c r="J6498" s="343"/>
      <c r="K6498" s="343"/>
      <c r="L6498" s="407">
        <v>1</v>
      </c>
      <c r="M6498" s="344">
        <f t="shared" si="101"/>
        <v>6.0214440958086231</v>
      </c>
      <c r="N6498" s="337"/>
      <c r="T6498" s="169" t="s">
        <v>300</v>
      </c>
    </row>
    <row r="6499" spans="1:20">
      <c r="A6499" s="339">
        <v>45562.666666666701</v>
      </c>
      <c r="B6499" s="340">
        <v>2.7671899999999998</v>
      </c>
      <c r="C6499" s="340" t="s">
        <v>300</v>
      </c>
      <c r="D6499" s="341">
        <v>70.166870000000003</v>
      </c>
      <c r="E6499" s="342" t="s">
        <v>300</v>
      </c>
      <c r="F6499" s="340">
        <v>6.0346599999999997</v>
      </c>
      <c r="G6499" s="342" t="s">
        <v>300</v>
      </c>
      <c r="H6499" s="342"/>
      <c r="I6499" s="342"/>
      <c r="J6499" s="343"/>
      <c r="K6499" s="343"/>
      <c r="L6499" s="407">
        <v>1</v>
      </c>
      <c r="M6499" s="344">
        <f t="shared" si="101"/>
        <v>6.0346500957339231</v>
      </c>
      <c r="N6499" s="337"/>
      <c r="T6499" s="169" t="s">
        <v>300</v>
      </c>
    </row>
    <row r="6500" spans="1:20">
      <c r="A6500" s="339">
        <v>45562.708333333299</v>
      </c>
      <c r="B6500" s="340">
        <v>2.5481400000000001</v>
      </c>
      <c r="C6500" s="340" t="s">
        <v>300</v>
      </c>
      <c r="D6500" s="341">
        <v>70.781850000000006</v>
      </c>
      <c r="E6500" s="342" t="s">
        <v>300</v>
      </c>
      <c r="F6500" s="340">
        <v>5.6056499999999998</v>
      </c>
      <c r="G6500" s="342" t="s">
        <v>300</v>
      </c>
      <c r="H6500" s="342"/>
      <c r="I6500" s="342"/>
      <c r="J6500" s="343"/>
      <c r="K6500" s="343"/>
      <c r="L6500" s="407">
        <v>1</v>
      </c>
      <c r="M6500" s="344">
        <f t="shared" si="101"/>
        <v>5.6056529260897197</v>
      </c>
      <c r="N6500" s="337"/>
      <c r="T6500" s="169" t="s">
        <v>300</v>
      </c>
    </row>
    <row r="6501" spans="1:20">
      <c r="A6501" s="339">
        <v>45562.75</v>
      </c>
      <c r="B6501" s="340">
        <v>2.5546000000000002</v>
      </c>
      <c r="C6501" s="340" t="s">
        <v>300</v>
      </c>
      <c r="D6501" s="341">
        <v>71.557609999999997</v>
      </c>
      <c r="E6501" s="342" t="s">
        <v>300</v>
      </c>
      <c r="F6501" s="340">
        <v>5.6814499999999999</v>
      </c>
      <c r="G6501" s="342" t="s">
        <v>300</v>
      </c>
      <c r="H6501" s="342"/>
      <c r="I6501" s="342"/>
      <c r="J6501" s="343"/>
      <c r="K6501" s="343"/>
      <c r="L6501" s="407">
        <v>1</v>
      </c>
      <c r="M6501" s="344">
        <f t="shared" si="101"/>
        <v>5.6814572713264795</v>
      </c>
      <c r="N6501" s="337"/>
      <c r="T6501" s="169" t="s">
        <v>300</v>
      </c>
    </row>
    <row r="6502" spans="1:20">
      <c r="A6502" s="339">
        <v>45562.791666666701</v>
      </c>
      <c r="B6502" s="340">
        <v>2.5611100000000002</v>
      </c>
      <c r="C6502" s="340" t="s">
        <v>300</v>
      </c>
      <c r="D6502" s="341">
        <v>70.670259999999999</v>
      </c>
      <c r="E6502" s="342" t="s">
        <v>300</v>
      </c>
      <c r="F6502" s="340">
        <v>5.6253000000000002</v>
      </c>
      <c r="G6502" s="342" t="s">
        <v>300</v>
      </c>
      <c r="H6502" s="342"/>
      <c r="I6502" s="342"/>
      <c r="J6502" s="343"/>
      <c r="K6502" s="343"/>
      <c r="L6502" s="407">
        <v>1</v>
      </c>
      <c r="M6502" s="344">
        <f t="shared" si="101"/>
        <v>5.6253031420136885</v>
      </c>
      <c r="N6502" s="337"/>
      <c r="T6502" s="169" t="s">
        <v>300</v>
      </c>
    </row>
    <row r="6503" spans="1:20">
      <c r="A6503" s="339">
        <v>45562.833333333299</v>
      </c>
      <c r="B6503" s="340">
        <v>2.4565199999999998</v>
      </c>
      <c r="C6503" s="340" t="s">
        <v>300</v>
      </c>
      <c r="D6503" s="341">
        <v>72.14331</v>
      </c>
      <c r="E6503" s="342" t="s">
        <v>300</v>
      </c>
      <c r="F6503" s="340">
        <v>5.5080299999999998</v>
      </c>
      <c r="G6503" s="342" t="s">
        <v>300</v>
      </c>
      <c r="H6503" s="342"/>
      <c r="I6503" s="342"/>
      <c r="J6503" s="343"/>
      <c r="K6503" s="343"/>
      <c r="L6503" s="407">
        <v>1</v>
      </c>
      <c r="M6503" s="344">
        <f t="shared" si="101"/>
        <v>5.5080437190276959</v>
      </c>
      <c r="N6503" s="337"/>
      <c r="T6503" s="169" t="s">
        <v>300</v>
      </c>
    </row>
    <row r="6504" spans="1:20">
      <c r="A6504" s="339">
        <v>45562.875</v>
      </c>
      <c r="B6504" s="340">
        <v>2.3824999999999998</v>
      </c>
      <c r="C6504" s="340" t="s">
        <v>300</v>
      </c>
      <c r="D6504" s="341">
        <v>71.319999999999993</v>
      </c>
      <c r="E6504" s="342" t="s">
        <v>300</v>
      </c>
      <c r="F6504" s="340">
        <v>5.2811000000000003</v>
      </c>
      <c r="G6504" s="342" t="s">
        <v>300</v>
      </c>
      <c r="H6504" s="342"/>
      <c r="I6504" s="342"/>
      <c r="J6504" s="343"/>
      <c r="K6504" s="343"/>
      <c r="L6504" s="407">
        <v>1</v>
      </c>
      <c r="M6504" s="344">
        <f t="shared" si="101"/>
        <v>5.2811104919999989</v>
      </c>
      <c r="N6504" s="337"/>
      <c r="T6504" s="169" t="s">
        <v>300</v>
      </c>
    </row>
    <row r="6505" spans="1:20">
      <c r="A6505" s="339">
        <v>45562.916666666701</v>
      </c>
      <c r="B6505" s="340">
        <v>2.2921200000000002</v>
      </c>
      <c r="C6505" s="340" t="s">
        <v>300</v>
      </c>
      <c r="D6505" s="341">
        <v>70.023290000000003</v>
      </c>
      <c r="E6505" s="342" t="s">
        <v>300</v>
      </c>
      <c r="F6505" s="340">
        <v>4.9884000000000004</v>
      </c>
      <c r="G6505" s="342" t="s">
        <v>300</v>
      </c>
      <c r="H6505" s="342"/>
      <c r="I6505" s="342"/>
      <c r="J6505" s="343"/>
      <c r="K6505" s="343"/>
      <c r="L6505" s="407">
        <v>1</v>
      </c>
      <c r="M6505" s="344">
        <f t="shared" si="101"/>
        <v>4.9883954303967828</v>
      </c>
      <c r="N6505" s="337"/>
      <c r="T6505" s="169" t="s">
        <v>300</v>
      </c>
    </row>
    <row r="6506" spans="1:20">
      <c r="A6506" s="339">
        <v>45562.958333333299</v>
      </c>
      <c r="B6506" s="340">
        <v>2.5899800000000002</v>
      </c>
      <c r="C6506" s="340" t="s">
        <v>300</v>
      </c>
      <c r="D6506" s="341">
        <v>69.971969999999999</v>
      </c>
      <c r="E6506" s="342" t="s">
        <v>300</v>
      </c>
      <c r="F6506" s="340">
        <v>5.6325000000000003</v>
      </c>
      <c r="G6506" s="342" t="s">
        <v>300</v>
      </c>
      <c r="H6506" s="342"/>
      <c r="I6506" s="342"/>
      <c r="J6506" s="343"/>
      <c r="K6506" s="343"/>
      <c r="L6506" s="407">
        <v>1</v>
      </c>
      <c r="M6506" s="344">
        <f t="shared" si="101"/>
        <v>5.6325041689074471</v>
      </c>
      <c r="N6506" s="337"/>
      <c r="T6506" s="169" t="s">
        <v>300</v>
      </c>
    </row>
    <row r="6507" spans="1:20">
      <c r="A6507" s="339">
        <v>45563</v>
      </c>
      <c r="B6507" s="340">
        <v>2.7654000000000001</v>
      </c>
      <c r="C6507" s="340" t="s">
        <v>300</v>
      </c>
      <c r="D6507" s="341">
        <v>70.049239999999998</v>
      </c>
      <c r="E6507" s="342" t="s">
        <v>300</v>
      </c>
      <c r="F6507" s="340">
        <v>6.0206499999999998</v>
      </c>
      <c r="G6507" s="342" t="s">
        <v>300</v>
      </c>
      <c r="H6507" s="342"/>
      <c r="I6507" s="342"/>
      <c r="J6507" s="343"/>
      <c r="K6507" s="343"/>
      <c r="L6507" s="407">
        <v>1</v>
      </c>
      <c r="M6507" s="344">
        <f t="shared" si="101"/>
        <v>6.0206363506396787</v>
      </c>
      <c r="N6507" s="337"/>
      <c r="T6507" s="169" t="s">
        <v>300</v>
      </c>
    </row>
    <row r="6508" spans="1:20">
      <c r="A6508" s="339">
        <v>45563.041666666701</v>
      </c>
      <c r="B6508" s="340">
        <v>2.8084099999999999</v>
      </c>
      <c r="C6508" s="340" t="s">
        <v>300</v>
      </c>
      <c r="D6508" s="341">
        <v>70.756979999999999</v>
      </c>
      <c r="E6508" s="342" t="s">
        <v>300</v>
      </c>
      <c r="F6508" s="340">
        <v>6.1760400000000004</v>
      </c>
      <c r="G6508" s="342" t="s">
        <v>300</v>
      </c>
      <c r="H6508" s="342"/>
      <c r="I6508" s="342"/>
      <c r="J6508" s="343"/>
      <c r="K6508" s="343"/>
      <c r="L6508" s="407">
        <v>1</v>
      </c>
      <c r="M6508" s="344">
        <f t="shared" si="101"/>
        <v>6.1760500850719433</v>
      </c>
      <c r="N6508" s="337"/>
      <c r="T6508" s="169" t="s">
        <v>300</v>
      </c>
    </row>
    <row r="6509" spans="1:20">
      <c r="A6509" s="339">
        <v>45563.083333333299</v>
      </c>
      <c r="B6509" s="340">
        <v>2.42367</v>
      </c>
      <c r="C6509" s="340" t="s">
        <v>300</v>
      </c>
      <c r="D6509" s="341">
        <v>72.559839999999994</v>
      </c>
      <c r="E6509" s="342" t="s">
        <v>300</v>
      </c>
      <c r="F6509" s="340">
        <v>5.46577</v>
      </c>
      <c r="G6509" s="342" t="s">
        <v>300</v>
      </c>
      <c r="H6509" s="342"/>
      <c r="I6509" s="342"/>
      <c r="J6509" s="343"/>
      <c r="K6509" s="343"/>
      <c r="L6509" s="407">
        <v>1</v>
      </c>
      <c r="M6509" s="344">
        <f t="shared" si="101"/>
        <v>5.4657632183898235</v>
      </c>
      <c r="N6509" s="337"/>
      <c r="T6509" s="169" t="s">
        <v>300</v>
      </c>
    </row>
    <row r="6510" spans="1:20">
      <c r="A6510" s="339">
        <v>45563.125</v>
      </c>
      <c r="B6510" s="340">
        <v>2.6076299999999999</v>
      </c>
      <c r="C6510" s="340" t="s">
        <v>300</v>
      </c>
      <c r="D6510" s="341">
        <v>74.399919999999995</v>
      </c>
      <c r="E6510" s="342" t="s">
        <v>300</v>
      </c>
      <c r="F6510" s="340">
        <v>6.0297400000000003</v>
      </c>
      <c r="G6510" s="342" t="s">
        <v>300</v>
      </c>
      <c r="H6510" s="342"/>
      <c r="I6510" s="342"/>
      <c r="J6510" s="343"/>
      <c r="K6510" s="343"/>
      <c r="L6510" s="407">
        <v>1</v>
      </c>
      <c r="M6510" s="344">
        <f t="shared" si="101"/>
        <v>6.0297519621487661</v>
      </c>
      <c r="N6510" s="337"/>
      <c r="T6510" s="169" t="s">
        <v>300</v>
      </c>
    </row>
    <row r="6511" spans="1:20">
      <c r="A6511" s="339">
        <v>45563.166666666701</v>
      </c>
      <c r="B6511" s="340">
        <v>2.0969799999999998</v>
      </c>
      <c r="C6511" s="340" t="s">
        <v>300</v>
      </c>
      <c r="D6511" s="341">
        <v>74.972759999999994</v>
      </c>
      <c r="E6511" s="342" t="s">
        <v>300</v>
      </c>
      <c r="F6511" s="340">
        <v>4.8862800000000002</v>
      </c>
      <c r="G6511" s="342" t="s">
        <v>300</v>
      </c>
      <c r="H6511" s="342"/>
      <c r="I6511" s="342"/>
      <c r="J6511" s="343"/>
      <c r="K6511" s="343"/>
      <c r="L6511" s="407">
        <v>1</v>
      </c>
      <c r="M6511" s="344">
        <f t="shared" si="101"/>
        <v>4.8862850364699826</v>
      </c>
      <c r="N6511" s="337"/>
      <c r="T6511" s="169" t="s">
        <v>300</v>
      </c>
    </row>
    <row r="6512" spans="1:20">
      <c r="A6512" s="339">
        <v>45563.208333333299</v>
      </c>
      <c r="B6512" s="340">
        <v>2.3983099999999999</v>
      </c>
      <c r="C6512" s="340" t="s">
        <v>300</v>
      </c>
      <c r="D6512" s="341">
        <v>73.304689999999994</v>
      </c>
      <c r="E6512" s="342" t="s">
        <v>300</v>
      </c>
      <c r="F6512" s="340">
        <v>5.4641000000000002</v>
      </c>
      <c r="G6512" s="342" t="s">
        <v>300</v>
      </c>
      <c r="H6512" s="342"/>
      <c r="I6512" s="342"/>
      <c r="J6512" s="343"/>
      <c r="K6512" s="343"/>
      <c r="L6512" s="407">
        <v>1</v>
      </c>
      <c r="M6512" s="344">
        <f t="shared" si="101"/>
        <v>5.4640930929768103</v>
      </c>
      <c r="N6512" s="337"/>
      <c r="T6512" s="169" t="s">
        <v>300</v>
      </c>
    </row>
    <row r="6513" spans="1:20">
      <c r="A6513" s="339">
        <v>45563.25</v>
      </c>
      <c r="B6513" s="340">
        <v>2.77</v>
      </c>
      <c r="C6513" s="340" t="s">
        <v>300</v>
      </c>
      <c r="D6513" s="341">
        <v>71.308940000000007</v>
      </c>
      <c r="E6513" s="342" t="s">
        <v>300</v>
      </c>
      <c r="F6513" s="340">
        <v>6.1391</v>
      </c>
      <c r="G6513" s="342" t="s">
        <v>300</v>
      </c>
      <c r="H6513" s="342"/>
      <c r="I6513" s="342"/>
      <c r="J6513" s="343"/>
      <c r="K6513" s="343"/>
      <c r="L6513" s="407">
        <v>1</v>
      </c>
      <c r="M6513" s="344">
        <f t="shared" si="101"/>
        <v>6.1391007389040011</v>
      </c>
      <c r="N6513" s="337"/>
      <c r="T6513" s="169" t="s">
        <v>300</v>
      </c>
    </row>
    <row r="6514" spans="1:20">
      <c r="A6514" s="339">
        <v>45563.291666666701</v>
      </c>
      <c r="B6514" s="340">
        <v>2.64981</v>
      </c>
      <c r="C6514" s="340" t="s">
        <v>300</v>
      </c>
      <c r="D6514" s="341">
        <v>71.195310000000006</v>
      </c>
      <c r="E6514" s="342" t="s">
        <v>300</v>
      </c>
      <c r="F6514" s="340">
        <v>5.8633699999999997</v>
      </c>
      <c r="G6514" s="342" t="s">
        <v>300</v>
      </c>
      <c r="H6514" s="342"/>
      <c r="I6514" s="342"/>
      <c r="J6514" s="343"/>
      <c r="K6514" s="343"/>
      <c r="L6514" s="407">
        <v>1</v>
      </c>
      <c r="M6514" s="344">
        <f t="shared" si="101"/>
        <v>5.8633676996753881</v>
      </c>
      <c r="N6514" s="337"/>
      <c r="T6514" s="169" t="s">
        <v>300</v>
      </c>
    </row>
    <row r="6515" spans="1:20">
      <c r="A6515" s="339">
        <v>45563.333333333299</v>
      </c>
      <c r="B6515" s="340">
        <v>2.5647700000000002</v>
      </c>
      <c r="C6515" s="340" t="s">
        <v>300</v>
      </c>
      <c r="D6515" s="341">
        <v>73.923910000000006</v>
      </c>
      <c r="E6515" s="342" t="s">
        <v>300</v>
      </c>
      <c r="F6515" s="340">
        <v>5.8926999999999996</v>
      </c>
      <c r="G6515" s="342" t="s">
        <v>300</v>
      </c>
      <c r="H6515" s="342"/>
      <c r="I6515" s="342"/>
      <c r="J6515" s="343"/>
      <c r="K6515" s="343"/>
      <c r="L6515" s="407">
        <v>1</v>
      </c>
      <c r="M6515" s="344">
        <f t="shared" si="101"/>
        <v>5.8927004523037567</v>
      </c>
      <c r="N6515" s="337"/>
      <c r="T6515" s="169" t="s">
        <v>300</v>
      </c>
    </row>
    <row r="6516" spans="1:20">
      <c r="A6516" s="339">
        <v>45563.375</v>
      </c>
      <c r="B6516" s="340">
        <v>2.6673</v>
      </c>
      <c r="C6516" s="340" t="s">
        <v>300</v>
      </c>
      <c r="D6516" s="341">
        <v>72.620140000000006</v>
      </c>
      <c r="E6516" s="342" t="s">
        <v>300</v>
      </c>
      <c r="F6516" s="340">
        <v>6.0201799999999999</v>
      </c>
      <c r="G6516" s="342" t="s">
        <v>300</v>
      </c>
      <c r="H6516" s="342"/>
      <c r="I6516" s="342"/>
      <c r="J6516" s="343"/>
      <c r="K6516" s="343"/>
      <c r="L6516" s="407">
        <v>1</v>
      </c>
      <c r="M6516" s="344">
        <f t="shared" si="101"/>
        <v>6.020186658035759</v>
      </c>
      <c r="N6516" s="337"/>
      <c r="T6516" s="169" t="s">
        <v>300</v>
      </c>
    </row>
    <row r="6517" spans="1:20">
      <c r="A6517" s="339">
        <v>45563.416666666701</v>
      </c>
      <c r="B6517" s="340">
        <v>1.64656</v>
      </c>
      <c r="C6517" s="340" t="s">
        <v>300</v>
      </c>
      <c r="D6517" s="341">
        <v>74.591920000000002</v>
      </c>
      <c r="E6517" s="342" t="s">
        <v>300</v>
      </c>
      <c r="F6517" s="340">
        <v>3.81724</v>
      </c>
      <c r="G6517" s="342" t="s">
        <v>300</v>
      </c>
      <c r="H6517" s="342"/>
      <c r="I6517" s="342"/>
      <c r="J6517" s="343"/>
      <c r="K6517" s="343"/>
      <c r="L6517" s="407">
        <v>1</v>
      </c>
      <c r="M6517" s="344">
        <f t="shared" si="101"/>
        <v>3.8172478313948162</v>
      </c>
      <c r="N6517" s="337"/>
      <c r="T6517" s="169" t="s">
        <v>300</v>
      </c>
    </row>
    <row r="6518" spans="1:20">
      <c r="A6518" s="339">
        <v>45563.458333333299</v>
      </c>
      <c r="B6518" s="340">
        <v>0.54791999999999996</v>
      </c>
      <c r="C6518" s="340" t="s">
        <v>300</v>
      </c>
      <c r="D6518" s="341">
        <v>72.361630000000005</v>
      </c>
      <c r="E6518" s="342" t="s">
        <v>300</v>
      </c>
      <c r="F6518" s="340">
        <v>1.2322599999999999</v>
      </c>
      <c r="G6518" s="342" t="s">
        <v>300</v>
      </c>
      <c r="H6518" s="342"/>
      <c r="I6518" s="342"/>
      <c r="J6518" s="343"/>
      <c r="K6518" s="343"/>
      <c r="L6518" s="407">
        <v>1</v>
      </c>
      <c r="M6518" s="344">
        <f t="shared" si="101"/>
        <v>1.2322717843423678</v>
      </c>
      <c r="N6518" s="337"/>
      <c r="T6518" s="169" t="s">
        <v>300</v>
      </c>
    </row>
    <row r="6519" spans="1:20">
      <c r="A6519" s="339">
        <v>45563.5</v>
      </c>
      <c r="B6519" s="340">
        <v>1.61076</v>
      </c>
      <c r="C6519" s="340" t="s">
        <v>300</v>
      </c>
      <c r="D6519" s="341">
        <v>75.659760000000006</v>
      </c>
      <c r="E6519" s="342" t="s">
        <v>300</v>
      </c>
      <c r="F6519" s="340">
        <v>3.7877100000000001</v>
      </c>
      <c r="G6519" s="342" t="s">
        <v>300</v>
      </c>
      <c r="H6519" s="342"/>
      <c r="I6519" s="342"/>
      <c r="J6519" s="343"/>
      <c r="K6519" s="343"/>
      <c r="L6519" s="407">
        <v>1</v>
      </c>
      <c r="M6519" s="344">
        <f t="shared" si="101"/>
        <v>3.787710742747008</v>
      </c>
      <c r="N6519" s="337"/>
      <c r="T6519" s="169" t="s">
        <v>300</v>
      </c>
    </row>
    <row r="6520" spans="1:20">
      <c r="A6520" s="339">
        <v>45563.541666666701</v>
      </c>
      <c r="B6520" s="340">
        <v>2.0441199999999999</v>
      </c>
      <c r="C6520" s="340" t="s">
        <v>300</v>
      </c>
      <c r="D6520" s="341">
        <v>73.742679999999993</v>
      </c>
      <c r="E6520" s="342" t="s">
        <v>300</v>
      </c>
      <c r="F6520" s="340">
        <v>4.6849699999999999</v>
      </c>
      <c r="G6520" s="342" t="s">
        <v>300</v>
      </c>
      <c r="H6520" s="342"/>
      <c r="I6520" s="342"/>
      <c r="J6520" s="343"/>
      <c r="K6520" s="343"/>
      <c r="L6520" s="407">
        <v>1</v>
      </c>
      <c r="M6520" s="344">
        <f t="shared" si="101"/>
        <v>4.6849646092529262</v>
      </c>
      <c r="N6520" s="337"/>
      <c r="T6520" s="169" t="s">
        <v>300</v>
      </c>
    </row>
    <row r="6521" spans="1:20">
      <c r="A6521" s="339">
        <v>45563.583333333299</v>
      </c>
      <c r="B6521" s="340">
        <v>2.73481</v>
      </c>
      <c r="C6521" s="340" t="s">
        <v>300</v>
      </c>
      <c r="D6521" s="341">
        <v>68.088830000000002</v>
      </c>
      <c r="E6521" s="342" t="s">
        <v>300</v>
      </c>
      <c r="F6521" s="340">
        <v>5.7874100000000004</v>
      </c>
      <c r="G6521" s="342" t="s">
        <v>300</v>
      </c>
      <c r="H6521" s="342"/>
      <c r="I6521" s="342"/>
      <c r="J6521" s="343"/>
      <c r="K6521" s="343"/>
      <c r="L6521" s="407">
        <v>1</v>
      </c>
      <c r="M6521" s="344">
        <f t="shared" si="101"/>
        <v>5.7874072093950826</v>
      </c>
      <c r="N6521" s="337"/>
      <c r="T6521" s="169" t="s">
        <v>300</v>
      </c>
    </row>
    <row r="6522" spans="1:20">
      <c r="A6522" s="339">
        <v>45563.625</v>
      </c>
      <c r="B6522" s="340">
        <v>2.8935900000000001</v>
      </c>
      <c r="C6522" s="340" t="s">
        <v>300</v>
      </c>
      <c r="D6522" s="341">
        <v>70.029979999999995</v>
      </c>
      <c r="E6522" s="342" t="s">
        <v>300</v>
      </c>
      <c r="F6522" s="340">
        <v>6.2979900000000004</v>
      </c>
      <c r="G6522" s="342" t="s">
        <v>300</v>
      </c>
      <c r="H6522" s="342"/>
      <c r="I6522" s="342"/>
      <c r="J6522" s="343"/>
      <c r="K6522" s="343"/>
      <c r="L6522" s="407">
        <v>1</v>
      </c>
      <c r="M6522" s="344">
        <f t="shared" si="101"/>
        <v>6.2979905886604559</v>
      </c>
      <c r="N6522" s="337"/>
      <c r="T6522" s="169" t="s">
        <v>300</v>
      </c>
    </row>
    <row r="6523" spans="1:20">
      <c r="A6523" s="339">
        <v>45563.666666666701</v>
      </c>
      <c r="B6523" s="340">
        <v>2.8481100000000001</v>
      </c>
      <c r="C6523" s="340" t="s">
        <v>300</v>
      </c>
      <c r="D6523" s="341">
        <v>70.677319999999995</v>
      </c>
      <c r="E6523" s="342" t="s">
        <v>300</v>
      </c>
      <c r="F6523" s="340">
        <v>6.2563000000000004</v>
      </c>
      <c r="G6523" s="342" t="s">
        <v>300</v>
      </c>
      <c r="H6523" s="342"/>
      <c r="I6523" s="342"/>
      <c r="J6523" s="343"/>
      <c r="K6523" s="343"/>
      <c r="L6523" s="407">
        <v>1</v>
      </c>
      <c r="M6523" s="344">
        <f t="shared" si="101"/>
        <v>6.2563039803704141</v>
      </c>
      <c r="N6523" s="337"/>
      <c r="T6523" s="169" t="s">
        <v>300</v>
      </c>
    </row>
    <row r="6524" spans="1:20">
      <c r="A6524" s="339">
        <v>45563.708333333299</v>
      </c>
      <c r="B6524" s="340">
        <v>2.8406400000000001</v>
      </c>
      <c r="C6524" s="340" t="s">
        <v>300</v>
      </c>
      <c r="D6524" s="341">
        <v>70.362639999999999</v>
      </c>
      <c r="E6524" s="342" t="s">
        <v>300</v>
      </c>
      <c r="F6524" s="340">
        <v>6.2121199999999996</v>
      </c>
      <c r="G6524" s="342" t="s">
        <v>300</v>
      </c>
      <c r="H6524" s="342"/>
      <c r="I6524" s="342"/>
      <c r="J6524" s="343"/>
      <c r="K6524" s="343"/>
      <c r="L6524" s="407">
        <v>1</v>
      </c>
      <c r="M6524" s="344">
        <f t="shared" si="101"/>
        <v>6.2121128147527669</v>
      </c>
      <c r="N6524" s="337"/>
      <c r="T6524" s="169" t="s">
        <v>300</v>
      </c>
    </row>
    <row r="6525" spans="1:20">
      <c r="A6525" s="339">
        <v>45563.75</v>
      </c>
      <c r="B6525" s="340">
        <v>2.7724199999999999</v>
      </c>
      <c r="C6525" s="340" t="s">
        <v>300</v>
      </c>
      <c r="D6525" s="341">
        <v>70.979879999999994</v>
      </c>
      <c r="E6525" s="342" t="s">
        <v>300</v>
      </c>
      <c r="F6525" s="340">
        <v>6.1161099999999999</v>
      </c>
      <c r="G6525" s="342" t="s">
        <v>300</v>
      </c>
      <c r="H6525" s="342"/>
      <c r="I6525" s="342"/>
      <c r="J6525" s="343"/>
      <c r="K6525" s="343"/>
      <c r="L6525" s="407">
        <v>1</v>
      </c>
      <c r="M6525" s="344">
        <f t="shared" si="101"/>
        <v>6.1161100893103653</v>
      </c>
      <c r="N6525" s="337"/>
      <c r="T6525" s="169" t="s">
        <v>300</v>
      </c>
    </row>
    <row r="6526" spans="1:20">
      <c r="A6526" s="339">
        <v>45563.791666666701</v>
      </c>
      <c r="B6526" s="340">
        <v>2.9101699999999999</v>
      </c>
      <c r="C6526" s="340" t="s">
        <v>300</v>
      </c>
      <c r="D6526" s="341">
        <v>69.670140000000004</v>
      </c>
      <c r="E6526" s="342" t="s">
        <v>300</v>
      </c>
      <c r="F6526" s="340">
        <v>6.3015299999999996</v>
      </c>
      <c r="G6526" s="342" t="s">
        <v>300</v>
      </c>
      <c r="H6526" s="342"/>
      <c r="I6526" s="342"/>
      <c r="J6526" s="343"/>
      <c r="K6526" s="343"/>
      <c r="L6526" s="407">
        <v>1</v>
      </c>
      <c r="M6526" s="344">
        <f t="shared" si="101"/>
        <v>6.3015306471437036</v>
      </c>
      <c r="N6526" s="337"/>
      <c r="T6526" s="169" t="s">
        <v>300</v>
      </c>
    </row>
    <row r="6527" spans="1:20">
      <c r="A6527" s="339">
        <v>45563.833333333299</v>
      </c>
      <c r="B6527" s="340">
        <v>2.83954</v>
      </c>
      <c r="C6527" s="340" t="s">
        <v>300</v>
      </c>
      <c r="D6527" s="341">
        <v>69.17671</v>
      </c>
      <c r="E6527" s="342" t="s">
        <v>300</v>
      </c>
      <c r="F6527" s="340">
        <v>6.1050500000000003</v>
      </c>
      <c r="G6527" s="342" t="s">
        <v>300</v>
      </c>
      <c r="H6527" s="342"/>
      <c r="I6527" s="342"/>
      <c r="J6527" s="343"/>
      <c r="K6527" s="343"/>
      <c r="L6527" s="407">
        <v>1</v>
      </c>
      <c r="M6527" s="344">
        <f t="shared" si="101"/>
        <v>6.1050454913244714</v>
      </c>
      <c r="N6527" s="337"/>
      <c r="T6527" s="169" t="s">
        <v>300</v>
      </c>
    </row>
    <row r="6528" spans="1:20">
      <c r="A6528" s="339">
        <v>45563.875</v>
      </c>
      <c r="B6528" s="340">
        <v>2.65516</v>
      </c>
      <c r="C6528" s="340" t="s">
        <v>300</v>
      </c>
      <c r="D6528" s="341">
        <v>71.074539999999999</v>
      </c>
      <c r="E6528" s="342" t="s">
        <v>300</v>
      </c>
      <c r="F6528" s="340">
        <v>5.8652300000000004</v>
      </c>
      <c r="G6528" s="342" t="s">
        <v>300</v>
      </c>
      <c r="H6528" s="342"/>
      <c r="I6528" s="342"/>
      <c r="J6528" s="343"/>
      <c r="K6528" s="343"/>
      <c r="L6528" s="407">
        <v>1</v>
      </c>
      <c r="M6528" s="344">
        <f t="shared" si="101"/>
        <v>5.8652396864685103</v>
      </c>
      <c r="N6528" s="337"/>
      <c r="T6528" s="169" t="s">
        <v>300</v>
      </c>
    </row>
    <row r="6529" spans="1:20">
      <c r="A6529" s="339">
        <v>45563.916666666701</v>
      </c>
      <c r="B6529" s="340">
        <v>2.6323500000000002</v>
      </c>
      <c r="C6529" s="340" t="s">
        <v>300</v>
      </c>
      <c r="D6529" s="341">
        <v>68.198089999999993</v>
      </c>
      <c r="E6529" s="342" t="s">
        <v>300</v>
      </c>
      <c r="F6529" s="340">
        <v>5.5795199999999996</v>
      </c>
      <c r="G6529" s="342" t="s">
        <v>300</v>
      </c>
      <c r="H6529" s="342"/>
      <c r="I6529" s="342"/>
      <c r="J6529" s="343"/>
      <c r="K6529" s="343"/>
      <c r="L6529" s="407">
        <v>1</v>
      </c>
      <c r="M6529" s="344">
        <f t="shared" si="101"/>
        <v>5.5795202079334194</v>
      </c>
      <c r="N6529" s="337"/>
      <c r="T6529" s="169" t="s">
        <v>300</v>
      </c>
    </row>
    <row r="6530" spans="1:20">
      <c r="A6530" s="339">
        <v>45563.958333333299</v>
      </c>
      <c r="B6530" s="340">
        <v>2.5594800000000002</v>
      </c>
      <c r="C6530" s="340" t="s">
        <v>300</v>
      </c>
      <c r="D6530" s="341">
        <v>69.960049999999995</v>
      </c>
      <c r="E6530" s="342" t="s">
        <v>300</v>
      </c>
      <c r="F6530" s="340">
        <v>5.5652400000000002</v>
      </c>
      <c r="G6530" s="342" t="s">
        <v>300</v>
      </c>
      <c r="H6530" s="342"/>
      <c r="I6530" s="342"/>
      <c r="J6530" s="343"/>
      <c r="K6530" s="343"/>
      <c r="L6530" s="407">
        <v>1</v>
      </c>
      <c r="M6530" s="344">
        <f t="shared" si="101"/>
        <v>5.5652267198959198</v>
      </c>
      <c r="N6530" s="337"/>
      <c r="T6530" s="169" t="s">
        <v>300</v>
      </c>
    </row>
    <row r="6531" spans="1:20">
      <c r="A6531" s="339">
        <v>45564</v>
      </c>
      <c r="B6531" s="340">
        <v>2.6674099999999998</v>
      </c>
      <c r="C6531" s="340" t="s">
        <v>300</v>
      </c>
      <c r="D6531" s="341">
        <v>71.148859999999999</v>
      </c>
      <c r="E6531" s="342" t="s">
        <v>300</v>
      </c>
      <c r="F6531" s="340">
        <v>5.89846</v>
      </c>
      <c r="G6531" s="342" t="s">
        <v>300</v>
      </c>
      <c r="H6531" s="342"/>
      <c r="I6531" s="342"/>
      <c r="J6531" s="343"/>
      <c r="K6531" s="343"/>
      <c r="L6531" s="407">
        <v>1</v>
      </c>
      <c r="M6531" s="344">
        <f t="shared" ref="M6531:M6594" si="102">D6531*60*10^3*B6531*5.18*10^-7</f>
        <v>5.8984612546828066</v>
      </c>
      <c r="N6531" s="337"/>
      <c r="T6531" s="169" t="s">
        <v>300</v>
      </c>
    </row>
    <row r="6532" spans="1:20">
      <c r="A6532" s="339">
        <v>45564.041666666701</v>
      </c>
      <c r="B6532" s="340">
        <v>2.5928399999999998</v>
      </c>
      <c r="C6532" s="340" t="s">
        <v>300</v>
      </c>
      <c r="D6532" s="341">
        <v>70.10333</v>
      </c>
      <c r="E6532" s="342" t="s">
        <v>300</v>
      </c>
      <c r="F6532" s="340">
        <v>5.6493200000000003</v>
      </c>
      <c r="G6532" s="342" t="s">
        <v>300</v>
      </c>
      <c r="H6532" s="342"/>
      <c r="I6532" s="342"/>
      <c r="J6532" s="343"/>
      <c r="K6532" s="343"/>
      <c r="L6532" s="407">
        <v>1</v>
      </c>
      <c r="M6532" s="344">
        <f t="shared" si="102"/>
        <v>5.6493096003257763</v>
      </c>
      <c r="N6532" s="337"/>
      <c r="T6532" s="169" t="s">
        <v>300</v>
      </c>
    </row>
    <row r="6533" spans="1:20">
      <c r="A6533" s="339">
        <v>45564.083333333299</v>
      </c>
      <c r="B6533" s="340">
        <v>2.48604</v>
      </c>
      <c r="C6533" s="340" t="s">
        <v>300</v>
      </c>
      <c r="D6533" s="341">
        <v>70.750299999999996</v>
      </c>
      <c r="E6533" s="342" t="s">
        <v>300</v>
      </c>
      <c r="F6533" s="340">
        <v>5.4665900000000001</v>
      </c>
      <c r="G6533" s="342" t="s">
        <v>300</v>
      </c>
      <c r="H6533" s="342"/>
      <c r="I6533" s="342"/>
      <c r="J6533" s="343"/>
      <c r="K6533" s="343"/>
      <c r="L6533" s="407">
        <v>1</v>
      </c>
      <c r="M6533" s="344">
        <f t="shared" si="102"/>
        <v>5.4666013962369595</v>
      </c>
      <c r="N6533" s="337"/>
      <c r="T6533" s="169" t="s">
        <v>300</v>
      </c>
    </row>
    <row r="6534" spans="1:20">
      <c r="A6534" s="339">
        <v>45564.125</v>
      </c>
      <c r="B6534" s="340">
        <v>2.5632199999999998</v>
      </c>
      <c r="C6534" s="340" t="s">
        <v>300</v>
      </c>
      <c r="D6534" s="341">
        <v>70.435040000000001</v>
      </c>
      <c r="E6534" s="342" t="s">
        <v>300</v>
      </c>
      <c r="F6534" s="340">
        <v>5.6112099999999998</v>
      </c>
      <c r="G6534" s="342" t="s">
        <v>300</v>
      </c>
      <c r="H6534" s="342"/>
      <c r="I6534" s="342"/>
      <c r="J6534" s="343"/>
      <c r="K6534" s="343"/>
      <c r="L6534" s="407">
        <v>1</v>
      </c>
      <c r="M6534" s="344">
        <f t="shared" si="102"/>
        <v>5.6111988403511024</v>
      </c>
      <c r="N6534" s="337"/>
      <c r="T6534" s="169" t="s">
        <v>300</v>
      </c>
    </row>
    <row r="6535" spans="1:20">
      <c r="A6535" s="339">
        <v>45564.166666666701</v>
      </c>
      <c r="B6535" s="340">
        <v>2.4666899999999998</v>
      </c>
      <c r="C6535" s="340" t="s">
        <v>300</v>
      </c>
      <c r="D6535" s="341">
        <v>70.670240000000007</v>
      </c>
      <c r="E6535" s="342" t="s">
        <v>300</v>
      </c>
      <c r="F6535" s="340">
        <v>5.41791</v>
      </c>
      <c r="G6535" s="342" t="s">
        <v>300</v>
      </c>
      <c r="H6535" s="342"/>
      <c r="I6535" s="342"/>
      <c r="J6535" s="343"/>
      <c r="K6535" s="343"/>
      <c r="L6535" s="407">
        <v>1</v>
      </c>
      <c r="M6535" s="344">
        <f t="shared" si="102"/>
        <v>5.4179145294180469</v>
      </c>
      <c r="N6535" s="337"/>
      <c r="T6535" s="169" t="s">
        <v>300</v>
      </c>
    </row>
    <row r="6536" spans="1:20">
      <c r="A6536" s="339">
        <v>45564.208333333299</v>
      </c>
      <c r="B6536" s="340">
        <v>1.9926600000000001</v>
      </c>
      <c r="C6536" s="340" t="s">
        <v>300</v>
      </c>
      <c r="D6536" s="341">
        <v>70.497489999999999</v>
      </c>
      <c r="E6536" s="342" t="s">
        <v>300</v>
      </c>
      <c r="F6536" s="340">
        <v>4.3660300000000003</v>
      </c>
      <c r="G6536" s="342" t="s">
        <v>300</v>
      </c>
      <c r="H6536" s="342"/>
      <c r="I6536" s="342"/>
      <c r="J6536" s="343"/>
      <c r="K6536" s="343"/>
      <c r="L6536" s="407">
        <v>1</v>
      </c>
      <c r="M6536" s="344">
        <f t="shared" si="102"/>
        <v>4.3660415833992721</v>
      </c>
      <c r="N6536" s="337"/>
      <c r="T6536" s="169" t="s">
        <v>300</v>
      </c>
    </row>
    <row r="6537" spans="1:20">
      <c r="A6537" s="339">
        <v>45564.25</v>
      </c>
      <c r="B6537" s="340">
        <v>2.0933099999999998</v>
      </c>
      <c r="C6537" s="340" t="s">
        <v>300</v>
      </c>
      <c r="D6537" s="341">
        <v>70.226879999999994</v>
      </c>
      <c r="E6537" s="342" t="s">
        <v>300</v>
      </c>
      <c r="F6537" s="340">
        <v>4.5689700000000002</v>
      </c>
      <c r="G6537" s="342" t="s">
        <v>300</v>
      </c>
      <c r="H6537" s="342"/>
      <c r="I6537" s="342"/>
      <c r="J6537" s="343"/>
      <c r="K6537" s="343"/>
      <c r="L6537" s="407">
        <v>1</v>
      </c>
      <c r="M6537" s="344">
        <f t="shared" si="102"/>
        <v>4.5689660657706233</v>
      </c>
      <c r="N6537" s="337"/>
      <c r="T6537" s="169" t="s">
        <v>300</v>
      </c>
    </row>
    <row r="6538" spans="1:20">
      <c r="A6538" s="339">
        <v>45564.291666666701</v>
      </c>
      <c r="B6538" s="340">
        <v>2.5931500000000001</v>
      </c>
      <c r="C6538" s="340" t="s">
        <v>300</v>
      </c>
      <c r="D6538" s="341">
        <v>70.474990000000005</v>
      </c>
      <c r="E6538" s="342" t="s">
        <v>300</v>
      </c>
      <c r="F6538" s="340">
        <v>5.6799400000000002</v>
      </c>
      <c r="G6538" s="342" t="s">
        <v>300</v>
      </c>
      <c r="H6538" s="342"/>
      <c r="I6538" s="342"/>
      <c r="J6538" s="343"/>
      <c r="K6538" s="343"/>
      <c r="L6538" s="407">
        <v>1</v>
      </c>
      <c r="M6538" s="344">
        <f t="shared" si="102"/>
        <v>5.6799390074989802</v>
      </c>
      <c r="N6538" s="337"/>
      <c r="T6538" s="169" t="s">
        <v>300</v>
      </c>
    </row>
    <row r="6539" spans="1:20">
      <c r="A6539" s="339">
        <v>45564.333333333299</v>
      </c>
      <c r="B6539" s="340">
        <v>2.5106700000000002</v>
      </c>
      <c r="C6539" s="340" t="s">
        <v>300</v>
      </c>
      <c r="D6539" s="341">
        <v>72.383399999999995</v>
      </c>
      <c r="E6539" s="342" t="s">
        <v>300</v>
      </c>
      <c r="F6539" s="340">
        <v>5.6482000000000001</v>
      </c>
      <c r="G6539" s="342" t="s">
        <v>300</v>
      </c>
      <c r="H6539" s="342"/>
      <c r="I6539" s="342"/>
      <c r="J6539" s="343"/>
      <c r="K6539" s="343"/>
      <c r="L6539" s="407">
        <v>1</v>
      </c>
      <c r="M6539" s="344">
        <f t="shared" si="102"/>
        <v>5.6481942236882405</v>
      </c>
      <c r="N6539" s="337"/>
      <c r="T6539" s="169" t="s">
        <v>300</v>
      </c>
    </row>
    <row r="6540" spans="1:20">
      <c r="A6540" s="339">
        <v>45564.375</v>
      </c>
      <c r="B6540" s="340">
        <v>2.6184699999999999</v>
      </c>
      <c r="C6540" s="340" t="s">
        <v>300</v>
      </c>
      <c r="D6540" s="341">
        <v>69.61806</v>
      </c>
      <c r="E6540" s="342" t="s">
        <v>300</v>
      </c>
      <c r="F6540" s="340">
        <v>5.6656599999999999</v>
      </c>
      <c r="G6540" s="342" t="s">
        <v>300</v>
      </c>
      <c r="H6540" s="342"/>
      <c r="I6540" s="342"/>
      <c r="J6540" s="343"/>
      <c r="K6540" s="343"/>
      <c r="L6540" s="407">
        <v>1</v>
      </c>
      <c r="M6540" s="344">
        <f t="shared" si="102"/>
        <v>5.6656602727396557</v>
      </c>
      <c r="N6540" s="337"/>
      <c r="T6540" s="169" t="s">
        <v>300</v>
      </c>
    </row>
    <row r="6541" spans="1:20">
      <c r="A6541" s="339">
        <v>45564.416666666701</v>
      </c>
      <c r="B6541" s="340">
        <v>3.0297999999999998</v>
      </c>
      <c r="C6541" s="340" t="s">
        <v>300</v>
      </c>
      <c r="D6541" s="341">
        <v>68.172970000000007</v>
      </c>
      <c r="E6541" s="342" t="s">
        <v>300</v>
      </c>
      <c r="F6541" s="340">
        <v>6.4195799999999998</v>
      </c>
      <c r="G6541" s="342" t="s">
        <v>300</v>
      </c>
      <c r="H6541" s="342"/>
      <c r="I6541" s="342"/>
      <c r="J6541" s="343"/>
      <c r="K6541" s="343"/>
      <c r="L6541" s="407">
        <v>1</v>
      </c>
      <c r="M6541" s="344">
        <f t="shared" si="102"/>
        <v>6.41958843684648</v>
      </c>
      <c r="N6541" s="337"/>
      <c r="T6541" s="169" t="s">
        <v>300</v>
      </c>
    </row>
    <row r="6542" spans="1:20">
      <c r="A6542" s="339">
        <v>45564.458333333299</v>
      </c>
      <c r="B6542" s="340">
        <v>0.75844</v>
      </c>
      <c r="C6542" s="340" t="s">
        <v>300</v>
      </c>
      <c r="D6542" s="341">
        <v>73.339569999999995</v>
      </c>
      <c r="E6542" s="342" t="s">
        <v>300</v>
      </c>
      <c r="F6542" s="340">
        <v>1.72878</v>
      </c>
      <c r="G6542" s="342" t="s">
        <v>300</v>
      </c>
      <c r="H6542" s="342"/>
      <c r="I6542" s="342"/>
      <c r="J6542" s="343"/>
      <c r="K6542" s="343"/>
      <c r="L6542" s="407">
        <v>1</v>
      </c>
      <c r="M6542" s="344">
        <f t="shared" si="102"/>
        <v>1.7287834606724635</v>
      </c>
      <c r="N6542" s="337"/>
      <c r="T6542" s="169" t="s">
        <v>300</v>
      </c>
    </row>
    <row r="6543" spans="1:20">
      <c r="A6543" s="339">
        <v>45564.5</v>
      </c>
      <c r="B6543" s="340">
        <v>2.4956399999999999</v>
      </c>
      <c r="C6543" s="340" t="s">
        <v>300</v>
      </c>
      <c r="D6543" s="341">
        <v>69.532960000000003</v>
      </c>
      <c r="E6543" s="342" t="s">
        <v>300</v>
      </c>
      <c r="F6543" s="340">
        <v>5.3932900000000004</v>
      </c>
      <c r="G6543" s="342" t="s">
        <v>300</v>
      </c>
      <c r="H6543" s="342"/>
      <c r="I6543" s="342"/>
      <c r="J6543" s="343"/>
      <c r="K6543" s="343"/>
      <c r="L6543" s="407">
        <v>1</v>
      </c>
      <c r="M6543" s="344">
        <f t="shared" si="102"/>
        <v>5.393288664029952</v>
      </c>
      <c r="N6543" s="337"/>
      <c r="T6543" s="169" t="s">
        <v>300</v>
      </c>
    </row>
    <row r="6544" spans="1:20">
      <c r="A6544" s="339">
        <v>45564.541666666701</v>
      </c>
      <c r="B6544" s="340">
        <v>2.6670500000000001</v>
      </c>
      <c r="C6544" s="340" t="s">
        <v>300</v>
      </c>
      <c r="D6544" s="341">
        <v>69.043340000000001</v>
      </c>
      <c r="E6544" s="342" t="s">
        <v>300</v>
      </c>
      <c r="F6544" s="340">
        <v>5.7231399999999999</v>
      </c>
      <c r="G6544" s="342" t="s">
        <v>300</v>
      </c>
      <c r="H6544" s="342"/>
      <c r="I6544" s="342"/>
      <c r="J6544" s="343"/>
      <c r="K6544" s="343"/>
      <c r="L6544" s="407">
        <v>1</v>
      </c>
      <c r="M6544" s="344">
        <f t="shared" si="102"/>
        <v>5.7231346015527604</v>
      </c>
      <c r="N6544" s="337"/>
      <c r="T6544" s="169" t="s">
        <v>300</v>
      </c>
    </row>
    <row r="6545" spans="1:20">
      <c r="A6545" s="339">
        <v>45564.583333333299</v>
      </c>
      <c r="B6545" s="340">
        <v>2.5447500000000001</v>
      </c>
      <c r="C6545" s="340" t="s">
        <v>300</v>
      </c>
      <c r="D6545" s="341">
        <v>69.675439999999995</v>
      </c>
      <c r="E6545" s="342" t="s">
        <v>300</v>
      </c>
      <c r="F6545" s="340">
        <v>5.5106900000000003</v>
      </c>
      <c r="G6545" s="342" t="s">
        <v>300</v>
      </c>
      <c r="H6545" s="342"/>
      <c r="I6545" s="342"/>
      <c r="J6545" s="343"/>
      <c r="K6545" s="343"/>
      <c r="L6545" s="407">
        <v>1</v>
      </c>
      <c r="M6545" s="344">
        <f t="shared" si="102"/>
        <v>5.5106883802151989</v>
      </c>
      <c r="N6545" s="337"/>
      <c r="T6545" s="169" t="s">
        <v>300</v>
      </c>
    </row>
    <row r="6546" spans="1:20">
      <c r="A6546" s="339">
        <v>45564.625</v>
      </c>
      <c r="B6546" s="340">
        <v>2.7175400000000001</v>
      </c>
      <c r="C6546" s="340" t="s">
        <v>300</v>
      </c>
      <c r="D6546" s="341">
        <v>69.274060000000006</v>
      </c>
      <c r="E6546" s="342" t="s">
        <v>300</v>
      </c>
      <c r="F6546" s="340">
        <v>5.8509599999999997</v>
      </c>
      <c r="G6546" s="342" t="s">
        <v>300</v>
      </c>
      <c r="H6546" s="342"/>
      <c r="I6546" s="342"/>
      <c r="J6546" s="343"/>
      <c r="K6546" s="343"/>
      <c r="L6546" s="407">
        <v>1</v>
      </c>
      <c r="M6546" s="344">
        <f t="shared" si="102"/>
        <v>5.8509663017053919</v>
      </c>
      <c r="N6546" s="337"/>
      <c r="T6546" s="169" t="s">
        <v>300</v>
      </c>
    </row>
    <row r="6547" spans="1:20">
      <c r="A6547" s="339">
        <v>45564.666666666701</v>
      </c>
      <c r="B6547" s="340">
        <v>2.9995699999999998</v>
      </c>
      <c r="C6547" s="340" t="s">
        <v>300</v>
      </c>
      <c r="D6547" s="341">
        <v>66.128169999999997</v>
      </c>
      <c r="E6547" s="342" t="s">
        <v>300</v>
      </c>
      <c r="F6547" s="340">
        <v>6.1649000000000003</v>
      </c>
      <c r="G6547" s="342" t="s">
        <v>300</v>
      </c>
      <c r="H6547" s="342"/>
      <c r="I6547" s="342"/>
      <c r="J6547" s="343"/>
      <c r="K6547" s="343"/>
      <c r="L6547" s="407">
        <v>1</v>
      </c>
      <c r="M6547" s="344">
        <f t="shared" si="102"/>
        <v>6.1649068074848516</v>
      </c>
      <c r="N6547" s="337"/>
      <c r="T6547" s="169" t="s">
        <v>300</v>
      </c>
    </row>
    <row r="6548" spans="1:20">
      <c r="A6548" s="339">
        <v>45564.708333333299</v>
      </c>
      <c r="B6548" s="340">
        <v>2.8602300000000001</v>
      </c>
      <c r="C6548" s="340" t="s">
        <v>300</v>
      </c>
      <c r="D6548" s="341">
        <v>67.654700000000005</v>
      </c>
      <c r="E6548" s="342" t="s">
        <v>300</v>
      </c>
      <c r="F6548" s="340">
        <v>6.0142300000000004</v>
      </c>
      <c r="G6548" s="342" t="s">
        <v>300</v>
      </c>
      <c r="H6548" s="342"/>
      <c r="I6548" s="342"/>
      <c r="J6548" s="343"/>
      <c r="K6548" s="343"/>
      <c r="L6548" s="407">
        <v>1</v>
      </c>
      <c r="M6548" s="344">
        <f t="shared" si="102"/>
        <v>6.0142287202174805</v>
      </c>
      <c r="N6548" s="337"/>
      <c r="T6548" s="169" t="s">
        <v>300</v>
      </c>
    </row>
    <row r="6549" spans="1:20">
      <c r="A6549" s="339">
        <v>45564.75</v>
      </c>
      <c r="B6549" s="340">
        <v>2.86443</v>
      </c>
      <c r="C6549" s="340" t="s">
        <v>300</v>
      </c>
      <c r="D6549" s="341">
        <v>68.036810000000003</v>
      </c>
      <c r="E6549" s="342" t="s">
        <v>300</v>
      </c>
      <c r="F6549" s="340">
        <v>6.0570700000000004</v>
      </c>
      <c r="G6549" s="342" t="s">
        <v>300</v>
      </c>
      <c r="H6549" s="342"/>
      <c r="I6549" s="342"/>
      <c r="J6549" s="343"/>
      <c r="K6549" s="343"/>
      <c r="L6549" s="407">
        <v>1</v>
      </c>
      <c r="M6549" s="344">
        <f t="shared" si="102"/>
        <v>6.057078004090763</v>
      </c>
      <c r="N6549" s="337"/>
      <c r="T6549" s="169" t="s">
        <v>300</v>
      </c>
    </row>
    <row r="6550" spans="1:20">
      <c r="A6550" s="339">
        <v>45564.791666666701</v>
      </c>
      <c r="B6550" s="340">
        <v>2.8757000000000001</v>
      </c>
      <c r="C6550" s="340" t="s">
        <v>300</v>
      </c>
      <c r="D6550" s="341">
        <v>69.169889999999995</v>
      </c>
      <c r="E6550" s="342" t="s">
        <v>300</v>
      </c>
      <c r="F6550" s="340">
        <v>6.1821900000000003</v>
      </c>
      <c r="G6550" s="342" t="s">
        <v>300</v>
      </c>
      <c r="H6550" s="342"/>
      <c r="I6550" s="342"/>
      <c r="J6550" s="343"/>
      <c r="K6550" s="343"/>
      <c r="L6550" s="407">
        <v>1</v>
      </c>
      <c r="M6550" s="344">
        <f t="shared" si="102"/>
        <v>6.1821803810768392</v>
      </c>
      <c r="N6550" s="337"/>
      <c r="T6550" s="169" t="s">
        <v>300</v>
      </c>
    </row>
    <row r="6551" spans="1:20">
      <c r="A6551" s="339">
        <v>45564.833333333299</v>
      </c>
      <c r="B6551" s="340">
        <v>2.6369199999999999</v>
      </c>
      <c r="C6551" s="340" t="s">
        <v>300</v>
      </c>
      <c r="D6551" s="341">
        <v>70.975189999999998</v>
      </c>
      <c r="E6551" s="342" t="s">
        <v>300</v>
      </c>
      <c r="F6551" s="340">
        <v>5.8168100000000003</v>
      </c>
      <c r="G6551" s="342" t="s">
        <v>300</v>
      </c>
      <c r="H6551" s="342"/>
      <c r="I6551" s="342"/>
      <c r="J6551" s="343"/>
      <c r="K6551" s="343"/>
      <c r="L6551" s="407">
        <v>1</v>
      </c>
      <c r="M6551" s="344">
        <f t="shared" si="102"/>
        <v>5.8168053102999826</v>
      </c>
      <c r="N6551" s="337"/>
      <c r="T6551" s="169" t="s">
        <v>300</v>
      </c>
    </row>
    <row r="6552" spans="1:20">
      <c r="A6552" s="339">
        <v>45564.875</v>
      </c>
      <c r="B6552" s="340">
        <v>2.4156399999999998</v>
      </c>
      <c r="C6552" s="340" t="s">
        <v>300</v>
      </c>
      <c r="D6552" s="341">
        <v>70.114769999999993</v>
      </c>
      <c r="E6552" s="342" t="s">
        <v>300</v>
      </c>
      <c r="F6552" s="340">
        <v>5.2640700000000002</v>
      </c>
      <c r="G6552" s="342" t="s">
        <v>300</v>
      </c>
      <c r="H6552" s="342"/>
      <c r="I6552" s="342"/>
      <c r="J6552" s="343"/>
      <c r="K6552" s="343"/>
      <c r="L6552" s="407">
        <v>1</v>
      </c>
      <c r="M6552" s="344">
        <f t="shared" si="102"/>
        <v>5.2640830965270231</v>
      </c>
      <c r="N6552" s="337"/>
      <c r="T6552" s="169" t="s">
        <v>300</v>
      </c>
    </row>
    <row r="6553" spans="1:20">
      <c r="A6553" s="339">
        <v>45564.916666666701</v>
      </c>
      <c r="B6553" s="340">
        <v>2.6290499999999999</v>
      </c>
      <c r="C6553" s="340" t="s">
        <v>300</v>
      </c>
      <c r="D6553" s="341">
        <v>69.729389999999995</v>
      </c>
      <c r="E6553" s="342" t="s">
        <v>300</v>
      </c>
      <c r="F6553" s="340">
        <v>5.6976500000000003</v>
      </c>
      <c r="G6553" s="342" t="s">
        <v>300</v>
      </c>
      <c r="H6553" s="342"/>
      <c r="I6553" s="342"/>
      <c r="J6553" s="343"/>
      <c r="K6553" s="343"/>
      <c r="L6553" s="407">
        <v>1</v>
      </c>
      <c r="M6553" s="344">
        <f t="shared" si="102"/>
        <v>5.697649400386859</v>
      </c>
      <c r="N6553" s="337"/>
      <c r="T6553" s="169" t="s">
        <v>300</v>
      </c>
    </row>
    <row r="6554" spans="1:20">
      <c r="A6554" s="339">
        <v>45564.958333333299</v>
      </c>
      <c r="B6554" s="340">
        <v>2.6373600000000001</v>
      </c>
      <c r="C6554" s="340" t="s">
        <v>300</v>
      </c>
      <c r="D6554" s="341">
        <v>69.773250000000004</v>
      </c>
      <c r="E6554" s="342" t="s">
        <v>300</v>
      </c>
      <c r="F6554" s="340">
        <v>5.7192600000000002</v>
      </c>
      <c r="G6554" s="342" t="s">
        <v>300</v>
      </c>
      <c r="H6554" s="342"/>
      <c r="I6554" s="342"/>
      <c r="J6554" s="343"/>
      <c r="K6554" s="343"/>
      <c r="L6554" s="407">
        <v>1</v>
      </c>
      <c r="M6554" s="344">
        <f t="shared" si="102"/>
        <v>5.7192539115096004</v>
      </c>
      <c r="N6554" s="337"/>
      <c r="T6554" s="169" t="s">
        <v>300</v>
      </c>
    </row>
    <row r="6555" spans="1:20">
      <c r="A6555" s="339">
        <v>45565</v>
      </c>
      <c r="B6555" s="340">
        <v>2.5413299999999999</v>
      </c>
      <c r="C6555" s="340" t="s">
        <v>300</v>
      </c>
      <c r="D6555" s="341">
        <v>71.79101</v>
      </c>
      <c r="E6555" s="342" t="s">
        <v>300</v>
      </c>
      <c r="F6555" s="340">
        <v>5.6703700000000001</v>
      </c>
      <c r="G6555" s="342" t="s">
        <v>300</v>
      </c>
      <c r="H6555" s="342"/>
      <c r="I6555" s="342"/>
      <c r="J6555" s="343"/>
      <c r="K6555" s="343"/>
      <c r="L6555" s="407">
        <v>1</v>
      </c>
      <c r="M6555" s="344">
        <f t="shared" si="102"/>
        <v>5.6703796425377639</v>
      </c>
      <c r="N6555" s="337"/>
      <c r="T6555" s="169" t="s">
        <v>300</v>
      </c>
    </row>
    <row r="6556" spans="1:20">
      <c r="A6556" s="339">
        <v>45565.041666666701</v>
      </c>
      <c r="B6556" s="340">
        <v>2.63035</v>
      </c>
      <c r="C6556" s="340" t="s">
        <v>300</v>
      </c>
      <c r="D6556" s="341">
        <v>69.716890000000006</v>
      </c>
      <c r="E6556" s="342" t="s">
        <v>300</v>
      </c>
      <c r="F6556" s="340">
        <v>5.6994400000000001</v>
      </c>
      <c r="G6556" s="342" t="s">
        <v>300</v>
      </c>
      <c r="H6556" s="342"/>
      <c r="I6556" s="342"/>
      <c r="J6556" s="343"/>
      <c r="K6556" s="343"/>
      <c r="L6556" s="407">
        <v>1</v>
      </c>
      <c r="M6556" s="344">
        <f t="shared" si="102"/>
        <v>5.6994448556854209</v>
      </c>
      <c r="N6556" s="337"/>
      <c r="T6556" s="169" t="s">
        <v>300</v>
      </c>
    </row>
    <row r="6557" spans="1:20">
      <c r="A6557" s="339">
        <v>45565.083333333299</v>
      </c>
      <c r="B6557" s="340">
        <v>2.7752300000000001</v>
      </c>
      <c r="C6557" s="340" t="s">
        <v>300</v>
      </c>
      <c r="D6557" s="341">
        <v>69.292529999999999</v>
      </c>
      <c r="E6557" s="342" t="s">
        <v>300</v>
      </c>
      <c r="F6557" s="340">
        <v>5.9767700000000001</v>
      </c>
      <c r="G6557" s="342" t="s">
        <v>300</v>
      </c>
      <c r="H6557" s="342"/>
      <c r="I6557" s="342"/>
      <c r="J6557" s="343"/>
      <c r="K6557" s="343"/>
      <c r="L6557" s="407">
        <v>1</v>
      </c>
      <c r="M6557" s="344">
        <f t="shared" si="102"/>
        <v>5.9767681656314515</v>
      </c>
      <c r="N6557" s="337"/>
      <c r="T6557" s="169" t="s">
        <v>300</v>
      </c>
    </row>
    <row r="6558" spans="1:20">
      <c r="A6558" s="339">
        <v>45565.125</v>
      </c>
      <c r="B6558" s="340">
        <v>2.6097800000000002</v>
      </c>
      <c r="C6558" s="340" t="s">
        <v>300</v>
      </c>
      <c r="D6558" s="341">
        <v>71.310829999999996</v>
      </c>
      <c r="E6558" s="342" t="s">
        <v>300</v>
      </c>
      <c r="F6558" s="340">
        <v>5.7841500000000003</v>
      </c>
      <c r="G6558" s="342" t="s">
        <v>300</v>
      </c>
      <c r="H6558" s="342"/>
      <c r="I6558" s="342"/>
      <c r="J6558" s="343"/>
      <c r="K6558" s="343"/>
      <c r="L6558" s="407">
        <v>1</v>
      </c>
      <c r="M6558" s="344">
        <f t="shared" si="102"/>
        <v>5.7841613616727914</v>
      </c>
      <c r="N6558" s="337"/>
      <c r="T6558" s="169" t="s">
        <v>300</v>
      </c>
    </row>
    <row r="6559" spans="1:20">
      <c r="A6559" s="339">
        <v>45565.166666666701</v>
      </c>
      <c r="B6559" s="340">
        <v>2.7608000000000001</v>
      </c>
      <c r="C6559" s="340" t="s">
        <v>300</v>
      </c>
      <c r="D6559" s="341">
        <v>72.135570000000001</v>
      </c>
      <c r="E6559" s="342" t="s">
        <v>300</v>
      </c>
      <c r="F6559" s="340">
        <v>6.1896500000000003</v>
      </c>
      <c r="G6559" s="342" t="s">
        <v>300</v>
      </c>
      <c r="H6559" s="342"/>
      <c r="I6559" s="342"/>
      <c r="J6559" s="343"/>
      <c r="K6559" s="343"/>
      <c r="L6559" s="407">
        <v>1</v>
      </c>
      <c r="M6559" s="344">
        <f t="shared" si="102"/>
        <v>6.18964048186848</v>
      </c>
      <c r="N6559" s="337"/>
      <c r="T6559" s="169" t="s">
        <v>300</v>
      </c>
    </row>
    <row r="6560" spans="1:20">
      <c r="A6560" s="339">
        <v>45565.208333333299</v>
      </c>
      <c r="B6560" s="340">
        <v>3.0590700000000002</v>
      </c>
      <c r="C6560" s="340" t="s">
        <v>300</v>
      </c>
      <c r="D6560" s="341">
        <v>69.895060000000001</v>
      </c>
      <c r="E6560" s="342" t="s">
        <v>300</v>
      </c>
      <c r="F6560" s="340">
        <v>6.64534</v>
      </c>
      <c r="G6560" s="342" t="s">
        <v>300</v>
      </c>
      <c r="H6560" s="342"/>
      <c r="I6560" s="342"/>
      <c r="J6560" s="343"/>
      <c r="K6560" s="343"/>
      <c r="L6560" s="407">
        <v>1</v>
      </c>
      <c r="M6560" s="344">
        <f t="shared" si="102"/>
        <v>6.645335427515735</v>
      </c>
      <c r="N6560" s="337"/>
      <c r="T6560" s="169" t="s">
        <v>300</v>
      </c>
    </row>
    <row r="6561" spans="1:20">
      <c r="A6561" s="339">
        <v>45565.25</v>
      </c>
      <c r="B6561" s="340">
        <v>2.8874</v>
      </c>
      <c r="C6561" s="340" t="s">
        <v>300</v>
      </c>
      <c r="D6561" s="341">
        <v>67.455119999999994</v>
      </c>
      <c r="E6561" s="342" t="s">
        <v>300</v>
      </c>
      <c r="F6561" s="340">
        <v>6.0534600000000003</v>
      </c>
      <c r="G6561" s="342" t="s">
        <v>300</v>
      </c>
      <c r="H6561" s="342"/>
      <c r="I6561" s="342"/>
      <c r="J6561" s="343"/>
      <c r="K6561" s="343"/>
      <c r="L6561" s="407">
        <v>1</v>
      </c>
      <c r="M6561" s="344">
        <f t="shared" si="102"/>
        <v>6.0534489112070382</v>
      </c>
      <c r="N6561" s="337"/>
      <c r="T6561" s="169" t="s">
        <v>300</v>
      </c>
    </row>
    <row r="6562" spans="1:20">
      <c r="A6562" s="339">
        <v>45565.291666666701</v>
      </c>
      <c r="B6562" s="340">
        <v>2.7631000000000001</v>
      </c>
      <c r="C6562" s="340" t="s">
        <v>300</v>
      </c>
      <c r="D6562" s="341">
        <v>68.567850000000007</v>
      </c>
      <c r="E6562" s="342" t="s">
        <v>300</v>
      </c>
      <c r="F6562" s="340">
        <v>5.88842</v>
      </c>
      <c r="G6562" s="342" t="s">
        <v>300</v>
      </c>
      <c r="H6562" s="342"/>
      <c r="I6562" s="342"/>
      <c r="J6562" s="343"/>
      <c r="K6562" s="343"/>
      <c r="L6562" s="407">
        <v>1</v>
      </c>
      <c r="M6562" s="344">
        <f t="shared" si="102"/>
        <v>5.8884114024918013</v>
      </c>
      <c r="N6562" s="337"/>
      <c r="T6562" s="169" t="s">
        <v>300</v>
      </c>
    </row>
    <row r="6563" spans="1:20">
      <c r="A6563" s="339">
        <v>45565.333333333299</v>
      </c>
      <c r="B6563" s="340">
        <v>2.9643199999999998</v>
      </c>
      <c r="C6563" s="340" t="s">
        <v>300</v>
      </c>
      <c r="D6563" s="341">
        <v>70.958659999999995</v>
      </c>
      <c r="E6563" s="342" t="s">
        <v>300</v>
      </c>
      <c r="F6563" s="340">
        <v>6.5374999999999996</v>
      </c>
      <c r="G6563" s="342" t="s">
        <v>300</v>
      </c>
      <c r="H6563" s="342"/>
      <c r="I6563" s="342"/>
      <c r="J6563" s="343"/>
      <c r="K6563" s="343"/>
      <c r="L6563" s="407">
        <v>1</v>
      </c>
      <c r="M6563" s="344">
        <f t="shared" si="102"/>
        <v>6.5374969593480943</v>
      </c>
      <c r="N6563" s="337"/>
      <c r="T6563" s="169" t="s">
        <v>300</v>
      </c>
    </row>
    <row r="6564" spans="1:20">
      <c r="A6564" s="339">
        <v>45565.375</v>
      </c>
      <c r="B6564" s="340">
        <v>2.5463100000000001</v>
      </c>
      <c r="C6564" s="340" t="s">
        <v>300</v>
      </c>
      <c r="D6564" s="341">
        <v>73.395619999999994</v>
      </c>
      <c r="E6564" s="342" t="s">
        <v>300</v>
      </c>
      <c r="F6564" s="340">
        <v>5.8084899999999999</v>
      </c>
      <c r="G6564" s="342" t="s">
        <v>300</v>
      </c>
      <c r="H6564" s="342"/>
      <c r="I6564" s="342"/>
      <c r="J6564" s="343"/>
      <c r="K6564" s="343"/>
      <c r="L6564" s="407">
        <v>1</v>
      </c>
      <c r="M6564" s="344">
        <f t="shared" si="102"/>
        <v>5.8084790761211753</v>
      </c>
      <c r="N6564" s="337"/>
      <c r="T6564" s="169" t="s">
        <v>300</v>
      </c>
    </row>
    <row r="6565" spans="1:20">
      <c r="A6565" s="339">
        <v>45565.416666666701</v>
      </c>
      <c r="B6565" s="340">
        <v>0.62153000000000003</v>
      </c>
      <c r="C6565" s="340" t="s">
        <v>300</v>
      </c>
      <c r="D6565" s="341">
        <v>69.943529999999996</v>
      </c>
      <c r="E6565" s="342" t="s">
        <v>300</v>
      </c>
      <c r="F6565" s="340">
        <v>1.35111</v>
      </c>
      <c r="G6565" s="342" t="s">
        <v>300</v>
      </c>
      <c r="H6565" s="342"/>
      <c r="I6565" s="342"/>
      <c r="J6565" s="343"/>
      <c r="K6565" s="343"/>
      <c r="L6565" s="407">
        <v>1</v>
      </c>
      <c r="M6565" s="344">
        <f t="shared" si="102"/>
        <v>1.351109828403972</v>
      </c>
      <c r="N6565" s="337"/>
      <c r="T6565" s="169" t="s">
        <v>300</v>
      </c>
    </row>
    <row r="6566" spans="1:20">
      <c r="A6566" s="339">
        <v>45565.458333333299</v>
      </c>
      <c r="B6566" s="340">
        <v>0.30154999999999998</v>
      </c>
      <c r="C6566" s="340" t="s">
        <v>300</v>
      </c>
      <c r="D6566" s="341">
        <v>66.169460000000001</v>
      </c>
      <c r="E6566" s="342" t="s">
        <v>300</v>
      </c>
      <c r="F6566" s="340">
        <v>0.62016000000000004</v>
      </c>
      <c r="G6566" s="342" t="s">
        <v>300</v>
      </c>
      <c r="H6566" s="342"/>
      <c r="I6566" s="342"/>
      <c r="J6566" s="343"/>
      <c r="K6566" s="343"/>
      <c r="L6566" s="407">
        <v>1</v>
      </c>
      <c r="M6566" s="344">
        <f t="shared" si="102"/>
        <v>0.62015169260603997</v>
      </c>
      <c r="N6566" s="337"/>
      <c r="T6566" s="169" t="s">
        <v>300</v>
      </c>
    </row>
    <row r="6567" spans="1:20">
      <c r="A6567" s="339">
        <v>45565.5</v>
      </c>
      <c r="B6567" s="340">
        <v>0.23957000000000001</v>
      </c>
      <c r="C6567" s="340" t="s">
        <v>300</v>
      </c>
      <c r="D6567" s="341">
        <v>70.657650000000004</v>
      </c>
      <c r="E6567" s="342" t="s">
        <v>300</v>
      </c>
      <c r="F6567" s="340">
        <v>0.52610000000000001</v>
      </c>
      <c r="G6567" s="342" t="s">
        <v>300</v>
      </c>
      <c r="H6567" s="342"/>
      <c r="I6567" s="342"/>
      <c r="J6567" s="343"/>
      <c r="K6567" s="343"/>
      <c r="L6567" s="407">
        <v>1</v>
      </c>
      <c r="M6567" s="344">
        <f t="shared" si="102"/>
        <v>0.52610524578233997</v>
      </c>
      <c r="N6567" s="337"/>
      <c r="T6567" s="169" t="s">
        <v>300</v>
      </c>
    </row>
    <row r="6568" spans="1:20">
      <c r="A6568" s="339">
        <v>45565.541666666701</v>
      </c>
      <c r="B6568" s="340">
        <v>1.1518200000000001</v>
      </c>
      <c r="C6568" s="340" t="s">
        <v>300</v>
      </c>
      <c r="D6568" s="341">
        <v>74.911249999999995</v>
      </c>
      <c r="E6568" s="342" t="s">
        <v>300</v>
      </c>
      <c r="F6568" s="340">
        <v>2.6817099999999998</v>
      </c>
      <c r="G6568" s="342" t="s">
        <v>300</v>
      </c>
      <c r="H6568" s="342"/>
      <c r="I6568" s="342"/>
      <c r="J6568" s="343"/>
      <c r="K6568" s="343"/>
      <c r="L6568" s="407">
        <v>1</v>
      </c>
      <c r="M6568" s="344">
        <f t="shared" si="102"/>
        <v>2.6817152973029992</v>
      </c>
      <c r="N6568" s="337"/>
      <c r="T6568" s="169" t="s">
        <v>300</v>
      </c>
    </row>
    <row r="6569" spans="1:20">
      <c r="A6569" s="339">
        <v>45565.583333333299</v>
      </c>
      <c r="B6569" s="340">
        <v>2.0761799999999999</v>
      </c>
      <c r="C6569" s="340" t="s">
        <v>300</v>
      </c>
      <c r="D6569" s="341">
        <v>73.521550000000005</v>
      </c>
      <c r="E6569" s="342" t="s">
        <v>300</v>
      </c>
      <c r="F6569" s="340">
        <v>4.7441800000000001</v>
      </c>
      <c r="G6569" s="342" t="s">
        <v>300</v>
      </c>
      <c r="H6569" s="342"/>
      <c r="I6569" s="342"/>
      <c r="J6569" s="343"/>
      <c r="K6569" s="343"/>
      <c r="L6569" s="407">
        <v>1</v>
      </c>
      <c r="M6569" s="344">
        <f t="shared" si="102"/>
        <v>4.7441746397833207</v>
      </c>
      <c r="N6569" s="337"/>
      <c r="T6569" s="169" t="s">
        <v>300</v>
      </c>
    </row>
    <row r="6570" spans="1:20">
      <c r="A6570" s="339">
        <v>45565.625</v>
      </c>
      <c r="B6570" s="340">
        <v>2.4249499999999999</v>
      </c>
      <c r="C6570" s="340" t="s">
        <v>300</v>
      </c>
      <c r="D6570" s="341">
        <v>71.762110000000007</v>
      </c>
      <c r="E6570" s="342" t="s">
        <v>300</v>
      </c>
      <c r="F6570" s="340">
        <v>5.4085400000000003</v>
      </c>
      <c r="G6570" s="342" t="s">
        <v>300</v>
      </c>
      <c r="H6570" s="342"/>
      <c r="I6570" s="342"/>
      <c r="J6570" s="343"/>
      <c r="K6570" s="343"/>
      <c r="L6570" s="407">
        <v>1</v>
      </c>
      <c r="M6570" s="344">
        <f t="shared" si="102"/>
        <v>5.4085269502710593</v>
      </c>
      <c r="N6570" s="337"/>
      <c r="T6570" s="169" t="s">
        <v>300</v>
      </c>
    </row>
    <row r="6571" spans="1:20">
      <c r="A6571" s="339">
        <v>45565.666666666701</v>
      </c>
      <c r="B6571" s="340">
        <v>2.58209</v>
      </c>
      <c r="C6571" s="340" t="s">
        <v>300</v>
      </c>
      <c r="D6571" s="341">
        <v>71.576189999999997</v>
      </c>
      <c r="E6571" s="342" t="s">
        <v>300</v>
      </c>
      <c r="F6571" s="340">
        <v>5.7440800000000003</v>
      </c>
      <c r="G6571" s="342" t="s">
        <v>300</v>
      </c>
      <c r="H6571" s="342"/>
      <c r="I6571" s="342"/>
      <c r="J6571" s="343"/>
      <c r="K6571" s="343"/>
      <c r="L6571" s="407">
        <v>1</v>
      </c>
      <c r="M6571" s="344">
        <f t="shared" si="102"/>
        <v>5.7440863907050668</v>
      </c>
      <c r="N6571" s="337"/>
      <c r="T6571" s="169" t="s">
        <v>300</v>
      </c>
    </row>
    <row r="6572" spans="1:20">
      <c r="A6572" s="339">
        <v>45565.708333333299</v>
      </c>
      <c r="B6572" s="340">
        <v>2.7269100000000002</v>
      </c>
      <c r="C6572" s="340" t="s">
        <v>300</v>
      </c>
      <c r="D6572" s="341">
        <v>70.830839999999995</v>
      </c>
      <c r="E6572" s="342" t="s">
        <v>300</v>
      </c>
      <c r="F6572" s="340">
        <v>6.0030700000000001</v>
      </c>
      <c r="G6572" s="342" t="s">
        <v>300</v>
      </c>
      <c r="H6572" s="342"/>
      <c r="I6572" s="342"/>
      <c r="J6572" s="343"/>
      <c r="K6572" s="343"/>
      <c r="L6572" s="407">
        <v>1</v>
      </c>
      <c r="M6572" s="344">
        <f t="shared" si="102"/>
        <v>6.0030810491087516</v>
      </c>
      <c r="N6572" s="337"/>
      <c r="T6572" s="169" t="s">
        <v>300</v>
      </c>
    </row>
    <row r="6573" spans="1:20">
      <c r="A6573" s="339">
        <v>45565.75</v>
      </c>
      <c r="B6573" s="340">
        <v>2.74831</v>
      </c>
      <c r="C6573" s="340" t="s">
        <v>300</v>
      </c>
      <c r="D6573" s="341">
        <v>70.713719999999995</v>
      </c>
      <c r="E6573" s="342" t="s">
        <v>300</v>
      </c>
      <c r="F6573" s="340">
        <v>6.0401899999999999</v>
      </c>
      <c r="G6573" s="342" t="s">
        <v>300</v>
      </c>
      <c r="H6573" s="342"/>
      <c r="I6573" s="342"/>
      <c r="J6573" s="343"/>
      <c r="K6573" s="343"/>
      <c r="L6573" s="407">
        <v>1</v>
      </c>
      <c r="M6573" s="344">
        <f t="shared" si="102"/>
        <v>6.0401873961142556</v>
      </c>
      <c r="N6573" s="337"/>
      <c r="T6573" s="169" t="s">
        <v>300</v>
      </c>
    </row>
    <row r="6574" spans="1:20">
      <c r="A6574" s="339">
        <v>45565.791666666701</v>
      </c>
      <c r="B6574" s="340">
        <v>2.7353200000000002</v>
      </c>
      <c r="C6574" s="340" t="s">
        <v>300</v>
      </c>
      <c r="D6574" s="341">
        <v>71.649389999999997</v>
      </c>
      <c r="E6574" s="342" t="s">
        <v>300</v>
      </c>
      <c r="F6574" s="340">
        <v>6.0911799999999996</v>
      </c>
      <c r="G6574" s="342" t="s">
        <v>300</v>
      </c>
      <c r="H6574" s="342"/>
      <c r="I6574" s="342"/>
      <c r="J6574" s="343"/>
      <c r="K6574" s="343"/>
      <c r="L6574" s="407">
        <v>1</v>
      </c>
      <c r="M6574" s="344">
        <f t="shared" si="102"/>
        <v>6.0911830138551837</v>
      </c>
      <c r="N6574" s="337"/>
      <c r="T6574" s="169" t="s">
        <v>300</v>
      </c>
    </row>
    <row r="6575" spans="1:20">
      <c r="A6575" s="339">
        <v>45565.833333333299</v>
      </c>
      <c r="B6575" s="340">
        <v>2.6727799999999999</v>
      </c>
      <c r="C6575" s="340" t="s">
        <v>300</v>
      </c>
      <c r="D6575" s="341">
        <v>71.533720000000002</v>
      </c>
      <c r="E6575" s="342" t="s">
        <v>300</v>
      </c>
      <c r="F6575" s="340">
        <v>5.94231</v>
      </c>
      <c r="G6575" s="342" t="s">
        <v>300</v>
      </c>
      <c r="H6575" s="342"/>
      <c r="I6575" s="342"/>
      <c r="J6575" s="343"/>
      <c r="K6575" s="343"/>
      <c r="L6575" s="407">
        <v>1</v>
      </c>
      <c r="M6575" s="344">
        <f t="shared" si="102"/>
        <v>5.9423062920809278</v>
      </c>
      <c r="N6575" s="337"/>
      <c r="T6575" s="169" t="s">
        <v>300</v>
      </c>
    </row>
    <row r="6576" spans="1:20">
      <c r="A6576" s="339">
        <v>45565.875</v>
      </c>
      <c r="B6576" s="340">
        <v>2.7070099999999999</v>
      </c>
      <c r="C6576" s="340" t="s">
        <v>300</v>
      </c>
      <c r="D6576" s="341">
        <v>69.838669999999993</v>
      </c>
      <c r="E6576" s="345" t="s">
        <v>300</v>
      </c>
      <c r="F6576" s="340">
        <v>5.8757999999999999</v>
      </c>
      <c r="G6576" s="342" t="s">
        <v>300</v>
      </c>
      <c r="H6576" s="342"/>
      <c r="I6576" s="342"/>
      <c r="J6576" s="343"/>
      <c r="K6576" s="343"/>
      <c r="L6576" s="407">
        <v>1</v>
      </c>
      <c r="M6576" s="344">
        <f t="shared" si="102"/>
        <v>5.8757976386238342</v>
      </c>
      <c r="N6576" s="337"/>
      <c r="T6576" s="169" t="s">
        <v>300</v>
      </c>
    </row>
    <row r="6577" spans="1:20">
      <c r="A6577" s="339">
        <v>45565.916666666701</v>
      </c>
      <c r="B6577" s="340">
        <v>2.9093300000000002</v>
      </c>
      <c r="C6577" s="340" t="s">
        <v>300</v>
      </c>
      <c r="D6577" s="341">
        <v>69.205820000000003</v>
      </c>
      <c r="E6577" s="345" t="s">
        <v>300</v>
      </c>
      <c r="F6577" s="340">
        <v>6.2577199999999999</v>
      </c>
      <c r="G6577" s="342" t="s">
        <v>300</v>
      </c>
      <c r="H6577" s="342"/>
      <c r="I6577" s="342"/>
      <c r="J6577" s="343"/>
      <c r="K6577" s="343"/>
      <c r="L6577" s="407">
        <v>1</v>
      </c>
      <c r="M6577" s="344">
        <f t="shared" si="102"/>
        <v>6.2577270227826487</v>
      </c>
      <c r="N6577" s="337"/>
      <c r="T6577" s="169" t="s">
        <v>300</v>
      </c>
    </row>
    <row r="6578" spans="1:20">
      <c r="A6578" s="339">
        <v>45565.958333333299</v>
      </c>
      <c r="B6578" s="340">
        <v>3.10358</v>
      </c>
      <c r="C6578" s="340" t="s">
        <v>300</v>
      </c>
      <c r="D6578" s="341">
        <v>64.123779999999996</v>
      </c>
      <c r="E6578" s="345" t="s">
        <v>300</v>
      </c>
      <c r="F6578" s="340">
        <v>6.1853400000000001</v>
      </c>
      <c r="G6578" s="342" t="s">
        <v>300</v>
      </c>
      <c r="H6578" s="342"/>
      <c r="I6578" s="342"/>
      <c r="J6578" s="343"/>
      <c r="K6578" s="343"/>
      <c r="L6578" s="407">
        <v>1</v>
      </c>
      <c r="M6578" s="344">
        <f t="shared" si="102"/>
        <v>6.1853327775949918</v>
      </c>
      <c r="N6578" s="337"/>
      <c r="T6578" s="169" t="s">
        <v>300</v>
      </c>
    </row>
    <row r="6579" spans="1:20">
      <c r="A6579" s="339">
        <v>45566</v>
      </c>
      <c r="B6579" s="340">
        <v>3.11164</v>
      </c>
      <c r="C6579" s="340" t="s">
        <v>300</v>
      </c>
      <c r="D6579" s="341">
        <v>67.67071</v>
      </c>
      <c r="E6579" s="345" t="s">
        <v>300</v>
      </c>
      <c r="F6579" s="340">
        <v>6.5444100000000001</v>
      </c>
      <c r="G6579" s="342" t="s">
        <v>300</v>
      </c>
      <c r="H6579" s="342"/>
      <c r="I6579" s="342"/>
      <c r="J6579" s="343"/>
      <c r="K6579" s="343"/>
      <c r="L6579" s="407">
        <v>1</v>
      </c>
      <c r="M6579" s="344">
        <f t="shared" si="102"/>
        <v>6.544418881041552</v>
      </c>
      <c r="N6579" s="337"/>
      <c r="T6579" s="169" t="s">
        <v>300</v>
      </c>
    </row>
    <row r="6580" spans="1:20">
      <c r="A6580" s="339">
        <v>45566.041666666701</v>
      </c>
      <c r="B6580" s="340">
        <v>2.67408</v>
      </c>
      <c r="C6580" s="340" t="s">
        <v>300</v>
      </c>
      <c r="D6580" s="341">
        <v>69.868780000000001</v>
      </c>
      <c r="E6580" s="345" t="s">
        <v>300</v>
      </c>
      <c r="F6580" s="340">
        <v>5.8068299999999997</v>
      </c>
      <c r="G6580" s="342" t="s">
        <v>300</v>
      </c>
      <c r="H6580" s="342"/>
      <c r="I6580" s="342"/>
      <c r="J6580" s="343"/>
      <c r="K6580" s="343"/>
      <c r="L6580" s="407">
        <v>1</v>
      </c>
      <c r="M6580" s="344">
        <f t="shared" si="102"/>
        <v>5.8068227004721908</v>
      </c>
      <c r="N6580" s="337"/>
      <c r="T6580" s="169" t="s">
        <v>300</v>
      </c>
    </row>
    <row r="6581" spans="1:20">
      <c r="A6581" s="339">
        <v>45566.083333333299</v>
      </c>
      <c r="B6581" s="340">
        <v>2.7779799999999999</v>
      </c>
      <c r="C6581" s="340" t="s">
        <v>300</v>
      </c>
      <c r="D6581" s="341">
        <v>70.118629999999996</v>
      </c>
      <c r="E6581" s="342" t="s">
        <v>300</v>
      </c>
      <c r="F6581" s="340">
        <v>6.0540200000000004</v>
      </c>
      <c r="G6581" s="342" t="s">
        <v>300</v>
      </c>
      <c r="H6581" s="342"/>
      <c r="I6581" s="342"/>
      <c r="J6581" s="343"/>
      <c r="K6581" s="343"/>
      <c r="L6581" s="407">
        <v>1</v>
      </c>
      <c r="M6581" s="344">
        <f t="shared" si="102"/>
        <v>6.0540157569307906</v>
      </c>
      <c r="N6581" s="337"/>
      <c r="T6581" s="169" t="s">
        <v>300</v>
      </c>
    </row>
    <row r="6582" spans="1:20">
      <c r="A6582" s="339">
        <v>45566.125</v>
      </c>
      <c r="B6582" s="340">
        <v>2.6403799999999999</v>
      </c>
      <c r="C6582" s="340" t="s">
        <v>300</v>
      </c>
      <c r="D6582" s="341">
        <v>70.835530000000006</v>
      </c>
      <c r="E6582" s="345" t="s">
        <v>300</v>
      </c>
      <c r="F6582" s="340">
        <v>5.81297</v>
      </c>
      <c r="G6582" s="342" t="s">
        <v>300</v>
      </c>
      <c r="H6582" s="342"/>
      <c r="I6582" s="342"/>
      <c r="J6582" s="343"/>
      <c r="K6582" s="343"/>
      <c r="L6582" s="407">
        <v>1</v>
      </c>
      <c r="M6582" s="344">
        <f t="shared" si="102"/>
        <v>5.8129768350795121</v>
      </c>
      <c r="N6582" s="337"/>
      <c r="T6582" s="169" t="s">
        <v>300</v>
      </c>
    </row>
    <row r="6583" spans="1:20">
      <c r="A6583" s="339">
        <v>45566.166666666701</v>
      </c>
      <c r="B6583" s="340">
        <v>2.4594399999999998</v>
      </c>
      <c r="C6583" s="340" t="s">
        <v>300</v>
      </c>
      <c r="D6583" s="341">
        <v>72.178799999999995</v>
      </c>
      <c r="E6583" s="345" t="s">
        <v>300</v>
      </c>
      <c r="F6583" s="340">
        <v>5.5172999999999996</v>
      </c>
      <c r="G6583" s="342" t="s">
        <v>300</v>
      </c>
      <c r="H6583" s="342"/>
      <c r="I6583" s="342"/>
      <c r="J6583" s="343"/>
      <c r="K6583" s="343"/>
      <c r="L6583" s="407">
        <v>1</v>
      </c>
      <c r="M6583" s="344">
        <f t="shared" si="102"/>
        <v>5.5173038182617589</v>
      </c>
      <c r="N6583" s="337"/>
      <c r="T6583" s="169" t="s">
        <v>300</v>
      </c>
    </row>
    <row r="6584" spans="1:20">
      <c r="A6584" s="339">
        <v>45566.208333333299</v>
      </c>
      <c r="B6584" s="340">
        <v>2.6998000000000002</v>
      </c>
      <c r="C6584" s="340" t="s">
        <v>300</v>
      </c>
      <c r="D6584" s="341">
        <v>71.189830000000001</v>
      </c>
      <c r="E6584" s="345" t="s">
        <v>300</v>
      </c>
      <c r="F6584" s="340">
        <v>5.9735199999999997</v>
      </c>
      <c r="G6584" s="342" t="s">
        <v>300</v>
      </c>
      <c r="H6584" s="342"/>
      <c r="I6584" s="342"/>
      <c r="J6584" s="343"/>
      <c r="K6584" s="343"/>
      <c r="L6584" s="407">
        <v>1</v>
      </c>
      <c r="M6584" s="344">
        <f t="shared" si="102"/>
        <v>5.9735232582967193</v>
      </c>
      <c r="N6584" s="337"/>
      <c r="T6584" s="169" t="s">
        <v>300</v>
      </c>
    </row>
    <row r="6585" spans="1:20">
      <c r="A6585" s="339">
        <v>45566.25</v>
      </c>
      <c r="B6585" s="340">
        <v>2.69618</v>
      </c>
      <c r="C6585" s="340" t="s">
        <v>367</v>
      </c>
      <c r="D6585" s="341">
        <v>72.127279999999999</v>
      </c>
      <c r="E6585" s="345" t="s">
        <v>300</v>
      </c>
      <c r="F6585" s="340">
        <v>6.0440699999999996</v>
      </c>
      <c r="G6585" s="342" t="s">
        <v>367</v>
      </c>
      <c r="H6585" s="342">
        <v>97.1</v>
      </c>
      <c r="I6585" s="342"/>
      <c r="J6585" s="343" t="s">
        <v>741</v>
      </c>
      <c r="K6585" s="343"/>
      <c r="L6585" s="407">
        <v>1</v>
      </c>
      <c r="M6585" s="344">
        <f t="shared" si="102"/>
        <v>6.0440694738856315</v>
      </c>
      <c r="N6585" s="337"/>
      <c r="T6585" s="169" t="s">
        <v>300</v>
      </c>
    </row>
    <row r="6586" spans="1:20">
      <c r="A6586" s="339">
        <v>45566.291666666701</v>
      </c>
      <c r="B6586" s="340">
        <v>2.69618</v>
      </c>
      <c r="C6586" s="340" t="s">
        <v>367</v>
      </c>
      <c r="D6586" s="341">
        <v>73.639780000000002</v>
      </c>
      <c r="E6586" s="345" t="s">
        <v>300</v>
      </c>
      <c r="F6586" s="340">
        <v>6.1708100000000004</v>
      </c>
      <c r="G6586" s="342" t="s">
        <v>367</v>
      </c>
      <c r="H6586" s="342">
        <v>97.1</v>
      </c>
      <c r="I6586" s="342"/>
      <c r="J6586" s="343" t="s">
        <v>741</v>
      </c>
      <c r="K6586" s="343"/>
      <c r="L6586" s="407">
        <v>1</v>
      </c>
      <c r="M6586" s="344">
        <f t="shared" si="102"/>
        <v>6.1708128514156311</v>
      </c>
      <c r="N6586" s="337"/>
      <c r="T6586" s="169" t="s">
        <v>300</v>
      </c>
    </row>
    <row r="6587" spans="1:20">
      <c r="A6587" s="339">
        <v>45566.333333333299</v>
      </c>
      <c r="B6587" s="340">
        <v>2.69618</v>
      </c>
      <c r="C6587" s="340" t="s">
        <v>367</v>
      </c>
      <c r="D6587" s="341">
        <v>73.598470000000006</v>
      </c>
      <c r="E6587" s="345" t="s">
        <v>300</v>
      </c>
      <c r="F6587" s="340">
        <v>6.1673499999999999</v>
      </c>
      <c r="G6587" s="342" t="s">
        <v>367</v>
      </c>
      <c r="H6587" s="342">
        <v>97.1</v>
      </c>
      <c r="I6587" s="342"/>
      <c r="J6587" s="343" t="s">
        <v>741</v>
      </c>
      <c r="K6587" s="343"/>
      <c r="L6587" s="407">
        <v>1</v>
      </c>
      <c r="M6587" s="344">
        <f t="shared" si="102"/>
        <v>6.1673511860101691</v>
      </c>
      <c r="N6587" s="337"/>
      <c r="T6587" s="169" t="s">
        <v>300</v>
      </c>
    </row>
    <row r="6588" spans="1:20">
      <c r="A6588" s="339">
        <v>45566.375</v>
      </c>
      <c r="B6588" s="340">
        <v>2.6925599999999998</v>
      </c>
      <c r="C6588" s="340" t="s">
        <v>300</v>
      </c>
      <c r="D6588" s="341">
        <v>71.183920000000001</v>
      </c>
      <c r="E6588" s="345" t="s">
        <v>300</v>
      </c>
      <c r="F6588" s="340">
        <v>5.9569999999999999</v>
      </c>
      <c r="G6588" s="342" t="s">
        <v>300</v>
      </c>
      <c r="H6588" s="342"/>
      <c r="I6588" s="342"/>
      <c r="J6588" s="343"/>
      <c r="K6588" s="343"/>
      <c r="L6588" s="407">
        <v>1</v>
      </c>
      <c r="M6588" s="344">
        <f t="shared" si="102"/>
        <v>5.9570096027420156</v>
      </c>
      <c r="N6588" s="337"/>
      <c r="T6588" s="169" t="s">
        <v>300</v>
      </c>
    </row>
    <row r="6589" spans="1:20">
      <c r="A6589" s="339">
        <v>45566.416666666701</v>
      </c>
      <c r="B6589" s="340">
        <v>1.53792</v>
      </c>
      <c r="C6589" s="340" t="s">
        <v>300</v>
      </c>
      <c r="D6589" s="341">
        <v>74.764579999999995</v>
      </c>
      <c r="E6589" s="342" t="s">
        <v>300</v>
      </c>
      <c r="F6589" s="340">
        <v>3.5736400000000001</v>
      </c>
      <c r="G6589" s="342" t="s">
        <v>300</v>
      </c>
      <c r="H6589" s="342"/>
      <c r="I6589" s="342"/>
      <c r="J6589" s="343"/>
      <c r="K6589" s="343"/>
      <c r="L6589" s="407">
        <v>1</v>
      </c>
      <c r="M6589" s="344">
        <f t="shared" si="102"/>
        <v>3.5736387845114872</v>
      </c>
      <c r="N6589" s="337"/>
      <c r="T6589" s="169" t="s">
        <v>300</v>
      </c>
    </row>
    <row r="6590" spans="1:20">
      <c r="A6590" s="339">
        <v>45566.458333333299</v>
      </c>
      <c r="B6590" s="340">
        <v>0.56720000000000004</v>
      </c>
      <c r="C6590" s="340" t="s">
        <v>300</v>
      </c>
      <c r="D6590" s="341">
        <v>74.687740000000005</v>
      </c>
      <c r="E6590" s="342" t="s">
        <v>300</v>
      </c>
      <c r="F6590" s="340">
        <v>1.3166500000000001</v>
      </c>
      <c r="G6590" s="342" t="s">
        <v>300</v>
      </c>
      <c r="H6590" s="342"/>
      <c r="I6590" s="342"/>
      <c r="J6590" s="343"/>
      <c r="K6590" s="343"/>
      <c r="L6590" s="407">
        <v>1</v>
      </c>
      <c r="M6590" s="344">
        <f t="shared" si="102"/>
        <v>1.3166385008582402</v>
      </c>
      <c r="N6590" s="337"/>
      <c r="T6590" s="169" t="s">
        <v>300</v>
      </c>
    </row>
    <row r="6591" spans="1:20">
      <c r="A6591" s="339">
        <v>45566.5</v>
      </c>
      <c r="B6591" s="340">
        <v>0.87031999999999998</v>
      </c>
      <c r="C6591" s="340" t="s">
        <v>300</v>
      </c>
      <c r="D6591" s="341">
        <v>79.577209999999994</v>
      </c>
      <c r="E6591" s="342" t="s">
        <v>300</v>
      </c>
      <c r="F6591" s="340">
        <v>2.15252</v>
      </c>
      <c r="G6591" s="342" t="s">
        <v>300</v>
      </c>
      <c r="H6591" s="342"/>
      <c r="I6591" s="342"/>
      <c r="J6591" s="343"/>
      <c r="K6591" s="343"/>
      <c r="L6591" s="407">
        <v>1</v>
      </c>
      <c r="M6591" s="344">
        <f t="shared" si="102"/>
        <v>2.1525273706157755</v>
      </c>
      <c r="N6591" s="337"/>
      <c r="T6591" s="169" t="s">
        <v>300</v>
      </c>
    </row>
    <row r="6592" spans="1:20">
      <c r="A6592" s="339">
        <v>45566.541666666701</v>
      </c>
      <c r="B6592" s="340">
        <v>2.0233699999999999</v>
      </c>
      <c r="C6592" s="340" t="s">
        <v>300</v>
      </c>
      <c r="D6592" s="341">
        <v>74.932969999999997</v>
      </c>
      <c r="E6592" s="342" t="s">
        <v>300</v>
      </c>
      <c r="F6592" s="340">
        <v>4.71225</v>
      </c>
      <c r="G6592" s="342" t="s">
        <v>300</v>
      </c>
      <c r="H6592" s="342"/>
      <c r="I6592" s="342"/>
      <c r="J6592" s="343"/>
      <c r="K6592" s="343"/>
      <c r="L6592" s="407">
        <v>1</v>
      </c>
      <c r="M6592" s="344">
        <f t="shared" si="102"/>
        <v>4.7122601986566108</v>
      </c>
      <c r="N6592" s="337"/>
      <c r="T6592" s="169" t="s">
        <v>300</v>
      </c>
    </row>
    <row r="6593" spans="1:20">
      <c r="A6593" s="339">
        <v>45566.583333333299</v>
      </c>
      <c r="B6593" s="340">
        <v>2.3622100000000001</v>
      </c>
      <c r="C6593" s="340" t="s">
        <v>300</v>
      </c>
      <c r="D6593" s="341">
        <v>73.38843</v>
      </c>
      <c r="E6593" s="342" t="s">
        <v>300</v>
      </c>
      <c r="F6593" s="340">
        <v>5.3879900000000003</v>
      </c>
      <c r="G6593" s="342" t="s">
        <v>300</v>
      </c>
      <c r="H6593" s="342"/>
      <c r="I6593" s="342"/>
      <c r="J6593" s="343"/>
      <c r="K6593" s="343"/>
      <c r="L6593" s="407">
        <v>1</v>
      </c>
      <c r="M6593" s="344">
        <f t="shared" si="102"/>
        <v>5.387994090797724</v>
      </c>
      <c r="N6593" s="337"/>
      <c r="T6593" s="169" t="s">
        <v>300</v>
      </c>
    </row>
    <row r="6594" spans="1:20">
      <c r="A6594" s="339">
        <v>45566.625</v>
      </c>
      <c r="B6594" s="340">
        <v>2.4695200000000002</v>
      </c>
      <c r="C6594" s="340" t="s">
        <v>300</v>
      </c>
      <c r="D6594" s="341">
        <v>71.099329999999995</v>
      </c>
      <c r="E6594" s="342" t="s">
        <v>300</v>
      </c>
      <c r="F6594" s="340">
        <v>5.4570699999999999</v>
      </c>
      <c r="G6594" s="342" t="s">
        <v>300</v>
      </c>
      <c r="H6594" s="342"/>
      <c r="I6594" s="342"/>
      <c r="J6594" s="343"/>
      <c r="K6594" s="343"/>
      <c r="L6594" s="407">
        <v>1</v>
      </c>
      <c r="M6594" s="344">
        <f t="shared" si="102"/>
        <v>5.4570642374633271</v>
      </c>
      <c r="N6594" s="337"/>
      <c r="T6594" s="169" t="s">
        <v>300</v>
      </c>
    </row>
    <row r="6595" spans="1:20">
      <c r="A6595" s="339">
        <v>45566.666666666701</v>
      </c>
      <c r="B6595" s="340">
        <v>2.6016499999999998</v>
      </c>
      <c r="C6595" s="340" t="s">
        <v>300</v>
      </c>
      <c r="D6595" s="341">
        <v>71.987840000000006</v>
      </c>
      <c r="E6595" s="342" t="s">
        <v>300</v>
      </c>
      <c r="F6595" s="340">
        <v>5.8208799999999998</v>
      </c>
      <c r="G6595" s="342" t="s">
        <v>300</v>
      </c>
      <c r="H6595" s="342"/>
      <c r="I6595" s="342"/>
      <c r="J6595" s="343"/>
      <c r="K6595" s="343"/>
      <c r="L6595" s="407">
        <v>1</v>
      </c>
      <c r="M6595" s="344">
        <f t="shared" ref="M6595:M6658" si="103">D6595*60*10^3*B6595*5.18*10^-7</f>
        <v>5.8208850551308791</v>
      </c>
      <c r="N6595" s="337"/>
      <c r="T6595" s="169" t="s">
        <v>300</v>
      </c>
    </row>
    <row r="6596" spans="1:20">
      <c r="A6596" s="339">
        <v>45566.708333333299</v>
      </c>
      <c r="B6596" s="340">
        <v>2.5423100000000001</v>
      </c>
      <c r="C6596" s="340" t="s">
        <v>300</v>
      </c>
      <c r="D6596" s="341">
        <v>72.06183</v>
      </c>
      <c r="E6596" s="342" t="s">
        <v>300</v>
      </c>
      <c r="F6596" s="340">
        <v>5.6939599999999997</v>
      </c>
      <c r="G6596" s="342" t="s">
        <v>300</v>
      </c>
      <c r="H6596" s="342"/>
      <c r="I6596" s="342"/>
      <c r="J6596" s="343"/>
      <c r="K6596" s="343"/>
      <c r="L6596" s="407">
        <v>1</v>
      </c>
      <c r="M6596" s="344">
        <f t="shared" si="103"/>
        <v>5.6939651227284829</v>
      </c>
      <c r="N6596" s="337"/>
      <c r="T6596" s="169" t="s">
        <v>300</v>
      </c>
    </row>
    <row r="6597" spans="1:20">
      <c r="A6597" s="339">
        <v>45566.75</v>
      </c>
      <c r="B6597" s="340">
        <v>2.4937299999999998</v>
      </c>
      <c r="C6597" s="340" t="s">
        <v>300</v>
      </c>
      <c r="D6597" s="341">
        <v>71.195189999999997</v>
      </c>
      <c r="E6597" s="342" t="s">
        <v>300</v>
      </c>
      <c r="F6597" s="340">
        <v>5.5179999999999998</v>
      </c>
      <c r="G6597" s="342" t="s">
        <v>300</v>
      </c>
      <c r="H6597" s="342"/>
      <c r="I6597" s="342"/>
      <c r="J6597" s="343"/>
      <c r="K6597" s="343"/>
      <c r="L6597" s="407">
        <v>1</v>
      </c>
      <c r="M6597" s="344">
        <f t="shared" si="103"/>
        <v>5.5179923424123958</v>
      </c>
      <c r="N6597" s="337"/>
      <c r="T6597" s="169" t="s">
        <v>300</v>
      </c>
    </row>
    <row r="6598" spans="1:20">
      <c r="A6598" s="339">
        <v>45566.791666666701</v>
      </c>
      <c r="B6598" s="340">
        <v>2.57097</v>
      </c>
      <c r="C6598" s="340" t="s">
        <v>300</v>
      </c>
      <c r="D6598" s="341">
        <v>72.383489999999995</v>
      </c>
      <c r="E6598" s="342" t="s">
        <v>300</v>
      </c>
      <c r="F6598" s="340">
        <v>5.7838599999999998</v>
      </c>
      <c r="G6598" s="342" t="s">
        <v>300</v>
      </c>
      <c r="H6598" s="342"/>
      <c r="I6598" s="342"/>
      <c r="J6598" s="343"/>
      <c r="K6598" s="343"/>
      <c r="L6598" s="407">
        <v>1</v>
      </c>
      <c r="M6598" s="344">
        <f t="shared" si="103"/>
        <v>5.7838568823471235</v>
      </c>
      <c r="N6598" s="337"/>
      <c r="T6598" s="169" t="s">
        <v>300</v>
      </c>
    </row>
    <row r="6599" spans="1:20">
      <c r="A6599" s="339">
        <v>45566.833333333299</v>
      </c>
      <c r="B6599" s="340">
        <v>2.8768400000000001</v>
      </c>
      <c r="C6599" s="340" t="s">
        <v>300</v>
      </c>
      <c r="D6599" s="341">
        <v>70.676609999999997</v>
      </c>
      <c r="E6599" s="342" t="s">
        <v>300</v>
      </c>
      <c r="F6599" s="340">
        <v>6.31935</v>
      </c>
      <c r="G6599" s="342" t="s">
        <v>300</v>
      </c>
      <c r="H6599" s="342"/>
      <c r="I6599" s="342"/>
      <c r="J6599" s="343"/>
      <c r="K6599" s="343"/>
      <c r="L6599" s="407">
        <v>1</v>
      </c>
      <c r="M6599" s="344">
        <f t="shared" si="103"/>
        <v>6.3193502839813904</v>
      </c>
      <c r="N6599" s="337"/>
      <c r="T6599" s="169" t="s">
        <v>300</v>
      </c>
    </row>
    <row r="6600" spans="1:20">
      <c r="A6600" s="339">
        <v>45566.875</v>
      </c>
      <c r="B6600" s="340">
        <v>2.4301900000000001</v>
      </c>
      <c r="C6600" s="340" t="s">
        <v>300</v>
      </c>
      <c r="D6600" s="341">
        <v>73.512159999999994</v>
      </c>
      <c r="E6600" s="342" t="s">
        <v>300</v>
      </c>
      <c r="F6600" s="340">
        <v>5.5523899999999999</v>
      </c>
      <c r="G6600" s="342" t="s">
        <v>300</v>
      </c>
      <c r="H6600" s="342"/>
      <c r="I6600" s="342"/>
      <c r="J6600" s="343"/>
      <c r="K6600" s="343"/>
      <c r="L6600" s="407">
        <v>1</v>
      </c>
      <c r="M6600" s="344">
        <f t="shared" si="103"/>
        <v>5.5523958807112308</v>
      </c>
      <c r="N6600" s="337"/>
      <c r="T6600" s="169" t="s">
        <v>300</v>
      </c>
    </row>
    <row r="6601" spans="1:20">
      <c r="A6601" s="339">
        <v>45566.916666666701</v>
      </c>
      <c r="B6601" s="340">
        <v>2.3426900000000002</v>
      </c>
      <c r="C6601" s="340" t="s">
        <v>300</v>
      </c>
      <c r="D6601" s="341">
        <v>74.855279999999993</v>
      </c>
      <c r="E6601" s="342" t="s">
        <v>300</v>
      </c>
      <c r="F6601" s="340">
        <v>5.4502800000000002</v>
      </c>
      <c r="G6601" s="342" t="s">
        <v>300</v>
      </c>
      <c r="H6601" s="342"/>
      <c r="I6601" s="342"/>
      <c r="J6601" s="343"/>
      <c r="K6601" s="343"/>
      <c r="L6601" s="407">
        <v>1</v>
      </c>
      <c r="M6601" s="344">
        <f t="shared" si="103"/>
        <v>5.4502732102714555</v>
      </c>
      <c r="N6601" s="337"/>
      <c r="T6601" s="169" t="s">
        <v>300</v>
      </c>
    </row>
    <row r="6602" spans="1:20">
      <c r="A6602" s="339">
        <v>45566.958333333299</v>
      </c>
      <c r="B6602" s="340">
        <v>2.3473700000000002</v>
      </c>
      <c r="C6602" s="340" t="s">
        <v>300</v>
      </c>
      <c r="D6602" s="341">
        <v>74.288460000000001</v>
      </c>
      <c r="E6602" s="342" t="s">
        <v>300</v>
      </c>
      <c r="F6602" s="340">
        <v>5.41981</v>
      </c>
      <c r="G6602" s="342" t="s">
        <v>300</v>
      </c>
      <c r="H6602" s="342"/>
      <c r="I6602" s="342"/>
      <c r="J6602" s="343"/>
      <c r="K6602" s="343"/>
      <c r="L6602" s="407">
        <v>1</v>
      </c>
      <c r="M6602" s="344">
        <f t="shared" si="103"/>
        <v>5.419808173044216</v>
      </c>
      <c r="N6602" s="337"/>
      <c r="T6602" s="169" t="s">
        <v>300</v>
      </c>
    </row>
    <row r="6603" spans="1:20">
      <c r="A6603" s="339">
        <v>45567</v>
      </c>
      <c r="B6603" s="340">
        <v>2.2128999999999999</v>
      </c>
      <c r="C6603" s="340" t="s">
        <v>300</v>
      </c>
      <c r="D6603" s="341">
        <v>77.429609999999997</v>
      </c>
      <c r="E6603" s="342" t="s">
        <v>300</v>
      </c>
      <c r="F6603" s="340">
        <v>5.3253599999999999</v>
      </c>
      <c r="G6603" s="342" t="s">
        <v>300</v>
      </c>
      <c r="H6603" s="342"/>
      <c r="I6603" s="342"/>
      <c r="J6603" s="343"/>
      <c r="K6603" s="343"/>
      <c r="L6603" s="407">
        <v>1</v>
      </c>
      <c r="M6603" s="344">
        <f t="shared" si="103"/>
        <v>5.3253710217565198</v>
      </c>
      <c r="N6603" s="337"/>
      <c r="T6603" s="169" t="s">
        <v>300</v>
      </c>
    </row>
    <row r="6604" spans="1:20">
      <c r="A6604" s="339">
        <v>45567.041666666701</v>
      </c>
      <c r="B6604" s="340">
        <v>2.1464699999999999</v>
      </c>
      <c r="C6604" s="340" t="s">
        <v>300</v>
      </c>
      <c r="D6604" s="341">
        <v>77.156319999999994</v>
      </c>
      <c r="E6604" s="342" t="s">
        <v>300</v>
      </c>
      <c r="F6604" s="340">
        <v>5.1472899999999999</v>
      </c>
      <c r="G6604" s="342" t="s">
        <v>300</v>
      </c>
      <c r="H6604" s="342"/>
      <c r="I6604" s="342"/>
      <c r="J6604" s="343"/>
      <c r="K6604" s="343"/>
      <c r="L6604" s="407">
        <v>1</v>
      </c>
      <c r="M6604" s="344">
        <f t="shared" si="103"/>
        <v>5.1472746099976305</v>
      </c>
      <c r="N6604" s="337"/>
      <c r="T6604" s="169" t="s">
        <v>300</v>
      </c>
    </row>
    <row r="6605" spans="1:20">
      <c r="A6605" s="339">
        <v>45567.083333333299</v>
      </c>
      <c r="B6605" s="340">
        <v>2.1637</v>
      </c>
      <c r="C6605" s="340" t="s">
        <v>300</v>
      </c>
      <c r="D6605" s="341">
        <v>76.905959999999993</v>
      </c>
      <c r="E6605" s="342" t="s">
        <v>300</v>
      </c>
      <c r="F6605" s="340">
        <v>5.1717500000000003</v>
      </c>
      <c r="G6605" s="342" t="s">
        <v>300</v>
      </c>
      <c r="H6605" s="342"/>
      <c r="I6605" s="342"/>
      <c r="J6605" s="343"/>
      <c r="K6605" s="343"/>
      <c r="L6605" s="407">
        <v>1</v>
      </c>
      <c r="M6605" s="344">
        <f t="shared" si="103"/>
        <v>5.1717563092641594</v>
      </c>
      <c r="N6605" s="337"/>
      <c r="T6605" s="169" t="s">
        <v>300</v>
      </c>
    </row>
    <row r="6606" spans="1:20">
      <c r="A6606" s="339">
        <v>45567.125</v>
      </c>
      <c r="B6606" s="340">
        <v>2.4960100000000001</v>
      </c>
      <c r="C6606" s="340" t="s">
        <v>300</v>
      </c>
      <c r="D6606" s="341">
        <v>74.224199999999996</v>
      </c>
      <c r="E6606" s="342" t="s">
        <v>300</v>
      </c>
      <c r="F6606" s="340">
        <v>5.7580200000000001</v>
      </c>
      <c r="G6606" s="342" t="s">
        <v>300</v>
      </c>
      <c r="H6606" s="342"/>
      <c r="I6606" s="342"/>
      <c r="J6606" s="343"/>
      <c r="K6606" s="343"/>
      <c r="L6606" s="407">
        <v>1</v>
      </c>
      <c r="M6606" s="344">
        <f t="shared" si="103"/>
        <v>5.7580158563373587</v>
      </c>
      <c r="N6606" s="337"/>
      <c r="T6606" s="169" t="s">
        <v>300</v>
      </c>
    </row>
    <row r="6607" spans="1:20">
      <c r="A6607" s="339">
        <v>45567.166666666701</v>
      </c>
      <c r="B6607" s="340">
        <v>2.45818</v>
      </c>
      <c r="C6607" s="340" t="s">
        <v>300</v>
      </c>
      <c r="D6607" s="341">
        <v>74.978380000000001</v>
      </c>
      <c r="E6607" s="342" t="s">
        <v>300</v>
      </c>
      <c r="F6607" s="340">
        <v>5.72837</v>
      </c>
      <c r="G6607" s="342" t="s">
        <v>300</v>
      </c>
      <c r="H6607" s="342"/>
      <c r="I6607" s="342"/>
      <c r="J6607" s="343"/>
      <c r="K6607" s="343"/>
      <c r="L6607" s="407">
        <v>1</v>
      </c>
      <c r="M6607" s="344">
        <f t="shared" si="103"/>
        <v>5.7283658069322714</v>
      </c>
      <c r="N6607" s="337"/>
      <c r="T6607" s="169" t="s">
        <v>300</v>
      </c>
    </row>
    <row r="6608" spans="1:20">
      <c r="A6608" s="339">
        <v>45567.208333333299</v>
      </c>
      <c r="B6608" s="340">
        <v>2.4240400000000002</v>
      </c>
      <c r="C6608" s="340" t="s">
        <v>300</v>
      </c>
      <c r="D6608" s="341">
        <v>73.16592</v>
      </c>
      <c r="E6608" s="342" t="s">
        <v>300</v>
      </c>
      <c r="F6608" s="340">
        <v>5.5122600000000004</v>
      </c>
      <c r="G6608" s="342" t="s">
        <v>300</v>
      </c>
      <c r="H6608" s="342"/>
      <c r="I6608" s="342"/>
      <c r="J6608" s="343"/>
      <c r="K6608" s="343"/>
      <c r="L6608" s="407">
        <v>1</v>
      </c>
      <c r="M6608" s="344">
        <f t="shared" si="103"/>
        <v>5.5122591875581444</v>
      </c>
      <c r="N6608" s="337"/>
      <c r="T6608" s="169" t="s">
        <v>300</v>
      </c>
    </row>
    <row r="6609" spans="1:20">
      <c r="A6609" s="339">
        <v>45567.25</v>
      </c>
      <c r="B6609" s="340">
        <v>2.39575</v>
      </c>
      <c r="C6609" s="340" t="s">
        <v>300</v>
      </c>
      <c r="D6609" s="341">
        <v>72.820040000000006</v>
      </c>
      <c r="E6609" s="342" t="s">
        <v>300</v>
      </c>
      <c r="F6609" s="340">
        <v>5.42218</v>
      </c>
      <c r="G6609" s="342" t="s">
        <v>300</v>
      </c>
      <c r="H6609" s="342"/>
      <c r="I6609" s="342"/>
      <c r="J6609" s="343"/>
      <c r="K6609" s="343"/>
      <c r="L6609" s="407">
        <v>1</v>
      </c>
      <c r="M6609" s="344">
        <f t="shared" si="103"/>
        <v>5.4221736245963994</v>
      </c>
      <c r="N6609" s="337"/>
      <c r="T6609" s="169" t="s">
        <v>300</v>
      </c>
    </row>
    <row r="6610" spans="1:20">
      <c r="A6610" s="339">
        <v>45567.291666666701</v>
      </c>
      <c r="B6610" s="340">
        <v>1.31525</v>
      </c>
      <c r="C6610" s="340" t="s">
        <v>300</v>
      </c>
      <c r="D6610" s="341">
        <v>76.373400000000004</v>
      </c>
      <c r="E6610" s="342" t="s">
        <v>300</v>
      </c>
      <c r="F6610" s="340">
        <v>3.1219899999999998</v>
      </c>
      <c r="G6610" s="342" t="s">
        <v>300</v>
      </c>
      <c r="H6610" s="342"/>
      <c r="I6610" s="342"/>
      <c r="J6610" s="343"/>
      <c r="K6610" s="343"/>
      <c r="L6610" s="407">
        <v>1</v>
      </c>
      <c r="M6610" s="344">
        <f t="shared" si="103"/>
        <v>3.121989553998</v>
      </c>
      <c r="N6610" s="337"/>
      <c r="T6610" s="169" t="s">
        <v>300</v>
      </c>
    </row>
    <row r="6611" spans="1:20">
      <c r="A6611" s="339">
        <v>45567.333333333299</v>
      </c>
      <c r="B6611" s="340">
        <v>0.61453999999999998</v>
      </c>
      <c r="C6611" s="340" t="s">
        <v>300</v>
      </c>
      <c r="D6611" s="341">
        <v>67.822929999999999</v>
      </c>
      <c r="E6611" s="342" t="s">
        <v>300</v>
      </c>
      <c r="F6611" s="340">
        <v>1.2954000000000001</v>
      </c>
      <c r="G6611" s="342" t="s">
        <v>300</v>
      </c>
      <c r="H6611" s="342"/>
      <c r="I6611" s="342"/>
      <c r="J6611" s="343"/>
      <c r="K6611" s="343"/>
      <c r="L6611" s="407">
        <v>1</v>
      </c>
      <c r="M6611" s="344">
        <f t="shared" si="103"/>
        <v>1.2954113977403758</v>
      </c>
      <c r="N6611" s="337"/>
      <c r="T6611" s="169" t="s">
        <v>300</v>
      </c>
    </row>
    <row r="6612" spans="1:20">
      <c r="A6612" s="339">
        <v>45567.375</v>
      </c>
      <c r="B6612" s="340">
        <v>1.85463</v>
      </c>
      <c r="C6612" s="340" t="s">
        <v>300</v>
      </c>
      <c r="D6612" s="341">
        <v>72.964749999999995</v>
      </c>
      <c r="E6612" s="342" t="s">
        <v>300</v>
      </c>
      <c r="F6612" s="340">
        <v>4.2058299999999997</v>
      </c>
      <c r="G6612" s="342" t="s">
        <v>300</v>
      </c>
      <c r="H6612" s="342"/>
      <c r="I6612" s="342"/>
      <c r="J6612" s="343"/>
      <c r="K6612" s="343"/>
      <c r="L6612" s="407">
        <v>1</v>
      </c>
      <c r="M6612" s="344">
        <f t="shared" si="103"/>
        <v>4.2058268522108984</v>
      </c>
      <c r="N6612" s="337"/>
      <c r="T6612" s="169" t="s">
        <v>300</v>
      </c>
    </row>
    <row r="6613" spans="1:20">
      <c r="A6613" s="339">
        <v>45567.416666666701</v>
      </c>
      <c r="B6613" s="340">
        <v>1.83121</v>
      </c>
      <c r="C6613" s="340" t="s">
        <v>300</v>
      </c>
      <c r="D6613" s="341">
        <v>71.172430000000006</v>
      </c>
      <c r="E6613" s="342" t="s">
        <v>300</v>
      </c>
      <c r="F6613" s="340">
        <v>4.0507</v>
      </c>
      <c r="G6613" s="342" t="s">
        <v>300</v>
      </c>
      <c r="H6613" s="342"/>
      <c r="I6613" s="342"/>
      <c r="J6613" s="343"/>
      <c r="K6613" s="343"/>
      <c r="L6613" s="407">
        <v>1</v>
      </c>
      <c r="M6613" s="344">
        <f t="shared" si="103"/>
        <v>4.0507081649925238</v>
      </c>
      <c r="N6613" s="337"/>
      <c r="T6613" s="169" t="s">
        <v>300</v>
      </c>
    </row>
    <row r="6614" spans="1:20">
      <c r="A6614" s="339">
        <v>45567.458333333299</v>
      </c>
      <c r="B6614" s="340">
        <v>1.88137</v>
      </c>
      <c r="C6614" s="340" t="s">
        <v>300</v>
      </c>
      <c r="D6614" s="341">
        <v>73.099170000000001</v>
      </c>
      <c r="E6614" s="342" t="s">
        <v>300</v>
      </c>
      <c r="F6614" s="340">
        <v>4.27433</v>
      </c>
      <c r="G6614" s="342" t="s">
        <v>300</v>
      </c>
      <c r="H6614" s="342"/>
      <c r="I6614" s="342"/>
      <c r="J6614" s="343"/>
      <c r="K6614" s="343"/>
      <c r="L6614" s="407">
        <v>1</v>
      </c>
      <c r="M6614" s="344">
        <f t="shared" si="103"/>
        <v>4.2743262761869314</v>
      </c>
      <c r="N6614" s="337"/>
      <c r="T6614" s="169" t="s">
        <v>300</v>
      </c>
    </row>
    <row r="6615" spans="1:20">
      <c r="A6615" s="339">
        <v>45567.5</v>
      </c>
      <c r="B6615" s="340">
        <v>0.38507000000000002</v>
      </c>
      <c r="C6615" s="340" t="s">
        <v>300</v>
      </c>
      <c r="D6615" s="341">
        <v>74.564490000000006</v>
      </c>
      <c r="E6615" s="342" t="s">
        <v>300</v>
      </c>
      <c r="F6615" s="340">
        <v>0.89239000000000002</v>
      </c>
      <c r="G6615" s="342" t="s">
        <v>300</v>
      </c>
      <c r="H6615" s="342"/>
      <c r="I6615" s="342"/>
      <c r="J6615" s="343"/>
      <c r="K6615" s="343"/>
      <c r="L6615" s="407">
        <v>1</v>
      </c>
      <c r="M6615" s="344">
        <f t="shared" si="103"/>
        <v>0.89238599694644394</v>
      </c>
      <c r="N6615" s="337"/>
      <c r="T6615" s="169" t="s">
        <v>300</v>
      </c>
    </row>
    <row r="6616" spans="1:20">
      <c r="A6616" s="339">
        <v>45567.541666666701</v>
      </c>
      <c r="B6616" s="340">
        <v>0.21146999999999999</v>
      </c>
      <c r="C6616" s="340" t="s">
        <v>300</v>
      </c>
      <c r="D6616" s="341">
        <v>57.404859999999999</v>
      </c>
      <c r="E6616" s="342" t="s">
        <v>300</v>
      </c>
      <c r="F6616" s="340">
        <v>0.37730000000000002</v>
      </c>
      <c r="G6616" s="342" t="s">
        <v>300</v>
      </c>
      <c r="H6616" s="342"/>
      <c r="I6616" s="342"/>
      <c r="J6616" s="343"/>
      <c r="K6616" s="343"/>
      <c r="L6616" s="407">
        <v>1</v>
      </c>
      <c r="M6616" s="344">
        <f t="shared" si="103"/>
        <v>0.37729273052973594</v>
      </c>
      <c r="N6616" s="337"/>
      <c r="T6616" s="169" t="s">
        <v>300</v>
      </c>
    </row>
    <row r="6617" spans="1:20">
      <c r="A6617" s="339">
        <v>45567.583333333299</v>
      </c>
      <c r="B6617" s="340">
        <v>0.73243000000000003</v>
      </c>
      <c r="C6617" s="340" t="s">
        <v>300</v>
      </c>
      <c r="D6617" s="341">
        <v>71.615390000000005</v>
      </c>
      <c r="E6617" s="342" t="s">
        <v>300</v>
      </c>
      <c r="F6617" s="340">
        <v>1.6302399999999999</v>
      </c>
      <c r="G6617" s="342" t="s">
        <v>300</v>
      </c>
      <c r="H6617" s="342"/>
      <c r="I6617" s="342"/>
      <c r="J6617" s="343"/>
      <c r="K6617" s="343"/>
      <c r="L6617" s="407">
        <v>1</v>
      </c>
      <c r="M6617" s="344">
        <f t="shared" si="103"/>
        <v>1.630247323836516</v>
      </c>
      <c r="N6617" s="337"/>
      <c r="T6617" s="169" t="s">
        <v>300</v>
      </c>
    </row>
    <row r="6618" spans="1:20">
      <c r="A6618" s="339">
        <v>45567.625</v>
      </c>
      <c r="B6618" s="340">
        <v>2.18194</v>
      </c>
      <c r="C6618" s="340" t="s">
        <v>300</v>
      </c>
      <c r="D6618" s="341">
        <v>74.852950000000007</v>
      </c>
      <c r="E6618" s="342" t="s">
        <v>300</v>
      </c>
      <c r="F6618" s="340">
        <v>5.07613</v>
      </c>
      <c r="G6618" s="342" t="s">
        <v>300</v>
      </c>
      <c r="H6618" s="342"/>
      <c r="I6618" s="342"/>
      <c r="J6618" s="343"/>
      <c r="K6618" s="343"/>
      <c r="L6618" s="407">
        <v>1</v>
      </c>
      <c r="M6618" s="344">
        <f t="shared" si="103"/>
        <v>5.0761299890708411</v>
      </c>
      <c r="N6618" s="337"/>
      <c r="T6618" s="169" t="s">
        <v>300</v>
      </c>
    </row>
    <row r="6619" spans="1:20">
      <c r="A6619" s="339">
        <v>45567.666666666701</v>
      </c>
      <c r="B6619" s="340">
        <v>2.10215</v>
      </c>
      <c r="C6619" s="340" t="s">
        <v>300</v>
      </c>
      <c r="D6619" s="341">
        <v>72.87791</v>
      </c>
      <c r="E6619" s="342" t="s">
        <v>300</v>
      </c>
      <c r="F6619" s="340">
        <v>4.7614700000000001</v>
      </c>
      <c r="G6619" s="342" t="s">
        <v>300</v>
      </c>
      <c r="H6619" s="342"/>
      <c r="I6619" s="342"/>
      <c r="J6619" s="343"/>
      <c r="K6619" s="343"/>
      <c r="L6619" s="407">
        <v>1</v>
      </c>
      <c r="M6619" s="344">
        <f t="shared" si="103"/>
        <v>4.7614652775820199</v>
      </c>
      <c r="N6619" s="337"/>
      <c r="T6619" s="169" t="s">
        <v>300</v>
      </c>
    </row>
    <row r="6620" spans="1:20">
      <c r="A6620" s="339">
        <v>45567.708333333299</v>
      </c>
      <c r="B6620" s="340">
        <v>2.2635999999999998</v>
      </c>
      <c r="C6620" s="340" t="s">
        <v>300</v>
      </c>
      <c r="D6620" s="341">
        <v>71.094290000000001</v>
      </c>
      <c r="E6620" s="342" t="s">
        <v>300</v>
      </c>
      <c r="F6620" s="340">
        <v>5.0016699999999998</v>
      </c>
      <c r="G6620" s="342" t="s">
        <v>300</v>
      </c>
      <c r="H6620" s="342"/>
      <c r="I6620" s="342"/>
      <c r="J6620" s="343"/>
      <c r="K6620" s="343"/>
      <c r="L6620" s="407">
        <v>1</v>
      </c>
      <c r="M6620" s="344">
        <f t="shared" si="103"/>
        <v>5.0016744029515197</v>
      </c>
      <c r="N6620" s="337"/>
      <c r="T6620" s="169" t="s">
        <v>300</v>
      </c>
    </row>
    <row r="6621" spans="1:20">
      <c r="A6621" s="339">
        <v>45567.75</v>
      </c>
      <c r="B6621" s="340">
        <v>2.00752</v>
      </c>
      <c r="C6621" s="340" t="s">
        <v>300</v>
      </c>
      <c r="D6621" s="341">
        <v>69.333119999999994</v>
      </c>
      <c r="E6621" s="342" t="s">
        <v>300</v>
      </c>
      <c r="F6621" s="340">
        <v>4.3259600000000002</v>
      </c>
      <c r="G6621" s="342" t="s">
        <v>300</v>
      </c>
      <c r="H6621" s="342"/>
      <c r="I6621" s="342"/>
      <c r="J6621" s="343"/>
      <c r="K6621" s="343"/>
      <c r="L6621" s="407">
        <v>1</v>
      </c>
      <c r="M6621" s="344">
        <f t="shared" si="103"/>
        <v>4.3259513869393915</v>
      </c>
      <c r="N6621" s="337"/>
      <c r="T6621" s="169" t="s">
        <v>300</v>
      </c>
    </row>
    <row r="6622" spans="1:20">
      <c r="A6622" s="339">
        <v>45567.791666666701</v>
      </c>
      <c r="B6622" s="340">
        <v>2.52257</v>
      </c>
      <c r="C6622" s="340" t="s">
        <v>300</v>
      </c>
      <c r="D6622" s="341">
        <v>67.545590000000004</v>
      </c>
      <c r="E6622" s="342" t="s">
        <v>300</v>
      </c>
      <c r="F6622" s="340">
        <v>5.2956700000000003</v>
      </c>
      <c r="G6622" s="342" t="s">
        <v>300</v>
      </c>
      <c r="H6622" s="342"/>
      <c r="I6622" s="342"/>
      <c r="J6622" s="343"/>
      <c r="K6622" s="343"/>
      <c r="L6622" s="407">
        <v>1</v>
      </c>
      <c r="M6622" s="344">
        <f t="shared" si="103"/>
        <v>5.2956739262726034</v>
      </c>
      <c r="N6622" s="337"/>
      <c r="T6622" s="169" t="s">
        <v>300</v>
      </c>
    </row>
    <row r="6623" spans="1:20">
      <c r="A6623" s="339">
        <v>45567.833333333299</v>
      </c>
      <c r="B6623" s="340">
        <v>2.1232199999999999</v>
      </c>
      <c r="C6623" s="340" t="s">
        <v>300</v>
      </c>
      <c r="D6623" s="341">
        <v>69.266069999999999</v>
      </c>
      <c r="E6623" s="342" t="s">
        <v>300</v>
      </c>
      <c r="F6623" s="340">
        <v>4.5708500000000001</v>
      </c>
      <c r="G6623" s="342" t="s">
        <v>300</v>
      </c>
      <c r="H6623" s="342"/>
      <c r="I6623" s="342"/>
      <c r="J6623" s="343"/>
      <c r="K6623" s="343"/>
      <c r="L6623" s="407">
        <v>1</v>
      </c>
      <c r="M6623" s="344">
        <f t="shared" si="103"/>
        <v>4.5708456279190317</v>
      </c>
      <c r="N6623" s="337"/>
      <c r="T6623" s="169" t="s">
        <v>300</v>
      </c>
    </row>
    <row r="6624" spans="1:20">
      <c r="A6624" s="339">
        <v>45567.875</v>
      </c>
      <c r="B6624" s="340">
        <v>2.3310499999999998</v>
      </c>
      <c r="C6624" s="340" t="s">
        <v>300</v>
      </c>
      <c r="D6624" s="341">
        <v>68.147679999999994</v>
      </c>
      <c r="E6624" s="342" t="s">
        <v>300</v>
      </c>
      <c r="F6624" s="340">
        <v>4.9372400000000001</v>
      </c>
      <c r="G6624" s="342" t="s">
        <v>300</v>
      </c>
      <c r="H6624" s="342"/>
      <c r="I6624" s="342"/>
      <c r="J6624" s="343"/>
      <c r="K6624" s="343"/>
      <c r="L6624" s="407">
        <v>1</v>
      </c>
      <c r="M6624" s="344">
        <f t="shared" si="103"/>
        <v>4.9372335853411178</v>
      </c>
      <c r="N6624" s="337"/>
      <c r="T6624" s="169" t="s">
        <v>300</v>
      </c>
    </row>
    <row r="6625" spans="1:20">
      <c r="A6625" s="339">
        <v>45567.916666666701</v>
      </c>
      <c r="B6625" s="340">
        <v>2.7816000000000001</v>
      </c>
      <c r="C6625" s="340" t="s">
        <v>300</v>
      </c>
      <c r="D6625" s="341">
        <v>62.526310000000002</v>
      </c>
      <c r="E6625" s="342" t="s">
        <v>300</v>
      </c>
      <c r="F6625" s="340">
        <v>5.4055400000000002</v>
      </c>
      <c r="G6625" s="342" t="s">
        <v>300</v>
      </c>
      <c r="H6625" s="342"/>
      <c r="I6625" s="342"/>
      <c r="J6625" s="343"/>
      <c r="K6625" s="343"/>
      <c r="L6625" s="407">
        <v>1</v>
      </c>
      <c r="M6625" s="344">
        <f t="shared" si="103"/>
        <v>5.4055325554876799</v>
      </c>
      <c r="N6625" s="337"/>
      <c r="T6625" s="169" t="s">
        <v>300</v>
      </c>
    </row>
    <row r="6626" spans="1:20">
      <c r="A6626" s="339">
        <v>45567.958333333299</v>
      </c>
      <c r="B6626" s="340">
        <v>2.5881500000000002</v>
      </c>
      <c r="C6626" s="340" t="s">
        <v>300</v>
      </c>
      <c r="D6626" s="341">
        <v>66.306569999999994</v>
      </c>
      <c r="E6626" s="342" t="s">
        <v>300</v>
      </c>
      <c r="F6626" s="340">
        <v>5.3336699999999997</v>
      </c>
      <c r="G6626" s="342" t="s">
        <v>300</v>
      </c>
      <c r="H6626" s="342"/>
      <c r="I6626" s="342"/>
      <c r="J6626" s="343"/>
      <c r="K6626" s="343"/>
      <c r="L6626" s="407">
        <v>1</v>
      </c>
      <c r="M6626" s="344">
        <f t="shared" si="103"/>
        <v>5.3336807314421391</v>
      </c>
      <c r="N6626" s="337"/>
      <c r="T6626" s="169" t="s">
        <v>300</v>
      </c>
    </row>
    <row r="6627" spans="1:20">
      <c r="A6627" s="339">
        <v>45568</v>
      </c>
      <c r="B6627" s="340">
        <v>2.5574699999999999</v>
      </c>
      <c r="C6627" s="340" t="s">
        <v>300</v>
      </c>
      <c r="D6627" s="341">
        <v>68.648619999999994</v>
      </c>
      <c r="E6627" s="342" t="s">
        <v>300</v>
      </c>
      <c r="F6627" s="340">
        <v>5.45662</v>
      </c>
      <c r="G6627" s="342" t="s">
        <v>300</v>
      </c>
      <c r="H6627" s="342"/>
      <c r="I6627" s="342"/>
      <c r="J6627" s="343"/>
      <c r="K6627" s="343"/>
      <c r="L6627" s="407">
        <v>1</v>
      </c>
      <c r="M6627" s="344">
        <f t="shared" si="103"/>
        <v>5.4566157148287111</v>
      </c>
      <c r="N6627" s="337"/>
      <c r="T6627" s="169" t="s">
        <v>300</v>
      </c>
    </row>
    <row r="6628" spans="1:20">
      <c r="A6628" s="339">
        <v>45568.041666666701</v>
      </c>
      <c r="B6628" s="340">
        <v>1.2705200000000001</v>
      </c>
      <c r="C6628" s="340" t="s">
        <v>300</v>
      </c>
      <c r="D6628" s="341">
        <v>72.857050000000001</v>
      </c>
      <c r="E6628" s="342" t="s">
        <v>300</v>
      </c>
      <c r="F6628" s="340">
        <v>2.8769499999999999</v>
      </c>
      <c r="G6628" s="342" t="s">
        <v>300</v>
      </c>
      <c r="H6628" s="342"/>
      <c r="I6628" s="342"/>
      <c r="J6628" s="343"/>
      <c r="K6628" s="343"/>
      <c r="L6628" s="407">
        <v>1</v>
      </c>
      <c r="M6628" s="344">
        <f t="shared" si="103"/>
        <v>2.8769618212792798</v>
      </c>
      <c r="N6628" s="337"/>
      <c r="T6628" s="169" t="s">
        <v>300</v>
      </c>
    </row>
    <row r="6629" spans="1:20">
      <c r="A6629" s="339">
        <v>45568.083333333299</v>
      </c>
      <c r="B6629" s="340">
        <v>2.2786200000000001</v>
      </c>
      <c r="C6629" s="340" t="s">
        <v>300</v>
      </c>
      <c r="D6629" s="341">
        <v>70.231340000000003</v>
      </c>
      <c r="E6629" s="342" t="s">
        <v>300</v>
      </c>
      <c r="F6629" s="340">
        <v>4.9737499999999999</v>
      </c>
      <c r="G6629" s="342" t="s">
        <v>300</v>
      </c>
      <c r="H6629" s="342"/>
      <c r="I6629" s="342"/>
      <c r="J6629" s="343"/>
      <c r="K6629" s="343"/>
      <c r="L6629" s="407">
        <v>1</v>
      </c>
      <c r="M6629" s="344">
        <f t="shared" si="103"/>
        <v>4.9737490573508651</v>
      </c>
      <c r="N6629" s="337"/>
      <c r="T6629" s="169" t="s">
        <v>300</v>
      </c>
    </row>
    <row r="6630" spans="1:20">
      <c r="A6630" s="339">
        <v>45568.125</v>
      </c>
      <c r="B6630" s="340">
        <v>2.5918100000000002</v>
      </c>
      <c r="C6630" s="340" t="s">
        <v>300</v>
      </c>
      <c r="D6630" s="341">
        <v>68.116770000000002</v>
      </c>
      <c r="E6630" s="342" t="s">
        <v>300</v>
      </c>
      <c r="F6630" s="340">
        <v>5.48705</v>
      </c>
      <c r="G6630" s="342" t="s">
        <v>300</v>
      </c>
      <c r="H6630" s="342"/>
      <c r="I6630" s="342"/>
      <c r="J6630" s="343"/>
      <c r="K6630" s="343"/>
      <c r="L6630" s="407">
        <v>1</v>
      </c>
      <c r="M6630" s="344">
        <f t="shared" si="103"/>
        <v>5.4870411533169969</v>
      </c>
      <c r="N6630" s="337"/>
      <c r="T6630" s="169" t="s">
        <v>300</v>
      </c>
    </row>
    <row r="6631" spans="1:20">
      <c r="A6631" s="339">
        <v>45568.166666666701</v>
      </c>
      <c r="B6631" s="340">
        <v>2.6372</v>
      </c>
      <c r="C6631" s="340" t="s">
        <v>300</v>
      </c>
      <c r="D6631" s="341">
        <v>68.375470000000007</v>
      </c>
      <c r="E6631" s="342" t="s">
        <v>300</v>
      </c>
      <c r="F6631" s="340">
        <v>5.6043399999999997</v>
      </c>
      <c r="G6631" s="342" t="s">
        <v>300</v>
      </c>
      <c r="H6631" s="342"/>
      <c r="I6631" s="342"/>
      <c r="J6631" s="343"/>
      <c r="K6631" s="343"/>
      <c r="L6631" s="407">
        <v>1</v>
      </c>
      <c r="M6631" s="344">
        <f t="shared" si="103"/>
        <v>5.6043390571627194</v>
      </c>
      <c r="N6631" s="337"/>
      <c r="T6631" s="169" t="s">
        <v>300</v>
      </c>
    </row>
    <row r="6632" spans="1:20">
      <c r="A6632" s="339">
        <v>45568.208333333299</v>
      </c>
      <c r="B6632" s="340">
        <v>2.4145599999999998</v>
      </c>
      <c r="C6632" s="340" t="s">
        <v>300</v>
      </c>
      <c r="D6632" s="341">
        <v>67.742559999999997</v>
      </c>
      <c r="E6632" s="342" t="s">
        <v>300</v>
      </c>
      <c r="F6632" s="340">
        <v>5.08371</v>
      </c>
      <c r="G6632" s="342" t="s">
        <v>300</v>
      </c>
      <c r="H6632" s="342"/>
      <c r="I6632" s="342"/>
      <c r="J6632" s="343"/>
      <c r="K6632" s="343"/>
      <c r="L6632" s="407">
        <v>1</v>
      </c>
      <c r="M6632" s="344">
        <f t="shared" si="103"/>
        <v>5.0837082239354867</v>
      </c>
      <c r="N6632" s="337"/>
      <c r="T6632" s="169" t="s">
        <v>300</v>
      </c>
    </row>
    <row r="6633" spans="1:20">
      <c r="A6633" s="339">
        <v>45568.25</v>
      </c>
      <c r="B6633" s="340">
        <v>1.2012700000000001</v>
      </c>
      <c r="C6633" s="340" t="s">
        <v>300</v>
      </c>
      <c r="D6633" s="341">
        <v>68.175229999999999</v>
      </c>
      <c r="E6633" s="342" t="s">
        <v>300</v>
      </c>
      <c r="F6633" s="340">
        <v>2.54535</v>
      </c>
      <c r="G6633" s="342" t="s">
        <v>300</v>
      </c>
      <c r="H6633" s="342"/>
      <c r="I6633" s="342"/>
      <c r="J6633" s="343"/>
      <c r="K6633" s="343"/>
      <c r="L6633" s="407">
        <v>1</v>
      </c>
      <c r="M6633" s="344">
        <f t="shared" si="103"/>
        <v>2.5453543634884679</v>
      </c>
      <c r="N6633" s="337"/>
      <c r="T6633" s="169" t="s">
        <v>300</v>
      </c>
    </row>
    <row r="6634" spans="1:20">
      <c r="A6634" s="339">
        <v>45568.291666666701</v>
      </c>
      <c r="B6634" s="340">
        <v>0.52305999999999997</v>
      </c>
      <c r="C6634" s="340" t="s">
        <v>300</v>
      </c>
      <c r="D6634" s="341">
        <v>59.722369999999998</v>
      </c>
      <c r="E6634" s="342" t="s">
        <v>300</v>
      </c>
      <c r="F6634" s="340">
        <v>0.97089000000000003</v>
      </c>
      <c r="G6634" s="342" t="s">
        <v>300</v>
      </c>
      <c r="H6634" s="342"/>
      <c r="I6634" s="342"/>
      <c r="J6634" s="343"/>
      <c r="K6634" s="343"/>
      <c r="L6634" s="407">
        <v>1</v>
      </c>
      <c r="M6634" s="344">
        <f t="shared" si="103"/>
        <v>0.97088893904637596</v>
      </c>
      <c r="N6634" s="337"/>
      <c r="T6634" s="169" t="s">
        <v>300</v>
      </c>
    </row>
    <row r="6635" spans="1:20">
      <c r="A6635" s="339">
        <v>45568.333333333299</v>
      </c>
      <c r="B6635" s="340">
        <v>0.47889999999999999</v>
      </c>
      <c r="C6635" s="340" t="s">
        <v>300</v>
      </c>
      <c r="D6635" s="341">
        <v>61.291029999999999</v>
      </c>
      <c r="E6635" s="342" t="s">
        <v>300</v>
      </c>
      <c r="F6635" s="340">
        <v>0.91225999999999996</v>
      </c>
      <c r="G6635" s="342" t="s">
        <v>300</v>
      </c>
      <c r="H6635" s="342"/>
      <c r="I6635" s="342"/>
      <c r="J6635" s="343"/>
      <c r="K6635" s="343"/>
      <c r="L6635" s="407">
        <v>1</v>
      </c>
      <c r="M6635" s="344">
        <f t="shared" si="103"/>
        <v>0.91226868421835994</v>
      </c>
      <c r="N6635" s="337"/>
      <c r="T6635" s="169" t="s">
        <v>300</v>
      </c>
    </row>
    <row r="6636" spans="1:20">
      <c r="A6636" s="339">
        <v>45568.375</v>
      </c>
      <c r="B6636" s="340">
        <v>0.35045999999999999</v>
      </c>
      <c r="C6636" s="340" t="s">
        <v>300</v>
      </c>
      <c r="D6636" s="341">
        <v>62.232199999999999</v>
      </c>
      <c r="E6636" s="342" t="s">
        <v>300</v>
      </c>
      <c r="F6636" s="340">
        <v>0.67786000000000002</v>
      </c>
      <c r="G6636" s="342" t="s">
        <v>300</v>
      </c>
      <c r="H6636" s="342"/>
      <c r="I6636" s="342"/>
      <c r="J6636" s="343"/>
      <c r="K6636" s="343"/>
      <c r="L6636" s="407">
        <v>1</v>
      </c>
      <c r="M6636" s="344">
        <f t="shared" si="103"/>
        <v>0.67785159291695996</v>
      </c>
      <c r="N6636" s="337"/>
      <c r="T6636" s="169" t="s">
        <v>300</v>
      </c>
    </row>
    <row r="6637" spans="1:20">
      <c r="A6637" s="339">
        <v>45568.416666666701</v>
      </c>
      <c r="B6637" s="340">
        <v>0.35344999999999999</v>
      </c>
      <c r="C6637" s="340" t="s">
        <v>300</v>
      </c>
      <c r="D6637" s="341">
        <v>69.795060000000007</v>
      </c>
      <c r="E6637" s="342" t="s">
        <v>300</v>
      </c>
      <c r="F6637" s="340">
        <v>0.76671999999999996</v>
      </c>
      <c r="G6637" s="342" t="s">
        <v>300</v>
      </c>
      <c r="H6637" s="342"/>
      <c r="I6637" s="342"/>
      <c r="J6637" s="343"/>
      <c r="K6637" s="343"/>
      <c r="L6637" s="407">
        <v>1</v>
      </c>
      <c r="M6637" s="344">
        <f t="shared" si="103"/>
        <v>0.7667145077835601</v>
      </c>
      <c r="N6637" s="337"/>
      <c r="T6637" s="169" t="s">
        <v>300</v>
      </c>
    </row>
    <row r="6638" spans="1:20">
      <c r="A6638" s="339">
        <v>45568.458333333299</v>
      </c>
      <c r="B6638" s="340">
        <v>0.28861999999999999</v>
      </c>
      <c r="C6638" s="340" t="s">
        <v>300</v>
      </c>
      <c r="D6638" s="341">
        <v>70.746309999999994</v>
      </c>
      <c r="E6638" s="342" t="s">
        <v>300</v>
      </c>
      <c r="F6638" s="340">
        <v>0.63461000000000001</v>
      </c>
      <c r="G6638" s="342" t="s">
        <v>300</v>
      </c>
      <c r="H6638" s="342"/>
      <c r="I6638" s="342"/>
      <c r="J6638" s="343"/>
      <c r="K6638" s="343"/>
      <c r="L6638" s="407">
        <v>1</v>
      </c>
      <c r="M6638" s="344">
        <f t="shared" si="103"/>
        <v>0.63461630375757583</v>
      </c>
      <c r="N6638" s="337"/>
      <c r="T6638" s="169" t="s">
        <v>300</v>
      </c>
    </row>
    <row r="6639" spans="1:20">
      <c r="A6639" s="339">
        <v>45568.5</v>
      </c>
      <c r="B6639" s="340">
        <v>1.19231</v>
      </c>
      <c r="C6639" s="340" t="s">
        <v>300</v>
      </c>
      <c r="D6639" s="341">
        <v>77.286709999999999</v>
      </c>
      <c r="E6639" s="342" t="s">
        <v>300</v>
      </c>
      <c r="F6639" s="340">
        <v>2.86402</v>
      </c>
      <c r="G6639" s="342" t="s">
        <v>300</v>
      </c>
      <c r="H6639" s="342"/>
      <c r="I6639" s="342"/>
      <c r="J6639" s="343"/>
      <c r="K6639" s="343"/>
      <c r="L6639" s="407">
        <v>1</v>
      </c>
      <c r="M6639" s="344">
        <f t="shared" si="103"/>
        <v>2.8640132105791074</v>
      </c>
      <c r="N6639" s="337"/>
      <c r="T6639" s="169" t="s">
        <v>300</v>
      </c>
    </row>
    <row r="6640" spans="1:20">
      <c r="A6640" s="339">
        <v>45568.541666666701</v>
      </c>
      <c r="B6640" s="340">
        <v>2.30172</v>
      </c>
      <c r="C6640" s="340" t="s">
        <v>300</v>
      </c>
      <c r="D6640" s="341">
        <v>75.052430000000001</v>
      </c>
      <c r="E6640" s="342" t="s">
        <v>300</v>
      </c>
      <c r="F6640" s="340">
        <v>5.3690699999999998</v>
      </c>
      <c r="G6640" s="342" t="s">
        <v>300</v>
      </c>
      <c r="H6640" s="342"/>
      <c r="I6640" s="342"/>
      <c r="J6640" s="343"/>
      <c r="K6640" s="343"/>
      <c r="L6640" s="407">
        <v>1</v>
      </c>
      <c r="M6640" s="344">
        <f t="shared" si="103"/>
        <v>5.3690600289019681</v>
      </c>
      <c r="N6640" s="337"/>
      <c r="T6640" s="169" t="s">
        <v>300</v>
      </c>
    </row>
    <row r="6641" spans="1:20">
      <c r="A6641" s="339">
        <v>45568.583333333299</v>
      </c>
      <c r="B6641" s="340">
        <v>2.2160700000000002</v>
      </c>
      <c r="C6641" s="340" t="s">
        <v>300</v>
      </c>
      <c r="D6641" s="341">
        <v>75.261560000000003</v>
      </c>
      <c r="E6641" s="342" t="s">
        <v>300</v>
      </c>
      <c r="F6641" s="340">
        <v>5.1836700000000002</v>
      </c>
      <c r="G6641" s="342" t="s">
        <v>300</v>
      </c>
      <c r="H6641" s="342"/>
      <c r="I6641" s="342"/>
      <c r="J6641" s="343"/>
      <c r="K6641" s="343"/>
      <c r="L6641" s="407">
        <v>1</v>
      </c>
      <c r="M6641" s="344">
        <f t="shared" si="103"/>
        <v>5.1836742341667357</v>
      </c>
      <c r="N6641" s="337"/>
      <c r="T6641" s="169" t="s">
        <v>300</v>
      </c>
    </row>
    <row r="6642" spans="1:20">
      <c r="A6642" s="339">
        <v>45568.625</v>
      </c>
      <c r="B6642" s="340">
        <v>1.0938399999999999</v>
      </c>
      <c r="C6642" s="340" t="s">
        <v>300</v>
      </c>
      <c r="D6642" s="341">
        <v>81.479129999999998</v>
      </c>
      <c r="E6642" s="342" t="s">
        <v>300</v>
      </c>
      <c r="F6642" s="340">
        <v>2.77</v>
      </c>
      <c r="G6642" s="342" t="s">
        <v>300</v>
      </c>
      <c r="H6642" s="342"/>
      <c r="I6642" s="342"/>
      <c r="J6642" s="343"/>
      <c r="K6642" s="343"/>
      <c r="L6642" s="407">
        <v>1</v>
      </c>
      <c r="M6642" s="344">
        <f t="shared" si="103"/>
        <v>2.7700090888599358</v>
      </c>
      <c r="N6642" s="337"/>
      <c r="T6642" s="169" t="s">
        <v>300</v>
      </c>
    </row>
    <row r="6643" spans="1:20">
      <c r="A6643" s="339">
        <v>45568.666666666701</v>
      </c>
      <c r="B6643" s="340">
        <v>2.5210499999999998</v>
      </c>
      <c r="C6643" s="340" t="s">
        <v>300</v>
      </c>
      <c r="D6643" s="341">
        <v>76.336820000000003</v>
      </c>
      <c r="E6643" s="342" t="s">
        <v>300</v>
      </c>
      <c r="F6643" s="340">
        <v>5.9813099999999997</v>
      </c>
      <c r="G6643" s="342" t="s">
        <v>300</v>
      </c>
      <c r="H6643" s="342"/>
      <c r="I6643" s="342"/>
      <c r="J6643" s="343"/>
      <c r="K6643" s="343"/>
      <c r="L6643" s="407">
        <v>1</v>
      </c>
      <c r="M6643" s="344">
        <f t="shared" si="103"/>
        <v>5.9813130570958792</v>
      </c>
      <c r="N6643" s="337"/>
      <c r="T6643" s="169" t="s">
        <v>300</v>
      </c>
    </row>
    <row r="6644" spans="1:20">
      <c r="A6644" s="339">
        <v>45568.708333333299</v>
      </c>
      <c r="B6644" s="340">
        <v>2.38368</v>
      </c>
      <c r="C6644" s="340" t="s">
        <v>300</v>
      </c>
      <c r="D6644" s="341">
        <v>77.657219999999995</v>
      </c>
      <c r="E6644" s="342" t="s">
        <v>300</v>
      </c>
      <c r="F6644" s="340">
        <v>5.7532199999999998</v>
      </c>
      <c r="G6644" s="342" t="s">
        <v>300</v>
      </c>
      <c r="H6644" s="342"/>
      <c r="I6644" s="342"/>
      <c r="J6644" s="343"/>
      <c r="K6644" s="343"/>
      <c r="L6644" s="407">
        <v>1</v>
      </c>
      <c r="M6644" s="344">
        <f t="shared" si="103"/>
        <v>5.7532176242311666</v>
      </c>
      <c r="N6644" s="337"/>
      <c r="T6644" s="169" t="s">
        <v>300</v>
      </c>
    </row>
    <row r="6645" spans="1:20">
      <c r="A6645" s="339">
        <v>45568.75</v>
      </c>
      <c r="B6645" s="340">
        <v>2.5178500000000001</v>
      </c>
      <c r="C6645" s="340" t="s">
        <v>300</v>
      </c>
      <c r="D6645" s="341">
        <v>74.458020000000005</v>
      </c>
      <c r="E6645" s="342" t="s">
        <v>300</v>
      </c>
      <c r="F6645" s="340">
        <v>5.8267100000000003</v>
      </c>
      <c r="G6645" s="342" t="s">
        <v>300</v>
      </c>
      <c r="H6645" s="342"/>
      <c r="I6645" s="342"/>
      <c r="J6645" s="343"/>
      <c r="K6645" s="343"/>
      <c r="L6645" s="407">
        <v>1</v>
      </c>
      <c r="M6645" s="344">
        <f t="shared" si="103"/>
        <v>5.8266958254195602</v>
      </c>
      <c r="N6645" s="337"/>
      <c r="T6645" s="169" t="s">
        <v>300</v>
      </c>
    </row>
    <row r="6646" spans="1:20">
      <c r="A6646" s="339">
        <v>45568.791666666701</v>
      </c>
      <c r="B6646" s="340">
        <v>2.7934600000000001</v>
      </c>
      <c r="C6646" s="340" t="s">
        <v>300</v>
      </c>
      <c r="D6646" s="341">
        <v>73.858239999999995</v>
      </c>
      <c r="E6646" s="342" t="s">
        <v>300</v>
      </c>
      <c r="F6646" s="340">
        <v>6.41242</v>
      </c>
      <c r="G6646" s="342" t="s">
        <v>300</v>
      </c>
      <c r="H6646" s="342"/>
      <c r="I6646" s="342"/>
      <c r="J6646" s="343"/>
      <c r="K6646" s="343"/>
      <c r="L6646" s="407">
        <v>1</v>
      </c>
      <c r="M6646" s="344">
        <f t="shared" si="103"/>
        <v>6.4124268155512301</v>
      </c>
      <c r="N6646" s="337"/>
      <c r="T6646" s="169" t="s">
        <v>300</v>
      </c>
    </row>
    <row r="6647" spans="1:20">
      <c r="A6647" s="339">
        <v>45568.833333333299</v>
      </c>
      <c r="B6647" s="340">
        <v>2.5944500000000001</v>
      </c>
      <c r="C6647" s="340" t="s">
        <v>300</v>
      </c>
      <c r="D6647" s="341">
        <v>73.786230000000003</v>
      </c>
      <c r="E6647" s="342" t="s">
        <v>300</v>
      </c>
      <c r="F6647" s="340">
        <v>5.9497799999999996</v>
      </c>
      <c r="G6647" s="342" t="s">
        <v>300</v>
      </c>
      <c r="H6647" s="342"/>
      <c r="I6647" s="342"/>
      <c r="J6647" s="343"/>
      <c r="K6647" s="343"/>
      <c r="L6647" s="407">
        <v>1</v>
      </c>
      <c r="M6647" s="344">
        <f t="shared" si="103"/>
        <v>5.9497899918823816</v>
      </c>
      <c r="N6647" s="337"/>
      <c r="T6647" s="169" t="s">
        <v>300</v>
      </c>
    </row>
    <row r="6648" spans="1:20">
      <c r="A6648" s="339">
        <v>45568.875</v>
      </c>
      <c r="B6648" s="340">
        <v>2.3054399999999999</v>
      </c>
      <c r="C6648" s="340" t="s">
        <v>300</v>
      </c>
      <c r="D6648" s="341">
        <v>75.42801</v>
      </c>
      <c r="E6648" s="342" t="s">
        <v>300</v>
      </c>
      <c r="F6648" s="340">
        <v>5.4046399999999997</v>
      </c>
      <c r="G6648" s="342" t="s">
        <v>300</v>
      </c>
      <c r="H6648" s="342"/>
      <c r="I6648" s="342"/>
      <c r="J6648" s="343"/>
      <c r="K6648" s="343"/>
      <c r="L6648" s="407">
        <v>1</v>
      </c>
      <c r="M6648" s="344">
        <f t="shared" si="103"/>
        <v>5.4046488727163506</v>
      </c>
      <c r="N6648" s="337"/>
      <c r="T6648" s="169" t="s">
        <v>300</v>
      </c>
    </row>
    <row r="6649" spans="1:20">
      <c r="A6649" s="339">
        <v>45568.916666666701</v>
      </c>
      <c r="B6649" s="340">
        <v>2.2519800000000001</v>
      </c>
      <c r="C6649" s="340" t="s">
        <v>300</v>
      </c>
      <c r="D6649" s="341">
        <v>75.001639999999995</v>
      </c>
      <c r="E6649" s="342" t="s">
        <v>300</v>
      </c>
      <c r="F6649" s="340">
        <v>5.2494800000000001</v>
      </c>
      <c r="G6649" s="342" t="s">
        <v>300</v>
      </c>
      <c r="H6649" s="342"/>
      <c r="I6649" s="342"/>
      <c r="J6649" s="343"/>
      <c r="K6649" s="343"/>
      <c r="L6649" s="407">
        <v>1</v>
      </c>
      <c r="M6649" s="344">
        <f t="shared" si="103"/>
        <v>5.2494801661229751</v>
      </c>
      <c r="N6649" s="337"/>
      <c r="T6649" s="169" t="s">
        <v>300</v>
      </c>
    </row>
    <row r="6650" spans="1:20">
      <c r="A6650" s="339">
        <v>45568.958333333299</v>
      </c>
      <c r="B6650" s="340">
        <v>2.3499300000000001</v>
      </c>
      <c r="C6650" s="340" t="s">
        <v>300</v>
      </c>
      <c r="D6650" s="341">
        <v>74.98997</v>
      </c>
      <c r="E6650" s="342" t="s">
        <v>300</v>
      </c>
      <c r="F6650" s="340">
        <v>5.4769500000000004</v>
      </c>
      <c r="G6650" s="342" t="s">
        <v>300</v>
      </c>
      <c r="H6650" s="342"/>
      <c r="I6650" s="342"/>
      <c r="J6650" s="343"/>
      <c r="K6650" s="343"/>
      <c r="L6650" s="407">
        <v>1</v>
      </c>
      <c r="M6650" s="344">
        <f t="shared" si="103"/>
        <v>5.4769542806812668</v>
      </c>
      <c r="N6650" s="337"/>
      <c r="T6650" s="169" t="s">
        <v>300</v>
      </c>
    </row>
    <row r="6651" spans="1:20">
      <c r="A6651" s="339">
        <v>45569</v>
      </c>
      <c r="B6651" s="340">
        <v>2.2279399999999998</v>
      </c>
      <c r="C6651" s="340" t="s">
        <v>300</v>
      </c>
      <c r="D6651" s="341">
        <v>74.300669999999997</v>
      </c>
      <c r="E6651" s="342" t="s">
        <v>300</v>
      </c>
      <c r="F6651" s="340">
        <v>5.1448900000000002</v>
      </c>
      <c r="G6651" s="342" t="s">
        <v>300</v>
      </c>
      <c r="H6651" s="342"/>
      <c r="I6651" s="342"/>
      <c r="J6651" s="343"/>
      <c r="K6651" s="343"/>
      <c r="L6651" s="407">
        <v>1</v>
      </c>
      <c r="M6651" s="344">
        <f t="shared" si="103"/>
        <v>5.1449034710913821</v>
      </c>
      <c r="N6651" s="337"/>
      <c r="T6651" s="169" t="s">
        <v>300</v>
      </c>
    </row>
    <row r="6652" spans="1:20">
      <c r="A6652" s="339">
        <v>45569.041666666701</v>
      </c>
      <c r="B6652" s="340">
        <v>2.3637100000000002</v>
      </c>
      <c r="C6652" s="340" t="s">
        <v>300</v>
      </c>
      <c r="D6652" s="341">
        <v>71.948319999999995</v>
      </c>
      <c r="E6652" s="342" t="s">
        <v>300</v>
      </c>
      <c r="F6652" s="340">
        <v>5.2856199999999998</v>
      </c>
      <c r="G6652" s="342" t="s">
        <v>300</v>
      </c>
      <c r="H6652" s="342"/>
      <c r="I6652" s="342"/>
      <c r="J6652" s="343"/>
      <c r="K6652" s="343"/>
      <c r="L6652" s="407">
        <v>1</v>
      </c>
      <c r="M6652" s="344">
        <f t="shared" si="103"/>
        <v>5.2856190645605752</v>
      </c>
      <c r="N6652" s="337"/>
      <c r="T6652" s="169" t="s">
        <v>300</v>
      </c>
    </row>
    <row r="6653" spans="1:20">
      <c r="A6653" s="339">
        <v>45569.083333333299</v>
      </c>
      <c r="B6653" s="340">
        <v>2.5623</v>
      </c>
      <c r="C6653" s="340" t="s">
        <v>300</v>
      </c>
      <c r="D6653" s="341">
        <v>72.98021</v>
      </c>
      <c r="E6653" s="342" t="s">
        <v>300</v>
      </c>
      <c r="F6653" s="340">
        <v>5.8118800000000004</v>
      </c>
      <c r="G6653" s="342" t="s">
        <v>300</v>
      </c>
      <c r="H6653" s="342"/>
      <c r="I6653" s="342"/>
      <c r="J6653" s="343"/>
      <c r="K6653" s="343"/>
      <c r="L6653" s="407">
        <v>1</v>
      </c>
      <c r="M6653" s="344">
        <f t="shared" si="103"/>
        <v>5.8118727299396404</v>
      </c>
      <c r="N6653" s="337"/>
      <c r="T6653" s="169" t="s">
        <v>300</v>
      </c>
    </row>
    <row r="6654" spans="1:20">
      <c r="A6654" s="339">
        <v>45569.125</v>
      </c>
      <c r="B6654" s="340">
        <v>2.4362499999999998</v>
      </c>
      <c r="C6654" s="340" t="s">
        <v>300</v>
      </c>
      <c r="D6654" s="341">
        <v>73.545869999999994</v>
      </c>
      <c r="E6654" s="342" t="s">
        <v>300</v>
      </c>
      <c r="F6654" s="340">
        <v>5.5687899999999999</v>
      </c>
      <c r="G6654" s="342" t="s">
        <v>300</v>
      </c>
      <c r="H6654" s="342"/>
      <c r="I6654" s="342"/>
      <c r="J6654" s="343"/>
      <c r="K6654" s="343"/>
      <c r="L6654" s="407">
        <v>1</v>
      </c>
      <c r="M6654" s="344">
        <f t="shared" si="103"/>
        <v>5.5687939894754992</v>
      </c>
      <c r="N6654" s="337"/>
      <c r="T6654" s="169" t="s">
        <v>300</v>
      </c>
    </row>
    <row r="6655" spans="1:20">
      <c r="A6655" s="339">
        <v>45569.166666666701</v>
      </c>
      <c r="B6655" s="340">
        <v>2.4329999999999998</v>
      </c>
      <c r="C6655" s="340" t="s">
        <v>300</v>
      </c>
      <c r="D6655" s="341">
        <v>73.77055</v>
      </c>
      <c r="E6655" s="342" t="s">
        <v>300</v>
      </c>
      <c r="F6655" s="340">
        <v>5.5783399999999999</v>
      </c>
      <c r="G6655" s="342" t="s">
        <v>300</v>
      </c>
      <c r="H6655" s="342"/>
      <c r="I6655" s="342"/>
      <c r="J6655" s="343"/>
      <c r="K6655" s="343"/>
      <c r="L6655" s="407">
        <v>1</v>
      </c>
      <c r="M6655" s="344">
        <f t="shared" si="103"/>
        <v>5.5783548925019986</v>
      </c>
      <c r="N6655" s="337"/>
      <c r="T6655" s="169" t="s">
        <v>300</v>
      </c>
    </row>
    <row r="6656" spans="1:20">
      <c r="A6656" s="339">
        <v>45569.208333333299</v>
      </c>
      <c r="B6656" s="340">
        <v>2.5153699999999999</v>
      </c>
      <c r="C6656" s="340" t="s">
        <v>300</v>
      </c>
      <c r="D6656" s="341">
        <v>73.937430000000006</v>
      </c>
      <c r="E6656" s="342" t="s">
        <v>300</v>
      </c>
      <c r="F6656" s="340">
        <v>5.7802699999999998</v>
      </c>
      <c r="G6656" s="342" t="s">
        <v>300</v>
      </c>
      <c r="H6656" s="342"/>
      <c r="I6656" s="342"/>
      <c r="J6656" s="343"/>
      <c r="K6656" s="343"/>
      <c r="L6656" s="407">
        <v>1</v>
      </c>
      <c r="M6656" s="344">
        <f t="shared" si="103"/>
        <v>5.7802581917360278</v>
      </c>
      <c r="N6656" s="337"/>
      <c r="T6656" s="169" t="s">
        <v>300</v>
      </c>
    </row>
    <row r="6657" spans="1:20">
      <c r="A6657" s="339">
        <v>45569.25</v>
      </c>
      <c r="B6657" s="340">
        <v>2.74227</v>
      </c>
      <c r="C6657" s="340" t="s">
        <v>300</v>
      </c>
      <c r="D6657" s="341">
        <v>74.466620000000006</v>
      </c>
      <c r="E6657" s="342" t="s">
        <v>300</v>
      </c>
      <c r="F6657" s="340">
        <v>6.3467599999999997</v>
      </c>
      <c r="G6657" s="342" t="s">
        <v>300</v>
      </c>
      <c r="H6657" s="342"/>
      <c r="I6657" s="342"/>
      <c r="J6657" s="343"/>
      <c r="K6657" s="343"/>
      <c r="L6657" s="407">
        <v>1</v>
      </c>
      <c r="M6657" s="344">
        <f t="shared" si="103"/>
        <v>6.3467715250915937</v>
      </c>
      <c r="N6657" s="337"/>
      <c r="T6657" s="169" t="s">
        <v>300</v>
      </c>
    </row>
    <row r="6658" spans="1:20">
      <c r="A6658" s="339">
        <v>45569.291666666701</v>
      </c>
      <c r="B6658" s="340">
        <v>2.5333199999999998</v>
      </c>
      <c r="C6658" s="340" t="s">
        <v>300</v>
      </c>
      <c r="D6658" s="341">
        <v>73.938559999999995</v>
      </c>
      <c r="E6658" s="342" t="s">
        <v>300</v>
      </c>
      <c r="F6658" s="340">
        <v>5.8216000000000001</v>
      </c>
      <c r="G6658" s="342" t="s">
        <v>300</v>
      </c>
      <c r="H6658" s="342"/>
      <c r="I6658" s="342"/>
      <c r="J6658" s="343"/>
      <c r="K6658" s="343"/>
      <c r="L6658" s="407">
        <v>1</v>
      </c>
      <c r="M6658" s="344">
        <f t="shared" si="103"/>
        <v>5.8215958200207343</v>
      </c>
      <c r="N6658" s="337"/>
      <c r="T6658" s="169" t="s">
        <v>300</v>
      </c>
    </row>
    <row r="6659" spans="1:20">
      <c r="A6659" s="339">
        <v>45569.333333333299</v>
      </c>
      <c r="B6659" s="340">
        <v>2.4343300000000001</v>
      </c>
      <c r="C6659" s="340" t="s">
        <v>300</v>
      </c>
      <c r="D6659" s="341">
        <v>75.060569999999998</v>
      </c>
      <c r="E6659" s="342" t="s">
        <v>300</v>
      </c>
      <c r="F6659" s="340">
        <v>5.6790000000000003</v>
      </c>
      <c r="G6659" s="342" t="s">
        <v>300</v>
      </c>
      <c r="H6659" s="342"/>
      <c r="I6659" s="342"/>
      <c r="J6659" s="343"/>
      <c r="K6659" s="343"/>
      <c r="L6659" s="407">
        <v>1</v>
      </c>
      <c r="M6659" s="344">
        <f t="shared" ref="M6659:M6722" si="104">D6659*60*10^3*B6659*5.18*10^-7</f>
        <v>5.6790058942005466</v>
      </c>
      <c r="N6659" s="337"/>
      <c r="T6659" s="169" t="s">
        <v>300</v>
      </c>
    </row>
    <row r="6660" spans="1:20">
      <c r="A6660" s="339">
        <v>45569.375</v>
      </c>
      <c r="B6660" s="340">
        <v>2.5029400000000002</v>
      </c>
      <c r="C6660" s="340" t="s">
        <v>300</v>
      </c>
      <c r="D6660" s="341">
        <v>72.025109999999998</v>
      </c>
      <c r="E6660" s="342" t="s">
        <v>300</v>
      </c>
      <c r="F6660" s="340">
        <v>5.6029299999999997</v>
      </c>
      <c r="G6660" s="342" t="s">
        <v>300</v>
      </c>
      <c r="H6660" s="342"/>
      <c r="I6660" s="342"/>
      <c r="J6660" s="343"/>
      <c r="K6660" s="343"/>
      <c r="L6660" s="407">
        <v>1</v>
      </c>
      <c r="M6660" s="344">
        <f t="shared" si="104"/>
        <v>5.602932355831272</v>
      </c>
      <c r="N6660" s="337"/>
      <c r="T6660" s="169" t="s">
        <v>300</v>
      </c>
    </row>
    <row r="6661" spans="1:20">
      <c r="A6661" s="339">
        <v>45569.416666666701</v>
      </c>
      <c r="B6661" s="340">
        <v>2.3906200000000002</v>
      </c>
      <c r="C6661" s="340" t="s">
        <v>300</v>
      </c>
      <c r="D6661" s="341">
        <v>71.475560000000002</v>
      </c>
      <c r="E6661" s="342" t="s">
        <v>300</v>
      </c>
      <c r="F6661" s="340">
        <v>5.31067</v>
      </c>
      <c r="G6661" s="342" t="s">
        <v>300</v>
      </c>
      <c r="H6661" s="342"/>
      <c r="I6661" s="342"/>
      <c r="J6661" s="343"/>
      <c r="K6661" s="343"/>
      <c r="L6661" s="407">
        <v>1</v>
      </c>
      <c r="M6661" s="344">
        <f t="shared" si="104"/>
        <v>5.3106676729229756</v>
      </c>
      <c r="N6661" s="337"/>
      <c r="T6661" s="169" t="s">
        <v>300</v>
      </c>
    </row>
    <row r="6662" spans="1:20">
      <c r="A6662" s="339">
        <v>45569.458333333299</v>
      </c>
      <c r="B6662" s="340">
        <v>2.6038100000000002</v>
      </c>
      <c r="C6662" s="340" t="s">
        <v>300</v>
      </c>
      <c r="D6662" s="341">
        <v>70.828810000000004</v>
      </c>
      <c r="E6662" s="342" t="s">
        <v>300</v>
      </c>
      <c r="F6662" s="340">
        <v>5.7319300000000002</v>
      </c>
      <c r="G6662" s="342" t="s">
        <v>300</v>
      </c>
      <c r="H6662" s="342"/>
      <c r="I6662" s="342"/>
      <c r="J6662" s="343"/>
      <c r="K6662" s="343"/>
      <c r="L6662" s="407">
        <v>1</v>
      </c>
      <c r="M6662" s="344">
        <f t="shared" si="104"/>
        <v>5.7319216578503891</v>
      </c>
      <c r="N6662" s="337"/>
      <c r="T6662" s="169" t="s">
        <v>300</v>
      </c>
    </row>
    <row r="6663" spans="1:20">
      <c r="A6663" s="339">
        <v>45569.5</v>
      </c>
      <c r="B6663" s="340">
        <v>0.77375000000000005</v>
      </c>
      <c r="C6663" s="340" t="s">
        <v>300</v>
      </c>
      <c r="D6663" s="341">
        <v>71.460549999999998</v>
      </c>
      <c r="E6663" s="342" t="s">
        <v>300</v>
      </c>
      <c r="F6663" s="340">
        <v>1.7184900000000001</v>
      </c>
      <c r="G6663" s="342" t="s">
        <v>300</v>
      </c>
      <c r="H6663" s="342"/>
      <c r="I6663" s="342"/>
      <c r="J6663" s="343"/>
      <c r="K6663" s="343"/>
      <c r="L6663" s="407">
        <v>1</v>
      </c>
      <c r="M6663" s="344">
        <f t="shared" si="104"/>
        <v>1.7184940254824999</v>
      </c>
      <c r="N6663" s="337"/>
      <c r="T6663" s="169" t="s">
        <v>300</v>
      </c>
    </row>
    <row r="6664" spans="1:20">
      <c r="A6664" s="339">
        <v>45569.541666666701</v>
      </c>
      <c r="B6664" s="340">
        <v>0.49207000000000001</v>
      </c>
      <c r="C6664" s="340" t="s">
        <v>300</v>
      </c>
      <c r="D6664" s="341">
        <v>59.72336</v>
      </c>
      <c r="E6664" s="342" t="s">
        <v>300</v>
      </c>
      <c r="F6664" s="340">
        <v>0.91339000000000004</v>
      </c>
      <c r="G6664" s="342" t="s">
        <v>300</v>
      </c>
      <c r="H6664" s="342"/>
      <c r="I6664" s="342"/>
      <c r="J6664" s="343"/>
      <c r="K6664" s="343"/>
      <c r="L6664" s="407">
        <v>1</v>
      </c>
      <c r="M6664" s="344">
        <f t="shared" si="104"/>
        <v>0.91338133231161589</v>
      </c>
      <c r="N6664" s="337"/>
      <c r="T6664" s="169" t="s">
        <v>300</v>
      </c>
    </row>
    <row r="6665" spans="1:20">
      <c r="A6665" s="339">
        <v>45569.583333333299</v>
      </c>
      <c r="B6665" s="340">
        <v>0.91149999999999998</v>
      </c>
      <c r="C6665" s="340" t="s">
        <v>300</v>
      </c>
      <c r="D6665" s="341">
        <v>69.849029999999999</v>
      </c>
      <c r="E6665" s="342" t="s">
        <v>300</v>
      </c>
      <c r="F6665" s="340">
        <v>1.9787699999999999</v>
      </c>
      <c r="G6665" s="342" t="s">
        <v>300</v>
      </c>
      <c r="H6665" s="342"/>
      <c r="I6665" s="342"/>
      <c r="J6665" s="343"/>
      <c r="K6665" s="343"/>
      <c r="L6665" s="407">
        <v>1</v>
      </c>
      <c r="M6665" s="344">
        <f t="shared" si="104"/>
        <v>1.9787825074625998</v>
      </c>
      <c r="N6665" s="337"/>
      <c r="T6665" s="169" t="s">
        <v>300</v>
      </c>
    </row>
    <row r="6666" spans="1:20">
      <c r="A6666" s="339">
        <v>45569.625</v>
      </c>
      <c r="B6666" s="340">
        <v>1.99594</v>
      </c>
      <c r="C6666" s="340" t="s">
        <v>300</v>
      </c>
      <c r="D6666" s="341">
        <v>75.090779999999995</v>
      </c>
      <c r="E6666" s="342" t="s">
        <v>300</v>
      </c>
      <c r="F6666" s="340">
        <v>4.6581799999999998</v>
      </c>
      <c r="G6666" s="342" t="s">
        <v>300</v>
      </c>
      <c r="H6666" s="342"/>
      <c r="I6666" s="342"/>
      <c r="J6666" s="343"/>
      <c r="K6666" s="343"/>
      <c r="L6666" s="407">
        <v>1</v>
      </c>
      <c r="M6666" s="344">
        <f t="shared" si="104"/>
        <v>4.6581675697438554</v>
      </c>
      <c r="N6666" s="337"/>
      <c r="T6666" s="169" t="s">
        <v>300</v>
      </c>
    </row>
    <row r="6667" spans="1:20">
      <c r="A6667" s="339">
        <v>45569.666666666701</v>
      </c>
      <c r="B6667" s="340">
        <v>2.3673700000000002</v>
      </c>
      <c r="C6667" s="340" t="s">
        <v>300</v>
      </c>
      <c r="D6667" s="341">
        <v>72.230729999999994</v>
      </c>
      <c r="E6667" s="342" t="s">
        <v>300</v>
      </c>
      <c r="F6667" s="340">
        <v>5.3145699999999998</v>
      </c>
      <c r="G6667" s="342" t="s">
        <v>300</v>
      </c>
      <c r="H6667" s="342"/>
      <c r="I6667" s="342"/>
      <c r="J6667" s="343"/>
      <c r="K6667" s="343"/>
      <c r="L6667" s="407">
        <v>1</v>
      </c>
      <c r="M6667" s="344">
        <f t="shared" si="104"/>
        <v>5.3145825107455069</v>
      </c>
      <c r="N6667" s="337"/>
      <c r="T6667" s="169" t="s">
        <v>300</v>
      </c>
    </row>
    <row r="6668" spans="1:20">
      <c r="A6668" s="339">
        <v>45569.708333333299</v>
      </c>
      <c r="B6668" s="340">
        <v>2.4041700000000001</v>
      </c>
      <c r="C6668" s="340" t="s">
        <v>300</v>
      </c>
      <c r="D6668" s="341">
        <v>73.332669999999993</v>
      </c>
      <c r="E6668" s="342" t="s">
        <v>300</v>
      </c>
      <c r="F6668" s="340">
        <v>5.4795400000000001</v>
      </c>
      <c r="G6668" s="342" t="s">
        <v>300</v>
      </c>
      <c r="H6668" s="342"/>
      <c r="I6668" s="342"/>
      <c r="J6668" s="343"/>
      <c r="K6668" s="343"/>
      <c r="L6668" s="407">
        <v>1</v>
      </c>
      <c r="M6668" s="344">
        <f t="shared" si="104"/>
        <v>5.4795346986696103</v>
      </c>
      <c r="N6668" s="337"/>
      <c r="T6668" s="169" t="s">
        <v>300</v>
      </c>
    </row>
    <row r="6669" spans="1:20">
      <c r="A6669" s="339">
        <v>45569.75</v>
      </c>
      <c r="B6669" s="340">
        <v>2.42632</v>
      </c>
      <c r="C6669" s="340" t="s">
        <v>300</v>
      </c>
      <c r="D6669" s="341">
        <v>75.181520000000006</v>
      </c>
      <c r="E6669" s="342" t="s">
        <v>300</v>
      </c>
      <c r="F6669" s="340">
        <v>5.6694300000000002</v>
      </c>
      <c r="G6669" s="342" t="s">
        <v>300</v>
      </c>
      <c r="H6669" s="342"/>
      <c r="I6669" s="342"/>
      <c r="J6669" s="343"/>
      <c r="K6669" s="343"/>
      <c r="L6669" s="407">
        <v>1</v>
      </c>
      <c r="M6669" s="344">
        <f t="shared" si="104"/>
        <v>5.669440347846912</v>
      </c>
      <c r="N6669" s="337"/>
      <c r="T6669" s="169" t="s">
        <v>300</v>
      </c>
    </row>
    <row r="6670" spans="1:20">
      <c r="A6670" s="339">
        <v>45569.791666666701</v>
      </c>
      <c r="B6670" s="340">
        <v>2.35521</v>
      </c>
      <c r="C6670" s="340" t="s">
        <v>300</v>
      </c>
      <c r="D6670" s="341">
        <v>74.406499999999994</v>
      </c>
      <c r="E6670" s="342" t="s">
        <v>300</v>
      </c>
      <c r="F6670" s="340">
        <v>5.4465500000000002</v>
      </c>
      <c r="G6670" s="342" t="s">
        <v>300</v>
      </c>
      <c r="H6670" s="342"/>
      <c r="I6670" s="342"/>
      <c r="J6670" s="343"/>
      <c r="K6670" s="343"/>
      <c r="L6670" s="407">
        <v>1</v>
      </c>
      <c r="M6670" s="344">
        <f t="shared" si="104"/>
        <v>5.4465503534441986</v>
      </c>
      <c r="N6670" s="337"/>
      <c r="T6670" s="169" t="s">
        <v>300</v>
      </c>
    </row>
    <row r="6671" spans="1:20">
      <c r="A6671" s="339">
        <v>45569.833333333299</v>
      </c>
      <c r="B6671" s="340">
        <v>2.2513999999999998</v>
      </c>
      <c r="C6671" s="340" t="s">
        <v>300</v>
      </c>
      <c r="D6671" s="341">
        <v>75.490390000000005</v>
      </c>
      <c r="E6671" s="342" t="s">
        <v>300</v>
      </c>
      <c r="F6671" s="340">
        <v>5.2823200000000003</v>
      </c>
      <c r="G6671" s="342" t="s">
        <v>300</v>
      </c>
      <c r="H6671" s="342"/>
      <c r="I6671" s="342"/>
      <c r="J6671" s="343"/>
      <c r="K6671" s="343"/>
      <c r="L6671" s="407">
        <v>1</v>
      </c>
      <c r="M6671" s="344">
        <f t="shared" si="104"/>
        <v>5.28232771054968</v>
      </c>
      <c r="N6671" s="337"/>
      <c r="T6671" s="169" t="s">
        <v>300</v>
      </c>
    </row>
    <row r="6672" spans="1:20">
      <c r="A6672" s="339">
        <v>45569.875</v>
      </c>
      <c r="B6672" s="340">
        <v>2.36911</v>
      </c>
      <c r="C6672" s="340" t="s">
        <v>300</v>
      </c>
      <c r="D6672" s="341">
        <v>74.833259999999996</v>
      </c>
      <c r="E6672" s="342" t="s">
        <v>300</v>
      </c>
      <c r="F6672" s="340">
        <v>5.5101199999999997</v>
      </c>
      <c r="G6672" s="342" t="s">
        <v>300</v>
      </c>
      <c r="H6672" s="342"/>
      <c r="I6672" s="342"/>
      <c r="J6672" s="343"/>
      <c r="K6672" s="343"/>
      <c r="L6672" s="407">
        <v>1</v>
      </c>
      <c r="M6672" s="344">
        <f t="shared" si="104"/>
        <v>5.5101180205244882</v>
      </c>
      <c r="N6672" s="337"/>
      <c r="T6672" s="169" t="s">
        <v>300</v>
      </c>
    </row>
    <row r="6673" spans="1:20">
      <c r="A6673" s="339">
        <v>45569.916666666701</v>
      </c>
      <c r="B6673" s="340">
        <v>1.20017</v>
      </c>
      <c r="C6673" s="340" t="s">
        <v>300</v>
      </c>
      <c r="D6673" s="341">
        <v>80.749740000000003</v>
      </c>
      <c r="E6673" s="342" t="s">
        <v>300</v>
      </c>
      <c r="F6673" s="340">
        <v>3.01206</v>
      </c>
      <c r="G6673" s="342" t="s">
        <v>300</v>
      </c>
      <c r="H6673" s="342"/>
      <c r="I6673" s="342"/>
      <c r="J6673" s="343"/>
      <c r="K6673" s="343"/>
      <c r="L6673" s="407">
        <v>1</v>
      </c>
      <c r="M6673" s="344">
        <f t="shared" si="104"/>
        <v>3.0120689523662638</v>
      </c>
      <c r="N6673" s="337"/>
      <c r="T6673" s="169" t="s">
        <v>300</v>
      </c>
    </row>
    <row r="6674" spans="1:20">
      <c r="A6674" s="339">
        <v>45569.958333333299</v>
      </c>
      <c r="B6674" s="340">
        <v>2.1166</v>
      </c>
      <c r="C6674" s="340" t="s">
        <v>300</v>
      </c>
      <c r="D6674" s="341">
        <v>76.954170000000005</v>
      </c>
      <c r="E6674" s="342" t="s">
        <v>300</v>
      </c>
      <c r="F6674" s="340">
        <v>5.06236</v>
      </c>
      <c r="G6674" s="342" t="s">
        <v>300</v>
      </c>
      <c r="H6674" s="342"/>
      <c r="I6674" s="342"/>
      <c r="J6674" s="343"/>
      <c r="K6674" s="343"/>
      <c r="L6674" s="407">
        <v>1</v>
      </c>
      <c r="M6674" s="344">
        <f t="shared" si="104"/>
        <v>5.06234757857976</v>
      </c>
      <c r="N6674" s="337"/>
      <c r="T6674" s="169" t="s">
        <v>300</v>
      </c>
    </row>
    <row r="6675" spans="1:20">
      <c r="A6675" s="339">
        <v>45570</v>
      </c>
      <c r="B6675" s="340">
        <v>2.2779099999999999</v>
      </c>
      <c r="C6675" s="340" t="s">
        <v>300</v>
      </c>
      <c r="D6675" s="341">
        <v>76.448279999999997</v>
      </c>
      <c r="E6675" s="342" t="s">
        <v>300</v>
      </c>
      <c r="F6675" s="340">
        <v>5.41235</v>
      </c>
      <c r="G6675" s="342" t="s">
        <v>300</v>
      </c>
      <c r="H6675" s="342"/>
      <c r="I6675" s="342"/>
      <c r="J6675" s="343"/>
      <c r="K6675" s="343"/>
      <c r="L6675" s="407">
        <v>1</v>
      </c>
      <c r="M6675" s="344">
        <f t="shared" si="104"/>
        <v>5.4123427304583833</v>
      </c>
      <c r="N6675" s="337"/>
      <c r="T6675" s="169" t="s">
        <v>300</v>
      </c>
    </row>
    <row r="6676" spans="1:20">
      <c r="A6676" s="339">
        <v>45570.041666666701</v>
      </c>
      <c r="B6676" s="340">
        <v>2.3837899999999999</v>
      </c>
      <c r="C6676" s="340" t="s">
        <v>300</v>
      </c>
      <c r="D6676" s="341">
        <v>76.219530000000006</v>
      </c>
      <c r="E6676" s="342" t="s">
        <v>300</v>
      </c>
      <c r="F6676" s="340">
        <v>5.6469699999999996</v>
      </c>
      <c r="G6676" s="342" t="s">
        <v>300</v>
      </c>
      <c r="H6676" s="342"/>
      <c r="I6676" s="342"/>
      <c r="J6676" s="343"/>
      <c r="K6676" s="343"/>
      <c r="L6676" s="407">
        <v>1</v>
      </c>
      <c r="M6676" s="344">
        <f t="shared" si="104"/>
        <v>5.6469672642531954</v>
      </c>
      <c r="N6676" s="337"/>
      <c r="T6676" s="169" t="s">
        <v>300</v>
      </c>
    </row>
    <row r="6677" spans="1:20">
      <c r="A6677" s="339">
        <v>45570.083333333299</v>
      </c>
      <c r="B6677" s="340">
        <v>2.3185600000000002</v>
      </c>
      <c r="C6677" s="340" t="s">
        <v>300</v>
      </c>
      <c r="D6677" s="341">
        <v>76.013199999999998</v>
      </c>
      <c r="E6677" s="342" t="s">
        <v>300</v>
      </c>
      <c r="F6677" s="340">
        <v>5.4775700000000001</v>
      </c>
      <c r="G6677" s="342" t="s">
        <v>300</v>
      </c>
      <c r="H6677" s="342"/>
      <c r="I6677" s="342"/>
      <c r="J6677" s="343"/>
      <c r="K6677" s="343"/>
      <c r="L6677" s="407">
        <v>1</v>
      </c>
      <c r="M6677" s="344">
        <f t="shared" si="104"/>
        <v>5.4775754079513588</v>
      </c>
      <c r="N6677" s="337"/>
      <c r="T6677" s="169" t="s">
        <v>300</v>
      </c>
    </row>
    <row r="6678" spans="1:20">
      <c r="A6678" s="339">
        <v>45570.125</v>
      </c>
      <c r="B6678" s="340">
        <v>2.4647600000000001</v>
      </c>
      <c r="C6678" s="340" t="s">
        <v>300</v>
      </c>
      <c r="D6678" s="341">
        <v>75.778840000000002</v>
      </c>
      <c r="E6678" s="342" t="s">
        <v>300</v>
      </c>
      <c r="F6678" s="340">
        <v>5.8050100000000002</v>
      </c>
      <c r="G6678" s="342" t="s">
        <v>300</v>
      </c>
      <c r="H6678" s="342"/>
      <c r="I6678" s="342"/>
      <c r="J6678" s="343"/>
      <c r="K6678" s="343"/>
      <c r="L6678" s="407">
        <v>1</v>
      </c>
      <c r="M6678" s="344">
        <f t="shared" si="104"/>
        <v>5.8050183963246713</v>
      </c>
      <c r="N6678" s="337"/>
      <c r="T6678" s="169" t="s">
        <v>300</v>
      </c>
    </row>
    <row r="6679" spans="1:20">
      <c r="A6679" s="339">
        <v>45570.166666666701</v>
      </c>
      <c r="B6679" s="340">
        <v>2.3864100000000001</v>
      </c>
      <c r="C6679" s="340" t="s">
        <v>300</v>
      </c>
      <c r="D6679" s="341">
        <v>76.139290000000003</v>
      </c>
      <c r="E6679" s="342" t="s">
        <v>300</v>
      </c>
      <c r="F6679" s="340">
        <v>5.6472300000000004</v>
      </c>
      <c r="G6679" s="342" t="s">
        <v>300</v>
      </c>
      <c r="H6679" s="342"/>
      <c r="I6679" s="342"/>
      <c r="J6679" s="343"/>
      <c r="K6679" s="343"/>
      <c r="L6679" s="407">
        <v>1</v>
      </c>
      <c r="M6679" s="344">
        <f t="shared" si="104"/>
        <v>5.6472224195598111</v>
      </c>
      <c r="N6679" s="337"/>
      <c r="T6679" s="169" t="s">
        <v>300</v>
      </c>
    </row>
    <row r="6680" spans="1:20">
      <c r="A6680" s="339">
        <v>45570.208333333299</v>
      </c>
      <c r="B6680" s="340">
        <v>2.5929099999999998</v>
      </c>
      <c r="C6680" s="340" t="s">
        <v>300</v>
      </c>
      <c r="D6680" s="341">
        <v>75.307850000000002</v>
      </c>
      <c r="E6680" s="342" t="s">
        <v>300</v>
      </c>
      <c r="F6680" s="340">
        <v>6.0688700000000004</v>
      </c>
      <c r="G6680" s="342" t="s">
        <v>300</v>
      </c>
      <c r="H6680" s="342"/>
      <c r="I6680" s="342"/>
      <c r="J6680" s="343"/>
      <c r="K6680" s="343"/>
      <c r="L6680" s="407">
        <v>1</v>
      </c>
      <c r="M6680" s="344">
        <f t="shared" si="104"/>
        <v>6.0688821158359794</v>
      </c>
      <c r="N6680" s="337"/>
      <c r="T6680" s="169" t="s">
        <v>300</v>
      </c>
    </row>
    <row r="6681" spans="1:20">
      <c r="A6681" s="339">
        <v>45570.25</v>
      </c>
      <c r="B6681" s="340">
        <v>2.4317099999999998</v>
      </c>
      <c r="C6681" s="340" t="s">
        <v>300</v>
      </c>
      <c r="D6681" s="341">
        <v>75.015050000000002</v>
      </c>
      <c r="E6681" s="342" t="s">
        <v>300</v>
      </c>
      <c r="F6681" s="340">
        <v>5.6694599999999999</v>
      </c>
      <c r="G6681" s="342" t="s">
        <v>300</v>
      </c>
      <c r="H6681" s="342"/>
      <c r="I6681" s="342"/>
      <c r="J6681" s="343"/>
      <c r="K6681" s="343"/>
      <c r="L6681" s="407">
        <v>1</v>
      </c>
      <c r="M6681" s="344">
        <f t="shared" si="104"/>
        <v>5.6694534520793383</v>
      </c>
      <c r="N6681" s="337"/>
      <c r="T6681" s="169" t="s">
        <v>300</v>
      </c>
    </row>
    <row r="6682" spans="1:20">
      <c r="A6682" s="339">
        <v>45570.291666666701</v>
      </c>
      <c r="B6682" s="340">
        <v>2.4455</v>
      </c>
      <c r="C6682" s="340" t="s">
        <v>300</v>
      </c>
      <c r="D6682" s="341">
        <v>74.63646</v>
      </c>
      <c r="E6682" s="342" t="s">
        <v>300</v>
      </c>
      <c r="F6682" s="340">
        <v>5.6728300000000003</v>
      </c>
      <c r="G6682" s="342" t="s">
        <v>300</v>
      </c>
      <c r="H6682" s="342"/>
      <c r="I6682" s="342"/>
      <c r="J6682" s="343"/>
      <c r="K6682" s="343"/>
      <c r="L6682" s="407">
        <v>1</v>
      </c>
      <c r="M6682" s="344">
        <f t="shared" si="104"/>
        <v>5.6728292278644004</v>
      </c>
      <c r="N6682" s="337"/>
      <c r="T6682" s="169" t="s">
        <v>300</v>
      </c>
    </row>
    <row r="6683" spans="1:20">
      <c r="A6683" s="339">
        <v>45570.333333333299</v>
      </c>
      <c r="B6683" s="340">
        <v>2.21068</v>
      </c>
      <c r="C6683" s="340" t="s">
        <v>300</v>
      </c>
      <c r="D6683" s="341">
        <v>77.672190000000001</v>
      </c>
      <c r="E6683" s="342" t="s">
        <v>300</v>
      </c>
      <c r="F6683" s="340">
        <v>5.3367000000000004</v>
      </c>
      <c r="G6683" s="342" t="s">
        <v>300</v>
      </c>
      <c r="H6683" s="342"/>
      <c r="I6683" s="342"/>
      <c r="J6683" s="343"/>
      <c r="K6683" s="343"/>
      <c r="L6683" s="407">
        <v>1</v>
      </c>
      <c r="M6683" s="344">
        <f t="shared" si="104"/>
        <v>5.3366957352243354</v>
      </c>
      <c r="N6683" s="337"/>
      <c r="T6683" s="169" t="s">
        <v>300</v>
      </c>
    </row>
    <row r="6684" spans="1:20">
      <c r="A6684" s="339">
        <v>45570.375</v>
      </c>
      <c r="B6684" s="340">
        <v>2.38849</v>
      </c>
      <c r="C6684" s="340" t="s">
        <v>300</v>
      </c>
      <c r="D6684" s="341">
        <v>76.677340000000001</v>
      </c>
      <c r="E6684" s="342" t="s">
        <v>300</v>
      </c>
      <c r="F6684" s="340">
        <v>5.6920799999999998</v>
      </c>
      <c r="G6684" s="342" t="s">
        <v>300</v>
      </c>
      <c r="H6684" s="342"/>
      <c r="I6684" s="342"/>
      <c r="J6684" s="343"/>
      <c r="K6684" s="343"/>
      <c r="L6684" s="407">
        <v>1</v>
      </c>
      <c r="M6684" s="344">
        <f t="shared" si="104"/>
        <v>5.6920862990999277</v>
      </c>
      <c r="N6684" s="337"/>
      <c r="T6684" s="169" t="s">
        <v>300</v>
      </c>
    </row>
    <row r="6685" spans="1:20">
      <c r="A6685" s="339">
        <v>45570.416666666701</v>
      </c>
      <c r="B6685" s="340">
        <v>2.3822299999999998</v>
      </c>
      <c r="C6685" s="340" t="s">
        <v>300</v>
      </c>
      <c r="D6685" s="341">
        <v>75.833259999999996</v>
      </c>
      <c r="E6685" s="342" t="s">
        <v>300</v>
      </c>
      <c r="F6685" s="340">
        <v>5.6146799999999999</v>
      </c>
      <c r="G6685" s="342" t="s">
        <v>300</v>
      </c>
      <c r="H6685" s="342"/>
      <c r="I6685" s="342"/>
      <c r="J6685" s="343"/>
      <c r="K6685" s="343"/>
      <c r="L6685" s="407">
        <v>1</v>
      </c>
      <c r="M6685" s="344">
        <f t="shared" si="104"/>
        <v>5.6146724574213831</v>
      </c>
      <c r="N6685" s="337"/>
      <c r="T6685" s="169" t="s">
        <v>300</v>
      </c>
    </row>
    <row r="6686" spans="1:20">
      <c r="A6686" s="339">
        <v>45570.458333333299</v>
      </c>
      <c r="B6686" s="340">
        <v>2.5796399999999999</v>
      </c>
      <c r="C6686" s="340" t="s">
        <v>300</v>
      </c>
      <c r="D6686" s="341">
        <v>74.431380000000004</v>
      </c>
      <c r="E6686" s="342" t="s">
        <v>300</v>
      </c>
      <c r="F6686" s="340">
        <v>5.9675399999999996</v>
      </c>
      <c r="G6686" s="342" t="s">
        <v>300</v>
      </c>
      <c r="H6686" s="342"/>
      <c r="I6686" s="342"/>
      <c r="J6686" s="343"/>
      <c r="K6686" s="343"/>
      <c r="L6686" s="407">
        <v>1</v>
      </c>
      <c r="M6686" s="344">
        <f t="shared" si="104"/>
        <v>5.9675516114074556</v>
      </c>
      <c r="N6686" s="337"/>
      <c r="T6686" s="169" t="s">
        <v>300</v>
      </c>
    </row>
    <row r="6687" spans="1:20">
      <c r="A6687" s="339">
        <v>45570.5</v>
      </c>
      <c r="B6687" s="340">
        <v>1.8577600000000001</v>
      </c>
      <c r="C6687" s="340" t="s">
        <v>300</v>
      </c>
      <c r="D6687" s="341">
        <v>78.661910000000006</v>
      </c>
      <c r="E6687" s="342" t="s">
        <v>300</v>
      </c>
      <c r="F6687" s="340">
        <v>4.5418599999999998</v>
      </c>
      <c r="G6687" s="342" t="s">
        <v>300</v>
      </c>
      <c r="H6687" s="342"/>
      <c r="I6687" s="342"/>
      <c r="J6687" s="343"/>
      <c r="K6687" s="343"/>
      <c r="L6687" s="407">
        <v>1</v>
      </c>
      <c r="M6687" s="344">
        <f t="shared" si="104"/>
        <v>4.5418742435633286</v>
      </c>
      <c r="N6687" s="337"/>
      <c r="T6687" s="169" t="s">
        <v>300</v>
      </c>
    </row>
    <row r="6688" spans="1:20">
      <c r="A6688" s="339">
        <v>45570.541666666701</v>
      </c>
      <c r="B6688" s="340">
        <v>2.1994199999999999</v>
      </c>
      <c r="C6688" s="340" t="s">
        <v>300</v>
      </c>
      <c r="D6688" s="341">
        <v>75.289400000000001</v>
      </c>
      <c r="E6688" s="342" t="s">
        <v>300</v>
      </c>
      <c r="F6688" s="340">
        <v>5.1466399999999997</v>
      </c>
      <c r="G6688" s="342" t="s">
        <v>300</v>
      </c>
      <c r="H6688" s="342"/>
      <c r="I6688" s="342"/>
      <c r="J6688" s="343"/>
      <c r="K6688" s="343"/>
      <c r="L6688" s="407">
        <v>1</v>
      </c>
      <c r="M6688" s="344">
        <f t="shared" si="104"/>
        <v>5.1466308175598385</v>
      </c>
      <c r="N6688" s="337"/>
      <c r="T6688" s="169" t="s">
        <v>300</v>
      </c>
    </row>
    <row r="6689" spans="1:20">
      <c r="A6689" s="339">
        <v>45570.583333333299</v>
      </c>
      <c r="B6689" s="340">
        <v>2.3002400000000001</v>
      </c>
      <c r="C6689" s="340" t="s">
        <v>300</v>
      </c>
      <c r="D6689" s="341">
        <v>74.858919999999998</v>
      </c>
      <c r="E6689" s="342" t="s">
        <v>300</v>
      </c>
      <c r="F6689" s="340">
        <v>5.3517799999999998</v>
      </c>
      <c r="G6689" s="342" t="s">
        <v>300</v>
      </c>
      <c r="H6689" s="342"/>
      <c r="I6689" s="342"/>
      <c r="J6689" s="343"/>
      <c r="K6689" s="343"/>
      <c r="L6689" s="407">
        <v>1</v>
      </c>
      <c r="M6689" s="344">
        <f t="shared" si="104"/>
        <v>5.3517734249360638</v>
      </c>
      <c r="N6689" s="337"/>
      <c r="T6689" s="169" t="s">
        <v>300</v>
      </c>
    </row>
    <row r="6690" spans="1:20">
      <c r="A6690" s="339">
        <v>45570.625</v>
      </c>
      <c r="B6690" s="340">
        <v>2.32301</v>
      </c>
      <c r="C6690" s="340" t="s">
        <v>300</v>
      </c>
      <c r="D6690" s="341">
        <v>74.477310000000003</v>
      </c>
      <c r="E6690" s="342" t="s">
        <v>300</v>
      </c>
      <c r="F6690" s="340">
        <v>5.3771899999999997</v>
      </c>
      <c r="G6690" s="342" t="s">
        <v>300</v>
      </c>
      <c r="H6690" s="342"/>
      <c r="I6690" s="342"/>
      <c r="J6690" s="343"/>
      <c r="K6690" s="343"/>
      <c r="L6690" s="407">
        <v>1</v>
      </c>
      <c r="M6690" s="344">
        <f t="shared" si="104"/>
        <v>5.3771985358683478</v>
      </c>
      <c r="N6690" s="337"/>
      <c r="T6690" s="169" t="s">
        <v>300</v>
      </c>
    </row>
    <row r="6691" spans="1:20">
      <c r="A6691" s="339">
        <v>45570.666666666701</v>
      </c>
      <c r="B6691" s="340">
        <v>2.1786599999999998</v>
      </c>
      <c r="C6691" s="340" t="s">
        <v>300</v>
      </c>
      <c r="D6691" s="341">
        <v>74.904929999999993</v>
      </c>
      <c r="E6691" s="342" t="s">
        <v>300</v>
      </c>
      <c r="F6691" s="340">
        <v>5.0720099999999997</v>
      </c>
      <c r="G6691" s="342" t="s">
        <v>300</v>
      </c>
      <c r="H6691" s="342"/>
      <c r="I6691" s="342"/>
      <c r="J6691" s="343"/>
      <c r="K6691" s="343"/>
      <c r="L6691" s="407">
        <v>1</v>
      </c>
      <c r="M6691" s="344">
        <f t="shared" si="104"/>
        <v>5.0720190085913019</v>
      </c>
      <c r="N6691" s="337"/>
      <c r="T6691" s="169" t="s">
        <v>300</v>
      </c>
    </row>
    <row r="6692" spans="1:20">
      <c r="A6692" s="339">
        <v>45570.708333333299</v>
      </c>
      <c r="B6692" s="340">
        <v>2.2407900000000001</v>
      </c>
      <c r="C6692" s="340" t="s">
        <v>300</v>
      </c>
      <c r="D6692" s="341">
        <v>75.370940000000004</v>
      </c>
      <c r="E6692" s="342" t="s">
        <v>300</v>
      </c>
      <c r="F6692" s="340">
        <v>5.2491199999999996</v>
      </c>
      <c r="G6692" s="342" t="s">
        <v>300</v>
      </c>
      <c r="H6692" s="342"/>
      <c r="I6692" s="342"/>
      <c r="J6692" s="343"/>
      <c r="K6692" s="343"/>
      <c r="L6692" s="407">
        <v>1</v>
      </c>
      <c r="M6692" s="344">
        <f t="shared" si="104"/>
        <v>5.2491151438120083</v>
      </c>
      <c r="N6692" s="337"/>
      <c r="T6692" s="169" t="s">
        <v>300</v>
      </c>
    </row>
    <row r="6693" spans="1:20">
      <c r="A6693" s="339">
        <v>45570.75</v>
      </c>
      <c r="B6693" s="340">
        <v>2.1456200000000001</v>
      </c>
      <c r="C6693" s="340" t="s">
        <v>300</v>
      </c>
      <c r="D6693" s="341">
        <v>75.94435</v>
      </c>
      <c r="E6693" s="342" t="s">
        <v>300</v>
      </c>
      <c r="F6693" s="340">
        <v>5.0644</v>
      </c>
      <c r="G6693" s="342" t="s">
        <v>300</v>
      </c>
      <c r="H6693" s="342"/>
      <c r="I6693" s="342"/>
      <c r="J6693" s="343"/>
      <c r="K6693" s="343"/>
      <c r="L6693" s="407">
        <v>1</v>
      </c>
      <c r="M6693" s="344">
        <f t="shared" si="104"/>
        <v>5.0644150209567593</v>
      </c>
      <c r="N6693" s="337"/>
      <c r="T6693" s="169" t="s">
        <v>300</v>
      </c>
    </row>
    <row r="6694" spans="1:20">
      <c r="A6694" s="339">
        <v>45570.791666666701</v>
      </c>
      <c r="B6694" s="340">
        <v>2.1714799999999999</v>
      </c>
      <c r="C6694" s="340" t="s">
        <v>300</v>
      </c>
      <c r="D6694" s="341">
        <v>76.423299999999998</v>
      </c>
      <c r="E6694" s="342" t="s">
        <v>300</v>
      </c>
      <c r="F6694" s="340">
        <v>5.1577799999999998</v>
      </c>
      <c r="G6694" s="342" t="s">
        <v>300</v>
      </c>
      <c r="H6694" s="342"/>
      <c r="I6694" s="342"/>
      <c r="J6694" s="343"/>
      <c r="K6694" s="343"/>
      <c r="L6694" s="407">
        <v>1</v>
      </c>
      <c r="M6694" s="344">
        <f t="shared" si="104"/>
        <v>5.1577778254027189</v>
      </c>
      <c r="N6694" s="337"/>
      <c r="T6694" s="169" t="s">
        <v>300</v>
      </c>
    </row>
    <row r="6695" spans="1:20">
      <c r="A6695" s="339">
        <v>45570.833333333299</v>
      </c>
      <c r="B6695" s="340">
        <v>1.5971299999999999</v>
      </c>
      <c r="C6695" s="340" t="s">
        <v>300</v>
      </c>
      <c r="D6695" s="341">
        <v>79.233019999999996</v>
      </c>
      <c r="E6695" s="342" t="s">
        <v>300</v>
      </c>
      <c r="F6695" s="340">
        <v>3.93303</v>
      </c>
      <c r="G6695" s="342" t="s">
        <v>300</v>
      </c>
      <c r="H6695" s="342"/>
      <c r="I6695" s="342"/>
      <c r="J6695" s="343"/>
      <c r="K6695" s="343"/>
      <c r="L6695" s="407">
        <v>1</v>
      </c>
      <c r="M6695" s="344">
        <f t="shared" si="104"/>
        <v>3.9330320648692076</v>
      </c>
      <c r="N6695" s="337"/>
      <c r="T6695" s="169" t="s">
        <v>300</v>
      </c>
    </row>
    <row r="6696" spans="1:20">
      <c r="A6696" s="339">
        <v>45570.875</v>
      </c>
      <c r="B6696" s="340">
        <v>2.39933</v>
      </c>
      <c r="C6696" s="340" t="s">
        <v>300</v>
      </c>
      <c r="D6696" s="341">
        <v>74.852350000000001</v>
      </c>
      <c r="E6696" s="342" t="s">
        <v>300</v>
      </c>
      <c r="F6696" s="340">
        <v>5.5818199999999996</v>
      </c>
      <c r="G6696" s="342" t="s">
        <v>300</v>
      </c>
      <c r="H6696" s="342"/>
      <c r="I6696" s="342"/>
      <c r="J6696" s="343"/>
      <c r="K6696" s="343"/>
      <c r="L6696" s="407">
        <v>1</v>
      </c>
      <c r="M6696" s="344">
        <f t="shared" si="104"/>
        <v>5.5818277958045392</v>
      </c>
      <c r="N6696" s="337"/>
      <c r="T6696" s="169" t="s">
        <v>300</v>
      </c>
    </row>
    <row r="6697" spans="1:20">
      <c r="A6697" s="339">
        <v>45570.916666666701</v>
      </c>
      <c r="B6697" s="340">
        <v>2.2453500000000002</v>
      </c>
      <c r="C6697" s="340" t="s">
        <v>300</v>
      </c>
      <c r="D6697" s="341">
        <v>76.159030000000001</v>
      </c>
      <c r="E6697" s="342" t="s">
        <v>300</v>
      </c>
      <c r="F6697" s="340">
        <v>5.3148</v>
      </c>
      <c r="G6697" s="342" t="s">
        <v>300</v>
      </c>
      <c r="H6697" s="342"/>
      <c r="I6697" s="342"/>
      <c r="J6697" s="343"/>
      <c r="K6697" s="343"/>
      <c r="L6697" s="407">
        <v>1</v>
      </c>
      <c r="M6697" s="344">
        <f t="shared" si="104"/>
        <v>5.3147943125663399</v>
      </c>
      <c r="N6697" s="337"/>
      <c r="T6697" s="169" t="s">
        <v>300</v>
      </c>
    </row>
    <row r="6698" spans="1:20">
      <c r="A6698" s="339">
        <v>45570.958333333299</v>
      </c>
      <c r="B6698" s="340">
        <v>2.3094000000000001</v>
      </c>
      <c r="C6698" s="340" t="s">
        <v>300</v>
      </c>
      <c r="D6698" s="341">
        <v>77.247799999999998</v>
      </c>
      <c r="E6698" s="342" t="s">
        <v>300</v>
      </c>
      <c r="F6698" s="340">
        <v>5.5445500000000001</v>
      </c>
      <c r="G6698" s="342" t="s">
        <v>300</v>
      </c>
      <c r="H6698" s="342"/>
      <c r="I6698" s="342"/>
      <c r="J6698" s="343"/>
      <c r="K6698" s="343"/>
      <c r="L6698" s="407">
        <v>1</v>
      </c>
      <c r="M6698" s="344">
        <f t="shared" si="104"/>
        <v>5.5445498344655979</v>
      </c>
      <c r="N6698" s="337"/>
      <c r="T6698" s="169" t="s">
        <v>300</v>
      </c>
    </row>
    <row r="6699" spans="1:20">
      <c r="A6699" s="339">
        <v>45571</v>
      </c>
      <c r="B6699" s="340">
        <v>2.4388399999999999</v>
      </c>
      <c r="C6699" s="340" t="s">
        <v>300</v>
      </c>
      <c r="D6699" s="341">
        <v>76.518039999999999</v>
      </c>
      <c r="E6699" s="342" t="s">
        <v>300</v>
      </c>
      <c r="F6699" s="340">
        <v>5.8</v>
      </c>
      <c r="G6699" s="342" t="s">
        <v>300</v>
      </c>
      <c r="H6699" s="342"/>
      <c r="I6699" s="342"/>
      <c r="J6699" s="343"/>
      <c r="K6699" s="343"/>
      <c r="L6699" s="407">
        <v>1</v>
      </c>
      <c r="M6699" s="344">
        <f t="shared" si="104"/>
        <v>5.8000021774154877</v>
      </c>
      <c r="N6699" s="337"/>
      <c r="T6699" s="169" t="s">
        <v>300</v>
      </c>
    </row>
    <row r="6700" spans="1:20">
      <c r="A6700" s="339">
        <v>45571.041666666701</v>
      </c>
      <c r="B6700" s="340">
        <v>2.4107400000000001</v>
      </c>
      <c r="C6700" s="340" t="s">
        <v>300</v>
      </c>
      <c r="D6700" s="341">
        <v>75.86009</v>
      </c>
      <c r="E6700" s="342" t="s">
        <v>300</v>
      </c>
      <c r="F6700" s="340">
        <v>5.6838899999999999</v>
      </c>
      <c r="G6700" s="342" t="s">
        <v>300</v>
      </c>
      <c r="H6700" s="342"/>
      <c r="I6700" s="342"/>
      <c r="J6700" s="343"/>
      <c r="K6700" s="343"/>
      <c r="L6700" s="407">
        <v>1</v>
      </c>
      <c r="M6700" s="344">
        <f t="shared" si="104"/>
        <v>5.6838778706339275</v>
      </c>
      <c r="N6700" s="337"/>
      <c r="T6700" s="169" t="s">
        <v>300</v>
      </c>
    </row>
    <row r="6701" spans="1:20">
      <c r="A6701" s="339">
        <v>45571.083333333299</v>
      </c>
      <c r="B6701" s="340">
        <v>2.4435699999999998</v>
      </c>
      <c r="C6701" s="340" t="s">
        <v>300</v>
      </c>
      <c r="D6701" s="341">
        <v>75.603279999999998</v>
      </c>
      <c r="E6701" s="342" t="s">
        <v>300</v>
      </c>
      <c r="F6701" s="340">
        <v>5.7417899999999999</v>
      </c>
      <c r="G6701" s="342" t="s">
        <v>300</v>
      </c>
      <c r="H6701" s="342"/>
      <c r="I6701" s="342"/>
      <c r="J6701" s="343"/>
      <c r="K6701" s="343"/>
      <c r="L6701" s="407">
        <v>1</v>
      </c>
      <c r="M6701" s="344">
        <f t="shared" si="104"/>
        <v>5.7417784667503664</v>
      </c>
      <c r="N6701" s="337"/>
      <c r="T6701" s="169" t="s">
        <v>300</v>
      </c>
    </row>
    <row r="6702" spans="1:20">
      <c r="A6702" s="339">
        <v>45571.125</v>
      </c>
      <c r="B6702" s="340">
        <v>2.5078499999999999</v>
      </c>
      <c r="C6702" s="340" t="s">
        <v>300</v>
      </c>
      <c r="D6702" s="341">
        <v>75.569900000000004</v>
      </c>
      <c r="E6702" s="342" t="s">
        <v>300</v>
      </c>
      <c r="F6702" s="340">
        <v>5.8902099999999997</v>
      </c>
      <c r="G6702" s="342" t="s">
        <v>300</v>
      </c>
      <c r="H6702" s="342"/>
      <c r="I6702" s="342"/>
      <c r="J6702" s="343"/>
      <c r="K6702" s="343"/>
      <c r="L6702" s="407">
        <v>1</v>
      </c>
      <c r="M6702" s="344">
        <f t="shared" si="104"/>
        <v>5.8902186230621991</v>
      </c>
      <c r="N6702" s="337"/>
      <c r="T6702" s="169" t="s">
        <v>300</v>
      </c>
    </row>
    <row r="6703" spans="1:20">
      <c r="A6703" s="339">
        <v>45571.166666666701</v>
      </c>
      <c r="B6703" s="340">
        <v>2.3495300000000001</v>
      </c>
      <c r="C6703" s="340" t="s">
        <v>300</v>
      </c>
      <c r="D6703" s="341">
        <v>76.699100000000001</v>
      </c>
      <c r="E6703" s="342" t="s">
        <v>300</v>
      </c>
      <c r="F6703" s="340">
        <v>5.6008199999999997</v>
      </c>
      <c r="G6703" s="342" t="s">
        <v>300</v>
      </c>
      <c r="H6703" s="342"/>
      <c r="I6703" s="342"/>
      <c r="J6703" s="343"/>
      <c r="K6703" s="343"/>
      <c r="L6703" s="407">
        <v>1</v>
      </c>
      <c r="M6703" s="344">
        <f t="shared" si="104"/>
        <v>5.6008284760268392</v>
      </c>
      <c r="N6703" s="337"/>
      <c r="T6703" s="169" t="s">
        <v>300</v>
      </c>
    </row>
    <row r="6704" spans="1:20">
      <c r="A6704" s="339">
        <v>45571.208333333299</v>
      </c>
      <c r="B6704" s="340">
        <v>2.4810300000000001</v>
      </c>
      <c r="C6704" s="340" t="s">
        <v>300</v>
      </c>
      <c r="D6704" s="341">
        <v>75.015990000000002</v>
      </c>
      <c r="E6704" s="342" t="s">
        <v>300</v>
      </c>
      <c r="F6704" s="340">
        <v>5.7845199999999997</v>
      </c>
      <c r="G6704" s="342" t="s">
        <v>300</v>
      </c>
      <c r="H6704" s="342"/>
      <c r="I6704" s="342"/>
      <c r="J6704" s="343"/>
      <c r="K6704" s="343"/>
      <c r="L6704" s="407">
        <v>1</v>
      </c>
      <c r="M6704" s="344">
        <f t="shared" si="104"/>
        <v>5.7845139254942746</v>
      </c>
      <c r="N6704" s="337"/>
      <c r="T6704" s="169" t="s">
        <v>300</v>
      </c>
    </row>
    <row r="6705" spans="1:20">
      <c r="A6705" s="339">
        <v>45571.25</v>
      </c>
      <c r="B6705" s="340">
        <v>2.3578899999999998</v>
      </c>
      <c r="C6705" s="340" t="s">
        <v>300</v>
      </c>
      <c r="D6705" s="341">
        <v>76.396360000000001</v>
      </c>
      <c r="E6705" s="342" t="s">
        <v>300</v>
      </c>
      <c r="F6705" s="340">
        <v>5.5985800000000001</v>
      </c>
      <c r="G6705" s="342" t="s">
        <v>300</v>
      </c>
      <c r="H6705" s="342"/>
      <c r="I6705" s="342"/>
      <c r="J6705" s="343"/>
      <c r="K6705" s="343"/>
      <c r="L6705" s="407">
        <v>1</v>
      </c>
      <c r="M6705" s="344">
        <f t="shared" si="104"/>
        <v>5.5985713487548319</v>
      </c>
      <c r="N6705" s="337"/>
      <c r="T6705" s="169" t="s">
        <v>300</v>
      </c>
    </row>
    <row r="6706" spans="1:20">
      <c r="A6706" s="339">
        <v>45571.291666666701</v>
      </c>
      <c r="B6706" s="340">
        <v>2.0638200000000002</v>
      </c>
      <c r="C6706" s="340" t="s">
        <v>300</v>
      </c>
      <c r="D6706" s="341">
        <v>77.477249999999998</v>
      </c>
      <c r="E6706" s="342" t="s">
        <v>300</v>
      </c>
      <c r="F6706" s="340">
        <v>4.9696699999999998</v>
      </c>
      <c r="G6706" s="342" t="s">
        <v>300</v>
      </c>
      <c r="H6706" s="342"/>
      <c r="I6706" s="342"/>
      <c r="J6706" s="343"/>
      <c r="K6706" s="343"/>
      <c r="L6706" s="407">
        <v>1</v>
      </c>
      <c r="M6706" s="344">
        <f t="shared" si="104"/>
        <v>4.9696639687925996</v>
      </c>
      <c r="N6706" s="337"/>
      <c r="T6706" s="169" t="s">
        <v>300</v>
      </c>
    </row>
    <row r="6707" spans="1:20">
      <c r="A6707" s="339">
        <v>45571.333333333299</v>
      </c>
      <c r="B6707" s="340">
        <v>2.2501500000000001</v>
      </c>
      <c r="C6707" s="340" t="s">
        <v>300</v>
      </c>
      <c r="D6707" s="341">
        <v>76.980199999999996</v>
      </c>
      <c r="E6707" s="342" t="s">
        <v>300</v>
      </c>
      <c r="F6707" s="340">
        <v>5.3835699999999997</v>
      </c>
      <c r="G6707" s="342" t="s">
        <v>300</v>
      </c>
      <c r="H6707" s="342"/>
      <c r="I6707" s="342"/>
      <c r="J6707" s="343"/>
      <c r="K6707" s="343"/>
      <c r="L6707" s="407">
        <v>1</v>
      </c>
      <c r="M6707" s="344">
        <f t="shared" si="104"/>
        <v>5.3835842676924006</v>
      </c>
      <c r="N6707" s="337"/>
      <c r="T6707" s="169" t="s">
        <v>300</v>
      </c>
    </row>
    <row r="6708" spans="1:20">
      <c r="A6708" s="339">
        <v>45571.375</v>
      </c>
      <c r="B6708" s="340">
        <v>2.3902000000000001</v>
      </c>
      <c r="C6708" s="340" t="s">
        <v>300</v>
      </c>
      <c r="D6708" s="341">
        <v>76.672439999999995</v>
      </c>
      <c r="E6708" s="342" t="s">
        <v>300</v>
      </c>
      <c r="F6708" s="340">
        <v>5.6957899999999997</v>
      </c>
      <c r="G6708" s="342" t="s">
        <v>300</v>
      </c>
      <c r="H6708" s="342"/>
      <c r="I6708" s="342"/>
      <c r="J6708" s="343"/>
      <c r="K6708" s="343"/>
      <c r="L6708" s="407">
        <v>1</v>
      </c>
      <c r="M6708" s="344">
        <f t="shared" si="104"/>
        <v>5.6957974460150389</v>
      </c>
      <c r="N6708" s="337"/>
      <c r="T6708" s="169" t="s">
        <v>300</v>
      </c>
    </row>
    <row r="6709" spans="1:20">
      <c r="A6709" s="339">
        <v>45571.416666666701</v>
      </c>
      <c r="B6709" s="340">
        <v>2.2506200000000001</v>
      </c>
      <c r="C6709" s="340" t="s">
        <v>300</v>
      </c>
      <c r="D6709" s="341">
        <v>76.756550000000004</v>
      </c>
      <c r="E6709" s="342" t="s">
        <v>300</v>
      </c>
      <c r="F6709" s="340">
        <v>5.3690600000000002</v>
      </c>
      <c r="G6709" s="342" t="s">
        <v>300</v>
      </c>
      <c r="H6709" s="342"/>
      <c r="I6709" s="342"/>
      <c r="J6709" s="343"/>
      <c r="K6709" s="343"/>
      <c r="L6709" s="407">
        <v>1</v>
      </c>
      <c r="M6709" s="344">
        <f t="shared" si="104"/>
        <v>5.3690646095158794</v>
      </c>
      <c r="N6709" s="337"/>
      <c r="T6709" s="169" t="s">
        <v>300</v>
      </c>
    </row>
    <row r="6710" spans="1:20">
      <c r="A6710" s="339">
        <v>45571.458333333299</v>
      </c>
      <c r="B6710" s="340">
        <v>2.2984499999999999</v>
      </c>
      <c r="C6710" s="340" t="s">
        <v>300</v>
      </c>
      <c r="D6710" s="341">
        <v>76.026009999999999</v>
      </c>
      <c r="E6710" s="342" t="s">
        <v>300</v>
      </c>
      <c r="F6710" s="340">
        <v>5.4309900000000004</v>
      </c>
      <c r="G6710" s="342" t="s">
        <v>300</v>
      </c>
      <c r="H6710" s="342"/>
      <c r="I6710" s="342"/>
      <c r="J6710" s="343"/>
      <c r="K6710" s="343"/>
      <c r="L6710" s="407">
        <v>1</v>
      </c>
      <c r="M6710" s="344">
        <f t="shared" si="104"/>
        <v>5.4309808218342592</v>
      </c>
      <c r="N6710" s="337"/>
      <c r="T6710" s="169" t="s">
        <v>300</v>
      </c>
    </row>
    <row r="6711" spans="1:20">
      <c r="A6711" s="339">
        <v>45571.5</v>
      </c>
      <c r="B6711" s="340">
        <v>1.02176</v>
      </c>
      <c r="C6711" s="340" t="s">
        <v>300</v>
      </c>
      <c r="D6711" s="341">
        <v>78.493369999999999</v>
      </c>
      <c r="E6711" s="342" t="s">
        <v>300</v>
      </c>
      <c r="F6711" s="340">
        <v>2.4926599999999999</v>
      </c>
      <c r="G6711" s="342" t="s">
        <v>300</v>
      </c>
      <c r="H6711" s="342"/>
      <c r="I6711" s="342"/>
      <c r="J6711" s="343"/>
      <c r="K6711" s="343"/>
      <c r="L6711" s="407">
        <v>1</v>
      </c>
      <c r="M6711" s="344">
        <f t="shared" si="104"/>
        <v>2.492659068525696</v>
      </c>
      <c r="N6711" s="337"/>
      <c r="T6711" s="169" t="s">
        <v>300</v>
      </c>
    </row>
    <row r="6712" spans="1:20">
      <c r="A6712" s="339">
        <v>45571.541666666701</v>
      </c>
      <c r="B6712" s="340">
        <v>1.5103899999999999</v>
      </c>
      <c r="C6712" s="340" t="s">
        <v>300</v>
      </c>
      <c r="D6712" s="341">
        <v>77.846429999999998</v>
      </c>
      <c r="E6712" s="342" t="s">
        <v>300</v>
      </c>
      <c r="F6712" s="340">
        <v>3.6543399999999999</v>
      </c>
      <c r="G6712" s="342" t="s">
        <v>300</v>
      </c>
      <c r="H6712" s="342"/>
      <c r="I6712" s="342"/>
      <c r="J6712" s="343"/>
      <c r="K6712" s="343"/>
      <c r="L6712" s="407">
        <v>1</v>
      </c>
      <c r="M6712" s="344">
        <f t="shared" si="104"/>
        <v>3.6543388291913148</v>
      </c>
      <c r="N6712" s="337"/>
      <c r="T6712" s="169" t="s">
        <v>300</v>
      </c>
    </row>
    <row r="6713" spans="1:20">
      <c r="A6713" s="339">
        <v>45571.583333333299</v>
      </c>
      <c r="B6713" s="340">
        <v>2.5002499999999999</v>
      </c>
      <c r="C6713" s="340" t="s">
        <v>300</v>
      </c>
      <c r="D6713" s="341">
        <v>73.676559999999995</v>
      </c>
      <c r="E6713" s="342" t="s">
        <v>300</v>
      </c>
      <c r="F6713" s="340">
        <v>5.7252400000000003</v>
      </c>
      <c r="G6713" s="342" t="s">
        <v>300</v>
      </c>
      <c r="H6713" s="342"/>
      <c r="I6713" s="342"/>
      <c r="J6713" s="343"/>
      <c r="K6713" s="343"/>
      <c r="L6713" s="407">
        <v>1</v>
      </c>
      <c r="M6713" s="344">
        <f t="shared" si="104"/>
        <v>5.7252411788712001</v>
      </c>
      <c r="N6713" s="337"/>
      <c r="T6713" s="169" t="s">
        <v>300</v>
      </c>
    </row>
    <row r="6714" spans="1:20">
      <c r="A6714" s="339">
        <v>45571.625</v>
      </c>
      <c r="B6714" s="340">
        <v>2.5815100000000002</v>
      </c>
      <c r="C6714" s="340" t="s">
        <v>300</v>
      </c>
      <c r="D6714" s="341">
        <v>72.662790000000001</v>
      </c>
      <c r="E6714" s="342" t="s">
        <v>300</v>
      </c>
      <c r="F6714" s="340">
        <v>5.8299799999999999</v>
      </c>
      <c r="G6714" s="342" t="s">
        <v>300</v>
      </c>
      <c r="H6714" s="342"/>
      <c r="I6714" s="342"/>
      <c r="J6714" s="343"/>
      <c r="K6714" s="343"/>
      <c r="L6714" s="407">
        <v>1</v>
      </c>
      <c r="M6714" s="344">
        <f t="shared" si="104"/>
        <v>5.8299776669209304</v>
      </c>
      <c r="N6714" s="337"/>
      <c r="T6714" s="169" t="s">
        <v>300</v>
      </c>
    </row>
    <row r="6715" spans="1:20">
      <c r="A6715" s="339">
        <v>45571.666666666701</v>
      </c>
      <c r="B6715" s="340">
        <v>2.4353899999999999</v>
      </c>
      <c r="C6715" s="340" t="s">
        <v>300</v>
      </c>
      <c r="D6715" s="341">
        <v>74.136970000000005</v>
      </c>
      <c r="E6715" s="342" t="s">
        <v>300</v>
      </c>
      <c r="F6715" s="340">
        <v>5.6115700000000004</v>
      </c>
      <c r="G6715" s="342" t="s">
        <v>300</v>
      </c>
      <c r="H6715" s="342"/>
      <c r="I6715" s="342"/>
      <c r="J6715" s="343"/>
      <c r="K6715" s="343"/>
      <c r="L6715" s="407">
        <v>1</v>
      </c>
      <c r="M6715" s="344">
        <f t="shared" si="104"/>
        <v>5.6115696912467641</v>
      </c>
      <c r="N6715" s="337"/>
      <c r="T6715" s="169" t="s">
        <v>300</v>
      </c>
    </row>
    <row r="6716" spans="1:20">
      <c r="A6716" s="339">
        <v>45571.708333333299</v>
      </c>
      <c r="B6716" s="340">
        <v>1.5608500000000001</v>
      </c>
      <c r="C6716" s="340" t="s">
        <v>300</v>
      </c>
      <c r="D6716" s="341">
        <v>79.696879999999993</v>
      </c>
      <c r="E6716" s="342" t="s">
        <v>300</v>
      </c>
      <c r="F6716" s="340">
        <v>3.86619</v>
      </c>
      <c r="G6716" s="342" t="s">
        <v>300</v>
      </c>
      <c r="H6716" s="342"/>
      <c r="I6716" s="342"/>
      <c r="J6716" s="343"/>
      <c r="K6716" s="343"/>
      <c r="L6716" s="407">
        <v>1</v>
      </c>
      <c r="M6716" s="344">
        <f t="shared" si="104"/>
        <v>3.8661927195998391</v>
      </c>
      <c r="N6716" s="337"/>
      <c r="T6716" s="169" t="s">
        <v>300</v>
      </c>
    </row>
    <row r="6717" spans="1:20">
      <c r="A6717" s="339">
        <v>45571.75</v>
      </c>
      <c r="B6717" s="340">
        <v>2.6476999999999999</v>
      </c>
      <c r="C6717" s="340" t="s">
        <v>300</v>
      </c>
      <c r="D6717" s="341">
        <v>74.919780000000003</v>
      </c>
      <c r="E6717" s="342" t="s">
        <v>300</v>
      </c>
      <c r="F6717" s="340">
        <v>6.1651899999999999</v>
      </c>
      <c r="G6717" s="342" t="s">
        <v>300</v>
      </c>
      <c r="H6717" s="342"/>
      <c r="I6717" s="342"/>
      <c r="J6717" s="343"/>
      <c r="K6717" s="343"/>
      <c r="L6717" s="407">
        <v>1</v>
      </c>
      <c r="M6717" s="344">
        <f t="shared" si="104"/>
        <v>6.1651873548064806</v>
      </c>
      <c r="N6717" s="337"/>
      <c r="T6717" s="169" t="s">
        <v>300</v>
      </c>
    </row>
    <row r="6718" spans="1:20">
      <c r="A6718" s="339">
        <v>45571.791666666701</v>
      </c>
      <c r="B6718" s="340">
        <v>2.6170800000000001</v>
      </c>
      <c r="C6718" s="340" t="s">
        <v>300</v>
      </c>
      <c r="D6718" s="341">
        <v>73.72484</v>
      </c>
      <c r="E6718" s="342" t="s">
        <v>300</v>
      </c>
      <c r="F6718" s="340">
        <v>5.9966999999999997</v>
      </c>
      <c r="G6718" s="342" t="s">
        <v>300</v>
      </c>
      <c r="H6718" s="342"/>
      <c r="I6718" s="342"/>
      <c r="J6718" s="343"/>
      <c r="K6718" s="343"/>
      <c r="L6718" s="407">
        <v>1</v>
      </c>
      <c r="M6718" s="344">
        <f t="shared" si="104"/>
        <v>5.9966934366245752</v>
      </c>
      <c r="N6718" s="337"/>
      <c r="T6718" s="169" t="s">
        <v>300</v>
      </c>
    </row>
    <row r="6719" spans="1:20">
      <c r="A6719" s="339">
        <v>45571.833333333299</v>
      </c>
      <c r="B6719" s="340">
        <v>2.1409699999999998</v>
      </c>
      <c r="C6719" s="340" t="s">
        <v>300</v>
      </c>
      <c r="D6719" s="341">
        <v>74.386560000000003</v>
      </c>
      <c r="E6719" s="342" t="s">
        <v>300</v>
      </c>
      <c r="F6719" s="340">
        <v>4.9497799999999996</v>
      </c>
      <c r="G6719" s="342" t="s">
        <v>300</v>
      </c>
      <c r="H6719" s="342"/>
      <c r="I6719" s="342"/>
      <c r="J6719" s="343"/>
      <c r="K6719" s="343"/>
      <c r="L6719" s="407">
        <v>1</v>
      </c>
      <c r="M6719" s="344">
        <f t="shared" si="104"/>
        <v>4.9497819457282555</v>
      </c>
      <c r="N6719" s="337"/>
      <c r="T6719" s="169" t="s">
        <v>300</v>
      </c>
    </row>
    <row r="6720" spans="1:20">
      <c r="A6720" s="339">
        <v>45571.875</v>
      </c>
      <c r="B6720" s="340">
        <v>2.7702</v>
      </c>
      <c r="C6720" s="340" t="s">
        <v>300</v>
      </c>
      <c r="D6720" s="341">
        <v>72.248009999999994</v>
      </c>
      <c r="E6720" s="342" t="s">
        <v>300</v>
      </c>
      <c r="F6720" s="340">
        <v>6.2203900000000001</v>
      </c>
      <c r="G6720" s="342" t="s">
        <v>300</v>
      </c>
      <c r="H6720" s="342"/>
      <c r="I6720" s="342"/>
      <c r="J6720" s="343"/>
      <c r="K6720" s="343"/>
      <c r="L6720" s="407">
        <v>1</v>
      </c>
      <c r="M6720" s="344">
        <f t="shared" si="104"/>
        <v>6.2203958713461587</v>
      </c>
      <c r="N6720" s="337"/>
      <c r="T6720" s="169" t="s">
        <v>300</v>
      </c>
    </row>
    <row r="6721" spans="1:20">
      <c r="A6721" s="339">
        <v>45571.916666666701</v>
      </c>
      <c r="B6721" s="340">
        <v>2.41527</v>
      </c>
      <c r="C6721" s="340" t="s">
        <v>300</v>
      </c>
      <c r="D6721" s="341">
        <v>73.126159999999999</v>
      </c>
      <c r="E6721" s="342" t="s">
        <v>300</v>
      </c>
      <c r="F6721" s="340">
        <v>5.4893299999999998</v>
      </c>
      <c r="G6721" s="342" t="s">
        <v>300</v>
      </c>
      <c r="H6721" s="342"/>
      <c r="I6721" s="342"/>
      <c r="J6721" s="343"/>
      <c r="K6721" s="343"/>
      <c r="L6721" s="407">
        <v>1</v>
      </c>
      <c r="M6721" s="344">
        <f t="shared" si="104"/>
        <v>5.4893315879962543</v>
      </c>
      <c r="N6721" s="337"/>
      <c r="T6721" s="169" t="s">
        <v>300</v>
      </c>
    </row>
    <row r="6722" spans="1:20">
      <c r="A6722" s="339">
        <v>45571.958333333299</v>
      </c>
      <c r="B6722" s="340">
        <v>2.51139</v>
      </c>
      <c r="C6722" s="340" t="s">
        <v>300</v>
      </c>
      <c r="D6722" s="341">
        <v>73.553190000000001</v>
      </c>
      <c r="E6722" s="342" t="s">
        <v>300</v>
      </c>
      <c r="F6722" s="340">
        <v>5.7411199999999996</v>
      </c>
      <c r="G6722" s="342" t="s">
        <v>300</v>
      </c>
      <c r="H6722" s="342"/>
      <c r="I6722" s="342"/>
      <c r="J6722" s="343"/>
      <c r="K6722" s="343"/>
      <c r="L6722" s="407">
        <v>1</v>
      </c>
      <c r="M6722" s="344">
        <f t="shared" si="104"/>
        <v>5.7411207805238265</v>
      </c>
      <c r="N6722" s="337"/>
      <c r="T6722" s="169" t="s">
        <v>300</v>
      </c>
    </row>
    <row r="6723" spans="1:20">
      <c r="A6723" s="339">
        <v>45572</v>
      </c>
      <c r="B6723" s="340">
        <v>2.4011399999999998</v>
      </c>
      <c r="C6723" s="340" t="s">
        <v>300</v>
      </c>
      <c r="D6723" s="341">
        <v>74.702709999999996</v>
      </c>
      <c r="E6723" s="342" t="s">
        <v>300</v>
      </c>
      <c r="F6723" s="340">
        <v>5.5748699999999998</v>
      </c>
      <c r="G6723" s="342" t="s">
        <v>300</v>
      </c>
      <c r="H6723" s="342"/>
      <c r="I6723" s="342"/>
      <c r="J6723" s="343"/>
      <c r="K6723" s="343"/>
      <c r="L6723" s="407">
        <v>1</v>
      </c>
      <c r="M6723" s="344">
        <f t="shared" ref="M6723:M6786" si="105">D6723*60*10^3*B6723*5.18*10^-7</f>
        <v>5.5748713509785501</v>
      </c>
      <c r="N6723" s="337"/>
      <c r="T6723" s="169" t="s">
        <v>300</v>
      </c>
    </row>
    <row r="6724" spans="1:20">
      <c r="A6724" s="339">
        <v>45572.041666666701</v>
      </c>
      <c r="B6724" s="340">
        <v>2.6663800000000002</v>
      </c>
      <c r="C6724" s="340" t="s">
        <v>300</v>
      </c>
      <c r="D6724" s="341">
        <v>73.672370000000001</v>
      </c>
      <c r="E6724" s="342" t="s">
        <v>300</v>
      </c>
      <c r="F6724" s="340">
        <v>6.1053100000000002</v>
      </c>
      <c r="G6724" s="342" t="s">
        <v>300</v>
      </c>
      <c r="H6724" s="342"/>
      <c r="I6724" s="342"/>
      <c r="J6724" s="343"/>
      <c r="K6724" s="343"/>
      <c r="L6724" s="407">
        <v>1</v>
      </c>
      <c r="M6724" s="344">
        <f t="shared" si="105"/>
        <v>6.1053096342522473</v>
      </c>
      <c r="N6724" s="337"/>
      <c r="T6724" s="169" t="s">
        <v>300</v>
      </c>
    </row>
    <row r="6725" spans="1:20">
      <c r="A6725" s="339">
        <v>45572.083333333299</v>
      </c>
      <c r="B6725" s="340">
        <v>2.5819200000000002</v>
      </c>
      <c r="C6725" s="340" t="s">
        <v>300</v>
      </c>
      <c r="D6725" s="341">
        <v>73.316670000000002</v>
      </c>
      <c r="E6725" s="342" t="s">
        <v>300</v>
      </c>
      <c r="F6725" s="340">
        <v>5.8833700000000002</v>
      </c>
      <c r="G6725" s="342" t="s">
        <v>300</v>
      </c>
      <c r="H6725" s="342"/>
      <c r="I6725" s="342"/>
      <c r="J6725" s="343"/>
      <c r="K6725" s="343"/>
      <c r="L6725" s="407">
        <v>1</v>
      </c>
      <c r="M6725" s="344">
        <f t="shared" si="105"/>
        <v>5.8833748969269122</v>
      </c>
      <c r="N6725" s="337"/>
      <c r="T6725" s="169" t="s">
        <v>300</v>
      </c>
    </row>
    <row r="6726" spans="1:20">
      <c r="A6726" s="339">
        <v>45572.125</v>
      </c>
      <c r="B6726" s="340">
        <v>2.4645199999999998</v>
      </c>
      <c r="C6726" s="340" t="s">
        <v>300</v>
      </c>
      <c r="D6726" s="341">
        <v>74.17671</v>
      </c>
      <c r="E6726" s="342" t="s">
        <v>300</v>
      </c>
      <c r="F6726" s="340">
        <v>5.6817399999999996</v>
      </c>
      <c r="G6726" s="342" t="s">
        <v>300</v>
      </c>
      <c r="H6726" s="342"/>
      <c r="I6726" s="342"/>
      <c r="J6726" s="343"/>
      <c r="K6726" s="343"/>
      <c r="L6726" s="407">
        <v>1</v>
      </c>
      <c r="M6726" s="344">
        <f t="shared" si="105"/>
        <v>5.6817343440315362</v>
      </c>
      <c r="N6726" s="337"/>
      <c r="T6726" s="169" t="s">
        <v>300</v>
      </c>
    </row>
    <row r="6727" spans="1:20">
      <c r="A6727" s="339">
        <v>45572.166666666701</v>
      </c>
      <c r="B6727" s="340">
        <v>2.43588</v>
      </c>
      <c r="C6727" s="340" t="s">
        <v>300</v>
      </c>
      <c r="D6727" s="341">
        <v>73.408060000000006</v>
      </c>
      <c r="E6727" s="342" t="s">
        <v>300</v>
      </c>
      <c r="F6727" s="340">
        <v>5.5575200000000002</v>
      </c>
      <c r="G6727" s="342" t="s">
        <v>300</v>
      </c>
      <c r="H6727" s="342"/>
      <c r="I6727" s="342"/>
      <c r="J6727" s="343"/>
      <c r="K6727" s="343"/>
      <c r="L6727" s="407">
        <v>1</v>
      </c>
      <c r="M6727" s="344">
        <f t="shared" si="105"/>
        <v>5.5575150389922241</v>
      </c>
      <c r="N6727" s="337"/>
      <c r="T6727" s="169" t="s">
        <v>300</v>
      </c>
    </row>
    <row r="6728" spans="1:20">
      <c r="A6728" s="339">
        <v>45572.208333333299</v>
      </c>
      <c r="B6728" s="340">
        <v>2.5057299999999998</v>
      </c>
      <c r="C6728" s="340" t="s">
        <v>300</v>
      </c>
      <c r="D6728" s="341">
        <v>73.943950000000001</v>
      </c>
      <c r="E6728" s="342" t="s">
        <v>300</v>
      </c>
      <c r="F6728" s="340">
        <v>5.75861</v>
      </c>
      <c r="G6728" s="342" t="s">
        <v>300</v>
      </c>
      <c r="H6728" s="342"/>
      <c r="I6728" s="342"/>
      <c r="J6728" s="343"/>
      <c r="K6728" s="343"/>
      <c r="L6728" s="407">
        <v>1</v>
      </c>
      <c r="M6728" s="344">
        <f t="shared" si="105"/>
        <v>5.7586134747451787</v>
      </c>
      <c r="N6728" s="337"/>
      <c r="T6728" s="169" t="s">
        <v>300</v>
      </c>
    </row>
    <row r="6729" spans="1:20">
      <c r="A6729" s="339">
        <v>45572.25</v>
      </c>
      <c r="B6729" s="340">
        <v>2.0332300000000001</v>
      </c>
      <c r="C6729" s="340" t="s">
        <v>300</v>
      </c>
      <c r="D6729" s="341">
        <v>75.27243</v>
      </c>
      <c r="E6729" s="342" t="s">
        <v>300</v>
      </c>
      <c r="F6729" s="340">
        <v>4.7566800000000002</v>
      </c>
      <c r="G6729" s="342" t="s">
        <v>300</v>
      </c>
      <c r="H6729" s="342"/>
      <c r="I6729" s="342"/>
      <c r="J6729" s="343"/>
      <c r="K6729" s="343"/>
      <c r="L6729" s="407">
        <v>1</v>
      </c>
      <c r="M6729" s="344">
        <f t="shared" si="105"/>
        <v>4.7566747413438115</v>
      </c>
      <c r="N6729" s="337"/>
      <c r="T6729" s="169" t="s">
        <v>300</v>
      </c>
    </row>
    <row r="6730" spans="1:20">
      <c r="A6730" s="339">
        <v>45572.291666666701</v>
      </c>
      <c r="B6730" s="340">
        <v>2.2846799999999998</v>
      </c>
      <c r="C6730" s="340" t="s">
        <v>300</v>
      </c>
      <c r="D6730" s="341">
        <v>77.180239999999998</v>
      </c>
      <c r="E6730" s="342" t="s">
        <v>300</v>
      </c>
      <c r="F6730" s="340">
        <v>5.4804000000000004</v>
      </c>
      <c r="G6730" s="342" t="s">
        <v>300</v>
      </c>
      <c r="H6730" s="342"/>
      <c r="I6730" s="342"/>
      <c r="J6730" s="343"/>
      <c r="K6730" s="343"/>
      <c r="L6730" s="407">
        <v>1</v>
      </c>
      <c r="M6730" s="344">
        <f t="shared" si="105"/>
        <v>5.4804032444770554</v>
      </c>
      <c r="N6730" s="337"/>
      <c r="T6730" s="169" t="s">
        <v>300</v>
      </c>
    </row>
    <row r="6731" spans="1:20">
      <c r="A6731" s="339">
        <v>45572.333333333299</v>
      </c>
      <c r="B6731" s="340">
        <v>2.3524500000000002</v>
      </c>
      <c r="C6731" s="340" t="s">
        <v>300</v>
      </c>
      <c r="D6731" s="341">
        <v>75.637680000000003</v>
      </c>
      <c r="E6731" s="342" t="s">
        <v>300</v>
      </c>
      <c r="F6731" s="340">
        <v>5.5301900000000002</v>
      </c>
      <c r="G6731" s="342" t="s">
        <v>300</v>
      </c>
      <c r="H6731" s="342"/>
      <c r="I6731" s="342"/>
      <c r="J6731" s="343"/>
      <c r="K6731" s="343"/>
      <c r="L6731" s="407">
        <v>1</v>
      </c>
      <c r="M6731" s="344">
        <f t="shared" si="105"/>
        <v>5.5301843786212803</v>
      </c>
      <c r="N6731" s="337"/>
      <c r="T6731" s="169" t="s">
        <v>300</v>
      </c>
    </row>
    <row r="6732" spans="1:20">
      <c r="A6732" s="339">
        <v>45572.375</v>
      </c>
      <c r="B6732" s="340">
        <v>2.6095600000000001</v>
      </c>
      <c r="C6732" s="340" t="s">
        <v>300</v>
      </c>
      <c r="D6732" s="341">
        <v>75.25891</v>
      </c>
      <c r="E6732" s="342" t="s">
        <v>300</v>
      </c>
      <c r="F6732" s="340">
        <v>6.1038899999999998</v>
      </c>
      <c r="G6732" s="342" t="s">
        <v>300</v>
      </c>
      <c r="H6732" s="342"/>
      <c r="I6732" s="342"/>
      <c r="J6732" s="343"/>
      <c r="K6732" s="343"/>
      <c r="L6732" s="407">
        <v>1</v>
      </c>
      <c r="M6732" s="344">
        <f t="shared" si="105"/>
        <v>6.1038832878619669</v>
      </c>
      <c r="N6732" s="337"/>
      <c r="T6732" s="169" t="s">
        <v>300</v>
      </c>
    </row>
    <row r="6733" spans="1:20">
      <c r="A6733" s="339">
        <v>45572.416666666701</v>
      </c>
      <c r="B6733" s="340">
        <v>2.5286900000000001</v>
      </c>
      <c r="C6733" s="340" t="s">
        <v>300</v>
      </c>
      <c r="D6733" s="341">
        <v>72.00094</v>
      </c>
      <c r="E6733" s="342" t="s">
        <v>300</v>
      </c>
      <c r="F6733" s="340">
        <v>5.6586800000000004</v>
      </c>
      <c r="G6733" s="342" t="s">
        <v>300</v>
      </c>
      <c r="H6733" s="342"/>
      <c r="I6733" s="342"/>
      <c r="J6733" s="343"/>
      <c r="K6733" s="343"/>
      <c r="L6733" s="407">
        <v>1</v>
      </c>
      <c r="M6733" s="344">
        <f t="shared" si="105"/>
        <v>5.6586752105840885</v>
      </c>
      <c r="N6733" s="337"/>
      <c r="T6733" s="169" t="s">
        <v>300</v>
      </c>
    </row>
    <row r="6734" spans="1:20">
      <c r="A6734" s="339">
        <v>45572.458333333299</v>
      </c>
      <c r="B6734" s="340">
        <v>1.94164</v>
      </c>
      <c r="C6734" s="340" t="s">
        <v>300</v>
      </c>
      <c r="D6734" s="341">
        <v>77.499170000000007</v>
      </c>
      <c r="E6734" s="342" t="s">
        <v>300</v>
      </c>
      <c r="F6734" s="340">
        <v>4.6767799999999999</v>
      </c>
      <c r="G6734" s="342" t="s">
        <v>300</v>
      </c>
      <c r="H6734" s="342"/>
      <c r="I6734" s="342"/>
      <c r="J6734" s="343"/>
      <c r="K6734" s="343"/>
      <c r="L6734" s="407">
        <v>1</v>
      </c>
      <c r="M6734" s="344">
        <f t="shared" si="105"/>
        <v>4.6767781806779043</v>
      </c>
      <c r="N6734" s="337"/>
      <c r="T6734" s="169" t="s">
        <v>300</v>
      </c>
    </row>
    <row r="6735" spans="1:20">
      <c r="A6735" s="339">
        <v>45572.5</v>
      </c>
      <c r="B6735" s="340">
        <v>0.31961000000000001</v>
      </c>
      <c r="C6735" s="340" t="s">
        <v>300</v>
      </c>
      <c r="D6735" s="341">
        <v>70.968389999999999</v>
      </c>
      <c r="E6735" s="342" t="s">
        <v>300</v>
      </c>
      <c r="F6735" s="340">
        <v>0.70496999999999999</v>
      </c>
      <c r="G6735" s="342" t="s">
        <v>300</v>
      </c>
      <c r="H6735" s="342"/>
      <c r="I6735" s="342"/>
      <c r="J6735" s="343"/>
      <c r="K6735" s="343"/>
      <c r="L6735" s="407">
        <v>1</v>
      </c>
      <c r="M6735" s="344">
        <f t="shared" si="105"/>
        <v>0.70496299753513203</v>
      </c>
      <c r="N6735" s="337"/>
      <c r="T6735" s="169" t="s">
        <v>300</v>
      </c>
    </row>
    <row r="6736" spans="1:20">
      <c r="A6736" s="339">
        <v>45572.541666666701</v>
      </c>
      <c r="B6736" s="340">
        <v>1.5062500000000001</v>
      </c>
      <c r="C6736" s="340" t="s">
        <v>300</v>
      </c>
      <c r="D6736" s="341">
        <v>77.155799999999999</v>
      </c>
      <c r="E6736" s="342" t="s">
        <v>300</v>
      </c>
      <c r="F6736" s="340">
        <v>3.61199</v>
      </c>
      <c r="G6736" s="342" t="s">
        <v>300</v>
      </c>
      <c r="H6736" s="342"/>
      <c r="I6736" s="342"/>
      <c r="J6736" s="343"/>
      <c r="K6736" s="343"/>
      <c r="L6736" s="407">
        <v>1</v>
      </c>
      <c r="M6736" s="344">
        <f t="shared" si="105"/>
        <v>3.6119909101500003</v>
      </c>
      <c r="N6736" s="337"/>
      <c r="T6736" s="169" t="s">
        <v>300</v>
      </c>
    </row>
    <row r="6737" spans="1:20">
      <c r="A6737" s="339">
        <v>45572.583333333299</v>
      </c>
      <c r="B6737" s="340">
        <v>2.3651800000000001</v>
      </c>
      <c r="C6737" s="340" t="s">
        <v>300</v>
      </c>
      <c r="D6737" s="341">
        <v>76.754469999999998</v>
      </c>
      <c r="E6737" s="342" t="s">
        <v>300</v>
      </c>
      <c r="F6737" s="340">
        <v>5.6422100000000004</v>
      </c>
      <c r="G6737" s="342" t="s">
        <v>300</v>
      </c>
      <c r="H6737" s="342"/>
      <c r="I6737" s="342"/>
      <c r="J6737" s="343"/>
      <c r="K6737" s="343"/>
      <c r="L6737" s="407">
        <v>1</v>
      </c>
      <c r="M6737" s="344">
        <f t="shared" si="105"/>
        <v>5.6422053089809658</v>
      </c>
      <c r="N6737" s="337"/>
      <c r="T6737" s="169" t="s">
        <v>300</v>
      </c>
    </row>
    <row r="6738" spans="1:20">
      <c r="A6738" s="339">
        <v>45572.625</v>
      </c>
      <c r="B6738" s="340">
        <v>2.5356700000000001</v>
      </c>
      <c r="C6738" s="340" t="s">
        <v>300</v>
      </c>
      <c r="D6738" s="341">
        <v>75.092339999999993</v>
      </c>
      <c r="E6738" s="342" t="s">
        <v>300</v>
      </c>
      <c r="F6738" s="340">
        <v>5.9179199999999996</v>
      </c>
      <c r="G6738" s="342" t="s">
        <v>300</v>
      </c>
      <c r="H6738" s="342"/>
      <c r="I6738" s="342"/>
      <c r="J6738" s="343"/>
      <c r="K6738" s="343"/>
      <c r="L6738" s="407">
        <v>1</v>
      </c>
      <c r="M6738" s="344">
        <f t="shared" si="105"/>
        <v>5.9179239583032235</v>
      </c>
      <c r="N6738" s="337"/>
      <c r="T6738" s="169" t="s">
        <v>300</v>
      </c>
    </row>
    <row r="6739" spans="1:20">
      <c r="A6739" s="339">
        <v>45572.666666666701</v>
      </c>
      <c r="B6739" s="340">
        <v>2.52833</v>
      </c>
      <c r="C6739" s="340" t="s">
        <v>300</v>
      </c>
      <c r="D6739" s="341">
        <v>74.883279999999999</v>
      </c>
      <c r="E6739" s="342" t="s">
        <v>300</v>
      </c>
      <c r="F6739" s="340">
        <v>5.88436</v>
      </c>
      <c r="G6739" s="342" t="s">
        <v>300</v>
      </c>
      <c r="H6739" s="342"/>
      <c r="I6739" s="342"/>
      <c r="J6739" s="343"/>
      <c r="K6739" s="343"/>
      <c r="L6739" s="407">
        <v>1</v>
      </c>
      <c r="M6739" s="344">
        <f t="shared" si="105"/>
        <v>5.884365314460192</v>
      </c>
      <c r="N6739" s="337"/>
      <c r="T6739" s="169" t="s">
        <v>300</v>
      </c>
    </row>
    <row r="6740" spans="1:20">
      <c r="A6740" s="339">
        <v>45572.708333333299</v>
      </c>
      <c r="B6740" s="340">
        <v>2.6860599999999999</v>
      </c>
      <c r="C6740" s="340" t="s">
        <v>300</v>
      </c>
      <c r="D6740" s="341">
        <v>73.915930000000003</v>
      </c>
      <c r="E6740" s="342" t="s">
        <v>300</v>
      </c>
      <c r="F6740" s="340">
        <v>6.1707099999999997</v>
      </c>
      <c r="G6740" s="342" t="s">
        <v>300</v>
      </c>
      <c r="H6740" s="342"/>
      <c r="I6740" s="342"/>
      <c r="J6740" s="343"/>
      <c r="K6740" s="343"/>
      <c r="L6740" s="407">
        <v>1</v>
      </c>
      <c r="M6740" s="344">
        <f t="shared" si="105"/>
        <v>6.1707047208446628</v>
      </c>
      <c r="N6740" s="337"/>
      <c r="T6740" s="169" t="s">
        <v>300</v>
      </c>
    </row>
    <row r="6741" spans="1:20">
      <c r="A6741" s="339">
        <v>45572.75</v>
      </c>
      <c r="B6741" s="340">
        <v>2.5073300000000001</v>
      </c>
      <c r="C6741" s="340" t="s">
        <v>300</v>
      </c>
      <c r="D6741" s="341">
        <v>75.508150000000001</v>
      </c>
      <c r="E6741" s="342" t="s">
        <v>300</v>
      </c>
      <c r="F6741" s="340">
        <v>5.8841799999999997</v>
      </c>
      <c r="G6741" s="342" t="s">
        <v>300</v>
      </c>
      <c r="H6741" s="342"/>
      <c r="I6741" s="342"/>
      <c r="J6741" s="343"/>
      <c r="K6741" s="343"/>
      <c r="L6741" s="407">
        <v>1</v>
      </c>
      <c r="M6741" s="344">
        <f t="shared" si="105"/>
        <v>5.88418524990366</v>
      </c>
      <c r="N6741" s="337"/>
      <c r="T6741" s="169" t="s">
        <v>300</v>
      </c>
    </row>
    <row r="6742" spans="1:20">
      <c r="A6742" s="339">
        <v>45572.791666666701</v>
      </c>
      <c r="B6742" s="340">
        <v>2.62391</v>
      </c>
      <c r="C6742" s="340" t="s">
        <v>300</v>
      </c>
      <c r="D6742" s="341">
        <v>74.662220000000005</v>
      </c>
      <c r="E6742" s="342" t="s">
        <v>300</v>
      </c>
      <c r="F6742" s="340">
        <v>6.0887900000000004</v>
      </c>
      <c r="G6742" s="342" t="s">
        <v>300</v>
      </c>
      <c r="H6742" s="342"/>
      <c r="I6742" s="342"/>
      <c r="J6742" s="343"/>
      <c r="K6742" s="343"/>
      <c r="L6742" s="407">
        <v>1</v>
      </c>
      <c r="M6742" s="344">
        <f t="shared" si="105"/>
        <v>6.0887878717406148</v>
      </c>
      <c r="N6742" s="337"/>
      <c r="T6742" s="169" t="s">
        <v>300</v>
      </c>
    </row>
    <row r="6743" spans="1:20">
      <c r="A6743" s="339">
        <v>45572.833333333299</v>
      </c>
      <c r="B6743" s="340">
        <v>2.3770600000000002</v>
      </c>
      <c r="C6743" s="340" t="s">
        <v>300</v>
      </c>
      <c r="D6743" s="341">
        <v>75.392949999999999</v>
      </c>
      <c r="E6743" s="342" t="s">
        <v>300</v>
      </c>
      <c r="F6743" s="340">
        <v>5.5699500000000004</v>
      </c>
      <c r="G6743" s="342" t="s">
        <v>300</v>
      </c>
      <c r="H6743" s="342"/>
      <c r="I6743" s="342"/>
      <c r="J6743" s="343"/>
      <c r="K6743" s="343"/>
      <c r="L6743" s="407">
        <v>1</v>
      </c>
      <c r="M6743" s="344">
        <f t="shared" si="105"/>
        <v>5.569957622795159</v>
      </c>
      <c r="N6743" s="337"/>
      <c r="T6743" s="169" t="s">
        <v>300</v>
      </c>
    </row>
    <row r="6744" spans="1:20">
      <c r="A6744" s="339">
        <v>45572.875</v>
      </c>
      <c r="B6744" s="340">
        <v>2.5647000000000002</v>
      </c>
      <c r="C6744" s="340" t="s">
        <v>300</v>
      </c>
      <c r="D6744" s="341">
        <v>74.692229999999995</v>
      </c>
      <c r="E6744" s="342" t="s">
        <v>300</v>
      </c>
      <c r="F6744" s="340">
        <v>5.9537800000000001</v>
      </c>
      <c r="G6744" s="342" t="s">
        <v>300</v>
      </c>
      <c r="H6744" s="342"/>
      <c r="I6744" s="342"/>
      <c r="J6744" s="343"/>
      <c r="K6744" s="343"/>
      <c r="L6744" s="407">
        <v>1</v>
      </c>
      <c r="M6744" s="344">
        <f t="shared" si="105"/>
        <v>5.9537830836934784</v>
      </c>
      <c r="N6744" s="337"/>
      <c r="T6744" s="169" t="s">
        <v>300</v>
      </c>
    </row>
    <row r="6745" spans="1:20">
      <c r="A6745" s="339">
        <v>45572.916666666701</v>
      </c>
      <c r="B6745" s="340">
        <v>2.7036600000000002</v>
      </c>
      <c r="C6745" s="340" t="s">
        <v>300</v>
      </c>
      <c r="D6745" s="341">
        <v>75.54674</v>
      </c>
      <c r="E6745" s="342" t="s">
        <v>300</v>
      </c>
      <c r="F6745" s="340">
        <v>6.3481800000000002</v>
      </c>
      <c r="G6745" s="342" t="s">
        <v>300</v>
      </c>
      <c r="H6745" s="342"/>
      <c r="I6745" s="342"/>
      <c r="J6745" s="343"/>
      <c r="K6745" s="343"/>
      <c r="L6745" s="407">
        <v>1</v>
      </c>
      <c r="M6745" s="344">
        <f t="shared" si="105"/>
        <v>6.3481738870458715</v>
      </c>
      <c r="N6745" s="337"/>
      <c r="T6745" s="169" t="s">
        <v>300</v>
      </c>
    </row>
    <row r="6746" spans="1:20">
      <c r="A6746" s="339">
        <v>45572.958333333299</v>
      </c>
      <c r="B6746" s="340">
        <v>2.8449</v>
      </c>
      <c r="C6746" s="340" t="s">
        <v>300</v>
      </c>
      <c r="D6746" s="341">
        <v>74.919529999999995</v>
      </c>
      <c r="E6746" s="342" t="s">
        <v>300</v>
      </c>
      <c r="F6746" s="340">
        <v>6.6243499999999997</v>
      </c>
      <c r="G6746" s="342" t="s">
        <v>300</v>
      </c>
      <c r="H6746" s="342"/>
      <c r="I6746" s="342"/>
      <c r="J6746" s="343"/>
      <c r="K6746" s="343"/>
      <c r="L6746" s="407">
        <v>1</v>
      </c>
      <c r="M6746" s="344">
        <f t="shared" si="105"/>
        <v>6.6243467834787593</v>
      </c>
      <c r="N6746" s="337"/>
      <c r="T6746" s="169" t="s">
        <v>300</v>
      </c>
    </row>
    <row r="6747" spans="1:20">
      <c r="A6747" s="339">
        <v>45573</v>
      </c>
      <c r="B6747" s="340">
        <v>2.4597500000000001</v>
      </c>
      <c r="C6747" s="340" t="s">
        <v>300</v>
      </c>
      <c r="D6747" s="341">
        <v>75.857089999999999</v>
      </c>
      <c r="E6747" s="342" t="s">
        <v>300</v>
      </c>
      <c r="F6747" s="340">
        <v>5.7991900000000003</v>
      </c>
      <c r="G6747" s="342" t="s">
        <v>300</v>
      </c>
      <c r="H6747" s="342"/>
      <c r="I6747" s="342"/>
      <c r="J6747" s="343"/>
      <c r="K6747" s="343"/>
      <c r="L6747" s="407">
        <v>1</v>
      </c>
      <c r="M6747" s="344">
        <f t="shared" si="105"/>
        <v>5.7992009491227003</v>
      </c>
      <c r="N6747" s="337"/>
      <c r="T6747" s="169" t="s">
        <v>300</v>
      </c>
    </row>
    <row r="6748" spans="1:20">
      <c r="A6748" s="339">
        <v>45573.041666666701</v>
      </c>
      <c r="B6748" s="340">
        <v>2.4222299999999999</v>
      </c>
      <c r="C6748" s="340" t="s">
        <v>300</v>
      </c>
      <c r="D6748" s="341">
        <v>75.632549999999995</v>
      </c>
      <c r="E6748" s="342" t="s">
        <v>300</v>
      </c>
      <c r="F6748" s="340">
        <v>5.6938300000000002</v>
      </c>
      <c r="G6748" s="342" t="s">
        <v>300</v>
      </c>
      <c r="H6748" s="342"/>
      <c r="I6748" s="342"/>
      <c r="J6748" s="343"/>
      <c r="K6748" s="343"/>
      <c r="L6748" s="407">
        <v>1</v>
      </c>
      <c r="M6748" s="344">
        <f t="shared" si="105"/>
        <v>5.6938383337084177</v>
      </c>
      <c r="N6748" s="337"/>
      <c r="T6748" s="169" t="s">
        <v>300</v>
      </c>
    </row>
    <row r="6749" spans="1:20">
      <c r="A6749" s="339">
        <v>45573.083333333299</v>
      </c>
      <c r="B6749" s="340">
        <v>2.4605999999999999</v>
      </c>
      <c r="C6749" s="340" t="s">
        <v>300</v>
      </c>
      <c r="D6749" s="341">
        <v>75.43065</v>
      </c>
      <c r="E6749" s="342" t="s">
        <v>300</v>
      </c>
      <c r="F6749" s="340">
        <v>5.7686000000000002</v>
      </c>
      <c r="G6749" s="342" t="s">
        <v>300</v>
      </c>
      <c r="H6749" s="342"/>
      <c r="I6749" s="342"/>
      <c r="J6749" s="343"/>
      <c r="K6749" s="343"/>
      <c r="L6749" s="407">
        <v>1</v>
      </c>
      <c r="M6749" s="344">
        <f t="shared" si="105"/>
        <v>5.768592751681199</v>
      </c>
      <c r="N6749" s="337"/>
      <c r="T6749" s="169" t="s">
        <v>300</v>
      </c>
    </row>
    <row r="6750" spans="1:20">
      <c r="A6750" s="339">
        <v>45573.125</v>
      </c>
      <c r="B6750" s="340">
        <v>2.58127</v>
      </c>
      <c r="C6750" s="340" t="s">
        <v>300</v>
      </c>
      <c r="D6750" s="341">
        <v>75.527860000000004</v>
      </c>
      <c r="E6750" s="342" t="s">
        <v>300</v>
      </c>
      <c r="F6750" s="340">
        <v>6.0592800000000002</v>
      </c>
      <c r="G6750" s="342" t="s">
        <v>300</v>
      </c>
      <c r="H6750" s="342"/>
      <c r="I6750" s="342"/>
      <c r="J6750" s="343"/>
      <c r="K6750" s="343"/>
      <c r="L6750" s="407">
        <v>1</v>
      </c>
      <c r="M6750" s="344">
        <f t="shared" si="105"/>
        <v>6.0592883985827761</v>
      </c>
      <c r="N6750" s="337"/>
      <c r="T6750" s="169" t="s">
        <v>300</v>
      </c>
    </row>
    <row r="6751" spans="1:20">
      <c r="A6751" s="339">
        <v>45573.166666666701</v>
      </c>
      <c r="B6751" s="340">
        <v>2.0839400000000001</v>
      </c>
      <c r="C6751" s="340" t="s">
        <v>300</v>
      </c>
      <c r="D6751" s="341">
        <v>78.190420000000003</v>
      </c>
      <c r="E6751" s="342" t="s">
        <v>300</v>
      </c>
      <c r="F6751" s="340">
        <v>5.0643000000000002</v>
      </c>
      <c r="G6751" s="342" t="s">
        <v>300</v>
      </c>
      <c r="H6751" s="342"/>
      <c r="I6751" s="342"/>
      <c r="J6751" s="343"/>
      <c r="K6751" s="343"/>
      <c r="L6751" s="407">
        <v>1</v>
      </c>
      <c r="M6751" s="344">
        <f t="shared" si="105"/>
        <v>5.0643039910071836</v>
      </c>
      <c r="N6751" s="337"/>
      <c r="T6751" s="169" t="s">
        <v>300</v>
      </c>
    </row>
    <row r="6752" spans="1:20">
      <c r="A6752" s="339">
        <v>45573.208333333299</v>
      </c>
      <c r="B6752" s="340">
        <v>2.6564999999999999</v>
      </c>
      <c r="C6752" s="340" t="s">
        <v>300</v>
      </c>
      <c r="D6752" s="341">
        <v>76.313969999999998</v>
      </c>
      <c r="E6752" s="342" t="s">
        <v>300</v>
      </c>
      <c r="F6752" s="340">
        <v>6.3007900000000001</v>
      </c>
      <c r="G6752" s="342" t="s">
        <v>300</v>
      </c>
      <c r="H6752" s="342"/>
      <c r="I6752" s="342"/>
      <c r="J6752" s="343"/>
      <c r="K6752" s="343"/>
      <c r="L6752" s="407">
        <v>1</v>
      </c>
      <c r="M6752" s="344">
        <f t="shared" si="105"/>
        <v>6.3007881453593999</v>
      </c>
      <c r="N6752" s="337"/>
      <c r="T6752" s="169" t="s">
        <v>300</v>
      </c>
    </row>
    <row r="6753" spans="1:20">
      <c r="A6753" s="339">
        <v>45573.25</v>
      </c>
      <c r="B6753" s="340">
        <v>2.7536700000000001</v>
      </c>
      <c r="C6753" s="340" t="s">
        <v>300</v>
      </c>
      <c r="D6753" s="341">
        <v>78.405289999999994</v>
      </c>
      <c r="E6753" s="342" t="s">
        <v>300</v>
      </c>
      <c r="F6753" s="340">
        <v>6.7102399999999998</v>
      </c>
      <c r="G6753" s="342" t="s">
        <v>300</v>
      </c>
      <c r="H6753" s="342"/>
      <c r="I6753" s="342"/>
      <c r="J6753" s="343"/>
      <c r="K6753" s="343"/>
      <c r="L6753" s="407">
        <v>1</v>
      </c>
      <c r="M6753" s="344">
        <f t="shared" si="105"/>
        <v>6.7102433259364442</v>
      </c>
      <c r="N6753" s="337"/>
      <c r="T6753" s="169" t="s">
        <v>300</v>
      </c>
    </row>
    <row r="6754" spans="1:20">
      <c r="A6754" s="339">
        <v>45573.291666666701</v>
      </c>
      <c r="B6754" s="340">
        <v>2.3369</v>
      </c>
      <c r="C6754" s="340" t="s">
        <v>300</v>
      </c>
      <c r="D6754" s="341">
        <v>80.002780000000001</v>
      </c>
      <c r="E6754" s="342" t="s">
        <v>300</v>
      </c>
      <c r="F6754" s="340">
        <v>5.8106600000000004</v>
      </c>
      <c r="G6754" s="342" t="s">
        <v>300</v>
      </c>
      <c r="H6754" s="342"/>
      <c r="I6754" s="342"/>
      <c r="J6754" s="343"/>
      <c r="K6754" s="343"/>
      <c r="L6754" s="407">
        <v>1</v>
      </c>
      <c r="M6754" s="344">
        <f t="shared" si="105"/>
        <v>5.8106700737685593</v>
      </c>
      <c r="N6754" s="337"/>
      <c r="T6754" s="169" t="s">
        <v>300</v>
      </c>
    </row>
    <row r="6755" spans="1:20">
      <c r="A6755" s="339">
        <v>45573.333333333299</v>
      </c>
      <c r="B6755" s="340">
        <v>2.27034</v>
      </c>
      <c r="C6755" s="340" t="s">
        <v>300</v>
      </c>
      <c r="D6755" s="341">
        <v>80.888689999999997</v>
      </c>
      <c r="E6755" s="342" t="s">
        <v>300</v>
      </c>
      <c r="F6755" s="340">
        <v>5.7076900000000004</v>
      </c>
      <c r="G6755" s="342" t="s">
        <v>300</v>
      </c>
      <c r="H6755" s="342"/>
      <c r="I6755" s="342"/>
      <c r="J6755" s="343"/>
      <c r="K6755" s="343"/>
      <c r="L6755" s="407">
        <v>1</v>
      </c>
      <c r="M6755" s="344">
        <f t="shared" si="105"/>
        <v>5.7076812683689671</v>
      </c>
      <c r="N6755" s="337"/>
      <c r="T6755" s="169" t="s">
        <v>300</v>
      </c>
    </row>
    <row r="6756" spans="1:20">
      <c r="A6756" s="339">
        <v>45573.375</v>
      </c>
      <c r="B6756" s="340">
        <v>2.1927599999999998</v>
      </c>
      <c r="C6756" s="340" t="s">
        <v>300</v>
      </c>
      <c r="D6756" s="341">
        <v>77.096500000000006</v>
      </c>
      <c r="E6756" s="342" t="s">
        <v>300</v>
      </c>
      <c r="F6756" s="340">
        <v>5.2542</v>
      </c>
      <c r="G6756" s="342" t="s">
        <v>300</v>
      </c>
      <c r="H6756" s="342"/>
      <c r="I6756" s="342"/>
      <c r="J6756" s="343"/>
      <c r="K6756" s="343"/>
      <c r="L6756" s="407">
        <v>1</v>
      </c>
      <c r="M6756" s="344">
        <f t="shared" si="105"/>
        <v>5.2542020912471985</v>
      </c>
      <c r="N6756" s="337"/>
      <c r="T6756" s="169" t="s">
        <v>300</v>
      </c>
    </row>
    <row r="6757" spans="1:20">
      <c r="A6757" s="339">
        <v>45573.416666666701</v>
      </c>
      <c r="B6757" s="340">
        <v>2.4267699999999999</v>
      </c>
      <c r="C6757" s="340" t="s">
        <v>300</v>
      </c>
      <c r="D6757" s="341">
        <v>73.805390000000003</v>
      </c>
      <c r="E6757" s="342" t="s">
        <v>300</v>
      </c>
      <c r="F6757" s="340">
        <v>5.5666900000000004</v>
      </c>
      <c r="G6757" s="342" t="s">
        <v>300</v>
      </c>
      <c r="H6757" s="342"/>
      <c r="I6757" s="342"/>
      <c r="J6757" s="343"/>
      <c r="K6757" s="343"/>
      <c r="L6757" s="407">
        <v>1</v>
      </c>
      <c r="M6757" s="344">
        <f t="shared" si="105"/>
        <v>5.566698591502524</v>
      </c>
      <c r="N6757" s="337"/>
      <c r="T6757" s="169" t="s">
        <v>300</v>
      </c>
    </row>
    <row r="6758" spans="1:20">
      <c r="A6758" s="339">
        <v>45573.458333333299</v>
      </c>
      <c r="B6758" s="340">
        <v>2.589</v>
      </c>
      <c r="C6758" s="340" t="s">
        <v>300</v>
      </c>
      <c r="D6758" s="341">
        <v>69.045689999999993</v>
      </c>
      <c r="E6758" s="342" t="s">
        <v>300</v>
      </c>
      <c r="F6758" s="340">
        <v>5.5558399999999999</v>
      </c>
      <c r="G6758" s="342" t="s">
        <v>300</v>
      </c>
      <c r="H6758" s="342"/>
      <c r="I6758" s="342"/>
      <c r="J6758" s="343"/>
      <c r="K6758" s="343"/>
      <c r="L6758" s="407">
        <v>1</v>
      </c>
      <c r="M6758" s="344">
        <f t="shared" si="105"/>
        <v>5.5558387770227995</v>
      </c>
      <c r="N6758" s="337"/>
      <c r="T6758" s="169" t="s">
        <v>300</v>
      </c>
    </row>
    <row r="6759" spans="1:20">
      <c r="A6759" s="339">
        <v>45573.5</v>
      </c>
      <c r="B6759" s="340">
        <v>2.3325499999999999</v>
      </c>
      <c r="C6759" s="340" t="s">
        <v>300</v>
      </c>
      <c r="D6759" s="341">
        <v>75.811940000000007</v>
      </c>
      <c r="E6759" s="342" t="s">
        <v>300</v>
      </c>
      <c r="F6759" s="340">
        <v>5.4960399999999998</v>
      </c>
      <c r="G6759" s="342" t="s">
        <v>300</v>
      </c>
      <c r="H6759" s="342"/>
      <c r="I6759" s="342"/>
      <c r="J6759" s="343"/>
      <c r="K6759" s="343"/>
      <c r="L6759" s="407">
        <v>1</v>
      </c>
      <c r="M6759" s="344">
        <f t="shared" si="105"/>
        <v>5.4960361713087602</v>
      </c>
      <c r="N6759" s="337"/>
      <c r="T6759" s="169" t="s">
        <v>300</v>
      </c>
    </row>
    <row r="6760" spans="1:20">
      <c r="A6760" s="339">
        <v>45573.541666666701</v>
      </c>
      <c r="B6760" s="340">
        <v>2.2959299999999998</v>
      </c>
      <c r="C6760" s="340" t="s">
        <v>300</v>
      </c>
      <c r="D6760" s="341">
        <v>74.763109999999998</v>
      </c>
      <c r="E6760" s="342" t="s">
        <v>300</v>
      </c>
      <c r="F6760" s="340">
        <v>5.3349099999999998</v>
      </c>
      <c r="G6760" s="342" t="s">
        <v>300</v>
      </c>
      <c r="H6760" s="342"/>
      <c r="I6760" s="342"/>
      <c r="J6760" s="343"/>
      <c r="K6760" s="343"/>
      <c r="L6760" s="407">
        <v>1</v>
      </c>
      <c r="M6760" s="344">
        <f t="shared" si="105"/>
        <v>5.3349089507826823</v>
      </c>
      <c r="N6760" s="337"/>
      <c r="T6760" s="169" t="s">
        <v>300</v>
      </c>
    </row>
    <row r="6761" spans="1:20">
      <c r="A6761" s="339">
        <v>45573.583333333299</v>
      </c>
      <c r="B6761" s="340">
        <v>2.5328200000000001</v>
      </c>
      <c r="C6761" s="340" t="s">
        <v>300</v>
      </c>
      <c r="D6761" s="341">
        <v>75.020060000000001</v>
      </c>
      <c r="E6761" s="342" t="s">
        <v>300</v>
      </c>
      <c r="F6761" s="340">
        <v>5.9055900000000001</v>
      </c>
      <c r="G6761" s="342" t="s">
        <v>300</v>
      </c>
      <c r="H6761" s="342"/>
      <c r="I6761" s="342"/>
      <c r="J6761" s="343"/>
      <c r="K6761" s="343"/>
      <c r="L6761" s="407">
        <v>1</v>
      </c>
      <c r="M6761" s="344">
        <f t="shared" si="105"/>
        <v>5.9055825441147354</v>
      </c>
      <c r="N6761" s="337"/>
      <c r="T6761" s="169" t="s">
        <v>300</v>
      </c>
    </row>
    <row r="6762" spans="1:20">
      <c r="A6762" s="339">
        <v>45573.625</v>
      </c>
      <c r="B6762" s="340">
        <v>2.4644400000000002</v>
      </c>
      <c r="C6762" s="340" t="s">
        <v>300</v>
      </c>
      <c r="D6762" s="341">
        <v>74.835970000000003</v>
      </c>
      <c r="E6762" s="342" t="s">
        <v>300</v>
      </c>
      <c r="F6762" s="340">
        <v>5.7320399999999996</v>
      </c>
      <c r="G6762" s="342" t="s">
        <v>300</v>
      </c>
      <c r="H6762" s="342"/>
      <c r="I6762" s="342"/>
      <c r="J6762" s="343"/>
      <c r="K6762" s="343"/>
      <c r="L6762" s="407">
        <v>1</v>
      </c>
      <c r="M6762" s="344">
        <f t="shared" si="105"/>
        <v>5.7320457957433435</v>
      </c>
      <c r="N6762" s="337"/>
      <c r="T6762" s="169" t="s">
        <v>300</v>
      </c>
    </row>
    <row r="6763" spans="1:20">
      <c r="A6763" s="339">
        <v>45573.666666666701</v>
      </c>
      <c r="B6763" s="340">
        <v>2.4373900000000002</v>
      </c>
      <c r="C6763" s="340" t="s">
        <v>300</v>
      </c>
      <c r="D6763" s="341">
        <v>74.205449999999999</v>
      </c>
      <c r="E6763" s="342" t="s">
        <v>300</v>
      </c>
      <c r="F6763" s="340">
        <v>5.6213600000000001</v>
      </c>
      <c r="G6763" s="342" t="s">
        <v>300</v>
      </c>
      <c r="H6763" s="342"/>
      <c r="I6763" s="342"/>
      <c r="J6763" s="343"/>
      <c r="K6763" s="343"/>
      <c r="L6763" s="407">
        <v>1</v>
      </c>
      <c r="M6763" s="344">
        <f t="shared" si="105"/>
        <v>5.62136568478254</v>
      </c>
      <c r="N6763" s="337"/>
      <c r="T6763" s="169" t="s">
        <v>300</v>
      </c>
    </row>
    <row r="6764" spans="1:20">
      <c r="A6764" s="339">
        <v>45573.708333333299</v>
      </c>
      <c r="B6764" s="340">
        <v>2.4007900000000002</v>
      </c>
      <c r="C6764" s="340" t="s">
        <v>300</v>
      </c>
      <c r="D6764" s="341">
        <v>73.626729999999995</v>
      </c>
      <c r="E6764" s="342" t="s">
        <v>300</v>
      </c>
      <c r="F6764" s="340">
        <v>5.4937699999999996</v>
      </c>
      <c r="G6764" s="342" t="s">
        <v>300</v>
      </c>
      <c r="H6764" s="342"/>
      <c r="I6764" s="342"/>
      <c r="J6764" s="343"/>
      <c r="K6764" s="343"/>
      <c r="L6764" s="407">
        <v>1</v>
      </c>
      <c r="M6764" s="344">
        <f t="shared" si="105"/>
        <v>5.493772815987036</v>
      </c>
      <c r="N6764" s="337"/>
      <c r="T6764" s="169" t="s">
        <v>300</v>
      </c>
    </row>
    <row r="6765" spans="1:20">
      <c r="A6765" s="339">
        <v>45573.75</v>
      </c>
      <c r="B6765" s="340">
        <v>2.5545399999999998</v>
      </c>
      <c r="C6765" s="340" t="s">
        <v>300</v>
      </c>
      <c r="D6765" s="341">
        <v>71.528099999999995</v>
      </c>
      <c r="E6765" s="342" t="s">
        <v>300</v>
      </c>
      <c r="F6765" s="340">
        <v>5.6789800000000001</v>
      </c>
      <c r="G6765" s="342" t="s">
        <v>300</v>
      </c>
      <c r="H6765" s="342"/>
      <c r="I6765" s="342"/>
      <c r="J6765" s="343"/>
      <c r="K6765" s="343"/>
      <c r="L6765" s="407">
        <v>1</v>
      </c>
      <c r="M6765" s="344">
        <f t="shared" si="105"/>
        <v>5.6789808811999194</v>
      </c>
      <c r="N6765" s="337"/>
      <c r="T6765" s="169" t="s">
        <v>300</v>
      </c>
    </row>
    <row r="6766" spans="1:20">
      <c r="A6766" s="339">
        <v>45573.791666666701</v>
      </c>
      <c r="B6766" s="340">
        <v>2.5592899999999998</v>
      </c>
      <c r="C6766" s="340" t="s">
        <v>300</v>
      </c>
      <c r="D6766" s="341">
        <v>67.908829999999995</v>
      </c>
      <c r="E6766" s="342" t="s">
        <v>300</v>
      </c>
      <c r="F6766" s="340">
        <v>5.4016599999999997</v>
      </c>
      <c r="G6766" s="342" t="s">
        <v>300</v>
      </c>
      <c r="H6766" s="342"/>
      <c r="I6766" s="342"/>
      <c r="J6766" s="343"/>
      <c r="K6766" s="343"/>
      <c r="L6766" s="407">
        <v>1</v>
      </c>
      <c r="M6766" s="344">
        <f t="shared" si="105"/>
        <v>5.4016539466141547</v>
      </c>
      <c r="N6766" s="337"/>
      <c r="T6766" s="169" t="s">
        <v>300</v>
      </c>
    </row>
    <row r="6767" spans="1:20">
      <c r="A6767" s="339">
        <v>45573.833333333299</v>
      </c>
      <c r="B6767" s="340">
        <v>2.5351900000000001</v>
      </c>
      <c r="C6767" s="340" t="s">
        <v>300</v>
      </c>
      <c r="D6767" s="341">
        <v>72.240840000000006</v>
      </c>
      <c r="E6767" s="342" t="s">
        <v>300</v>
      </c>
      <c r="F6767" s="340">
        <v>5.6921200000000001</v>
      </c>
      <c r="G6767" s="342" t="s">
        <v>300</v>
      </c>
      <c r="H6767" s="342"/>
      <c r="I6767" s="342"/>
      <c r="J6767" s="343"/>
      <c r="K6767" s="343"/>
      <c r="L6767" s="407">
        <v>1</v>
      </c>
      <c r="M6767" s="344">
        <f t="shared" si="105"/>
        <v>5.6921234503603682</v>
      </c>
      <c r="N6767" s="337"/>
      <c r="T6767" s="169" t="s">
        <v>300</v>
      </c>
    </row>
    <row r="6768" spans="1:20">
      <c r="A6768" s="339">
        <v>45573.875</v>
      </c>
      <c r="B6768" s="340">
        <v>2.66025</v>
      </c>
      <c r="C6768" s="340" t="s">
        <v>300</v>
      </c>
      <c r="D6768" s="341">
        <v>74.597179999999994</v>
      </c>
      <c r="E6768" s="342" t="s">
        <v>300</v>
      </c>
      <c r="F6768" s="340">
        <v>6.1677400000000002</v>
      </c>
      <c r="G6768" s="342" t="s">
        <v>300</v>
      </c>
      <c r="H6768" s="342"/>
      <c r="I6768" s="342"/>
      <c r="J6768" s="343"/>
      <c r="K6768" s="343"/>
      <c r="L6768" s="407">
        <v>1</v>
      </c>
      <c r="M6768" s="344">
        <f t="shared" si="105"/>
        <v>6.1677373627925993</v>
      </c>
      <c r="N6768" s="337"/>
      <c r="T6768" s="169" t="s">
        <v>300</v>
      </c>
    </row>
    <row r="6769" spans="1:20">
      <c r="A6769" s="339">
        <v>45573.916666666701</v>
      </c>
      <c r="B6769" s="340">
        <v>2.4884200000000001</v>
      </c>
      <c r="C6769" s="340" t="s">
        <v>300</v>
      </c>
      <c r="D6769" s="341">
        <v>74.607140000000001</v>
      </c>
      <c r="E6769" s="342" t="s">
        <v>300</v>
      </c>
      <c r="F6769" s="340">
        <v>5.77013</v>
      </c>
      <c r="G6769" s="342" t="s">
        <v>300</v>
      </c>
      <c r="H6769" s="342"/>
      <c r="I6769" s="342"/>
      <c r="J6769" s="343"/>
      <c r="K6769" s="343"/>
      <c r="L6769" s="407">
        <v>1</v>
      </c>
      <c r="M6769" s="344">
        <f t="shared" si="105"/>
        <v>5.7701231908283033</v>
      </c>
      <c r="N6769" s="337"/>
      <c r="T6769" s="169" t="s">
        <v>300</v>
      </c>
    </row>
    <row r="6770" spans="1:20">
      <c r="A6770" s="339">
        <v>45573.958333333299</v>
      </c>
      <c r="B6770" s="340">
        <v>2.4582700000000002</v>
      </c>
      <c r="C6770" s="340" t="s">
        <v>300</v>
      </c>
      <c r="D6770" s="341">
        <v>74.654579999999996</v>
      </c>
      <c r="E6770" s="342" t="s">
        <v>300</v>
      </c>
      <c r="F6770" s="340">
        <v>5.7038200000000003</v>
      </c>
      <c r="G6770" s="342" t="s">
        <v>300</v>
      </c>
      <c r="H6770" s="342"/>
      <c r="I6770" s="342"/>
      <c r="J6770" s="343"/>
      <c r="K6770" s="343"/>
      <c r="L6770" s="407">
        <v>1</v>
      </c>
      <c r="M6770" s="344">
        <f t="shared" si="105"/>
        <v>5.7038362348247276</v>
      </c>
      <c r="N6770" s="337"/>
      <c r="T6770" s="169" t="s">
        <v>300</v>
      </c>
    </row>
    <row r="6771" spans="1:20">
      <c r="A6771" s="339">
        <v>45574</v>
      </c>
      <c r="B6771" s="340">
        <v>2.3434400000000002</v>
      </c>
      <c r="C6771" s="340" t="s">
        <v>300</v>
      </c>
      <c r="D6771" s="341">
        <v>74.522499999999994</v>
      </c>
      <c r="E6771" s="342" t="s">
        <v>300</v>
      </c>
      <c r="F6771" s="340">
        <v>5.4277899999999999</v>
      </c>
      <c r="G6771" s="342" t="s">
        <v>300</v>
      </c>
      <c r="H6771" s="342"/>
      <c r="I6771" s="342"/>
      <c r="J6771" s="343"/>
      <c r="K6771" s="343"/>
      <c r="L6771" s="407">
        <v>1</v>
      </c>
      <c r="M6771" s="344">
        <f t="shared" si="105"/>
        <v>5.4277803499919983</v>
      </c>
      <c r="N6771" s="337"/>
      <c r="T6771" s="169" t="s">
        <v>300</v>
      </c>
    </row>
    <row r="6772" spans="1:20">
      <c r="A6772" s="339">
        <v>45574.041666666701</v>
      </c>
      <c r="B6772" s="340">
        <v>1.6927000000000001</v>
      </c>
      <c r="C6772" s="340" t="s">
        <v>300</v>
      </c>
      <c r="D6772" s="341">
        <v>77.903899999999993</v>
      </c>
      <c r="E6772" s="342" t="s">
        <v>300</v>
      </c>
      <c r="F6772" s="340">
        <v>4.0984600000000002</v>
      </c>
      <c r="G6772" s="342" t="s">
        <v>300</v>
      </c>
      <c r="H6772" s="342"/>
      <c r="I6772" s="342"/>
      <c r="J6772" s="343"/>
      <c r="K6772" s="343"/>
      <c r="L6772" s="407">
        <v>1</v>
      </c>
      <c r="M6772" s="344">
        <f t="shared" si="105"/>
        <v>4.0984553119523985</v>
      </c>
      <c r="N6772" s="337"/>
      <c r="T6772" s="169" t="s">
        <v>300</v>
      </c>
    </row>
    <row r="6773" spans="1:20">
      <c r="A6773" s="339">
        <v>45574.083333333299</v>
      </c>
      <c r="B6773" s="340">
        <v>2.2394799999999999</v>
      </c>
      <c r="C6773" s="340" t="s">
        <v>300</v>
      </c>
      <c r="D6773" s="341">
        <v>77.512389999999996</v>
      </c>
      <c r="E6773" s="342" t="s">
        <v>300</v>
      </c>
      <c r="F6773" s="340">
        <v>5.3950899999999997</v>
      </c>
      <c r="G6773" s="342" t="s">
        <v>300</v>
      </c>
      <c r="H6773" s="342"/>
      <c r="I6773" s="342"/>
      <c r="J6773" s="343"/>
      <c r="K6773" s="343"/>
      <c r="L6773" s="407">
        <v>1</v>
      </c>
      <c r="M6773" s="344">
        <f t="shared" si="105"/>
        <v>5.3950978576457747</v>
      </c>
      <c r="N6773" s="337"/>
      <c r="T6773" s="169" t="s">
        <v>300</v>
      </c>
    </row>
    <row r="6774" spans="1:20">
      <c r="A6774" s="339">
        <v>45574.125</v>
      </c>
      <c r="B6774" s="340">
        <v>2.1188099999999999</v>
      </c>
      <c r="C6774" s="340" t="s">
        <v>300</v>
      </c>
      <c r="D6774" s="341">
        <v>79.481319999999997</v>
      </c>
      <c r="E6774" s="342" t="s">
        <v>300</v>
      </c>
      <c r="F6774" s="340">
        <v>5.2340499999999999</v>
      </c>
      <c r="G6774" s="342" t="s">
        <v>300</v>
      </c>
      <c r="H6774" s="342"/>
      <c r="I6774" s="342"/>
      <c r="J6774" s="343"/>
      <c r="K6774" s="343"/>
      <c r="L6774" s="407">
        <v>1</v>
      </c>
      <c r="M6774" s="344">
        <f t="shared" si="105"/>
        <v>5.2340527497555343</v>
      </c>
      <c r="N6774" s="337"/>
      <c r="T6774" s="169" t="s">
        <v>300</v>
      </c>
    </row>
    <row r="6775" spans="1:20">
      <c r="A6775" s="339">
        <v>45574.166666666701</v>
      </c>
      <c r="B6775" s="340">
        <v>2.2170700000000001</v>
      </c>
      <c r="C6775" s="340" t="s">
        <v>300</v>
      </c>
      <c r="D6775" s="341">
        <v>78.412779999999998</v>
      </c>
      <c r="E6775" s="342" t="s">
        <v>300</v>
      </c>
      <c r="F6775" s="340">
        <v>5.4031599999999997</v>
      </c>
      <c r="G6775" s="342" t="s">
        <v>300</v>
      </c>
      <c r="H6775" s="342"/>
      <c r="I6775" s="342"/>
      <c r="J6775" s="343"/>
      <c r="K6775" s="343"/>
      <c r="L6775" s="407">
        <v>1</v>
      </c>
      <c r="M6775" s="344">
        <f t="shared" si="105"/>
        <v>5.4031530165649668</v>
      </c>
      <c r="N6775" s="337"/>
      <c r="T6775" s="169" t="s">
        <v>300</v>
      </c>
    </row>
    <row r="6776" spans="1:20">
      <c r="A6776" s="339">
        <v>45574.208333333299</v>
      </c>
      <c r="B6776" s="340">
        <v>2.3534600000000001</v>
      </c>
      <c r="C6776" s="340" t="s">
        <v>300</v>
      </c>
      <c r="D6776" s="341">
        <v>76.686359999999993</v>
      </c>
      <c r="E6776" s="342" t="s">
        <v>300</v>
      </c>
      <c r="F6776" s="340">
        <v>5.6092700000000004</v>
      </c>
      <c r="G6776" s="342" t="s">
        <v>300</v>
      </c>
      <c r="H6776" s="342"/>
      <c r="I6776" s="342"/>
      <c r="J6776" s="343"/>
      <c r="K6776" s="343"/>
      <c r="L6776" s="407">
        <v>1</v>
      </c>
      <c r="M6776" s="344">
        <f t="shared" si="105"/>
        <v>5.6092649674380475</v>
      </c>
      <c r="N6776" s="337"/>
      <c r="T6776" s="169" t="s">
        <v>300</v>
      </c>
    </row>
    <row r="6777" spans="1:20">
      <c r="A6777" s="339">
        <v>45574.25</v>
      </c>
      <c r="B6777" s="340">
        <v>2.2206700000000001</v>
      </c>
      <c r="C6777" s="340" t="s">
        <v>300</v>
      </c>
      <c r="D6777" s="341">
        <v>77.169659999999993</v>
      </c>
      <c r="E6777" s="342" t="s">
        <v>300</v>
      </c>
      <c r="F6777" s="340">
        <v>5.3261200000000004</v>
      </c>
      <c r="G6777" s="342" t="s">
        <v>300</v>
      </c>
      <c r="H6777" s="342"/>
      <c r="I6777" s="342"/>
      <c r="J6777" s="343"/>
      <c r="K6777" s="343"/>
      <c r="L6777" s="407">
        <v>1</v>
      </c>
      <c r="M6777" s="344">
        <f t="shared" si="105"/>
        <v>5.326128282947975</v>
      </c>
      <c r="N6777" s="337"/>
      <c r="T6777" s="169" t="s">
        <v>300</v>
      </c>
    </row>
    <row r="6778" spans="1:20">
      <c r="A6778" s="339">
        <v>45574.291666666701</v>
      </c>
      <c r="B6778" s="340">
        <v>2.1296200000000001</v>
      </c>
      <c r="C6778" s="340" t="s">
        <v>300</v>
      </c>
      <c r="D6778" s="341">
        <v>79.428550000000001</v>
      </c>
      <c r="E6778" s="342" t="s">
        <v>300</v>
      </c>
      <c r="F6778" s="340">
        <v>5.2572599999999996</v>
      </c>
      <c r="G6778" s="342" t="s">
        <v>300</v>
      </c>
      <c r="H6778" s="342"/>
      <c r="I6778" s="342"/>
      <c r="J6778" s="343"/>
      <c r="K6778" s="343"/>
      <c r="L6778" s="407">
        <v>1</v>
      </c>
      <c r="M6778" s="344">
        <f t="shared" si="105"/>
        <v>5.2572636984730794</v>
      </c>
      <c r="N6778" s="337"/>
      <c r="T6778" s="169" t="s">
        <v>300</v>
      </c>
    </row>
    <row r="6779" spans="1:20">
      <c r="A6779" s="339">
        <v>45574.333333333299</v>
      </c>
      <c r="B6779" s="340">
        <v>2.2172200000000002</v>
      </c>
      <c r="C6779" s="340" t="s">
        <v>300</v>
      </c>
      <c r="D6779" s="341">
        <v>80.070430000000002</v>
      </c>
      <c r="E6779" s="342" t="s">
        <v>300</v>
      </c>
      <c r="F6779" s="340">
        <v>5.51776</v>
      </c>
      <c r="G6779" s="342" t="s">
        <v>300</v>
      </c>
      <c r="H6779" s="342"/>
      <c r="I6779" s="342"/>
      <c r="J6779" s="343"/>
      <c r="K6779" s="343"/>
      <c r="L6779" s="407">
        <v>1</v>
      </c>
      <c r="M6779" s="344">
        <f t="shared" si="105"/>
        <v>5.5177492236469678</v>
      </c>
      <c r="N6779" s="337"/>
      <c r="T6779" s="169" t="s">
        <v>300</v>
      </c>
    </row>
    <row r="6780" spans="1:20">
      <c r="A6780" s="339">
        <v>45574.375</v>
      </c>
      <c r="B6780" s="340">
        <v>2.0424699999999998</v>
      </c>
      <c r="C6780" s="340" t="s">
        <v>300</v>
      </c>
      <c r="D6780" s="341">
        <v>78.660610000000005</v>
      </c>
      <c r="E6780" s="342" t="s">
        <v>300</v>
      </c>
      <c r="F6780" s="340">
        <v>4.9933800000000002</v>
      </c>
      <c r="G6780" s="342" t="s">
        <v>300</v>
      </c>
      <c r="H6780" s="342"/>
      <c r="I6780" s="342"/>
      <c r="J6780" s="343"/>
      <c r="K6780" s="343"/>
      <c r="L6780" s="407">
        <v>1</v>
      </c>
      <c r="M6780" s="344">
        <f t="shared" si="105"/>
        <v>4.9933729741962365</v>
      </c>
      <c r="N6780" s="337"/>
      <c r="T6780" s="169" t="s">
        <v>300</v>
      </c>
    </row>
    <row r="6781" spans="1:20">
      <c r="A6781" s="339">
        <v>45574.416666666701</v>
      </c>
      <c r="B6781" s="340">
        <v>2.12053</v>
      </c>
      <c r="C6781" s="340" t="s">
        <v>300</v>
      </c>
      <c r="D6781" s="341">
        <v>77.964259999999996</v>
      </c>
      <c r="E6781" s="342" t="s">
        <v>300</v>
      </c>
      <c r="F6781" s="340">
        <v>5.1383200000000002</v>
      </c>
      <c r="G6781" s="342" t="s">
        <v>300</v>
      </c>
      <c r="H6781" s="342"/>
      <c r="I6781" s="342"/>
      <c r="J6781" s="343"/>
      <c r="K6781" s="343"/>
      <c r="L6781" s="407">
        <v>1</v>
      </c>
      <c r="M6781" s="344">
        <f t="shared" si="105"/>
        <v>5.1383181641724223</v>
      </c>
      <c r="N6781" s="337"/>
      <c r="T6781" s="169" t="s">
        <v>300</v>
      </c>
    </row>
    <row r="6782" spans="1:20">
      <c r="A6782" s="339">
        <v>45574.458333333299</v>
      </c>
      <c r="B6782" s="340">
        <v>1.8673999999999999</v>
      </c>
      <c r="C6782" s="340" t="s">
        <v>300</v>
      </c>
      <c r="D6782" s="341">
        <v>81.080370000000002</v>
      </c>
      <c r="E6782" s="342" t="s">
        <v>300</v>
      </c>
      <c r="F6782" s="340">
        <v>4.7058099999999996</v>
      </c>
      <c r="G6782" s="342" t="s">
        <v>300</v>
      </c>
      <c r="H6782" s="342"/>
      <c r="I6782" s="342"/>
      <c r="J6782" s="343"/>
      <c r="K6782" s="343"/>
      <c r="L6782" s="407">
        <v>1</v>
      </c>
      <c r="M6782" s="344">
        <f t="shared" si="105"/>
        <v>4.7058067297130393</v>
      </c>
      <c r="N6782" s="337"/>
      <c r="T6782" s="169" t="s">
        <v>300</v>
      </c>
    </row>
    <row r="6783" spans="1:20">
      <c r="A6783" s="339">
        <v>45574.5</v>
      </c>
      <c r="B6783" s="340">
        <v>1.6285499999999999</v>
      </c>
      <c r="C6783" s="340" t="s">
        <v>300</v>
      </c>
      <c r="D6783" s="341">
        <v>81.323980000000006</v>
      </c>
      <c r="E6783" s="342" t="s">
        <v>300</v>
      </c>
      <c r="F6783" s="340">
        <v>4.11625</v>
      </c>
      <c r="G6783" s="342" t="s">
        <v>300</v>
      </c>
      <c r="H6783" s="342"/>
      <c r="I6783" s="342"/>
      <c r="J6783" s="343"/>
      <c r="K6783" s="343"/>
      <c r="L6783" s="407">
        <v>1</v>
      </c>
      <c r="M6783" s="344">
        <f t="shared" si="105"/>
        <v>4.1162404099093193</v>
      </c>
      <c r="N6783" s="337"/>
      <c r="T6783" s="169" t="s">
        <v>300</v>
      </c>
    </row>
    <row r="6784" spans="1:20">
      <c r="A6784" s="339">
        <v>45574.541666666701</v>
      </c>
      <c r="B6784" s="340">
        <v>2.1174599999999999</v>
      </c>
      <c r="C6784" s="340" t="s">
        <v>300</v>
      </c>
      <c r="D6784" s="341">
        <v>77.86815</v>
      </c>
      <c r="E6784" s="342" t="s">
        <v>300</v>
      </c>
      <c r="F6784" s="340">
        <v>5.1245500000000002</v>
      </c>
      <c r="G6784" s="342" t="s">
        <v>300</v>
      </c>
      <c r="H6784" s="342"/>
      <c r="I6784" s="342"/>
      <c r="J6784" s="343"/>
      <c r="K6784" s="343"/>
      <c r="L6784" s="407">
        <v>1</v>
      </c>
      <c r="M6784" s="344">
        <f t="shared" si="105"/>
        <v>5.124554095300919</v>
      </c>
      <c r="N6784" s="337"/>
      <c r="T6784" s="169" t="s">
        <v>300</v>
      </c>
    </row>
    <row r="6785" spans="1:20">
      <c r="A6785" s="339">
        <v>45574.583333333299</v>
      </c>
      <c r="B6785" s="340">
        <v>2.1655700000000002</v>
      </c>
      <c r="C6785" s="340" t="s">
        <v>300</v>
      </c>
      <c r="D6785" s="341">
        <v>77.092309999999998</v>
      </c>
      <c r="E6785" s="342" t="s">
        <v>300</v>
      </c>
      <c r="F6785" s="340">
        <v>5.1887600000000003</v>
      </c>
      <c r="G6785" s="342" t="s">
        <v>300</v>
      </c>
      <c r="H6785" s="342"/>
      <c r="I6785" s="342"/>
      <c r="J6785" s="343"/>
      <c r="K6785" s="343"/>
      <c r="L6785" s="407">
        <v>1</v>
      </c>
      <c r="M6785" s="344">
        <f t="shared" si="105"/>
        <v>5.1887685102690355</v>
      </c>
      <c r="N6785" s="337"/>
      <c r="T6785" s="169" t="s">
        <v>300</v>
      </c>
    </row>
    <row r="6786" spans="1:20">
      <c r="A6786" s="339">
        <v>45574.625</v>
      </c>
      <c r="B6786" s="340">
        <v>2.1648499999999999</v>
      </c>
      <c r="C6786" s="340" t="s">
        <v>300</v>
      </c>
      <c r="D6786" s="341">
        <v>77.12903</v>
      </c>
      <c r="E6786" s="342" t="s">
        <v>300</v>
      </c>
      <c r="F6786" s="340">
        <v>5.1895300000000004</v>
      </c>
      <c r="G6786" s="342" t="s">
        <v>300</v>
      </c>
      <c r="H6786" s="342"/>
      <c r="I6786" s="342"/>
      <c r="J6786" s="343"/>
      <c r="K6786" s="343"/>
      <c r="L6786" s="407">
        <v>1</v>
      </c>
      <c r="M6786" s="344">
        <f t="shared" si="105"/>
        <v>5.1895140209081392</v>
      </c>
      <c r="N6786" s="337"/>
      <c r="T6786" s="169" t="s">
        <v>300</v>
      </c>
    </row>
    <row r="6787" spans="1:20">
      <c r="A6787" s="339">
        <v>45574.666666666701</v>
      </c>
      <c r="B6787" s="340">
        <v>2.2934100000000002</v>
      </c>
      <c r="C6787" s="340" t="s">
        <v>300</v>
      </c>
      <c r="D6787" s="341">
        <v>77.662660000000002</v>
      </c>
      <c r="E6787" s="342" t="s">
        <v>300</v>
      </c>
      <c r="F6787" s="340">
        <v>5.5357200000000004</v>
      </c>
      <c r="G6787" s="342" t="s">
        <v>300</v>
      </c>
      <c r="H6787" s="342"/>
      <c r="I6787" s="342"/>
      <c r="J6787" s="343"/>
      <c r="K6787" s="343"/>
      <c r="L6787" s="407">
        <v>1</v>
      </c>
      <c r="M6787" s="344">
        <f t="shared" ref="M6787:M6850" si="106">D6787*60*10^3*B6787*5.18*10^-7</f>
        <v>5.5357309388742486</v>
      </c>
      <c r="N6787" s="337"/>
      <c r="T6787" s="169" t="s">
        <v>300</v>
      </c>
    </row>
    <row r="6788" spans="1:20">
      <c r="A6788" s="339">
        <v>45574.708333333299</v>
      </c>
      <c r="B6788" s="340">
        <v>2.3075100000000002</v>
      </c>
      <c r="C6788" s="340" t="s">
        <v>300</v>
      </c>
      <c r="D6788" s="341">
        <v>77.534260000000003</v>
      </c>
      <c r="E6788" s="342" t="s">
        <v>300</v>
      </c>
      <c r="F6788" s="340">
        <v>5.5605500000000001</v>
      </c>
      <c r="G6788" s="342" t="s">
        <v>300</v>
      </c>
      <c r="H6788" s="342"/>
      <c r="I6788" s="342"/>
      <c r="J6788" s="343"/>
      <c r="K6788" s="343"/>
      <c r="L6788" s="407">
        <v>1</v>
      </c>
      <c r="M6788" s="344">
        <f t="shared" si="106"/>
        <v>5.5605563754940084</v>
      </c>
      <c r="N6788" s="337"/>
      <c r="T6788" s="169" t="s">
        <v>300</v>
      </c>
    </row>
    <row r="6789" spans="1:20">
      <c r="A6789" s="339">
        <v>45574.75</v>
      </c>
      <c r="B6789" s="340">
        <v>2.3252899999999999</v>
      </c>
      <c r="C6789" s="340" t="s">
        <v>300</v>
      </c>
      <c r="D6789" s="341">
        <v>77.001400000000004</v>
      </c>
      <c r="E6789" s="342" t="s">
        <v>300</v>
      </c>
      <c r="F6789" s="340">
        <v>5.5648799999999996</v>
      </c>
      <c r="G6789" s="342" t="s">
        <v>300</v>
      </c>
      <c r="H6789" s="342"/>
      <c r="I6789" s="342"/>
      <c r="J6789" s="343"/>
      <c r="K6789" s="343"/>
      <c r="L6789" s="407">
        <v>1</v>
      </c>
      <c r="M6789" s="344">
        <f t="shared" si="106"/>
        <v>5.5648921944184782</v>
      </c>
      <c r="N6789" s="337"/>
      <c r="T6789" s="169" t="s">
        <v>300</v>
      </c>
    </row>
    <row r="6790" spans="1:20">
      <c r="A6790" s="339">
        <v>45574.791666666701</v>
      </c>
      <c r="B6790" s="340">
        <v>2.3052000000000001</v>
      </c>
      <c r="C6790" s="340" t="s">
        <v>300</v>
      </c>
      <c r="D6790" s="341">
        <v>76.525329999999997</v>
      </c>
      <c r="E6790" s="342" t="s">
        <v>300</v>
      </c>
      <c r="F6790" s="340">
        <v>5.4827000000000004</v>
      </c>
      <c r="G6790" s="342" t="s">
        <v>300</v>
      </c>
      <c r="H6790" s="342"/>
      <c r="I6790" s="342"/>
      <c r="J6790" s="343"/>
      <c r="K6790" s="343"/>
      <c r="L6790" s="407">
        <v>1</v>
      </c>
      <c r="M6790" s="344">
        <f t="shared" si="106"/>
        <v>5.4827044074532791</v>
      </c>
      <c r="N6790" s="337"/>
      <c r="T6790" s="169" t="s">
        <v>300</v>
      </c>
    </row>
    <row r="6791" spans="1:20">
      <c r="A6791" s="339">
        <v>45574.833333333299</v>
      </c>
      <c r="B6791" s="340">
        <v>2.2873399999999999</v>
      </c>
      <c r="C6791" s="340" t="s">
        <v>300</v>
      </c>
      <c r="D6791" s="341">
        <v>77.138390000000001</v>
      </c>
      <c r="E6791" s="342" t="s">
        <v>300</v>
      </c>
      <c r="F6791" s="340">
        <v>5.4838199999999997</v>
      </c>
      <c r="G6791" s="342" t="s">
        <v>300</v>
      </c>
      <c r="H6791" s="342"/>
      <c r="I6791" s="342"/>
      <c r="J6791" s="343"/>
      <c r="K6791" s="343"/>
      <c r="L6791" s="407">
        <v>1</v>
      </c>
      <c r="M6791" s="344">
        <f t="shared" si="106"/>
        <v>5.4838088124592073</v>
      </c>
      <c r="N6791" s="337"/>
      <c r="T6791" s="169" t="s">
        <v>300</v>
      </c>
    </row>
    <row r="6792" spans="1:20">
      <c r="A6792" s="339">
        <v>45574.875</v>
      </c>
      <c r="B6792" s="340">
        <v>2.2757800000000001</v>
      </c>
      <c r="C6792" s="340" t="s">
        <v>300</v>
      </c>
      <c r="D6792" s="341">
        <v>76.521749999999997</v>
      </c>
      <c r="E6792" s="342" t="s">
        <v>300</v>
      </c>
      <c r="F6792" s="340">
        <v>5.4124699999999999</v>
      </c>
      <c r="G6792" s="342" t="s">
        <v>300</v>
      </c>
      <c r="H6792" s="342"/>
      <c r="I6792" s="342"/>
      <c r="J6792" s="343"/>
      <c r="K6792" s="343"/>
      <c r="L6792" s="407">
        <v>1</v>
      </c>
      <c r="M6792" s="344">
        <f t="shared" si="106"/>
        <v>5.412478448122199</v>
      </c>
      <c r="N6792" s="337"/>
      <c r="T6792" s="169" t="s">
        <v>300</v>
      </c>
    </row>
    <row r="6793" spans="1:20">
      <c r="A6793" s="339">
        <v>45574.916666666701</v>
      </c>
      <c r="B6793" s="340">
        <v>2.0834199999999998</v>
      </c>
      <c r="C6793" s="340" t="s">
        <v>300</v>
      </c>
      <c r="D6793" s="341">
        <v>78.939809999999994</v>
      </c>
      <c r="E6793" s="342" t="s">
        <v>300</v>
      </c>
      <c r="F6793" s="340">
        <v>5.1115599999999999</v>
      </c>
      <c r="G6793" s="342" t="s">
        <v>300</v>
      </c>
      <c r="H6793" s="342"/>
      <c r="I6793" s="342"/>
      <c r="J6793" s="343"/>
      <c r="K6793" s="343"/>
      <c r="L6793" s="407">
        <v>1</v>
      </c>
      <c r="M6793" s="344">
        <f t="shared" si="106"/>
        <v>5.1115653297722154</v>
      </c>
      <c r="N6793" s="337"/>
      <c r="T6793" s="169" t="s">
        <v>300</v>
      </c>
    </row>
    <row r="6794" spans="1:20">
      <c r="A6794" s="339">
        <v>45574.958333333299</v>
      </c>
      <c r="B6794" s="340">
        <v>2.40564</v>
      </c>
      <c r="C6794" s="340" t="s">
        <v>300</v>
      </c>
      <c r="D6794" s="341">
        <v>77.032309999999995</v>
      </c>
      <c r="E6794" s="342" t="s">
        <v>300</v>
      </c>
      <c r="F6794" s="340">
        <v>5.7595000000000001</v>
      </c>
      <c r="G6794" s="342" t="s">
        <v>300</v>
      </c>
      <c r="H6794" s="342"/>
      <c r="I6794" s="342"/>
      <c r="J6794" s="343"/>
      <c r="K6794" s="343"/>
      <c r="L6794" s="407">
        <v>1</v>
      </c>
      <c r="M6794" s="344">
        <f t="shared" si="106"/>
        <v>5.7594971535786712</v>
      </c>
      <c r="N6794" s="337"/>
      <c r="T6794" s="169" t="s">
        <v>300</v>
      </c>
    </row>
    <row r="6795" spans="1:20">
      <c r="A6795" s="339">
        <v>45575</v>
      </c>
      <c r="B6795" s="340">
        <v>2.4319099999999998</v>
      </c>
      <c r="C6795" s="340" t="s">
        <v>300</v>
      </c>
      <c r="D6795" s="341">
        <v>76.797669999999997</v>
      </c>
      <c r="E6795" s="342" t="s">
        <v>300</v>
      </c>
      <c r="F6795" s="340">
        <v>5.8046600000000002</v>
      </c>
      <c r="G6795" s="342" t="s">
        <v>300</v>
      </c>
      <c r="H6795" s="342"/>
      <c r="I6795" s="342"/>
      <c r="J6795" s="343"/>
      <c r="K6795" s="343"/>
      <c r="L6795" s="407">
        <v>1</v>
      </c>
      <c r="M6795" s="344">
        <f t="shared" si="106"/>
        <v>5.804656872872676</v>
      </c>
      <c r="N6795" s="337"/>
      <c r="T6795" s="169" t="s">
        <v>300</v>
      </c>
    </row>
    <row r="6796" spans="1:20">
      <c r="A6796" s="339">
        <v>45575.041666666701</v>
      </c>
      <c r="B6796" s="340">
        <v>2.2394699999999998</v>
      </c>
      <c r="C6796" s="340" t="s">
        <v>300</v>
      </c>
      <c r="D6796" s="341">
        <v>76.888800000000003</v>
      </c>
      <c r="E6796" s="342" t="s">
        <v>300</v>
      </c>
      <c r="F6796" s="340">
        <v>5.35168</v>
      </c>
      <c r="G6796" s="342" t="s">
        <v>300</v>
      </c>
      <c r="H6796" s="342"/>
      <c r="I6796" s="342"/>
      <c r="J6796" s="343"/>
      <c r="K6796" s="343"/>
      <c r="L6796" s="407">
        <v>1</v>
      </c>
      <c r="M6796" s="344">
        <f t="shared" si="106"/>
        <v>5.3516702018908786</v>
      </c>
      <c r="N6796" s="337"/>
      <c r="T6796" s="169" t="s">
        <v>300</v>
      </c>
    </row>
    <row r="6797" spans="1:20">
      <c r="A6797" s="339">
        <v>45575.083333333299</v>
      </c>
      <c r="B6797" s="340">
        <v>1.95702</v>
      </c>
      <c r="C6797" s="340" t="s">
        <v>300</v>
      </c>
      <c r="D6797" s="341">
        <v>79.016710000000003</v>
      </c>
      <c r="E6797" s="342" t="s">
        <v>300</v>
      </c>
      <c r="F6797" s="340">
        <v>4.8061199999999999</v>
      </c>
      <c r="G6797" s="342" t="s">
        <v>300</v>
      </c>
      <c r="H6797" s="342"/>
      <c r="I6797" s="342"/>
      <c r="J6797" s="343"/>
      <c r="K6797" s="343"/>
      <c r="L6797" s="407">
        <v>1</v>
      </c>
      <c r="M6797" s="344">
        <f t="shared" si="106"/>
        <v>4.8061267184745349</v>
      </c>
      <c r="N6797" s="337"/>
      <c r="T6797" s="169" t="s">
        <v>300</v>
      </c>
    </row>
    <row r="6798" spans="1:20">
      <c r="A6798" s="339">
        <v>45575.125</v>
      </c>
      <c r="B6798" s="340">
        <v>2.0043500000000001</v>
      </c>
      <c r="C6798" s="340" t="s">
        <v>300</v>
      </c>
      <c r="D6798" s="341">
        <v>79.564670000000007</v>
      </c>
      <c r="E6798" s="342" t="s">
        <v>300</v>
      </c>
      <c r="F6798" s="340">
        <v>4.9565000000000001</v>
      </c>
      <c r="G6798" s="342" t="s">
        <v>300</v>
      </c>
      <c r="H6798" s="342"/>
      <c r="I6798" s="342"/>
      <c r="J6798" s="343"/>
      <c r="K6798" s="343"/>
      <c r="L6798" s="407">
        <v>1</v>
      </c>
      <c r="M6798" s="344">
        <f t="shared" si="106"/>
        <v>4.95649687145466</v>
      </c>
      <c r="N6798" s="337"/>
      <c r="T6798" s="169" t="s">
        <v>300</v>
      </c>
    </row>
    <row r="6799" spans="1:20">
      <c r="A6799" s="339">
        <v>45575.166666666701</v>
      </c>
      <c r="B6799" s="340">
        <v>2.1877800000000001</v>
      </c>
      <c r="C6799" s="340" t="s">
        <v>300</v>
      </c>
      <c r="D6799" s="341">
        <v>77.771000000000001</v>
      </c>
      <c r="E6799" s="342" t="s">
        <v>300</v>
      </c>
      <c r="F6799" s="340">
        <v>5.2881200000000002</v>
      </c>
      <c r="G6799" s="342" t="s">
        <v>300</v>
      </c>
      <c r="H6799" s="342"/>
      <c r="I6799" s="342"/>
      <c r="J6799" s="343"/>
      <c r="K6799" s="343"/>
      <c r="L6799" s="407">
        <v>1</v>
      </c>
      <c r="M6799" s="344">
        <f t="shared" si="106"/>
        <v>5.2881326568503999</v>
      </c>
      <c r="N6799" s="337"/>
      <c r="T6799" s="169" t="s">
        <v>300</v>
      </c>
    </row>
    <row r="6800" spans="1:20">
      <c r="A6800" s="339">
        <v>45575.208333333299</v>
      </c>
      <c r="B6800" s="340">
        <v>2.3061500000000001</v>
      </c>
      <c r="C6800" s="340" t="s">
        <v>300</v>
      </c>
      <c r="D6800" s="341">
        <v>76.778329999999997</v>
      </c>
      <c r="E6800" s="342" t="s">
        <v>300</v>
      </c>
      <c r="F6800" s="340">
        <v>5.5030999999999999</v>
      </c>
      <c r="G6800" s="342" t="s">
        <v>300</v>
      </c>
      <c r="H6800" s="342"/>
      <c r="I6800" s="342"/>
      <c r="J6800" s="343"/>
      <c r="K6800" s="343"/>
      <c r="L6800" s="407">
        <v>1</v>
      </c>
      <c r="M6800" s="344">
        <f t="shared" si="106"/>
        <v>5.5030977052728591</v>
      </c>
      <c r="N6800" s="337"/>
      <c r="T6800" s="169" t="s">
        <v>300</v>
      </c>
    </row>
    <row r="6801" spans="1:20">
      <c r="A6801" s="339">
        <v>45575.25</v>
      </c>
      <c r="B6801" s="340">
        <v>2.3625099999999999</v>
      </c>
      <c r="C6801" s="340" t="s">
        <v>300</v>
      </c>
      <c r="D6801" s="341">
        <v>75.759860000000003</v>
      </c>
      <c r="E6801" s="342" t="s">
        <v>300</v>
      </c>
      <c r="F6801" s="340">
        <v>5.5628099999999998</v>
      </c>
      <c r="G6801" s="342" t="s">
        <v>300</v>
      </c>
      <c r="H6801" s="342"/>
      <c r="I6801" s="342"/>
      <c r="J6801" s="343"/>
      <c r="K6801" s="343"/>
      <c r="L6801" s="407">
        <v>1</v>
      </c>
      <c r="M6801" s="344">
        <f t="shared" si="106"/>
        <v>5.5628049064544864</v>
      </c>
      <c r="N6801" s="337"/>
      <c r="T6801" s="169" t="s">
        <v>300</v>
      </c>
    </row>
    <row r="6802" spans="1:20">
      <c r="A6802" s="339">
        <v>45575.291666666701</v>
      </c>
      <c r="B6802" s="340">
        <v>2.2351399999999999</v>
      </c>
      <c r="C6802" s="340" t="s">
        <v>300</v>
      </c>
      <c r="D6802" s="341">
        <v>76.101770000000002</v>
      </c>
      <c r="E6802" s="342" t="s">
        <v>300</v>
      </c>
      <c r="F6802" s="340">
        <v>5.2866400000000002</v>
      </c>
      <c r="G6802" s="342" t="s">
        <v>300</v>
      </c>
      <c r="H6802" s="342"/>
      <c r="I6802" s="342"/>
      <c r="J6802" s="343"/>
      <c r="K6802" s="343"/>
      <c r="L6802" s="407">
        <v>1</v>
      </c>
      <c r="M6802" s="344">
        <f t="shared" si="106"/>
        <v>5.2866492649476235</v>
      </c>
      <c r="N6802" s="337"/>
      <c r="T6802" s="169" t="s">
        <v>300</v>
      </c>
    </row>
    <row r="6803" spans="1:20">
      <c r="A6803" s="339">
        <v>45575.333333333299</v>
      </c>
      <c r="B6803" s="340">
        <v>2.38476</v>
      </c>
      <c r="C6803" s="340" t="s">
        <v>300</v>
      </c>
      <c r="D6803" s="341">
        <v>75.815929999999994</v>
      </c>
      <c r="E6803" s="342" t="s">
        <v>300</v>
      </c>
      <c r="F6803" s="340">
        <v>5.6193499999999998</v>
      </c>
      <c r="G6803" s="342" t="s">
        <v>300</v>
      </c>
      <c r="H6803" s="342"/>
      <c r="I6803" s="342"/>
      <c r="J6803" s="343"/>
      <c r="K6803" s="343"/>
      <c r="L6803" s="407">
        <v>1</v>
      </c>
      <c r="M6803" s="344">
        <f t="shared" si="106"/>
        <v>5.6193509378089432</v>
      </c>
      <c r="N6803" s="337"/>
      <c r="T6803" s="169" t="s">
        <v>300</v>
      </c>
    </row>
    <row r="6804" spans="1:20">
      <c r="A6804" s="339">
        <v>45575.375</v>
      </c>
      <c r="B6804" s="340">
        <v>1.1631899999999999</v>
      </c>
      <c r="C6804" s="340" t="s">
        <v>300</v>
      </c>
      <c r="D6804" s="341">
        <v>79.133719999999997</v>
      </c>
      <c r="E6804" s="342" t="s">
        <v>300</v>
      </c>
      <c r="F6804" s="340">
        <v>2.86083</v>
      </c>
      <c r="G6804" s="342" t="s">
        <v>300</v>
      </c>
      <c r="H6804" s="342"/>
      <c r="I6804" s="342"/>
      <c r="J6804" s="343"/>
      <c r="K6804" s="343"/>
      <c r="L6804" s="407">
        <v>1</v>
      </c>
      <c r="M6804" s="344">
        <f t="shared" si="106"/>
        <v>2.860837908912143</v>
      </c>
      <c r="N6804" s="337"/>
      <c r="T6804" s="169" t="s">
        <v>300</v>
      </c>
    </row>
    <row r="6805" spans="1:20">
      <c r="A6805" s="339">
        <v>45575.416666666701</v>
      </c>
      <c r="B6805" s="340">
        <v>0.84077000000000002</v>
      </c>
      <c r="C6805" s="340" t="s">
        <v>300</v>
      </c>
      <c r="D6805" s="341">
        <v>82.098510000000005</v>
      </c>
      <c r="E6805" s="342" t="s">
        <v>300</v>
      </c>
      <c r="F6805" s="340">
        <v>2.1453199999999999</v>
      </c>
      <c r="G6805" s="342" t="s">
        <v>300</v>
      </c>
      <c r="H6805" s="342"/>
      <c r="I6805" s="342"/>
      <c r="J6805" s="343"/>
      <c r="K6805" s="343"/>
      <c r="L6805" s="407">
        <v>1</v>
      </c>
      <c r="M6805" s="344">
        <f t="shared" si="106"/>
        <v>2.1453269689739165</v>
      </c>
      <c r="N6805" s="337"/>
      <c r="T6805" s="169" t="s">
        <v>300</v>
      </c>
    </row>
    <row r="6806" spans="1:20">
      <c r="A6806" s="339">
        <v>45575.458333333299</v>
      </c>
      <c r="B6806" s="340">
        <v>2.0546199999999999</v>
      </c>
      <c r="C6806" s="340" t="s">
        <v>300</v>
      </c>
      <c r="D6806" s="341">
        <v>80.015900000000002</v>
      </c>
      <c r="E6806" s="342" t="s">
        <v>300</v>
      </c>
      <c r="F6806" s="340">
        <v>5.1096300000000001</v>
      </c>
      <c r="G6806" s="342" t="s">
        <v>300</v>
      </c>
      <c r="H6806" s="342"/>
      <c r="I6806" s="342"/>
      <c r="J6806" s="343"/>
      <c r="K6806" s="343"/>
      <c r="L6806" s="407">
        <v>1</v>
      </c>
      <c r="M6806" s="344">
        <f t="shared" si="106"/>
        <v>5.1096225036746388</v>
      </c>
      <c r="N6806" s="337"/>
      <c r="T6806" s="169" t="s">
        <v>300</v>
      </c>
    </row>
    <row r="6807" spans="1:20">
      <c r="A6807" s="339">
        <v>45575.5</v>
      </c>
      <c r="B6807" s="340">
        <v>1.95085</v>
      </c>
      <c r="C6807" s="340" t="s">
        <v>300</v>
      </c>
      <c r="D6807" s="341">
        <v>80.389780000000002</v>
      </c>
      <c r="E6807" s="342" t="s">
        <v>300</v>
      </c>
      <c r="F6807" s="340">
        <v>4.8742299999999998</v>
      </c>
      <c r="G6807" s="342" t="s">
        <v>300</v>
      </c>
      <c r="H6807" s="342"/>
      <c r="I6807" s="342"/>
      <c r="J6807" s="343"/>
      <c r="K6807" s="343"/>
      <c r="L6807" s="407">
        <v>1</v>
      </c>
      <c r="M6807" s="344">
        <f t="shared" si="106"/>
        <v>4.8742267438880393</v>
      </c>
      <c r="N6807" s="337"/>
      <c r="T6807" s="169" t="s">
        <v>300</v>
      </c>
    </row>
    <row r="6808" spans="1:20">
      <c r="A6808" s="339">
        <v>45575.541666666701</v>
      </c>
      <c r="B6808" s="340">
        <v>1.98184</v>
      </c>
      <c r="C6808" s="340" t="s">
        <v>300</v>
      </c>
      <c r="D6808" s="341">
        <v>79.343469999999996</v>
      </c>
      <c r="E6808" s="342" t="s">
        <v>300</v>
      </c>
      <c r="F6808" s="340">
        <v>4.8872</v>
      </c>
      <c r="G6808" s="342" t="s">
        <v>300</v>
      </c>
      <c r="H6808" s="342"/>
      <c r="I6808" s="342"/>
      <c r="J6808" s="343"/>
      <c r="K6808" s="343"/>
      <c r="L6808" s="407">
        <v>1</v>
      </c>
      <c r="M6808" s="344">
        <f t="shared" si="106"/>
        <v>4.8872076251355834</v>
      </c>
      <c r="N6808" s="337"/>
      <c r="T6808" s="169" t="s">
        <v>300</v>
      </c>
    </row>
    <row r="6809" spans="1:20">
      <c r="A6809" s="339">
        <v>45575.583333333299</v>
      </c>
      <c r="B6809" s="340">
        <v>1.8128</v>
      </c>
      <c r="C6809" s="340" t="s">
        <v>300</v>
      </c>
      <c r="D6809" s="341">
        <v>79.213830000000002</v>
      </c>
      <c r="E6809" s="342" t="s">
        <v>300</v>
      </c>
      <c r="F6809" s="340">
        <v>4.4630599999999996</v>
      </c>
      <c r="G6809" s="342" t="s">
        <v>300</v>
      </c>
      <c r="H6809" s="342"/>
      <c r="I6809" s="342"/>
      <c r="J6809" s="343"/>
      <c r="K6809" s="343"/>
      <c r="L6809" s="407">
        <v>1</v>
      </c>
      <c r="M6809" s="344">
        <f t="shared" si="106"/>
        <v>4.46305166822592</v>
      </c>
      <c r="N6809" s="337"/>
      <c r="T6809" s="169" t="s">
        <v>300</v>
      </c>
    </row>
    <row r="6810" spans="1:20">
      <c r="A6810" s="339">
        <v>45575.625</v>
      </c>
      <c r="B6810" s="340">
        <v>1.8687199999999999</v>
      </c>
      <c r="C6810" s="340" t="s">
        <v>300</v>
      </c>
      <c r="D6810" s="341">
        <v>78.758039999999994</v>
      </c>
      <c r="E6810" s="342" t="s">
        <v>300</v>
      </c>
      <c r="F6810" s="340">
        <v>4.5742599999999998</v>
      </c>
      <c r="G6810" s="342" t="s">
        <v>300</v>
      </c>
      <c r="H6810" s="342"/>
      <c r="I6810" s="342"/>
      <c r="J6810" s="343"/>
      <c r="K6810" s="343"/>
      <c r="L6810" s="407">
        <v>1</v>
      </c>
      <c r="M6810" s="344">
        <f t="shared" si="106"/>
        <v>4.5742525977335031</v>
      </c>
      <c r="N6810" s="337"/>
      <c r="T6810" s="169" t="s">
        <v>300</v>
      </c>
    </row>
    <row r="6811" spans="1:20">
      <c r="A6811" s="339">
        <v>45575.666666666701</v>
      </c>
      <c r="B6811" s="340">
        <v>1.92066</v>
      </c>
      <c r="C6811" s="340" t="s">
        <v>300</v>
      </c>
      <c r="D6811" s="341">
        <v>76.290599999999998</v>
      </c>
      <c r="E6811" s="342" t="s">
        <v>300</v>
      </c>
      <c r="F6811" s="340">
        <v>4.5540900000000004</v>
      </c>
      <c r="G6811" s="342" t="s">
        <v>300</v>
      </c>
      <c r="H6811" s="342"/>
      <c r="I6811" s="342"/>
      <c r="J6811" s="343"/>
      <c r="K6811" s="343"/>
      <c r="L6811" s="407">
        <v>1</v>
      </c>
      <c r="M6811" s="344">
        <f t="shared" si="106"/>
        <v>4.5540996819796797</v>
      </c>
      <c r="N6811" s="337"/>
      <c r="T6811" s="169" t="s">
        <v>300</v>
      </c>
    </row>
    <row r="6812" spans="1:20">
      <c r="A6812" s="339">
        <v>45575.708333333299</v>
      </c>
      <c r="B6812" s="340">
        <v>1.05304</v>
      </c>
      <c r="C6812" s="340" t="s">
        <v>300</v>
      </c>
      <c r="D6812" s="341">
        <v>78.608040000000003</v>
      </c>
      <c r="E6812" s="342" t="s">
        <v>300</v>
      </c>
      <c r="F6812" s="340">
        <v>2.5727099999999998</v>
      </c>
      <c r="G6812" s="342" t="s">
        <v>300</v>
      </c>
      <c r="H6812" s="342"/>
      <c r="I6812" s="342"/>
      <c r="J6812" s="343"/>
      <c r="K6812" s="343"/>
      <c r="L6812" s="407">
        <v>1</v>
      </c>
      <c r="M6812" s="344">
        <f t="shared" si="106"/>
        <v>2.5727219165249271</v>
      </c>
      <c r="N6812" s="337"/>
      <c r="T6812" s="169" t="s">
        <v>300</v>
      </c>
    </row>
    <row r="6813" spans="1:20">
      <c r="A6813" s="339">
        <v>45575.75</v>
      </c>
      <c r="B6813" s="340">
        <v>2.32945</v>
      </c>
      <c r="C6813" s="340" t="s">
        <v>300</v>
      </c>
      <c r="D6813" s="341">
        <v>75.00582</v>
      </c>
      <c r="E6813" s="342" t="s">
        <v>300</v>
      </c>
      <c r="F6813" s="340">
        <v>5.4303800000000004</v>
      </c>
      <c r="G6813" s="342" t="s">
        <v>300</v>
      </c>
      <c r="H6813" s="342"/>
      <c r="I6813" s="342"/>
      <c r="J6813" s="343"/>
      <c r="K6813" s="343"/>
      <c r="L6813" s="407">
        <v>1</v>
      </c>
      <c r="M6813" s="344">
        <f t="shared" si="106"/>
        <v>5.4303693139609184</v>
      </c>
      <c r="N6813" s="337"/>
      <c r="T6813" s="169" t="s">
        <v>300</v>
      </c>
    </row>
    <row r="6814" spans="1:20">
      <c r="A6814" s="339">
        <v>45575.791666666701</v>
      </c>
      <c r="B6814" s="340">
        <v>2.3572600000000001</v>
      </c>
      <c r="C6814" s="340" t="s">
        <v>300</v>
      </c>
      <c r="D6814" s="341">
        <v>74.295389999999998</v>
      </c>
      <c r="E6814" s="342" t="s">
        <v>300</v>
      </c>
      <c r="F6814" s="340">
        <v>5.4431399999999996</v>
      </c>
      <c r="G6814" s="342" t="s">
        <v>300</v>
      </c>
      <c r="H6814" s="342"/>
      <c r="I6814" s="342"/>
      <c r="J6814" s="343"/>
      <c r="K6814" s="343"/>
      <c r="L6814" s="407">
        <v>1</v>
      </c>
      <c r="M6814" s="344">
        <f t="shared" si="106"/>
        <v>5.4431507660559104</v>
      </c>
      <c r="N6814" s="337"/>
      <c r="T6814" s="169" t="s">
        <v>300</v>
      </c>
    </row>
    <row r="6815" spans="1:20">
      <c r="A6815" s="339">
        <v>45575.833333333299</v>
      </c>
      <c r="B6815" s="340">
        <v>2.53817</v>
      </c>
      <c r="C6815" s="340" t="s">
        <v>300</v>
      </c>
      <c r="D6815" s="341">
        <v>72.27825</v>
      </c>
      <c r="E6815" s="342" t="s">
        <v>300</v>
      </c>
      <c r="F6815" s="340">
        <v>5.7017699999999998</v>
      </c>
      <c r="G6815" s="342" t="s">
        <v>300</v>
      </c>
      <c r="H6815" s="342"/>
      <c r="I6815" s="342"/>
      <c r="J6815" s="343"/>
      <c r="K6815" s="343"/>
      <c r="L6815" s="407">
        <v>1</v>
      </c>
      <c r="M6815" s="344">
        <f t="shared" si="106"/>
        <v>5.7017654187417</v>
      </c>
      <c r="N6815" s="337"/>
      <c r="T6815" s="169" t="s">
        <v>300</v>
      </c>
    </row>
    <row r="6816" spans="1:20">
      <c r="A6816" s="339">
        <v>45575.875</v>
      </c>
      <c r="B6816" s="340">
        <v>2.38686</v>
      </c>
      <c r="C6816" s="340" t="s">
        <v>300</v>
      </c>
      <c r="D6816" s="341">
        <v>71.929450000000003</v>
      </c>
      <c r="E6816" s="342" t="s">
        <v>300</v>
      </c>
      <c r="F6816" s="340">
        <v>5.3360000000000003</v>
      </c>
      <c r="G6816" s="342" t="s">
        <v>300</v>
      </c>
      <c r="H6816" s="342"/>
      <c r="I6816" s="342"/>
      <c r="J6816" s="343"/>
      <c r="K6816" s="343"/>
      <c r="L6816" s="407">
        <v>1</v>
      </c>
      <c r="M6816" s="344">
        <f t="shared" si="106"/>
        <v>5.3359861799991588</v>
      </c>
      <c r="N6816" s="337"/>
      <c r="T6816" s="169" t="s">
        <v>300</v>
      </c>
    </row>
    <row r="6817" spans="1:20">
      <c r="A6817" s="339">
        <v>45575.916666666701</v>
      </c>
      <c r="B6817" s="340">
        <v>2.4532799999999999</v>
      </c>
      <c r="C6817" s="340" t="s">
        <v>300</v>
      </c>
      <c r="D6817" s="341">
        <v>72.497140000000002</v>
      </c>
      <c r="E6817" s="342" t="s">
        <v>300</v>
      </c>
      <c r="F6817" s="340">
        <v>5.5277599999999998</v>
      </c>
      <c r="G6817" s="342" t="s">
        <v>300</v>
      </c>
      <c r="H6817" s="342"/>
      <c r="I6817" s="342"/>
      <c r="J6817" s="343"/>
      <c r="K6817" s="343"/>
      <c r="L6817" s="407">
        <v>1</v>
      </c>
      <c r="M6817" s="344">
        <f t="shared" si="106"/>
        <v>5.5277577548847354</v>
      </c>
      <c r="N6817" s="337"/>
      <c r="T6817" s="169" t="s">
        <v>300</v>
      </c>
    </row>
    <row r="6818" spans="1:20">
      <c r="A6818" s="339">
        <v>45575.958333333299</v>
      </c>
      <c r="B6818" s="340">
        <v>1.9837199999999999</v>
      </c>
      <c r="C6818" s="340" t="s">
        <v>300</v>
      </c>
      <c r="D6818" s="341">
        <v>74.143330000000006</v>
      </c>
      <c r="E6818" s="342" t="s">
        <v>300</v>
      </c>
      <c r="F6818" s="340">
        <v>4.5712400000000004</v>
      </c>
      <c r="G6818" s="342" t="s">
        <v>300</v>
      </c>
      <c r="H6818" s="342"/>
      <c r="I6818" s="342"/>
      <c r="J6818" s="343"/>
      <c r="K6818" s="343"/>
      <c r="L6818" s="407">
        <v>1</v>
      </c>
      <c r="M6818" s="344">
        <f t="shared" si="106"/>
        <v>4.5712341727426073</v>
      </c>
      <c r="N6818" s="337"/>
      <c r="T6818" s="169" t="s">
        <v>300</v>
      </c>
    </row>
    <row r="6819" spans="1:20">
      <c r="A6819" s="339">
        <v>45576</v>
      </c>
      <c r="B6819" s="340">
        <v>2.28057</v>
      </c>
      <c r="C6819" s="340" t="s">
        <v>300</v>
      </c>
      <c r="D6819" s="341">
        <v>74.700999999999993</v>
      </c>
      <c r="E6819" s="342" t="s">
        <v>300</v>
      </c>
      <c r="F6819" s="340">
        <v>5.2948199999999996</v>
      </c>
      <c r="G6819" s="342" t="s">
        <v>300</v>
      </c>
      <c r="H6819" s="342"/>
      <c r="I6819" s="342"/>
      <c r="J6819" s="343"/>
      <c r="K6819" s="343"/>
      <c r="L6819" s="407">
        <v>1</v>
      </c>
      <c r="M6819" s="344">
        <f t="shared" si="106"/>
        <v>5.294815515435598</v>
      </c>
      <c r="N6819" s="337"/>
      <c r="T6819" s="169" t="s">
        <v>300</v>
      </c>
    </row>
    <row r="6820" spans="1:20">
      <c r="A6820" s="339">
        <v>45576.041666666701</v>
      </c>
      <c r="B6820" s="340">
        <v>2.43757</v>
      </c>
      <c r="C6820" s="340" t="s">
        <v>300</v>
      </c>
      <c r="D6820" s="341">
        <v>72.92004</v>
      </c>
      <c r="E6820" s="342" t="s">
        <v>300</v>
      </c>
      <c r="F6820" s="340">
        <v>5.5244</v>
      </c>
      <c r="G6820" s="342" t="s">
        <v>300</v>
      </c>
      <c r="H6820" s="342"/>
      <c r="I6820" s="342"/>
      <c r="J6820" s="343"/>
      <c r="K6820" s="343"/>
      <c r="L6820" s="407">
        <v>1</v>
      </c>
      <c r="M6820" s="344">
        <f t="shared" si="106"/>
        <v>5.5243985751390241</v>
      </c>
      <c r="N6820" s="337"/>
      <c r="T6820" s="169" t="s">
        <v>300</v>
      </c>
    </row>
    <row r="6821" spans="1:20">
      <c r="A6821" s="339">
        <v>45576.083333333299</v>
      </c>
      <c r="B6821" s="340">
        <v>2.5798399999999999</v>
      </c>
      <c r="C6821" s="340" t="s">
        <v>300</v>
      </c>
      <c r="D6821" s="341">
        <v>72.388769999999994</v>
      </c>
      <c r="E6821" s="342" t="s">
        <v>300</v>
      </c>
      <c r="F6821" s="340">
        <v>5.8042299999999996</v>
      </c>
      <c r="G6821" s="342" t="s">
        <v>300</v>
      </c>
      <c r="H6821" s="342"/>
      <c r="I6821" s="342"/>
      <c r="J6821" s="343"/>
      <c r="K6821" s="343"/>
      <c r="L6821" s="407">
        <v>1</v>
      </c>
      <c r="M6821" s="344">
        <f t="shared" si="106"/>
        <v>5.8042348918525422</v>
      </c>
      <c r="N6821" s="337"/>
      <c r="T6821" s="169" t="s">
        <v>300</v>
      </c>
    </row>
    <row r="6822" spans="1:20">
      <c r="A6822" s="339">
        <v>45576.125</v>
      </c>
      <c r="B6822" s="340">
        <v>2.3553000000000002</v>
      </c>
      <c r="C6822" s="340" t="s">
        <v>300</v>
      </c>
      <c r="D6822" s="341">
        <v>73.732399999999998</v>
      </c>
      <c r="E6822" s="342" t="s">
        <v>300</v>
      </c>
      <c r="F6822" s="340">
        <v>5.3974200000000003</v>
      </c>
      <c r="G6822" s="342" t="s">
        <v>300</v>
      </c>
      <c r="H6822" s="342"/>
      <c r="I6822" s="342"/>
      <c r="J6822" s="343"/>
      <c r="K6822" s="343"/>
      <c r="L6822" s="407">
        <v>1</v>
      </c>
      <c r="M6822" s="344">
        <f t="shared" si="106"/>
        <v>5.3974125270575994</v>
      </c>
      <c r="N6822" s="337"/>
      <c r="T6822" s="169" t="s">
        <v>300</v>
      </c>
    </row>
    <row r="6823" spans="1:20">
      <c r="A6823" s="339">
        <v>45576.166666666701</v>
      </c>
      <c r="B6823" s="340">
        <v>2.5769899999999999</v>
      </c>
      <c r="C6823" s="340" t="s">
        <v>300</v>
      </c>
      <c r="D6823" s="341">
        <v>72.906480000000002</v>
      </c>
      <c r="E6823" s="342" t="s">
        <v>300</v>
      </c>
      <c r="F6823" s="340">
        <v>5.8392900000000001</v>
      </c>
      <c r="G6823" s="342" t="s">
        <v>300</v>
      </c>
      <c r="H6823" s="342"/>
      <c r="I6823" s="342"/>
      <c r="J6823" s="343"/>
      <c r="K6823" s="343"/>
      <c r="L6823" s="407">
        <v>1</v>
      </c>
      <c r="M6823" s="344">
        <f t="shared" si="106"/>
        <v>5.8392877083428161</v>
      </c>
      <c r="N6823" s="337"/>
      <c r="T6823" s="169" t="s">
        <v>300</v>
      </c>
    </row>
    <row r="6824" spans="1:20">
      <c r="A6824" s="339">
        <v>45576.208333333299</v>
      </c>
      <c r="B6824" s="340">
        <v>2.4780600000000002</v>
      </c>
      <c r="C6824" s="340" t="s">
        <v>300</v>
      </c>
      <c r="D6824" s="341">
        <v>74.378320000000002</v>
      </c>
      <c r="E6824" s="342" t="s">
        <v>300</v>
      </c>
      <c r="F6824" s="340">
        <v>5.7284800000000002</v>
      </c>
      <c r="G6824" s="342" t="s">
        <v>300</v>
      </c>
      <c r="H6824" s="342"/>
      <c r="I6824" s="342"/>
      <c r="J6824" s="343"/>
      <c r="K6824" s="343"/>
      <c r="L6824" s="407">
        <v>1</v>
      </c>
      <c r="M6824" s="344">
        <f t="shared" si="106"/>
        <v>5.7284772446079364</v>
      </c>
      <c r="N6824" s="337"/>
      <c r="T6824" s="169" t="s">
        <v>300</v>
      </c>
    </row>
    <row r="6825" spans="1:20">
      <c r="A6825" s="339">
        <v>45576.25</v>
      </c>
      <c r="B6825" s="340">
        <v>2.5254799999999999</v>
      </c>
      <c r="C6825" s="340" t="s">
        <v>300</v>
      </c>
      <c r="D6825" s="341">
        <v>73.535619999999994</v>
      </c>
      <c r="E6825" s="342" t="s">
        <v>300</v>
      </c>
      <c r="F6825" s="340">
        <v>5.7719500000000004</v>
      </c>
      <c r="G6825" s="342" t="s">
        <v>300</v>
      </c>
      <c r="H6825" s="342"/>
      <c r="I6825" s="342"/>
      <c r="J6825" s="343"/>
      <c r="K6825" s="343"/>
      <c r="L6825" s="407">
        <v>1</v>
      </c>
      <c r="M6825" s="344">
        <f t="shared" si="106"/>
        <v>5.7719518845334061</v>
      </c>
      <c r="N6825" s="337"/>
      <c r="T6825" s="169" t="s">
        <v>300</v>
      </c>
    </row>
    <row r="6826" spans="1:20">
      <c r="A6826" s="339">
        <v>45576.291666666701</v>
      </c>
      <c r="B6826" s="340">
        <v>2.6556000000000002</v>
      </c>
      <c r="C6826" s="340" t="s">
        <v>300</v>
      </c>
      <c r="D6826" s="341">
        <v>72.709490000000002</v>
      </c>
      <c r="E6826" s="342" t="s">
        <v>300</v>
      </c>
      <c r="F6826" s="340">
        <v>6.0011599999999996</v>
      </c>
      <c r="G6826" s="342" t="s">
        <v>300</v>
      </c>
      <c r="H6826" s="342"/>
      <c r="I6826" s="342"/>
      <c r="J6826" s="343"/>
      <c r="K6826" s="343"/>
      <c r="L6826" s="407">
        <v>1</v>
      </c>
      <c r="M6826" s="344">
        <f t="shared" si="106"/>
        <v>6.0011539566955197</v>
      </c>
      <c r="N6826" s="337"/>
      <c r="T6826" s="169" t="s">
        <v>300</v>
      </c>
    </row>
    <row r="6827" spans="1:20">
      <c r="A6827" s="339">
        <v>45576.333333333299</v>
      </c>
      <c r="B6827" s="340">
        <v>2.7769200000000001</v>
      </c>
      <c r="C6827" s="340" t="s">
        <v>300</v>
      </c>
      <c r="D6827" s="341">
        <v>72.861750000000001</v>
      </c>
      <c r="E6827" s="342" t="s">
        <v>300</v>
      </c>
      <c r="F6827" s="340">
        <v>6.2884500000000001</v>
      </c>
      <c r="G6827" s="342" t="s">
        <v>300</v>
      </c>
      <c r="H6827" s="342"/>
      <c r="I6827" s="342"/>
      <c r="J6827" s="343"/>
      <c r="K6827" s="343"/>
      <c r="L6827" s="407">
        <v>1</v>
      </c>
      <c r="M6827" s="344">
        <f t="shared" si="106"/>
        <v>6.2884552751747993</v>
      </c>
      <c r="N6827" s="337"/>
      <c r="T6827" s="169" t="s">
        <v>300</v>
      </c>
    </row>
    <row r="6828" spans="1:20">
      <c r="A6828" s="339">
        <v>45576.375</v>
      </c>
      <c r="B6828" s="340">
        <v>2.79617</v>
      </c>
      <c r="C6828" s="340" t="s">
        <v>300</v>
      </c>
      <c r="D6828" s="341">
        <v>72.001900000000006</v>
      </c>
      <c r="E6828" s="342" t="s">
        <v>300</v>
      </c>
      <c r="F6828" s="340">
        <v>6.2573299999999996</v>
      </c>
      <c r="G6828" s="342" t="s">
        <v>300</v>
      </c>
      <c r="H6828" s="342"/>
      <c r="I6828" s="342"/>
      <c r="J6828" s="343"/>
      <c r="K6828" s="343"/>
      <c r="L6828" s="407">
        <v>1</v>
      </c>
      <c r="M6828" s="344">
        <f t="shared" si="106"/>
        <v>6.2573224986308409</v>
      </c>
      <c r="N6828" s="337"/>
      <c r="T6828" s="169" t="s">
        <v>300</v>
      </c>
    </row>
    <row r="6829" spans="1:20">
      <c r="A6829" s="339">
        <v>45576.416666666701</v>
      </c>
      <c r="B6829" s="340">
        <v>2.9475899999999999</v>
      </c>
      <c r="C6829" s="340" t="s">
        <v>300</v>
      </c>
      <c r="D6829" s="341">
        <v>71.44041</v>
      </c>
      <c r="E6829" s="342" t="s">
        <v>300</v>
      </c>
      <c r="F6829" s="340">
        <v>6.5447300000000004</v>
      </c>
      <c r="G6829" s="342" t="s">
        <v>300</v>
      </c>
      <c r="H6829" s="342"/>
      <c r="I6829" s="342"/>
      <c r="J6829" s="343"/>
      <c r="K6829" s="343"/>
      <c r="L6829" s="407">
        <v>1</v>
      </c>
      <c r="M6829" s="344">
        <f t="shared" si="106"/>
        <v>6.5447343445178516</v>
      </c>
      <c r="N6829" s="337"/>
      <c r="T6829" s="169" t="s">
        <v>300</v>
      </c>
    </row>
    <row r="6830" spans="1:20">
      <c r="A6830" s="339">
        <v>45576.458333333299</v>
      </c>
      <c r="B6830" s="340">
        <v>2.637</v>
      </c>
      <c r="C6830" s="340" t="s">
        <v>300</v>
      </c>
      <c r="D6830" s="341">
        <v>71.040319999999994</v>
      </c>
      <c r="E6830" s="342" t="s">
        <v>300</v>
      </c>
      <c r="F6830" s="340">
        <v>5.8223200000000004</v>
      </c>
      <c r="G6830" s="342" t="s">
        <v>300</v>
      </c>
      <c r="H6830" s="342"/>
      <c r="I6830" s="342"/>
      <c r="J6830" s="343"/>
      <c r="K6830" s="343"/>
      <c r="L6830" s="407">
        <v>1</v>
      </c>
      <c r="M6830" s="344">
        <f t="shared" si="106"/>
        <v>5.8223197049471977</v>
      </c>
      <c r="N6830" s="337"/>
      <c r="T6830" s="169" t="s">
        <v>300</v>
      </c>
    </row>
    <row r="6831" spans="1:20">
      <c r="A6831" s="339">
        <v>45576.5</v>
      </c>
      <c r="B6831" s="340">
        <v>1.4906999999999999</v>
      </c>
      <c r="C6831" s="340" t="s">
        <v>300</v>
      </c>
      <c r="D6831" s="341">
        <v>74.154769999999999</v>
      </c>
      <c r="E6831" s="342" t="s">
        <v>300</v>
      </c>
      <c r="F6831" s="340">
        <v>3.4356599999999999</v>
      </c>
      <c r="G6831" s="342" t="s">
        <v>300</v>
      </c>
      <c r="H6831" s="342"/>
      <c r="I6831" s="342"/>
      <c r="J6831" s="343"/>
      <c r="K6831" s="343"/>
      <c r="L6831" s="407">
        <v>1</v>
      </c>
      <c r="M6831" s="344">
        <f t="shared" si="106"/>
        <v>3.4356613860601191</v>
      </c>
      <c r="N6831" s="337"/>
      <c r="T6831" s="169" t="s">
        <v>300</v>
      </c>
    </row>
    <row r="6832" spans="1:20">
      <c r="A6832" s="339">
        <v>45576.541666666701</v>
      </c>
      <c r="B6832" s="340">
        <v>2.1539600000000001</v>
      </c>
      <c r="C6832" s="340" t="s">
        <v>300</v>
      </c>
      <c r="D6832" s="341">
        <v>74.393360000000001</v>
      </c>
      <c r="E6832" s="342" t="s">
        <v>300</v>
      </c>
      <c r="F6832" s="340">
        <v>4.9802799999999996</v>
      </c>
      <c r="G6832" s="342" t="s">
        <v>300</v>
      </c>
      <c r="H6832" s="342"/>
      <c r="I6832" s="342"/>
      <c r="J6832" s="343"/>
      <c r="K6832" s="343"/>
      <c r="L6832" s="407">
        <v>1</v>
      </c>
      <c r="M6832" s="344">
        <f t="shared" si="106"/>
        <v>4.9802691986100474</v>
      </c>
      <c r="N6832" s="337"/>
      <c r="T6832" s="169" t="s">
        <v>300</v>
      </c>
    </row>
    <row r="6833" spans="1:20">
      <c r="A6833" s="339">
        <v>45576.583333333299</v>
      </c>
      <c r="B6833" s="340">
        <v>2.20052</v>
      </c>
      <c r="C6833" s="340" t="s">
        <v>300</v>
      </c>
      <c r="D6833" s="341">
        <v>75.029449999999997</v>
      </c>
      <c r="E6833" s="342" t="s">
        <v>300</v>
      </c>
      <c r="F6833" s="340">
        <v>5.1314200000000003</v>
      </c>
      <c r="G6833" s="342" t="s">
        <v>300</v>
      </c>
      <c r="H6833" s="342"/>
      <c r="I6833" s="342"/>
      <c r="J6833" s="343"/>
      <c r="K6833" s="343"/>
      <c r="L6833" s="407">
        <v>1</v>
      </c>
      <c r="M6833" s="344">
        <f t="shared" si="106"/>
        <v>5.1314262691591201</v>
      </c>
      <c r="N6833" s="337"/>
      <c r="T6833" s="169" t="s">
        <v>300</v>
      </c>
    </row>
    <row r="6834" spans="1:20">
      <c r="A6834" s="339">
        <v>45576.625</v>
      </c>
      <c r="B6834" s="340">
        <v>2.5728499999999999</v>
      </c>
      <c r="C6834" s="340" t="s">
        <v>300</v>
      </c>
      <c r="D6834" s="341">
        <v>73.025239999999997</v>
      </c>
      <c r="E6834" s="342" t="s">
        <v>300</v>
      </c>
      <c r="F6834" s="340">
        <v>5.8394000000000004</v>
      </c>
      <c r="G6834" s="342" t="s">
        <v>300</v>
      </c>
      <c r="H6834" s="342"/>
      <c r="I6834" s="342"/>
      <c r="J6834" s="343"/>
      <c r="K6834" s="343"/>
      <c r="L6834" s="407">
        <v>1</v>
      </c>
      <c r="M6834" s="344">
        <f t="shared" si="106"/>
        <v>5.8394032898527204</v>
      </c>
      <c r="N6834" s="337"/>
      <c r="T6834" s="169" t="s">
        <v>300</v>
      </c>
    </row>
    <row r="6835" spans="1:20">
      <c r="A6835" s="339">
        <v>45576.666666666701</v>
      </c>
      <c r="B6835" s="340">
        <v>2.3648799999999999</v>
      </c>
      <c r="C6835" s="340" t="s">
        <v>300</v>
      </c>
      <c r="D6835" s="341">
        <v>73.669970000000006</v>
      </c>
      <c r="E6835" s="342" t="s">
        <v>300</v>
      </c>
      <c r="F6835" s="340">
        <v>5.4147699999999999</v>
      </c>
      <c r="G6835" s="342" t="s">
        <v>300</v>
      </c>
      <c r="H6835" s="342"/>
      <c r="I6835" s="342"/>
      <c r="J6835" s="343"/>
      <c r="K6835" s="343"/>
      <c r="L6835" s="407">
        <v>1</v>
      </c>
      <c r="M6835" s="344">
        <f t="shared" si="106"/>
        <v>5.4147774493538883</v>
      </c>
      <c r="N6835" s="337"/>
      <c r="T6835" s="169" t="s">
        <v>300</v>
      </c>
    </row>
    <row r="6836" spans="1:20">
      <c r="A6836" s="339">
        <v>45576.708333333299</v>
      </c>
      <c r="B6836" s="340">
        <v>2.1234199999999999</v>
      </c>
      <c r="C6836" s="340" t="s">
        <v>300</v>
      </c>
      <c r="D6836" s="341">
        <v>73.909149999999997</v>
      </c>
      <c r="E6836" s="342" t="s">
        <v>300</v>
      </c>
      <c r="F6836" s="340">
        <v>4.8776900000000003</v>
      </c>
      <c r="G6836" s="342" t="s">
        <v>300</v>
      </c>
      <c r="H6836" s="342"/>
      <c r="I6836" s="342"/>
      <c r="J6836" s="343"/>
      <c r="K6836" s="343"/>
      <c r="L6836" s="407">
        <v>1</v>
      </c>
      <c r="M6836" s="344">
        <f t="shared" si="106"/>
        <v>4.8777003994664403</v>
      </c>
      <c r="N6836" s="337"/>
      <c r="T6836" s="169" t="s">
        <v>300</v>
      </c>
    </row>
    <row r="6837" spans="1:20">
      <c r="A6837" s="339">
        <v>45576.75</v>
      </c>
      <c r="B6837" s="340">
        <v>2.4460600000000001</v>
      </c>
      <c r="C6837" s="340" t="s">
        <v>300</v>
      </c>
      <c r="D6837" s="341">
        <v>72.384749999999997</v>
      </c>
      <c r="E6837" s="342" t="s">
        <v>300</v>
      </c>
      <c r="F6837" s="340">
        <v>5.5029599999999999</v>
      </c>
      <c r="G6837" s="342" t="s">
        <v>300</v>
      </c>
      <c r="H6837" s="342"/>
      <c r="I6837" s="342"/>
      <c r="J6837" s="343"/>
      <c r="K6837" s="343"/>
      <c r="L6837" s="407">
        <v>1</v>
      </c>
      <c r="M6837" s="344">
        <f t="shared" si="106"/>
        <v>5.5029452844617994</v>
      </c>
      <c r="N6837" s="337"/>
      <c r="T6837" s="169" t="s">
        <v>300</v>
      </c>
    </row>
    <row r="6838" spans="1:20">
      <c r="A6838" s="339">
        <v>45576.791666666701</v>
      </c>
      <c r="B6838" s="340">
        <v>2.9965999999999999</v>
      </c>
      <c r="C6838" s="340" t="s">
        <v>300</v>
      </c>
      <c r="D6838" s="341">
        <v>64.265839999999997</v>
      </c>
      <c r="E6838" s="342" t="s">
        <v>300</v>
      </c>
      <c r="F6838" s="340">
        <v>5.98536</v>
      </c>
      <c r="G6838" s="342" t="s">
        <v>300</v>
      </c>
      <c r="H6838" s="342"/>
      <c r="I6838" s="342"/>
      <c r="J6838" s="343"/>
      <c r="K6838" s="343"/>
      <c r="L6838" s="407">
        <v>1</v>
      </c>
      <c r="M6838" s="344">
        <f t="shared" si="106"/>
        <v>5.9853558217555189</v>
      </c>
      <c r="N6838" s="337"/>
      <c r="T6838" s="169" t="s">
        <v>300</v>
      </c>
    </row>
    <row r="6839" spans="1:20">
      <c r="A6839" s="339">
        <v>45576.833333333299</v>
      </c>
      <c r="B6839" s="340">
        <v>2.3456899999999998</v>
      </c>
      <c r="C6839" s="340" t="s">
        <v>300</v>
      </c>
      <c r="D6839" s="341">
        <v>66.563599999999994</v>
      </c>
      <c r="E6839" s="342" t="s">
        <v>300</v>
      </c>
      <c r="F6839" s="340">
        <v>4.8527500000000003</v>
      </c>
      <c r="G6839" s="342" t="s">
        <v>300</v>
      </c>
      <c r="H6839" s="342"/>
      <c r="I6839" s="342"/>
      <c r="J6839" s="343"/>
      <c r="K6839" s="343"/>
      <c r="L6839" s="407">
        <v>1</v>
      </c>
      <c r="M6839" s="344">
        <f t="shared" si="106"/>
        <v>4.8527557030747186</v>
      </c>
      <c r="N6839" s="337"/>
      <c r="T6839" s="169" t="s">
        <v>300</v>
      </c>
    </row>
    <row r="6840" spans="1:20">
      <c r="A6840" s="339">
        <v>45576.875</v>
      </c>
      <c r="B6840" s="340">
        <v>2.4931100000000002</v>
      </c>
      <c r="C6840" s="340" t="s">
        <v>300</v>
      </c>
      <c r="D6840" s="341">
        <v>74.066850000000002</v>
      </c>
      <c r="E6840" s="342" t="s">
        <v>300</v>
      </c>
      <c r="F6840" s="340">
        <v>5.7391399999999999</v>
      </c>
      <c r="G6840" s="342" t="s">
        <v>300</v>
      </c>
      <c r="H6840" s="342"/>
      <c r="I6840" s="342"/>
      <c r="J6840" s="343"/>
      <c r="K6840" s="343"/>
      <c r="L6840" s="407">
        <v>1</v>
      </c>
      <c r="M6840" s="344">
        <f t="shared" si="106"/>
        <v>5.7391334808607803</v>
      </c>
      <c r="N6840" s="337"/>
      <c r="T6840" s="169" t="s">
        <v>300</v>
      </c>
    </row>
    <row r="6841" spans="1:20">
      <c r="A6841" s="339">
        <v>45576.916666666701</v>
      </c>
      <c r="B6841" s="340">
        <v>2.4601000000000002</v>
      </c>
      <c r="C6841" s="340" t="s">
        <v>300</v>
      </c>
      <c r="D6841" s="341">
        <v>74.421369999999996</v>
      </c>
      <c r="E6841" s="342" t="s">
        <v>300</v>
      </c>
      <c r="F6841" s="340">
        <v>5.6902600000000003</v>
      </c>
      <c r="G6841" s="342" t="s">
        <v>300</v>
      </c>
      <c r="H6841" s="342"/>
      <c r="I6841" s="342"/>
      <c r="J6841" s="343"/>
      <c r="K6841" s="343"/>
      <c r="L6841" s="407">
        <v>1</v>
      </c>
      <c r="M6841" s="344">
        <f t="shared" si="106"/>
        <v>5.6902511034339591</v>
      </c>
      <c r="N6841" s="337"/>
      <c r="T6841" s="169" t="s">
        <v>300</v>
      </c>
    </row>
    <row r="6842" spans="1:20">
      <c r="A6842" s="339">
        <v>45576.958333333299</v>
      </c>
      <c r="B6842" s="340">
        <v>2.54257</v>
      </c>
      <c r="C6842" s="340" t="s">
        <v>300</v>
      </c>
      <c r="D6842" s="341">
        <v>74.079729999999998</v>
      </c>
      <c r="E6842" s="342" t="s">
        <v>300</v>
      </c>
      <c r="F6842" s="340">
        <v>5.8540200000000002</v>
      </c>
      <c r="G6842" s="342" t="s">
        <v>300</v>
      </c>
      <c r="H6842" s="342"/>
      <c r="I6842" s="342"/>
      <c r="J6842" s="343"/>
      <c r="K6842" s="343"/>
      <c r="L6842" s="407">
        <v>1</v>
      </c>
      <c r="M6842" s="344">
        <f t="shared" si="106"/>
        <v>5.8540081042175869</v>
      </c>
      <c r="N6842" s="337"/>
      <c r="T6842" s="169" t="s">
        <v>300</v>
      </c>
    </row>
    <row r="6843" spans="1:20">
      <c r="A6843" s="339">
        <v>45577</v>
      </c>
      <c r="B6843" s="340">
        <v>2.5495299999999999</v>
      </c>
      <c r="C6843" s="340" t="s">
        <v>300</v>
      </c>
      <c r="D6843" s="341">
        <v>74.134680000000003</v>
      </c>
      <c r="E6843" s="342" t="s">
        <v>300</v>
      </c>
      <c r="F6843" s="340">
        <v>5.8743800000000004</v>
      </c>
      <c r="G6843" s="342" t="s">
        <v>300</v>
      </c>
      <c r="H6843" s="342"/>
      <c r="I6843" s="342"/>
      <c r="J6843" s="343"/>
      <c r="K6843" s="343"/>
      <c r="L6843" s="407">
        <v>1</v>
      </c>
      <c r="M6843" s="344">
        <f t="shared" si="106"/>
        <v>5.8743869989684301</v>
      </c>
      <c r="N6843" s="337"/>
      <c r="T6843" s="169" t="s">
        <v>300</v>
      </c>
    </row>
    <row r="6844" spans="1:20">
      <c r="A6844" s="339">
        <v>45577.041666666701</v>
      </c>
      <c r="B6844" s="340">
        <v>2.6760600000000001</v>
      </c>
      <c r="C6844" s="340" t="s">
        <v>300</v>
      </c>
      <c r="D6844" s="341">
        <v>74.400009999999995</v>
      </c>
      <c r="E6844" s="342" t="s">
        <v>300</v>
      </c>
      <c r="F6844" s="340">
        <v>6.1879999999999997</v>
      </c>
      <c r="G6844" s="342" t="s">
        <v>300</v>
      </c>
      <c r="H6844" s="342"/>
      <c r="I6844" s="342"/>
      <c r="J6844" s="343"/>
      <c r="K6844" s="343"/>
      <c r="L6844" s="407">
        <v>1</v>
      </c>
      <c r="M6844" s="344">
        <f t="shared" si="106"/>
        <v>6.1879935248394462</v>
      </c>
      <c r="N6844" s="337"/>
      <c r="T6844" s="169" t="s">
        <v>300</v>
      </c>
    </row>
    <row r="6845" spans="1:20">
      <c r="A6845" s="339">
        <v>45577.083333333299</v>
      </c>
      <c r="B6845" s="340">
        <v>2.4178700000000002</v>
      </c>
      <c r="C6845" s="340" t="s">
        <v>300</v>
      </c>
      <c r="D6845" s="341">
        <v>75.201040000000006</v>
      </c>
      <c r="E6845" s="342" t="s">
        <v>300</v>
      </c>
      <c r="F6845" s="340">
        <v>5.65116</v>
      </c>
      <c r="G6845" s="342" t="s">
        <v>300</v>
      </c>
      <c r="H6845" s="342"/>
      <c r="I6845" s="342"/>
      <c r="J6845" s="343"/>
      <c r="K6845" s="343"/>
      <c r="L6845" s="407">
        <v>1</v>
      </c>
      <c r="M6845" s="344">
        <f t="shared" si="106"/>
        <v>5.6511626032155844</v>
      </c>
      <c r="N6845" s="337"/>
      <c r="T6845" s="169" t="s">
        <v>300</v>
      </c>
    </row>
    <row r="6846" spans="1:20">
      <c r="A6846" s="339">
        <v>45577.125</v>
      </c>
      <c r="B6846" s="340">
        <v>2.42326</v>
      </c>
      <c r="C6846" s="340" t="s">
        <v>300</v>
      </c>
      <c r="D6846" s="341">
        <v>75.078620000000001</v>
      </c>
      <c r="E6846" s="342" t="s">
        <v>300</v>
      </c>
      <c r="F6846" s="340">
        <v>5.6545399999999999</v>
      </c>
      <c r="G6846" s="342" t="s">
        <v>300</v>
      </c>
      <c r="H6846" s="342"/>
      <c r="I6846" s="342"/>
      <c r="J6846" s="343"/>
      <c r="K6846" s="343"/>
      <c r="L6846" s="407">
        <v>1</v>
      </c>
      <c r="M6846" s="344">
        <f t="shared" si="106"/>
        <v>5.6545403190732957</v>
      </c>
      <c r="N6846" s="337"/>
      <c r="T6846" s="169" t="s">
        <v>300</v>
      </c>
    </row>
    <row r="6847" spans="1:20">
      <c r="A6847" s="339">
        <v>45577.166666666701</v>
      </c>
      <c r="B6847" s="340">
        <v>2.3797199999999998</v>
      </c>
      <c r="C6847" s="340" t="s">
        <v>300</v>
      </c>
      <c r="D6847" s="341">
        <v>75.310090000000002</v>
      </c>
      <c r="E6847" s="342" t="s">
        <v>300</v>
      </c>
      <c r="F6847" s="340">
        <v>5.5700700000000003</v>
      </c>
      <c r="G6847" s="342" t="s">
        <v>300</v>
      </c>
      <c r="H6847" s="342"/>
      <c r="I6847" s="342"/>
      <c r="J6847" s="343"/>
      <c r="K6847" s="343"/>
      <c r="L6847" s="407">
        <v>1</v>
      </c>
      <c r="M6847" s="344">
        <f t="shared" si="106"/>
        <v>5.5700621028087838</v>
      </c>
      <c r="N6847" s="337"/>
      <c r="T6847" s="169" t="s">
        <v>300</v>
      </c>
    </row>
    <row r="6848" spans="1:20">
      <c r="A6848" s="339">
        <v>45577.208333333299</v>
      </c>
      <c r="B6848" s="340">
        <v>2.4988199999999998</v>
      </c>
      <c r="C6848" s="340" t="s">
        <v>300</v>
      </c>
      <c r="D6848" s="341">
        <v>74.320250000000001</v>
      </c>
      <c r="E6848" s="342" t="s">
        <v>300</v>
      </c>
      <c r="F6848" s="340">
        <v>5.7719699999999996</v>
      </c>
      <c r="G6848" s="342" t="s">
        <v>300</v>
      </c>
      <c r="H6848" s="342"/>
      <c r="I6848" s="342"/>
      <c r="J6848" s="343"/>
      <c r="K6848" s="343"/>
      <c r="L6848" s="407">
        <v>1</v>
      </c>
      <c r="M6848" s="344">
        <f t="shared" si="106"/>
        <v>5.7719577744233996</v>
      </c>
      <c r="N6848" s="337"/>
      <c r="T6848" s="169" t="s">
        <v>300</v>
      </c>
    </row>
    <row r="6849" spans="1:20">
      <c r="A6849" s="339">
        <v>45577.25</v>
      </c>
      <c r="B6849" s="340">
        <v>2.3952599999999999</v>
      </c>
      <c r="C6849" s="340" t="s">
        <v>300</v>
      </c>
      <c r="D6849" s="341">
        <v>75.592709999999997</v>
      </c>
      <c r="E6849" s="342" t="s">
        <v>300</v>
      </c>
      <c r="F6849" s="340">
        <v>5.6274699999999998</v>
      </c>
      <c r="G6849" s="342" t="s">
        <v>300</v>
      </c>
      <c r="H6849" s="342"/>
      <c r="I6849" s="342"/>
      <c r="J6849" s="343"/>
      <c r="K6849" s="343"/>
      <c r="L6849" s="407">
        <v>1</v>
      </c>
      <c r="M6849" s="344">
        <f t="shared" si="106"/>
        <v>5.6274751667569678</v>
      </c>
      <c r="N6849" s="337"/>
      <c r="T6849" s="169" t="s">
        <v>300</v>
      </c>
    </row>
    <row r="6850" spans="1:20">
      <c r="A6850" s="339">
        <v>45577.291666666701</v>
      </c>
      <c r="B6850" s="340">
        <v>2.3808400000000001</v>
      </c>
      <c r="C6850" s="340" t="s">
        <v>300</v>
      </c>
      <c r="D6850" s="341">
        <v>75.837450000000004</v>
      </c>
      <c r="E6850" s="342" t="s">
        <v>300</v>
      </c>
      <c r="F6850" s="340">
        <v>5.61172</v>
      </c>
      <c r="G6850" s="342" t="s">
        <v>300</v>
      </c>
      <c r="H6850" s="342"/>
      <c r="I6850" s="342"/>
      <c r="J6850" s="343"/>
      <c r="K6850" s="343"/>
      <c r="L6850" s="407">
        <v>1</v>
      </c>
      <c r="M6850" s="344">
        <f t="shared" si="106"/>
        <v>5.6117064149546394</v>
      </c>
      <c r="N6850" s="337"/>
      <c r="T6850" s="169" t="s">
        <v>300</v>
      </c>
    </row>
    <row r="6851" spans="1:20">
      <c r="A6851" s="339">
        <v>45577.333333333299</v>
      </c>
      <c r="B6851" s="340">
        <v>2.6986300000000001</v>
      </c>
      <c r="C6851" s="340" t="s">
        <v>300</v>
      </c>
      <c r="D6851" s="341">
        <v>73.140079999999998</v>
      </c>
      <c r="E6851" s="342" t="s">
        <v>300</v>
      </c>
      <c r="F6851" s="340">
        <v>6.1345000000000001</v>
      </c>
      <c r="G6851" s="342" t="s">
        <v>300</v>
      </c>
      <c r="H6851" s="342"/>
      <c r="I6851" s="342"/>
      <c r="J6851" s="343"/>
      <c r="K6851" s="343"/>
      <c r="L6851" s="407">
        <v>1</v>
      </c>
      <c r="M6851" s="344">
        <f t="shared" ref="M6851:M6914" si="107">D6851*60*10^3*B6851*5.18*10^-7</f>
        <v>6.1345086779296309</v>
      </c>
      <c r="N6851" s="337"/>
      <c r="T6851" s="169" t="s">
        <v>300</v>
      </c>
    </row>
    <row r="6852" spans="1:20">
      <c r="A6852" s="339">
        <v>45577.375</v>
      </c>
      <c r="B6852" s="340">
        <v>2.6402199999999998</v>
      </c>
      <c r="C6852" s="340" t="s">
        <v>300</v>
      </c>
      <c r="D6852" s="341">
        <v>73.810599999999994</v>
      </c>
      <c r="E6852" s="342" t="s">
        <v>300</v>
      </c>
      <c r="F6852" s="340">
        <v>6.0567500000000001</v>
      </c>
      <c r="G6852" s="342" t="s">
        <v>300</v>
      </c>
      <c r="H6852" s="342"/>
      <c r="I6852" s="342"/>
      <c r="J6852" s="343"/>
      <c r="K6852" s="343"/>
      <c r="L6852" s="407">
        <v>1</v>
      </c>
      <c r="M6852" s="344">
        <f t="shared" si="107"/>
        <v>6.0567529900785582</v>
      </c>
      <c r="N6852" s="337"/>
      <c r="T6852" s="169" t="s">
        <v>300</v>
      </c>
    </row>
    <row r="6853" spans="1:20">
      <c r="A6853" s="339">
        <v>45577.416666666701</v>
      </c>
      <c r="B6853" s="340">
        <v>2.82368</v>
      </c>
      <c r="C6853" s="340" t="s">
        <v>300</v>
      </c>
      <c r="D6853" s="341">
        <v>73.404160000000005</v>
      </c>
      <c r="E6853" s="342" t="s">
        <v>300</v>
      </c>
      <c r="F6853" s="340">
        <v>6.4419399999999998</v>
      </c>
      <c r="G6853" s="342" t="s">
        <v>300</v>
      </c>
      <c r="H6853" s="342"/>
      <c r="I6853" s="342"/>
      <c r="J6853" s="343"/>
      <c r="K6853" s="343"/>
      <c r="L6853" s="407">
        <v>1</v>
      </c>
      <c r="M6853" s="344">
        <f t="shared" si="107"/>
        <v>6.4419472024535045</v>
      </c>
      <c r="N6853" s="337"/>
      <c r="T6853" s="169" t="s">
        <v>300</v>
      </c>
    </row>
    <row r="6854" spans="1:20">
      <c r="A6854" s="339">
        <v>45577.458333333299</v>
      </c>
      <c r="B6854" s="340">
        <v>2.6364200000000002</v>
      </c>
      <c r="C6854" s="340" t="s">
        <v>300</v>
      </c>
      <c r="D6854" s="341">
        <v>74.585700000000003</v>
      </c>
      <c r="E6854" s="342" t="s">
        <v>300</v>
      </c>
      <c r="F6854" s="340">
        <v>6.1115500000000003</v>
      </c>
      <c r="G6854" s="342" t="s">
        <v>300</v>
      </c>
      <c r="H6854" s="342"/>
      <c r="I6854" s="342"/>
      <c r="J6854" s="343"/>
      <c r="K6854" s="343"/>
      <c r="L6854" s="407">
        <v>1</v>
      </c>
      <c r="M6854" s="344">
        <f t="shared" si="107"/>
        <v>6.1115473055095189</v>
      </c>
      <c r="N6854" s="337"/>
      <c r="T6854" s="169" t="s">
        <v>300</v>
      </c>
    </row>
    <row r="6855" spans="1:20">
      <c r="A6855" s="339">
        <v>45577.5</v>
      </c>
      <c r="B6855" s="340">
        <v>2.4519099999999998</v>
      </c>
      <c r="C6855" s="340" t="s">
        <v>300</v>
      </c>
      <c r="D6855" s="341">
        <v>74.509860000000003</v>
      </c>
      <c r="E6855" s="342" t="s">
        <v>300</v>
      </c>
      <c r="F6855" s="340">
        <v>5.6780499999999998</v>
      </c>
      <c r="G6855" s="342" t="s">
        <v>300</v>
      </c>
      <c r="H6855" s="342"/>
      <c r="I6855" s="342"/>
      <c r="J6855" s="343"/>
      <c r="K6855" s="343"/>
      <c r="L6855" s="407">
        <v>1</v>
      </c>
      <c r="M6855" s="344">
        <f t="shared" si="107"/>
        <v>5.6780509134772066</v>
      </c>
      <c r="N6855" s="337"/>
      <c r="T6855" s="169" t="s">
        <v>300</v>
      </c>
    </row>
    <row r="6856" spans="1:20">
      <c r="A6856" s="339">
        <v>45577.541666666701</v>
      </c>
      <c r="B6856" s="340">
        <v>2.2507999999999999</v>
      </c>
      <c r="C6856" s="340" t="s">
        <v>300</v>
      </c>
      <c r="D6856" s="341">
        <v>74.517690000000002</v>
      </c>
      <c r="E6856" s="342" t="s">
        <v>300</v>
      </c>
      <c r="F6856" s="340">
        <v>5.2128800000000002</v>
      </c>
      <c r="G6856" s="342" t="s">
        <v>300</v>
      </c>
      <c r="H6856" s="342"/>
      <c r="I6856" s="342"/>
      <c r="J6856" s="343"/>
      <c r="K6856" s="343"/>
      <c r="L6856" s="407">
        <v>1</v>
      </c>
      <c r="M6856" s="344">
        <f t="shared" si="107"/>
        <v>5.2128748695441605</v>
      </c>
      <c r="N6856" s="337"/>
      <c r="T6856" s="169" t="s">
        <v>300</v>
      </c>
    </row>
    <row r="6857" spans="1:20">
      <c r="A6857" s="339">
        <v>45577.583333333299</v>
      </c>
      <c r="B6857" s="340">
        <v>2.3633000000000002</v>
      </c>
      <c r="C6857" s="340" t="s">
        <v>300</v>
      </c>
      <c r="D6857" s="341">
        <v>73.672619999999995</v>
      </c>
      <c r="E6857" s="342" t="s">
        <v>300</v>
      </c>
      <c r="F6857" s="340">
        <v>5.4113600000000002</v>
      </c>
      <c r="G6857" s="342" t="s">
        <v>300</v>
      </c>
      <c r="H6857" s="342"/>
      <c r="I6857" s="342"/>
      <c r="J6857" s="343"/>
      <c r="K6857" s="343"/>
      <c r="L6857" s="407">
        <v>1</v>
      </c>
      <c r="M6857" s="344">
        <f t="shared" si="107"/>
        <v>5.4113544284536781</v>
      </c>
      <c r="N6857" s="337"/>
      <c r="T6857" s="169" t="s">
        <v>300</v>
      </c>
    </row>
    <row r="6858" spans="1:20">
      <c r="A6858" s="339">
        <v>45577.625</v>
      </c>
      <c r="B6858" s="340">
        <v>2.1743299999999999</v>
      </c>
      <c r="C6858" s="340" t="s">
        <v>300</v>
      </c>
      <c r="D6858" s="341">
        <v>75.559330000000003</v>
      </c>
      <c r="E6858" s="342" t="s">
        <v>300</v>
      </c>
      <c r="F6858" s="340">
        <v>5.10616</v>
      </c>
      <c r="G6858" s="342" t="s">
        <v>300</v>
      </c>
      <c r="H6858" s="342"/>
      <c r="I6858" s="342"/>
      <c r="J6858" s="343"/>
      <c r="K6858" s="343"/>
      <c r="L6858" s="407">
        <v>1</v>
      </c>
      <c r="M6858" s="344">
        <f t="shared" si="107"/>
        <v>5.1061617314058108</v>
      </c>
      <c r="N6858" s="337"/>
      <c r="T6858" s="169" t="s">
        <v>300</v>
      </c>
    </row>
    <row r="6859" spans="1:20">
      <c r="A6859" s="339">
        <v>45577.666666666701</v>
      </c>
      <c r="B6859" s="340">
        <v>1.89029</v>
      </c>
      <c r="C6859" s="340" t="s">
        <v>300</v>
      </c>
      <c r="D6859" s="341">
        <v>76.546360000000007</v>
      </c>
      <c r="E6859" s="342" t="s">
        <v>300</v>
      </c>
      <c r="F6859" s="340">
        <v>4.4971199999999998</v>
      </c>
      <c r="G6859" s="342" t="s">
        <v>300</v>
      </c>
      <c r="H6859" s="342"/>
      <c r="I6859" s="342"/>
      <c r="J6859" s="343"/>
      <c r="K6859" s="343"/>
      <c r="L6859" s="407">
        <v>1</v>
      </c>
      <c r="M6859" s="344">
        <f t="shared" si="107"/>
        <v>4.4971149696839516</v>
      </c>
      <c r="N6859" s="337"/>
      <c r="T6859" s="169" t="s">
        <v>300</v>
      </c>
    </row>
    <row r="6860" spans="1:20">
      <c r="A6860" s="339">
        <v>45577.708333333299</v>
      </c>
      <c r="B6860" s="340">
        <v>2.2313900000000002</v>
      </c>
      <c r="C6860" s="340" t="s">
        <v>300</v>
      </c>
      <c r="D6860" s="341">
        <v>74.727040000000002</v>
      </c>
      <c r="E6860" s="342" t="s">
        <v>300</v>
      </c>
      <c r="F6860" s="340">
        <v>5.1824300000000001</v>
      </c>
      <c r="G6860" s="342" t="s">
        <v>300</v>
      </c>
      <c r="H6860" s="342"/>
      <c r="I6860" s="342"/>
      <c r="J6860" s="343"/>
      <c r="K6860" s="343"/>
      <c r="L6860" s="407">
        <v>1</v>
      </c>
      <c r="M6860" s="344">
        <f t="shared" si="107"/>
        <v>5.1824398769364484</v>
      </c>
      <c r="N6860" s="337"/>
      <c r="T6860" s="169" t="s">
        <v>300</v>
      </c>
    </row>
    <row r="6861" spans="1:20">
      <c r="A6861" s="339">
        <v>45577.75</v>
      </c>
      <c r="B6861" s="340">
        <v>2.5503399999999998</v>
      </c>
      <c r="C6861" s="340" t="s">
        <v>300</v>
      </c>
      <c r="D6861" s="341">
        <v>73.02243</v>
      </c>
      <c r="E6861" s="342" t="s">
        <v>300</v>
      </c>
      <c r="F6861" s="340">
        <v>5.7881</v>
      </c>
      <c r="G6861" s="342" t="s">
        <v>300</v>
      </c>
      <c r="H6861" s="342"/>
      <c r="I6861" s="342"/>
      <c r="J6861" s="343"/>
      <c r="K6861" s="343"/>
      <c r="L6861" s="407">
        <v>1</v>
      </c>
      <c r="M6861" s="344">
        <f t="shared" si="107"/>
        <v>5.7880913098422946</v>
      </c>
      <c r="N6861" s="337"/>
      <c r="T6861" s="169" t="s">
        <v>300</v>
      </c>
    </row>
    <row r="6862" spans="1:20">
      <c r="A6862" s="339">
        <v>45577.791666666701</v>
      </c>
      <c r="B6862" s="340">
        <v>2.2611699999999999</v>
      </c>
      <c r="C6862" s="340" t="s">
        <v>300</v>
      </c>
      <c r="D6862" s="341">
        <v>75.463340000000002</v>
      </c>
      <c r="E6862" s="342" t="s">
        <v>300</v>
      </c>
      <c r="F6862" s="340">
        <v>5.30335</v>
      </c>
      <c r="G6862" s="342" t="s">
        <v>300</v>
      </c>
      <c r="H6862" s="342"/>
      <c r="I6862" s="342"/>
      <c r="J6862" s="343"/>
      <c r="K6862" s="343"/>
      <c r="L6862" s="407">
        <v>1</v>
      </c>
      <c r="M6862" s="344">
        <f t="shared" si="107"/>
        <v>5.3033494909824235</v>
      </c>
      <c r="N6862" s="337"/>
      <c r="T6862" s="169" t="s">
        <v>300</v>
      </c>
    </row>
    <row r="6863" spans="1:20">
      <c r="A6863" s="339">
        <v>45577.833333333299</v>
      </c>
      <c r="B6863" s="340">
        <v>1.9010100000000001</v>
      </c>
      <c r="C6863" s="340" t="s">
        <v>300</v>
      </c>
      <c r="D6863" s="341">
        <v>76.303889999999996</v>
      </c>
      <c r="E6863" s="342" t="s">
        <v>300</v>
      </c>
      <c r="F6863" s="340">
        <v>4.5082800000000001</v>
      </c>
      <c r="G6863" s="342" t="s">
        <v>300</v>
      </c>
      <c r="H6863" s="342"/>
      <c r="I6863" s="342"/>
      <c r="J6863" s="343"/>
      <c r="K6863" s="343"/>
      <c r="L6863" s="407">
        <v>1</v>
      </c>
      <c r="M6863" s="344">
        <f t="shared" si="107"/>
        <v>4.5082925524302127</v>
      </c>
      <c r="N6863" s="337"/>
      <c r="T6863" s="169" t="s">
        <v>300</v>
      </c>
    </row>
    <row r="6864" spans="1:20">
      <c r="A6864" s="339">
        <v>45577.875</v>
      </c>
      <c r="B6864" s="340">
        <v>2.47444</v>
      </c>
      <c r="C6864" s="340" t="s">
        <v>300</v>
      </c>
      <c r="D6864" s="341">
        <v>74.601529999999997</v>
      </c>
      <c r="E6864" s="342" t="s">
        <v>300</v>
      </c>
      <c r="F6864" s="340">
        <v>5.7372800000000002</v>
      </c>
      <c r="G6864" s="342" t="s">
        <v>300</v>
      </c>
      <c r="H6864" s="342"/>
      <c r="I6864" s="342"/>
      <c r="J6864" s="343"/>
      <c r="K6864" s="343"/>
      <c r="L6864" s="407">
        <v>1</v>
      </c>
      <c r="M6864" s="344">
        <f t="shared" si="107"/>
        <v>5.7372750674806552</v>
      </c>
      <c r="N6864" s="337"/>
      <c r="T6864" s="169" t="s">
        <v>300</v>
      </c>
    </row>
    <row r="6865" spans="1:20">
      <c r="A6865" s="339">
        <v>45577.916666666701</v>
      </c>
      <c r="B6865" s="340">
        <v>2.3521299999999998</v>
      </c>
      <c r="C6865" s="340" t="s">
        <v>300</v>
      </c>
      <c r="D6865" s="341">
        <v>75.918220000000005</v>
      </c>
      <c r="E6865" s="342" t="s">
        <v>300</v>
      </c>
      <c r="F6865" s="340">
        <v>5.5499400000000003</v>
      </c>
      <c r="G6865" s="342" t="s">
        <v>300</v>
      </c>
      <c r="H6865" s="342"/>
      <c r="I6865" s="342"/>
      <c r="J6865" s="343"/>
      <c r="K6865" s="343"/>
      <c r="L6865" s="407">
        <v>1</v>
      </c>
      <c r="M6865" s="344">
        <f t="shared" si="107"/>
        <v>5.549940768891287</v>
      </c>
      <c r="N6865" s="337"/>
      <c r="T6865" s="169" t="s">
        <v>300</v>
      </c>
    </row>
    <row r="6866" spans="1:20">
      <c r="A6866" s="339">
        <v>45577.958333333299</v>
      </c>
      <c r="B6866" s="340">
        <v>2.2985000000000002</v>
      </c>
      <c r="C6866" s="340" t="s">
        <v>300</v>
      </c>
      <c r="D6866" s="341">
        <v>76.530420000000007</v>
      </c>
      <c r="E6866" s="342" t="s">
        <v>300</v>
      </c>
      <c r="F6866" s="340">
        <v>5.4671200000000004</v>
      </c>
      <c r="G6866" s="342" t="s">
        <v>300</v>
      </c>
      <c r="H6866" s="342"/>
      <c r="I6866" s="342"/>
      <c r="J6866" s="343"/>
      <c r="K6866" s="343"/>
      <c r="L6866" s="407">
        <v>1</v>
      </c>
      <c r="M6866" s="344">
        <f t="shared" si="107"/>
        <v>5.4671326950996004</v>
      </c>
      <c r="N6866" s="337"/>
      <c r="T6866" s="169" t="s">
        <v>300</v>
      </c>
    </row>
    <row r="6867" spans="1:20">
      <c r="A6867" s="339">
        <v>45578</v>
      </c>
      <c r="B6867" s="340">
        <v>1.97068</v>
      </c>
      <c r="C6867" s="340" t="s">
        <v>300</v>
      </c>
      <c r="D6867" s="341">
        <v>76.751909999999995</v>
      </c>
      <c r="E6867" s="342" t="s">
        <v>300</v>
      </c>
      <c r="F6867" s="340">
        <v>4.7009600000000002</v>
      </c>
      <c r="G6867" s="342" t="s">
        <v>300</v>
      </c>
      <c r="H6867" s="342"/>
      <c r="I6867" s="342"/>
      <c r="J6867" s="343"/>
      <c r="K6867" s="343"/>
      <c r="L6867" s="407">
        <v>1</v>
      </c>
      <c r="M6867" s="344">
        <f t="shared" si="107"/>
        <v>4.7009573502827031</v>
      </c>
      <c r="N6867" s="337"/>
      <c r="T6867" s="169" t="s">
        <v>300</v>
      </c>
    </row>
    <row r="6868" spans="1:20">
      <c r="A6868" s="339">
        <v>45578.041666666701</v>
      </c>
      <c r="B6868" s="340">
        <v>1.8535699999999999</v>
      </c>
      <c r="C6868" s="340" t="s">
        <v>300</v>
      </c>
      <c r="D6868" s="341">
        <v>77.726039999999998</v>
      </c>
      <c r="E6868" s="342" t="s">
        <v>300</v>
      </c>
      <c r="F6868" s="340">
        <v>4.4777100000000001</v>
      </c>
      <c r="G6868" s="342" t="s">
        <v>300</v>
      </c>
      <c r="H6868" s="342"/>
      <c r="I6868" s="342"/>
      <c r="J6868" s="343"/>
      <c r="K6868" s="343"/>
      <c r="L6868" s="407">
        <v>1</v>
      </c>
      <c r="M6868" s="344">
        <f t="shared" si="107"/>
        <v>4.4777159873238235</v>
      </c>
      <c r="N6868" s="337"/>
      <c r="T6868" s="169" t="s">
        <v>300</v>
      </c>
    </row>
    <row r="6869" spans="1:20">
      <c r="A6869" s="339">
        <v>45578.083333333299</v>
      </c>
      <c r="B6869" s="340">
        <v>2.2932299999999999</v>
      </c>
      <c r="C6869" s="340" t="s">
        <v>300</v>
      </c>
      <c r="D6869" s="341">
        <v>75.720910000000003</v>
      </c>
      <c r="E6869" s="342" t="s">
        <v>300</v>
      </c>
      <c r="F6869" s="340">
        <v>5.3968999999999996</v>
      </c>
      <c r="G6869" s="342" t="s">
        <v>300</v>
      </c>
      <c r="H6869" s="342"/>
      <c r="I6869" s="342"/>
      <c r="J6869" s="343"/>
      <c r="K6869" s="343"/>
      <c r="L6869" s="407">
        <v>1</v>
      </c>
      <c r="M6869" s="344">
        <f t="shared" si="107"/>
        <v>5.3969009726134436</v>
      </c>
      <c r="N6869" s="337"/>
      <c r="T6869" s="169" t="s">
        <v>300</v>
      </c>
    </row>
    <row r="6870" spans="1:20">
      <c r="A6870" s="339">
        <v>45578.125</v>
      </c>
      <c r="B6870" s="340">
        <v>2.52121</v>
      </c>
      <c r="C6870" s="340" t="s">
        <v>300</v>
      </c>
      <c r="D6870" s="341">
        <v>75.219120000000004</v>
      </c>
      <c r="E6870" s="342" t="s">
        <v>300</v>
      </c>
      <c r="F6870" s="340">
        <v>5.89412</v>
      </c>
      <c r="G6870" s="342" t="s">
        <v>300</v>
      </c>
      <c r="H6870" s="342"/>
      <c r="I6870" s="342"/>
      <c r="J6870" s="343"/>
      <c r="K6870" s="343"/>
      <c r="L6870" s="407">
        <v>1</v>
      </c>
      <c r="M6870" s="344">
        <f t="shared" si="107"/>
        <v>5.8941105793940158</v>
      </c>
      <c r="N6870" s="337"/>
      <c r="T6870" s="169" t="s">
        <v>300</v>
      </c>
    </row>
    <row r="6871" spans="1:20">
      <c r="A6871" s="339">
        <v>45578.166666666701</v>
      </c>
      <c r="B6871" s="340">
        <v>2.4610400000000001</v>
      </c>
      <c r="C6871" s="340" t="s">
        <v>300</v>
      </c>
      <c r="D6871" s="341">
        <v>75.714190000000002</v>
      </c>
      <c r="E6871" s="342" t="s">
        <v>300</v>
      </c>
      <c r="F6871" s="340">
        <v>5.7913199999999998</v>
      </c>
      <c r="G6871" s="342" t="s">
        <v>300</v>
      </c>
      <c r="H6871" s="342"/>
      <c r="I6871" s="342"/>
      <c r="J6871" s="343"/>
      <c r="K6871" s="343"/>
      <c r="L6871" s="407">
        <v>1</v>
      </c>
      <c r="M6871" s="344">
        <f t="shared" si="107"/>
        <v>5.7913120068982078</v>
      </c>
      <c r="N6871" s="337"/>
      <c r="T6871" s="169" t="s">
        <v>300</v>
      </c>
    </row>
    <row r="6872" spans="1:20">
      <c r="A6872" s="339">
        <v>45578.208333333299</v>
      </c>
      <c r="B6872" s="340">
        <v>2.66045</v>
      </c>
      <c r="C6872" s="340" t="s">
        <v>300</v>
      </c>
      <c r="D6872" s="341">
        <v>73.487279999999998</v>
      </c>
      <c r="E6872" s="342" t="s">
        <v>300</v>
      </c>
      <c r="F6872" s="340">
        <v>6.0764199999999997</v>
      </c>
      <c r="G6872" s="342" t="s">
        <v>300</v>
      </c>
      <c r="H6872" s="342"/>
      <c r="I6872" s="342"/>
      <c r="J6872" s="343"/>
      <c r="K6872" s="343"/>
      <c r="L6872" s="407">
        <v>1</v>
      </c>
      <c r="M6872" s="344">
        <f t="shared" si="107"/>
        <v>6.0764269950820795</v>
      </c>
      <c r="N6872" s="337"/>
      <c r="T6872" s="169" t="s">
        <v>300</v>
      </c>
    </row>
    <row r="6873" spans="1:20">
      <c r="A6873" s="339">
        <v>45578.25</v>
      </c>
      <c r="B6873" s="340">
        <v>2.4977900000000002</v>
      </c>
      <c r="C6873" s="340" t="s">
        <v>300</v>
      </c>
      <c r="D6873" s="341">
        <v>73.703919999999997</v>
      </c>
      <c r="E6873" s="342" t="s">
        <v>300</v>
      </c>
      <c r="F6873" s="340">
        <v>5.7217399999999996</v>
      </c>
      <c r="G6873" s="342" t="s">
        <v>300</v>
      </c>
      <c r="H6873" s="342"/>
      <c r="I6873" s="342"/>
      <c r="J6873" s="343"/>
      <c r="K6873" s="343"/>
      <c r="L6873" s="407">
        <v>1</v>
      </c>
      <c r="M6873" s="344">
        <f t="shared" si="107"/>
        <v>5.7217320975877435</v>
      </c>
      <c r="N6873" s="337"/>
      <c r="T6873" s="169" t="s">
        <v>300</v>
      </c>
    </row>
    <row r="6874" spans="1:20">
      <c r="A6874" s="339">
        <v>45578.291666666701</v>
      </c>
      <c r="B6874" s="340">
        <v>2.5346500000000001</v>
      </c>
      <c r="C6874" s="340" t="s">
        <v>300</v>
      </c>
      <c r="D6874" s="341">
        <v>74.041169999999994</v>
      </c>
      <c r="E6874" s="342" t="s">
        <v>300</v>
      </c>
      <c r="F6874" s="340">
        <v>5.8327400000000003</v>
      </c>
      <c r="G6874" s="342" t="s">
        <v>300</v>
      </c>
      <c r="H6874" s="342"/>
      <c r="I6874" s="342"/>
      <c r="J6874" s="343"/>
      <c r="K6874" s="343"/>
      <c r="L6874" s="407">
        <v>1</v>
      </c>
      <c r="M6874" s="344">
        <f t="shared" si="107"/>
        <v>5.8327354738787403</v>
      </c>
      <c r="N6874" s="337"/>
      <c r="T6874" s="169" t="s">
        <v>300</v>
      </c>
    </row>
    <row r="6875" spans="1:20">
      <c r="A6875" s="339">
        <v>45578.333333333299</v>
      </c>
      <c r="B6875" s="340">
        <v>2.6271</v>
      </c>
      <c r="C6875" s="340" t="s">
        <v>300</v>
      </c>
      <c r="D6875" s="341">
        <v>75.41919</v>
      </c>
      <c r="E6875" s="342" t="s">
        <v>300</v>
      </c>
      <c r="F6875" s="340">
        <v>6.1580000000000004</v>
      </c>
      <c r="G6875" s="342" t="s">
        <v>300</v>
      </c>
      <c r="H6875" s="342"/>
      <c r="I6875" s="342"/>
      <c r="J6875" s="343"/>
      <c r="K6875" s="343"/>
      <c r="L6875" s="407">
        <v>1</v>
      </c>
      <c r="M6875" s="344">
        <f t="shared" si="107"/>
        <v>6.1579970758429186</v>
      </c>
      <c r="N6875" s="337"/>
      <c r="T6875" s="169" t="s">
        <v>300</v>
      </c>
    </row>
    <row r="6876" spans="1:20">
      <c r="A6876" s="339">
        <v>45578.375</v>
      </c>
      <c r="B6876" s="340">
        <v>2.5330400000000002</v>
      </c>
      <c r="C6876" s="340" t="s">
        <v>300</v>
      </c>
      <c r="D6876" s="341">
        <v>75.973389999999995</v>
      </c>
      <c r="E6876" s="342" t="s">
        <v>300</v>
      </c>
      <c r="F6876" s="340">
        <v>5.9811399999999999</v>
      </c>
      <c r="G6876" s="342" t="s">
        <v>300</v>
      </c>
      <c r="H6876" s="342"/>
      <c r="I6876" s="342"/>
      <c r="J6876" s="343"/>
      <c r="K6876" s="343"/>
      <c r="L6876" s="407">
        <v>1</v>
      </c>
      <c r="M6876" s="344">
        <f t="shared" si="107"/>
        <v>5.9811482008380468</v>
      </c>
      <c r="N6876" s="337"/>
      <c r="T6876" s="169" t="s">
        <v>300</v>
      </c>
    </row>
    <row r="6877" spans="1:20">
      <c r="A6877" s="339">
        <v>45578.416666666701</v>
      </c>
      <c r="B6877" s="340">
        <v>2.1265499999999999</v>
      </c>
      <c r="C6877" s="340" t="s">
        <v>300</v>
      </c>
      <c r="D6877" s="341">
        <v>76.371859999999998</v>
      </c>
      <c r="E6877" s="342" t="s">
        <v>300</v>
      </c>
      <c r="F6877" s="340">
        <v>5.04765</v>
      </c>
      <c r="G6877" s="342" t="s">
        <v>300</v>
      </c>
      <c r="H6877" s="342"/>
      <c r="I6877" s="342"/>
      <c r="J6877" s="343"/>
      <c r="K6877" s="343"/>
      <c r="L6877" s="407">
        <v>1</v>
      </c>
      <c r="M6877" s="344">
        <f t="shared" si="107"/>
        <v>5.0476586316836389</v>
      </c>
      <c r="N6877" s="337"/>
      <c r="T6877" s="169" t="s">
        <v>300</v>
      </c>
    </row>
    <row r="6878" spans="1:20">
      <c r="A6878" s="339">
        <v>45578.458333333299</v>
      </c>
      <c r="B6878" s="340">
        <v>2.3688199999999999</v>
      </c>
      <c r="C6878" s="340" t="s">
        <v>300</v>
      </c>
      <c r="D6878" s="341">
        <v>74.442689999999999</v>
      </c>
      <c r="E6878" s="342" t="s">
        <v>300</v>
      </c>
      <c r="F6878" s="340">
        <v>5.4806999999999997</v>
      </c>
      <c r="G6878" s="342" t="s">
        <v>300</v>
      </c>
      <c r="H6878" s="342"/>
      <c r="I6878" s="342"/>
      <c r="J6878" s="343"/>
      <c r="K6878" s="343"/>
      <c r="L6878" s="407">
        <v>1</v>
      </c>
      <c r="M6878" s="344">
        <f t="shared" si="107"/>
        <v>5.4806886273338629</v>
      </c>
      <c r="N6878" s="337"/>
      <c r="T6878" s="169" t="s">
        <v>300</v>
      </c>
    </row>
    <row r="6879" spans="1:20">
      <c r="A6879" s="339">
        <v>45578.5</v>
      </c>
      <c r="B6879" s="340">
        <v>2.5255000000000001</v>
      </c>
      <c r="C6879" s="340" t="s">
        <v>300</v>
      </c>
      <c r="D6879" s="341">
        <v>74.155249999999995</v>
      </c>
      <c r="E6879" s="342" t="s">
        <v>300</v>
      </c>
      <c r="F6879" s="340">
        <v>5.8206199999999999</v>
      </c>
      <c r="G6879" s="342" t="s">
        <v>300</v>
      </c>
      <c r="H6879" s="342"/>
      <c r="I6879" s="342"/>
      <c r="J6879" s="343"/>
      <c r="K6879" s="343"/>
      <c r="L6879" s="407">
        <v>1</v>
      </c>
      <c r="M6879" s="344">
        <f t="shared" si="107"/>
        <v>5.8206339268349998</v>
      </c>
      <c r="N6879" s="337"/>
      <c r="T6879" s="169" t="s">
        <v>300</v>
      </c>
    </row>
    <row r="6880" spans="1:20">
      <c r="A6880" s="339">
        <v>45578.541666666701</v>
      </c>
      <c r="B6880" s="340">
        <v>2.5404</v>
      </c>
      <c r="C6880" s="340" t="s">
        <v>300</v>
      </c>
      <c r="D6880" s="341">
        <v>75.294579999999996</v>
      </c>
      <c r="E6880" s="342" t="s">
        <v>300</v>
      </c>
      <c r="F6880" s="340">
        <v>5.9449199999999998</v>
      </c>
      <c r="G6880" s="342" t="s">
        <v>300</v>
      </c>
      <c r="H6880" s="342"/>
      <c r="I6880" s="342"/>
      <c r="J6880" s="343"/>
      <c r="K6880" s="343"/>
      <c r="L6880" s="407">
        <v>1</v>
      </c>
      <c r="M6880" s="344">
        <f t="shared" si="107"/>
        <v>5.9449311500745594</v>
      </c>
      <c r="N6880" s="337"/>
      <c r="T6880" s="169" t="s">
        <v>300</v>
      </c>
    </row>
    <row r="6881" spans="1:20">
      <c r="A6881" s="339">
        <v>45578.583333333299</v>
      </c>
      <c r="B6881" s="340">
        <v>2.3683000000000001</v>
      </c>
      <c r="C6881" s="340" t="s">
        <v>300</v>
      </c>
      <c r="D6881" s="341">
        <v>77.015119999999996</v>
      </c>
      <c r="E6881" s="342" t="s">
        <v>300</v>
      </c>
      <c r="F6881" s="340">
        <v>5.6688400000000003</v>
      </c>
      <c r="G6881" s="342" t="s">
        <v>300</v>
      </c>
      <c r="H6881" s="342"/>
      <c r="I6881" s="342"/>
      <c r="J6881" s="343"/>
      <c r="K6881" s="343"/>
      <c r="L6881" s="407">
        <v>1</v>
      </c>
      <c r="M6881" s="344">
        <f t="shared" si="107"/>
        <v>5.668833762271678</v>
      </c>
      <c r="N6881" s="337"/>
      <c r="T6881" s="169" t="s">
        <v>300</v>
      </c>
    </row>
    <row r="6882" spans="1:20">
      <c r="A6882" s="339">
        <v>45578.625</v>
      </c>
      <c r="B6882" s="340">
        <v>2.4300999999999999</v>
      </c>
      <c r="C6882" s="340" t="s">
        <v>300</v>
      </c>
      <c r="D6882" s="341">
        <v>77.642560000000003</v>
      </c>
      <c r="E6882" s="342" t="s">
        <v>300</v>
      </c>
      <c r="F6882" s="340">
        <v>5.8641500000000004</v>
      </c>
      <c r="G6882" s="342" t="s">
        <v>300</v>
      </c>
      <c r="H6882" s="342"/>
      <c r="I6882" s="342"/>
      <c r="J6882" s="343"/>
      <c r="K6882" s="343"/>
      <c r="L6882" s="407">
        <v>1</v>
      </c>
      <c r="M6882" s="344">
        <f t="shared" si="107"/>
        <v>5.8641490715404796</v>
      </c>
      <c r="N6882" s="337"/>
      <c r="T6882" s="169" t="s">
        <v>300</v>
      </c>
    </row>
    <row r="6883" spans="1:20">
      <c r="A6883" s="339">
        <v>45578.666666666701</v>
      </c>
      <c r="B6883" s="340">
        <v>2.2350400000000001</v>
      </c>
      <c r="C6883" s="340" t="s">
        <v>300</v>
      </c>
      <c r="D6883" s="341">
        <v>76.269930000000002</v>
      </c>
      <c r="E6883" s="342" t="s">
        <v>300</v>
      </c>
      <c r="F6883" s="340">
        <v>5.2980999999999998</v>
      </c>
      <c r="G6883" s="342" t="s">
        <v>300</v>
      </c>
      <c r="H6883" s="342"/>
      <c r="I6883" s="342"/>
      <c r="J6883" s="343"/>
      <c r="K6883" s="343"/>
      <c r="L6883" s="407">
        <v>1</v>
      </c>
      <c r="M6883" s="344">
        <f t="shared" si="107"/>
        <v>5.2980939823109763</v>
      </c>
      <c r="N6883" s="337"/>
      <c r="T6883" s="169" t="s">
        <v>300</v>
      </c>
    </row>
    <row r="6884" spans="1:20">
      <c r="A6884" s="339">
        <v>45578.708333333299</v>
      </c>
      <c r="B6884" s="340">
        <v>2.4432100000000001</v>
      </c>
      <c r="C6884" s="340" t="s">
        <v>300</v>
      </c>
      <c r="D6884" s="341">
        <v>72.296229999999994</v>
      </c>
      <c r="E6884" s="342" t="s">
        <v>300</v>
      </c>
      <c r="F6884" s="340">
        <v>5.4898100000000003</v>
      </c>
      <c r="G6884" s="342" t="s">
        <v>300</v>
      </c>
      <c r="H6884" s="342"/>
      <c r="I6884" s="342"/>
      <c r="J6884" s="343"/>
      <c r="K6884" s="343"/>
      <c r="L6884" s="407">
        <v>1</v>
      </c>
      <c r="M6884" s="344">
        <f t="shared" si="107"/>
        <v>5.4898118248151624</v>
      </c>
      <c r="N6884" s="337"/>
      <c r="T6884" s="169" t="s">
        <v>300</v>
      </c>
    </row>
    <row r="6885" spans="1:20">
      <c r="A6885" s="339">
        <v>45578.75</v>
      </c>
      <c r="B6885" s="340">
        <v>2.4445299999999999</v>
      </c>
      <c r="C6885" s="340" t="s">
        <v>300</v>
      </c>
      <c r="D6885" s="341">
        <v>72.173159999999996</v>
      </c>
      <c r="E6885" s="342" t="s">
        <v>300</v>
      </c>
      <c r="F6885" s="340">
        <v>5.4834399999999999</v>
      </c>
      <c r="G6885" s="342" t="s">
        <v>300</v>
      </c>
      <c r="H6885" s="342"/>
      <c r="I6885" s="342"/>
      <c r="J6885" s="343"/>
      <c r="K6885" s="343"/>
      <c r="L6885" s="407">
        <v>1</v>
      </c>
      <c r="M6885" s="344">
        <f t="shared" si="107"/>
        <v>5.4834274556439819</v>
      </c>
      <c r="N6885" s="337"/>
      <c r="T6885" s="169" t="s">
        <v>300</v>
      </c>
    </row>
    <row r="6886" spans="1:20">
      <c r="A6886" s="339">
        <v>45578.791666666701</v>
      </c>
      <c r="B6886" s="340">
        <v>2.4690099999999999</v>
      </c>
      <c r="C6886" s="340" t="s">
        <v>300</v>
      </c>
      <c r="D6886" s="341">
        <v>72.819879999999998</v>
      </c>
      <c r="E6886" s="342" t="s">
        <v>300</v>
      </c>
      <c r="F6886" s="340">
        <v>5.5879599999999998</v>
      </c>
      <c r="G6886" s="342" t="s">
        <v>300</v>
      </c>
      <c r="H6886" s="342"/>
      <c r="I6886" s="342"/>
      <c r="J6886" s="343"/>
      <c r="K6886" s="343"/>
      <c r="L6886" s="407">
        <v>1</v>
      </c>
      <c r="M6886" s="344">
        <f t="shared" si="107"/>
        <v>5.5879668104363027</v>
      </c>
      <c r="N6886" s="337"/>
      <c r="T6886" s="169" t="s">
        <v>300</v>
      </c>
    </row>
    <row r="6887" spans="1:20">
      <c r="A6887" s="339">
        <v>45578.833333333299</v>
      </c>
      <c r="B6887" s="340">
        <v>2.5150700000000001</v>
      </c>
      <c r="C6887" s="340" t="s">
        <v>300</v>
      </c>
      <c r="D6887" s="341">
        <v>72.130619999999993</v>
      </c>
      <c r="E6887" s="342" t="s">
        <v>300</v>
      </c>
      <c r="F6887" s="340">
        <v>5.6383299999999998</v>
      </c>
      <c r="G6887" s="342" t="s">
        <v>300</v>
      </c>
      <c r="H6887" s="342"/>
      <c r="I6887" s="342"/>
      <c r="J6887" s="343"/>
      <c r="K6887" s="343"/>
      <c r="L6887" s="407">
        <v>1</v>
      </c>
      <c r="M6887" s="344">
        <f t="shared" si="107"/>
        <v>5.6383333964208724</v>
      </c>
      <c r="N6887" s="337"/>
      <c r="T6887" s="169" t="s">
        <v>300</v>
      </c>
    </row>
    <row r="6888" spans="1:20">
      <c r="A6888" s="339">
        <v>45578.875</v>
      </c>
      <c r="B6888" s="340">
        <v>2.5211999999999999</v>
      </c>
      <c r="C6888" s="340" t="s">
        <v>300</v>
      </c>
      <c r="D6888" s="341">
        <v>72.682010000000005</v>
      </c>
      <c r="E6888" s="342" t="s">
        <v>300</v>
      </c>
      <c r="F6888" s="340">
        <v>5.6952800000000003</v>
      </c>
      <c r="G6888" s="342" t="s">
        <v>300</v>
      </c>
      <c r="H6888" s="342"/>
      <c r="I6888" s="342"/>
      <c r="J6888" s="343"/>
      <c r="K6888" s="343"/>
      <c r="L6888" s="407">
        <v>1</v>
      </c>
      <c r="M6888" s="344">
        <f t="shared" si="107"/>
        <v>5.6952820626609597</v>
      </c>
      <c r="N6888" s="337"/>
      <c r="T6888" s="169" t="s">
        <v>300</v>
      </c>
    </row>
    <row r="6889" spans="1:20">
      <c r="A6889" s="339">
        <v>45578.916666666701</v>
      </c>
      <c r="B6889" s="340">
        <v>1.9433100000000001</v>
      </c>
      <c r="C6889" s="340" t="s">
        <v>300</v>
      </c>
      <c r="D6889" s="341">
        <v>74.327200000000005</v>
      </c>
      <c r="E6889" s="342" t="s">
        <v>300</v>
      </c>
      <c r="F6889" s="340">
        <v>4.4892300000000001</v>
      </c>
      <c r="G6889" s="342" t="s">
        <v>300</v>
      </c>
      <c r="H6889" s="342"/>
      <c r="I6889" s="342"/>
      <c r="J6889" s="343"/>
      <c r="K6889" s="343"/>
      <c r="L6889" s="407">
        <v>1</v>
      </c>
      <c r="M6889" s="344">
        <f t="shared" si="107"/>
        <v>4.4892197852745603</v>
      </c>
      <c r="N6889" s="337"/>
      <c r="T6889" s="169" t="s">
        <v>300</v>
      </c>
    </row>
    <row r="6890" spans="1:20">
      <c r="A6890" s="339">
        <v>45578.958333333299</v>
      </c>
      <c r="B6890" s="340">
        <v>0.73551</v>
      </c>
      <c r="C6890" s="340" t="s">
        <v>300</v>
      </c>
      <c r="D6890" s="341">
        <v>73.540229999999994</v>
      </c>
      <c r="E6890" s="342" t="s">
        <v>300</v>
      </c>
      <c r="F6890" s="340">
        <v>1.68109</v>
      </c>
      <c r="G6890" s="342" t="s">
        <v>300</v>
      </c>
      <c r="H6890" s="342"/>
      <c r="I6890" s="342"/>
      <c r="J6890" s="343"/>
      <c r="K6890" s="343"/>
      <c r="L6890" s="407">
        <v>1</v>
      </c>
      <c r="M6890" s="344">
        <f t="shared" si="107"/>
        <v>1.6811039775516836</v>
      </c>
      <c r="N6890" s="337"/>
      <c r="T6890" s="169" t="s">
        <v>300</v>
      </c>
    </row>
    <row r="6891" spans="1:20">
      <c r="A6891" s="339">
        <v>45579</v>
      </c>
      <c r="B6891" s="340">
        <v>1.56647</v>
      </c>
      <c r="C6891" s="340" t="s">
        <v>300</v>
      </c>
      <c r="D6891" s="341">
        <v>74.218050000000005</v>
      </c>
      <c r="E6891" s="342" t="s">
        <v>300</v>
      </c>
      <c r="F6891" s="340">
        <v>3.6133799999999998</v>
      </c>
      <c r="G6891" s="342" t="s">
        <v>300</v>
      </c>
      <c r="H6891" s="342"/>
      <c r="I6891" s="342"/>
      <c r="J6891" s="343"/>
      <c r="K6891" s="343"/>
      <c r="L6891" s="407">
        <v>1</v>
      </c>
      <c r="M6891" s="344">
        <f t="shared" si="107"/>
        <v>3.6133716401911808</v>
      </c>
      <c r="N6891" s="337"/>
      <c r="T6891" s="169" t="s">
        <v>300</v>
      </c>
    </row>
    <row r="6892" spans="1:20">
      <c r="A6892" s="339">
        <v>45579.041666666701</v>
      </c>
      <c r="B6892" s="340">
        <v>2.27163</v>
      </c>
      <c r="C6892" s="340" t="s">
        <v>300</v>
      </c>
      <c r="D6892" s="341">
        <v>74.030479999999997</v>
      </c>
      <c r="E6892" s="342" t="s">
        <v>300</v>
      </c>
      <c r="F6892" s="340">
        <v>5.2267200000000003</v>
      </c>
      <c r="G6892" s="342" t="s">
        <v>300</v>
      </c>
      <c r="H6892" s="342"/>
      <c r="I6892" s="342"/>
      <c r="J6892" s="343"/>
      <c r="K6892" s="343"/>
      <c r="L6892" s="407">
        <v>1</v>
      </c>
      <c r="M6892" s="344">
        <f t="shared" si="107"/>
        <v>5.2267192264969911</v>
      </c>
      <c r="N6892" s="337"/>
      <c r="T6892" s="169" t="s">
        <v>300</v>
      </c>
    </row>
    <row r="6893" spans="1:20">
      <c r="A6893" s="339">
        <v>45579.083333333299</v>
      </c>
      <c r="B6893" s="340">
        <v>2.4867400000000002</v>
      </c>
      <c r="C6893" s="340" t="s">
        <v>300</v>
      </c>
      <c r="D6893" s="341">
        <v>73.366879999999995</v>
      </c>
      <c r="E6893" s="342" t="s">
        <v>300</v>
      </c>
      <c r="F6893" s="340">
        <v>5.6703700000000001</v>
      </c>
      <c r="G6893" s="342" t="s">
        <v>300</v>
      </c>
      <c r="H6893" s="342"/>
      <c r="I6893" s="342"/>
      <c r="J6893" s="343"/>
      <c r="K6893" s="343"/>
      <c r="L6893" s="407">
        <v>1</v>
      </c>
      <c r="M6893" s="344">
        <f t="shared" si="107"/>
        <v>5.6703705587208963</v>
      </c>
      <c r="N6893" s="337"/>
      <c r="T6893" s="169" t="s">
        <v>300</v>
      </c>
    </row>
    <row r="6894" spans="1:20">
      <c r="A6894" s="339">
        <v>45579.125</v>
      </c>
      <c r="B6894" s="340">
        <v>2.2243499999999998</v>
      </c>
      <c r="C6894" s="340" t="s">
        <v>300</v>
      </c>
      <c r="D6894" s="341">
        <v>74.750200000000007</v>
      </c>
      <c r="E6894" s="342" t="s">
        <v>300</v>
      </c>
      <c r="F6894" s="340">
        <v>5.1676900000000003</v>
      </c>
      <c r="G6894" s="342" t="s">
        <v>300</v>
      </c>
      <c r="H6894" s="342"/>
      <c r="I6894" s="342"/>
      <c r="J6894" s="343"/>
      <c r="K6894" s="343"/>
      <c r="L6894" s="407">
        <v>1</v>
      </c>
      <c r="M6894" s="344">
        <f t="shared" si="107"/>
        <v>5.1676904770596002</v>
      </c>
      <c r="N6894" s="337"/>
      <c r="T6894" s="169" t="s">
        <v>300</v>
      </c>
    </row>
    <row r="6895" spans="1:20">
      <c r="A6895" s="339">
        <v>45579.166666666701</v>
      </c>
      <c r="B6895" s="340">
        <v>2.5419399999999999</v>
      </c>
      <c r="C6895" s="340" t="s">
        <v>300</v>
      </c>
      <c r="D6895" s="341">
        <v>72.63749</v>
      </c>
      <c r="E6895" s="342" t="s">
        <v>300</v>
      </c>
      <c r="F6895" s="340">
        <v>5.7386200000000001</v>
      </c>
      <c r="G6895" s="342" t="s">
        <v>300</v>
      </c>
      <c r="H6895" s="342"/>
      <c r="I6895" s="342"/>
      <c r="J6895" s="343"/>
      <c r="K6895" s="343"/>
      <c r="L6895" s="407">
        <v>1</v>
      </c>
      <c r="M6895" s="344">
        <f t="shared" si="107"/>
        <v>5.7386155925550462</v>
      </c>
      <c r="N6895" s="337"/>
      <c r="T6895" s="169" t="s">
        <v>300</v>
      </c>
    </row>
    <row r="6896" spans="1:20">
      <c r="A6896" s="339">
        <v>45579.208333333299</v>
      </c>
      <c r="B6896" s="340">
        <v>2.3693</v>
      </c>
      <c r="C6896" s="340" t="s">
        <v>300</v>
      </c>
      <c r="D6896" s="341">
        <v>73.076400000000007</v>
      </c>
      <c r="E6896" s="342" t="s">
        <v>300</v>
      </c>
      <c r="F6896" s="340">
        <v>5.3811900000000001</v>
      </c>
      <c r="G6896" s="342" t="s">
        <v>300</v>
      </c>
      <c r="H6896" s="342"/>
      <c r="I6896" s="342"/>
      <c r="J6896" s="343"/>
      <c r="K6896" s="343"/>
      <c r="L6896" s="407">
        <v>1</v>
      </c>
      <c r="M6896" s="344">
        <f t="shared" si="107"/>
        <v>5.3811885432816009</v>
      </c>
      <c r="N6896" s="337"/>
      <c r="T6896" s="169" t="s">
        <v>300</v>
      </c>
    </row>
    <row r="6897" spans="1:20">
      <c r="A6897" s="339">
        <v>45579.25</v>
      </c>
      <c r="B6897" s="340">
        <v>2.278</v>
      </c>
      <c r="C6897" s="340" t="s">
        <v>300</v>
      </c>
      <c r="D6897" s="341">
        <v>74.443579999999997</v>
      </c>
      <c r="E6897" s="342" t="s">
        <v>300</v>
      </c>
      <c r="F6897" s="340">
        <v>5.2706200000000001</v>
      </c>
      <c r="G6897" s="342" t="s">
        <v>300</v>
      </c>
      <c r="H6897" s="342"/>
      <c r="I6897" s="342"/>
      <c r="J6897" s="343"/>
      <c r="K6897" s="343"/>
      <c r="L6897" s="407">
        <v>1</v>
      </c>
      <c r="M6897" s="344">
        <f t="shared" si="107"/>
        <v>5.2706233304591992</v>
      </c>
      <c r="N6897" s="337"/>
      <c r="T6897" s="169" t="s">
        <v>300</v>
      </c>
    </row>
    <row r="6898" spans="1:20">
      <c r="A6898" s="339">
        <v>45579.291666666701</v>
      </c>
      <c r="B6898" s="340">
        <v>1.8746499999999999</v>
      </c>
      <c r="C6898" s="340" t="s">
        <v>300</v>
      </c>
      <c r="D6898" s="341">
        <v>76.566959999999995</v>
      </c>
      <c r="E6898" s="342" t="s">
        <v>300</v>
      </c>
      <c r="F6898" s="340">
        <v>4.4611000000000001</v>
      </c>
      <c r="G6898" s="342" t="s">
        <v>300</v>
      </c>
      <c r="H6898" s="342"/>
      <c r="I6898" s="342"/>
      <c r="J6898" s="343"/>
      <c r="K6898" s="343"/>
      <c r="L6898" s="407">
        <v>1</v>
      </c>
      <c r="M6898" s="344">
        <f t="shared" si="107"/>
        <v>4.461106698609119</v>
      </c>
      <c r="N6898" s="337"/>
      <c r="T6898" s="169" t="s">
        <v>300</v>
      </c>
    </row>
    <row r="6899" spans="1:20">
      <c r="A6899" s="339">
        <v>45579.333333333299</v>
      </c>
      <c r="B6899" s="340">
        <v>2.4185400000000001</v>
      </c>
      <c r="C6899" s="340" t="s">
        <v>300</v>
      </c>
      <c r="D6899" s="341">
        <v>74.530010000000004</v>
      </c>
      <c r="E6899" s="342" t="s">
        <v>300</v>
      </c>
      <c r="F6899" s="340">
        <v>5.60229</v>
      </c>
      <c r="G6899" s="342" t="s">
        <v>300</v>
      </c>
      <c r="H6899" s="342"/>
      <c r="I6899" s="342"/>
      <c r="J6899" s="343"/>
      <c r="K6899" s="343"/>
      <c r="L6899" s="407">
        <v>1</v>
      </c>
      <c r="M6899" s="344">
        <f t="shared" si="107"/>
        <v>5.602288426778232</v>
      </c>
      <c r="N6899" s="337"/>
      <c r="T6899" s="169" t="s">
        <v>300</v>
      </c>
    </row>
    <row r="6900" spans="1:20">
      <c r="A6900" s="339">
        <v>45579.375</v>
      </c>
      <c r="B6900" s="340">
        <v>2.4398599999999999</v>
      </c>
      <c r="C6900" s="340" t="s">
        <v>300</v>
      </c>
      <c r="D6900" s="341">
        <v>73.505319999999998</v>
      </c>
      <c r="E6900" s="342" t="s">
        <v>300</v>
      </c>
      <c r="F6900" s="340">
        <v>5.5739700000000001</v>
      </c>
      <c r="G6900" s="342" t="s">
        <v>300</v>
      </c>
      <c r="H6900" s="342"/>
      <c r="I6900" s="342"/>
      <c r="J6900" s="343"/>
      <c r="K6900" s="343"/>
      <c r="L6900" s="407">
        <v>1</v>
      </c>
      <c r="M6900" s="344">
        <f t="shared" si="107"/>
        <v>5.5739708069156153</v>
      </c>
      <c r="N6900" s="337"/>
      <c r="T6900" s="169" t="s">
        <v>300</v>
      </c>
    </row>
    <row r="6901" spans="1:20">
      <c r="A6901" s="339">
        <v>45579.416666666701</v>
      </c>
      <c r="B6901" s="340">
        <v>2.43275</v>
      </c>
      <c r="C6901" s="340" t="s">
        <v>300</v>
      </c>
      <c r="D6901" s="341">
        <v>73.352130000000002</v>
      </c>
      <c r="E6901" s="342" t="s">
        <v>300</v>
      </c>
      <c r="F6901" s="340">
        <v>5.5461600000000004</v>
      </c>
      <c r="G6901" s="342" t="s">
        <v>300</v>
      </c>
      <c r="H6901" s="342"/>
      <c r="I6901" s="342"/>
      <c r="J6901" s="343"/>
      <c r="K6901" s="343"/>
      <c r="L6901" s="407">
        <v>1</v>
      </c>
      <c r="M6901" s="344">
        <f t="shared" si="107"/>
        <v>5.5461450135230992</v>
      </c>
      <c r="N6901" s="337"/>
      <c r="T6901" s="169" t="s">
        <v>300</v>
      </c>
    </row>
    <row r="6902" spans="1:20">
      <c r="A6902" s="339">
        <v>45579.458333333299</v>
      </c>
      <c r="B6902" s="340">
        <v>2.52488</v>
      </c>
      <c r="C6902" s="340" t="s">
        <v>300</v>
      </c>
      <c r="D6902" s="341">
        <v>72.034580000000005</v>
      </c>
      <c r="E6902" s="342" t="s">
        <v>300</v>
      </c>
      <c r="F6902" s="340">
        <v>5.6527900000000004</v>
      </c>
      <c r="G6902" s="342" t="s">
        <v>300</v>
      </c>
      <c r="H6902" s="342"/>
      <c r="I6902" s="342"/>
      <c r="J6902" s="343"/>
      <c r="K6902" s="343"/>
      <c r="L6902" s="407">
        <v>1</v>
      </c>
      <c r="M6902" s="344">
        <f t="shared" si="107"/>
        <v>5.6527890744904319</v>
      </c>
      <c r="N6902" s="337"/>
      <c r="T6902" s="169" t="s">
        <v>300</v>
      </c>
    </row>
    <row r="6903" spans="1:20">
      <c r="A6903" s="339">
        <v>45579.5</v>
      </c>
      <c r="B6903" s="340">
        <v>0.64309000000000005</v>
      </c>
      <c r="C6903" s="340" t="s">
        <v>300</v>
      </c>
      <c r="D6903" s="341">
        <v>72.379310000000004</v>
      </c>
      <c r="E6903" s="342" t="s">
        <v>300</v>
      </c>
      <c r="F6903" s="340">
        <v>1.4466600000000001</v>
      </c>
      <c r="G6903" s="342" t="s">
        <v>300</v>
      </c>
      <c r="H6903" s="342"/>
      <c r="I6903" s="342"/>
      <c r="J6903" s="343"/>
      <c r="K6903" s="343"/>
      <c r="L6903" s="407">
        <v>1</v>
      </c>
      <c r="M6903" s="344">
        <f t="shared" si="107"/>
        <v>1.4466624373423322</v>
      </c>
      <c r="N6903" s="337"/>
      <c r="T6903" s="169" t="s">
        <v>300</v>
      </c>
    </row>
    <row r="6904" spans="1:20">
      <c r="A6904" s="339">
        <v>45579.541666666701</v>
      </c>
      <c r="B6904" s="340">
        <v>0.18332000000000001</v>
      </c>
      <c r="C6904" s="340" t="s">
        <v>300</v>
      </c>
      <c r="D6904" s="341">
        <v>67.370140000000006</v>
      </c>
      <c r="E6904" s="342" t="s">
        <v>300</v>
      </c>
      <c r="F6904" s="340">
        <v>0.38385000000000002</v>
      </c>
      <c r="G6904" s="342" t="s">
        <v>300</v>
      </c>
      <c r="H6904" s="342"/>
      <c r="I6904" s="342"/>
      <c r="J6904" s="343"/>
      <c r="K6904" s="343"/>
      <c r="L6904" s="407">
        <v>1</v>
      </c>
      <c r="M6904" s="344">
        <f t="shared" si="107"/>
        <v>0.38384713953398403</v>
      </c>
      <c r="N6904" s="337"/>
      <c r="T6904" s="169" t="s">
        <v>300</v>
      </c>
    </row>
    <row r="6905" spans="1:20">
      <c r="A6905" s="339">
        <v>45579.583333333299</v>
      </c>
      <c r="B6905" s="340">
        <v>0.21142</v>
      </c>
      <c r="C6905" s="340" t="s">
        <v>300</v>
      </c>
      <c r="D6905" s="341">
        <v>69.974239999999995</v>
      </c>
      <c r="E6905" s="342" t="s">
        <v>300</v>
      </c>
      <c r="F6905" s="340">
        <v>0.45979999999999999</v>
      </c>
      <c r="G6905" s="342" t="s">
        <v>300</v>
      </c>
      <c r="H6905" s="342"/>
      <c r="I6905" s="342"/>
      <c r="J6905" s="343"/>
      <c r="K6905" s="343"/>
      <c r="L6905" s="407">
        <v>1</v>
      </c>
      <c r="M6905" s="344">
        <f t="shared" si="107"/>
        <v>0.45979608475046391</v>
      </c>
      <c r="N6905" s="337"/>
      <c r="T6905" s="169" t="s">
        <v>300</v>
      </c>
    </row>
    <row r="6906" spans="1:20">
      <c r="A6906" s="339">
        <v>45579.625</v>
      </c>
      <c r="B6906" s="340">
        <v>0.67632999999999999</v>
      </c>
      <c r="C6906" s="340" t="s">
        <v>300</v>
      </c>
      <c r="D6906" s="341">
        <v>74.219059999999999</v>
      </c>
      <c r="E6906" s="342" t="s">
        <v>300</v>
      </c>
      <c r="F6906" s="340">
        <v>1.56012</v>
      </c>
      <c r="G6906" s="342" t="s">
        <v>300</v>
      </c>
      <c r="H6906" s="342"/>
      <c r="I6906" s="342"/>
      <c r="J6906" s="343"/>
      <c r="K6906" s="343"/>
      <c r="L6906" s="407">
        <v>1</v>
      </c>
      <c r="M6906" s="344">
        <f t="shared" si="107"/>
        <v>1.560109608491784</v>
      </c>
      <c r="N6906" s="337"/>
      <c r="T6906" s="169" t="s">
        <v>300</v>
      </c>
    </row>
    <row r="6907" spans="1:20">
      <c r="A6907" s="339">
        <v>45579.666666666701</v>
      </c>
      <c r="B6907" s="340">
        <v>2.1342599999999998</v>
      </c>
      <c r="C6907" s="340" t="s">
        <v>300</v>
      </c>
      <c r="D6907" s="341">
        <v>78.20523</v>
      </c>
      <c r="E6907" s="342" t="s">
        <v>300</v>
      </c>
      <c r="F6907" s="340">
        <v>5.1875600000000004</v>
      </c>
      <c r="G6907" s="342" t="s">
        <v>300</v>
      </c>
      <c r="H6907" s="342"/>
      <c r="I6907" s="342"/>
      <c r="J6907" s="343"/>
      <c r="K6907" s="343"/>
      <c r="L6907" s="407">
        <v>1</v>
      </c>
      <c r="M6907" s="344">
        <f t="shared" si="107"/>
        <v>5.1875719431081819</v>
      </c>
      <c r="N6907" s="337"/>
      <c r="T6907" s="169" t="s">
        <v>300</v>
      </c>
    </row>
    <row r="6908" spans="1:20">
      <c r="A6908" s="339">
        <v>45579.708333333299</v>
      </c>
      <c r="B6908" s="340">
        <v>2.23258</v>
      </c>
      <c r="C6908" s="340" t="s">
        <v>300</v>
      </c>
      <c r="D6908" s="341">
        <v>76.027050000000003</v>
      </c>
      <c r="E6908" s="342" t="s">
        <v>300</v>
      </c>
      <c r="F6908" s="340">
        <v>5.2754099999999999</v>
      </c>
      <c r="G6908" s="342" t="s">
        <v>300</v>
      </c>
      <c r="H6908" s="342"/>
      <c r="I6908" s="342"/>
      <c r="J6908" s="343"/>
      <c r="K6908" s="343"/>
      <c r="L6908" s="407">
        <v>1</v>
      </c>
      <c r="M6908" s="344">
        <f t="shared" si="107"/>
        <v>5.2754095276621209</v>
      </c>
      <c r="N6908" s="337"/>
      <c r="T6908" s="169" t="s">
        <v>300</v>
      </c>
    </row>
    <row r="6909" spans="1:20">
      <c r="A6909" s="339">
        <v>45579.75</v>
      </c>
      <c r="B6909" s="340">
        <v>2.3439199999999998</v>
      </c>
      <c r="C6909" s="340" t="s">
        <v>300</v>
      </c>
      <c r="D6909" s="341">
        <v>74.820769999999996</v>
      </c>
      <c r="E6909" s="342" t="s">
        <v>300</v>
      </c>
      <c r="F6909" s="340">
        <v>5.4506199999999998</v>
      </c>
      <c r="G6909" s="342" t="s">
        <v>300</v>
      </c>
      <c r="H6909" s="342"/>
      <c r="I6909" s="342"/>
      <c r="J6909" s="343"/>
      <c r="K6909" s="343"/>
      <c r="L6909" s="407">
        <v>1</v>
      </c>
      <c r="M6909" s="344">
        <f t="shared" si="107"/>
        <v>5.4506207877078694</v>
      </c>
      <c r="N6909" s="337"/>
      <c r="T6909" s="169" t="s">
        <v>300</v>
      </c>
    </row>
    <row r="6910" spans="1:20">
      <c r="A6910" s="339">
        <v>45579.791666666701</v>
      </c>
      <c r="B6910" s="340">
        <v>2.4759699999999998</v>
      </c>
      <c r="C6910" s="340" t="s">
        <v>300</v>
      </c>
      <c r="D6910" s="341">
        <v>74.028930000000003</v>
      </c>
      <c r="E6910" s="342" t="s">
        <v>300</v>
      </c>
      <c r="F6910" s="340">
        <v>5.6967600000000003</v>
      </c>
      <c r="G6910" s="342" t="s">
        <v>300</v>
      </c>
      <c r="H6910" s="342"/>
      <c r="I6910" s="342"/>
      <c r="J6910" s="343"/>
      <c r="K6910" s="343"/>
      <c r="L6910" s="407">
        <v>1</v>
      </c>
      <c r="M6910" s="344">
        <f t="shared" si="107"/>
        <v>5.6967591769600681</v>
      </c>
      <c r="N6910" s="337"/>
      <c r="T6910" s="169" t="s">
        <v>300</v>
      </c>
    </row>
    <row r="6911" spans="1:20">
      <c r="A6911" s="339">
        <v>45579.833333333299</v>
      </c>
      <c r="B6911" s="340">
        <v>2.4492500000000001</v>
      </c>
      <c r="C6911" s="340" t="s">
        <v>300</v>
      </c>
      <c r="D6911" s="341">
        <v>74.258600000000001</v>
      </c>
      <c r="E6911" s="342" t="s">
        <v>300</v>
      </c>
      <c r="F6911" s="340">
        <v>5.6527500000000002</v>
      </c>
      <c r="G6911" s="342" t="s">
        <v>300</v>
      </c>
      <c r="H6911" s="342"/>
      <c r="I6911" s="342"/>
      <c r="J6911" s="343"/>
      <c r="K6911" s="343"/>
      <c r="L6911" s="407">
        <v>1</v>
      </c>
      <c r="M6911" s="344">
        <f t="shared" si="107"/>
        <v>5.6527643876339999</v>
      </c>
      <c r="N6911" s="337"/>
      <c r="T6911" s="169" t="s">
        <v>300</v>
      </c>
    </row>
    <row r="6912" spans="1:20">
      <c r="A6912" s="339">
        <v>45579.875</v>
      </c>
      <c r="B6912" s="340">
        <v>2.5100699999999998</v>
      </c>
      <c r="C6912" s="340" t="s">
        <v>300</v>
      </c>
      <c r="D6912" s="341">
        <v>72.075710000000001</v>
      </c>
      <c r="E6912" s="342" t="s">
        <v>300</v>
      </c>
      <c r="F6912" s="340">
        <v>5.6228400000000001</v>
      </c>
      <c r="G6912" s="342" t="s">
        <v>300</v>
      </c>
      <c r="H6912" s="342"/>
      <c r="I6912" s="342"/>
      <c r="J6912" s="343"/>
      <c r="K6912" s="343"/>
      <c r="L6912" s="407">
        <v>1</v>
      </c>
      <c r="M6912" s="344">
        <f t="shared" si="107"/>
        <v>5.6228406055826747</v>
      </c>
      <c r="N6912" s="337"/>
      <c r="T6912" s="169" t="s">
        <v>300</v>
      </c>
    </row>
    <row r="6913" spans="1:20">
      <c r="A6913" s="339">
        <v>45579.916666666701</v>
      </c>
      <c r="B6913" s="340">
        <v>2.5552000000000001</v>
      </c>
      <c r="C6913" s="340" t="s">
        <v>300</v>
      </c>
      <c r="D6913" s="341">
        <v>72.733019999999996</v>
      </c>
      <c r="E6913" s="342" t="s">
        <v>300</v>
      </c>
      <c r="F6913" s="340">
        <v>5.7761500000000003</v>
      </c>
      <c r="G6913" s="342" t="s">
        <v>300</v>
      </c>
      <c r="H6913" s="342"/>
      <c r="I6913" s="342"/>
      <c r="J6913" s="343"/>
      <c r="K6913" s="343"/>
      <c r="L6913" s="407">
        <v>1</v>
      </c>
      <c r="M6913" s="344">
        <f t="shared" si="107"/>
        <v>5.7761375868403197</v>
      </c>
      <c r="N6913" s="337"/>
      <c r="T6913" s="169" t="s">
        <v>300</v>
      </c>
    </row>
    <row r="6914" spans="1:20">
      <c r="A6914" s="339">
        <v>45579.958333333299</v>
      </c>
      <c r="B6914" s="340">
        <v>2.5841500000000002</v>
      </c>
      <c r="C6914" s="340" t="s">
        <v>300</v>
      </c>
      <c r="D6914" s="341">
        <v>72.587109999999996</v>
      </c>
      <c r="E6914" s="342" t="s">
        <v>300</v>
      </c>
      <c r="F6914" s="340">
        <v>5.8298500000000004</v>
      </c>
      <c r="G6914" s="342" t="s">
        <v>300</v>
      </c>
      <c r="H6914" s="342"/>
      <c r="I6914" s="342"/>
      <c r="J6914" s="343"/>
      <c r="K6914" s="343"/>
      <c r="L6914" s="407">
        <v>1</v>
      </c>
      <c r="M6914" s="344">
        <f t="shared" si="107"/>
        <v>5.8298614679260199</v>
      </c>
      <c r="N6914" s="337"/>
      <c r="T6914" s="169" t="s">
        <v>300</v>
      </c>
    </row>
    <row r="6915" spans="1:20">
      <c r="A6915" s="339">
        <v>45580</v>
      </c>
      <c r="B6915" s="340">
        <v>2.0512700000000001</v>
      </c>
      <c r="C6915" s="340" t="s">
        <v>300</v>
      </c>
      <c r="D6915" s="341">
        <v>74.275720000000007</v>
      </c>
      <c r="E6915" s="342" t="s">
        <v>300</v>
      </c>
      <c r="F6915" s="340">
        <v>4.7353300000000003</v>
      </c>
      <c r="G6915" s="342" t="s">
        <v>300</v>
      </c>
      <c r="H6915" s="342"/>
      <c r="I6915" s="342"/>
      <c r="J6915" s="343"/>
      <c r="K6915" s="343"/>
      <c r="L6915" s="407">
        <v>1</v>
      </c>
      <c r="M6915" s="344">
        <f t="shared" ref="M6915:M6978" si="108">D6915*60*10^3*B6915*5.18*10^-7</f>
        <v>4.7353350055895529</v>
      </c>
      <c r="N6915" s="337"/>
      <c r="T6915" s="169" t="s">
        <v>300</v>
      </c>
    </row>
    <row r="6916" spans="1:20">
      <c r="A6916" s="339">
        <v>45580.041666666701</v>
      </c>
      <c r="B6916" s="340">
        <v>2.3666499999999999</v>
      </c>
      <c r="C6916" s="340" t="s">
        <v>300</v>
      </c>
      <c r="D6916" s="341">
        <v>74.723780000000005</v>
      </c>
      <c r="E6916" s="342" t="s">
        <v>300</v>
      </c>
      <c r="F6916" s="340">
        <v>5.4963300000000004</v>
      </c>
      <c r="G6916" s="342" t="s">
        <v>300</v>
      </c>
      <c r="H6916" s="342"/>
      <c r="I6916" s="342"/>
      <c r="J6916" s="343"/>
      <c r="K6916" s="343"/>
      <c r="L6916" s="407">
        <v>1</v>
      </c>
      <c r="M6916" s="344">
        <f t="shared" si="108"/>
        <v>5.4963436547619597</v>
      </c>
      <c r="N6916" s="337"/>
      <c r="T6916" s="169" t="s">
        <v>300</v>
      </c>
    </row>
    <row r="6917" spans="1:20">
      <c r="A6917" s="339">
        <v>45580.083333333299</v>
      </c>
      <c r="B6917" s="340">
        <v>2.0729000000000002</v>
      </c>
      <c r="C6917" s="340" t="s">
        <v>300</v>
      </c>
      <c r="D6917" s="341">
        <v>77.996949999999998</v>
      </c>
      <c r="E6917" s="342" t="s">
        <v>300</v>
      </c>
      <c r="F6917" s="340">
        <v>5.02501</v>
      </c>
      <c r="G6917" s="342" t="s">
        <v>300</v>
      </c>
      <c r="H6917" s="342"/>
      <c r="I6917" s="342"/>
      <c r="J6917" s="343"/>
      <c r="K6917" s="343"/>
      <c r="L6917" s="407">
        <v>1</v>
      </c>
      <c r="M6917" s="344">
        <f t="shared" si="108"/>
        <v>5.0250105975174</v>
      </c>
      <c r="N6917" s="337"/>
      <c r="T6917" s="169" t="s">
        <v>300</v>
      </c>
    </row>
    <row r="6918" spans="1:20">
      <c r="A6918" s="339">
        <v>45580.125</v>
      </c>
      <c r="B6918" s="340">
        <v>2.1204900000000002</v>
      </c>
      <c r="C6918" s="340" t="s">
        <v>300</v>
      </c>
      <c r="D6918" s="341">
        <v>78.28098</v>
      </c>
      <c r="E6918" s="342" t="s">
        <v>300</v>
      </c>
      <c r="F6918" s="340">
        <v>5.1591100000000001</v>
      </c>
      <c r="G6918" s="342" t="s">
        <v>300</v>
      </c>
      <c r="H6918" s="342"/>
      <c r="I6918" s="342"/>
      <c r="J6918" s="343"/>
      <c r="K6918" s="343"/>
      <c r="L6918" s="407">
        <v>1</v>
      </c>
      <c r="M6918" s="344">
        <f t="shared" si="108"/>
        <v>5.1590946165086153</v>
      </c>
      <c r="N6918" s="337"/>
      <c r="T6918" s="169" t="s">
        <v>300</v>
      </c>
    </row>
    <row r="6919" spans="1:20">
      <c r="A6919" s="339">
        <v>45580.166666666701</v>
      </c>
      <c r="B6919" s="340">
        <v>2.0335700000000001</v>
      </c>
      <c r="C6919" s="340" t="s">
        <v>300</v>
      </c>
      <c r="D6919" s="341">
        <v>76.904070000000004</v>
      </c>
      <c r="E6919" s="342" t="s">
        <v>300</v>
      </c>
      <c r="F6919" s="340">
        <v>4.8605999999999998</v>
      </c>
      <c r="G6919" s="342" t="s">
        <v>300</v>
      </c>
      <c r="H6919" s="342"/>
      <c r="I6919" s="342"/>
      <c r="J6919" s="343"/>
      <c r="K6919" s="343"/>
      <c r="L6919" s="407">
        <v>1</v>
      </c>
      <c r="M6919" s="344">
        <f t="shared" si="108"/>
        <v>4.8605952832972923</v>
      </c>
      <c r="N6919" s="337"/>
      <c r="T6919" s="169" t="s">
        <v>300</v>
      </c>
    </row>
    <row r="6920" spans="1:20">
      <c r="A6920" s="339">
        <v>45580.208333333299</v>
      </c>
      <c r="B6920" s="340">
        <v>2.4068800000000001</v>
      </c>
      <c r="C6920" s="340" t="s">
        <v>300</v>
      </c>
      <c r="D6920" s="341">
        <v>74.994950000000003</v>
      </c>
      <c r="E6920" s="342" t="s">
        <v>300</v>
      </c>
      <c r="F6920" s="340">
        <v>5.6100599999999998</v>
      </c>
      <c r="G6920" s="342" t="s">
        <v>300</v>
      </c>
      <c r="H6920" s="342"/>
      <c r="I6920" s="342"/>
      <c r="J6920" s="343"/>
      <c r="K6920" s="343"/>
      <c r="L6920" s="407">
        <v>1</v>
      </c>
      <c r="M6920" s="344">
        <f t="shared" si="108"/>
        <v>5.6100595105564803</v>
      </c>
      <c r="N6920" s="337"/>
      <c r="T6920" s="169" t="s">
        <v>300</v>
      </c>
    </row>
    <row r="6921" spans="1:20">
      <c r="A6921" s="339">
        <v>45580.25</v>
      </c>
      <c r="B6921" s="340">
        <v>2.1971599999999998</v>
      </c>
      <c r="C6921" s="340" t="s">
        <v>300</v>
      </c>
      <c r="D6921" s="341">
        <v>76.805589999999995</v>
      </c>
      <c r="E6921" s="342" t="s">
        <v>300</v>
      </c>
      <c r="F6921" s="340">
        <v>5.2448800000000002</v>
      </c>
      <c r="G6921" s="342" t="s">
        <v>300</v>
      </c>
      <c r="H6921" s="342"/>
      <c r="I6921" s="342"/>
      <c r="J6921" s="343"/>
      <c r="K6921" s="343"/>
      <c r="L6921" s="407">
        <v>1</v>
      </c>
      <c r="M6921" s="344">
        <f t="shared" si="108"/>
        <v>5.244879607466352</v>
      </c>
      <c r="N6921" s="337"/>
      <c r="T6921" s="169" t="s">
        <v>300</v>
      </c>
    </row>
    <row r="6922" spans="1:20">
      <c r="A6922" s="339">
        <v>45580.291666666701</v>
      </c>
      <c r="B6922" s="340">
        <v>2.3151199999999998</v>
      </c>
      <c r="C6922" s="340" t="s">
        <v>300</v>
      </c>
      <c r="D6922" s="341">
        <v>75.672960000000003</v>
      </c>
      <c r="E6922" s="342" t="s">
        <v>300</v>
      </c>
      <c r="F6922" s="340">
        <v>5.44496</v>
      </c>
      <c r="G6922" s="342" t="s">
        <v>300</v>
      </c>
      <c r="H6922" s="342"/>
      <c r="I6922" s="342"/>
      <c r="J6922" s="343"/>
      <c r="K6922" s="343"/>
      <c r="L6922" s="407">
        <v>1</v>
      </c>
      <c r="M6922" s="344">
        <f t="shared" si="108"/>
        <v>5.4449668364636148</v>
      </c>
      <c r="N6922" s="337"/>
      <c r="T6922" s="169" t="s">
        <v>300</v>
      </c>
    </row>
    <row r="6923" spans="1:20">
      <c r="A6923" s="339">
        <v>45580.333333333299</v>
      </c>
      <c r="B6923" s="340">
        <v>2.0429900000000001</v>
      </c>
      <c r="C6923" s="340" t="s">
        <v>300</v>
      </c>
      <c r="D6923" s="341">
        <v>74.669110000000003</v>
      </c>
      <c r="E6923" s="342" t="s">
        <v>300</v>
      </c>
      <c r="F6923" s="340">
        <v>4.7412099999999997</v>
      </c>
      <c r="G6923" s="342" t="s">
        <v>300</v>
      </c>
      <c r="H6923" s="342"/>
      <c r="I6923" s="342"/>
      <c r="J6923" s="343"/>
      <c r="K6923" s="343"/>
      <c r="L6923" s="407">
        <v>1</v>
      </c>
      <c r="M6923" s="344">
        <f t="shared" si="108"/>
        <v>4.7411994558090109</v>
      </c>
      <c r="N6923" s="337"/>
      <c r="T6923" s="169" t="s">
        <v>300</v>
      </c>
    </row>
    <row r="6924" spans="1:20">
      <c r="A6924" s="339">
        <v>45580.375</v>
      </c>
      <c r="B6924" s="340">
        <v>2.3368199999999999</v>
      </c>
      <c r="C6924" s="340" t="s">
        <v>300</v>
      </c>
      <c r="D6924" s="341">
        <v>73.723230000000001</v>
      </c>
      <c r="E6924" s="342" t="s">
        <v>300</v>
      </c>
      <c r="F6924" s="340">
        <v>5.3544</v>
      </c>
      <c r="G6924" s="342" t="s">
        <v>300</v>
      </c>
      <c r="H6924" s="342"/>
      <c r="I6924" s="342"/>
      <c r="J6924" s="343"/>
      <c r="K6924" s="343"/>
      <c r="L6924" s="407">
        <v>1</v>
      </c>
      <c r="M6924" s="344">
        <f t="shared" si="108"/>
        <v>5.3543977016528865</v>
      </c>
      <c r="N6924" s="337"/>
      <c r="T6924" s="169" t="s">
        <v>300</v>
      </c>
    </row>
    <row r="6925" spans="1:20">
      <c r="A6925" s="339">
        <v>45580.416666666701</v>
      </c>
      <c r="B6925" s="340">
        <v>2.3677700000000002</v>
      </c>
      <c r="C6925" s="340" t="s">
        <v>300</v>
      </c>
      <c r="D6925" s="341">
        <v>73.317300000000003</v>
      </c>
      <c r="E6925" s="342" t="s">
        <v>300</v>
      </c>
      <c r="F6925" s="340">
        <v>5.3954300000000002</v>
      </c>
      <c r="G6925" s="342" t="s">
        <v>300</v>
      </c>
      <c r="H6925" s="342"/>
      <c r="I6925" s="342"/>
      <c r="J6925" s="343"/>
      <c r="K6925" s="343"/>
      <c r="L6925" s="407">
        <v>1</v>
      </c>
      <c r="M6925" s="344">
        <f t="shared" si="108"/>
        <v>5.39544148632468</v>
      </c>
      <c r="N6925" s="337"/>
      <c r="T6925" s="169" t="s">
        <v>300</v>
      </c>
    </row>
    <row r="6926" spans="1:20">
      <c r="A6926" s="339">
        <v>45580.458333333299</v>
      </c>
      <c r="B6926" s="340">
        <v>2.0556000000000001</v>
      </c>
      <c r="C6926" s="340" t="s">
        <v>300</v>
      </c>
      <c r="D6926" s="341">
        <v>74.570970000000003</v>
      </c>
      <c r="E6926" s="342" t="s">
        <v>300</v>
      </c>
      <c r="F6926" s="340">
        <v>4.7641900000000001</v>
      </c>
      <c r="G6926" s="342" t="s">
        <v>300</v>
      </c>
      <c r="H6926" s="342"/>
      <c r="I6926" s="342"/>
      <c r="J6926" s="343"/>
      <c r="K6926" s="343"/>
      <c r="L6926" s="407">
        <v>1</v>
      </c>
      <c r="M6926" s="344">
        <f t="shared" si="108"/>
        <v>4.76419371076656</v>
      </c>
      <c r="N6926" s="337"/>
      <c r="T6926" s="169" t="s">
        <v>300</v>
      </c>
    </row>
    <row r="6927" spans="1:20">
      <c r="A6927" s="339">
        <v>45580.5</v>
      </c>
      <c r="B6927" s="340">
        <v>0.70426</v>
      </c>
      <c r="C6927" s="340" t="s">
        <v>300</v>
      </c>
      <c r="D6927" s="341">
        <v>79.135739999999998</v>
      </c>
      <c r="E6927" s="342" t="s">
        <v>300</v>
      </c>
      <c r="F6927" s="340">
        <v>1.73217</v>
      </c>
      <c r="G6927" s="342" t="s">
        <v>300</v>
      </c>
      <c r="H6927" s="342"/>
      <c r="I6927" s="342"/>
      <c r="J6927" s="343"/>
      <c r="K6927" s="343"/>
      <c r="L6927" s="407">
        <v>1</v>
      </c>
      <c r="M6927" s="344">
        <f t="shared" si="108"/>
        <v>1.7321547947245921</v>
      </c>
      <c r="N6927" s="337"/>
      <c r="T6927" s="169" t="s">
        <v>300</v>
      </c>
    </row>
    <row r="6928" spans="1:20">
      <c r="A6928" s="339">
        <v>45580.541666666701</v>
      </c>
      <c r="B6928" s="340">
        <v>1.4322900000000001</v>
      </c>
      <c r="C6928" s="340" t="s">
        <v>300</v>
      </c>
      <c r="D6928" s="341">
        <v>76.162109999999998</v>
      </c>
      <c r="E6928" s="342" t="s">
        <v>300</v>
      </c>
      <c r="F6928" s="340">
        <v>3.3904000000000001</v>
      </c>
      <c r="G6928" s="342" t="s">
        <v>300</v>
      </c>
      <c r="H6928" s="342"/>
      <c r="I6928" s="342"/>
      <c r="J6928" s="343"/>
      <c r="K6928" s="343"/>
      <c r="L6928" s="407">
        <v>1</v>
      </c>
      <c r="M6928" s="344">
        <f t="shared" si="108"/>
        <v>3.3903999827714517</v>
      </c>
      <c r="N6928" s="337"/>
      <c r="T6928" s="169" t="s">
        <v>300</v>
      </c>
    </row>
    <row r="6929" spans="1:20">
      <c r="A6929" s="339">
        <v>45580.583333333299</v>
      </c>
      <c r="B6929" s="340">
        <v>2.16784</v>
      </c>
      <c r="C6929" s="340" t="s">
        <v>300</v>
      </c>
      <c r="D6929" s="341">
        <v>74.425700000000006</v>
      </c>
      <c r="E6929" s="342" t="s">
        <v>300</v>
      </c>
      <c r="F6929" s="340">
        <v>5.0145499999999998</v>
      </c>
      <c r="G6929" s="342" t="s">
        <v>300</v>
      </c>
      <c r="H6929" s="342"/>
      <c r="I6929" s="342"/>
      <c r="J6929" s="343"/>
      <c r="K6929" s="343"/>
      <c r="L6929" s="407">
        <v>1</v>
      </c>
      <c r="M6929" s="344">
        <f t="shared" si="108"/>
        <v>5.0145407348870394</v>
      </c>
      <c r="N6929" s="337"/>
      <c r="T6929" s="169" t="s">
        <v>300</v>
      </c>
    </row>
    <row r="6930" spans="1:20">
      <c r="A6930" s="339">
        <v>45580.625</v>
      </c>
      <c r="B6930" s="340">
        <v>2.29779</v>
      </c>
      <c r="C6930" s="340" t="s">
        <v>300</v>
      </c>
      <c r="D6930" s="341">
        <v>74.023570000000007</v>
      </c>
      <c r="E6930" s="342" t="s">
        <v>300</v>
      </c>
      <c r="F6930" s="340">
        <v>5.2864199999999997</v>
      </c>
      <c r="G6930" s="342" t="s">
        <v>300</v>
      </c>
      <c r="H6930" s="342"/>
      <c r="I6930" s="342"/>
      <c r="J6930" s="343"/>
      <c r="K6930" s="343"/>
      <c r="L6930" s="407">
        <v>1</v>
      </c>
      <c r="M6930" s="344">
        <f t="shared" si="108"/>
        <v>5.2864164357321242</v>
      </c>
      <c r="N6930" s="337"/>
      <c r="T6930" s="169" t="s">
        <v>300</v>
      </c>
    </row>
    <row r="6931" spans="1:20">
      <c r="A6931" s="339">
        <v>45580.666666666701</v>
      </c>
      <c r="B6931" s="340">
        <v>2.3071999999999999</v>
      </c>
      <c r="C6931" s="340" t="s">
        <v>300</v>
      </c>
      <c r="D6931" s="341">
        <v>74.971109999999996</v>
      </c>
      <c r="E6931" s="342" t="s">
        <v>300</v>
      </c>
      <c r="F6931" s="340">
        <v>5.37601</v>
      </c>
      <c r="G6931" s="342" t="s">
        <v>300</v>
      </c>
      <c r="H6931" s="342"/>
      <c r="I6931" s="342"/>
      <c r="J6931" s="343"/>
      <c r="K6931" s="343"/>
      <c r="L6931" s="407">
        <v>1</v>
      </c>
      <c r="M6931" s="344">
        <f t="shared" si="108"/>
        <v>5.3760115623513594</v>
      </c>
      <c r="N6931" s="337"/>
      <c r="T6931" s="169" t="s">
        <v>300</v>
      </c>
    </row>
    <row r="6932" spans="1:20">
      <c r="A6932" s="339">
        <v>45580.708333333299</v>
      </c>
      <c r="B6932" s="340">
        <v>2.46455</v>
      </c>
      <c r="C6932" s="340" t="s">
        <v>300</v>
      </c>
      <c r="D6932" s="341">
        <v>73.649950000000004</v>
      </c>
      <c r="E6932" s="342" t="s">
        <v>300</v>
      </c>
      <c r="F6932" s="340">
        <v>5.6414499999999999</v>
      </c>
      <c r="G6932" s="342" t="s">
        <v>300</v>
      </c>
      <c r="H6932" s="342"/>
      <c r="I6932" s="342"/>
      <c r="J6932" s="343"/>
      <c r="K6932" s="343"/>
      <c r="L6932" s="407">
        <v>1</v>
      </c>
      <c r="M6932" s="344">
        <f t="shared" si="108"/>
        <v>5.6414546311892995</v>
      </c>
      <c r="N6932" s="337"/>
      <c r="T6932" s="169" t="s">
        <v>300</v>
      </c>
    </row>
    <row r="6933" spans="1:20">
      <c r="A6933" s="339">
        <v>45580.75</v>
      </c>
      <c r="B6933" s="340">
        <v>2.4034900000000001</v>
      </c>
      <c r="C6933" s="340" t="s">
        <v>300</v>
      </c>
      <c r="D6933" s="341">
        <v>73.474580000000003</v>
      </c>
      <c r="E6933" s="342" t="s">
        <v>300</v>
      </c>
      <c r="F6933" s="340">
        <v>5.4885900000000003</v>
      </c>
      <c r="G6933" s="342" t="s">
        <v>300</v>
      </c>
      <c r="H6933" s="342"/>
      <c r="I6933" s="342"/>
      <c r="J6933" s="343"/>
      <c r="K6933" s="343"/>
      <c r="L6933" s="407">
        <v>1</v>
      </c>
      <c r="M6933" s="344">
        <f t="shared" si="108"/>
        <v>5.488585600272935</v>
      </c>
      <c r="N6933" s="337"/>
      <c r="T6933" s="169" t="s">
        <v>300</v>
      </c>
    </row>
    <row r="6934" spans="1:20">
      <c r="A6934" s="339">
        <v>45580.791666666701</v>
      </c>
      <c r="B6934" s="340">
        <v>2.3644699999999998</v>
      </c>
      <c r="C6934" s="340" t="s">
        <v>300</v>
      </c>
      <c r="D6934" s="341">
        <v>74.109759999999994</v>
      </c>
      <c r="E6934" s="342" t="s">
        <v>300</v>
      </c>
      <c r="F6934" s="340">
        <v>5.4461599999999999</v>
      </c>
      <c r="G6934" s="342" t="s">
        <v>300</v>
      </c>
      <c r="H6934" s="342"/>
      <c r="I6934" s="342"/>
      <c r="J6934" s="343"/>
      <c r="K6934" s="343"/>
      <c r="L6934" s="407">
        <v>1</v>
      </c>
      <c r="M6934" s="344">
        <f t="shared" si="108"/>
        <v>5.446157855381375</v>
      </c>
      <c r="N6934" s="337"/>
      <c r="T6934" s="169" t="s">
        <v>300</v>
      </c>
    </row>
    <row r="6935" spans="1:20">
      <c r="A6935" s="339">
        <v>45580.833333333299</v>
      </c>
      <c r="B6935" s="340">
        <v>2.4958200000000001</v>
      </c>
      <c r="C6935" s="340" t="s">
        <v>300</v>
      </c>
      <c r="D6935" s="341">
        <v>73.397679999999994</v>
      </c>
      <c r="E6935" s="342" t="s">
        <v>300</v>
      </c>
      <c r="F6935" s="340">
        <v>5.6934699999999996</v>
      </c>
      <c r="G6935" s="342" t="s">
        <v>300</v>
      </c>
      <c r="H6935" s="342"/>
      <c r="I6935" s="342"/>
      <c r="J6935" s="343"/>
      <c r="K6935" s="343"/>
      <c r="L6935" s="407">
        <v>1</v>
      </c>
      <c r="M6935" s="344">
        <f t="shared" si="108"/>
        <v>5.6934643204414073</v>
      </c>
      <c r="N6935" s="337"/>
      <c r="T6935" s="169" t="s">
        <v>300</v>
      </c>
    </row>
    <row r="6936" spans="1:20">
      <c r="A6936" s="339">
        <v>45580.875</v>
      </c>
      <c r="B6936" s="340">
        <v>3.0061399999999998</v>
      </c>
      <c r="C6936" s="340" t="s">
        <v>300</v>
      </c>
      <c r="D6936" s="341">
        <v>69.814989999999995</v>
      </c>
      <c r="E6936" s="342" t="s">
        <v>300</v>
      </c>
      <c r="F6936" s="340">
        <v>6.5228700000000002</v>
      </c>
      <c r="G6936" s="342" t="s">
        <v>300</v>
      </c>
      <c r="H6936" s="342"/>
      <c r="I6936" s="342"/>
      <c r="J6936" s="343"/>
      <c r="K6936" s="343"/>
      <c r="L6936" s="407">
        <v>1</v>
      </c>
      <c r="M6936" s="344">
        <f t="shared" si="108"/>
        <v>6.5228725459196859</v>
      </c>
      <c r="N6936" s="337"/>
      <c r="T6936" s="169" t="s">
        <v>300</v>
      </c>
    </row>
    <row r="6937" spans="1:20">
      <c r="A6937" s="339">
        <v>45580.916666666701</v>
      </c>
      <c r="B6937" s="340">
        <v>2.71644</v>
      </c>
      <c r="C6937" s="340" t="s">
        <v>300</v>
      </c>
      <c r="D6937" s="341">
        <v>70.237390000000005</v>
      </c>
      <c r="E6937" s="342" t="s">
        <v>300</v>
      </c>
      <c r="F6937" s="340">
        <v>5.9299400000000002</v>
      </c>
      <c r="G6937" s="342" t="s">
        <v>300</v>
      </c>
      <c r="H6937" s="342"/>
      <c r="I6937" s="342"/>
      <c r="J6937" s="343"/>
      <c r="K6937" s="343"/>
      <c r="L6937" s="407">
        <v>1</v>
      </c>
      <c r="M6937" s="344">
        <f t="shared" si="108"/>
        <v>5.9299289788949272</v>
      </c>
      <c r="N6937" s="337"/>
      <c r="T6937" s="169" t="s">
        <v>300</v>
      </c>
    </row>
    <row r="6938" spans="1:20">
      <c r="A6938" s="339">
        <v>45580.958333333299</v>
      </c>
      <c r="B6938" s="340">
        <v>2.66465</v>
      </c>
      <c r="C6938" s="340" t="s">
        <v>300</v>
      </c>
      <c r="D6938" s="341">
        <v>74.180610000000001</v>
      </c>
      <c r="E6938" s="342" t="s">
        <v>300</v>
      </c>
      <c r="F6938" s="340">
        <v>6.14344</v>
      </c>
      <c r="G6938" s="342" t="s">
        <v>300</v>
      </c>
      <c r="H6938" s="342"/>
      <c r="I6938" s="342"/>
      <c r="J6938" s="343"/>
      <c r="K6938" s="343"/>
      <c r="L6938" s="407">
        <v>1</v>
      </c>
      <c r="M6938" s="344">
        <f t="shared" si="108"/>
        <v>6.1434394645264208</v>
      </c>
      <c r="N6938" s="337"/>
      <c r="T6938" s="169" t="s">
        <v>300</v>
      </c>
    </row>
    <row r="6939" spans="1:20">
      <c r="A6939" s="339">
        <v>45581</v>
      </c>
      <c r="B6939" s="340">
        <v>2.6036000000000001</v>
      </c>
      <c r="C6939" s="340" t="s">
        <v>300</v>
      </c>
      <c r="D6939" s="341">
        <v>75.269390000000001</v>
      </c>
      <c r="E6939" s="342" t="s">
        <v>300</v>
      </c>
      <c r="F6939" s="340">
        <v>6.0907799999999996</v>
      </c>
      <c r="G6939" s="342" t="s">
        <v>300</v>
      </c>
      <c r="H6939" s="342"/>
      <c r="I6939" s="342"/>
      <c r="J6939" s="343"/>
      <c r="K6939" s="343"/>
      <c r="L6939" s="407">
        <v>1</v>
      </c>
      <c r="M6939" s="344">
        <f t="shared" si="108"/>
        <v>6.0907906086283194</v>
      </c>
      <c r="N6939" s="337"/>
      <c r="T6939" s="169" t="s">
        <v>300</v>
      </c>
    </row>
    <row r="6940" spans="1:20">
      <c r="A6940" s="339">
        <v>45581.041666666701</v>
      </c>
      <c r="B6940" s="340">
        <v>2.6043599999999998</v>
      </c>
      <c r="C6940" s="340" t="s">
        <v>300</v>
      </c>
      <c r="D6940" s="341">
        <v>72.92989</v>
      </c>
      <c r="E6940" s="342" t="s">
        <v>300</v>
      </c>
      <c r="F6940" s="340">
        <v>5.9032</v>
      </c>
      <c r="G6940" s="342" t="s">
        <v>300</v>
      </c>
      <c r="H6940" s="342"/>
      <c r="I6940" s="342"/>
      <c r="J6940" s="343"/>
      <c r="K6940" s="343"/>
      <c r="L6940" s="407">
        <v>1</v>
      </c>
      <c r="M6940" s="344">
        <f t="shared" si="108"/>
        <v>5.903201192998031</v>
      </c>
      <c r="N6940" s="337"/>
      <c r="T6940" s="169" t="s">
        <v>300</v>
      </c>
    </row>
    <row r="6941" spans="1:20">
      <c r="A6941" s="339">
        <v>45581.083333333299</v>
      </c>
      <c r="B6941" s="340">
        <v>2.6577899999999999</v>
      </c>
      <c r="C6941" s="340" t="s">
        <v>300</v>
      </c>
      <c r="D6941" s="341">
        <v>72.922120000000007</v>
      </c>
      <c r="E6941" s="342" t="s">
        <v>300</v>
      </c>
      <c r="F6941" s="340">
        <v>6.0236700000000001</v>
      </c>
      <c r="G6941" s="342" t="s">
        <v>300</v>
      </c>
      <c r="H6941" s="342"/>
      <c r="I6941" s="342"/>
      <c r="J6941" s="343"/>
      <c r="K6941" s="343"/>
      <c r="L6941" s="407">
        <v>1</v>
      </c>
      <c r="M6941" s="344">
        <f t="shared" si="108"/>
        <v>6.0236670552639833</v>
      </c>
      <c r="N6941" s="337"/>
      <c r="T6941" s="169" t="s">
        <v>300</v>
      </c>
    </row>
    <row r="6942" spans="1:20">
      <c r="A6942" s="339">
        <v>45581.125</v>
      </c>
      <c r="B6942" s="340">
        <v>2.2760600000000002</v>
      </c>
      <c r="C6942" s="340" t="s">
        <v>300</v>
      </c>
      <c r="D6942" s="341">
        <v>74.114519999999999</v>
      </c>
      <c r="E6942" s="342" t="s">
        <v>300</v>
      </c>
      <c r="F6942" s="340">
        <v>5.2428600000000003</v>
      </c>
      <c r="G6942" s="342" t="s">
        <v>300</v>
      </c>
      <c r="H6942" s="342"/>
      <c r="I6942" s="342"/>
      <c r="J6942" s="343"/>
      <c r="K6942" s="343"/>
      <c r="L6942" s="407">
        <v>1</v>
      </c>
      <c r="M6942" s="344">
        <f t="shared" si="108"/>
        <v>5.2428570536784944</v>
      </c>
      <c r="N6942" s="337"/>
      <c r="T6942" s="169" t="s">
        <v>300</v>
      </c>
    </row>
    <row r="6943" spans="1:20">
      <c r="A6943" s="339">
        <v>45581.166666666701</v>
      </c>
      <c r="B6943" s="340">
        <v>2.2372899999999998</v>
      </c>
      <c r="C6943" s="340" t="s">
        <v>300</v>
      </c>
      <c r="D6943" s="341">
        <v>74.272099999999995</v>
      </c>
      <c r="E6943" s="342" t="s">
        <v>300</v>
      </c>
      <c r="F6943" s="340">
        <v>5.1645000000000003</v>
      </c>
      <c r="G6943" s="342" t="s">
        <v>300</v>
      </c>
      <c r="H6943" s="342"/>
      <c r="I6943" s="342"/>
      <c r="J6943" s="343"/>
      <c r="K6943" s="343"/>
      <c r="L6943" s="407">
        <v>1</v>
      </c>
      <c r="M6943" s="344">
        <f t="shared" si="108"/>
        <v>5.1645084830077188</v>
      </c>
      <c r="N6943" s="337"/>
      <c r="T6943" s="169" t="s">
        <v>300</v>
      </c>
    </row>
    <row r="6944" spans="1:20">
      <c r="A6944" s="339">
        <v>45581.208333333299</v>
      </c>
      <c r="B6944" s="340">
        <v>2.4598399999999998</v>
      </c>
      <c r="C6944" s="340" t="s">
        <v>300</v>
      </c>
      <c r="D6944" s="341">
        <v>72.818280000000001</v>
      </c>
      <c r="E6944" s="342" t="s">
        <v>300</v>
      </c>
      <c r="F6944" s="340">
        <v>5.5670999999999999</v>
      </c>
      <c r="G6944" s="342" t="s">
        <v>300</v>
      </c>
      <c r="H6944" s="342"/>
      <c r="I6944" s="342"/>
      <c r="J6944" s="343"/>
      <c r="K6944" s="343"/>
      <c r="L6944" s="407">
        <v>1</v>
      </c>
      <c r="M6944" s="344">
        <f t="shared" si="108"/>
        <v>5.5670905595612155</v>
      </c>
      <c r="N6944" s="337"/>
      <c r="T6944" s="169" t="s">
        <v>300</v>
      </c>
    </row>
    <row r="6945" spans="1:20">
      <c r="A6945" s="339">
        <v>45581.25</v>
      </c>
      <c r="B6945" s="340">
        <v>2.3725000000000001</v>
      </c>
      <c r="C6945" s="340" t="s">
        <v>300</v>
      </c>
      <c r="D6945" s="341">
        <v>72.896450000000002</v>
      </c>
      <c r="E6945" s="342" t="s">
        <v>300</v>
      </c>
      <c r="F6945" s="340">
        <v>5.3751800000000003</v>
      </c>
      <c r="G6945" s="342" t="s">
        <v>300</v>
      </c>
      <c r="H6945" s="342"/>
      <c r="I6945" s="342"/>
      <c r="J6945" s="343"/>
      <c r="K6945" s="343"/>
      <c r="L6945" s="407">
        <v>1</v>
      </c>
      <c r="M6945" s="344">
        <f t="shared" si="108"/>
        <v>5.3751874025849995</v>
      </c>
      <c r="N6945" s="337"/>
      <c r="T6945" s="169" t="s">
        <v>300</v>
      </c>
    </row>
    <row r="6946" spans="1:20">
      <c r="A6946" s="339">
        <v>45581.291666666701</v>
      </c>
      <c r="B6946" s="340">
        <v>2.5334500000000002</v>
      </c>
      <c r="C6946" s="340" t="s">
        <v>300</v>
      </c>
      <c r="D6946" s="341">
        <v>69.018280000000004</v>
      </c>
      <c r="E6946" s="342" t="s">
        <v>300</v>
      </c>
      <c r="F6946" s="340">
        <v>5.4344799999999998</v>
      </c>
      <c r="G6946" s="342" t="s">
        <v>300</v>
      </c>
      <c r="H6946" s="342"/>
      <c r="I6946" s="342"/>
      <c r="J6946" s="343"/>
      <c r="K6946" s="343"/>
      <c r="L6946" s="407">
        <v>1</v>
      </c>
      <c r="M6946" s="344">
        <f t="shared" si="108"/>
        <v>5.4344735543632794</v>
      </c>
      <c r="N6946" s="337"/>
      <c r="T6946" s="169" t="s">
        <v>300</v>
      </c>
    </row>
    <row r="6947" spans="1:20">
      <c r="A6947" s="339">
        <v>45581.333333333299</v>
      </c>
      <c r="B6947" s="340">
        <v>2.38687</v>
      </c>
      <c r="C6947" s="340" t="s">
        <v>300</v>
      </c>
      <c r="D6947" s="341">
        <v>74.825040000000001</v>
      </c>
      <c r="E6947" s="342" t="s">
        <v>300</v>
      </c>
      <c r="F6947" s="340">
        <v>5.5508300000000004</v>
      </c>
      <c r="G6947" s="342" t="s">
        <v>300</v>
      </c>
      <c r="H6947" s="342"/>
      <c r="I6947" s="342"/>
      <c r="J6947" s="343"/>
      <c r="K6947" s="343"/>
      <c r="L6947" s="407">
        <v>1</v>
      </c>
      <c r="M6947" s="344">
        <f t="shared" si="108"/>
        <v>5.5508147514267838</v>
      </c>
      <c r="N6947" s="337"/>
      <c r="T6947" s="169" t="s">
        <v>300</v>
      </c>
    </row>
    <row r="6948" spans="1:20">
      <c r="A6948" s="339">
        <v>45581.375</v>
      </c>
      <c r="B6948" s="340">
        <v>2.1131899999999999</v>
      </c>
      <c r="C6948" s="340" t="s">
        <v>300</v>
      </c>
      <c r="D6948" s="341">
        <v>75.171899999999994</v>
      </c>
      <c r="E6948" s="342" t="s">
        <v>300</v>
      </c>
      <c r="F6948" s="340">
        <v>4.9371299999999998</v>
      </c>
      <c r="G6948" s="342" t="s">
        <v>300</v>
      </c>
      <c r="H6948" s="342"/>
      <c r="I6948" s="342"/>
      <c r="J6948" s="343"/>
      <c r="K6948" s="343"/>
      <c r="L6948" s="407">
        <v>1</v>
      </c>
      <c r="M6948" s="344">
        <f t="shared" si="108"/>
        <v>4.9371359287798784</v>
      </c>
      <c r="N6948" s="337"/>
      <c r="T6948" s="169" t="s">
        <v>300</v>
      </c>
    </row>
    <row r="6949" spans="1:20">
      <c r="A6949" s="339">
        <v>45581.416666666701</v>
      </c>
      <c r="B6949" s="340">
        <v>2.3333400000000002</v>
      </c>
      <c r="C6949" s="340" t="s">
        <v>300</v>
      </c>
      <c r="D6949" s="341">
        <v>73.892889999999994</v>
      </c>
      <c r="E6949" s="342" t="s">
        <v>300</v>
      </c>
      <c r="F6949" s="340">
        <v>5.3587199999999999</v>
      </c>
      <c r="G6949" s="342" t="s">
        <v>300</v>
      </c>
      <c r="H6949" s="342"/>
      <c r="I6949" s="342"/>
      <c r="J6949" s="343"/>
      <c r="K6949" s="343"/>
      <c r="L6949" s="407">
        <v>1</v>
      </c>
      <c r="M6949" s="344">
        <f t="shared" si="108"/>
        <v>5.3587276934068075</v>
      </c>
      <c r="N6949" s="337"/>
      <c r="T6949" s="169" t="s">
        <v>300</v>
      </c>
    </row>
    <row r="6950" spans="1:20">
      <c r="A6950" s="339">
        <v>45581.458333333299</v>
      </c>
      <c r="B6950" s="340">
        <v>2.1746799999999999</v>
      </c>
      <c r="C6950" s="340" t="s">
        <v>300</v>
      </c>
      <c r="D6950" s="341">
        <v>73.651390000000006</v>
      </c>
      <c r="E6950" s="342" t="s">
        <v>300</v>
      </c>
      <c r="F6950" s="340">
        <v>4.9780199999999999</v>
      </c>
      <c r="G6950" s="342" t="s">
        <v>300</v>
      </c>
      <c r="H6950" s="342"/>
      <c r="I6950" s="342"/>
      <c r="J6950" s="343"/>
      <c r="K6950" s="343"/>
      <c r="L6950" s="407">
        <v>1</v>
      </c>
      <c r="M6950" s="344">
        <f t="shared" si="108"/>
        <v>4.978027805345616</v>
      </c>
      <c r="N6950" s="337"/>
      <c r="T6950" s="169" t="s">
        <v>300</v>
      </c>
    </row>
    <row r="6951" spans="1:20">
      <c r="A6951" s="339">
        <v>45581.5</v>
      </c>
      <c r="B6951" s="340">
        <v>1.4552499999999999</v>
      </c>
      <c r="C6951" s="340" t="s">
        <v>300</v>
      </c>
      <c r="D6951" s="341">
        <v>70.183710000000005</v>
      </c>
      <c r="E6951" s="342" t="s">
        <v>300</v>
      </c>
      <c r="F6951" s="340">
        <v>3.1743600000000001</v>
      </c>
      <c r="G6951" s="342" t="s">
        <v>300</v>
      </c>
      <c r="H6951" s="342"/>
      <c r="I6951" s="342"/>
      <c r="J6951" s="343"/>
      <c r="K6951" s="343"/>
      <c r="L6951" s="407">
        <v>1</v>
      </c>
      <c r="M6951" s="344">
        <f t="shared" si="108"/>
        <v>3.1743509508206995</v>
      </c>
      <c r="N6951" s="337"/>
      <c r="T6951" s="169" t="s">
        <v>300</v>
      </c>
    </row>
    <row r="6952" spans="1:20">
      <c r="A6952" s="339">
        <v>45581.541666666701</v>
      </c>
      <c r="B6952" s="340">
        <v>2.3486500000000001</v>
      </c>
      <c r="C6952" s="340" t="s">
        <v>300</v>
      </c>
      <c r="D6952" s="341">
        <v>58.932070000000003</v>
      </c>
      <c r="E6952" s="342" t="s">
        <v>300</v>
      </c>
      <c r="F6952" s="340">
        <v>4.3018099999999997</v>
      </c>
      <c r="G6952" s="342" t="s">
        <v>300</v>
      </c>
      <c r="H6952" s="342"/>
      <c r="I6952" s="342"/>
      <c r="J6952" s="343"/>
      <c r="K6952" s="343"/>
      <c r="L6952" s="407">
        <v>1</v>
      </c>
      <c r="M6952" s="344">
        <f t="shared" si="108"/>
        <v>4.3018078568669402</v>
      </c>
      <c r="N6952" s="337"/>
      <c r="T6952" s="169" t="s">
        <v>300</v>
      </c>
    </row>
    <row r="6953" spans="1:20">
      <c r="A6953" s="339">
        <v>45581.583333333299</v>
      </c>
      <c r="B6953" s="340">
        <v>2.4690699999999999</v>
      </c>
      <c r="C6953" s="340" t="s">
        <v>300</v>
      </c>
      <c r="D6953" s="341">
        <v>71.567009999999996</v>
      </c>
      <c r="E6953" s="342" t="s">
        <v>300</v>
      </c>
      <c r="F6953" s="340">
        <v>5.4919500000000001</v>
      </c>
      <c r="G6953" s="342" t="s">
        <v>300</v>
      </c>
      <c r="H6953" s="342"/>
      <c r="I6953" s="342"/>
      <c r="J6953" s="343"/>
      <c r="K6953" s="343"/>
      <c r="L6953" s="407">
        <v>1</v>
      </c>
      <c r="M6953" s="344">
        <f t="shared" si="108"/>
        <v>5.4919589953921557</v>
      </c>
      <c r="N6953" s="337"/>
      <c r="T6953" s="169" t="s">
        <v>300</v>
      </c>
    </row>
    <row r="6954" spans="1:20">
      <c r="A6954" s="339">
        <v>45581.625</v>
      </c>
      <c r="B6954" s="340">
        <v>2.3669099999999998</v>
      </c>
      <c r="C6954" s="340" t="s">
        <v>300</v>
      </c>
      <c r="D6954" s="341">
        <v>72.109570000000005</v>
      </c>
      <c r="E6954" s="342" t="s">
        <v>300</v>
      </c>
      <c r="F6954" s="340">
        <v>5.3046300000000004</v>
      </c>
      <c r="G6954" s="342" t="s">
        <v>300</v>
      </c>
      <c r="H6954" s="342"/>
      <c r="I6954" s="342"/>
      <c r="J6954" s="343"/>
      <c r="K6954" s="343"/>
      <c r="L6954" s="407">
        <v>1</v>
      </c>
      <c r="M6954" s="344">
        <f t="shared" si="108"/>
        <v>5.3046368811759956</v>
      </c>
      <c r="N6954" s="337"/>
      <c r="T6954" s="169" t="s">
        <v>300</v>
      </c>
    </row>
    <row r="6955" spans="1:20">
      <c r="A6955" s="339">
        <v>45581.666666666701</v>
      </c>
      <c r="B6955" s="340">
        <v>2.5840900000000002</v>
      </c>
      <c r="C6955" s="340" t="s">
        <v>300</v>
      </c>
      <c r="D6955" s="341">
        <v>72.17362</v>
      </c>
      <c r="E6955" s="342" t="s">
        <v>300</v>
      </c>
      <c r="F6955" s="340">
        <v>5.7965299999999997</v>
      </c>
      <c r="G6955" s="342" t="s">
        <v>300</v>
      </c>
      <c r="H6955" s="342"/>
      <c r="I6955" s="342"/>
      <c r="J6955" s="343"/>
      <c r="K6955" s="343"/>
      <c r="L6955" s="407">
        <v>1</v>
      </c>
      <c r="M6955" s="344">
        <f t="shared" si="108"/>
        <v>5.7965172712562643</v>
      </c>
      <c r="N6955" s="337"/>
      <c r="T6955" s="169" t="s">
        <v>300</v>
      </c>
    </row>
    <row r="6956" spans="1:20">
      <c r="A6956" s="339">
        <v>45581.708333333299</v>
      </c>
      <c r="B6956" s="340">
        <v>2.4921199999999999</v>
      </c>
      <c r="C6956" s="340" t="s">
        <v>300</v>
      </c>
      <c r="D6956" s="341">
        <v>72.084639999999993</v>
      </c>
      <c r="E6956" s="342" t="s">
        <v>300</v>
      </c>
      <c r="F6956" s="340">
        <v>5.5833300000000001</v>
      </c>
      <c r="G6956" s="342" t="s">
        <v>300</v>
      </c>
      <c r="H6956" s="342"/>
      <c r="I6956" s="342"/>
      <c r="J6956" s="343"/>
      <c r="K6956" s="343"/>
      <c r="L6956" s="407">
        <v>1</v>
      </c>
      <c r="M6956" s="344">
        <f t="shared" si="108"/>
        <v>5.5833222499837429</v>
      </c>
      <c r="N6956" s="337"/>
      <c r="T6956" s="169" t="s">
        <v>300</v>
      </c>
    </row>
    <row r="6957" spans="1:20">
      <c r="A6957" s="339">
        <v>45581.75</v>
      </c>
      <c r="B6957" s="340">
        <v>2.5424099999999998</v>
      </c>
      <c r="C6957" s="340" t="s">
        <v>300</v>
      </c>
      <c r="D6957" s="341">
        <v>72.215699999999998</v>
      </c>
      <c r="E6957" s="342" t="s">
        <v>300</v>
      </c>
      <c r="F6957" s="340">
        <v>5.7063499999999996</v>
      </c>
      <c r="G6957" s="342" t="s">
        <v>300</v>
      </c>
      <c r="H6957" s="342"/>
      <c r="I6957" s="342"/>
      <c r="J6957" s="343"/>
      <c r="K6957" s="343"/>
      <c r="L6957" s="407">
        <v>1</v>
      </c>
      <c r="M6957" s="344">
        <f t="shared" si="108"/>
        <v>5.7063476063739591</v>
      </c>
      <c r="N6957" s="337"/>
      <c r="T6957" s="169" t="s">
        <v>300</v>
      </c>
    </row>
    <row r="6958" spans="1:20">
      <c r="A6958" s="339">
        <v>45581.791666666701</v>
      </c>
      <c r="B6958" s="340">
        <v>2.5009100000000002</v>
      </c>
      <c r="C6958" s="340" t="s">
        <v>300</v>
      </c>
      <c r="D6958" s="341">
        <v>72.604179999999999</v>
      </c>
      <c r="E6958" s="342" t="s">
        <v>300</v>
      </c>
      <c r="F6958" s="340">
        <v>5.6433900000000001</v>
      </c>
      <c r="G6958" s="342" t="s">
        <v>300</v>
      </c>
      <c r="H6958" s="342"/>
      <c r="I6958" s="342"/>
      <c r="J6958" s="343"/>
      <c r="K6958" s="343"/>
      <c r="L6958" s="407">
        <v>1</v>
      </c>
      <c r="M6958" s="344">
        <f t="shared" si="108"/>
        <v>5.6433982355021035</v>
      </c>
      <c r="N6958" s="337"/>
      <c r="T6958" s="169" t="s">
        <v>300</v>
      </c>
    </row>
    <row r="6959" spans="1:20">
      <c r="A6959" s="339">
        <v>45581.833333333299</v>
      </c>
      <c r="B6959" s="340">
        <v>2.6650999999999998</v>
      </c>
      <c r="C6959" s="340" t="s">
        <v>300</v>
      </c>
      <c r="D6959" s="341">
        <v>71.35575</v>
      </c>
      <c r="E6959" s="342" t="s">
        <v>300</v>
      </c>
      <c r="F6959" s="340">
        <v>5.9104999999999999</v>
      </c>
      <c r="G6959" s="342" t="s">
        <v>300</v>
      </c>
      <c r="H6959" s="342"/>
      <c r="I6959" s="342"/>
      <c r="J6959" s="343"/>
      <c r="K6959" s="343"/>
      <c r="L6959" s="407">
        <v>1</v>
      </c>
      <c r="M6959" s="344">
        <f t="shared" si="108"/>
        <v>5.9104901058209993</v>
      </c>
      <c r="N6959" s="337"/>
      <c r="T6959" s="169" t="s">
        <v>300</v>
      </c>
    </row>
    <row r="6960" spans="1:20">
      <c r="A6960" s="339">
        <v>45581.875</v>
      </c>
      <c r="B6960" s="340">
        <v>2.7378999999999998</v>
      </c>
      <c r="C6960" s="340" t="s">
        <v>300</v>
      </c>
      <c r="D6960" s="341">
        <v>71.076340000000002</v>
      </c>
      <c r="E6960" s="342" t="s">
        <v>300</v>
      </c>
      <c r="F6960" s="340">
        <v>6.0481699999999998</v>
      </c>
      <c r="G6960" s="342" t="s">
        <v>300</v>
      </c>
      <c r="H6960" s="342"/>
      <c r="I6960" s="342"/>
      <c r="J6960" s="343"/>
      <c r="K6960" s="343"/>
      <c r="L6960" s="407">
        <v>1</v>
      </c>
      <c r="M6960" s="344">
        <f t="shared" si="108"/>
        <v>6.0481652427688779</v>
      </c>
      <c r="N6960" s="337"/>
      <c r="T6960" s="169" t="s">
        <v>300</v>
      </c>
    </row>
    <row r="6961" spans="1:20">
      <c r="A6961" s="339">
        <v>45581.916666666701</v>
      </c>
      <c r="B6961" s="340">
        <v>2.7248299999999999</v>
      </c>
      <c r="C6961" s="340" t="s">
        <v>300</v>
      </c>
      <c r="D6961" s="341">
        <v>70.750039999999998</v>
      </c>
      <c r="E6961" s="342" t="s">
        <v>300</v>
      </c>
      <c r="F6961" s="340">
        <v>5.9916700000000001</v>
      </c>
      <c r="G6961" s="342" t="s">
        <v>300</v>
      </c>
      <c r="H6961" s="342"/>
      <c r="I6961" s="342"/>
      <c r="J6961" s="343"/>
      <c r="K6961" s="343"/>
      <c r="L6961" s="407">
        <v>1</v>
      </c>
      <c r="M6961" s="344">
        <f t="shared" si="108"/>
        <v>5.9916593228086557</v>
      </c>
      <c r="N6961" s="337"/>
      <c r="T6961" s="169" t="s">
        <v>300</v>
      </c>
    </row>
    <row r="6962" spans="1:20">
      <c r="A6962" s="339">
        <v>45581.958333333299</v>
      </c>
      <c r="B6962" s="340">
        <v>2.6866599999999998</v>
      </c>
      <c r="C6962" s="340" t="s">
        <v>300</v>
      </c>
      <c r="D6962" s="341">
        <v>71.387069999999994</v>
      </c>
      <c r="E6962" s="342" t="s">
        <v>300</v>
      </c>
      <c r="F6962" s="340">
        <v>5.9609199999999998</v>
      </c>
      <c r="G6962" s="342" t="s">
        <v>300</v>
      </c>
      <c r="H6962" s="342"/>
      <c r="I6962" s="342"/>
      <c r="J6962" s="343"/>
      <c r="K6962" s="343"/>
      <c r="L6962" s="407">
        <v>1</v>
      </c>
      <c r="M6962" s="344">
        <f t="shared" si="108"/>
        <v>5.9609197729110939</v>
      </c>
      <c r="N6962" s="337"/>
      <c r="T6962" s="169" t="s">
        <v>300</v>
      </c>
    </row>
    <row r="6963" spans="1:20">
      <c r="A6963" s="339">
        <v>45582</v>
      </c>
      <c r="B6963" s="340">
        <v>2.7352699999999999</v>
      </c>
      <c r="C6963" s="340" t="s">
        <v>300</v>
      </c>
      <c r="D6963" s="341">
        <v>70.838419999999999</v>
      </c>
      <c r="E6963" s="342" t="s">
        <v>300</v>
      </c>
      <c r="F6963" s="340">
        <v>6.0221299999999998</v>
      </c>
      <c r="G6963" s="342" t="s">
        <v>300</v>
      </c>
      <c r="H6963" s="342"/>
      <c r="I6963" s="342"/>
      <c r="J6963" s="343"/>
      <c r="K6963" s="343"/>
      <c r="L6963" s="407">
        <v>1</v>
      </c>
      <c r="M6963" s="344">
        <f t="shared" si="108"/>
        <v>6.0221293336812707</v>
      </c>
      <c r="N6963" s="337"/>
      <c r="T6963" s="169" t="s">
        <v>300</v>
      </c>
    </row>
    <row r="6964" spans="1:20">
      <c r="A6964" s="339">
        <v>45582.041666666701</v>
      </c>
      <c r="B6964" s="340">
        <v>2.65923</v>
      </c>
      <c r="C6964" s="340" t="s">
        <v>300</v>
      </c>
      <c r="D6964" s="341">
        <v>71.977099999999993</v>
      </c>
      <c r="E6964" s="342" t="s">
        <v>300</v>
      </c>
      <c r="F6964" s="340">
        <v>5.9488399999999997</v>
      </c>
      <c r="G6964" s="342" t="s">
        <v>300</v>
      </c>
      <c r="H6964" s="342"/>
      <c r="I6964" s="342"/>
      <c r="J6964" s="343"/>
      <c r="K6964" s="343"/>
      <c r="L6964" s="407">
        <v>1</v>
      </c>
      <c r="M6964" s="344">
        <f t="shared" si="108"/>
        <v>5.9488258657136379</v>
      </c>
      <c r="N6964" s="337"/>
      <c r="T6964" s="169" t="s">
        <v>300</v>
      </c>
    </row>
    <row r="6965" spans="1:20">
      <c r="A6965" s="339">
        <v>45582.083333333299</v>
      </c>
      <c r="B6965" s="340">
        <v>2.67503</v>
      </c>
      <c r="C6965" s="340" t="s">
        <v>300</v>
      </c>
      <c r="D6965" s="341">
        <v>71.581779999999995</v>
      </c>
      <c r="E6965" s="342" t="s">
        <v>300</v>
      </c>
      <c r="F6965" s="340">
        <v>5.9512900000000002</v>
      </c>
      <c r="G6965" s="342" t="s">
        <v>300</v>
      </c>
      <c r="H6965" s="342"/>
      <c r="I6965" s="342"/>
      <c r="J6965" s="343"/>
      <c r="K6965" s="343"/>
      <c r="L6965" s="407">
        <v>1</v>
      </c>
      <c r="M6965" s="344">
        <f t="shared" si="108"/>
        <v>5.9513043502716707</v>
      </c>
      <c r="N6965" s="337"/>
      <c r="T6965" s="169" t="s">
        <v>300</v>
      </c>
    </row>
    <row r="6966" spans="1:20">
      <c r="A6966" s="339">
        <v>45582.125</v>
      </c>
      <c r="B6966" s="340">
        <v>2.4695299999999998</v>
      </c>
      <c r="C6966" s="340" t="s">
        <v>300</v>
      </c>
      <c r="D6966" s="341">
        <v>71.441879999999998</v>
      </c>
      <c r="E6966" s="342" t="s">
        <v>300</v>
      </c>
      <c r="F6966" s="340">
        <v>5.4833800000000004</v>
      </c>
      <c r="G6966" s="342" t="s">
        <v>300</v>
      </c>
      <c r="H6966" s="342"/>
      <c r="I6966" s="342"/>
      <c r="J6966" s="343"/>
      <c r="K6966" s="343"/>
      <c r="L6966" s="407">
        <v>1</v>
      </c>
      <c r="M6966" s="344">
        <f t="shared" si="108"/>
        <v>5.4833780726817105</v>
      </c>
      <c r="N6966" s="337"/>
      <c r="T6966" s="169" t="s">
        <v>300</v>
      </c>
    </row>
    <row r="6967" spans="1:20">
      <c r="A6967" s="339">
        <v>45582.166666666701</v>
      </c>
      <c r="B6967" s="340">
        <v>2.57789</v>
      </c>
      <c r="C6967" s="340" t="s">
        <v>300</v>
      </c>
      <c r="D6967" s="341">
        <v>71.510599999999997</v>
      </c>
      <c r="E6967" s="342" t="s">
        <v>300</v>
      </c>
      <c r="F6967" s="340">
        <v>5.7294799999999997</v>
      </c>
      <c r="G6967" s="342" t="s">
        <v>300</v>
      </c>
      <c r="H6967" s="342"/>
      <c r="I6967" s="342"/>
      <c r="J6967" s="343"/>
      <c r="K6967" s="343"/>
      <c r="L6967" s="407">
        <v>1</v>
      </c>
      <c r="M6967" s="344">
        <f t="shared" si="108"/>
        <v>5.7294879965047176</v>
      </c>
      <c r="N6967" s="337"/>
      <c r="T6967" s="169" t="s">
        <v>300</v>
      </c>
    </row>
    <row r="6968" spans="1:20">
      <c r="A6968" s="339">
        <v>45582.208333333299</v>
      </c>
      <c r="B6968" s="340">
        <v>2.5676299999999999</v>
      </c>
      <c r="C6968" s="340" t="s">
        <v>300</v>
      </c>
      <c r="D6968" s="341">
        <v>71.659360000000007</v>
      </c>
      <c r="E6968" s="342" t="s">
        <v>300</v>
      </c>
      <c r="F6968" s="340">
        <v>5.7185600000000001</v>
      </c>
      <c r="G6968" s="342" t="s">
        <v>300</v>
      </c>
      <c r="H6968" s="342"/>
      <c r="I6968" s="342"/>
      <c r="J6968" s="343"/>
      <c r="K6968" s="343"/>
      <c r="L6968" s="407">
        <v>1</v>
      </c>
      <c r="M6968" s="344">
        <f t="shared" si="108"/>
        <v>5.7185559758221425</v>
      </c>
      <c r="N6968" s="337"/>
      <c r="T6968" s="169" t="s">
        <v>300</v>
      </c>
    </row>
    <row r="6969" spans="1:20">
      <c r="A6969" s="339">
        <v>45582.25</v>
      </c>
      <c r="B6969" s="340">
        <v>2.1872500000000001</v>
      </c>
      <c r="C6969" s="340" t="s">
        <v>300</v>
      </c>
      <c r="D6969" s="341">
        <v>73.796980000000005</v>
      </c>
      <c r="E6969" s="342" t="s">
        <v>300</v>
      </c>
      <c r="F6969" s="340">
        <v>5.0166899999999996</v>
      </c>
      <c r="G6969" s="342" t="s">
        <v>300</v>
      </c>
      <c r="H6969" s="342"/>
      <c r="I6969" s="342"/>
      <c r="J6969" s="343"/>
      <c r="K6969" s="343"/>
      <c r="L6969" s="407">
        <v>1</v>
      </c>
      <c r="M6969" s="344">
        <f t="shared" si="108"/>
        <v>5.0166987752153993</v>
      </c>
      <c r="N6969" s="337"/>
      <c r="T6969" s="169" t="s">
        <v>300</v>
      </c>
    </row>
    <row r="6970" spans="1:20">
      <c r="A6970" s="339">
        <v>45582.291666666701</v>
      </c>
      <c r="B6970" s="340">
        <v>2.4664700000000002</v>
      </c>
      <c r="C6970" s="340" t="s">
        <v>300</v>
      </c>
      <c r="D6970" s="341">
        <v>73.156869999999998</v>
      </c>
      <c r="E6970" s="342" t="s">
        <v>300</v>
      </c>
      <c r="F6970" s="340">
        <v>5.60806</v>
      </c>
      <c r="G6970" s="342" t="s">
        <v>300</v>
      </c>
      <c r="H6970" s="342"/>
      <c r="I6970" s="342"/>
      <c r="J6970" s="343"/>
      <c r="K6970" s="343"/>
      <c r="L6970" s="407">
        <v>1</v>
      </c>
      <c r="M6970" s="344">
        <f t="shared" si="108"/>
        <v>5.6080511176278121</v>
      </c>
      <c r="N6970" s="337"/>
      <c r="T6970" s="169" t="s">
        <v>300</v>
      </c>
    </row>
    <row r="6971" spans="1:20">
      <c r="A6971" s="339">
        <v>45582.333333333299</v>
      </c>
      <c r="B6971" s="340">
        <v>2.3020200000000002</v>
      </c>
      <c r="C6971" s="340" t="s">
        <v>300</v>
      </c>
      <c r="D6971" s="341">
        <v>73.834159999999997</v>
      </c>
      <c r="E6971" s="342" t="s">
        <v>300</v>
      </c>
      <c r="F6971" s="340">
        <v>5.2826000000000004</v>
      </c>
      <c r="G6971" s="342" t="s">
        <v>300</v>
      </c>
      <c r="H6971" s="342"/>
      <c r="I6971" s="342"/>
      <c r="J6971" s="343"/>
      <c r="K6971" s="343"/>
      <c r="L6971" s="407">
        <v>1</v>
      </c>
      <c r="M6971" s="344">
        <f t="shared" si="108"/>
        <v>5.2825965201394567</v>
      </c>
      <c r="N6971" s="337"/>
      <c r="T6971" s="169" t="s">
        <v>300</v>
      </c>
    </row>
    <row r="6972" spans="1:20">
      <c r="A6972" s="339">
        <v>45582.375</v>
      </c>
      <c r="B6972" s="340">
        <v>2.4155000000000002</v>
      </c>
      <c r="C6972" s="340" t="s">
        <v>300</v>
      </c>
      <c r="D6972" s="341">
        <v>76.3215</v>
      </c>
      <c r="E6972" s="342" t="s">
        <v>300</v>
      </c>
      <c r="F6972" s="340">
        <v>5.7297399999999996</v>
      </c>
      <c r="G6972" s="342" t="s">
        <v>300</v>
      </c>
      <c r="H6972" s="342"/>
      <c r="I6972" s="342"/>
      <c r="J6972" s="343"/>
      <c r="K6972" s="343"/>
      <c r="L6972" s="407">
        <v>1</v>
      </c>
      <c r="M6972" s="344">
        <f t="shared" si="108"/>
        <v>5.7297404474100002</v>
      </c>
      <c r="N6972" s="337"/>
      <c r="T6972" s="169" t="s">
        <v>300</v>
      </c>
    </row>
    <row r="6973" spans="1:20">
      <c r="A6973" s="339">
        <v>45582.416666666701</v>
      </c>
      <c r="B6973" s="340">
        <v>2.2431100000000002</v>
      </c>
      <c r="C6973" s="340" t="s">
        <v>300</v>
      </c>
      <c r="D6973" s="341">
        <v>80.85924</v>
      </c>
      <c r="E6973" s="342" t="s">
        <v>300</v>
      </c>
      <c r="F6973" s="340">
        <v>5.6371700000000002</v>
      </c>
      <c r="G6973" s="342" t="s">
        <v>300</v>
      </c>
      <c r="H6973" s="342"/>
      <c r="I6973" s="342"/>
      <c r="J6973" s="343"/>
      <c r="K6973" s="343"/>
      <c r="L6973" s="407">
        <v>1</v>
      </c>
      <c r="M6973" s="344">
        <f t="shared" si="108"/>
        <v>5.6371713585153111</v>
      </c>
      <c r="N6973" s="337"/>
      <c r="T6973" s="169" t="s">
        <v>300</v>
      </c>
    </row>
    <row r="6974" spans="1:20">
      <c r="A6974" s="339">
        <v>45582.458333333299</v>
      </c>
      <c r="B6974" s="340">
        <v>2.2438199999999999</v>
      </c>
      <c r="C6974" s="340" t="s">
        <v>300</v>
      </c>
      <c r="D6974" s="341">
        <v>79.923630000000003</v>
      </c>
      <c r="E6974" s="342" t="s">
        <v>300</v>
      </c>
      <c r="F6974" s="340">
        <v>5.5736999999999997</v>
      </c>
      <c r="G6974" s="342" t="s">
        <v>300</v>
      </c>
      <c r="H6974" s="342"/>
      <c r="I6974" s="342"/>
      <c r="J6974" s="343"/>
      <c r="K6974" s="343"/>
      <c r="L6974" s="407">
        <v>1</v>
      </c>
      <c r="M6974" s="344">
        <f t="shared" si="108"/>
        <v>5.5737081626219274</v>
      </c>
      <c r="N6974" s="337"/>
      <c r="T6974" s="169" t="s">
        <v>300</v>
      </c>
    </row>
    <row r="6975" spans="1:20">
      <c r="A6975" s="339">
        <v>45582.5</v>
      </c>
      <c r="B6975" s="340">
        <v>0.73621999999999999</v>
      </c>
      <c r="C6975" s="340" t="s">
        <v>300</v>
      </c>
      <c r="D6975" s="341">
        <v>81.912099999999995</v>
      </c>
      <c r="E6975" s="342" t="s">
        <v>300</v>
      </c>
      <c r="F6975" s="340">
        <v>1.8743000000000001</v>
      </c>
      <c r="G6975" s="342" t="s">
        <v>300</v>
      </c>
      <c r="H6975" s="342"/>
      <c r="I6975" s="342"/>
      <c r="J6975" s="343"/>
      <c r="K6975" s="343"/>
      <c r="L6975" s="407">
        <v>1</v>
      </c>
      <c r="M6975" s="344">
        <f t="shared" si="108"/>
        <v>1.8742895402229598</v>
      </c>
      <c r="N6975" s="337"/>
      <c r="T6975" s="169" t="s">
        <v>300</v>
      </c>
    </row>
    <row r="6976" spans="1:20">
      <c r="A6976" s="339">
        <v>45582.541666666701</v>
      </c>
      <c r="B6976" s="340">
        <v>0.32657999999999998</v>
      </c>
      <c r="C6976" s="340" t="s">
        <v>300</v>
      </c>
      <c r="D6976" s="341">
        <v>49.276209999999999</v>
      </c>
      <c r="E6976" s="342" t="s">
        <v>300</v>
      </c>
      <c r="F6976" s="340">
        <v>0.50016000000000005</v>
      </c>
      <c r="G6976" s="342" t="s">
        <v>300</v>
      </c>
      <c r="H6976" s="342"/>
      <c r="I6976" s="342"/>
      <c r="J6976" s="343"/>
      <c r="K6976" s="343"/>
      <c r="L6976" s="407">
        <v>1</v>
      </c>
      <c r="M6976" s="344">
        <f t="shared" si="108"/>
        <v>0.50015877448874391</v>
      </c>
      <c r="N6976" s="337"/>
      <c r="T6976" s="169" t="s">
        <v>300</v>
      </c>
    </row>
    <row r="6977" spans="1:20">
      <c r="A6977" s="339">
        <v>45582.583333333299</v>
      </c>
      <c r="B6977" s="340">
        <v>0.55754999999999999</v>
      </c>
      <c r="C6977" s="340" t="s">
        <v>300</v>
      </c>
      <c r="D6977" s="341">
        <v>58.230519999999999</v>
      </c>
      <c r="E6977" s="342" t="s">
        <v>300</v>
      </c>
      <c r="F6977" s="340">
        <v>1.00905</v>
      </c>
      <c r="G6977" s="342" t="s">
        <v>300</v>
      </c>
      <c r="H6977" s="342"/>
      <c r="I6977" s="342"/>
      <c r="J6977" s="343"/>
      <c r="K6977" s="343"/>
      <c r="L6977" s="407">
        <v>1</v>
      </c>
      <c r="M6977" s="344">
        <f t="shared" si="108"/>
        <v>1.0090565333200798</v>
      </c>
      <c r="N6977" s="337"/>
      <c r="T6977" s="169" t="s">
        <v>300</v>
      </c>
    </row>
    <row r="6978" spans="1:20">
      <c r="A6978" s="339">
        <v>45582.625</v>
      </c>
      <c r="B6978" s="340">
        <v>2.0379200000000002</v>
      </c>
      <c r="C6978" s="340" t="s">
        <v>300</v>
      </c>
      <c r="D6978" s="341">
        <v>64.474270000000004</v>
      </c>
      <c r="E6978" s="342" t="s">
        <v>300</v>
      </c>
      <c r="F6978" s="340">
        <v>4.0837000000000003</v>
      </c>
      <c r="G6978" s="342" t="s">
        <v>300</v>
      </c>
      <c r="H6978" s="342"/>
      <c r="I6978" s="342"/>
      <c r="J6978" s="343"/>
      <c r="K6978" s="343"/>
      <c r="L6978" s="407">
        <v>1</v>
      </c>
      <c r="M6978" s="344">
        <f t="shared" si="108"/>
        <v>4.0837070062158727</v>
      </c>
      <c r="N6978" s="337"/>
      <c r="T6978" s="169" t="s">
        <v>300</v>
      </c>
    </row>
    <row r="6979" spans="1:20">
      <c r="A6979" s="339">
        <v>45582.666666666701</v>
      </c>
      <c r="B6979" s="340">
        <v>2.1764100000000002</v>
      </c>
      <c r="C6979" s="340" t="s">
        <v>300</v>
      </c>
      <c r="D6979" s="341">
        <v>61.277380000000001</v>
      </c>
      <c r="E6979" s="342" t="s">
        <v>300</v>
      </c>
      <c r="F6979" s="340">
        <v>4.1449800000000003</v>
      </c>
      <c r="G6979" s="342" t="s">
        <v>300</v>
      </c>
      <c r="H6979" s="342"/>
      <c r="I6979" s="342"/>
      <c r="J6979" s="343"/>
      <c r="K6979" s="343"/>
      <c r="L6979" s="407">
        <v>1</v>
      </c>
      <c r="M6979" s="344">
        <f t="shared" ref="M6979:M7042" si="109">D6979*60*10^3*B6979*5.18*10^-7</f>
        <v>4.1449749569882641</v>
      </c>
      <c r="N6979" s="337"/>
      <c r="T6979" s="169" t="s">
        <v>300</v>
      </c>
    </row>
    <row r="6980" spans="1:20">
      <c r="A6980" s="339">
        <v>45582.708333333299</v>
      </c>
      <c r="B6980" s="340">
        <v>0.38818999999999998</v>
      </c>
      <c r="C6980" s="340" t="s">
        <v>300</v>
      </c>
      <c r="D6980" s="341">
        <v>80.115589999999997</v>
      </c>
      <c r="E6980" s="342" t="s">
        <v>300</v>
      </c>
      <c r="F6980" s="340">
        <v>0.96660000000000001</v>
      </c>
      <c r="G6980" s="342" t="s">
        <v>300</v>
      </c>
      <c r="H6980" s="342"/>
      <c r="I6980" s="342"/>
      <c r="J6980" s="343"/>
      <c r="K6980" s="343"/>
      <c r="L6980" s="407">
        <v>1</v>
      </c>
      <c r="M6980" s="344">
        <f t="shared" si="109"/>
        <v>0.96659020301566789</v>
      </c>
      <c r="N6980" s="337"/>
      <c r="T6980" s="169" t="s">
        <v>300</v>
      </c>
    </row>
    <row r="6981" spans="1:20">
      <c r="A6981" s="339">
        <v>45582.75</v>
      </c>
      <c r="B6981" s="340">
        <v>0.62258999999999998</v>
      </c>
      <c r="C6981" s="340" t="s">
        <v>300</v>
      </c>
      <c r="D6981" s="341">
        <v>76.722219999999993</v>
      </c>
      <c r="E6981" s="342" t="s">
        <v>300</v>
      </c>
      <c r="F6981" s="340">
        <v>1.48458</v>
      </c>
      <c r="G6981" s="342" t="s">
        <v>300</v>
      </c>
      <c r="H6981" s="342"/>
      <c r="I6981" s="342"/>
      <c r="J6981" s="343"/>
      <c r="K6981" s="343"/>
      <c r="L6981" s="407">
        <v>1</v>
      </c>
      <c r="M6981" s="344">
        <f t="shared" si="109"/>
        <v>1.4845824143997837</v>
      </c>
      <c r="N6981" s="337"/>
      <c r="T6981" s="169" t="s">
        <v>300</v>
      </c>
    </row>
    <row r="6982" spans="1:20">
      <c r="A6982" s="339">
        <v>45582.791666666701</v>
      </c>
      <c r="B6982" s="340">
        <v>1.9613400000000001</v>
      </c>
      <c r="C6982" s="340" t="s">
        <v>300</v>
      </c>
      <c r="D6982" s="341">
        <v>80.017629999999997</v>
      </c>
      <c r="E6982" s="342" t="s">
        <v>300</v>
      </c>
      <c r="F6982" s="340">
        <v>4.8777600000000003</v>
      </c>
      <c r="G6982" s="342" t="s">
        <v>300</v>
      </c>
      <c r="H6982" s="342"/>
      <c r="I6982" s="342"/>
      <c r="J6982" s="343"/>
      <c r="K6982" s="343"/>
      <c r="L6982" s="407">
        <v>1</v>
      </c>
      <c r="M6982" s="344">
        <f t="shared" si="109"/>
        <v>4.8777504734241353</v>
      </c>
      <c r="N6982" s="337"/>
      <c r="T6982" s="169" t="s">
        <v>300</v>
      </c>
    </row>
    <row r="6983" spans="1:20">
      <c r="A6983" s="339">
        <v>45582.833333333299</v>
      </c>
      <c r="B6983" s="340">
        <v>2.3711500000000001</v>
      </c>
      <c r="C6983" s="340" t="s">
        <v>300</v>
      </c>
      <c r="D6983" s="341">
        <v>78.104489999999998</v>
      </c>
      <c r="E6983" s="342" t="s">
        <v>300</v>
      </c>
      <c r="F6983" s="340">
        <v>5.7559300000000002</v>
      </c>
      <c r="G6983" s="342" t="s">
        <v>300</v>
      </c>
      <c r="H6983" s="342"/>
      <c r="I6983" s="342"/>
      <c r="J6983" s="343"/>
      <c r="K6983" s="343"/>
      <c r="L6983" s="407">
        <v>1</v>
      </c>
      <c r="M6983" s="344">
        <f t="shared" si="109"/>
        <v>5.7559371022855803</v>
      </c>
      <c r="N6983" s="337"/>
      <c r="T6983" s="169" t="s">
        <v>300</v>
      </c>
    </row>
    <row r="6984" spans="1:20">
      <c r="A6984" s="339">
        <v>45582.875</v>
      </c>
      <c r="B6984" s="340">
        <v>2.6764399999999999</v>
      </c>
      <c r="C6984" s="340" t="s">
        <v>300</v>
      </c>
      <c r="D6984" s="341">
        <v>76.092020000000005</v>
      </c>
      <c r="E6984" s="342" t="s">
        <v>300</v>
      </c>
      <c r="F6984" s="340">
        <v>6.3296299999999999</v>
      </c>
      <c r="G6984" s="342" t="s">
        <v>300</v>
      </c>
      <c r="H6984" s="342"/>
      <c r="I6984" s="342"/>
      <c r="J6984" s="343"/>
      <c r="K6984" s="343"/>
      <c r="L6984" s="407">
        <v>1</v>
      </c>
      <c r="M6984" s="344">
        <f t="shared" si="109"/>
        <v>6.3296199643535038</v>
      </c>
      <c r="N6984" s="337"/>
      <c r="T6984" s="169" t="s">
        <v>300</v>
      </c>
    </row>
    <row r="6985" spans="1:20">
      <c r="A6985" s="339">
        <v>45582.916666666701</v>
      </c>
      <c r="B6985" s="340">
        <v>2.5884999999999998</v>
      </c>
      <c r="C6985" s="340" t="s">
        <v>300</v>
      </c>
      <c r="D6985" s="341">
        <v>76.734589999999997</v>
      </c>
      <c r="E6985" s="342" t="s">
        <v>300</v>
      </c>
      <c r="F6985" s="340">
        <v>6.1733500000000001</v>
      </c>
      <c r="G6985" s="342" t="s">
        <v>300</v>
      </c>
      <c r="H6985" s="342"/>
      <c r="I6985" s="342"/>
      <c r="J6985" s="343"/>
      <c r="K6985" s="343"/>
      <c r="L6985" s="407">
        <v>1</v>
      </c>
      <c r="M6985" s="344">
        <f t="shared" si="109"/>
        <v>6.1733422715621975</v>
      </c>
      <c r="N6985" s="337"/>
      <c r="T6985" s="169" t="s">
        <v>300</v>
      </c>
    </row>
    <row r="6986" spans="1:20">
      <c r="A6986" s="339">
        <v>45582.958333333299</v>
      </c>
      <c r="B6986" s="340">
        <v>1.77406</v>
      </c>
      <c r="C6986" s="340" t="s">
        <v>300</v>
      </c>
      <c r="D6986" s="341">
        <v>79.535560000000004</v>
      </c>
      <c r="E6986" s="342" t="s">
        <v>300</v>
      </c>
      <c r="F6986" s="340">
        <v>4.3854199999999999</v>
      </c>
      <c r="G6986" s="342" t="s">
        <v>300</v>
      </c>
      <c r="H6986" s="342"/>
      <c r="I6986" s="342"/>
      <c r="J6986" s="343"/>
      <c r="K6986" s="343"/>
      <c r="L6986" s="407">
        <v>1</v>
      </c>
      <c r="M6986" s="344">
        <f t="shared" si="109"/>
        <v>4.3854145912274882</v>
      </c>
      <c r="N6986" s="337"/>
      <c r="T6986" s="169" t="s">
        <v>300</v>
      </c>
    </row>
    <row r="6987" spans="1:20">
      <c r="A6987" s="339">
        <v>45583</v>
      </c>
      <c r="B6987" s="340">
        <v>2.49499</v>
      </c>
      <c r="C6987" s="340" t="s">
        <v>300</v>
      </c>
      <c r="D6987" s="341">
        <v>76.107470000000006</v>
      </c>
      <c r="E6987" s="342" t="s">
        <v>300</v>
      </c>
      <c r="F6987" s="340">
        <v>5.9016900000000003</v>
      </c>
      <c r="G6987" s="342" t="s">
        <v>300</v>
      </c>
      <c r="H6987" s="342"/>
      <c r="I6987" s="342"/>
      <c r="J6987" s="343"/>
      <c r="K6987" s="343"/>
      <c r="L6987" s="407">
        <v>1</v>
      </c>
      <c r="M6987" s="344">
        <f t="shared" si="109"/>
        <v>5.9016996639603247</v>
      </c>
      <c r="N6987" s="337"/>
      <c r="T6987" s="169" t="s">
        <v>300</v>
      </c>
    </row>
    <row r="6988" spans="1:20">
      <c r="A6988" s="339">
        <v>45583.041666666701</v>
      </c>
      <c r="B6988" s="340">
        <v>2.3168199999999999</v>
      </c>
      <c r="C6988" s="340" t="s">
        <v>300</v>
      </c>
      <c r="D6988" s="341">
        <v>75.557339999999996</v>
      </c>
      <c r="E6988" s="342" t="s">
        <v>300</v>
      </c>
      <c r="F6988" s="340">
        <v>5.4406499999999998</v>
      </c>
      <c r="G6988" s="342" t="s">
        <v>300</v>
      </c>
      <c r="H6988" s="342"/>
      <c r="I6988" s="342"/>
      <c r="J6988" s="343"/>
      <c r="K6988" s="343"/>
      <c r="L6988" s="407">
        <v>1</v>
      </c>
      <c r="M6988" s="344">
        <f t="shared" si="109"/>
        <v>5.4406396707395031</v>
      </c>
      <c r="N6988" s="337"/>
      <c r="T6988" s="169" t="s">
        <v>300</v>
      </c>
    </row>
    <row r="6989" spans="1:20">
      <c r="A6989" s="339">
        <v>45583.083333333299</v>
      </c>
      <c r="B6989" s="340">
        <v>2.5115099999999999</v>
      </c>
      <c r="C6989" s="340" t="s">
        <v>300</v>
      </c>
      <c r="D6989" s="341">
        <v>75.931830000000005</v>
      </c>
      <c r="E6989" s="342" t="s">
        <v>300</v>
      </c>
      <c r="F6989" s="340">
        <v>5.9270500000000004</v>
      </c>
      <c r="G6989" s="342" t="s">
        <v>300</v>
      </c>
      <c r="H6989" s="342"/>
      <c r="I6989" s="342"/>
      <c r="J6989" s="343"/>
      <c r="K6989" s="343"/>
      <c r="L6989" s="407">
        <v>1</v>
      </c>
      <c r="M6989" s="344">
        <f t="shared" si="109"/>
        <v>5.9270663452913643</v>
      </c>
      <c r="N6989" s="337"/>
      <c r="T6989" s="169" t="s">
        <v>300</v>
      </c>
    </row>
    <row r="6990" spans="1:20">
      <c r="A6990" s="339">
        <v>45583.125</v>
      </c>
      <c r="B6990" s="340">
        <v>2.59823</v>
      </c>
      <c r="C6990" s="340" t="s">
        <v>300</v>
      </c>
      <c r="D6990" s="341">
        <v>74.531660000000002</v>
      </c>
      <c r="E6990" s="342" t="s">
        <v>300</v>
      </c>
      <c r="F6990" s="340">
        <v>6.0186500000000001</v>
      </c>
      <c r="G6990" s="342" t="s">
        <v>300</v>
      </c>
      <c r="H6990" s="342"/>
      <c r="I6990" s="342"/>
      <c r="J6990" s="343"/>
      <c r="K6990" s="343"/>
      <c r="L6990" s="407">
        <v>1</v>
      </c>
      <c r="M6990" s="344">
        <f t="shared" si="109"/>
        <v>6.018654275412743</v>
      </c>
      <c r="N6990" s="337"/>
      <c r="T6990" s="169" t="s">
        <v>300</v>
      </c>
    </row>
    <row r="6991" spans="1:20">
      <c r="A6991" s="339">
        <v>45583.166666666701</v>
      </c>
      <c r="B6991" s="340">
        <v>2.6366900000000002</v>
      </c>
      <c r="C6991" s="340" t="s">
        <v>300</v>
      </c>
      <c r="D6991" s="341">
        <v>74.026079999999993</v>
      </c>
      <c r="E6991" s="342" t="s">
        <v>300</v>
      </c>
      <c r="F6991" s="340">
        <v>6.0663200000000002</v>
      </c>
      <c r="G6991" s="342" t="s">
        <v>300</v>
      </c>
      <c r="H6991" s="342"/>
      <c r="I6991" s="342"/>
      <c r="J6991" s="343"/>
      <c r="K6991" s="343"/>
      <c r="L6991" s="407">
        <v>1</v>
      </c>
      <c r="M6991" s="344">
        <f t="shared" si="109"/>
        <v>6.0663132771212149</v>
      </c>
      <c r="N6991" s="337"/>
      <c r="T6991" s="169" t="s">
        <v>300</v>
      </c>
    </row>
    <row r="6992" spans="1:20">
      <c r="A6992" s="339">
        <v>45583.208333333299</v>
      </c>
      <c r="B6992" s="340">
        <v>2.77712</v>
      </c>
      <c r="C6992" s="340" t="s">
        <v>300</v>
      </c>
      <c r="D6992" s="341">
        <v>70.015770000000003</v>
      </c>
      <c r="E6992" s="342" t="s">
        <v>300</v>
      </c>
      <c r="F6992" s="340">
        <v>6.0432699999999997</v>
      </c>
      <c r="G6992" s="342" t="s">
        <v>300</v>
      </c>
      <c r="H6992" s="342"/>
      <c r="I6992" s="342"/>
      <c r="J6992" s="343"/>
      <c r="K6992" s="343"/>
      <c r="L6992" s="407">
        <v>1</v>
      </c>
      <c r="M6992" s="344">
        <f t="shared" si="109"/>
        <v>6.0432634262689913</v>
      </c>
      <c r="N6992" s="337"/>
      <c r="T6992" s="169" t="s">
        <v>300</v>
      </c>
    </row>
    <row r="6993" spans="1:20">
      <c r="A6993" s="339">
        <v>45583.25</v>
      </c>
      <c r="B6993" s="340">
        <v>2.6433800000000001</v>
      </c>
      <c r="C6993" s="340" t="s">
        <v>300</v>
      </c>
      <c r="D6993" s="341">
        <v>71.48227</v>
      </c>
      <c r="E6993" s="342" t="s">
        <v>300</v>
      </c>
      <c r="F6993" s="340">
        <v>5.8727200000000002</v>
      </c>
      <c r="G6993" s="342" t="s">
        <v>300</v>
      </c>
      <c r="H6993" s="342"/>
      <c r="I6993" s="342"/>
      <c r="J6993" s="343"/>
      <c r="K6993" s="343"/>
      <c r="L6993" s="407">
        <v>1</v>
      </c>
      <c r="M6993" s="344">
        <f t="shared" si="109"/>
        <v>5.8727152732804075</v>
      </c>
      <c r="N6993" s="337"/>
      <c r="T6993" s="169" t="s">
        <v>300</v>
      </c>
    </row>
    <row r="6994" spans="1:20">
      <c r="A6994" s="339">
        <v>45583.291666666701</v>
      </c>
      <c r="B6994" s="340">
        <v>2.5276399999999999</v>
      </c>
      <c r="C6994" s="340" t="s">
        <v>300</v>
      </c>
      <c r="D6994" s="341">
        <v>74.460369999999998</v>
      </c>
      <c r="E6994" s="342" t="s">
        <v>300</v>
      </c>
      <c r="F6994" s="340">
        <v>5.8495400000000002</v>
      </c>
      <c r="G6994" s="342" t="s">
        <v>300</v>
      </c>
      <c r="H6994" s="342"/>
      <c r="I6994" s="342"/>
      <c r="J6994" s="343"/>
      <c r="K6994" s="343"/>
      <c r="L6994" s="407">
        <v>1</v>
      </c>
      <c r="M6994" s="344">
        <f t="shared" si="109"/>
        <v>5.8495360192009436</v>
      </c>
      <c r="N6994" s="337"/>
      <c r="T6994" s="169" t="s">
        <v>300</v>
      </c>
    </row>
    <row r="6995" spans="1:20">
      <c r="A6995" s="339">
        <v>45583.333333333299</v>
      </c>
      <c r="B6995" s="340">
        <v>2.25664</v>
      </c>
      <c r="C6995" s="340" t="s">
        <v>300</v>
      </c>
      <c r="D6995" s="341">
        <v>76.333479999999994</v>
      </c>
      <c r="E6995" s="342" t="s">
        <v>300</v>
      </c>
      <c r="F6995" s="340">
        <v>5.3537400000000002</v>
      </c>
      <c r="G6995" s="342" t="s">
        <v>300</v>
      </c>
      <c r="H6995" s="342"/>
      <c r="I6995" s="342"/>
      <c r="J6995" s="343"/>
      <c r="K6995" s="343"/>
      <c r="L6995" s="407">
        <v>1</v>
      </c>
      <c r="M6995" s="344">
        <f t="shared" si="109"/>
        <v>5.3537532882677752</v>
      </c>
      <c r="N6995" s="337"/>
      <c r="T6995" s="169" t="s">
        <v>300</v>
      </c>
    </row>
    <row r="6996" spans="1:20">
      <c r="A6996" s="339">
        <v>45583.375</v>
      </c>
      <c r="B6996" s="340">
        <v>1.93666</v>
      </c>
      <c r="C6996" s="340" t="s">
        <v>300</v>
      </c>
      <c r="D6996" s="341">
        <v>78.998480000000001</v>
      </c>
      <c r="E6996" s="342" t="s">
        <v>300</v>
      </c>
      <c r="F6996" s="340">
        <v>4.75502</v>
      </c>
      <c r="G6996" s="342" t="s">
        <v>300</v>
      </c>
      <c r="H6996" s="342"/>
      <c r="I6996" s="342"/>
      <c r="J6996" s="343"/>
      <c r="K6996" s="343"/>
      <c r="L6996" s="407">
        <v>1</v>
      </c>
      <c r="M6996" s="344">
        <f t="shared" si="109"/>
        <v>4.755028540282944</v>
      </c>
      <c r="N6996" s="337"/>
      <c r="T6996" s="169" t="s">
        <v>300</v>
      </c>
    </row>
    <row r="6997" spans="1:20">
      <c r="A6997" s="339">
        <v>45583.416666666701</v>
      </c>
      <c r="B6997" s="340">
        <v>1.9211199999999999</v>
      </c>
      <c r="C6997" s="340" t="s">
        <v>300</v>
      </c>
      <c r="D6997" s="341">
        <v>79.449889999999996</v>
      </c>
      <c r="E6997" s="342" t="s">
        <v>300</v>
      </c>
      <c r="F6997" s="340">
        <v>4.7438399999999996</v>
      </c>
      <c r="G6997" s="342" t="s">
        <v>300</v>
      </c>
      <c r="H6997" s="342"/>
      <c r="I6997" s="342"/>
      <c r="J6997" s="343"/>
      <c r="K6997" s="343"/>
      <c r="L6997" s="407">
        <v>1</v>
      </c>
      <c r="M6997" s="344">
        <f t="shared" si="109"/>
        <v>4.7438265747949426</v>
      </c>
      <c r="N6997" s="337"/>
      <c r="T6997" s="169" t="s">
        <v>300</v>
      </c>
    </row>
    <row r="6998" spans="1:20">
      <c r="A6998" s="339">
        <v>45583.458333333299</v>
      </c>
      <c r="B6998" s="340">
        <v>1.6933</v>
      </c>
      <c r="C6998" s="340" t="s">
        <v>300</v>
      </c>
      <c r="D6998" s="341">
        <v>80.765249999999995</v>
      </c>
      <c r="E6998" s="342" t="s">
        <v>300</v>
      </c>
      <c r="F6998" s="340">
        <v>4.2504900000000001</v>
      </c>
      <c r="G6998" s="342" t="s">
        <v>300</v>
      </c>
      <c r="H6998" s="342"/>
      <c r="I6998" s="342"/>
      <c r="J6998" s="343"/>
      <c r="K6998" s="343"/>
      <c r="L6998" s="407">
        <v>1</v>
      </c>
      <c r="M6998" s="344">
        <f t="shared" si="109"/>
        <v>4.2504945164009991</v>
      </c>
      <c r="N6998" s="337"/>
      <c r="T6998" s="169" t="s">
        <v>300</v>
      </c>
    </row>
    <row r="6999" spans="1:20">
      <c r="A6999" s="339">
        <v>45583.5</v>
      </c>
      <c r="B6999" s="340">
        <v>1.98112</v>
      </c>
      <c r="C6999" s="340" t="s">
        <v>300</v>
      </c>
      <c r="D6999" s="341">
        <v>78.936139999999995</v>
      </c>
      <c r="E6999" s="342" t="s">
        <v>300</v>
      </c>
      <c r="F6999" s="340">
        <v>4.86036</v>
      </c>
      <c r="G6999" s="342" t="s">
        <v>300</v>
      </c>
      <c r="H6999" s="342"/>
      <c r="I6999" s="342"/>
      <c r="J6999" s="343"/>
      <c r="K6999" s="343"/>
      <c r="L6999" s="407">
        <v>1</v>
      </c>
      <c r="M6999" s="344">
        <f t="shared" si="109"/>
        <v>4.8603514932349423</v>
      </c>
      <c r="N6999" s="337"/>
      <c r="T6999" s="169" t="s">
        <v>300</v>
      </c>
    </row>
    <row r="7000" spans="1:20">
      <c r="A7000" s="339">
        <v>45583.541666666701</v>
      </c>
      <c r="B7000" s="340">
        <v>2.4354</v>
      </c>
      <c r="C7000" s="340" t="s">
        <v>300</v>
      </c>
      <c r="D7000" s="341">
        <v>78.339070000000007</v>
      </c>
      <c r="E7000" s="342" t="s">
        <v>300</v>
      </c>
      <c r="F7000" s="340">
        <v>5.9296600000000002</v>
      </c>
      <c r="G7000" s="342" t="s">
        <v>300</v>
      </c>
      <c r="H7000" s="342"/>
      <c r="I7000" s="342"/>
      <c r="J7000" s="343"/>
      <c r="K7000" s="343"/>
      <c r="L7000" s="407">
        <v>1</v>
      </c>
      <c r="M7000" s="344">
        <f t="shared" si="109"/>
        <v>5.929659061104239</v>
      </c>
      <c r="N7000" s="337"/>
      <c r="T7000" s="169" t="s">
        <v>300</v>
      </c>
    </row>
    <row r="7001" spans="1:20">
      <c r="A7001" s="339">
        <v>45583.583333333299</v>
      </c>
      <c r="B7001" s="340">
        <v>2.5259800000000001</v>
      </c>
      <c r="C7001" s="340" t="s">
        <v>300</v>
      </c>
      <c r="D7001" s="341">
        <v>78.082949999999997</v>
      </c>
      <c r="E7001" s="342" t="s">
        <v>300</v>
      </c>
      <c r="F7001" s="340">
        <v>6.1301100000000002</v>
      </c>
      <c r="G7001" s="342" t="s">
        <v>300</v>
      </c>
      <c r="H7001" s="342"/>
      <c r="I7001" s="342"/>
      <c r="J7001" s="343"/>
      <c r="K7001" s="343"/>
      <c r="L7001" s="407">
        <v>1</v>
      </c>
      <c r="M7001" s="344">
        <f t="shared" si="109"/>
        <v>6.1300939488742792</v>
      </c>
      <c r="N7001" s="337"/>
      <c r="T7001" s="169" t="s">
        <v>300</v>
      </c>
    </row>
    <row r="7002" spans="1:20">
      <c r="A7002" s="339">
        <v>45583.625</v>
      </c>
      <c r="B7002" s="340">
        <v>2.5087899999999999</v>
      </c>
      <c r="C7002" s="340" t="s">
        <v>300</v>
      </c>
      <c r="D7002" s="341">
        <v>77.142669999999995</v>
      </c>
      <c r="E7002" s="342" t="s">
        <v>300</v>
      </c>
      <c r="F7002" s="340">
        <v>6.0150600000000001</v>
      </c>
      <c r="G7002" s="342" t="s">
        <v>300</v>
      </c>
      <c r="H7002" s="342"/>
      <c r="I7002" s="342"/>
      <c r="J7002" s="343"/>
      <c r="K7002" s="343"/>
      <c r="L7002" s="407">
        <v>1</v>
      </c>
      <c r="M7002" s="344">
        <f t="shared" si="109"/>
        <v>6.0150603118738442</v>
      </c>
      <c r="N7002" s="337"/>
      <c r="T7002" s="169" t="s">
        <v>300</v>
      </c>
    </row>
    <row r="7003" spans="1:20">
      <c r="A7003" s="339">
        <v>45583.666666666701</v>
      </c>
      <c r="B7003" s="340">
        <v>2.8913799999999998</v>
      </c>
      <c r="C7003" s="340" t="s">
        <v>300</v>
      </c>
      <c r="D7003" s="341">
        <v>75.664240000000007</v>
      </c>
      <c r="E7003" s="342" t="s">
        <v>300</v>
      </c>
      <c r="F7003" s="340">
        <v>6.7994899999999996</v>
      </c>
      <c r="G7003" s="342" t="s">
        <v>300</v>
      </c>
      <c r="H7003" s="342"/>
      <c r="I7003" s="342"/>
      <c r="J7003" s="343"/>
      <c r="K7003" s="343"/>
      <c r="L7003" s="407">
        <v>1</v>
      </c>
      <c r="M7003" s="344">
        <f t="shared" si="109"/>
        <v>6.7994981034072959</v>
      </c>
      <c r="N7003" s="337"/>
      <c r="T7003" s="169" t="s">
        <v>300</v>
      </c>
    </row>
    <row r="7004" spans="1:20">
      <c r="A7004" s="339">
        <v>45583.708333333299</v>
      </c>
      <c r="B7004" s="340">
        <v>2.8549500000000001</v>
      </c>
      <c r="C7004" s="340" t="s">
        <v>300</v>
      </c>
      <c r="D7004" s="341">
        <v>74.292429999999996</v>
      </c>
      <c r="E7004" s="342" t="s">
        <v>300</v>
      </c>
      <c r="F7004" s="340">
        <v>6.5921099999999999</v>
      </c>
      <c r="G7004" s="342" t="s">
        <v>300</v>
      </c>
      <c r="H7004" s="342"/>
      <c r="I7004" s="342"/>
      <c r="J7004" s="343"/>
      <c r="K7004" s="343"/>
      <c r="L7004" s="407">
        <v>1</v>
      </c>
      <c r="M7004" s="344">
        <f t="shared" si="109"/>
        <v>6.592104457725779</v>
      </c>
      <c r="N7004" s="337"/>
      <c r="T7004" s="169" t="s">
        <v>300</v>
      </c>
    </row>
    <row r="7005" spans="1:20">
      <c r="A7005" s="339">
        <v>45583.75</v>
      </c>
      <c r="B7005" s="340">
        <v>2.9253300000000002</v>
      </c>
      <c r="C7005" s="340" t="s">
        <v>300</v>
      </c>
      <c r="D7005" s="341">
        <v>73.974819999999994</v>
      </c>
      <c r="E7005" s="342" t="s">
        <v>300</v>
      </c>
      <c r="F7005" s="340">
        <v>6.7257300000000004</v>
      </c>
      <c r="G7005" s="342" t="s">
        <v>300</v>
      </c>
      <c r="H7005" s="342"/>
      <c r="I7005" s="342"/>
      <c r="J7005" s="343"/>
      <c r="K7005" s="343"/>
      <c r="L7005" s="407">
        <v>1</v>
      </c>
      <c r="M7005" s="344">
        <f t="shared" si="109"/>
        <v>6.7257356267238482</v>
      </c>
      <c r="N7005" s="337"/>
      <c r="T7005" s="169" t="s">
        <v>300</v>
      </c>
    </row>
    <row r="7006" spans="1:20">
      <c r="A7006" s="339">
        <v>45583.791666666701</v>
      </c>
      <c r="B7006" s="340">
        <v>2.9192900000000002</v>
      </c>
      <c r="C7006" s="340" t="s">
        <v>300</v>
      </c>
      <c r="D7006" s="341">
        <v>74.2196</v>
      </c>
      <c r="E7006" s="342" t="s">
        <v>300</v>
      </c>
      <c r="F7006" s="340">
        <v>6.7340600000000004</v>
      </c>
      <c r="G7006" s="342" t="s">
        <v>300</v>
      </c>
      <c r="H7006" s="342"/>
      <c r="I7006" s="342"/>
      <c r="J7006" s="343"/>
      <c r="K7006" s="343"/>
      <c r="L7006" s="407">
        <v>1</v>
      </c>
      <c r="M7006" s="344">
        <f t="shared" si="109"/>
        <v>6.734058101490719</v>
      </c>
      <c r="N7006" s="337"/>
      <c r="T7006" s="169" t="s">
        <v>300</v>
      </c>
    </row>
    <row r="7007" spans="1:20">
      <c r="A7007" s="339">
        <v>45583.833333333299</v>
      </c>
      <c r="B7007" s="340">
        <v>2.8808600000000002</v>
      </c>
      <c r="C7007" s="340" t="s">
        <v>300</v>
      </c>
      <c r="D7007" s="341">
        <v>73.368960000000001</v>
      </c>
      <c r="E7007" s="342" t="s">
        <v>300</v>
      </c>
      <c r="F7007" s="340">
        <v>6.5692599999999999</v>
      </c>
      <c r="G7007" s="342" t="s">
        <v>300</v>
      </c>
      <c r="H7007" s="342"/>
      <c r="I7007" s="342"/>
      <c r="J7007" s="343"/>
      <c r="K7007" s="343"/>
      <c r="L7007" s="407">
        <v>1</v>
      </c>
      <c r="M7007" s="344">
        <f t="shared" si="109"/>
        <v>6.5692460214420461</v>
      </c>
      <c r="N7007" s="337"/>
      <c r="T7007" s="169" t="s">
        <v>300</v>
      </c>
    </row>
    <row r="7008" spans="1:20">
      <c r="A7008" s="339">
        <v>45583.875</v>
      </c>
      <c r="B7008" s="340">
        <v>2.7373400000000001</v>
      </c>
      <c r="C7008" s="340" t="s">
        <v>300</v>
      </c>
      <c r="D7008" s="341">
        <v>73.250979999999998</v>
      </c>
      <c r="E7008" s="342" t="s">
        <v>300</v>
      </c>
      <c r="F7008" s="340">
        <v>6.2319399999999998</v>
      </c>
      <c r="G7008" s="342" t="s">
        <v>300</v>
      </c>
      <c r="H7008" s="342"/>
      <c r="I7008" s="342"/>
      <c r="J7008" s="343"/>
      <c r="K7008" s="343"/>
      <c r="L7008" s="407">
        <v>1</v>
      </c>
      <c r="M7008" s="344">
        <f t="shared" si="109"/>
        <v>6.2319389923966551</v>
      </c>
      <c r="N7008" s="337"/>
      <c r="T7008" s="169" t="s">
        <v>300</v>
      </c>
    </row>
    <row r="7009" spans="1:20">
      <c r="A7009" s="339">
        <v>45583.916666666701</v>
      </c>
      <c r="B7009" s="340">
        <v>2.5520499999999999</v>
      </c>
      <c r="C7009" s="340" t="s">
        <v>300</v>
      </c>
      <c r="D7009" s="341">
        <v>74.957710000000006</v>
      </c>
      <c r="E7009" s="342" t="s">
        <v>300</v>
      </c>
      <c r="F7009" s="340">
        <v>5.9454799999999999</v>
      </c>
      <c r="G7009" s="342" t="s">
        <v>300</v>
      </c>
      <c r="H7009" s="342"/>
      <c r="I7009" s="342"/>
      <c r="J7009" s="343"/>
      <c r="K7009" s="343"/>
      <c r="L7009" s="407">
        <v>1</v>
      </c>
      <c r="M7009" s="344">
        <f t="shared" si="109"/>
        <v>5.9454742038749391</v>
      </c>
      <c r="N7009" s="337"/>
      <c r="T7009" s="169" t="s">
        <v>300</v>
      </c>
    </row>
    <row r="7010" spans="1:20">
      <c r="A7010" s="339">
        <v>45583.958333333299</v>
      </c>
      <c r="B7010" s="340">
        <v>2.4019400000000002</v>
      </c>
      <c r="C7010" s="340" t="s">
        <v>300</v>
      </c>
      <c r="D7010" s="341">
        <v>76.723799999999997</v>
      </c>
      <c r="E7010" s="342" t="s">
        <v>300</v>
      </c>
      <c r="F7010" s="340">
        <v>5.7275999999999998</v>
      </c>
      <c r="G7010" s="342" t="s">
        <v>300</v>
      </c>
      <c r="H7010" s="342"/>
      <c r="I7010" s="342"/>
      <c r="J7010" s="343"/>
      <c r="K7010" s="343"/>
      <c r="L7010" s="407">
        <v>1</v>
      </c>
      <c r="M7010" s="344">
        <f t="shared" si="109"/>
        <v>5.7276077664657601</v>
      </c>
      <c r="N7010" s="337"/>
      <c r="T7010" s="169" t="s">
        <v>300</v>
      </c>
    </row>
    <row r="7011" spans="1:20">
      <c r="A7011" s="339">
        <v>45584</v>
      </c>
      <c r="B7011" s="340">
        <v>2.4917099999999999</v>
      </c>
      <c r="C7011" s="340" t="s">
        <v>300</v>
      </c>
      <c r="D7011" s="341">
        <v>76.004940000000005</v>
      </c>
      <c r="E7011" s="342" t="s">
        <v>300</v>
      </c>
      <c r="F7011" s="340">
        <v>5.8860000000000001</v>
      </c>
      <c r="G7011" s="342" t="s">
        <v>300</v>
      </c>
      <c r="H7011" s="342"/>
      <c r="I7011" s="342"/>
      <c r="J7011" s="343"/>
      <c r="K7011" s="343"/>
      <c r="L7011" s="407">
        <v>1</v>
      </c>
      <c r="M7011" s="344">
        <f t="shared" si="109"/>
        <v>5.8860009219931921</v>
      </c>
      <c r="N7011" s="337"/>
      <c r="T7011" s="169" t="s">
        <v>300</v>
      </c>
    </row>
    <row r="7012" spans="1:20">
      <c r="A7012" s="339">
        <v>45584.041666666701</v>
      </c>
      <c r="B7012" s="340">
        <v>2.4655</v>
      </c>
      <c r="C7012" s="340" t="s">
        <v>300</v>
      </c>
      <c r="D7012" s="341">
        <v>76.019530000000003</v>
      </c>
      <c r="E7012" s="342" t="s">
        <v>300</v>
      </c>
      <c r="F7012" s="340">
        <v>5.8252199999999998</v>
      </c>
      <c r="G7012" s="342" t="s">
        <v>300</v>
      </c>
      <c r="H7012" s="342"/>
      <c r="I7012" s="342"/>
      <c r="J7012" s="343"/>
      <c r="K7012" s="343"/>
      <c r="L7012" s="407">
        <v>1</v>
      </c>
      <c r="M7012" s="344">
        <f t="shared" si="109"/>
        <v>5.8252047797621991</v>
      </c>
      <c r="N7012" s="337"/>
      <c r="T7012" s="169" t="s">
        <v>300</v>
      </c>
    </row>
    <row r="7013" spans="1:20">
      <c r="A7013" s="339">
        <v>45584.083333333299</v>
      </c>
      <c r="B7013" s="340">
        <v>2.4884300000000001</v>
      </c>
      <c r="C7013" s="340" t="s">
        <v>300</v>
      </c>
      <c r="D7013" s="341">
        <v>75.294979999999995</v>
      </c>
      <c r="E7013" s="342" t="s">
        <v>300</v>
      </c>
      <c r="F7013" s="340">
        <v>5.8233499999999996</v>
      </c>
      <c r="G7013" s="342" t="s">
        <v>300</v>
      </c>
      <c r="H7013" s="342"/>
      <c r="I7013" s="342"/>
      <c r="J7013" s="343"/>
      <c r="K7013" s="343"/>
      <c r="L7013" s="407">
        <v>1</v>
      </c>
      <c r="M7013" s="344">
        <f t="shared" si="109"/>
        <v>5.8233442024899116</v>
      </c>
      <c r="N7013" s="337"/>
      <c r="T7013" s="169" t="s">
        <v>300</v>
      </c>
    </row>
    <row r="7014" spans="1:20">
      <c r="A7014" s="339">
        <v>45584.125</v>
      </c>
      <c r="B7014" s="340">
        <v>2.5275300000000001</v>
      </c>
      <c r="C7014" s="340" t="s">
        <v>300</v>
      </c>
      <c r="D7014" s="341">
        <v>75.598849999999999</v>
      </c>
      <c r="E7014" s="342" t="s">
        <v>300</v>
      </c>
      <c r="F7014" s="340">
        <v>5.93872</v>
      </c>
      <c r="G7014" s="342" t="s">
        <v>300</v>
      </c>
      <c r="H7014" s="342"/>
      <c r="I7014" s="342"/>
      <c r="J7014" s="343"/>
      <c r="K7014" s="343"/>
      <c r="L7014" s="407">
        <v>1</v>
      </c>
      <c r="M7014" s="344">
        <f t="shared" si="109"/>
        <v>5.9387154704627401</v>
      </c>
      <c r="N7014" s="337"/>
      <c r="T7014" s="169" t="s">
        <v>300</v>
      </c>
    </row>
    <row r="7015" spans="1:20">
      <c r="A7015" s="339">
        <v>45584.166666666701</v>
      </c>
      <c r="B7015" s="340">
        <v>2.5696400000000001</v>
      </c>
      <c r="C7015" s="340" t="s">
        <v>300</v>
      </c>
      <c r="D7015" s="341">
        <v>76.059600000000003</v>
      </c>
      <c r="E7015" s="342" t="s">
        <v>300</v>
      </c>
      <c r="F7015" s="340">
        <v>6.0744600000000002</v>
      </c>
      <c r="G7015" s="342" t="s">
        <v>300</v>
      </c>
      <c r="H7015" s="342"/>
      <c r="I7015" s="342"/>
      <c r="J7015" s="343"/>
      <c r="K7015" s="343"/>
      <c r="L7015" s="407">
        <v>1</v>
      </c>
      <c r="M7015" s="344">
        <f t="shared" si="109"/>
        <v>6.0744551701075205</v>
      </c>
      <c r="N7015" s="337"/>
      <c r="T7015" s="169" t="s">
        <v>300</v>
      </c>
    </row>
    <row r="7016" spans="1:20">
      <c r="A7016" s="339">
        <v>45584.208333333299</v>
      </c>
      <c r="B7016" s="340">
        <v>2.29583</v>
      </c>
      <c r="C7016" s="340" t="s">
        <v>300</v>
      </c>
      <c r="D7016" s="341">
        <v>77.20899</v>
      </c>
      <c r="E7016" s="342" t="s">
        <v>300</v>
      </c>
      <c r="F7016" s="340">
        <v>5.5092100000000004</v>
      </c>
      <c r="G7016" s="342" t="s">
        <v>300</v>
      </c>
      <c r="H7016" s="342"/>
      <c r="I7016" s="342"/>
      <c r="J7016" s="343"/>
      <c r="K7016" s="343"/>
      <c r="L7016" s="407">
        <v>1</v>
      </c>
      <c r="M7016" s="344">
        <f t="shared" si="109"/>
        <v>5.509200878103635</v>
      </c>
      <c r="N7016" s="337"/>
      <c r="T7016" s="169" t="s">
        <v>300</v>
      </c>
    </row>
    <row r="7017" spans="1:20">
      <c r="A7017" s="339">
        <v>45584.25</v>
      </c>
      <c r="B7017" s="340">
        <v>2.2260499999999999</v>
      </c>
      <c r="C7017" s="340" t="s">
        <v>300</v>
      </c>
      <c r="D7017" s="341">
        <v>79.070319999999995</v>
      </c>
      <c r="E7017" s="342" t="s">
        <v>300</v>
      </c>
      <c r="F7017" s="340">
        <v>5.4705300000000001</v>
      </c>
      <c r="G7017" s="342" t="s">
        <v>300</v>
      </c>
      <c r="H7017" s="342"/>
      <c r="I7017" s="342"/>
      <c r="J7017" s="343"/>
      <c r="K7017" s="343"/>
      <c r="L7017" s="407">
        <v>1</v>
      </c>
      <c r="M7017" s="344">
        <f t="shared" si="109"/>
        <v>5.4705302197828782</v>
      </c>
      <c r="N7017" s="337"/>
      <c r="T7017" s="169" t="s">
        <v>300</v>
      </c>
    </row>
    <row r="7018" spans="1:20">
      <c r="A7018" s="339">
        <v>45584.291666666701</v>
      </c>
      <c r="B7018" s="340">
        <v>2.2215400000000001</v>
      </c>
      <c r="C7018" s="340" t="s">
        <v>300</v>
      </c>
      <c r="D7018" s="341">
        <v>78.727609999999999</v>
      </c>
      <c r="E7018" s="342" t="s">
        <v>300</v>
      </c>
      <c r="F7018" s="340">
        <v>5.4357800000000003</v>
      </c>
      <c r="G7018" s="342" t="s">
        <v>300</v>
      </c>
      <c r="H7018" s="342"/>
      <c r="I7018" s="342"/>
      <c r="J7018" s="343"/>
      <c r="K7018" s="343"/>
      <c r="L7018" s="407">
        <v>1</v>
      </c>
      <c r="M7018" s="344">
        <f t="shared" si="109"/>
        <v>5.4357842990789527</v>
      </c>
      <c r="N7018" s="337"/>
      <c r="T7018" s="169" t="s">
        <v>300</v>
      </c>
    </row>
    <row r="7019" spans="1:20">
      <c r="A7019" s="339">
        <v>45584.333333333299</v>
      </c>
      <c r="B7019" s="340">
        <v>2.2212800000000001</v>
      </c>
      <c r="C7019" s="340" t="s">
        <v>300</v>
      </c>
      <c r="D7019" s="341">
        <v>79.62415</v>
      </c>
      <c r="E7019" s="342" t="s">
        <v>300</v>
      </c>
      <c r="F7019" s="340">
        <v>5.4970299999999996</v>
      </c>
      <c r="G7019" s="342" t="s">
        <v>300</v>
      </c>
      <c r="H7019" s="342"/>
      <c r="I7019" s="342"/>
      <c r="J7019" s="343"/>
      <c r="K7019" s="343"/>
      <c r="L7019" s="407">
        <v>1</v>
      </c>
      <c r="M7019" s="344">
        <f t="shared" si="109"/>
        <v>5.4970428918249601</v>
      </c>
      <c r="N7019" s="337"/>
      <c r="T7019" s="169" t="s">
        <v>300</v>
      </c>
    </row>
    <row r="7020" spans="1:20">
      <c r="A7020" s="339">
        <v>45584.375</v>
      </c>
      <c r="B7020" s="340">
        <v>1.83134</v>
      </c>
      <c r="C7020" s="340" t="s">
        <v>300</v>
      </c>
      <c r="D7020" s="341">
        <v>81.058480000000003</v>
      </c>
      <c r="E7020" s="342" t="s">
        <v>300</v>
      </c>
      <c r="F7020" s="340">
        <v>4.6136900000000001</v>
      </c>
      <c r="G7020" s="342" t="s">
        <v>300</v>
      </c>
      <c r="H7020" s="342"/>
      <c r="I7020" s="342"/>
      <c r="J7020" s="343"/>
      <c r="K7020" s="343"/>
      <c r="L7020" s="407">
        <v>1</v>
      </c>
      <c r="M7020" s="344">
        <f t="shared" si="109"/>
        <v>4.6136903906002553</v>
      </c>
      <c r="N7020" s="337"/>
      <c r="T7020" s="169" t="s">
        <v>300</v>
      </c>
    </row>
    <row r="7021" spans="1:20">
      <c r="A7021" s="339">
        <v>45584.416666666701</v>
      </c>
      <c r="B7021" s="340">
        <v>1.8224</v>
      </c>
      <c r="C7021" s="340" t="s">
        <v>300</v>
      </c>
      <c r="D7021" s="341">
        <v>81.643529999999998</v>
      </c>
      <c r="E7021" s="342" t="s">
        <v>300</v>
      </c>
      <c r="F7021" s="340">
        <v>4.6242999999999999</v>
      </c>
      <c r="G7021" s="342" t="s">
        <v>300</v>
      </c>
      <c r="H7021" s="342"/>
      <c r="I7021" s="342"/>
      <c r="J7021" s="343"/>
      <c r="K7021" s="343"/>
      <c r="L7021" s="407">
        <v>1</v>
      </c>
      <c r="M7021" s="344">
        <f t="shared" si="109"/>
        <v>4.6243052147577597</v>
      </c>
      <c r="N7021" s="337"/>
      <c r="T7021" s="169" t="s">
        <v>300</v>
      </c>
    </row>
    <row r="7022" spans="1:20">
      <c r="A7022" s="339">
        <v>45584.458333333299</v>
      </c>
      <c r="B7022" s="340">
        <v>0.67757999999999996</v>
      </c>
      <c r="C7022" s="340" t="s">
        <v>300</v>
      </c>
      <c r="D7022" s="341">
        <v>81.984949999999998</v>
      </c>
      <c r="E7022" s="342" t="s">
        <v>300</v>
      </c>
      <c r="F7022" s="340">
        <v>1.72654</v>
      </c>
      <c r="G7022" s="342" t="s">
        <v>300</v>
      </c>
      <c r="H7022" s="342"/>
      <c r="I7022" s="342"/>
      <c r="J7022" s="343"/>
      <c r="K7022" s="343"/>
      <c r="L7022" s="407">
        <v>1</v>
      </c>
      <c r="M7022" s="344">
        <f t="shared" si="109"/>
        <v>1.7265363440446797</v>
      </c>
      <c r="N7022" s="337"/>
      <c r="T7022" s="169" t="s">
        <v>300</v>
      </c>
    </row>
    <row r="7023" spans="1:20">
      <c r="A7023" s="339">
        <v>45584.5</v>
      </c>
      <c r="B7023" s="340">
        <v>0.92112000000000005</v>
      </c>
      <c r="C7023" s="340" t="s">
        <v>300</v>
      </c>
      <c r="D7023" s="341">
        <v>79.969489999999993</v>
      </c>
      <c r="E7023" s="342" t="s">
        <v>300</v>
      </c>
      <c r="F7023" s="340">
        <v>2.2894100000000002</v>
      </c>
      <c r="G7023" s="342" t="s">
        <v>300</v>
      </c>
      <c r="H7023" s="342"/>
      <c r="I7023" s="342"/>
      <c r="J7023" s="343"/>
      <c r="K7023" s="343"/>
      <c r="L7023" s="407">
        <v>1</v>
      </c>
      <c r="M7023" s="344">
        <f t="shared" si="109"/>
        <v>2.2893993152231031</v>
      </c>
      <c r="N7023" s="337"/>
      <c r="T7023" s="169" t="s">
        <v>300</v>
      </c>
    </row>
    <row r="7024" spans="1:20">
      <c r="A7024" s="339">
        <v>45584.541666666701</v>
      </c>
      <c r="B7024" s="340">
        <v>2.2219199999999999</v>
      </c>
      <c r="C7024" s="340" t="s">
        <v>300</v>
      </c>
      <c r="D7024" s="341">
        <v>78.628929999999997</v>
      </c>
      <c r="E7024" s="342" t="s">
        <v>300</v>
      </c>
      <c r="F7024" s="340">
        <v>5.4298999999999999</v>
      </c>
      <c r="G7024" s="342" t="s">
        <v>300</v>
      </c>
      <c r="H7024" s="342"/>
      <c r="I7024" s="342"/>
      <c r="J7024" s="343"/>
      <c r="K7024" s="343"/>
      <c r="L7024" s="407">
        <v>1</v>
      </c>
      <c r="M7024" s="344">
        <f t="shared" si="109"/>
        <v>5.4298995318852468</v>
      </c>
      <c r="N7024" s="337"/>
      <c r="T7024" s="169" t="s">
        <v>300</v>
      </c>
    </row>
    <row r="7025" spans="1:20">
      <c r="A7025" s="339">
        <v>45584.583333333299</v>
      </c>
      <c r="B7025" s="340">
        <v>2.4992399999999999</v>
      </c>
      <c r="C7025" s="340" t="s">
        <v>300</v>
      </c>
      <c r="D7025" s="341">
        <v>77.529809999999998</v>
      </c>
      <c r="E7025" s="342" t="s">
        <v>300</v>
      </c>
      <c r="F7025" s="340">
        <v>6.0222499999999997</v>
      </c>
      <c r="G7025" s="342" t="s">
        <v>300</v>
      </c>
      <c r="H7025" s="342"/>
      <c r="I7025" s="342"/>
      <c r="J7025" s="343"/>
      <c r="K7025" s="343"/>
      <c r="L7025" s="407">
        <v>1</v>
      </c>
      <c r="M7025" s="344">
        <f t="shared" si="109"/>
        <v>6.0222349208639505</v>
      </c>
      <c r="N7025" s="337"/>
      <c r="T7025" s="169" t="s">
        <v>300</v>
      </c>
    </row>
    <row r="7026" spans="1:20">
      <c r="A7026" s="339">
        <v>45584.625</v>
      </c>
      <c r="B7026" s="340">
        <v>2.4673799999999999</v>
      </c>
      <c r="C7026" s="340" t="s">
        <v>300</v>
      </c>
      <c r="D7026" s="341">
        <v>75.536810000000003</v>
      </c>
      <c r="E7026" s="342" t="s">
        <v>300</v>
      </c>
      <c r="F7026" s="340">
        <v>5.7926299999999999</v>
      </c>
      <c r="G7026" s="342" t="s">
        <v>300</v>
      </c>
      <c r="H7026" s="342"/>
      <c r="I7026" s="342"/>
      <c r="J7026" s="343"/>
      <c r="K7026" s="343"/>
      <c r="L7026" s="407">
        <v>1</v>
      </c>
      <c r="M7026" s="344">
        <f t="shared" si="109"/>
        <v>5.7926286831324232</v>
      </c>
      <c r="N7026" s="337"/>
      <c r="T7026" s="169" t="s">
        <v>300</v>
      </c>
    </row>
    <row r="7027" spans="1:20">
      <c r="A7027" s="339">
        <v>45584.666666666701</v>
      </c>
      <c r="B7027" s="340">
        <v>2.5456500000000002</v>
      </c>
      <c r="C7027" s="340" t="s">
        <v>300</v>
      </c>
      <c r="D7027" s="341">
        <v>74.824929999999995</v>
      </c>
      <c r="E7027" s="342" t="s">
        <v>300</v>
      </c>
      <c r="F7027" s="340">
        <v>5.9200499999999998</v>
      </c>
      <c r="G7027" s="342" t="s">
        <v>300</v>
      </c>
      <c r="H7027" s="342"/>
      <c r="I7027" s="342"/>
      <c r="J7027" s="343"/>
      <c r="K7027" s="343"/>
      <c r="L7027" s="407">
        <v>1</v>
      </c>
      <c r="M7027" s="344">
        <f t="shared" si="109"/>
        <v>5.9200588213338596</v>
      </c>
      <c r="N7027" s="337"/>
      <c r="T7027" s="169" t="s">
        <v>300</v>
      </c>
    </row>
    <row r="7028" spans="1:20">
      <c r="A7028" s="339">
        <v>45584.708333333299</v>
      </c>
      <c r="B7028" s="340">
        <v>2.5276999999999998</v>
      </c>
      <c r="C7028" s="340" t="s">
        <v>300</v>
      </c>
      <c r="D7028" s="341">
        <v>75.731800000000007</v>
      </c>
      <c r="E7028" s="342" t="s">
        <v>300</v>
      </c>
      <c r="F7028" s="340">
        <v>5.9495699999999996</v>
      </c>
      <c r="G7028" s="342" t="s">
        <v>300</v>
      </c>
      <c r="H7028" s="342"/>
      <c r="I7028" s="342"/>
      <c r="J7028" s="343"/>
      <c r="K7028" s="343"/>
      <c r="L7028" s="407">
        <v>1</v>
      </c>
      <c r="M7028" s="344">
        <f t="shared" si="109"/>
        <v>5.9495595783287989</v>
      </c>
      <c r="N7028" s="337"/>
      <c r="T7028" s="169" t="s">
        <v>300</v>
      </c>
    </row>
    <row r="7029" spans="1:20">
      <c r="A7029" s="339">
        <v>45584.75</v>
      </c>
      <c r="B7029" s="340">
        <v>2.4192800000000001</v>
      </c>
      <c r="C7029" s="340" t="s">
        <v>300</v>
      </c>
      <c r="D7029" s="341">
        <v>76.10915</v>
      </c>
      <c r="E7029" s="342" t="s">
        <v>300</v>
      </c>
      <c r="F7029" s="340">
        <v>5.7227399999999999</v>
      </c>
      <c r="G7029" s="342" t="s">
        <v>300</v>
      </c>
      <c r="H7029" s="342"/>
      <c r="I7029" s="342"/>
      <c r="J7029" s="343"/>
      <c r="K7029" s="343"/>
      <c r="L7029" s="407">
        <v>1</v>
      </c>
      <c r="M7029" s="344">
        <f t="shared" si="109"/>
        <v>5.7227400243249598</v>
      </c>
      <c r="N7029" s="337"/>
      <c r="T7029" s="169" t="s">
        <v>300</v>
      </c>
    </row>
    <row r="7030" spans="1:20">
      <c r="A7030" s="339">
        <v>45584.791666666701</v>
      </c>
      <c r="B7030" s="340">
        <v>2.5517099999999999</v>
      </c>
      <c r="C7030" s="340" t="s">
        <v>300</v>
      </c>
      <c r="D7030" s="341">
        <v>76.065600000000003</v>
      </c>
      <c r="E7030" s="342" t="s">
        <v>300</v>
      </c>
      <c r="F7030" s="340">
        <v>6.03254</v>
      </c>
      <c r="G7030" s="342" t="s">
        <v>300</v>
      </c>
      <c r="H7030" s="342"/>
      <c r="I7030" s="342"/>
      <c r="J7030" s="343"/>
      <c r="K7030" s="343"/>
      <c r="L7030" s="407">
        <v>1</v>
      </c>
      <c r="M7030" s="344">
        <f t="shared" si="109"/>
        <v>6.0325457056300804</v>
      </c>
      <c r="N7030" s="337"/>
      <c r="T7030" s="169" t="s">
        <v>300</v>
      </c>
    </row>
    <row r="7031" spans="1:20">
      <c r="A7031" s="339">
        <v>45584.833333333299</v>
      </c>
      <c r="B7031" s="340">
        <v>2.6151599999999999</v>
      </c>
      <c r="C7031" s="340" t="s">
        <v>300</v>
      </c>
      <c r="D7031" s="341">
        <v>76.228030000000004</v>
      </c>
      <c r="E7031" s="342" t="s">
        <v>300</v>
      </c>
      <c r="F7031" s="340">
        <v>6.1957399999999998</v>
      </c>
      <c r="G7031" s="342" t="s">
        <v>300</v>
      </c>
      <c r="H7031" s="342"/>
      <c r="I7031" s="342"/>
      <c r="J7031" s="343"/>
      <c r="K7031" s="343"/>
      <c r="L7031" s="407">
        <v>1</v>
      </c>
      <c r="M7031" s="344">
        <f t="shared" si="109"/>
        <v>6.195751222573584</v>
      </c>
      <c r="N7031" s="337"/>
      <c r="T7031" s="169" t="s">
        <v>300</v>
      </c>
    </row>
    <row r="7032" spans="1:20">
      <c r="A7032" s="339">
        <v>45584.875</v>
      </c>
      <c r="B7032" s="340">
        <v>2.6408100000000001</v>
      </c>
      <c r="C7032" s="340" t="s">
        <v>300</v>
      </c>
      <c r="D7032" s="341">
        <v>75.273929999999993</v>
      </c>
      <c r="E7032" s="342" t="s">
        <v>300</v>
      </c>
      <c r="F7032" s="340">
        <v>6.1782199999999996</v>
      </c>
      <c r="G7032" s="342" t="s">
        <v>300</v>
      </c>
      <c r="H7032" s="342"/>
      <c r="I7032" s="342"/>
      <c r="J7032" s="343"/>
      <c r="K7032" s="343"/>
      <c r="L7032" s="407">
        <v>1</v>
      </c>
      <c r="M7032" s="344">
        <f t="shared" si="109"/>
        <v>6.1782112913489611</v>
      </c>
      <c r="N7032" s="337"/>
      <c r="T7032" s="169" t="s">
        <v>300</v>
      </c>
    </row>
    <row r="7033" spans="1:20">
      <c r="A7033" s="339">
        <v>45584.916666666701</v>
      </c>
      <c r="B7033" s="340">
        <v>2.6288900000000002</v>
      </c>
      <c r="C7033" s="340" t="s">
        <v>300</v>
      </c>
      <c r="D7033" s="341">
        <v>76.182659999999998</v>
      </c>
      <c r="E7033" s="342" t="s">
        <v>300</v>
      </c>
      <c r="F7033" s="340">
        <v>6.2245699999999999</v>
      </c>
      <c r="G7033" s="342" t="s">
        <v>300</v>
      </c>
      <c r="H7033" s="342"/>
      <c r="I7033" s="342"/>
      <c r="J7033" s="343"/>
      <c r="K7033" s="343"/>
      <c r="L7033" s="407">
        <v>1</v>
      </c>
      <c r="M7033" s="344">
        <f t="shared" si="109"/>
        <v>6.2245728911131932</v>
      </c>
      <c r="N7033" s="337"/>
      <c r="T7033" s="169" t="s">
        <v>300</v>
      </c>
    </row>
    <row r="7034" spans="1:20">
      <c r="A7034" s="339">
        <v>45584.958333333299</v>
      </c>
      <c r="B7034" s="340">
        <v>2.50779</v>
      </c>
      <c r="C7034" s="340" t="s">
        <v>300</v>
      </c>
      <c r="D7034" s="341">
        <v>76.33081</v>
      </c>
      <c r="E7034" s="342" t="s">
        <v>300</v>
      </c>
      <c r="F7034" s="340">
        <v>5.9493900000000002</v>
      </c>
      <c r="G7034" s="342" t="s">
        <v>300</v>
      </c>
      <c r="H7034" s="342"/>
      <c r="I7034" s="342"/>
      <c r="J7034" s="343"/>
      <c r="K7034" s="343"/>
      <c r="L7034" s="407">
        <v>1</v>
      </c>
      <c r="M7034" s="344">
        <f t="shared" si="109"/>
        <v>5.9493846336676919</v>
      </c>
      <c r="N7034" s="337"/>
      <c r="T7034" s="169" t="s">
        <v>300</v>
      </c>
    </row>
    <row r="7035" spans="1:20">
      <c r="A7035" s="339">
        <v>45585</v>
      </c>
      <c r="B7035" s="340">
        <v>2.5524100000000001</v>
      </c>
      <c r="C7035" s="340" t="s">
        <v>300</v>
      </c>
      <c r="D7035" s="341">
        <v>74.604619999999997</v>
      </c>
      <c r="E7035" s="342" t="s">
        <v>300</v>
      </c>
      <c r="F7035" s="340">
        <v>5.9183000000000003</v>
      </c>
      <c r="G7035" s="342" t="s">
        <v>300</v>
      </c>
      <c r="H7035" s="342"/>
      <c r="I7035" s="342"/>
      <c r="J7035" s="343"/>
      <c r="K7035" s="343"/>
      <c r="L7035" s="407">
        <v>1</v>
      </c>
      <c r="M7035" s="344">
        <f t="shared" si="109"/>
        <v>5.9183026484109345</v>
      </c>
      <c r="N7035" s="337"/>
      <c r="T7035" s="169" t="s">
        <v>300</v>
      </c>
    </row>
    <row r="7036" spans="1:20">
      <c r="A7036" s="339">
        <v>45585.041666666701</v>
      </c>
      <c r="B7036" s="340">
        <v>2.7247300000000001</v>
      </c>
      <c r="C7036" s="340" t="s">
        <v>300</v>
      </c>
      <c r="D7036" s="341">
        <v>71.303889999999996</v>
      </c>
      <c r="E7036" s="342" t="s">
        <v>300</v>
      </c>
      <c r="F7036" s="340">
        <v>6.0383500000000003</v>
      </c>
      <c r="G7036" s="342" t="s">
        <v>300</v>
      </c>
      <c r="H7036" s="342"/>
      <c r="I7036" s="342"/>
      <c r="J7036" s="343"/>
      <c r="K7036" s="343"/>
      <c r="L7036" s="407">
        <v>1</v>
      </c>
      <c r="M7036" s="344">
        <f t="shared" si="109"/>
        <v>6.0383420020466767</v>
      </c>
      <c r="N7036" s="337"/>
      <c r="T7036" s="169" t="s">
        <v>300</v>
      </c>
    </row>
    <row r="7037" spans="1:20">
      <c r="A7037" s="339">
        <v>45585.083333333299</v>
      </c>
      <c r="B7037" s="340">
        <v>2.1509100000000001</v>
      </c>
      <c r="C7037" s="340" t="s">
        <v>300</v>
      </c>
      <c r="D7037" s="341">
        <v>78.065749999999994</v>
      </c>
      <c r="E7037" s="342" t="s">
        <v>300</v>
      </c>
      <c r="F7037" s="340">
        <v>5.2187200000000002</v>
      </c>
      <c r="G7037" s="342" t="s">
        <v>300</v>
      </c>
      <c r="H7037" s="342"/>
      <c r="I7037" s="342"/>
      <c r="J7037" s="343"/>
      <c r="K7037" s="343"/>
      <c r="L7037" s="407">
        <v>1</v>
      </c>
      <c r="M7037" s="344">
        <f t="shared" si="109"/>
        <v>5.218717464494099</v>
      </c>
      <c r="N7037" s="337"/>
      <c r="T7037" s="169" t="s">
        <v>300</v>
      </c>
    </row>
    <row r="7038" spans="1:20">
      <c r="A7038" s="339">
        <v>45585.125</v>
      </c>
      <c r="B7038" s="340">
        <v>1.3297699999999999</v>
      </c>
      <c r="C7038" s="340" t="s">
        <v>300</v>
      </c>
      <c r="D7038" s="341">
        <v>80.96275</v>
      </c>
      <c r="E7038" s="342" t="s">
        <v>300</v>
      </c>
      <c r="F7038" s="340">
        <v>3.34612</v>
      </c>
      <c r="G7038" s="342" t="s">
        <v>300</v>
      </c>
      <c r="H7038" s="342"/>
      <c r="I7038" s="342"/>
      <c r="J7038" s="343"/>
      <c r="K7038" s="343"/>
      <c r="L7038" s="407">
        <v>1</v>
      </c>
      <c r="M7038" s="344">
        <f t="shared" si="109"/>
        <v>3.3461298649778994</v>
      </c>
      <c r="N7038" s="337"/>
      <c r="T7038" s="169" t="s">
        <v>300</v>
      </c>
    </row>
    <row r="7039" spans="1:20">
      <c r="A7039" s="339">
        <v>45585.166666666701</v>
      </c>
      <c r="B7039" s="340">
        <v>2.5168900000000001</v>
      </c>
      <c r="C7039" s="340" t="s">
        <v>300</v>
      </c>
      <c r="D7039" s="341">
        <v>78.500060000000005</v>
      </c>
      <c r="E7039" s="342" t="s">
        <v>300</v>
      </c>
      <c r="F7039" s="340">
        <v>6.1406700000000001</v>
      </c>
      <c r="G7039" s="342" t="s">
        <v>300</v>
      </c>
      <c r="H7039" s="342"/>
      <c r="I7039" s="342"/>
      <c r="J7039" s="343"/>
      <c r="K7039" s="343"/>
      <c r="L7039" s="407">
        <v>1</v>
      </c>
      <c r="M7039" s="344">
        <f t="shared" si="109"/>
        <v>6.1406625776964709</v>
      </c>
      <c r="N7039" s="337"/>
      <c r="T7039" s="169" t="s">
        <v>300</v>
      </c>
    </row>
    <row r="7040" spans="1:20">
      <c r="A7040" s="339">
        <v>45585.208333333299</v>
      </c>
      <c r="B7040" s="340">
        <v>2.60059</v>
      </c>
      <c r="C7040" s="340" t="s">
        <v>300</v>
      </c>
      <c r="D7040" s="341">
        <v>76.091589999999997</v>
      </c>
      <c r="E7040" s="342" t="s">
        <v>300</v>
      </c>
      <c r="F7040" s="340">
        <v>6.1502100000000004</v>
      </c>
      <c r="G7040" s="342" t="s">
        <v>300</v>
      </c>
      <c r="H7040" s="342"/>
      <c r="I7040" s="342"/>
      <c r="J7040" s="343"/>
      <c r="K7040" s="343"/>
      <c r="L7040" s="407">
        <v>1</v>
      </c>
      <c r="M7040" s="344">
        <f t="shared" si="109"/>
        <v>6.1502045114241461</v>
      </c>
      <c r="N7040" s="337"/>
      <c r="T7040" s="169" t="s">
        <v>300</v>
      </c>
    </row>
    <row r="7041" spans="1:20">
      <c r="A7041" s="339">
        <v>45585.25</v>
      </c>
      <c r="B7041" s="340">
        <v>2.6733500000000001</v>
      </c>
      <c r="C7041" s="340" t="s">
        <v>300</v>
      </c>
      <c r="D7041" s="341">
        <v>71.280569999999997</v>
      </c>
      <c r="E7041" s="342" t="s">
        <v>300</v>
      </c>
      <c r="F7041" s="340">
        <v>5.9225300000000001</v>
      </c>
      <c r="G7041" s="342" t="s">
        <v>300</v>
      </c>
      <c r="H7041" s="342"/>
      <c r="I7041" s="342"/>
      <c r="J7041" s="343"/>
      <c r="K7041" s="343"/>
      <c r="L7041" s="407">
        <v>1</v>
      </c>
      <c r="M7041" s="344">
        <f t="shared" si="109"/>
        <v>5.9225398990392604</v>
      </c>
      <c r="N7041" s="337"/>
      <c r="T7041" s="169" t="s">
        <v>300</v>
      </c>
    </row>
    <row r="7042" spans="1:20">
      <c r="A7042" s="339">
        <v>45585.291666666701</v>
      </c>
      <c r="B7042" s="340">
        <v>2.6294900000000001</v>
      </c>
      <c r="C7042" s="340" t="s">
        <v>300</v>
      </c>
      <c r="D7042" s="341">
        <v>71.987560000000002</v>
      </c>
      <c r="E7042" s="342" t="s">
        <v>300</v>
      </c>
      <c r="F7042" s="340">
        <v>5.8831499999999997</v>
      </c>
      <c r="G7042" s="342" t="s">
        <v>300</v>
      </c>
      <c r="H7042" s="342"/>
      <c r="I7042" s="342"/>
      <c r="J7042" s="343"/>
      <c r="K7042" s="343"/>
      <c r="L7042" s="407">
        <v>1</v>
      </c>
      <c r="M7042" s="344">
        <f t="shared" si="109"/>
        <v>5.8831508890079514</v>
      </c>
      <c r="N7042" s="337"/>
      <c r="T7042" s="169" t="s">
        <v>300</v>
      </c>
    </row>
    <row r="7043" spans="1:20">
      <c r="A7043" s="339">
        <v>45585.333333333299</v>
      </c>
      <c r="B7043" s="340">
        <v>2.2158699999999998</v>
      </c>
      <c r="C7043" s="340" t="s">
        <v>300</v>
      </c>
      <c r="D7043" s="341">
        <v>78.049469999999999</v>
      </c>
      <c r="E7043" s="342" t="s">
        <v>300</v>
      </c>
      <c r="F7043" s="340">
        <v>5.37521</v>
      </c>
      <c r="G7043" s="342" t="s">
        <v>300</v>
      </c>
      <c r="H7043" s="342"/>
      <c r="I7043" s="342"/>
      <c r="J7043" s="343"/>
      <c r="K7043" s="343"/>
      <c r="L7043" s="407">
        <v>1</v>
      </c>
      <c r="M7043" s="344">
        <f t="shared" ref="M7043:M7106" si="110">D7043*60*10^3*B7043*5.18*10^-7</f>
        <v>5.375207650083011</v>
      </c>
      <c r="N7043" s="337"/>
      <c r="T7043" s="169" t="s">
        <v>300</v>
      </c>
    </row>
    <row r="7044" spans="1:20">
      <c r="A7044" s="339">
        <v>45585.375</v>
      </c>
      <c r="B7044" s="340">
        <v>2.6647799999999999</v>
      </c>
      <c r="C7044" s="340" t="s">
        <v>300</v>
      </c>
      <c r="D7044" s="341">
        <v>69.461269999999999</v>
      </c>
      <c r="E7044" s="342" t="s">
        <v>300</v>
      </c>
      <c r="F7044" s="340">
        <v>5.7528800000000002</v>
      </c>
      <c r="G7044" s="342" t="s">
        <v>300</v>
      </c>
      <c r="H7044" s="342"/>
      <c r="I7044" s="342"/>
      <c r="J7044" s="343"/>
      <c r="K7044" s="343"/>
      <c r="L7044" s="407">
        <v>1</v>
      </c>
      <c r="M7044" s="344">
        <f t="shared" si="110"/>
        <v>5.7528770154342466</v>
      </c>
      <c r="N7044" s="337"/>
      <c r="T7044" s="169" t="s">
        <v>300</v>
      </c>
    </row>
    <row r="7045" spans="1:20">
      <c r="A7045" s="339">
        <v>45585.416666666701</v>
      </c>
      <c r="B7045" s="340">
        <v>2.1947899999999998</v>
      </c>
      <c r="C7045" s="340" t="s">
        <v>300</v>
      </c>
      <c r="D7045" s="341">
        <v>65.568969999999993</v>
      </c>
      <c r="E7045" s="342" t="s">
        <v>300</v>
      </c>
      <c r="F7045" s="340">
        <v>4.4727300000000003</v>
      </c>
      <c r="G7045" s="342" t="s">
        <v>300</v>
      </c>
      <c r="H7045" s="342"/>
      <c r="I7045" s="342"/>
      <c r="J7045" s="343"/>
      <c r="K7045" s="343"/>
      <c r="L7045" s="407">
        <v>1</v>
      </c>
      <c r="M7045" s="344">
        <f t="shared" si="110"/>
        <v>4.472726519228603</v>
      </c>
      <c r="N7045" s="337"/>
      <c r="T7045" s="169" t="s">
        <v>300</v>
      </c>
    </row>
    <row r="7046" spans="1:20">
      <c r="A7046" s="339">
        <v>45585.458333333299</v>
      </c>
      <c r="B7046" s="340">
        <v>0.51571</v>
      </c>
      <c r="C7046" s="340" t="s">
        <v>300</v>
      </c>
      <c r="D7046" s="341">
        <v>75.016170000000002</v>
      </c>
      <c r="E7046" s="342" t="s">
        <v>300</v>
      </c>
      <c r="F7046" s="340">
        <v>1.2023900000000001</v>
      </c>
      <c r="G7046" s="342" t="s">
        <v>300</v>
      </c>
      <c r="H7046" s="342"/>
      <c r="I7046" s="342"/>
      <c r="J7046" s="343"/>
      <c r="K7046" s="343"/>
      <c r="L7046" s="407">
        <v>1</v>
      </c>
      <c r="M7046" s="344">
        <f t="shared" si="110"/>
        <v>1.2023791870741558</v>
      </c>
      <c r="N7046" s="337"/>
      <c r="T7046" s="169" t="s">
        <v>300</v>
      </c>
    </row>
    <row r="7047" spans="1:20">
      <c r="A7047" s="339">
        <v>45585.5</v>
      </c>
      <c r="B7047" s="340">
        <v>1.38679</v>
      </c>
      <c r="C7047" s="340" t="s">
        <v>300</v>
      </c>
      <c r="D7047" s="341">
        <v>79.439679999999996</v>
      </c>
      <c r="E7047" s="342" t="s">
        <v>300</v>
      </c>
      <c r="F7047" s="340">
        <v>3.4239600000000001</v>
      </c>
      <c r="G7047" s="342" t="s">
        <v>300</v>
      </c>
      <c r="H7047" s="342"/>
      <c r="I7047" s="342"/>
      <c r="J7047" s="343"/>
      <c r="K7047" s="343"/>
      <c r="L7047" s="407">
        <v>1</v>
      </c>
      <c r="M7047" s="344">
        <f t="shared" si="110"/>
        <v>3.4239640609493751</v>
      </c>
      <c r="N7047" s="337"/>
      <c r="T7047" s="169" t="s">
        <v>300</v>
      </c>
    </row>
    <row r="7048" spans="1:20">
      <c r="A7048" s="339">
        <v>45585.541666666701</v>
      </c>
      <c r="B7048" s="340">
        <v>2.3583799999999999</v>
      </c>
      <c r="C7048" s="340" t="s">
        <v>300</v>
      </c>
      <c r="D7048" s="341">
        <v>77.162499999999994</v>
      </c>
      <c r="E7048" s="342" t="s">
        <v>300</v>
      </c>
      <c r="F7048" s="340">
        <v>5.6558999999999999</v>
      </c>
      <c r="G7048" s="342" t="s">
        <v>300</v>
      </c>
      <c r="H7048" s="342"/>
      <c r="I7048" s="342"/>
      <c r="J7048" s="343"/>
      <c r="K7048" s="343"/>
      <c r="L7048" s="407">
        <v>1</v>
      </c>
      <c r="M7048" s="344">
        <f t="shared" si="110"/>
        <v>5.6558916789899998</v>
      </c>
      <c r="N7048" s="337"/>
      <c r="T7048" s="169" t="s">
        <v>300</v>
      </c>
    </row>
    <row r="7049" spans="1:20">
      <c r="A7049" s="339">
        <v>45585.583333333299</v>
      </c>
      <c r="B7049" s="340">
        <v>2.5049100000000002</v>
      </c>
      <c r="C7049" s="340" t="s">
        <v>300</v>
      </c>
      <c r="D7049" s="341">
        <v>74.188630000000003</v>
      </c>
      <c r="E7049" s="342" t="s">
        <v>300</v>
      </c>
      <c r="F7049" s="340">
        <v>5.7757800000000001</v>
      </c>
      <c r="G7049" s="342" t="s">
        <v>300</v>
      </c>
      <c r="H7049" s="342"/>
      <c r="I7049" s="342"/>
      <c r="J7049" s="343"/>
      <c r="K7049" s="343"/>
      <c r="L7049" s="407">
        <v>1</v>
      </c>
      <c r="M7049" s="344">
        <f t="shared" si="110"/>
        <v>5.7757779436661627</v>
      </c>
      <c r="N7049" s="337"/>
      <c r="T7049" s="169" t="s">
        <v>300</v>
      </c>
    </row>
    <row r="7050" spans="1:20">
      <c r="A7050" s="339">
        <v>45585.625</v>
      </c>
      <c r="B7050" s="340">
        <v>2.7038799999999998</v>
      </c>
      <c r="C7050" s="340" t="s">
        <v>300</v>
      </c>
      <c r="D7050" s="341">
        <v>73.590220000000002</v>
      </c>
      <c r="E7050" s="342" t="s">
        <v>300</v>
      </c>
      <c r="F7050" s="340">
        <v>6.1842699999999997</v>
      </c>
      <c r="G7050" s="342" t="s">
        <v>300</v>
      </c>
      <c r="H7050" s="342"/>
      <c r="I7050" s="342"/>
      <c r="J7050" s="343"/>
      <c r="K7050" s="343"/>
      <c r="L7050" s="407">
        <v>1</v>
      </c>
      <c r="M7050" s="344">
        <f t="shared" si="110"/>
        <v>6.184271175585887</v>
      </c>
      <c r="N7050" s="337"/>
      <c r="T7050" s="169" t="s">
        <v>300</v>
      </c>
    </row>
    <row r="7051" spans="1:20">
      <c r="A7051" s="339">
        <v>45585.666666666701</v>
      </c>
      <c r="B7051" s="340">
        <v>2.7843399999999998</v>
      </c>
      <c r="C7051" s="340" t="s">
        <v>300</v>
      </c>
      <c r="D7051" s="341">
        <v>72.435079999999999</v>
      </c>
      <c r="E7051" s="342" t="s">
        <v>300</v>
      </c>
      <c r="F7051" s="340">
        <v>6.2683400000000002</v>
      </c>
      <c r="G7051" s="342" t="s">
        <v>300</v>
      </c>
      <c r="H7051" s="342"/>
      <c r="I7051" s="342"/>
      <c r="J7051" s="343"/>
      <c r="K7051" s="343"/>
      <c r="L7051" s="407">
        <v>1</v>
      </c>
      <c r="M7051" s="344">
        <f t="shared" si="110"/>
        <v>6.2683353213149742</v>
      </c>
      <c r="N7051" s="337"/>
      <c r="T7051" s="169" t="s">
        <v>300</v>
      </c>
    </row>
    <row r="7052" spans="1:20">
      <c r="A7052" s="339">
        <v>45585.708333333299</v>
      </c>
      <c r="B7052" s="340">
        <v>2.7106499999999998</v>
      </c>
      <c r="C7052" s="340" t="s">
        <v>300</v>
      </c>
      <c r="D7052" s="341">
        <v>72.734960000000001</v>
      </c>
      <c r="E7052" s="342" t="s">
        <v>300</v>
      </c>
      <c r="F7052" s="340">
        <v>6.1277100000000004</v>
      </c>
      <c r="G7052" s="342" t="s">
        <v>300</v>
      </c>
      <c r="H7052" s="342"/>
      <c r="I7052" s="342"/>
      <c r="J7052" s="343"/>
      <c r="K7052" s="343"/>
      <c r="L7052" s="407">
        <v>1</v>
      </c>
      <c r="M7052" s="344">
        <f t="shared" si="110"/>
        <v>6.1277023205899184</v>
      </c>
      <c r="N7052" s="337"/>
      <c r="T7052" s="169" t="s">
        <v>300</v>
      </c>
    </row>
    <row r="7053" spans="1:20">
      <c r="A7053" s="339">
        <v>45585.75</v>
      </c>
      <c r="B7053" s="340">
        <v>2.6996199999999999</v>
      </c>
      <c r="C7053" s="340" t="s">
        <v>300</v>
      </c>
      <c r="D7053" s="341">
        <v>72.88458</v>
      </c>
      <c r="E7053" s="342" t="s">
        <v>300</v>
      </c>
      <c r="F7053" s="340">
        <v>6.11531</v>
      </c>
      <c r="G7053" s="342" t="s">
        <v>300</v>
      </c>
      <c r="H7053" s="342"/>
      <c r="I7053" s="342"/>
      <c r="J7053" s="343"/>
      <c r="K7053" s="343"/>
      <c r="L7053" s="407">
        <v>1</v>
      </c>
      <c r="M7053" s="344">
        <f t="shared" si="110"/>
        <v>6.1153216192363686</v>
      </c>
      <c r="N7053" s="337"/>
      <c r="T7053" s="169" t="s">
        <v>300</v>
      </c>
    </row>
    <row r="7054" spans="1:20">
      <c r="A7054" s="339">
        <v>45585.791666666701</v>
      </c>
      <c r="B7054" s="340">
        <v>2.7477499999999999</v>
      </c>
      <c r="C7054" s="340" t="s">
        <v>300</v>
      </c>
      <c r="D7054" s="341">
        <v>69.328760000000003</v>
      </c>
      <c r="E7054" s="342" t="s">
        <v>300</v>
      </c>
      <c r="F7054" s="340">
        <v>5.9206700000000003</v>
      </c>
      <c r="G7054" s="342" t="s">
        <v>300</v>
      </c>
      <c r="H7054" s="342"/>
      <c r="I7054" s="342"/>
      <c r="J7054" s="343"/>
      <c r="K7054" s="343"/>
      <c r="L7054" s="407">
        <v>1</v>
      </c>
      <c r="M7054" s="344">
        <f t="shared" si="110"/>
        <v>5.9206809570131984</v>
      </c>
      <c r="N7054" s="337"/>
      <c r="T7054" s="169" t="s">
        <v>300</v>
      </c>
    </row>
    <row r="7055" spans="1:20">
      <c r="A7055" s="339">
        <v>45585.833333333299</v>
      </c>
      <c r="B7055" s="340">
        <v>2.6909900000000002</v>
      </c>
      <c r="C7055" s="340" t="s">
        <v>300</v>
      </c>
      <c r="D7055" s="341">
        <v>72.942049999999995</v>
      </c>
      <c r="E7055" s="342" t="s">
        <v>300</v>
      </c>
      <c r="F7055" s="340">
        <v>6.1005799999999999</v>
      </c>
      <c r="G7055" s="342" t="s">
        <v>300</v>
      </c>
      <c r="H7055" s="342"/>
      <c r="I7055" s="342"/>
      <c r="J7055" s="343"/>
      <c r="K7055" s="343"/>
      <c r="L7055" s="407">
        <v>1</v>
      </c>
      <c r="M7055" s="344">
        <f t="shared" si="110"/>
        <v>6.1005790471848593</v>
      </c>
      <c r="N7055" s="337"/>
      <c r="T7055" s="169" t="s">
        <v>300</v>
      </c>
    </row>
    <row r="7056" spans="1:20">
      <c r="A7056" s="339">
        <v>45585.875</v>
      </c>
      <c r="B7056" s="340">
        <v>2.7536999999999998</v>
      </c>
      <c r="C7056" s="340" t="s">
        <v>300</v>
      </c>
      <c r="D7056" s="341">
        <v>73.400180000000006</v>
      </c>
      <c r="E7056" s="342" t="s">
        <v>300</v>
      </c>
      <c r="F7056" s="340">
        <v>6.2819500000000001</v>
      </c>
      <c r="G7056" s="342" t="s">
        <v>300</v>
      </c>
      <c r="H7056" s="342"/>
      <c r="I7056" s="342"/>
      <c r="J7056" s="343"/>
      <c r="K7056" s="343"/>
      <c r="L7056" s="407">
        <v>1</v>
      </c>
      <c r="M7056" s="344">
        <f t="shared" si="110"/>
        <v>6.281954111699279</v>
      </c>
      <c r="N7056" s="337"/>
      <c r="T7056" s="169" t="s">
        <v>300</v>
      </c>
    </row>
    <row r="7057" spans="1:20">
      <c r="A7057" s="339">
        <v>45585.916666666701</v>
      </c>
      <c r="B7057" s="340">
        <v>2.6970800000000001</v>
      </c>
      <c r="C7057" s="340" t="s">
        <v>300</v>
      </c>
      <c r="D7057" s="341">
        <v>73.319329999999994</v>
      </c>
      <c r="E7057" s="342" t="s">
        <v>300</v>
      </c>
      <c r="F7057" s="340">
        <v>6.1460100000000004</v>
      </c>
      <c r="G7057" s="342" t="s">
        <v>300</v>
      </c>
      <c r="H7057" s="342"/>
      <c r="I7057" s="342"/>
      <c r="J7057" s="343"/>
      <c r="K7057" s="343"/>
      <c r="L7057" s="407">
        <v>1</v>
      </c>
      <c r="M7057" s="344">
        <f t="shared" si="110"/>
        <v>6.1460109031329111</v>
      </c>
      <c r="N7057" s="337"/>
      <c r="T7057" s="169" t="s">
        <v>300</v>
      </c>
    </row>
    <row r="7058" spans="1:20">
      <c r="A7058" s="339">
        <v>45585.958333333299</v>
      </c>
      <c r="B7058" s="340">
        <v>1.41587</v>
      </c>
      <c r="C7058" s="340" t="s">
        <v>300</v>
      </c>
      <c r="D7058" s="341">
        <v>78.875039999999998</v>
      </c>
      <c r="E7058" s="342" t="s">
        <v>300</v>
      </c>
      <c r="F7058" s="340">
        <v>3.47092</v>
      </c>
      <c r="G7058" s="342" t="s">
        <v>300</v>
      </c>
      <c r="H7058" s="342"/>
      <c r="I7058" s="342"/>
      <c r="J7058" s="343"/>
      <c r="K7058" s="343"/>
      <c r="L7058" s="407">
        <v>1</v>
      </c>
      <c r="M7058" s="344">
        <f t="shared" si="110"/>
        <v>3.4709150336595838</v>
      </c>
      <c r="N7058" s="337"/>
      <c r="T7058" s="169" t="s">
        <v>300</v>
      </c>
    </row>
    <row r="7059" spans="1:20">
      <c r="A7059" s="339">
        <v>45586</v>
      </c>
      <c r="B7059" s="340">
        <v>2.3435199999999998</v>
      </c>
      <c r="C7059" s="340" t="s">
        <v>300</v>
      </c>
      <c r="D7059" s="341">
        <v>76.824219999999997</v>
      </c>
      <c r="E7059" s="342" t="s">
        <v>300</v>
      </c>
      <c r="F7059" s="340">
        <v>5.5956099999999998</v>
      </c>
      <c r="G7059" s="342" t="s">
        <v>300</v>
      </c>
      <c r="H7059" s="342"/>
      <c r="I7059" s="342"/>
      <c r="J7059" s="343"/>
      <c r="K7059" s="343"/>
      <c r="L7059" s="407">
        <v>1</v>
      </c>
      <c r="M7059" s="344">
        <f t="shared" si="110"/>
        <v>5.5956151053707517</v>
      </c>
      <c r="N7059" s="337"/>
      <c r="T7059" s="169" t="s">
        <v>300</v>
      </c>
    </row>
    <row r="7060" spans="1:20">
      <c r="A7060" s="339">
        <v>45586.041666666701</v>
      </c>
      <c r="B7060" s="340">
        <v>2.4734600000000002</v>
      </c>
      <c r="C7060" s="340" t="s">
        <v>300</v>
      </c>
      <c r="D7060" s="341">
        <v>75.433930000000004</v>
      </c>
      <c r="E7060" s="342" t="s">
        <v>300</v>
      </c>
      <c r="F7060" s="340">
        <v>5.7989899999999999</v>
      </c>
      <c r="G7060" s="342" t="s">
        <v>300</v>
      </c>
      <c r="H7060" s="342"/>
      <c r="I7060" s="342"/>
      <c r="J7060" s="343"/>
      <c r="K7060" s="343"/>
      <c r="L7060" s="407">
        <v>1</v>
      </c>
      <c r="M7060" s="344">
        <f t="shared" si="110"/>
        <v>5.7989936881116257</v>
      </c>
      <c r="N7060" s="337"/>
      <c r="T7060" s="169" t="s">
        <v>300</v>
      </c>
    </row>
    <row r="7061" spans="1:20">
      <c r="A7061" s="339">
        <v>45586.083333333299</v>
      </c>
      <c r="B7061" s="340">
        <v>2.46089</v>
      </c>
      <c r="C7061" s="340" t="s">
        <v>300</v>
      </c>
      <c r="D7061" s="341">
        <v>76.077560000000005</v>
      </c>
      <c r="E7061" s="342" t="s">
        <v>300</v>
      </c>
      <c r="F7061" s="340">
        <v>5.8187499999999996</v>
      </c>
      <c r="G7061" s="342" t="s">
        <v>300</v>
      </c>
      <c r="H7061" s="342"/>
      <c r="I7061" s="342"/>
      <c r="J7061" s="343"/>
      <c r="K7061" s="343"/>
      <c r="L7061" s="407">
        <v>1</v>
      </c>
      <c r="M7061" s="344">
        <f t="shared" si="110"/>
        <v>5.8187511860106715</v>
      </c>
      <c r="N7061" s="337"/>
      <c r="T7061" s="169" t="s">
        <v>300</v>
      </c>
    </row>
    <row r="7062" spans="1:20">
      <c r="A7062" s="339">
        <v>45586.125</v>
      </c>
      <c r="B7062" s="340">
        <v>2.3973</v>
      </c>
      <c r="C7062" s="340" t="s">
        <v>300</v>
      </c>
      <c r="D7062" s="341">
        <v>76.547929999999994</v>
      </c>
      <c r="E7062" s="342" t="s">
        <v>300</v>
      </c>
      <c r="F7062" s="340">
        <v>5.70343</v>
      </c>
      <c r="G7062" s="342" t="s">
        <v>300</v>
      </c>
      <c r="H7062" s="342"/>
      <c r="I7062" s="342"/>
      <c r="J7062" s="343"/>
      <c r="K7062" s="343"/>
      <c r="L7062" s="407">
        <v>1</v>
      </c>
      <c r="M7062" s="344">
        <f t="shared" si="110"/>
        <v>5.7034395984661188</v>
      </c>
      <c r="N7062" s="337"/>
      <c r="T7062" s="169" t="s">
        <v>300</v>
      </c>
    </row>
    <row r="7063" spans="1:20">
      <c r="A7063" s="339">
        <v>45586.166666666701</v>
      </c>
      <c r="B7063" s="340">
        <v>2.32714</v>
      </c>
      <c r="C7063" s="340" t="s">
        <v>300</v>
      </c>
      <c r="D7063" s="341">
        <v>77.877009999999999</v>
      </c>
      <c r="E7063" s="342" t="s">
        <v>300</v>
      </c>
      <c r="F7063" s="340">
        <v>5.6326499999999999</v>
      </c>
      <c r="G7063" s="342" t="s">
        <v>300</v>
      </c>
      <c r="H7063" s="342"/>
      <c r="I7063" s="342"/>
      <c r="J7063" s="343"/>
      <c r="K7063" s="343"/>
      <c r="L7063" s="407">
        <v>1</v>
      </c>
      <c r="M7063" s="344">
        <f t="shared" si="110"/>
        <v>5.6326503129975123</v>
      </c>
      <c r="N7063" s="337"/>
      <c r="T7063" s="169" t="s">
        <v>300</v>
      </c>
    </row>
    <row r="7064" spans="1:20">
      <c r="A7064" s="339">
        <v>45586.208333333299</v>
      </c>
      <c r="B7064" s="340">
        <v>2.3000699999999998</v>
      </c>
      <c r="C7064" s="340" t="s">
        <v>300</v>
      </c>
      <c r="D7064" s="341">
        <v>77.563019999999995</v>
      </c>
      <c r="E7064" s="342" t="s">
        <v>300</v>
      </c>
      <c r="F7064" s="340">
        <v>5.5446900000000001</v>
      </c>
      <c r="G7064" s="342" t="s">
        <v>300</v>
      </c>
      <c r="H7064" s="342"/>
      <c r="I7064" s="342"/>
      <c r="J7064" s="343"/>
      <c r="K7064" s="343"/>
      <c r="L7064" s="407">
        <v>1</v>
      </c>
      <c r="M7064" s="344">
        <f t="shared" si="110"/>
        <v>5.5446836677863098</v>
      </c>
      <c r="N7064" s="337"/>
      <c r="T7064" s="169" t="s">
        <v>300</v>
      </c>
    </row>
    <row r="7065" spans="1:20">
      <c r="A7065" s="339">
        <v>45586.25</v>
      </c>
      <c r="B7065" s="340">
        <v>2.4839799999999999</v>
      </c>
      <c r="C7065" s="340" t="s">
        <v>300</v>
      </c>
      <c r="D7065" s="341">
        <v>76.419780000000003</v>
      </c>
      <c r="E7065" s="342" t="s">
        <v>300</v>
      </c>
      <c r="F7065" s="340">
        <v>5.8997799999999998</v>
      </c>
      <c r="G7065" s="342" t="s">
        <v>300</v>
      </c>
      <c r="H7065" s="342"/>
      <c r="I7065" s="342"/>
      <c r="J7065" s="343"/>
      <c r="K7065" s="343"/>
      <c r="L7065" s="407">
        <v>1</v>
      </c>
      <c r="M7065" s="344">
        <f t="shared" si="110"/>
        <v>5.899767375266352</v>
      </c>
      <c r="N7065" s="337"/>
      <c r="T7065" s="169" t="s">
        <v>300</v>
      </c>
    </row>
    <row r="7066" spans="1:20">
      <c r="A7066" s="339">
        <v>45586.291666666701</v>
      </c>
      <c r="B7066" s="340">
        <v>2.7182900000000001</v>
      </c>
      <c r="C7066" s="340" t="s">
        <v>300</v>
      </c>
      <c r="D7066" s="341">
        <v>70.027760000000001</v>
      </c>
      <c r="E7066" s="342" t="s">
        <v>300</v>
      </c>
      <c r="F7066" s="340">
        <v>5.9162600000000003</v>
      </c>
      <c r="G7066" s="342" t="s">
        <v>300</v>
      </c>
      <c r="H7066" s="342"/>
      <c r="I7066" s="342"/>
      <c r="J7066" s="343"/>
      <c r="K7066" s="343"/>
      <c r="L7066" s="407">
        <v>1</v>
      </c>
      <c r="M7066" s="344">
        <f t="shared" si="110"/>
        <v>5.9162570124208322</v>
      </c>
      <c r="N7066" s="337"/>
      <c r="T7066" s="169" t="s">
        <v>300</v>
      </c>
    </row>
    <row r="7067" spans="1:20">
      <c r="A7067" s="339">
        <v>45586.333333333299</v>
      </c>
      <c r="B7067" s="340">
        <v>2.4203299999999999</v>
      </c>
      <c r="C7067" s="340" t="s">
        <v>300</v>
      </c>
      <c r="D7067" s="341">
        <v>74.685559999999995</v>
      </c>
      <c r="E7067" s="342" t="s">
        <v>300</v>
      </c>
      <c r="F7067" s="340">
        <v>5.6181299999999998</v>
      </c>
      <c r="G7067" s="342" t="s">
        <v>300</v>
      </c>
      <c r="H7067" s="342"/>
      <c r="I7067" s="342"/>
      <c r="J7067" s="343"/>
      <c r="K7067" s="343"/>
      <c r="L7067" s="407">
        <v>1</v>
      </c>
      <c r="M7067" s="344">
        <f t="shared" si="110"/>
        <v>5.6181358405935837</v>
      </c>
      <c r="N7067" s="337"/>
      <c r="T7067" s="169" t="s">
        <v>300</v>
      </c>
    </row>
    <row r="7068" spans="1:20">
      <c r="A7068" s="339">
        <v>45586.375</v>
      </c>
      <c r="B7068" s="340">
        <v>1.71675</v>
      </c>
      <c r="C7068" s="340" t="s">
        <v>300</v>
      </c>
      <c r="D7068" s="341">
        <v>77.934229999999999</v>
      </c>
      <c r="E7068" s="342" t="s">
        <v>300</v>
      </c>
      <c r="F7068" s="340">
        <v>4.1582999999999997</v>
      </c>
      <c r="G7068" s="342" t="s">
        <v>300</v>
      </c>
      <c r="H7068" s="342"/>
      <c r="I7068" s="342"/>
      <c r="J7068" s="343"/>
      <c r="K7068" s="343"/>
      <c r="L7068" s="407">
        <v>1</v>
      </c>
      <c r="M7068" s="344">
        <f t="shared" si="110"/>
        <v>4.1583047570756992</v>
      </c>
      <c r="N7068" s="337"/>
      <c r="T7068" s="169" t="s">
        <v>300</v>
      </c>
    </row>
    <row r="7069" spans="1:20">
      <c r="A7069" s="339">
        <v>45586.416666666701</v>
      </c>
      <c r="B7069" s="340">
        <v>0.39223000000000002</v>
      </c>
      <c r="C7069" s="340" t="s">
        <v>300</v>
      </c>
      <c r="D7069" s="341">
        <v>74.293499999999995</v>
      </c>
      <c r="E7069" s="342" t="s">
        <v>300</v>
      </c>
      <c r="F7069" s="340">
        <v>0.90569</v>
      </c>
      <c r="G7069" s="342" t="s">
        <v>300</v>
      </c>
      <c r="H7069" s="342"/>
      <c r="I7069" s="342"/>
      <c r="J7069" s="343"/>
      <c r="K7069" s="343"/>
      <c r="L7069" s="407">
        <v>1</v>
      </c>
      <c r="M7069" s="344">
        <f t="shared" si="110"/>
        <v>0.90567553581540006</v>
      </c>
      <c r="N7069" s="337"/>
      <c r="T7069" s="169" t="s">
        <v>300</v>
      </c>
    </row>
    <row r="7070" spans="1:20">
      <c r="A7070" s="339">
        <v>45586.458333333299</v>
      </c>
      <c r="B7070" s="340">
        <v>0.69362000000000001</v>
      </c>
      <c r="C7070" s="340" t="s">
        <v>300</v>
      </c>
      <c r="D7070" s="341">
        <v>81.042090000000002</v>
      </c>
      <c r="E7070" s="342" t="s">
        <v>300</v>
      </c>
      <c r="F7070" s="340">
        <v>1.74708</v>
      </c>
      <c r="G7070" s="342" t="s">
        <v>300</v>
      </c>
      <c r="H7070" s="342"/>
      <c r="I7070" s="342"/>
      <c r="J7070" s="343"/>
      <c r="K7070" s="343"/>
      <c r="L7070" s="407">
        <v>1</v>
      </c>
      <c r="M7070" s="344">
        <f t="shared" si="110"/>
        <v>1.7470818415970641</v>
      </c>
      <c r="N7070" s="337"/>
      <c r="T7070" s="169" t="s">
        <v>300</v>
      </c>
    </row>
    <row r="7071" spans="1:20">
      <c r="A7071" s="339">
        <v>45586.5</v>
      </c>
      <c r="B7071" s="340">
        <v>2.1073</v>
      </c>
      <c r="C7071" s="340" t="s">
        <v>300</v>
      </c>
      <c r="D7071" s="341">
        <v>78.755610000000004</v>
      </c>
      <c r="E7071" s="342" t="s">
        <v>300</v>
      </c>
      <c r="F7071" s="340">
        <v>5.15808</v>
      </c>
      <c r="G7071" s="342" t="s">
        <v>300</v>
      </c>
      <c r="H7071" s="342"/>
      <c r="I7071" s="342"/>
      <c r="J7071" s="343"/>
      <c r="K7071" s="343"/>
      <c r="L7071" s="407">
        <v>1</v>
      </c>
      <c r="M7071" s="344">
        <f t="shared" si="110"/>
        <v>5.1580895412992396</v>
      </c>
      <c r="N7071" s="337"/>
      <c r="T7071" s="169" t="s">
        <v>300</v>
      </c>
    </row>
    <row r="7072" spans="1:20">
      <c r="A7072" s="339">
        <v>45586.541666666701</v>
      </c>
      <c r="B7072" s="340">
        <v>2.3357299999999999</v>
      </c>
      <c r="C7072" s="340" t="s">
        <v>300</v>
      </c>
      <c r="D7072" s="341">
        <v>76.599360000000004</v>
      </c>
      <c r="E7072" s="342" t="s">
        <v>300</v>
      </c>
      <c r="F7072" s="340">
        <v>5.5606900000000001</v>
      </c>
      <c r="G7072" s="342" t="s">
        <v>300</v>
      </c>
      <c r="H7072" s="342"/>
      <c r="I7072" s="342"/>
      <c r="J7072" s="343"/>
      <c r="K7072" s="343"/>
      <c r="L7072" s="407">
        <v>1</v>
      </c>
      <c r="M7072" s="344">
        <f t="shared" si="110"/>
        <v>5.5606913509674234</v>
      </c>
      <c r="N7072" s="337"/>
      <c r="T7072" s="169" t="s">
        <v>300</v>
      </c>
    </row>
    <row r="7073" spans="1:20">
      <c r="A7073" s="339">
        <v>45586.583333333299</v>
      </c>
      <c r="B7073" s="340">
        <v>2.4381599999999999</v>
      </c>
      <c r="C7073" s="340" t="s">
        <v>300</v>
      </c>
      <c r="D7073" s="341">
        <v>75.514229999999998</v>
      </c>
      <c r="E7073" s="342" t="s">
        <v>300</v>
      </c>
      <c r="F7073" s="340">
        <v>5.7223199999999999</v>
      </c>
      <c r="G7073" s="342" t="s">
        <v>300</v>
      </c>
      <c r="H7073" s="342"/>
      <c r="I7073" s="342"/>
      <c r="J7073" s="343"/>
      <c r="K7073" s="343"/>
      <c r="L7073" s="407">
        <v>1</v>
      </c>
      <c r="M7073" s="344">
        <f t="shared" si="110"/>
        <v>5.7223182875221426</v>
      </c>
      <c r="N7073" s="337"/>
      <c r="T7073" s="169" t="s">
        <v>300</v>
      </c>
    </row>
    <row r="7074" spans="1:20">
      <c r="A7074" s="339">
        <v>45586.625</v>
      </c>
      <c r="B7074" s="340">
        <v>2.5292500000000002</v>
      </c>
      <c r="C7074" s="340" t="s">
        <v>300</v>
      </c>
      <c r="D7074" s="341">
        <v>75.157709999999994</v>
      </c>
      <c r="E7074" s="342" t="s">
        <v>300</v>
      </c>
      <c r="F7074" s="340">
        <v>5.90808</v>
      </c>
      <c r="G7074" s="342" t="s">
        <v>300</v>
      </c>
      <c r="H7074" s="342"/>
      <c r="I7074" s="342"/>
      <c r="J7074" s="343"/>
      <c r="K7074" s="343"/>
      <c r="L7074" s="407">
        <v>1</v>
      </c>
      <c r="M7074" s="344">
        <f t="shared" si="110"/>
        <v>5.9080791895838995</v>
      </c>
      <c r="N7074" s="337"/>
      <c r="T7074" s="169" t="s">
        <v>300</v>
      </c>
    </row>
    <row r="7075" spans="1:20">
      <c r="A7075" s="339">
        <v>45586.666666666701</v>
      </c>
      <c r="B7075" s="340">
        <v>2.50326</v>
      </c>
      <c r="C7075" s="340" t="s">
        <v>300</v>
      </c>
      <c r="D7075" s="341">
        <v>74.321349999999995</v>
      </c>
      <c r="E7075" s="342" t="s">
        <v>300</v>
      </c>
      <c r="F7075" s="340">
        <v>5.7823000000000002</v>
      </c>
      <c r="G7075" s="342" t="s">
        <v>300</v>
      </c>
      <c r="H7075" s="342"/>
      <c r="I7075" s="342"/>
      <c r="J7075" s="343"/>
      <c r="K7075" s="343"/>
      <c r="L7075" s="407">
        <v>1</v>
      </c>
      <c r="M7075" s="344">
        <f t="shared" si="110"/>
        <v>5.78229919363908</v>
      </c>
      <c r="N7075" s="337"/>
      <c r="T7075" s="169" t="s">
        <v>300</v>
      </c>
    </row>
    <row r="7076" spans="1:20">
      <c r="A7076" s="339">
        <v>45586.708333333299</v>
      </c>
      <c r="B7076" s="340">
        <v>2.4351799999999999</v>
      </c>
      <c r="C7076" s="340" t="s">
        <v>300</v>
      </c>
      <c r="D7076" s="341">
        <v>74.135220000000004</v>
      </c>
      <c r="E7076" s="342" t="s">
        <v>300</v>
      </c>
      <c r="F7076" s="340">
        <v>5.6109600000000004</v>
      </c>
      <c r="G7076" s="342" t="s">
        <v>300</v>
      </c>
      <c r="H7076" s="342"/>
      <c r="I7076" s="342"/>
      <c r="J7076" s="343"/>
      <c r="K7076" s="343"/>
      <c r="L7076" s="407">
        <v>1</v>
      </c>
      <c r="M7076" s="344">
        <f t="shared" si="110"/>
        <v>5.6109533646307677</v>
      </c>
      <c r="N7076" s="337"/>
      <c r="T7076" s="169" t="s">
        <v>300</v>
      </c>
    </row>
    <row r="7077" spans="1:20">
      <c r="A7077" s="339">
        <v>45586.75</v>
      </c>
      <c r="B7077" s="340">
        <v>2.7564000000000002</v>
      </c>
      <c r="C7077" s="340" t="s">
        <v>300</v>
      </c>
      <c r="D7077" s="341">
        <v>72.834109999999995</v>
      </c>
      <c r="E7077" s="342" t="s">
        <v>300</v>
      </c>
      <c r="F7077" s="340">
        <v>6.2396099999999999</v>
      </c>
      <c r="G7077" s="342" t="s">
        <v>300</v>
      </c>
      <c r="H7077" s="342"/>
      <c r="I7077" s="342"/>
      <c r="J7077" s="343"/>
      <c r="K7077" s="343"/>
      <c r="L7077" s="407">
        <v>1</v>
      </c>
      <c r="M7077" s="344">
        <f t="shared" si="110"/>
        <v>6.2396189601883183</v>
      </c>
      <c r="N7077" s="337"/>
      <c r="T7077" s="169" t="s">
        <v>300</v>
      </c>
    </row>
    <row r="7078" spans="1:20">
      <c r="A7078" s="339">
        <v>45586.791666666701</v>
      </c>
      <c r="B7078" s="340">
        <v>2.67381</v>
      </c>
      <c r="C7078" s="340" t="s">
        <v>300</v>
      </c>
      <c r="D7078" s="341">
        <v>73.340940000000003</v>
      </c>
      <c r="E7078" s="342" t="s">
        <v>300</v>
      </c>
      <c r="F7078" s="340">
        <v>6.0947899999999997</v>
      </c>
      <c r="G7078" s="342" t="s">
        <v>300</v>
      </c>
      <c r="H7078" s="342"/>
      <c r="I7078" s="342"/>
      <c r="J7078" s="343"/>
      <c r="K7078" s="343"/>
      <c r="L7078" s="407">
        <v>1</v>
      </c>
      <c r="M7078" s="344">
        <f t="shared" si="110"/>
        <v>6.0947798813259126</v>
      </c>
      <c r="N7078" s="337"/>
      <c r="T7078" s="169" t="s">
        <v>300</v>
      </c>
    </row>
    <row r="7079" spans="1:20">
      <c r="A7079" s="339">
        <v>45586.833333333299</v>
      </c>
      <c r="B7079" s="340">
        <v>2.56921</v>
      </c>
      <c r="C7079" s="340" t="s">
        <v>300</v>
      </c>
      <c r="D7079" s="341">
        <v>74.902339999999995</v>
      </c>
      <c r="E7079" s="342" t="s">
        <v>300</v>
      </c>
      <c r="F7079" s="340">
        <v>5.9810400000000001</v>
      </c>
      <c r="G7079" s="342" t="s">
        <v>300</v>
      </c>
      <c r="H7079" s="342"/>
      <c r="I7079" s="342"/>
      <c r="J7079" s="343"/>
      <c r="K7079" s="343"/>
      <c r="L7079" s="407">
        <v>1</v>
      </c>
      <c r="M7079" s="344">
        <f t="shared" si="110"/>
        <v>5.9810302567695111</v>
      </c>
      <c r="N7079" s="337"/>
      <c r="T7079" s="169" t="s">
        <v>300</v>
      </c>
    </row>
    <row r="7080" spans="1:20">
      <c r="A7080" s="339">
        <v>45586.875</v>
      </c>
      <c r="B7080" s="340">
        <v>2.7046700000000001</v>
      </c>
      <c r="C7080" s="340" t="s">
        <v>300</v>
      </c>
      <c r="D7080" s="341">
        <v>73.581860000000006</v>
      </c>
      <c r="E7080" s="342" t="s">
        <v>300</v>
      </c>
      <c r="F7080" s="340">
        <v>6.1853699999999998</v>
      </c>
      <c r="G7080" s="342" t="s">
        <v>300</v>
      </c>
      <c r="H7080" s="342"/>
      <c r="I7080" s="342"/>
      <c r="J7080" s="343"/>
      <c r="K7080" s="343"/>
      <c r="L7080" s="407">
        <v>1</v>
      </c>
      <c r="M7080" s="344">
        <f t="shared" si="110"/>
        <v>6.1853752998150968</v>
      </c>
      <c r="N7080" s="337"/>
      <c r="T7080" s="169" t="s">
        <v>300</v>
      </c>
    </row>
    <row r="7081" spans="1:20">
      <c r="A7081" s="339">
        <v>45586.916666666701</v>
      </c>
      <c r="B7081" s="340">
        <v>2.7456299999999998</v>
      </c>
      <c r="C7081" s="340" t="s">
        <v>300</v>
      </c>
      <c r="D7081" s="341">
        <v>73.159559999999999</v>
      </c>
      <c r="E7081" s="342" t="s">
        <v>300</v>
      </c>
      <c r="F7081" s="340">
        <v>6.2430099999999999</v>
      </c>
      <c r="G7081" s="342" t="s">
        <v>300</v>
      </c>
      <c r="H7081" s="342"/>
      <c r="I7081" s="342"/>
      <c r="J7081" s="343"/>
      <c r="K7081" s="343"/>
      <c r="L7081" s="407">
        <v>1</v>
      </c>
      <c r="M7081" s="344">
        <f t="shared" si="110"/>
        <v>6.2430110910246226</v>
      </c>
      <c r="N7081" s="337"/>
      <c r="T7081" s="169" t="s">
        <v>300</v>
      </c>
    </row>
    <row r="7082" spans="1:20">
      <c r="A7082" s="339">
        <v>45586.958333333299</v>
      </c>
      <c r="B7082" s="340">
        <v>2.7501500000000001</v>
      </c>
      <c r="C7082" s="340" t="s">
        <v>300</v>
      </c>
      <c r="D7082" s="341">
        <v>74.854259999999996</v>
      </c>
      <c r="E7082" s="342" t="s">
        <v>300</v>
      </c>
      <c r="F7082" s="340">
        <v>6.3981500000000002</v>
      </c>
      <c r="G7082" s="342" t="s">
        <v>300</v>
      </c>
      <c r="H7082" s="342"/>
      <c r="I7082" s="342"/>
      <c r="J7082" s="343"/>
      <c r="K7082" s="343"/>
      <c r="L7082" s="407">
        <v>1</v>
      </c>
      <c r="M7082" s="344">
        <f t="shared" si="110"/>
        <v>6.3981425727601193</v>
      </c>
      <c r="N7082" s="337"/>
      <c r="T7082" s="169" t="s">
        <v>300</v>
      </c>
    </row>
    <row r="7083" spans="1:20">
      <c r="A7083" s="339">
        <v>45587</v>
      </c>
      <c r="B7083" s="340">
        <v>2.6820499999999998</v>
      </c>
      <c r="C7083" s="340" t="s">
        <v>300</v>
      </c>
      <c r="D7083" s="341">
        <v>73.229799999999997</v>
      </c>
      <c r="E7083" s="342" t="s">
        <v>300</v>
      </c>
      <c r="F7083" s="340">
        <v>6.1042899999999998</v>
      </c>
      <c r="G7083" s="342" t="s">
        <v>300</v>
      </c>
      <c r="H7083" s="342"/>
      <c r="I7083" s="342"/>
      <c r="J7083" s="343"/>
      <c r="K7083" s="343"/>
      <c r="L7083" s="407">
        <v>1</v>
      </c>
      <c r="M7083" s="344">
        <f t="shared" si="110"/>
        <v>6.1042980165971992</v>
      </c>
      <c r="N7083" s="337"/>
      <c r="T7083" s="169" t="s">
        <v>300</v>
      </c>
    </row>
    <row r="7084" spans="1:20">
      <c r="A7084" s="339">
        <v>45587.041666666701</v>
      </c>
      <c r="B7084" s="340">
        <v>2.8172299999999999</v>
      </c>
      <c r="C7084" s="340" t="s">
        <v>300</v>
      </c>
      <c r="D7084" s="341">
        <v>68.035920000000004</v>
      </c>
      <c r="E7084" s="342" t="s">
        <v>300</v>
      </c>
      <c r="F7084" s="340">
        <v>5.9571899999999998</v>
      </c>
      <c r="G7084" s="342" t="s">
        <v>300</v>
      </c>
      <c r="H7084" s="342"/>
      <c r="I7084" s="342"/>
      <c r="J7084" s="343"/>
      <c r="K7084" s="343"/>
      <c r="L7084" s="407">
        <v>1</v>
      </c>
      <c r="M7084" s="344">
        <f t="shared" si="110"/>
        <v>5.9571917087417274</v>
      </c>
      <c r="N7084" s="337"/>
      <c r="T7084" s="169" t="s">
        <v>300</v>
      </c>
    </row>
    <row r="7085" spans="1:20">
      <c r="A7085" s="339">
        <v>45587.083333333299</v>
      </c>
      <c r="B7085" s="340">
        <v>2.72573</v>
      </c>
      <c r="C7085" s="340" t="s">
        <v>300</v>
      </c>
      <c r="D7085" s="341">
        <v>74.090239999999994</v>
      </c>
      <c r="E7085" s="342" t="s">
        <v>300</v>
      </c>
      <c r="F7085" s="340">
        <v>6.2766099999999998</v>
      </c>
      <c r="G7085" s="342" t="s">
        <v>300</v>
      </c>
      <c r="H7085" s="342"/>
      <c r="I7085" s="342"/>
      <c r="J7085" s="343"/>
      <c r="K7085" s="343"/>
      <c r="L7085" s="407">
        <v>1</v>
      </c>
      <c r="M7085" s="344">
        <f t="shared" si="110"/>
        <v>6.2766056853212149</v>
      </c>
      <c r="N7085" s="337"/>
      <c r="T7085" s="169" t="s">
        <v>300</v>
      </c>
    </row>
    <row r="7086" spans="1:20">
      <c r="A7086" s="339">
        <v>45587.125</v>
      </c>
      <c r="B7086" s="340">
        <v>2.7717000000000001</v>
      </c>
      <c r="C7086" s="340" t="s">
        <v>300</v>
      </c>
      <c r="D7086" s="341">
        <v>73.402609999999996</v>
      </c>
      <c r="E7086" s="342" t="s">
        <v>300</v>
      </c>
      <c r="F7086" s="340">
        <v>6.3232200000000001</v>
      </c>
      <c r="G7086" s="342" t="s">
        <v>300</v>
      </c>
      <c r="H7086" s="342"/>
      <c r="I7086" s="342"/>
      <c r="J7086" s="343"/>
      <c r="K7086" s="343"/>
      <c r="L7086" s="407">
        <v>1</v>
      </c>
      <c r="M7086" s="344">
        <f t="shared" si="110"/>
        <v>6.3232264393779598</v>
      </c>
      <c r="N7086" s="337"/>
      <c r="T7086" s="169" t="s">
        <v>300</v>
      </c>
    </row>
    <row r="7087" spans="1:20">
      <c r="A7087" s="339">
        <v>45587.166666666701</v>
      </c>
      <c r="B7087" s="340">
        <v>2.4777800000000001</v>
      </c>
      <c r="C7087" s="340" t="s">
        <v>300</v>
      </c>
      <c r="D7087" s="341">
        <v>74.643029999999996</v>
      </c>
      <c r="E7087" s="342" t="s">
        <v>300</v>
      </c>
      <c r="F7087" s="340">
        <v>5.7482199999999999</v>
      </c>
      <c r="G7087" s="342" t="s">
        <v>300</v>
      </c>
      <c r="H7087" s="342"/>
      <c r="I7087" s="342"/>
      <c r="J7087" s="343"/>
      <c r="K7087" s="343"/>
      <c r="L7087" s="407">
        <v>1</v>
      </c>
      <c r="M7087" s="344">
        <f t="shared" si="110"/>
        <v>5.7482151336252718</v>
      </c>
      <c r="N7087" s="337"/>
      <c r="T7087" s="169" t="s">
        <v>300</v>
      </c>
    </row>
    <row r="7088" spans="1:20">
      <c r="A7088" s="339">
        <v>45587.208333333299</v>
      </c>
      <c r="B7088" s="340">
        <v>2.7029800000000002</v>
      </c>
      <c r="C7088" s="340" t="s">
        <v>300</v>
      </c>
      <c r="D7088" s="341">
        <v>75.412229999999994</v>
      </c>
      <c r="E7088" s="342" t="s">
        <v>300</v>
      </c>
      <c r="F7088" s="340">
        <v>6.33528</v>
      </c>
      <c r="G7088" s="342" t="s">
        <v>300</v>
      </c>
      <c r="H7088" s="342"/>
      <c r="I7088" s="342"/>
      <c r="J7088" s="343"/>
      <c r="K7088" s="343"/>
      <c r="L7088" s="407">
        <v>1</v>
      </c>
      <c r="M7088" s="344">
        <f t="shared" si="110"/>
        <v>6.3352772527630314</v>
      </c>
      <c r="N7088" s="337"/>
      <c r="T7088" s="169" t="s">
        <v>300</v>
      </c>
    </row>
    <row r="7089" spans="1:20">
      <c r="A7089" s="339">
        <v>45587.25</v>
      </c>
      <c r="B7089" s="340">
        <v>2.7576800000000001</v>
      </c>
      <c r="C7089" s="340" t="s">
        <v>300</v>
      </c>
      <c r="D7089" s="341">
        <v>72.160690000000002</v>
      </c>
      <c r="E7089" s="342" t="s">
        <v>300</v>
      </c>
      <c r="F7089" s="340">
        <v>6.1847899999999996</v>
      </c>
      <c r="G7089" s="342" t="s">
        <v>300</v>
      </c>
      <c r="H7089" s="342"/>
      <c r="I7089" s="342"/>
      <c r="J7089" s="343"/>
      <c r="K7089" s="343"/>
      <c r="L7089" s="407">
        <v>1</v>
      </c>
      <c r="M7089" s="344">
        <f t="shared" si="110"/>
        <v>6.184798526903136</v>
      </c>
      <c r="N7089" s="337"/>
      <c r="T7089" s="169" t="s">
        <v>300</v>
      </c>
    </row>
    <row r="7090" spans="1:20">
      <c r="A7090" s="339">
        <v>45587.291666666701</v>
      </c>
      <c r="B7090" s="340">
        <v>2.8235399999999999</v>
      </c>
      <c r="C7090" s="340" t="s">
        <v>300</v>
      </c>
      <c r="D7090" s="341">
        <v>68.42895</v>
      </c>
      <c r="E7090" s="342" t="s">
        <v>300</v>
      </c>
      <c r="F7090" s="340">
        <v>6.0050299999999996</v>
      </c>
      <c r="G7090" s="342" t="s">
        <v>300</v>
      </c>
      <c r="H7090" s="342"/>
      <c r="I7090" s="342"/>
      <c r="J7090" s="343"/>
      <c r="K7090" s="343"/>
      <c r="L7090" s="407">
        <v>1</v>
      </c>
      <c r="M7090" s="344">
        <f t="shared" si="110"/>
        <v>6.0050251521716387</v>
      </c>
      <c r="N7090" s="337"/>
      <c r="T7090" s="169" t="s">
        <v>300</v>
      </c>
    </row>
    <row r="7091" spans="1:20">
      <c r="A7091" s="339">
        <v>45587.333333333299</v>
      </c>
      <c r="B7091" s="340">
        <v>2.4853299999999998</v>
      </c>
      <c r="C7091" s="340" t="s">
        <v>300</v>
      </c>
      <c r="D7091" s="341">
        <v>77.283240000000006</v>
      </c>
      <c r="E7091" s="342" t="s">
        <v>300</v>
      </c>
      <c r="F7091" s="340">
        <v>5.9696800000000003</v>
      </c>
      <c r="G7091" s="342" t="s">
        <v>300</v>
      </c>
      <c r="H7091" s="342"/>
      <c r="I7091" s="342"/>
      <c r="J7091" s="343"/>
      <c r="K7091" s="343"/>
      <c r="L7091" s="407">
        <v>1</v>
      </c>
      <c r="M7091" s="344">
        <f t="shared" si="110"/>
        <v>5.969670949334736</v>
      </c>
      <c r="N7091" s="337"/>
      <c r="T7091" s="169" t="s">
        <v>300</v>
      </c>
    </row>
    <row r="7092" spans="1:20">
      <c r="A7092" s="339">
        <v>45587.375</v>
      </c>
      <c r="B7092" s="340">
        <v>2.6293199999999999</v>
      </c>
      <c r="C7092" s="340" t="s">
        <v>300</v>
      </c>
      <c r="D7092" s="341">
        <v>76.043930000000003</v>
      </c>
      <c r="E7092" s="342" t="s">
        <v>300</v>
      </c>
      <c r="F7092" s="340">
        <v>6.2142499999999998</v>
      </c>
      <c r="G7092" s="342" t="s">
        <v>300</v>
      </c>
      <c r="H7092" s="342"/>
      <c r="I7092" s="342"/>
      <c r="J7092" s="343"/>
      <c r="K7092" s="343"/>
      <c r="L7092" s="407">
        <v>1</v>
      </c>
      <c r="M7092" s="344">
        <f t="shared" si="110"/>
        <v>6.2142541129378062</v>
      </c>
      <c r="N7092" s="337"/>
      <c r="T7092" s="169" t="s">
        <v>300</v>
      </c>
    </row>
    <row r="7093" spans="1:20">
      <c r="A7093" s="339">
        <v>45587.416666666701</v>
      </c>
      <c r="B7093" s="340">
        <v>2.2702300000000002</v>
      </c>
      <c r="C7093" s="340" t="s">
        <v>300</v>
      </c>
      <c r="D7093" s="341">
        <v>77.183580000000006</v>
      </c>
      <c r="E7093" s="342" t="s">
        <v>300</v>
      </c>
      <c r="F7093" s="340">
        <v>5.44597</v>
      </c>
      <c r="G7093" s="342" t="s">
        <v>300</v>
      </c>
      <c r="H7093" s="342"/>
      <c r="I7093" s="342"/>
      <c r="J7093" s="343"/>
      <c r="K7093" s="343"/>
      <c r="L7093" s="407">
        <v>1</v>
      </c>
      <c r="M7093" s="344">
        <f t="shared" si="110"/>
        <v>5.4459768018312724</v>
      </c>
      <c r="N7093" s="337"/>
      <c r="T7093" s="169" t="s">
        <v>300</v>
      </c>
    </row>
    <row r="7094" spans="1:20">
      <c r="A7094" s="339">
        <v>45587.458333333299</v>
      </c>
      <c r="B7094" s="340">
        <v>0.33973999999999999</v>
      </c>
      <c r="C7094" s="340" t="s">
        <v>300</v>
      </c>
      <c r="D7094" s="341">
        <v>75.867599999999996</v>
      </c>
      <c r="E7094" s="342" t="s">
        <v>300</v>
      </c>
      <c r="F7094" s="340">
        <v>0.80108999999999997</v>
      </c>
      <c r="G7094" s="342" t="s">
        <v>300</v>
      </c>
      <c r="H7094" s="342"/>
      <c r="I7094" s="342"/>
      <c r="J7094" s="343"/>
      <c r="K7094" s="343"/>
      <c r="L7094" s="407">
        <v>1</v>
      </c>
      <c r="M7094" s="344">
        <f t="shared" si="110"/>
        <v>0.80109503181791986</v>
      </c>
      <c r="N7094" s="337"/>
      <c r="T7094" s="169" t="s">
        <v>300</v>
      </c>
    </row>
    <row r="7095" spans="1:20">
      <c r="A7095" s="339">
        <v>45587.5</v>
      </c>
      <c r="B7095" s="340">
        <v>0.71977999999999998</v>
      </c>
      <c r="C7095" s="340" t="s">
        <v>300</v>
      </c>
      <c r="D7095" s="341">
        <v>77.020030000000006</v>
      </c>
      <c r="E7095" s="342" t="s">
        <v>300</v>
      </c>
      <c r="F7095" s="340">
        <v>1.72299</v>
      </c>
      <c r="G7095" s="342" t="s">
        <v>300</v>
      </c>
      <c r="H7095" s="342"/>
      <c r="I7095" s="342"/>
      <c r="J7095" s="343"/>
      <c r="K7095" s="343"/>
      <c r="L7095" s="407">
        <v>1</v>
      </c>
      <c r="M7095" s="344">
        <f t="shared" si="110"/>
        <v>1.7229967911708719</v>
      </c>
      <c r="N7095" s="337"/>
      <c r="T7095" s="169" t="s">
        <v>300</v>
      </c>
    </row>
    <row r="7096" spans="1:20">
      <c r="A7096" s="339">
        <v>45587.541666666701</v>
      </c>
      <c r="B7096" s="340">
        <v>1.86019</v>
      </c>
      <c r="C7096" s="340" t="s">
        <v>300</v>
      </c>
      <c r="D7096" s="341">
        <v>79.014759999999995</v>
      </c>
      <c r="E7096" s="342" t="s">
        <v>300</v>
      </c>
      <c r="F7096" s="340">
        <v>4.5682200000000002</v>
      </c>
      <c r="G7096" s="342" t="s">
        <v>300</v>
      </c>
      <c r="H7096" s="342"/>
      <c r="I7096" s="342"/>
      <c r="J7096" s="343"/>
      <c r="K7096" s="343"/>
      <c r="L7096" s="407">
        <v>1</v>
      </c>
      <c r="M7096" s="344">
        <f t="shared" si="110"/>
        <v>4.5682150558487509</v>
      </c>
      <c r="N7096" s="337"/>
      <c r="T7096" s="169" t="s">
        <v>300</v>
      </c>
    </row>
    <row r="7097" spans="1:20">
      <c r="A7097" s="339">
        <v>45587.583333333299</v>
      </c>
      <c r="B7097" s="340">
        <v>2.10588</v>
      </c>
      <c r="C7097" s="340" t="s">
        <v>300</v>
      </c>
      <c r="D7097" s="341">
        <v>78.167580000000001</v>
      </c>
      <c r="E7097" s="342" t="s">
        <v>300</v>
      </c>
      <c r="F7097" s="340">
        <v>5.1161300000000001</v>
      </c>
      <c r="G7097" s="342" t="s">
        <v>300</v>
      </c>
      <c r="H7097" s="342"/>
      <c r="I7097" s="342"/>
      <c r="J7097" s="343"/>
      <c r="K7097" s="343"/>
      <c r="L7097" s="407">
        <v>1</v>
      </c>
      <c r="M7097" s="344">
        <f t="shared" si="110"/>
        <v>5.1161267679520313</v>
      </c>
      <c r="N7097" s="337"/>
      <c r="T7097" s="169" t="s">
        <v>300</v>
      </c>
    </row>
    <row r="7098" spans="1:20">
      <c r="A7098" s="339">
        <v>45587.625</v>
      </c>
      <c r="B7098" s="340">
        <v>2.4325700000000001</v>
      </c>
      <c r="C7098" s="340" t="s">
        <v>300</v>
      </c>
      <c r="D7098" s="341">
        <v>75.987819999999999</v>
      </c>
      <c r="E7098" s="342" t="s">
        <v>300</v>
      </c>
      <c r="F7098" s="340">
        <v>5.7450099999999997</v>
      </c>
      <c r="G7098" s="342" t="s">
        <v>300</v>
      </c>
      <c r="H7098" s="342"/>
      <c r="I7098" s="342"/>
      <c r="J7098" s="343"/>
      <c r="K7098" s="343"/>
      <c r="L7098" s="407">
        <v>1</v>
      </c>
      <c r="M7098" s="344">
        <f t="shared" si="110"/>
        <v>5.7450040855231927</v>
      </c>
      <c r="N7098" s="337"/>
      <c r="T7098" s="169" t="s">
        <v>300</v>
      </c>
    </row>
    <row r="7099" spans="1:20">
      <c r="A7099" s="339">
        <v>45587.666666666701</v>
      </c>
      <c r="B7099" s="340">
        <v>2.24716</v>
      </c>
      <c r="C7099" s="340" t="s">
        <v>300</v>
      </c>
      <c r="D7099" s="341">
        <v>76.751260000000002</v>
      </c>
      <c r="E7099" s="342" t="s">
        <v>300</v>
      </c>
      <c r="F7099" s="340">
        <v>5.36043</v>
      </c>
      <c r="G7099" s="342" t="s">
        <v>300</v>
      </c>
      <c r="H7099" s="342"/>
      <c r="I7099" s="342"/>
      <c r="J7099" s="343"/>
      <c r="K7099" s="343"/>
      <c r="L7099" s="407">
        <v>1</v>
      </c>
      <c r="M7099" s="344">
        <f t="shared" si="110"/>
        <v>5.3604409929833272</v>
      </c>
      <c r="N7099" s="337"/>
      <c r="T7099" s="169" t="s">
        <v>300</v>
      </c>
    </row>
    <row r="7100" spans="1:20">
      <c r="A7100" s="339">
        <v>45587.708333333299</v>
      </c>
      <c r="B7100" s="340">
        <v>2.4645199999999998</v>
      </c>
      <c r="C7100" s="340" t="s">
        <v>300</v>
      </c>
      <c r="D7100" s="341">
        <v>75.666420000000002</v>
      </c>
      <c r="E7100" s="342" t="s">
        <v>300</v>
      </c>
      <c r="F7100" s="340">
        <v>5.7958299999999996</v>
      </c>
      <c r="G7100" s="342" t="s">
        <v>300</v>
      </c>
      <c r="H7100" s="342"/>
      <c r="I7100" s="342"/>
      <c r="J7100" s="343"/>
      <c r="K7100" s="343"/>
      <c r="L7100" s="407">
        <v>1</v>
      </c>
      <c r="M7100" s="344">
        <f t="shared" si="110"/>
        <v>5.7958420804038715</v>
      </c>
      <c r="N7100" s="337"/>
      <c r="T7100" s="169" t="s">
        <v>300</v>
      </c>
    </row>
    <row r="7101" spans="1:20">
      <c r="A7101" s="339">
        <v>45587.75</v>
      </c>
      <c r="B7101" s="340">
        <v>2.59517</v>
      </c>
      <c r="C7101" s="340" t="s">
        <v>300</v>
      </c>
      <c r="D7101" s="341">
        <v>74.196349999999995</v>
      </c>
      <c r="E7101" s="342" t="s">
        <v>300</v>
      </c>
      <c r="F7101" s="340">
        <v>5.9845199999999998</v>
      </c>
      <c r="G7101" s="342" t="s">
        <v>300</v>
      </c>
      <c r="H7101" s="342"/>
      <c r="I7101" s="342"/>
      <c r="J7101" s="343"/>
      <c r="K7101" s="343"/>
      <c r="L7101" s="407">
        <v>1</v>
      </c>
      <c r="M7101" s="344">
        <f t="shared" si="110"/>
        <v>5.9845205618448594</v>
      </c>
      <c r="N7101" s="337"/>
      <c r="T7101" s="169" t="s">
        <v>300</v>
      </c>
    </row>
    <row r="7102" spans="1:20">
      <c r="A7102" s="339">
        <v>45587.791666666701</v>
      </c>
      <c r="B7102" s="340">
        <v>2.0065</v>
      </c>
      <c r="C7102" s="340" t="s">
        <v>300</v>
      </c>
      <c r="D7102" s="341">
        <v>77.467330000000004</v>
      </c>
      <c r="E7102" s="342" t="s">
        <v>300</v>
      </c>
      <c r="F7102" s="340">
        <v>4.83101</v>
      </c>
      <c r="G7102" s="342" t="s">
        <v>300</v>
      </c>
      <c r="H7102" s="342"/>
      <c r="I7102" s="342"/>
      <c r="J7102" s="343"/>
      <c r="K7102" s="343"/>
      <c r="L7102" s="407">
        <v>1</v>
      </c>
      <c r="M7102" s="344">
        <f t="shared" si="110"/>
        <v>4.8310191828066005</v>
      </c>
      <c r="N7102" s="337"/>
      <c r="T7102" s="169" t="s">
        <v>300</v>
      </c>
    </row>
    <row r="7103" spans="1:20">
      <c r="A7103" s="339">
        <v>45587.833333333299</v>
      </c>
      <c r="B7103" s="340">
        <v>1.6467400000000001</v>
      </c>
      <c r="C7103" s="340" t="s">
        <v>300</v>
      </c>
      <c r="D7103" s="341">
        <v>78.709990000000005</v>
      </c>
      <c r="E7103" s="342" t="s">
        <v>300</v>
      </c>
      <c r="F7103" s="340">
        <v>4.0284399999999998</v>
      </c>
      <c r="G7103" s="342" t="s">
        <v>300</v>
      </c>
      <c r="H7103" s="342"/>
      <c r="I7103" s="342"/>
      <c r="J7103" s="343"/>
      <c r="K7103" s="343"/>
      <c r="L7103" s="407">
        <v>1</v>
      </c>
      <c r="M7103" s="344">
        <f t="shared" si="110"/>
        <v>4.0284307480252082</v>
      </c>
      <c r="N7103" s="337"/>
      <c r="T7103" s="169" t="s">
        <v>300</v>
      </c>
    </row>
    <row r="7104" spans="1:20">
      <c r="A7104" s="339">
        <v>45587.875</v>
      </c>
      <c r="B7104" s="340">
        <v>2.4611700000000001</v>
      </c>
      <c r="C7104" s="340" t="s">
        <v>300</v>
      </c>
      <c r="D7104" s="341">
        <v>76.242789999999999</v>
      </c>
      <c r="E7104" s="342" t="s">
        <v>300</v>
      </c>
      <c r="F7104" s="340">
        <v>5.8320400000000001</v>
      </c>
      <c r="G7104" s="342" t="s">
        <v>300</v>
      </c>
      <c r="H7104" s="342"/>
      <c r="I7104" s="342"/>
      <c r="J7104" s="343"/>
      <c r="K7104" s="343"/>
      <c r="L7104" s="407">
        <v>1</v>
      </c>
      <c r="M7104" s="344">
        <f t="shared" si="110"/>
        <v>5.8320522087904445</v>
      </c>
      <c r="N7104" s="337"/>
      <c r="T7104" s="169" t="s">
        <v>300</v>
      </c>
    </row>
    <row r="7105" spans="1:20">
      <c r="A7105" s="339">
        <v>45587.916666666701</v>
      </c>
      <c r="B7105" s="340">
        <v>2.3780600000000001</v>
      </c>
      <c r="C7105" s="340" t="s">
        <v>300</v>
      </c>
      <c r="D7105" s="341">
        <v>75.920240000000007</v>
      </c>
      <c r="E7105" s="342" t="s">
        <v>300</v>
      </c>
      <c r="F7105" s="340">
        <v>5.6112700000000002</v>
      </c>
      <c r="G7105" s="342" t="s">
        <v>300</v>
      </c>
      <c r="H7105" s="342"/>
      <c r="I7105" s="342"/>
      <c r="J7105" s="343"/>
      <c r="K7105" s="343"/>
      <c r="L7105" s="407">
        <v>1</v>
      </c>
      <c r="M7105" s="344">
        <f t="shared" si="110"/>
        <v>5.6112728948411519</v>
      </c>
      <c r="N7105" s="337"/>
      <c r="T7105" s="169" t="s">
        <v>300</v>
      </c>
    </row>
    <row r="7106" spans="1:20">
      <c r="A7106" s="339">
        <v>45587.958333333299</v>
      </c>
      <c r="B7106" s="340">
        <v>2.48611</v>
      </c>
      <c r="C7106" s="340" t="s">
        <v>300</v>
      </c>
      <c r="D7106" s="341">
        <v>76.024940000000001</v>
      </c>
      <c r="E7106" s="342" t="s">
        <v>300</v>
      </c>
      <c r="F7106" s="340">
        <v>5.87432</v>
      </c>
      <c r="G7106" s="342" t="s">
        <v>300</v>
      </c>
      <c r="H7106" s="342"/>
      <c r="I7106" s="342"/>
      <c r="J7106" s="343"/>
      <c r="K7106" s="343"/>
      <c r="L7106" s="407">
        <v>1</v>
      </c>
      <c r="M7106" s="344">
        <f t="shared" si="110"/>
        <v>5.8743177801720714</v>
      </c>
      <c r="N7106" s="337"/>
      <c r="T7106" s="169" t="s">
        <v>300</v>
      </c>
    </row>
    <row r="7107" spans="1:20">
      <c r="A7107" s="339">
        <v>45588</v>
      </c>
      <c r="B7107" s="340">
        <v>2.5062600000000002</v>
      </c>
      <c r="C7107" s="340" t="s">
        <v>300</v>
      </c>
      <c r="D7107" s="341">
        <v>75.996409999999997</v>
      </c>
      <c r="E7107" s="342" t="s">
        <v>300</v>
      </c>
      <c r="F7107" s="340">
        <v>5.9197199999999999</v>
      </c>
      <c r="G7107" s="342" t="s">
        <v>300</v>
      </c>
      <c r="H7107" s="342"/>
      <c r="I7107" s="342"/>
      <c r="J7107" s="343"/>
      <c r="K7107" s="343"/>
      <c r="L7107" s="407">
        <v>1</v>
      </c>
      <c r="M7107" s="344">
        <f t="shared" ref="M7107:M7170" si="111">D7107*60*10^3*B7107*5.18*10^-7</f>
        <v>5.9197069793267278</v>
      </c>
      <c r="N7107" s="337"/>
      <c r="T7107" s="169" t="s">
        <v>300</v>
      </c>
    </row>
    <row r="7108" spans="1:20">
      <c r="A7108" s="339">
        <v>45588.041666666701</v>
      </c>
      <c r="B7108" s="340">
        <v>2.5398200000000002</v>
      </c>
      <c r="C7108" s="340" t="s">
        <v>300</v>
      </c>
      <c r="D7108" s="341">
        <v>76.633750000000006</v>
      </c>
      <c r="E7108" s="342" t="s">
        <v>300</v>
      </c>
      <c r="F7108" s="340">
        <v>6.0492800000000004</v>
      </c>
      <c r="G7108" s="342" t="s">
        <v>300</v>
      </c>
      <c r="H7108" s="342"/>
      <c r="I7108" s="342"/>
      <c r="J7108" s="343"/>
      <c r="K7108" s="343"/>
      <c r="L7108" s="407">
        <v>1</v>
      </c>
      <c r="M7108" s="344">
        <f t="shared" si="111"/>
        <v>6.0492847331490012</v>
      </c>
      <c r="N7108" s="337"/>
      <c r="T7108" s="169" t="s">
        <v>300</v>
      </c>
    </row>
    <row r="7109" spans="1:20">
      <c r="A7109" s="339">
        <v>45588.083333333299</v>
      </c>
      <c r="B7109" s="340">
        <v>2.4239600000000001</v>
      </c>
      <c r="C7109" s="340" t="s">
        <v>300</v>
      </c>
      <c r="D7109" s="341">
        <v>77.149789999999996</v>
      </c>
      <c r="E7109" s="342" t="s">
        <v>300</v>
      </c>
      <c r="F7109" s="340">
        <v>5.8122199999999999</v>
      </c>
      <c r="G7109" s="342" t="s">
        <v>300</v>
      </c>
      <c r="H7109" s="342"/>
      <c r="I7109" s="342"/>
      <c r="J7109" s="343"/>
      <c r="K7109" s="343"/>
      <c r="L7109" s="407">
        <v>1</v>
      </c>
      <c r="M7109" s="344">
        <f t="shared" si="111"/>
        <v>5.812208794417872</v>
      </c>
      <c r="N7109" s="337"/>
      <c r="T7109" s="169" t="s">
        <v>300</v>
      </c>
    </row>
    <row r="7110" spans="1:20">
      <c r="A7110" s="339">
        <v>45588.125</v>
      </c>
      <c r="B7110" s="340">
        <v>2.7119200000000001</v>
      </c>
      <c r="C7110" s="340" t="s">
        <v>300</v>
      </c>
      <c r="D7110" s="341">
        <v>76.956469999999996</v>
      </c>
      <c r="E7110" s="342" t="s">
        <v>300</v>
      </c>
      <c r="F7110" s="340">
        <v>6.4863900000000001</v>
      </c>
      <c r="G7110" s="342" t="s">
        <v>300</v>
      </c>
      <c r="H7110" s="342"/>
      <c r="I7110" s="342"/>
      <c r="J7110" s="343"/>
      <c r="K7110" s="343"/>
      <c r="L7110" s="407">
        <v>1</v>
      </c>
      <c r="M7110" s="344">
        <f t="shared" si="111"/>
        <v>6.4863894770041899</v>
      </c>
      <c r="N7110" s="337"/>
      <c r="T7110" s="169" t="s">
        <v>300</v>
      </c>
    </row>
    <row r="7111" spans="1:20">
      <c r="A7111" s="339">
        <v>45588.166666666701</v>
      </c>
      <c r="B7111" s="340">
        <v>2.28966</v>
      </c>
      <c r="C7111" s="340" t="s">
        <v>300</v>
      </c>
      <c r="D7111" s="341">
        <v>78.072749999999999</v>
      </c>
      <c r="E7111" s="342" t="s">
        <v>300</v>
      </c>
      <c r="F7111" s="340">
        <v>5.5558699999999996</v>
      </c>
      <c r="G7111" s="342" t="s">
        <v>300</v>
      </c>
      <c r="H7111" s="342"/>
      <c r="I7111" s="342"/>
      <c r="J7111" s="343"/>
      <c r="K7111" s="343"/>
      <c r="L7111" s="407">
        <v>1</v>
      </c>
      <c r="M7111" s="344">
        <f t="shared" si="111"/>
        <v>5.5558624399361989</v>
      </c>
      <c r="N7111" s="337"/>
      <c r="T7111" s="169" t="s">
        <v>300</v>
      </c>
    </row>
    <row r="7112" spans="1:20">
      <c r="A7112" s="339">
        <v>45588.208333333299</v>
      </c>
      <c r="B7112" s="340">
        <v>2.5951300000000002</v>
      </c>
      <c r="C7112" s="340" t="s">
        <v>300</v>
      </c>
      <c r="D7112" s="341">
        <v>76.154899999999998</v>
      </c>
      <c r="E7112" s="345" t="s">
        <v>300</v>
      </c>
      <c r="F7112" s="340">
        <v>6.1424000000000003</v>
      </c>
      <c r="G7112" s="342" t="s">
        <v>300</v>
      </c>
      <c r="H7112" s="342"/>
      <c r="I7112" s="342"/>
      <c r="J7112" s="343"/>
      <c r="K7112" s="343"/>
      <c r="L7112" s="407">
        <v>1</v>
      </c>
      <c r="M7112" s="344">
        <f t="shared" si="111"/>
        <v>6.1423983839979597</v>
      </c>
      <c r="N7112" s="337"/>
      <c r="T7112" s="169" t="s">
        <v>300</v>
      </c>
    </row>
    <row r="7113" spans="1:20">
      <c r="A7113" s="339">
        <v>45588.25</v>
      </c>
      <c r="B7113" s="340">
        <v>2.7447599999999999</v>
      </c>
      <c r="C7113" s="340" t="s">
        <v>300</v>
      </c>
      <c r="D7113" s="341">
        <v>76.260840000000002</v>
      </c>
      <c r="E7113" s="345" t="s">
        <v>300</v>
      </c>
      <c r="F7113" s="340">
        <v>6.5055899999999998</v>
      </c>
      <c r="G7113" s="342" t="s">
        <v>300</v>
      </c>
      <c r="H7113" s="342"/>
      <c r="I7113" s="342"/>
      <c r="J7113" s="343"/>
      <c r="K7113" s="343"/>
      <c r="L7113" s="407">
        <v>1</v>
      </c>
      <c r="M7113" s="344">
        <f t="shared" si="111"/>
        <v>6.5055942154062718</v>
      </c>
      <c r="N7113" s="337"/>
      <c r="T7113" s="169" t="s">
        <v>300</v>
      </c>
    </row>
    <row r="7114" spans="1:20">
      <c r="A7114" s="339">
        <v>45588.291666666701</v>
      </c>
      <c r="B7114" s="340">
        <v>2.61666</v>
      </c>
      <c r="C7114" s="340" t="s">
        <v>300</v>
      </c>
      <c r="D7114" s="341">
        <v>76.913629999999998</v>
      </c>
      <c r="E7114" s="345" t="s">
        <v>300</v>
      </c>
      <c r="F7114" s="340">
        <v>6.2550600000000003</v>
      </c>
      <c r="G7114" s="342" t="s">
        <v>300</v>
      </c>
      <c r="H7114" s="342"/>
      <c r="I7114" s="342"/>
      <c r="J7114" s="343"/>
      <c r="K7114" s="343"/>
      <c r="L7114" s="407">
        <v>1</v>
      </c>
      <c r="M7114" s="344">
        <f t="shared" si="111"/>
        <v>6.2550619368758626</v>
      </c>
      <c r="N7114" s="337"/>
      <c r="T7114" s="169" t="s">
        <v>300</v>
      </c>
    </row>
    <row r="7115" spans="1:20">
      <c r="A7115" s="339">
        <v>45588.333333333299</v>
      </c>
      <c r="B7115" s="340">
        <v>2.6700400000000002</v>
      </c>
      <c r="C7115" s="340" t="s">
        <v>300</v>
      </c>
      <c r="D7115" s="341">
        <v>77.22081</v>
      </c>
      <c r="E7115" s="342" t="s">
        <v>300</v>
      </c>
      <c r="F7115" s="340">
        <v>6.4081599999999996</v>
      </c>
      <c r="G7115" s="342" t="s">
        <v>300</v>
      </c>
      <c r="H7115" s="342"/>
      <c r="I7115" s="342"/>
      <c r="J7115" s="343"/>
      <c r="K7115" s="343"/>
      <c r="L7115" s="407">
        <v>1</v>
      </c>
      <c r="M7115" s="344">
        <f t="shared" si="111"/>
        <v>6.4081568096269912</v>
      </c>
      <c r="N7115" s="337"/>
      <c r="T7115" s="169" t="s">
        <v>300</v>
      </c>
    </row>
    <row r="7116" spans="1:20">
      <c r="A7116" s="339">
        <v>45588.375</v>
      </c>
      <c r="B7116" s="340">
        <v>2.5588799999999998</v>
      </c>
      <c r="C7116" s="340" t="s">
        <v>300</v>
      </c>
      <c r="D7116" s="341">
        <v>75.791870000000003</v>
      </c>
      <c r="E7116" s="342" t="s">
        <v>300</v>
      </c>
      <c r="F7116" s="340">
        <v>6.02773</v>
      </c>
      <c r="G7116" s="342" t="s">
        <v>300</v>
      </c>
      <c r="H7116" s="342"/>
      <c r="I7116" s="342"/>
      <c r="J7116" s="343"/>
      <c r="K7116" s="343"/>
      <c r="L7116" s="407">
        <v>1</v>
      </c>
      <c r="M7116" s="344">
        <f t="shared" si="111"/>
        <v>6.0277266934980469</v>
      </c>
      <c r="N7116" s="337"/>
      <c r="T7116" s="169" t="s">
        <v>300</v>
      </c>
    </row>
    <row r="7117" spans="1:20">
      <c r="A7117" s="339">
        <v>45588.416666666701</v>
      </c>
      <c r="B7117" s="340">
        <v>2.61266</v>
      </c>
      <c r="C7117" s="340" t="s">
        <v>300</v>
      </c>
      <c r="D7117" s="341">
        <v>73.7941</v>
      </c>
      <c r="E7117" s="342" t="s">
        <v>300</v>
      </c>
      <c r="F7117" s="340">
        <v>5.9921899999999999</v>
      </c>
      <c r="G7117" s="342" t="s">
        <v>300</v>
      </c>
      <c r="H7117" s="342"/>
      <c r="I7117" s="342"/>
      <c r="J7117" s="343"/>
      <c r="K7117" s="343"/>
      <c r="L7117" s="407">
        <v>1</v>
      </c>
      <c r="M7117" s="344">
        <f t="shared" si="111"/>
        <v>5.9921896039504796</v>
      </c>
      <c r="N7117" s="337"/>
      <c r="T7117" s="169" t="s">
        <v>300</v>
      </c>
    </row>
    <row r="7118" spans="1:20">
      <c r="A7118" s="339">
        <v>45588.458333333299</v>
      </c>
      <c r="B7118" s="340">
        <v>2.4820099999999998</v>
      </c>
      <c r="C7118" s="340" t="s">
        <v>300</v>
      </c>
      <c r="D7118" s="341">
        <v>74.496880000000004</v>
      </c>
      <c r="E7118" s="342" t="s">
        <v>300</v>
      </c>
      <c r="F7118" s="340">
        <v>5.7467600000000001</v>
      </c>
      <c r="G7118" s="342" t="s">
        <v>300</v>
      </c>
      <c r="H7118" s="342"/>
      <c r="I7118" s="342"/>
      <c r="J7118" s="343"/>
      <c r="K7118" s="343"/>
      <c r="L7118" s="407">
        <v>1</v>
      </c>
      <c r="M7118" s="344">
        <f t="shared" si="111"/>
        <v>5.7467541950831045</v>
      </c>
      <c r="N7118" s="337"/>
      <c r="T7118" s="169" t="s">
        <v>300</v>
      </c>
    </row>
    <row r="7119" spans="1:20">
      <c r="A7119" s="339">
        <v>45588.5</v>
      </c>
      <c r="B7119" s="340">
        <v>0.73519999999999996</v>
      </c>
      <c r="C7119" s="340" t="s">
        <v>300</v>
      </c>
      <c r="D7119" s="341">
        <v>77.009339999999995</v>
      </c>
      <c r="E7119" s="342" t="s">
        <v>300</v>
      </c>
      <c r="F7119" s="340">
        <v>1.75966</v>
      </c>
      <c r="G7119" s="342" t="s">
        <v>300</v>
      </c>
      <c r="H7119" s="342"/>
      <c r="I7119" s="342"/>
      <c r="J7119" s="343"/>
      <c r="K7119" s="343"/>
      <c r="L7119" s="407">
        <v>1</v>
      </c>
      <c r="M7119" s="344">
        <f t="shared" si="111"/>
        <v>1.7596646511494394</v>
      </c>
      <c r="N7119" s="337"/>
      <c r="T7119" s="169" t="s">
        <v>300</v>
      </c>
    </row>
    <row r="7120" spans="1:20">
      <c r="A7120" s="339">
        <v>45588.541666666701</v>
      </c>
      <c r="B7120" s="340">
        <v>0.28355000000000002</v>
      </c>
      <c r="C7120" s="340" t="s">
        <v>300</v>
      </c>
      <c r="D7120" s="341">
        <v>73.104029999999995</v>
      </c>
      <c r="E7120" s="342" t="s">
        <v>300</v>
      </c>
      <c r="F7120" s="340">
        <v>0.64424000000000003</v>
      </c>
      <c r="G7120" s="342" t="s">
        <v>300</v>
      </c>
      <c r="H7120" s="342"/>
      <c r="I7120" s="342"/>
      <c r="J7120" s="343"/>
      <c r="K7120" s="343"/>
      <c r="L7120" s="407">
        <v>1</v>
      </c>
      <c r="M7120" s="344">
        <f t="shared" si="111"/>
        <v>0.64424637071801993</v>
      </c>
      <c r="N7120" s="337"/>
      <c r="T7120" s="169" t="s">
        <v>300</v>
      </c>
    </row>
    <row r="7121" spans="1:20">
      <c r="A7121" s="339">
        <v>45588.583333333299</v>
      </c>
      <c r="B7121" s="340">
        <v>1.5081</v>
      </c>
      <c r="C7121" s="340" t="s">
        <v>300</v>
      </c>
      <c r="D7121" s="341">
        <v>80.180449999999993</v>
      </c>
      <c r="E7121" s="342" t="s">
        <v>300</v>
      </c>
      <c r="F7121" s="340">
        <v>3.7582100000000001</v>
      </c>
      <c r="G7121" s="342" t="s">
        <v>300</v>
      </c>
      <c r="H7121" s="342"/>
      <c r="I7121" s="342"/>
      <c r="J7121" s="343"/>
      <c r="K7121" s="343"/>
      <c r="L7121" s="407">
        <v>1</v>
      </c>
      <c r="M7121" s="344">
        <f t="shared" si="111"/>
        <v>3.7581978469265986</v>
      </c>
      <c r="N7121" s="337"/>
      <c r="T7121" s="169" t="s">
        <v>300</v>
      </c>
    </row>
    <row r="7122" spans="1:20">
      <c r="A7122" s="339">
        <v>45588.625</v>
      </c>
      <c r="B7122" s="340">
        <v>2.16865</v>
      </c>
      <c r="C7122" s="340" t="s">
        <v>300</v>
      </c>
      <c r="D7122" s="341">
        <v>79.199789999999993</v>
      </c>
      <c r="E7122" s="342" t="s">
        <v>300</v>
      </c>
      <c r="F7122" s="340">
        <v>5.3381999999999996</v>
      </c>
      <c r="G7122" s="342" t="s">
        <v>300</v>
      </c>
      <c r="H7122" s="342"/>
      <c r="I7122" s="342"/>
      <c r="J7122" s="343"/>
      <c r="K7122" s="343"/>
      <c r="L7122" s="407">
        <v>1</v>
      </c>
      <c r="M7122" s="344">
        <f t="shared" si="111"/>
        <v>5.3381958920551797</v>
      </c>
      <c r="N7122" s="337"/>
      <c r="T7122" s="169" t="s">
        <v>300</v>
      </c>
    </row>
    <row r="7123" spans="1:20">
      <c r="A7123" s="339">
        <v>45588.666666666701</v>
      </c>
      <c r="B7123" s="340">
        <v>2.63964</v>
      </c>
      <c r="C7123" s="340" t="s">
        <v>300</v>
      </c>
      <c r="D7123" s="341">
        <v>76.38082</v>
      </c>
      <c r="E7123" s="342" t="s">
        <v>300</v>
      </c>
      <c r="F7123" s="340">
        <v>6.2662899999999997</v>
      </c>
      <c r="G7123" s="342" t="s">
        <v>300</v>
      </c>
      <c r="H7123" s="342"/>
      <c r="I7123" s="342"/>
      <c r="J7123" s="343"/>
      <c r="K7123" s="343"/>
      <c r="L7123" s="407">
        <v>1</v>
      </c>
      <c r="M7123" s="344">
        <f t="shared" si="111"/>
        <v>6.2662833282651826</v>
      </c>
      <c r="N7123" s="337"/>
      <c r="T7123" s="169" t="s">
        <v>300</v>
      </c>
    </row>
    <row r="7124" spans="1:20">
      <c r="A7124" s="339">
        <v>45588.708333333299</v>
      </c>
      <c r="B7124" s="340">
        <v>2.4196900000000001</v>
      </c>
      <c r="C7124" s="340" t="s">
        <v>300</v>
      </c>
      <c r="D7124" s="341">
        <v>74.857299999999995</v>
      </c>
      <c r="E7124" s="342" t="s">
        <v>300</v>
      </c>
      <c r="F7124" s="340">
        <v>5.6295700000000002</v>
      </c>
      <c r="G7124" s="342" t="s">
        <v>300</v>
      </c>
      <c r="H7124" s="342"/>
      <c r="I7124" s="342"/>
      <c r="J7124" s="343"/>
      <c r="K7124" s="343"/>
      <c r="L7124" s="407">
        <v>1</v>
      </c>
      <c r="M7124" s="344">
        <f t="shared" si="111"/>
        <v>5.6295657841659592</v>
      </c>
      <c r="N7124" s="337"/>
      <c r="T7124" s="169" t="s">
        <v>300</v>
      </c>
    </row>
    <row r="7125" spans="1:20">
      <c r="A7125" s="339">
        <v>45588.75</v>
      </c>
      <c r="B7125" s="340">
        <v>2.4825400000000002</v>
      </c>
      <c r="C7125" s="340" t="s">
        <v>300</v>
      </c>
      <c r="D7125" s="341">
        <v>72.691180000000003</v>
      </c>
      <c r="E7125" s="342" t="s">
        <v>300</v>
      </c>
      <c r="F7125" s="340">
        <v>5.60867</v>
      </c>
      <c r="G7125" s="342" t="s">
        <v>300</v>
      </c>
      <c r="H7125" s="342"/>
      <c r="I7125" s="342"/>
      <c r="J7125" s="343"/>
      <c r="K7125" s="343"/>
      <c r="L7125" s="407">
        <v>1</v>
      </c>
      <c r="M7125" s="344">
        <f t="shared" si="111"/>
        <v>5.6086583228729756</v>
      </c>
      <c r="N7125" s="337"/>
      <c r="T7125" s="169" t="s">
        <v>300</v>
      </c>
    </row>
    <row r="7126" spans="1:20">
      <c r="A7126" s="339">
        <v>45588.791666666701</v>
      </c>
      <c r="B7126" s="340">
        <v>2.54074</v>
      </c>
      <c r="C7126" s="340" t="s">
        <v>300</v>
      </c>
      <c r="D7126" s="341">
        <v>72.841160000000002</v>
      </c>
      <c r="E7126" s="342" t="s">
        <v>300</v>
      </c>
      <c r="F7126" s="340">
        <v>5.7519900000000002</v>
      </c>
      <c r="G7126" s="342" t="s">
        <v>300</v>
      </c>
      <c r="H7126" s="342"/>
      <c r="I7126" s="342"/>
      <c r="J7126" s="343"/>
      <c r="K7126" s="343"/>
      <c r="L7126" s="407">
        <v>1</v>
      </c>
      <c r="M7126" s="344">
        <f t="shared" si="111"/>
        <v>5.751989550519073</v>
      </c>
      <c r="N7126" s="337"/>
      <c r="T7126" s="169" t="s">
        <v>300</v>
      </c>
    </row>
    <row r="7127" spans="1:20">
      <c r="A7127" s="339">
        <v>45588.833333333299</v>
      </c>
      <c r="B7127" s="340">
        <v>2.4555199999999999</v>
      </c>
      <c r="C7127" s="340" t="s">
        <v>300</v>
      </c>
      <c r="D7127" s="341">
        <v>73.832809999999995</v>
      </c>
      <c r="E7127" s="342" t="s">
        <v>300</v>
      </c>
      <c r="F7127" s="340">
        <v>5.6347399999999999</v>
      </c>
      <c r="G7127" s="342" t="s">
        <v>300</v>
      </c>
      <c r="H7127" s="342"/>
      <c r="I7127" s="342"/>
      <c r="J7127" s="343"/>
      <c r="K7127" s="343"/>
      <c r="L7127" s="407">
        <v>1</v>
      </c>
      <c r="M7127" s="344">
        <f t="shared" si="111"/>
        <v>5.6347400252760957</v>
      </c>
      <c r="N7127" s="337"/>
      <c r="T7127" s="169" t="s">
        <v>300</v>
      </c>
    </row>
    <row r="7128" spans="1:20">
      <c r="A7128" s="339">
        <v>45588.875</v>
      </c>
      <c r="B7128" s="340">
        <v>2.5199500000000001</v>
      </c>
      <c r="C7128" s="340" t="s">
        <v>300</v>
      </c>
      <c r="D7128" s="341">
        <v>73.767359999999996</v>
      </c>
      <c r="E7128" s="342" t="s">
        <v>300</v>
      </c>
      <c r="F7128" s="340">
        <v>5.7774700000000001</v>
      </c>
      <c r="G7128" s="342" t="s">
        <v>300</v>
      </c>
      <c r="H7128" s="342"/>
      <c r="I7128" s="342"/>
      <c r="J7128" s="343"/>
      <c r="K7128" s="343"/>
      <c r="L7128" s="407">
        <v>1</v>
      </c>
      <c r="M7128" s="344">
        <f t="shared" si="111"/>
        <v>5.77746302849856</v>
      </c>
      <c r="N7128" s="337"/>
      <c r="T7128" s="169" t="s">
        <v>300</v>
      </c>
    </row>
    <row r="7129" spans="1:20">
      <c r="A7129" s="339">
        <v>45588.916666666701</v>
      </c>
      <c r="B7129" s="340">
        <v>2.5522499999999999</v>
      </c>
      <c r="C7129" s="340" t="s">
        <v>300</v>
      </c>
      <c r="D7129" s="341">
        <v>73.70205</v>
      </c>
      <c r="E7129" s="342" t="s">
        <v>300</v>
      </c>
      <c r="F7129" s="340">
        <v>5.8463399999999996</v>
      </c>
      <c r="G7129" s="342" t="s">
        <v>300</v>
      </c>
      <c r="H7129" s="342"/>
      <c r="I7129" s="342"/>
      <c r="J7129" s="343"/>
      <c r="K7129" s="343"/>
      <c r="L7129" s="407">
        <v>1</v>
      </c>
      <c r="M7129" s="344">
        <f t="shared" si="111"/>
        <v>5.8463362550564986</v>
      </c>
      <c r="N7129" s="337"/>
      <c r="T7129" s="169" t="s">
        <v>300</v>
      </c>
    </row>
    <row r="7130" spans="1:20">
      <c r="A7130" s="339">
        <v>45588.958333333299</v>
      </c>
      <c r="B7130" s="340">
        <v>2.2850600000000001</v>
      </c>
      <c r="C7130" s="340" t="s">
        <v>300</v>
      </c>
      <c r="D7130" s="341">
        <v>75.140529999999998</v>
      </c>
      <c r="E7130" s="342" t="s">
        <v>300</v>
      </c>
      <c r="F7130" s="340">
        <v>5.3364599999999998</v>
      </c>
      <c r="G7130" s="342" t="s">
        <v>300</v>
      </c>
      <c r="H7130" s="342"/>
      <c r="I7130" s="342"/>
      <c r="J7130" s="343"/>
      <c r="K7130" s="343"/>
      <c r="L7130" s="407">
        <v>1</v>
      </c>
      <c r="M7130" s="344">
        <f t="shared" si="111"/>
        <v>5.3364552534943446</v>
      </c>
      <c r="N7130" s="337"/>
      <c r="T7130" s="169" t="s">
        <v>300</v>
      </c>
    </row>
    <row r="7131" spans="1:20">
      <c r="A7131" s="339">
        <v>45589</v>
      </c>
      <c r="B7131" s="340">
        <v>2.5054599999999998</v>
      </c>
      <c r="C7131" s="340" t="s">
        <v>300</v>
      </c>
      <c r="D7131" s="341">
        <v>75.733729999999994</v>
      </c>
      <c r="E7131" s="342" t="s">
        <v>300</v>
      </c>
      <c r="F7131" s="340">
        <v>5.8973599999999999</v>
      </c>
      <c r="G7131" s="342" t="s">
        <v>300</v>
      </c>
      <c r="H7131" s="342"/>
      <c r="I7131" s="342"/>
      <c r="J7131" s="343"/>
      <c r="K7131" s="343"/>
      <c r="L7131" s="407">
        <v>1</v>
      </c>
      <c r="M7131" s="344">
        <f t="shared" si="111"/>
        <v>5.897362592633062</v>
      </c>
      <c r="N7131" s="337"/>
      <c r="T7131" s="169" t="s">
        <v>300</v>
      </c>
    </row>
    <row r="7132" spans="1:20">
      <c r="A7132" s="339">
        <v>45589.041666666701</v>
      </c>
      <c r="B7132" s="340">
        <v>1.82412</v>
      </c>
      <c r="C7132" s="340" t="s">
        <v>300</v>
      </c>
      <c r="D7132" s="341">
        <v>77.843209999999999</v>
      </c>
      <c r="E7132" s="342" t="s">
        <v>300</v>
      </c>
      <c r="F7132" s="340">
        <v>4.4132100000000003</v>
      </c>
      <c r="G7132" s="342" t="s">
        <v>300</v>
      </c>
      <c r="H7132" s="342"/>
      <c r="I7132" s="342"/>
      <c r="J7132" s="343"/>
      <c r="K7132" s="343"/>
      <c r="L7132" s="407">
        <v>1</v>
      </c>
      <c r="M7132" s="344">
        <f t="shared" si="111"/>
        <v>4.4132156714792155</v>
      </c>
      <c r="N7132" s="337"/>
      <c r="T7132" s="169" t="s">
        <v>300</v>
      </c>
    </row>
    <row r="7133" spans="1:20">
      <c r="A7133" s="339">
        <v>45589.083333333299</v>
      </c>
      <c r="B7133" s="340">
        <v>2.51092</v>
      </c>
      <c r="C7133" s="340" t="s">
        <v>300</v>
      </c>
      <c r="D7133" s="341">
        <v>74.986080000000001</v>
      </c>
      <c r="E7133" s="342" t="s">
        <v>300</v>
      </c>
      <c r="F7133" s="340">
        <v>5.8518699999999999</v>
      </c>
      <c r="G7133" s="342" t="s">
        <v>300</v>
      </c>
      <c r="H7133" s="342"/>
      <c r="I7133" s="342"/>
      <c r="J7133" s="343"/>
      <c r="K7133" s="343"/>
      <c r="L7133" s="407">
        <v>1</v>
      </c>
      <c r="M7133" s="344">
        <f t="shared" si="111"/>
        <v>5.8518682116410883</v>
      </c>
      <c r="N7133" s="337"/>
      <c r="T7133" s="169" t="s">
        <v>300</v>
      </c>
    </row>
    <row r="7134" spans="1:20">
      <c r="A7134" s="339">
        <v>45589.125</v>
      </c>
      <c r="B7134" s="340">
        <v>2.52075</v>
      </c>
      <c r="C7134" s="340" t="s">
        <v>300</v>
      </c>
      <c r="D7134" s="341">
        <v>75.250010000000003</v>
      </c>
      <c r="E7134" s="342" t="s">
        <v>300</v>
      </c>
      <c r="F7134" s="340">
        <v>5.8954700000000004</v>
      </c>
      <c r="G7134" s="342" t="s">
        <v>300</v>
      </c>
      <c r="H7134" s="342"/>
      <c r="I7134" s="342"/>
      <c r="J7134" s="343"/>
      <c r="K7134" s="343"/>
      <c r="L7134" s="407">
        <v>1</v>
      </c>
      <c r="M7134" s="344">
        <f t="shared" si="111"/>
        <v>5.8954552609491007</v>
      </c>
      <c r="N7134" s="337"/>
      <c r="T7134" s="169" t="s">
        <v>300</v>
      </c>
    </row>
    <row r="7135" spans="1:20">
      <c r="A7135" s="339">
        <v>45589.166666666701</v>
      </c>
      <c r="B7135" s="340">
        <v>2.92957</v>
      </c>
      <c r="C7135" s="340" t="s">
        <v>300</v>
      </c>
      <c r="D7135" s="341">
        <v>73.451849999999993</v>
      </c>
      <c r="E7135" s="342" t="s">
        <v>300</v>
      </c>
      <c r="F7135" s="340">
        <v>6.6878599999999997</v>
      </c>
      <c r="G7135" s="342" t="s">
        <v>300</v>
      </c>
      <c r="H7135" s="342"/>
      <c r="I7135" s="342"/>
      <c r="J7135" s="343"/>
      <c r="K7135" s="343"/>
      <c r="L7135" s="407">
        <v>1</v>
      </c>
      <c r="M7135" s="344">
        <f t="shared" si="111"/>
        <v>6.687867009235859</v>
      </c>
      <c r="N7135" s="337"/>
      <c r="T7135" s="169" t="s">
        <v>300</v>
      </c>
    </row>
    <row r="7136" spans="1:20">
      <c r="A7136" s="339">
        <v>45589.208333333299</v>
      </c>
      <c r="B7136" s="340">
        <v>2.6792400000000001</v>
      </c>
      <c r="C7136" s="340" t="s">
        <v>300</v>
      </c>
      <c r="D7136" s="341">
        <v>72.920919999999995</v>
      </c>
      <c r="E7136" s="342" t="s">
        <v>300</v>
      </c>
      <c r="F7136" s="340">
        <v>6.07219</v>
      </c>
      <c r="G7136" s="342" t="s">
        <v>300</v>
      </c>
      <c r="H7136" s="342"/>
      <c r="I7136" s="342"/>
      <c r="J7136" s="343"/>
      <c r="K7136" s="343"/>
      <c r="L7136" s="407">
        <v>1</v>
      </c>
      <c r="M7136" s="344">
        <f t="shared" si="111"/>
        <v>6.0721818283808631</v>
      </c>
      <c r="N7136" s="337"/>
      <c r="T7136" s="169" t="s">
        <v>300</v>
      </c>
    </row>
    <row r="7137" spans="1:20">
      <c r="A7137" s="339">
        <v>45589.25</v>
      </c>
      <c r="B7137" s="340">
        <v>2.3875799999999998</v>
      </c>
      <c r="C7137" s="340" t="s">
        <v>300</v>
      </c>
      <c r="D7137" s="341">
        <v>75.664190000000005</v>
      </c>
      <c r="E7137" s="342" t="s">
        <v>300</v>
      </c>
      <c r="F7137" s="340">
        <v>5.6147400000000003</v>
      </c>
      <c r="G7137" s="342" t="s">
        <v>300</v>
      </c>
      <c r="H7137" s="342"/>
      <c r="I7137" s="342"/>
      <c r="J7137" s="343"/>
      <c r="K7137" s="343"/>
      <c r="L7137" s="407">
        <v>1</v>
      </c>
      <c r="M7137" s="344">
        <f t="shared" si="111"/>
        <v>5.6147358541070149</v>
      </c>
      <c r="N7137" s="337"/>
      <c r="T7137" s="169" t="s">
        <v>300</v>
      </c>
    </row>
    <row r="7138" spans="1:20">
      <c r="A7138" s="339">
        <v>45589.291666666701</v>
      </c>
      <c r="B7138" s="340">
        <v>2.4172600000000002</v>
      </c>
      <c r="C7138" s="340" t="s">
        <v>300</v>
      </c>
      <c r="D7138" s="341">
        <v>77.169929999999994</v>
      </c>
      <c r="E7138" s="342" t="s">
        <v>300</v>
      </c>
      <c r="F7138" s="340">
        <v>5.79765</v>
      </c>
      <c r="G7138" s="342" t="s">
        <v>300</v>
      </c>
      <c r="H7138" s="342"/>
      <c r="I7138" s="342"/>
      <c r="J7138" s="343"/>
      <c r="K7138" s="343"/>
      <c r="L7138" s="407">
        <v>1</v>
      </c>
      <c r="M7138" s="344">
        <f t="shared" si="111"/>
        <v>5.7976565175451444</v>
      </c>
      <c r="N7138" s="337"/>
      <c r="T7138" s="169" t="s">
        <v>300</v>
      </c>
    </row>
    <row r="7139" spans="1:20">
      <c r="A7139" s="339">
        <v>45589.333333333299</v>
      </c>
      <c r="B7139" s="340">
        <v>2.50901</v>
      </c>
      <c r="C7139" s="340" t="s">
        <v>300</v>
      </c>
      <c r="D7139" s="341">
        <v>78.456760000000003</v>
      </c>
      <c r="E7139" s="342" t="s">
        <v>300</v>
      </c>
      <c r="F7139" s="340">
        <v>6.1180599999999998</v>
      </c>
      <c r="G7139" s="342" t="s">
        <v>300</v>
      </c>
      <c r="H7139" s="342"/>
      <c r="I7139" s="342"/>
      <c r="J7139" s="343"/>
      <c r="K7139" s="343"/>
      <c r="L7139" s="407">
        <v>1</v>
      </c>
      <c r="M7139" s="344">
        <f t="shared" si="111"/>
        <v>6.1180605612682069</v>
      </c>
      <c r="N7139" s="337"/>
      <c r="T7139" s="169" t="s">
        <v>300</v>
      </c>
    </row>
    <row r="7140" spans="1:20">
      <c r="A7140" s="339">
        <v>45589.375</v>
      </c>
      <c r="B7140" s="340">
        <v>2.3661400000000001</v>
      </c>
      <c r="C7140" s="340" t="s">
        <v>300</v>
      </c>
      <c r="D7140" s="341">
        <v>78.49709</v>
      </c>
      <c r="E7140" s="342" t="s">
        <v>300</v>
      </c>
      <c r="F7140" s="340">
        <v>5.7726499999999996</v>
      </c>
      <c r="G7140" s="342" t="s">
        <v>300</v>
      </c>
      <c r="H7140" s="342"/>
      <c r="I7140" s="342"/>
      <c r="J7140" s="343"/>
      <c r="K7140" s="343"/>
      <c r="L7140" s="407">
        <v>1</v>
      </c>
      <c r="M7140" s="344">
        <f t="shared" si="111"/>
        <v>5.7726470488732069</v>
      </c>
      <c r="N7140" s="337"/>
      <c r="T7140" s="169" t="s">
        <v>300</v>
      </c>
    </row>
    <row r="7141" spans="1:20">
      <c r="A7141" s="339">
        <v>45589.416666666701</v>
      </c>
      <c r="B7141" s="340">
        <v>2.5685500000000001</v>
      </c>
      <c r="C7141" s="340" t="s">
        <v>300</v>
      </c>
      <c r="D7141" s="341">
        <v>74.294640000000001</v>
      </c>
      <c r="E7141" s="342" t="s">
        <v>300</v>
      </c>
      <c r="F7141" s="340">
        <v>5.9309700000000003</v>
      </c>
      <c r="G7141" s="342" t="s">
        <v>300</v>
      </c>
      <c r="H7141" s="342"/>
      <c r="I7141" s="342"/>
      <c r="J7141" s="343"/>
      <c r="K7141" s="343"/>
      <c r="L7141" s="407">
        <v>1</v>
      </c>
      <c r="M7141" s="344">
        <f t="shared" si="111"/>
        <v>5.9309807845377591</v>
      </c>
      <c r="N7141" s="337"/>
      <c r="T7141" s="169" t="s">
        <v>300</v>
      </c>
    </row>
    <row r="7142" spans="1:20">
      <c r="A7142" s="339">
        <v>45589.458333333299</v>
      </c>
      <c r="B7142" s="340">
        <v>2.54582</v>
      </c>
      <c r="C7142" s="340" t="s">
        <v>300</v>
      </c>
      <c r="D7142" s="341">
        <v>75.128410000000002</v>
      </c>
      <c r="E7142" s="342" t="s">
        <v>300</v>
      </c>
      <c r="F7142" s="340">
        <v>5.9444600000000003</v>
      </c>
      <c r="G7142" s="342" t="s">
        <v>300</v>
      </c>
      <c r="H7142" s="342"/>
      <c r="I7142" s="342"/>
      <c r="J7142" s="343"/>
      <c r="K7142" s="343"/>
      <c r="L7142" s="407">
        <v>1</v>
      </c>
      <c r="M7142" s="344">
        <f t="shared" si="111"/>
        <v>5.944466743831895</v>
      </c>
      <c r="N7142" s="337"/>
      <c r="T7142" s="169" t="s">
        <v>300</v>
      </c>
    </row>
    <row r="7143" spans="1:20">
      <c r="A7143" s="339">
        <v>45589.5</v>
      </c>
      <c r="B7143" s="340">
        <v>0.82376000000000005</v>
      </c>
      <c r="C7143" s="340" t="s">
        <v>300</v>
      </c>
      <c r="D7143" s="341">
        <v>77.110339999999994</v>
      </c>
      <c r="E7143" s="342" t="s">
        <v>300</v>
      </c>
      <c r="F7143" s="340">
        <v>1.97421</v>
      </c>
      <c r="G7143" s="342" t="s">
        <v>300</v>
      </c>
      <c r="H7143" s="342"/>
      <c r="I7143" s="342"/>
      <c r="J7143" s="343"/>
      <c r="K7143" s="343"/>
      <c r="L7143" s="407">
        <v>1</v>
      </c>
      <c r="M7143" s="344">
        <f t="shared" si="111"/>
        <v>1.9742144571246716</v>
      </c>
      <c r="N7143" s="337"/>
      <c r="T7143" s="169" t="s">
        <v>300</v>
      </c>
    </row>
    <row r="7144" spans="1:20">
      <c r="A7144" s="339">
        <v>45589.541666666701</v>
      </c>
      <c r="B7144" s="340">
        <v>0.65081999999999995</v>
      </c>
      <c r="C7144" s="340" t="s">
        <v>300</v>
      </c>
      <c r="D7144" s="341">
        <v>70.195369999999997</v>
      </c>
      <c r="E7144" s="342" t="s">
        <v>300</v>
      </c>
      <c r="F7144" s="340">
        <v>1.41988</v>
      </c>
      <c r="G7144" s="342" t="s">
        <v>300</v>
      </c>
      <c r="H7144" s="342"/>
      <c r="I7144" s="342"/>
      <c r="J7144" s="343"/>
      <c r="K7144" s="343"/>
      <c r="L7144" s="407">
        <v>1</v>
      </c>
      <c r="M7144" s="344">
        <f t="shared" si="111"/>
        <v>1.4198758358616719</v>
      </c>
      <c r="N7144" s="337"/>
      <c r="T7144" s="169" t="s">
        <v>300</v>
      </c>
    </row>
    <row r="7145" spans="1:20">
      <c r="A7145" s="339">
        <v>45589.583333333299</v>
      </c>
      <c r="B7145" s="340">
        <v>2.0555300000000001</v>
      </c>
      <c r="C7145" s="340" t="s">
        <v>300</v>
      </c>
      <c r="D7145" s="341">
        <v>74.705550000000002</v>
      </c>
      <c r="E7145" s="342" t="s">
        <v>300</v>
      </c>
      <c r="F7145" s="340">
        <v>4.7726199999999999</v>
      </c>
      <c r="G7145" s="342" t="s">
        <v>300</v>
      </c>
      <c r="H7145" s="342"/>
      <c r="I7145" s="342"/>
      <c r="J7145" s="343"/>
      <c r="K7145" s="343"/>
      <c r="L7145" s="407">
        <v>1</v>
      </c>
      <c r="M7145" s="344">
        <f t="shared" si="111"/>
        <v>4.77262923487182</v>
      </c>
      <c r="N7145" s="337"/>
      <c r="T7145" s="169" t="s">
        <v>300</v>
      </c>
    </row>
    <row r="7146" spans="1:20">
      <c r="A7146" s="339">
        <v>45589.625</v>
      </c>
      <c r="B7146" s="340">
        <v>2.44984</v>
      </c>
      <c r="C7146" s="340" t="s">
        <v>300</v>
      </c>
      <c r="D7146" s="341">
        <v>74.415030000000002</v>
      </c>
      <c r="E7146" s="342" t="s">
        <v>300</v>
      </c>
      <c r="F7146" s="340">
        <v>5.6660399999999997</v>
      </c>
      <c r="G7146" s="342" t="s">
        <v>300</v>
      </c>
      <c r="H7146" s="342"/>
      <c r="I7146" s="342"/>
      <c r="J7146" s="343"/>
      <c r="K7146" s="343"/>
      <c r="L7146" s="407">
        <v>1</v>
      </c>
      <c r="M7146" s="344">
        <f t="shared" si="111"/>
        <v>5.6660368233188159</v>
      </c>
      <c r="N7146" s="337"/>
      <c r="T7146" s="169" t="s">
        <v>300</v>
      </c>
    </row>
    <row r="7147" spans="1:20">
      <c r="A7147" s="339">
        <v>45589.666666666701</v>
      </c>
      <c r="B7147" s="340">
        <v>2.2636799999999999</v>
      </c>
      <c r="C7147" s="340" t="s">
        <v>300</v>
      </c>
      <c r="D7147" s="341">
        <v>74.881770000000003</v>
      </c>
      <c r="E7147" s="342" t="s">
        <v>300</v>
      </c>
      <c r="F7147" s="340">
        <v>5.2683099999999996</v>
      </c>
      <c r="G7147" s="342" t="s">
        <v>300</v>
      </c>
      <c r="H7147" s="342"/>
      <c r="I7147" s="342"/>
      <c r="J7147" s="343"/>
      <c r="K7147" s="343"/>
      <c r="L7147" s="407">
        <v>1</v>
      </c>
      <c r="M7147" s="344">
        <f t="shared" si="111"/>
        <v>5.2683199877306874</v>
      </c>
      <c r="N7147" s="337"/>
      <c r="T7147" s="169" t="s">
        <v>300</v>
      </c>
    </row>
    <row r="7148" spans="1:20">
      <c r="A7148" s="339">
        <v>45589.708333333299</v>
      </c>
      <c r="B7148" s="340">
        <v>2.6372200000000001</v>
      </c>
      <c r="C7148" s="340" t="s">
        <v>300</v>
      </c>
      <c r="D7148" s="341">
        <v>72.820390000000003</v>
      </c>
      <c r="E7148" s="342" t="s">
        <v>300</v>
      </c>
      <c r="F7148" s="340">
        <v>5.9687099999999997</v>
      </c>
      <c r="G7148" s="342" t="s">
        <v>300</v>
      </c>
      <c r="H7148" s="342"/>
      <c r="I7148" s="342"/>
      <c r="J7148" s="343"/>
      <c r="K7148" s="343"/>
      <c r="L7148" s="407">
        <v>1</v>
      </c>
      <c r="M7148" s="344">
        <f t="shared" si="111"/>
        <v>5.9687085275030629</v>
      </c>
      <c r="N7148" s="337"/>
      <c r="T7148" s="169" t="s">
        <v>300</v>
      </c>
    </row>
    <row r="7149" spans="1:20">
      <c r="A7149" s="339">
        <v>45589.75</v>
      </c>
      <c r="B7149" s="340">
        <v>2.66499</v>
      </c>
      <c r="C7149" s="340" t="s">
        <v>300</v>
      </c>
      <c r="D7149" s="341">
        <v>73.228870000000001</v>
      </c>
      <c r="E7149" s="342" t="s">
        <v>300</v>
      </c>
      <c r="F7149" s="340">
        <v>6.0654000000000003</v>
      </c>
      <c r="G7149" s="342" t="s">
        <v>300</v>
      </c>
      <c r="H7149" s="342"/>
      <c r="I7149" s="342"/>
      <c r="J7149" s="343"/>
      <c r="K7149" s="343"/>
      <c r="L7149" s="407">
        <v>1</v>
      </c>
      <c r="M7149" s="344">
        <f t="shared" si="111"/>
        <v>6.0653927306012037</v>
      </c>
      <c r="N7149" s="337"/>
      <c r="T7149" s="169" t="s">
        <v>300</v>
      </c>
    </row>
    <row r="7150" spans="1:20">
      <c r="A7150" s="339">
        <v>45589.791666666701</v>
      </c>
      <c r="B7150" s="340">
        <v>2.4561899999999999</v>
      </c>
      <c r="C7150" s="340" t="s">
        <v>300</v>
      </c>
      <c r="D7150" s="341">
        <v>75.023139999999998</v>
      </c>
      <c r="E7150" s="342" t="s">
        <v>300</v>
      </c>
      <c r="F7150" s="340">
        <v>5.7271400000000003</v>
      </c>
      <c r="G7150" s="342" t="s">
        <v>300</v>
      </c>
      <c r="H7150" s="342"/>
      <c r="I7150" s="342"/>
      <c r="J7150" s="343"/>
      <c r="K7150" s="343"/>
      <c r="L7150" s="407">
        <v>1</v>
      </c>
      <c r="M7150" s="344">
        <f t="shared" si="111"/>
        <v>5.7271453602335267</v>
      </c>
      <c r="N7150" s="337"/>
      <c r="T7150" s="169" t="s">
        <v>300</v>
      </c>
    </row>
    <row r="7151" spans="1:20">
      <c r="A7151" s="339">
        <v>45589.833333333299</v>
      </c>
      <c r="B7151" s="340">
        <v>2.5641600000000002</v>
      </c>
      <c r="C7151" s="340" t="s">
        <v>300</v>
      </c>
      <c r="D7151" s="341">
        <v>73.735579999999999</v>
      </c>
      <c r="E7151" s="342" t="s">
        <v>300</v>
      </c>
      <c r="F7151" s="340">
        <v>5.8762800000000004</v>
      </c>
      <c r="G7151" s="342" t="s">
        <v>300</v>
      </c>
      <c r="H7151" s="342"/>
      <c r="I7151" s="342"/>
      <c r="J7151" s="343"/>
      <c r="K7151" s="343"/>
      <c r="L7151" s="407">
        <v>1</v>
      </c>
      <c r="M7151" s="344">
        <f t="shared" si="111"/>
        <v>5.8762901551818238</v>
      </c>
      <c r="N7151" s="337"/>
      <c r="T7151" s="169" t="s">
        <v>300</v>
      </c>
    </row>
    <row r="7152" spans="1:20">
      <c r="A7152" s="339">
        <v>45589.875</v>
      </c>
      <c r="B7152" s="340">
        <v>2.4538500000000001</v>
      </c>
      <c r="C7152" s="340" t="s">
        <v>300</v>
      </c>
      <c r="D7152" s="341">
        <v>74.5989</v>
      </c>
      <c r="E7152" s="342" t="s">
        <v>300</v>
      </c>
      <c r="F7152" s="340">
        <v>5.6893399999999996</v>
      </c>
      <c r="G7152" s="342" t="s">
        <v>300</v>
      </c>
      <c r="H7152" s="342"/>
      <c r="I7152" s="342"/>
      <c r="J7152" s="343"/>
      <c r="K7152" s="343"/>
      <c r="L7152" s="407">
        <v>1</v>
      </c>
      <c r="M7152" s="344">
        <f t="shared" si="111"/>
        <v>5.6893341945761993</v>
      </c>
      <c r="N7152" s="337"/>
      <c r="T7152" s="169" t="s">
        <v>300</v>
      </c>
    </row>
    <row r="7153" spans="1:20">
      <c r="A7153" s="339">
        <v>45589.916666666701</v>
      </c>
      <c r="B7153" s="340">
        <v>2.1674699999999998</v>
      </c>
      <c r="C7153" s="340" t="s">
        <v>300</v>
      </c>
      <c r="D7153" s="341">
        <v>76.397360000000006</v>
      </c>
      <c r="E7153" s="342" t="s">
        <v>300</v>
      </c>
      <c r="F7153" s="340">
        <v>5.1465199999999998</v>
      </c>
      <c r="G7153" s="342" t="s">
        <v>300</v>
      </c>
      <c r="H7153" s="342"/>
      <c r="I7153" s="342"/>
      <c r="J7153" s="343"/>
      <c r="K7153" s="343"/>
      <c r="L7153" s="407">
        <v>1</v>
      </c>
      <c r="M7153" s="344">
        <f t="shared" si="111"/>
        <v>5.1465056811255359</v>
      </c>
      <c r="N7153" s="337"/>
      <c r="T7153" s="169" t="s">
        <v>300</v>
      </c>
    </row>
    <row r="7154" spans="1:20">
      <c r="A7154" s="339">
        <v>45589.958333333299</v>
      </c>
      <c r="B7154" s="340">
        <v>2.4465400000000002</v>
      </c>
      <c r="C7154" s="340" t="s">
        <v>300</v>
      </c>
      <c r="D7154" s="341">
        <v>74.601560000000006</v>
      </c>
      <c r="E7154" s="342" t="s">
        <v>300</v>
      </c>
      <c r="F7154" s="340">
        <v>5.6726000000000001</v>
      </c>
      <c r="G7154" s="342" t="s">
        <v>300</v>
      </c>
      <c r="H7154" s="342"/>
      <c r="I7154" s="342"/>
      <c r="J7154" s="343"/>
      <c r="K7154" s="343"/>
      <c r="L7154" s="407">
        <v>1</v>
      </c>
      <c r="M7154" s="344">
        <f t="shared" si="111"/>
        <v>5.6725879747225925</v>
      </c>
      <c r="N7154" s="337"/>
      <c r="T7154" s="169" t="s">
        <v>300</v>
      </c>
    </row>
    <row r="7155" spans="1:20">
      <c r="A7155" s="339">
        <v>45590</v>
      </c>
      <c r="B7155" s="340">
        <v>1.4229799999999999</v>
      </c>
      <c r="C7155" s="340" t="s">
        <v>300</v>
      </c>
      <c r="D7155" s="341">
        <v>74.172380000000004</v>
      </c>
      <c r="E7155" s="342" t="s">
        <v>300</v>
      </c>
      <c r="F7155" s="340">
        <v>3.2803599999999999</v>
      </c>
      <c r="G7155" s="342" t="s">
        <v>300</v>
      </c>
      <c r="H7155" s="342"/>
      <c r="I7155" s="342"/>
      <c r="J7155" s="343"/>
      <c r="K7155" s="343"/>
      <c r="L7155" s="407">
        <v>1</v>
      </c>
      <c r="M7155" s="344">
        <f t="shared" si="111"/>
        <v>3.2803638771277921</v>
      </c>
      <c r="N7155" s="337"/>
      <c r="T7155" s="169" t="s">
        <v>300</v>
      </c>
    </row>
    <row r="7156" spans="1:20">
      <c r="A7156" s="339">
        <v>45590.041666666701</v>
      </c>
      <c r="B7156" s="340">
        <v>1.04817</v>
      </c>
      <c r="C7156" s="340" t="s">
        <v>300</v>
      </c>
      <c r="D7156" s="341">
        <v>76.892409999999998</v>
      </c>
      <c r="E7156" s="342" t="s">
        <v>300</v>
      </c>
      <c r="F7156" s="340">
        <v>2.5049399999999999</v>
      </c>
      <c r="G7156" s="342" t="s">
        <v>300</v>
      </c>
      <c r="H7156" s="342"/>
      <c r="I7156" s="342"/>
      <c r="J7156" s="343"/>
      <c r="K7156" s="343"/>
      <c r="L7156" s="407">
        <v>1</v>
      </c>
      <c r="M7156" s="344">
        <f t="shared" si="111"/>
        <v>2.5049335444718763</v>
      </c>
      <c r="N7156" s="337"/>
      <c r="T7156" s="169" t="s">
        <v>300</v>
      </c>
    </row>
    <row r="7157" spans="1:20">
      <c r="A7157" s="339">
        <v>45590.083333333299</v>
      </c>
      <c r="B7157" s="340">
        <v>2.3522799999999999</v>
      </c>
      <c r="C7157" s="340" t="s">
        <v>300</v>
      </c>
      <c r="D7157" s="341">
        <v>77.78707</v>
      </c>
      <c r="E7157" s="342" t="s">
        <v>300</v>
      </c>
      <c r="F7157" s="340">
        <v>5.6869199999999998</v>
      </c>
      <c r="G7157" s="342" t="s">
        <v>300</v>
      </c>
      <c r="H7157" s="342"/>
      <c r="I7157" s="342"/>
      <c r="J7157" s="343"/>
      <c r="K7157" s="343"/>
      <c r="L7157" s="407">
        <v>1</v>
      </c>
      <c r="M7157" s="344">
        <f t="shared" si="111"/>
        <v>5.6869241971291666</v>
      </c>
      <c r="N7157" s="337"/>
      <c r="T7157" s="169" t="s">
        <v>300</v>
      </c>
    </row>
    <row r="7158" spans="1:20">
      <c r="A7158" s="339">
        <v>45590.125</v>
      </c>
      <c r="B7158" s="340">
        <v>2.6287600000000002</v>
      </c>
      <c r="C7158" s="340" t="s">
        <v>300</v>
      </c>
      <c r="D7158" s="341">
        <v>76.095600000000005</v>
      </c>
      <c r="E7158" s="342" t="s">
        <v>300</v>
      </c>
      <c r="F7158" s="340">
        <v>6.2171500000000002</v>
      </c>
      <c r="G7158" s="342" t="s">
        <v>300</v>
      </c>
      <c r="H7158" s="342"/>
      <c r="I7158" s="342"/>
      <c r="J7158" s="343"/>
      <c r="K7158" s="343"/>
      <c r="L7158" s="407">
        <v>1</v>
      </c>
      <c r="M7158" s="344">
        <f t="shared" si="111"/>
        <v>6.2171521186924794</v>
      </c>
      <c r="N7158" s="337"/>
      <c r="T7158" s="169" t="s">
        <v>300</v>
      </c>
    </row>
    <row r="7159" spans="1:20">
      <c r="A7159" s="339">
        <v>45590.166666666701</v>
      </c>
      <c r="B7159" s="340">
        <v>2.6345000000000001</v>
      </c>
      <c r="C7159" s="340" t="s">
        <v>300</v>
      </c>
      <c r="D7159" s="341">
        <v>77.201260000000005</v>
      </c>
      <c r="E7159" s="342" t="s">
        <v>300</v>
      </c>
      <c r="F7159" s="340">
        <v>6.3212599999999997</v>
      </c>
      <c r="G7159" s="342" t="s">
        <v>300</v>
      </c>
      <c r="H7159" s="342"/>
      <c r="I7159" s="342"/>
      <c r="J7159" s="343"/>
      <c r="K7159" s="343"/>
      <c r="L7159" s="407">
        <v>1</v>
      </c>
      <c r="M7159" s="344">
        <f t="shared" si="111"/>
        <v>6.3212592411276001</v>
      </c>
      <c r="N7159" s="337"/>
      <c r="T7159" s="169" t="s">
        <v>300</v>
      </c>
    </row>
    <row r="7160" spans="1:20">
      <c r="A7160" s="339">
        <v>45590.208333333299</v>
      </c>
      <c r="B7160" s="340">
        <v>2.68893</v>
      </c>
      <c r="C7160" s="340" t="s">
        <v>300</v>
      </c>
      <c r="D7160" s="341">
        <v>76.700569999999999</v>
      </c>
      <c r="E7160" s="342" t="s">
        <v>300</v>
      </c>
      <c r="F7160" s="340">
        <v>6.4100200000000003</v>
      </c>
      <c r="G7160" s="342" t="s">
        <v>300</v>
      </c>
      <c r="H7160" s="342"/>
      <c r="I7160" s="342"/>
      <c r="J7160" s="343"/>
      <c r="K7160" s="343"/>
      <c r="L7160" s="407">
        <v>1</v>
      </c>
      <c r="M7160" s="344">
        <f t="shared" si="111"/>
        <v>6.4100157714883075</v>
      </c>
      <c r="N7160" s="337"/>
      <c r="T7160" s="169" t="s">
        <v>300</v>
      </c>
    </row>
    <row r="7161" spans="1:20">
      <c r="A7161" s="339">
        <v>45590.25</v>
      </c>
      <c r="B7161" s="340">
        <v>2.5808800000000001</v>
      </c>
      <c r="C7161" s="340" t="s">
        <v>300</v>
      </c>
      <c r="D7161" s="341">
        <v>76.671180000000007</v>
      </c>
      <c r="E7161" s="342" t="s">
        <v>300</v>
      </c>
      <c r="F7161" s="340">
        <v>6.1500899999999996</v>
      </c>
      <c r="G7161" s="342" t="s">
        <v>300</v>
      </c>
      <c r="H7161" s="342"/>
      <c r="I7161" s="342"/>
      <c r="J7161" s="343"/>
      <c r="K7161" s="343"/>
      <c r="L7161" s="407">
        <v>1</v>
      </c>
      <c r="M7161" s="344">
        <f t="shared" si="111"/>
        <v>6.1500828953934707</v>
      </c>
      <c r="N7161" s="337"/>
      <c r="T7161" s="169" t="s">
        <v>300</v>
      </c>
    </row>
    <row r="7162" spans="1:20">
      <c r="A7162" s="339">
        <v>45590.291666666701</v>
      </c>
      <c r="B7162" s="340">
        <v>2.61374</v>
      </c>
      <c r="C7162" s="340" t="s">
        <v>300</v>
      </c>
      <c r="D7162" s="341">
        <v>76.385509999999996</v>
      </c>
      <c r="E7162" s="342" t="s">
        <v>300</v>
      </c>
      <c r="F7162" s="340">
        <v>6.2051800000000004</v>
      </c>
      <c r="G7162" s="342" t="s">
        <v>300</v>
      </c>
      <c r="H7162" s="342"/>
      <c r="I7162" s="342"/>
      <c r="J7162" s="343"/>
      <c r="K7162" s="343"/>
      <c r="L7162" s="407">
        <v>1</v>
      </c>
      <c r="M7162" s="344">
        <f t="shared" si="111"/>
        <v>6.2051798991619913</v>
      </c>
      <c r="N7162" s="337"/>
      <c r="T7162" s="169" t="s">
        <v>300</v>
      </c>
    </row>
    <row r="7163" spans="1:20">
      <c r="A7163" s="339">
        <v>45590.333333333299</v>
      </c>
      <c r="B7163" s="340">
        <v>2.63741</v>
      </c>
      <c r="C7163" s="340" t="s">
        <v>300</v>
      </c>
      <c r="D7163" s="341">
        <v>75.900059999999996</v>
      </c>
      <c r="E7163" s="342" t="s">
        <v>300</v>
      </c>
      <c r="F7163" s="340">
        <v>6.2215800000000003</v>
      </c>
      <c r="G7163" s="342" t="s">
        <v>300</v>
      </c>
      <c r="H7163" s="342"/>
      <c r="I7163" s="342"/>
      <c r="J7163" s="343"/>
      <c r="K7163" s="343"/>
      <c r="L7163" s="407">
        <v>1</v>
      </c>
      <c r="M7163" s="344">
        <f t="shared" si="111"/>
        <v>6.221581260762167</v>
      </c>
      <c r="N7163" s="337"/>
      <c r="T7163" s="169" t="s">
        <v>300</v>
      </c>
    </row>
    <row r="7164" spans="1:20">
      <c r="A7164" s="339">
        <v>45590.375</v>
      </c>
      <c r="B7164" s="340">
        <v>2.5703100000000001</v>
      </c>
      <c r="C7164" s="340" t="s">
        <v>300</v>
      </c>
      <c r="D7164" s="341">
        <v>76.082210000000003</v>
      </c>
      <c r="E7164" s="342" t="s">
        <v>300</v>
      </c>
      <c r="F7164" s="340">
        <v>6.0778400000000001</v>
      </c>
      <c r="G7164" s="342" t="s">
        <v>300</v>
      </c>
      <c r="H7164" s="342"/>
      <c r="I7164" s="342"/>
      <c r="J7164" s="343"/>
      <c r="K7164" s="343"/>
      <c r="L7164" s="407">
        <v>1</v>
      </c>
      <c r="M7164" s="344">
        <f t="shared" si="111"/>
        <v>6.0778452099529066</v>
      </c>
      <c r="N7164" s="337"/>
      <c r="T7164" s="169" t="s">
        <v>300</v>
      </c>
    </row>
    <row r="7165" spans="1:20">
      <c r="A7165" s="339">
        <v>45590.416666666701</v>
      </c>
      <c r="B7165" s="340">
        <v>2.6118000000000001</v>
      </c>
      <c r="C7165" s="340" t="s">
        <v>300</v>
      </c>
      <c r="D7165" s="341">
        <v>74.880439999999993</v>
      </c>
      <c r="E7165" s="342" t="s">
        <v>300</v>
      </c>
      <c r="F7165" s="340">
        <v>6.0783899999999997</v>
      </c>
      <c r="G7165" s="342" t="s">
        <v>300</v>
      </c>
      <c r="H7165" s="342"/>
      <c r="I7165" s="342"/>
      <c r="J7165" s="343"/>
      <c r="K7165" s="343"/>
      <c r="L7165" s="407">
        <v>1</v>
      </c>
      <c r="M7165" s="344">
        <f t="shared" si="111"/>
        <v>6.0784005476073597</v>
      </c>
      <c r="N7165" s="337"/>
      <c r="T7165" s="169" t="s">
        <v>300</v>
      </c>
    </row>
    <row r="7166" spans="1:20">
      <c r="A7166" s="339">
        <v>45590.458333333299</v>
      </c>
      <c r="B7166" s="340">
        <v>2.5349200000000001</v>
      </c>
      <c r="C7166" s="340" t="s">
        <v>300</v>
      </c>
      <c r="D7166" s="341">
        <v>74.467650000000006</v>
      </c>
      <c r="E7166" s="342" t="s">
        <v>300</v>
      </c>
      <c r="F7166" s="340">
        <v>5.8669599999999997</v>
      </c>
      <c r="G7166" s="342" t="s">
        <v>300</v>
      </c>
      <c r="H7166" s="342"/>
      <c r="I7166" s="342"/>
      <c r="J7166" s="343"/>
      <c r="K7166" s="343"/>
      <c r="L7166" s="407">
        <v>1</v>
      </c>
      <c r="M7166" s="344">
        <f t="shared" si="111"/>
        <v>5.8669571583050386</v>
      </c>
      <c r="N7166" s="337"/>
      <c r="T7166" s="169" t="s">
        <v>300</v>
      </c>
    </row>
    <row r="7167" spans="1:20">
      <c r="A7167" s="339">
        <v>45590.5</v>
      </c>
      <c r="B7167" s="340">
        <v>2.6393800000000001</v>
      </c>
      <c r="C7167" s="340" t="s">
        <v>300</v>
      </c>
      <c r="D7167" s="341">
        <v>74.076340000000002</v>
      </c>
      <c r="E7167" s="342" t="s">
        <v>300</v>
      </c>
      <c r="F7167" s="340">
        <v>6.0766200000000001</v>
      </c>
      <c r="G7167" s="342" t="s">
        <v>300</v>
      </c>
      <c r="H7167" s="342"/>
      <c r="I7167" s="342"/>
      <c r="J7167" s="343"/>
      <c r="K7167" s="343"/>
      <c r="L7167" s="407">
        <v>1</v>
      </c>
      <c r="M7167" s="344">
        <f t="shared" si="111"/>
        <v>6.0766251671667346</v>
      </c>
      <c r="N7167" s="337"/>
      <c r="T7167" s="169" t="s">
        <v>300</v>
      </c>
    </row>
    <row r="7168" spans="1:20">
      <c r="A7168" s="339">
        <v>45590.541666666701</v>
      </c>
      <c r="B7168" s="340">
        <v>2.8903300000000001</v>
      </c>
      <c r="C7168" s="340" t="s">
        <v>300</v>
      </c>
      <c r="D7168" s="341">
        <v>72.834010000000006</v>
      </c>
      <c r="E7168" s="342" t="s">
        <v>300</v>
      </c>
      <c r="F7168" s="340">
        <v>6.5427900000000001</v>
      </c>
      <c r="G7168" s="342" t="s">
        <v>300</v>
      </c>
      <c r="H7168" s="342"/>
      <c r="I7168" s="342"/>
      <c r="J7168" s="343"/>
      <c r="K7168" s="343"/>
      <c r="L7168" s="407">
        <v>1</v>
      </c>
      <c r="M7168" s="344">
        <f t="shared" si="111"/>
        <v>6.5427851937521639</v>
      </c>
      <c r="N7168" s="337"/>
      <c r="T7168" s="169" t="s">
        <v>300</v>
      </c>
    </row>
    <row r="7169" spans="1:20">
      <c r="A7169" s="339">
        <v>45590.583333333299</v>
      </c>
      <c r="B7169" s="340">
        <v>2.80288</v>
      </c>
      <c r="C7169" s="340" t="s">
        <v>300</v>
      </c>
      <c r="D7169" s="341">
        <v>72.795140000000004</v>
      </c>
      <c r="E7169" s="342" t="s">
        <v>300</v>
      </c>
      <c r="F7169" s="340">
        <v>6.3414400000000004</v>
      </c>
      <c r="G7169" s="342" t="s">
        <v>300</v>
      </c>
      <c r="H7169" s="342"/>
      <c r="I7169" s="342"/>
      <c r="J7169" s="343"/>
      <c r="K7169" s="343"/>
      <c r="L7169" s="407">
        <v>1</v>
      </c>
      <c r="M7169" s="344">
        <f t="shared" si="111"/>
        <v>6.3414401854594553</v>
      </c>
      <c r="N7169" s="337"/>
      <c r="T7169" s="169" t="s">
        <v>300</v>
      </c>
    </row>
    <row r="7170" spans="1:20">
      <c r="A7170" s="339">
        <v>45590.625</v>
      </c>
      <c r="B7170" s="340">
        <v>2.5760100000000001</v>
      </c>
      <c r="C7170" s="340" t="s">
        <v>300</v>
      </c>
      <c r="D7170" s="341">
        <v>73.459850000000003</v>
      </c>
      <c r="E7170" s="342" t="s">
        <v>300</v>
      </c>
      <c r="F7170" s="340">
        <v>5.8813599999999999</v>
      </c>
      <c r="G7170" s="342" t="s">
        <v>300</v>
      </c>
      <c r="H7170" s="342"/>
      <c r="I7170" s="342"/>
      <c r="J7170" s="343"/>
      <c r="K7170" s="343"/>
      <c r="L7170" s="407">
        <v>1</v>
      </c>
      <c r="M7170" s="344">
        <f t="shared" si="111"/>
        <v>5.8813712188093801</v>
      </c>
      <c r="N7170" s="337"/>
      <c r="T7170" s="169" t="s">
        <v>300</v>
      </c>
    </row>
    <row r="7171" spans="1:20">
      <c r="A7171" s="339">
        <v>45590.666666666701</v>
      </c>
      <c r="B7171" s="340">
        <v>2.5988500000000001</v>
      </c>
      <c r="C7171" s="340" t="s">
        <v>300</v>
      </c>
      <c r="D7171" s="341">
        <v>73.307860000000005</v>
      </c>
      <c r="E7171" s="342" t="s">
        <v>300</v>
      </c>
      <c r="F7171" s="340">
        <v>5.9212499999999997</v>
      </c>
      <c r="G7171" s="342" t="s">
        <v>300</v>
      </c>
      <c r="H7171" s="342"/>
      <c r="I7171" s="342"/>
      <c r="J7171" s="343"/>
      <c r="K7171" s="343"/>
      <c r="L7171" s="407">
        <v>1</v>
      </c>
      <c r="M7171" s="344">
        <f t="shared" ref="M7171:M7234" si="112">D7171*60*10^3*B7171*5.18*10^-7</f>
        <v>5.9212413813478806</v>
      </c>
      <c r="N7171" s="337"/>
      <c r="T7171" s="169" t="s">
        <v>300</v>
      </c>
    </row>
    <row r="7172" spans="1:20">
      <c r="A7172" s="339">
        <v>45590.708333333299</v>
      </c>
      <c r="B7172" s="340">
        <v>2.2467999999999999</v>
      </c>
      <c r="C7172" s="340" t="s">
        <v>300</v>
      </c>
      <c r="D7172" s="341">
        <v>76.094369999999998</v>
      </c>
      <c r="E7172" s="342" t="s">
        <v>300</v>
      </c>
      <c r="F7172" s="340">
        <v>5.3136999999999999</v>
      </c>
      <c r="G7172" s="342" t="s">
        <v>300</v>
      </c>
      <c r="H7172" s="342"/>
      <c r="I7172" s="342"/>
      <c r="J7172" s="343"/>
      <c r="K7172" s="343"/>
      <c r="L7172" s="407">
        <v>1</v>
      </c>
      <c r="M7172" s="344">
        <f t="shared" si="112"/>
        <v>5.3137112524372787</v>
      </c>
      <c r="N7172" s="337"/>
      <c r="T7172" s="169" t="s">
        <v>300</v>
      </c>
    </row>
    <row r="7173" spans="1:20">
      <c r="A7173" s="339">
        <v>45590.75</v>
      </c>
      <c r="B7173" s="340">
        <v>2.49438</v>
      </c>
      <c r="C7173" s="340" t="s">
        <v>300</v>
      </c>
      <c r="D7173" s="341">
        <v>78.154870000000003</v>
      </c>
      <c r="E7173" s="342" t="s">
        <v>300</v>
      </c>
      <c r="F7173" s="340">
        <v>6.05898</v>
      </c>
      <c r="G7173" s="342" t="s">
        <v>300</v>
      </c>
      <c r="H7173" s="342"/>
      <c r="I7173" s="342"/>
      <c r="J7173" s="343"/>
      <c r="K7173" s="343"/>
      <c r="L7173" s="407">
        <v>1</v>
      </c>
      <c r="M7173" s="344">
        <f t="shared" si="112"/>
        <v>6.0589821191190483</v>
      </c>
      <c r="N7173" s="337"/>
      <c r="T7173" s="169" t="s">
        <v>300</v>
      </c>
    </row>
    <row r="7174" spans="1:20">
      <c r="A7174" s="339">
        <v>45590.791666666701</v>
      </c>
      <c r="B7174" s="340">
        <v>2.4408099999999999</v>
      </c>
      <c r="C7174" s="340" t="s">
        <v>300</v>
      </c>
      <c r="D7174" s="341">
        <v>77.710480000000004</v>
      </c>
      <c r="E7174" s="342" t="s">
        <v>300</v>
      </c>
      <c r="F7174" s="340">
        <v>5.8951500000000001</v>
      </c>
      <c r="G7174" s="342" t="s">
        <v>300</v>
      </c>
      <c r="H7174" s="342"/>
      <c r="I7174" s="342"/>
      <c r="J7174" s="343"/>
      <c r="K7174" s="343"/>
      <c r="L7174" s="407">
        <v>1</v>
      </c>
      <c r="M7174" s="344">
        <f t="shared" si="112"/>
        <v>5.8951461386879043</v>
      </c>
      <c r="N7174" s="337"/>
      <c r="T7174" s="169" t="s">
        <v>300</v>
      </c>
    </row>
    <row r="7175" spans="1:20">
      <c r="A7175" s="339">
        <v>45590.833333333299</v>
      </c>
      <c r="B7175" s="340">
        <v>2.4622000000000002</v>
      </c>
      <c r="C7175" s="340" t="s">
        <v>300</v>
      </c>
      <c r="D7175" s="341">
        <v>77.801749999999998</v>
      </c>
      <c r="E7175" s="342" t="s">
        <v>300</v>
      </c>
      <c r="F7175" s="340">
        <v>5.9537899999999997</v>
      </c>
      <c r="G7175" s="342" t="s">
        <v>300</v>
      </c>
      <c r="H7175" s="342"/>
      <c r="I7175" s="342"/>
      <c r="J7175" s="343"/>
      <c r="K7175" s="343"/>
      <c r="L7175" s="407">
        <v>1</v>
      </c>
      <c r="M7175" s="344">
        <f t="shared" si="112"/>
        <v>5.9537926118579998</v>
      </c>
      <c r="N7175" s="337"/>
      <c r="T7175" s="169" t="s">
        <v>300</v>
      </c>
    </row>
    <row r="7176" spans="1:20">
      <c r="A7176" s="339">
        <v>45590.875</v>
      </c>
      <c r="B7176" s="340">
        <v>2.26058</v>
      </c>
      <c r="C7176" s="340" t="s">
        <v>300</v>
      </c>
      <c r="D7176" s="341">
        <v>77.400760000000005</v>
      </c>
      <c r="E7176" s="342" t="s">
        <v>300</v>
      </c>
      <c r="F7176" s="340">
        <v>5.4380800000000002</v>
      </c>
      <c r="G7176" s="342" t="s">
        <v>300</v>
      </c>
      <c r="H7176" s="342"/>
      <c r="I7176" s="342"/>
      <c r="J7176" s="343"/>
      <c r="K7176" s="343"/>
      <c r="L7176" s="407">
        <v>1</v>
      </c>
      <c r="M7176" s="344">
        <f t="shared" si="112"/>
        <v>5.4380865600680641</v>
      </c>
      <c r="N7176" s="337"/>
      <c r="T7176" s="169" t="s">
        <v>300</v>
      </c>
    </row>
    <row r="7177" spans="1:20">
      <c r="A7177" s="339">
        <v>45590.916666666701</v>
      </c>
      <c r="B7177" s="340">
        <v>2.57002</v>
      </c>
      <c r="C7177" s="340" t="s">
        <v>300</v>
      </c>
      <c r="D7177" s="341">
        <v>74.825819999999993</v>
      </c>
      <c r="E7177" s="342" t="s">
        <v>300</v>
      </c>
      <c r="F7177" s="340">
        <v>5.9767900000000003</v>
      </c>
      <c r="G7177" s="342" t="s">
        <v>300</v>
      </c>
      <c r="H7177" s="342"/>
      <c r="I7177" s="342"/>
      <c r="J7177" s="343"/>
      <c r="K7177" s="343"/>
      <c r="L7177" s="407">
        <v>1</v>
      </c>
      <c r="M7177" s="344">
        <f t="shared" si="112"/>
        <v>5.9768037797217097</v>
      </c>
      <c r="N7177" s="337"/>
      <c r="T7177" s="169" t="s">
        <v>300</v>
      </c>
    </row>
    <row r="7178" spans="1:20">
      <c r="A7178" s="339">
        <v>45590.958333333299</v>
      </c>
      <c r="B7178" s="340">
        <v>2.3944299999999998</v>
      </c>
      <c r="C7178" s="340" t="s">
        <v>300</v>
      </c>
      <c r="D7178" s="341">
        <v>77.03295</v>
      </c>
      <c r="E7178" s="342" t="s">
        <v>300</v>
      </c>
      <c r="F7178" s="340">
        <v>5.73271</v>
      </c>
      <c r="G7178" s="342" t="s">
        <v>300</v>
      </c>
      <c r="H7178" s="342"/>
      <c r="I7178" s="342"/>
      <c r="J7178" s="343"/>
      <c r="K7178" s="343"/>
      <c r="L7178" s="407">
        <v>1</v>
      </c>
      <c r="M7178" s="344">
        <f t="shared" si="112"/>
        <v>5.7327062010409788</v>
      </c>
      <c r="N7178" s="337"/>
      <c r="T7178" s="169" t="s">
        <v>300</v>
      </c>
    </row>
    <row r="7179" spans="1:20">
      <c r="A7179" s="339">
        <v>45591</v>
      </c>
      <c r="B7179" s="340">
        <v>2.4316499999999999</v>
      </c>
      <c r="C7179" s="340" t="s">
        <v>300</v>
      </c>
      <c r="D7179" s="341">
        <v>77.568960000000004</v>
      </c>
      <c r="E7179" s="342" t="s">
        <v>300</v>
      </c>
      <c r="F7179" s="340">
        <v>5.86233</v>
      </c>
      <c r="G7179" s="342" t="s">
        <v>300</v>
      </c>
      <c r="H7179" s="342"/>
      <c r="I7179" s="342"/>
      <c r="J7179" s="343"/>
      <c r="K7179" s="343"/>
      <c r="L7179" s="407">
        <v>1</v>
      </c>
      <c r="M7179" s="344">
        <f t="shared" si="112"/>
        <v>5.8623270540307182</v>
      </c>
      <c r="N7179" s="337"/>
      <c r="T7179" s="169" t="s">
        <v>300</v>
      </c>
    </row>
    <row r="7180" spans="1:20">
      <c r="A7180" s="339">
        <v>45591.041666666701</v>
      </c>
      <c r="B7180" s="340">
        <v>2.6620400000000002</v>
      </c>
      <c r="C7180" s="340" t="s">
        <v>300</v>
      </c>
      <c r="D7180" s="341">
        <v>75.612880000000004</v>
      </c>
      <c r="E7180" s="342" t="s">
        <v>300</v>
      </c>
      <c r="F7180" s="340">
        <v>6.2559300000000002</v>
      </c>
      <c r="G7180" s="342" t="s">
        <v>300</v>
      </c>
      <c r="H7180" s="342"/>
      <c r="I7180" s="342"/>
      <c r="J7180" s="343"/>
      <c r="K7180" s="343"/>
      <c r="L7180" s="407">
        <v>1</v>
      </c>
      <c r="M7180" s="344">
        <f t="shared" si="112"/>
        <v>6.2559226042172167</v>
      </c>
      <c r="N7180" s="337"/>
      <c r="T7180" s="169" t="s">
        <v>300</v>
      </c>
    </row>
    <row r="7181" spans="1:20">
      <c r="A7181" s="339">
        <v>45591.083333333299</v>
      </c>
      <c r="B7181" s="340">
        <v>2.6435900000000001</v>
      </c>
      <c r="C7181" s="340" t="s">
        <v>300</v>
      </c>
      <c r="D7181" s="341">
        <v>77.002139999999997</v>
      </c>
      <c r="E7181" s="342" t="s">
        <v>300</v>
      </c>
      <c r="F7181" s="340">
        <v>6.3267199999999999</v>
      </c>
      <c r="G7181" s="342" t="s">
        <v>300</v>
      </c>
      <c r="H7181" s="342"/>
      <c r="I7181" s="342"/>
      <c r="J7181" s="343"/>
      <c r="K7181" s="343"/>
      <c r="L7181" s="407">
        <v>1</v>
      </c>
      <c r="M7181" s="344">
        <f t="shared" si="112"/>
        <v>6.3267096727432071</v>
      </c>
      <c r="N7181" s="337"/>
      <c r="T7181" s="169" t="s">
        <v>300</v>
      </c>
    </row>
    <row r="7182" spans="1:20">
      <c r="A7182" s="339">
        <v>45591.125</v>
      </c>
      <c r="B7182" s="340">
        <v>2.5617700000000001</v>
      </c>
      <c r="C7182" s="340" t="s">
        <v>300</v>
      </c>
      <c r="D7182" s="341">
        <v>76.801749999999998</v>
      </c>
      <c r="E7182" s="342" t="s">
        <v>300</v>
      </c>
      <c r="F7182" s="340">
        <v>6.1149300000000002</v>
      </c>
      <c r="G7182" s="342" t="s">
        <v>300</v>
      </c>
      <c r="H7182" s="342"/>
      <c r="I7182" s="342"/>
      <c r="J7182" s="343"/>
      <c r="K7182" s="343"/>
      <c r="L7182" s="407">
        <v>1</v>
      </c>
      <c r="M7182" s="344">
        <f t="shared" si="112"/>
        <v>6.1149408655503006</v>
      </c>
      <c r="N7182" s="337"/>
      <c r="T7182" s="169" t="s">
        <v>300</v>
      </c>
    </row>
    <row r="7183" spans="1:20">
      <c r="A7183" s="339">
        <v>45591.166666666701</v>
      </c>
      <c r="B7183" s="340">
        <v>2.5063</v>
      </c>
      <c r="C7183" s="340" t="s">
        <v>300</v>
      </c>
      <c r="D7183" s="341">
        <v>76.501689999999996</v>
      </c>
      <c r="E7183" s="342" t="s">
        <v>300</v>
      </c>
      <c r="F7183" s="340">
        <v>5.9591700000000003</v>
      </c>
      <c r="G7183" s="342" t="s">
        <v>300</v>
      </c>
      <c r="H7183" s="342"/>
      <c r="I7183" s="342"/>
      <c r="J7183" s="343"/>
      <c r="K7183" s="343"/>
      <c r="L7183" s="407">
        <v>1</v>
      </c>
      <c r="M7183" s="344">
        <f t="shared" si="112"/>
        <v>5.9591606499087586</v>
      </c>
      <c r="N7183" s="337"/>
      <c r="T7183" s="169" t="s">
        <v>300</v>
      </c>
    </row>
    <row r="7184" spans="1:20">
      <c r="A7184" s="339">
        <v>45591.208333333299</v>
      </c>
      <c r="B7184" s="340">
        <v>1.97719</v>
      </c>
      <c r="C7184" s="340" t="s">
        <v>300</v>
      </c>
      <c r="D7184" s="341">
        <v>78.851550000000003</v>
      </c>
      <c r="E7184" s="342" t="s">
        <v>300</v>
      </c>
      <c r="F7184" s="340">
        <v>4.84551</v>
      </c>
      <c r="G7184" s="342" t="s">
        <v>300</v>
      </c>
      <c r="H7184" s="342"/>
      <c r="I7184" s="342"/>
      <c r="J7184" s="343"/>
      <c r="K7184" s="343"/>
      <c r="L7184" s="407">
        <v>1</v>
      </c>
      <c r="M7184" s="344">
        <f t="shared" si="112"/>
        <v>4.8455117401710597</v>
      </c>
      <c r="N7184" s="337"/>
      <c r="T7184" s="169" t="s">
        <v>300</v>
      </c>
    </row>
    <row r="7185" spans="1:20">
      <c r="A7185" s="339">
        <v>45591.25</v>
      </c>
      <c r="B7185" s="340">
        <v>2.63659</v>
      </c>
      <c r="C7185" s="340" t="s">
        <v>300</v>
      </c>
      <c r="D7185" s="341">
        <v>77.122060000000005</v>
      </c>
      <c r="E7185" s="342" t="s">
        <v>300</v>
      </c>
      <c r="F7185" s="340">
        <v>6.3197900000000002</v>
      </c>
      <c r="G7185" s="342" t="s">
        <v>300</v>
      </c>
      <c r="H7185" s="342"/>
      <c r="I7185" s="342"/>
      <c r="J7185" s="343"/>
      <c r="K7185" s="343"/>
      <c r="L7185" s="407">
        <v>1</v>
      </c>
      <c r="M7185" s="344">
        <f t="shared" si="112"/>
        <v>6.3197839576114321</v>
      </c>
      <c r="N7185" s="337"/>
      <c r="T7185" s="169" t="s">
        <v>300</v>
      </c>
    </row>
    <row r="7186" spans="1:20">
      <c r="A7186" s="339">
        <v>45591.291666666701</v>
      </c>
      <c r="B7186" s="340">
        <v>1.7037800000000001</v>
      </c>
      <c r="C7186" s="340" t="s">
        <v>300</v>
      </c>
      <c r="D7186" s="341">
        <v>81.50506</v>
      </c>
      <c r="E7186" s="342" t="s">
        <v>300</v>
      </c>
      <c r="F7186" s="340">
        <v>4.3159799999999997</v>
      </c>
      <c r="G7186" s="342" t="s">
        <v>300</v>
      </c>
      <c r="H7186" s="342"/>
      <c r="I7186" s="342"/>
      <c r="J7186" s="343"/>
      <c r="K7186" s="343"/>
      <c r="L7186" s="407">
        <v>1</v>
      </c>
      <c r="M7186" s="344">
        <f t="shared" si="112"/>
        <v>4.315976760220944</v>
      </c>
      <c r="N7186" s="337"/>
      <c r="T7186" s="169" t="s">
        <v>300</v>
      </c>
    </row>
    <row r="7187" spans="1:20">
      <c r="A7187" s="339">
        <v>45591.333333333299</v>
      </c>
      <c r="B7187" s="340">
        <v>2.18113</v>
      </c>
      <c r="C7187" s="340" t="s">
        <v>300</v>
      </c>
      <c r="D7187" s="341">
        <v>78.775480000000002</v>
      </c>
      <c r="E7187" s="342" t="s">
        <v>300</v>
      </c>
      <c r="F7187" s="340">
        <v>5.3401500000000004</v>
      </c>
      <c r="G7187" s="342" t="s">
        <v>300</v>
      </c>
      <c r="H7187" s="342"/>
      <c r="I7187" s="342"/>
      <c r="J7187" s="343"/>
      <c r="K7187" s="343"/>
      <c r="L7187" s="407">
        <v>1</v>
      </c>
      <c r="M7187" s="344">
        <f t="shared" si="112"/>
        <v>5.3401520084797918</v>
      </c>
      <c r="N7187" s="337"/>
      <c r="T7187" s="169" t="s">
        <v>300</v>
      </c>
    </row>
    <row r="7188" spans="1:20">
      <c r="A7188" s="339">
        <v>45591.375</v>
      </c>
      <c r="B7188" s="340">
        <v>2.5742500000000001</v>
      </c>
      <c r="C7188" s="340" t="s">
        <v>300</v>
      </c>
      <c r="D7188" s="341">
        <v>77.363849999999999</v>
      </c>
      <c r="E7188" s="342" t="s">
        <v>300</v>
      </c>
      <c r="F7188" s="340">
        <v>6.1897000000000002</v>
      </c>
      <c r="G7188" s="342" t="s">
        <v>300</v>
      </c>
      <c r="H7188" s="342"/>
      <c r="I7188" s="342"/>
      <c r="J7188" s="343"/>
      <c r="K7188" s="343"/>
      <c r="L7188" s="407">
        <v>1</v>
      </c>
      <c r="M7188" s="344">
        <f t="shared" si="112"/>
        <v>6.1897029280064997</v>
      </c>
      <c r="N7188" s="337"/>
      <c r="T7188" s="169" t="s">
        <v>300</v>
      </c>
    </row>
    <row r="7189" spans="1:20">
      <c r="A7189" s="339">
        <v>45591.416666666701</v>
      </c>
      <c r="B7189" s="340">
        <v>2.6193200000000001</v>
      </c>
      <c r="C7189" s="340" t="s">
        <v>300</v>
      </c>
      <c r="D7189" s="341">
        <v>76.867609999999999</v>
      </c>
      <c r="E7189" s="342" t="s">
        <v>300</v>
      </c>
      <c r="F7189" s="340">
        <v>6.2576799999999997</v>
      </c>
      <c r="G7189" s="342" t="s">
        <v>300</v>
      </c>
      <c r="H7189" s="342"/>
      <c r="I7189" s="342"/>
      <c r="J7189" s="343"/>
      <c r="K7189" s="343"/>
      <c r="L7189" s="407">
        <v>1</v>
      </c>
      <c r="M7189" s="344">
        <f t="shared" si="112"/>
        <v>6.2576741844392147</v>
      </c>
      <c r="N7189" s="337"/>
      <c r="T7189" s="169" t="s">
        <v>300</v>
      </c>
    </row>
    <row r="7190" spans="1:20">
      <c r="A7190" s="339">
        <v>45591.458333333299</v>
      </c>
      <c r="B7190" s="340">
        <v>1.1447000000000001</v>
      </c>
      <c r="C7190" s="340" t="s">
        <v>300</v>
      </c>
      <c r="D7190" s="341">
        <v>77.983329999999995</v>
      </c>
      <c r="E7190" s="342" t="s">
        <v>300</v>
      </c>
      <c r="F7190" s="340">
        <v>2.7744300000000002</v>
      </c>
      <c r="G7190" s="342" t="s">
        <v>300</v>
      </c>
      <c r="H7190" s="342"/>
      <c r="I7190" s="342"/>
      <c r="J7190" s="343"/>
      <c r="K7190" s="343"/>
      <c r="L7190" s="407">
        <v>1</v>
      </c>
      <c r="M7190" s="344">
        <f t="shared" si="112"/>
        <v>2.7744344548090796</v>
      </c>
      <c r="N7190" s="337"/>
      <c r="T7190" s="169" t="s">
        <v>300</v>
      </c>
    </row>
    <row r="7191" spans="1:20">
      <c r="A7191" s="339">
        <v>45591.5</v>
      </c>
      <c r="B7191" s="340">
        <v>0.86663999999999997</v>
      </c>
      <c r="C7191" s="340" t="s">
        <v>300</v>
      </c>
      <c r="D7191" s="341">
        <v>74.87518</v>
      </c>
      <c r="E7191" s="342" t="s">
        <v>300</v>
      </c>
      <c r="F7191" s="340">
        <v>2.0167899999999999</v>
      </c>
      <c r="G7191" s="342" t="s">
        <v>300</v>
      </c>
      <c r="H7191" s="342"/>
      <c r="I7191" s="342"/>
      <c r="J7191" s="343"/>
      <c r="K7191" s="343"/>
      <c r="L7191" s="407">
        <v>1</v>
      </c>
      <c r="M7191" s="344">
        <f t="shared" si="112"/>
        <v>2.0167757919308156</v>
      </c>
      <c r="N7191" s="337"/>
      <c r="T7191" s="169" t="s">
        <v>300</v>
      </c>
    </row>
    <row r="7192" spans="1:20">
      <c r="A7192" s="339">
        <v>45591.541666666701</v>
      </c>
      <c r="B7192" s="340">
        <v>2.3945500000000002</v>
      </c>
      <c r="C7192" s="340" t="s">
        <v>300</v>
      </c>
      <c r="D7192" s="341">
        <v>76.59751</v>
      </c>
      <c r="E7192" s="342" t="s">
        <v>300</v>
      </c>
      <c r="F7192" s="340">
        <v>5.70059</v>
      </c>
      <c r="G7192" s="342" t="s">
        <v>300</v>
      </c>
      <c r="H7192" s="342"/>
      <c r="I7192" s="342"/>
      <c r="J7192" s="343"/>
      <c r="K7192" s="343"/>
      <c r="L7192" s="407">
        <v>1</v>
      </c>
      <c r="M7192" s="344">
        <f t="shared" si="112"/>
        <v>5.7005869200911397</v>
      </c>
      <c r="N7192" s="337"/>
      <c r="T7192" s="169" t="s">
        <v>300</v>
      </c>
    </row>
    <row r="7193" spans="1:20">
      <c r="A7193" s="339">
        <v>45591.583333333299</v>
      </c>
      <c r="B7193" s="340">
        <v>2.6456499999999998</v>
      </c>
      <c r="C7193" s="340" t="s">
        <v>300</v>
      </c>
      <c r="D7193" s="341">
        <v>75.398840000000007</v>
      </c>
      <c r="E7193" s="342" t="s">
        <v>300</v>
      </c>
      <c r="F7193" s="340">
        <v>6.1998100000000003</v>
      </c>
      <c r="G7193" s="342" t="s">
        <v>300</v>
      </c>
      <c r="H7193" s="342"/>
      <c r="I7193" s="342"/>
      <c r="J7193" s="343"/>
      <c r="K7193" s="343"/>
      <c r="L7193" s="407">
        <v>1</v>
      </c>
      <c r="M7193" s="344">
        <f t="shared" si="112"/>
        <v>6.1998054877096793</v>
      </c>
      <c r="N7193" s="337"/>
      <c r="T7193" s="169" t="s">
        <v>300</v>
      </c>
    </row>
    <row r="7194" spans="1:20">
      <c r="A7194" s="339">
        <v>45591.625</v>
      </c>
      <c r="B7194" s="340">
        <v>2.4196800000000001</v>
      </c>
      <c r="C7194" s="340" t="s">
        <v>300</v>
      </c>
      <c r="D7194" s="341">
        <v>74.675120000000007</v>
      </c>
      <c r="E7194" s="342" t="s">
        <v>300</v>
      </c>
      <c r="F7194" s="340">
        <v>5.6158400000000004</v>
      </c>
      <c r="G7194" s="342" t="s">
        <v>300</v>
      </c>
      <c r="H7194" s="342"/>
      <c r="I7194" s="342"/>
      <c r="J7194" s="343"/>
      <c r="K7194" s="343"/>
      <c r="L7194" s="407">
        <v>1</v>
      </c>
      <c r="M7194" s="344">
        <f t="shared" si="112"/>
        <v>5.6158419167585274</v>
      </c>
      <c r="N7194" s="337"/>
      <c r="T7194" s="169" t="s">
        <v>300</v>
      </c>
    </row>
    <row r="7195" spans="1:20">
      <c r="A7195" s="339">
        <v>45591.666666666701</v>
      </c>
      <c r="B7195" s="340">
        <v>2.5462400000000001</v>
      </c>
      <c r="C7195" s="340" t="s">
        <v>300</v>
      </c>
      <c r="D7195" s="341">
        <v>73.621260000000007</v>
      </c>
      <c r="E7195" s="342" t="s">
        <v>300</v>
      </c>
      <c r="F7195" s="340">
        <v>5.8261799999999999</v>
      </c>
      <c r="G7195" s="342" t="s">
        <v>300</v>
      </c>
      <c r="H7195" s="342"/>
      <c r="I7195" s="342"/>
      <c r="J7195" s="343"/>
      <c r="K7195" s="343"/>
      <c r="L7195" s="407">
        <v>1</v>
      </c>
      <c r="M7195" s="344">
        <f t="shared" si="112"/>
        <v>5.8261759006993916</v>
      </c>
      <c r="N7195" s="337"/>
      <c r="T7195" s="169" t="s">
        <v>300</v>
      </c>
    </row>
    <row r="7196" spans="1:20">
      <c r="A7196" s="339">
        <v>45591.708333333299</v>
      </c>
      <c r="B7196" s="340">
        <v>2.62283</v>
      </c>
      <c r="C7196" s="340" t="s">
        <v>300</v>
      </c>
      <c r="D7196" s="341">
        <v>73.005260000000007</v>
      </c>
      <c r="E7196" s="342" t="s">
        <v>300</v>
      </c>
      <c r="F7196" s="340">
        <v>5.9512099999999997</v>
      </c>
      <c r="G7196" s="342" t="s">
        <v>300</v>
      </c>
      <c r="H7196" s="342"/>
      <c r="I7196" s="342"/>
      <c r="J7196" s="343"/>
      <c r="K7196" s="343"/>
      <c r="L7196" s="407">
        <v>1</v>
      </c>
      <c r="M7196" s="344">
        <f t="shared" si="112"/>
        <v>5.9512103995466639</v>
      </c>
      <c r="N7196" s="337"/>
      <c r="T7196" s="169" t="s">
        <v>300</v>
      </c>
    </row>
    <row r="7197" spans="1:20">
      <c r="A7197" s="339">
        <v>45591.75</v>
      </c>
      <c r="B7197" s="340">
        <v>2.5076000000000001</v>
      </c>
      <c r="C7197" s="340" t="s">
        <v>300</v>
      </c>
      <c r="D7197" s="341">
        <v>72.077489999999997</v>
      </c>
      <c r="E7197" s="342" t="s">
        <v>300</v>
      </c>
      <c r="F7197" s="340">
        <v>5.6174400000000002</v>
      </c>
      <c r="G7197" s="342" t="s">
        <v>300</v>
      </c>
      <c r="H7197" s="342"/>
      <c r="I7197" s="342"/>
      <c r="J7197" s="343"/>
      <c r="K7197" s="343"/>
      <c r="L7197" s="407">
        <v>1</v>
      </c>
      <c r="M7197" s="344">
        <f t="shared" si="112"/>
        <v>5.6174462527579196</v>
      </c>
      <c r="N7197" s="337"/>
      <c r="T7197" s="169" t="s">
        <v>300</v>
      </c>
    </row>
    <row r="7198" spans="1:20">
      <c r="A7198" s="339">
        <v>45591.791666666701</v>
      </c>
      <c r="B7198" s="340">
        <v>2.7656999999999998</v>
      </c>
      <c r="C7198" s="340" t="s">
        <v>300</v>
      </c>
      <c r="D7198" s="341">
        <v>62.497639999999997</v>
      </c>
      <c r="E7198" s="342" t="s">
        <v>300</v>
      </c>
      <c r="F7198" s="340">
        <v>5.3721800000000002</v>
      </c>
      <c r="G7198" s="342" t="s">
        <v>300</v>
      </c>
      <c r="H7198" s="342"/>
      <c r="I7198" s="342"/>
      <c r="J7198" s="343"/>
      <c r="K7198" s="343"/>
      <c r="L7198" s="407">
        <v>1</v>
      </c>
      <c r="M7198" s="344">
        <f t="shared" si="112"/>
        <v>5.3721693892238385</v>
      </c>
      <c r="N7198" s="337"/>
      <c r="T7198" s="169" t="s">
        <v>300</v>
      </c>
    </row>
    <row r="7199" spans="1:20">
      <c r="A7199" s="339">
        <v>45591.833333333299</v>
      </c>
      <c r="B7199" s="340">
        <v>2.7020599999999999</v>
      </c>
      <c r="C7199" s="340" t="s">
        <v>300</v>
      </c>
      <c r="D7199" s="341">
        <v>68.427880000000002</v>
      </c>
      <c r="E7199" s="342" t="s">
        <v>300</v>
      </c>
      <c r="F7199" s="340">
        <v>5.7465700000000002</v>
      </c>
      <c r="G7199" s="342" t="s">
        <v>300</v>
      </c>
      <c r="H7199" s="342"/>
      <c r="I7199" s="342"/>
      <c r="J7199" s="343"/>
      <c r="K7199" s="343"/>
      <c r="L7199" s="407">
        <v>1</v>
      </c>
      <c r="M7199" s="344">
        <f t="shared" si="112"/>
        <v>5.7465750594114242</v>
      </c>
      <c r="N7199" s="337"/>
      <c r="T7199" s="169" t="s">
        <v>300</v>
      </c>
    </row>
    <row r="7200" spans="1:20">
      <c r="A7200" s="339">
        <v>45591.875</v>
      </c>
      <c r="B7200" s="340">
        <v>2.3516300000000001</v>
      </c>
      <c r="C7200" s="340" t="s">
        <v>300</v>
      </c>
      <c r="D7200" s="341">
        <v>74.107100000000003</v>
      </c>
      <c r="E7200" s="342" t="s">
        <v>300</v>
      </c>
      <c r="F7200" s="340">
        <v>5.4163800000000002</v>
      </c>
      <c r="G7200" s="342" t="s">
        <v>300</v>
      </c>
      <c r="H7200" s="342"/>
      <c r="I7200" s="342"/>
      <c r="J7200" s="343"/>
      <c r="K7200" s="343"/>
      <c r="L7200" s="407">
        <v>1</v>
      </c>
      <c r="M7200" s="344">
        <f t="shared" si="112"/>
        <v>5.4163886651288395</v>
      </c>
      <c r="N7200" s="337"/>
      <c r="T7200" s="169" t="s">
        <v>300</v>
      </c>
    </row>
    <row r="7201" spans="1:20">
      <c r="A7201" s="339">
        <v>45591.916666666701</v>
      </c>
      <c r="B7201" s="340">
        <v>2.31324</v>
      </c>
      <c r="C7201" s="340" t="s">
        <v>300</v>
      </c>
      <c r="D7201" s="341">
        <v>74.530760000000001</v>
      </c>
      <c r="E7201" s="342" t="s">
        <v>300</v>
      </c>
      <c r="F7201" s="340">
        <v>5.3584199999999997</v>
      </c>
      <c r="G7201" s="342" t="s">
        <v>300</v>
      </c>
      <c r="H7201" s="342"/>
      <c r="I7201" s="342"/>
      <c r="J7201" s="343"/>
      <c r="K7201" s="343"/>
      <c r="L7201" s="407">
        <v>1</v>
      </c>
      <c r="M7201" s="344">
        <f t="shared" si="112"/>
        <v>5.3584261959553912</v>
      </c>
      <c r="N7201" s="337"/>
      <c r="T7201" s="169" t="s">
        <v>300</v>
      </c>
    </row>
    <row r="7202" spans="1:20">
      <c r="A7202" s="339">
        <v>45591.958333333299</v>
      </c>
      <c r="B7202" s="340">
        <v>2.3565399999999999</v>
      </c>
      <c r="C7202" s="340" t="s">
        <v>300</v>
      </c>
      <c r="D7202" s="341">
        <v>74.374030000000005</v>
      </c>
      <c r="E7202" s="342" t="s">
        <v>300</v>
      </c>
      <c r="F7202" s="340">
        <v>5.4472399999999999</v>
      </c>
      <c r="G7202" s="342" t="s">
        <v>300</v>
      </c>
      <c r="H7202" s="342"/>
      <c r="I7202" s="342"/>
      <c r="J7202" s="343"/>
      <c r="K7202" s="343"/>
      <c r="L7202" s="407">
        <v>1</v>
      </c>
      <c r="M7202" s="344">
        <f t="shared" si="112"/>
        <v>5.4472479064746961</v>
      </c>
      <c r="N7202" s="337"/>
      <c r="T7202" s="169" t="s">
        <v>300</v>
      </c>
    </row>
    <row r="7203" spans="1:20">
      <c r="A7203" s="339">
        <v>45592</v>
      </c>
      <c r="B7203" s="340">
        <v>2.4335499999999999</v>
      </c>
      <c r="C7203" s="340" t="s">
        <v>300</v>
      </c>
      <c r="D7203" s="341">
        <v>75.357119999999995</v>
      </c>
      <c r="E7203" s="342" t="s">
        <v>300</v>
      </c>
      <c r="F7203" s="340">
        <v>5.6996099999999998</v>
      </c>
      <c r="G7203" s="342" t="s">
        <v>300</v>
      </c>
      <c r="H7203" s="342"/>
      <c r="I7203" s="342"/>
      <c r="J7203" s="343"/>
      <c r="K7203" s="343"/>
      <c r="L7203" s="407">
        <v>1</v>
      </c>
      <c r="M7203" s="344">
        <f t="shared" si="112"/>
        <v>5.6996157262060789</v>
      </c>
      <c r="N7203" s="337"/>
      <c r="T7203" s="169" t="s">
        <v>300</v>
      </c>
    </row>
    <row r="7204" spans="1:20">
      <c r="A7204" s="339">
        <v>45592.041666666701</v>
      </c>
      <c r="B7204" s="340">
        <v>2.6078299999999999</v>
      </c>
      <c r="C7204" s="340" t="s">
        <v>300</v>
      </c>
      <c r="D7204" s="341">
        <v>75.732100000000003</v>
      </c>
      <c r="E7204" s="342" t="s">
        <v>300</v>
      </c>
      <c r="F7204" s="340">
        <v>6.1381899999999998</v>
      </c>
      <c r="G7204" s="342" t="s">
        <v>300</v>
      </c>
      <c r="H7204" s="342"/>
      <c r="I7204" s="342"/>
      <c r="J7204" s="343"/>
      <c r="K7204" s="343"/>
      <c r="L7204" s="407">
        <v>1</v>
      </c>
      <c r="M7204" s="344">
        <f t="shared" si="112"/>
        <v>6.1381894280204392</v>
      </c>
      <c r="N7204" s="337"/>
      <c r="T7204" s="169" t="s">
        <v>300</v>
      </c>
    </row>
    <row r="7205" spans="1:20">
      <c r="A7205" s="339">
        <v>45592.083333333299</v>
      </c>
      <c r="B7205" s="340">
        <v>2.6758199999999999</v>
      </c>
      <c r="C7205" s="340" t="s">
        <v>300</v>
      </c>
      <c r="D7205" s="341">
        <v>73.446269999999998</v>
      </c>
      <c r="E7205" s="342" t="s">
        <v>300</v>
      </c>
      <c r="F7205" s="340">
        <v>6.1081099999999999</v>
      </c>
      <c r="G7205" s="342" t="s">
        <v>300</v>
      </c>
      <c r="H7205" s="342"/>
      <c r="I7205" s="342"/>
      <c r="J7205" s="343"/>
      <c r="K7205" s="343"/>
      <c r="L7205" s="407">
        <v>1</v>
      </c>
      <c r="M7205" s="344">
        <f t="shared" si="112"/>
        <v>6.1081212637887106</v>
      </c>
      <c r="N7205" s="337"/>
      <c r="T7205" s="169" t="s">
        <v>300</v>
      </c>
    </row>
    <row r="7206" spans="1:20">
      <c r="A7206" s="339">
        <v>45592.125</v>
      </c>
      <c r="B7206" s="340">
        <v>2.6280999999999999</v>
      </c>
      <c r="C7206" s="340" t="s">
        <v>300</v>
      </c>
      <c r="D7206" s="341">
        <v>74.570580000000007</v>
      </c>
      <c r="E7206" s="342" t="s">
        <v>300</v>
      </c>
      <c r="F7206" s="340">
        <v>6.0910200000000003</v>
      </c>
      <c r="G7206" s="342" t="s">
        <v>300</v>
      </c>
      <c r="H7206" s="342"/>
      <c r="I7206" s="342"/>
      <c r="J7206" s="343"/>
      <c r="K7206" s="343"/>
      <c r="L7206" s="407">
        <v>1</v>
      </c>
      <c r="M7206" s="344">
        <f t="shared" si="112"/>
        <v>6.0910254955418388</v>
      </c>
      <c r="N7206" s="337"/>
      <c r="T7206" s="169" t="s">
        <v>300</v>
      </c>
    </row>
    <row r="7207" spans="1:20">
      <c r="A7207" s="339">
        <v>45592.166666666701</v>
      </c>
      <c r="B7207" s="340">
        <v>2.5470899999999999</v>
      </c>
      <c r="C7207" s="340" t="s">
        <v>300</v>
      </c>
      <c r="D7207" s="341">
        <v>75.926050000000004</v>
      </c>
      <c r="E7207" s="342" t="s">
        <v>300</v>
      </c>
      <c r="F7207" s="340">
        <v>6.0105700000000004</v>
      </c>
      <c r="G7207" s="342" t="s">
        <v>300</v>
      </c>
      <c r="H7207" s="342"/>
      <c r="I7207" s="342"/>
      <c r="J7207" s="343"/>
      <c r="K7207" s="343"/>
      <c r="L7207" s="407">
        <v>1</v>
      </c>
      <c r="M7207" s="344">
        <f t="shared" si="112"/>
        <v>6.0105762021450593</v>
      </c>
      <c r="N7207" s="337"/>
      <c r="T7207" s="169" t="s">
        <v>300</v>
      </c>
    </row>
    <row r="7208" spans="1:20">
      <c r="A7208" s="339">
        <v>45592.208333333299</v>
      </c>
      <c r="B7208" s="340">
        <v>2.53417</v>
      </c>
      <c r="C7208" s="340" t="s">
        <v>300</v>
      </c>
      <c r="D7208" s="341">
        <v>75.105969999999999</v>
      </c>
      <c r="E7208" s="342" t="s">
        <v>300</v>
      </c>
      <c r="F7208" s="340">
        <v>5.9154999999999998</v>
      </c>
      <c r="G7208" s="342" t="s">
        <v>300</v>
      </c>
      <c r="H7208" s="342"/>
      <c r="I7208" s="342"/>
      <c r="J7208" s="343"/>
      <c r="K7208" s="343"/>
      <c r="L7208" s="407">
        <v>1</v>
      </c>
      <c r="M7208" s="344">
        <f t="shared" si="112"/>
        <v>5.9154966795214907</v>
      </c>
      <c r="N7208" s="337"/>
      <c r="T7208" s="169" t="s">
        <v>300</v>
      </c>
    </row>
    <row r="7209" spans="1:20">
      <c r="A7209" s="339">
        <v>45592.25</v>
      </c>
      <c r="B7209" s="340">
        <v>2.5263100000000001</v>
      </c>
      <c r="C7209" s="340" t="s">
        <v>300</v>
      </c>
      <c r="D7209" s="341">
        <v>76.720200000000006</v>
      </c>
      <c r="E7209" s="342" t="s">
        <v>300</v>
      </c>
      <c r="F7209" s="340">
        <v>6.0239000000000003</v>
      </c>
      <c r="G7209" s="342" t="s">
        <v>300</v>
      </c>
      <c r="H7209" s="342"/>
      <c r="I7209" s="342"/>
      <c r="J7209" s="343"/>
      <c r="K7209" s="343"/>
      <c r="L7209" s="407">
        <v>1</v>
      </c>
      <c r="M7209" s="344">
        <f t="shared" si="112"/>
        <v>6.0238947829989602</v>
      </c>
      <c r="N7209" s="337"/>
      <c r="T7209" s="169" t="s">
        <v>300</v>
      </c>
    </row>
    <row r="7210" spans="1:20">
      <c r="A7210" s="339">
        <v>45592.291666666701</v>
      </c>
      <c r="B7210" s="340">
        <v>2.5682100000000001</v>
      </c>
      <c r="C7210" s="340" t="s">
        <v>300</v>
      </c>
      <c r="D7210" s="341">
        <v>75.962350000000001</v>
      </c>
      <c r="E7210" s="342" t="s">
        <v>300</v>
      </c>
      <c r="F7210" s="340">
        <v>6.06332</v>
      </c>
      <c r="G7210" s="342" t="s">
        <v>300</v>
      </c>
      <c r="H7210" s="342"/>
      <c r="I7210" s="342"/>
      <c r="J7210" s="343"/>
      <c r="K7210" s="343"/>
      <c r="L7210" s="407">
        <v>1</v>
      </c>
      <c r="M7210" s="344">
        <f t="shared" si="112"/>
        <v>6.0633122550499792</v>
      </c>
      <c r="N7210" s="337"/>
      <c r="T7210" s="169" t="s">
        <v>300</v>
      </c>
    </row>
    <row r="7211" spans="1:20">
      <c r="A7211" s="339">
        <v>45592.333333333299</v>
      </c>
      <c r="B7211" s="340">
        <v>2.4131999999999998</v>
      </c>
      <c r="C7211" s="340" t="s">
        <v>300</v>
      </c>
      <c r="D7211" s="341">
        <v>75.040639999999996</v>
      </c>
      <c r="E7211" s="342" t="s">
        <v>300</v>
      </c>
      <c r="F7211" s="340">
        <v>5.6282199999999998</v>
      </c>
      <c r="G7211" s="342" t="s">
        <v>300</v>
      </c>
      <c r="H7211" s="342"/>
      <c r="I7211" s="342"/>
      <c r="J7211" s="343"/>
      <c r="K7211" s="343"/>
      <c r="L7211" s="407">
        <v>1</v>
      </c>
      <c r="M7211" s="344">
        <f t="shared" si="112"/>
        <v>5.62821729168384</v>
      </c>
      <c r="N7211" s="337"/>
      <c r="T7211" s="169" t="s">
        <v>300</v>
      </c>
    </row>
    <row r="7212" spans="1:20">
      <c r="A7212" s="339">
        <v>45592.375</v>
      </c>
      <c r="B7212" s="340">
        <v>2.1962899999999999</v>
      </c>
      <c r="C7212" s="340" t="s">
        <v>300</v>
      </c>
      <c r="D7212" s="341">
        <v>76.016869999999997</v>
      </c>
      <c r="E7212" s="342" t="s">
        <v>300</v>
      </c>
      <c r="F7212" s="340">
        <v>5.1889700000000003</v>
      </c>
      <c r="G7212" s="342" t="s">
        <v>300</v>
      </c>
      <c r="H7212" s="342"/>
      <c r="I7212" s="342"/>
      <c r="J7212" s="343"/>
      <c r="K7212" s="343"/>
      <c r="L7212" s="407">
        <v>1</v>
      </c>
      <c r="M7212" s="344">
        <f t="shared" si="112"/>
        <v>5.1889642410942836</v>
      </c>
      <c r="N7212" s="337"/>
      <c r="T7212" s="169" t="s">
        <v>300</v>
      </c>
    </row>
    <row r="7213" spans="1:20">
      <c r="A7213" s="339">
        <v>45592.416666666701</v>
      </c>
      <c r="B7213" s="340">
        <v>1.4447000000000001</v>
      </c>
      <c r="C7213" s="340" t="s">
        <v>300</v>
      </c>
      <c r="D7213" s="341">
        <v>77.805300000000003</v>
      </c>
      <c r="E7213" s="342" t="s">
        <v>300</v>
      </c>
      <c r="F7213" s="340">
        <v>3.49356</v>
      </c>
      <c r="G7213" s="342" t="s">
        <v>300</v>
      </c>
      <c r="H7213" s="342"/>
      <c r="I7213" s="342"/>
      <c r="J7213" s="343"/>
      <c r="K7213" s="343"/>
      <c r="L7213" s="407">
        <v>1</v>
      </c>
      <c r="M7213" s="344">
        <f t="shared" si="112"/>
        <v>3.4935572495627998</v>
      </c>
      <c r="N7213" s="337"/>
      <c r="T7213" s="169" t="s">
        <v>300</v>
      </c>
    </row>
    <row r="7214" spans="1:20">
      <c r="A7214" s="339">
        <v>45592.458333333299</v>
      </c>
      <c r="B7214" s="340">
        <v>0.70030000000000003</v>
      </c>
      <c r="C7214" s="340" t="s">
        <v>300</v>
      </c>
      <c r="D7214" s="341">
        <v>76.961020000000005</v>
      </c>
      <c r="E7214" s="342" t="s">
        <v>300</v>
      </c>
      <c r="F7214" s="340">
        <v>1.67509</v>
      </c>
      <c r="G7214" s="342" t="s">
        <v>300</v>
      </c>
      <c r="H7214" s="342"/>
      <c r="I7214" s="342"/>
      <c r="J7214" s="343"/>
      <c r="K7214" s="343"/>
      <c r="L7214" s="407">
        <v>1</v>
      </c>
      <c r="M7214" s="344">
        <f t="shared" si="112"/>
        <v>1.6750815356704798</v>
      </c>
      <c r="N7214" s="337"/>
      <c r="T7214" s="169" t="s">
        <v>300</v>
      </c>
    </row>
    <row r="7215" spans="1:20">
      <c r="A7215" s="339">
        <v>45592.5</v>
      </c>
      <c r="B7215" s="340">
        <v>2.3037299999999998</v>
      </c>
      <c r="C7215" s="340" t="s">
        <v>300</v>
      </c>
      <c r="D7215" s="341">
        <v>75.452190000000002</v>
      </c>
      <c r="E7215" s="342" t="s">
        <v>300</v>
      </c>
      <c r="F7215" s="340">
        <v>5.40238</v>
      </c>
      <c r="G7215" s="342" t="s">
        <v>300</v>
      </c>
      <c r="H7215" s="342"/>
      <c r="I7215" s="342"/>
      <c r="J7215" s="343"/>
      <c r="K7215" s="343"/>
      <c r="L7215" s="407">
        <v>1</v>
      </c>
      <c r="M7215" s="344">
        <f t="shared" si="112"/>
        <v>5.4023714016231947</v>
      </c>
      <c r="N7215" s="337"/>
      <c r="T7215" s="169" t="s">
        <v>300</v>
      </c>
    </row>
    <row r="7216" spans="1:20">
      <c r="A7216" s="339">
        <v>45592.541666666701</v>
      </c>
      <c r="B7216" s="340">
        <v>2.4879600000000002</v>
      </c>
      <c r="C7216" s="340" t="s">
        <v>300</v>
      </c>
      <c r="D7216" s="341">
        <v>76.988569999999996</v>
      </c>
      <c r="E7216" s="342" t="s">
        <v>300</v>
      </c>
      <c r="F7216" s="340">
        <v>5.9531999999999998</v>
      </c>
      <c r="G7216" s="342" t="s">
        <v>300</v>
      </c>
      <c r="H7216" s="342"/>
      <c r="I7216" s="342"/>
      <c r="J7216" s="343"/>
      <c r="K7216" s="343"/>
      <c r="L7216" s="407">
        <v>1</v>
      </c>
      <c r="M7216" s="344">
        <f t="shared" si="112"/>
        <v>5.9532025197425762</v>
      </c>
      <c r="N7216" s="337"/>
      <c r="T7216" s="169" t="s">
        <v>300</v>
      </c>
    </row>
    <row r="7217" spans="1:20">
      <c r="A7217" s="339">
        <v>45592.583333333299</v>
      </c>
      <c r="B7217" s="340">
        <v>2.6847500000000002</v>
      </c>
      <c r="C7217" s="340" t="s">
        <v>300</v>
      </c>
      <c r="D7217" s="341">
        <v>76.380970000000005</v>
      </c>
      <c r="E7217" s="342" t="s">
        <v>300</v>
      </c>
      <c r="F7217" s="340">
        <v>6.3733700000000004</v>
      </c>
      <c r="G7217" s="342" t="s">
        <v>300</v>
      </c>
      <c r="H7217" s="342"/>
      <c r="I7217" s="342"/>
      <c r="J7217" s="343"/>
      <c r="K7217" s="343"/>
      <c r="L7217" s="407">
        <v>1</v>
      </c>
      <c r="M7217" s="344">
        <f t="shared" si="112"/>
        <v>6.3733831901691005</v>
      </c>
      <c r="N7217" s="337"/>
      <c r="T7217" s="169" t="s">
        <v>300</v>
      </c>
    </row>
    <row r="7218" spans="1:20">
      <c r="A7218" s="339">
        <v>45592.625</v>
      </c>
      <c r="B7218" s="340">
        <v>2.4050400000000001</v>
      </c>
      <c r="C7218" s="340" t="s">
        <v>300</v>
      </c>
      <c r="D7218" s="341">
        <v>76.312950000000001</v>
      </c>
      <c r="E7218" s="342" t="s">
        <v>300</v>
      </c>
      <c r="F7218" s="340">
        <v>5.7042900000000003</v>
      </c>
      <c r="G7218" s="342" t="s">
        <v>300</v>
      </c>
      <c r="H7218" s="342"/>
      <c r="I7218" s="342"/>
      <c r="J7218" s="343"/>
      <c r="K7218" s="343"/>
      <c r="L7218" s="407">
        <v>1</v>
      </c>
      <c r="M7218" s="344">
        <f t="shared" si="112"/>
        <v>5.7042894710894396</v>
      </c>
      <c r="N7218" s="337"/>
      <c r="T7218" s="169" t="s">
        <v>300</v>
      </c>
    </row>
    <row r="7219" spans="1:20">
      <c r="A7219" s="339">
        <v>45592.666666666701</v>
      </c>
      <c r="B7219" s="340">
        <v>2.4251200000000002</v>
      </c>
      <c r="C7219" s="340" t="s">
        <v>300</v>
      </c>
      <c r="D7219" s="341">
        <v>76.480009999999993</v>
      </c>
      <c r="E7219" s="342" t="s">
        <v>300</v>
      </c>
      <c r="F7219" s="340">
        <v>5.7645099999999996</v>
      </c>
      <c r="G7219" s="342" t="s">
        <v>300</v>
      </c>
      <c r="H7219" s="342"/>
      <c r="I7219" s="342"/>
      <c r="J7219" s="343"/>
      <c r="K7219" s="343"/>
      <c r="L7219" s="407">
        <v>1</v>
      </c>
      <c r="M7219" s="344">
        <f t="shared" si="112"/>
        <v>5.764507113535295</v>
      </c>
      <c r="N7219" s="337"/>
      <c r="T7219" s="169" t="s">
        <v>300</v>
      </c>
    </row>
    <row r="7220" spans="1:20">
      <c r="A7220" s="339">
        <v>45592.708333333299</v>
      </c>
      <c r="B7220" s="340">
        <v>2.6894300000000002</v>
      </c>
      <c r="C7220" s="340" t="s">
        <v>300</v>
      </c>
      <c r="D7220" s="341">
        <v>76.045310000000001</v>
      </c>
      <c r="E7220" s="342" t="s">
        <v>300</v>
      </c>
      <c r="F7220" s="340">
        <v>6.3564400000000001</v>
      </c>
      <c r="G7220" s="342" t="s">
        <v>300</v>
      </c>
      <c r="H7220" s="342"/>
      <c r="I7220" s="342"/>
      <c r="J7220" s="343"/>
      <c r="K7220" s="343"/>
      <c r="L7220" s="407">
        <v>1</v>
      </c>
      <c r="M7220" s="344">
        <f t="shared" si="112"/>
        <v>6.3564361633181647</v>
      </c>
      <c r="N7220" s="337"/>
      <c r="T7220" s="169" t="s">
        <v>300</v>
      </c>
    </row>
    <row r="7221" spans="1:20">
      <c r="A7221" s="339">
        <v>45592.75</v>
      </c>
      <c r="B7221" s="340">
        <v>2.3852099999999998</v>
      </c>
      <c r="C7221" s="340" t="s">
        <v>300</v>
      </c>
      <c r="D7221" s="341">
        <v>76.176310000000001</v>
      </c>
      <c r="E7221" s="342" t="s">
        <v>300</v>
      </c>
      <c r="F7221" s="340">
        <v>5.6471200000000001</v>
      </c>
      <c r="G7221" s="342" t="s">
        <v>300</v>
      </c>
      <c r="H7221" s="342"/>
      <c r="I7221" s="342"/>
      <c r="J7221" s="343"/>
      <c r="K7221" s="343"/>
      <c r="L7221" s="407">
        <v>1</v>
      </c>
      <c r="M7221" s="344">
        <f t="shared" si="112"/>
        <v>5.6471271073381066</v>
      </c>
      <c r="N7221" s="337"/>
      <c r="T7221" s="169" t="s">
        <v>300</v>
      </c>
    </row>
    <row r="7222" spans="1:20">
      <c r="A7222" s="339">
        <v>45592.791666666701</v>
      </c>
      <c r="B7222" s="340">
        <v>2.5450900000000001</v>
      </c>
      <c r="C7222" s="340" t="s">
        <v>300</v>
      </c>
      <c r="D7222" s="341">
        <v>75.556640000000002</v>
      </c>
      <c r="E7222" s="342" t="s">
        <v>300</v>
      </c>
      <c r="F7222" s="340">
        <v>5.9766399999999997</v>
      </c>
      <c r="G7222" s="342" t="s">
        <v>300</v>
      </c>
      <c r="H7222" s="342"/>
      <c r="I7222" s="342"/>
      <c r="J7222" s="343"/>
      <c r="K7222" s="343"/>
      <c r="L7222" s="407">
        <v>1</v>
      </c>
      <c r="M7222" s="344">
        <f t="shared" si="112"/>
        <v>5.976635791737408</v>
      </c>
      <c r="N7222" s="337"/>
      <c r="T7222" s="169" t="s">
        <v>300</v>
      </c>
    </row>
    <row r="7223" spans="1:20">
      <c r="A7223" s="339">
        <v>45592.833333333299</v>
      </c>
      <c r="B7223" s="340">
        <v>2.6725099999999999</v>
      </c>
      <c r="C7223" s="340" t="s">
        <v>300</v>
      </c>
      <c r="D7223" s="341">
        <v>75.072770000000006</v>
      </c>
      <c r="E7223" s="342" t="s">
        <v>300</v>
      </c>
      <c r="F7223" s="340">
        <v>6.2356499999999997</v>
      </c>
      <c r="G7223" s="342" t="s">
        <v>300</v>
      </c>
      <c r="H7223" s="342"/>
      <c r="I7223" s="342"/>
      <c r="J7223" s="343"/>
      <c r="K7223" s="343"/>
      <c r="L7223" s="407">
        <v>1</v>
      </c>
      <c r="M7223" s="344">
        <f t="shared" si="112"/>
        <v>6.2356652034179145</v>
      </c>
      <c r="N7223" s="337"/>
      <c r="T7223" s="169" t="s">
        <v>300</v>
      </c>
    </row>
    <row r="7224" spans="1:20">
      <c r="A7224" s="339">
        <v>45592.875</v>
      </c>
      <c r="B7224" s="340">
        <v>2.7652100000000002</v>
      </c>
      <c r="C7224" s="340" t="s">
        <v>300</v>
      </c>
      <c r="D7224" s="341">
        <v>74.821010000000001</v>
      </c>
      <c r="E7224" s="342" t="s">
        <v>300</v>
      </c>
      <c r="F7224" s="340">
        <v>6.4303299999999997</v>
      </c>
      <c r="G7224" s="342" t="s">
        <v>300</v>
      </c>
      <c r="H7224" s="342"/>
      <c r="I7224" s="342"/>
      <c r="J7224" s="343"/>
      <c r="K7224" s="343"/>
      <c r="L7224" s="407">
        <v>1</v>
      </c>
      <c r="M7224" s="344">
        <f t="shared" si="112"/>
        <v>6.4303216213300667</v>
      </c>
      <c r="N7224" s="337"/>
      <c r="T7224" s="169" t="s">
        <v>300</v>
      </c>
    </row>
    <row r="7225" spans="1:20">
      <c r="A7225" s="339">
        <v>45592.916666666701</v>
      </c>
      <c r="B7225" s="340">
        <v>2.77833</v>
      </c>
      <c r="C7225" s="340" t="s">
        <v>300</v>
      </c>
      <c r="D7225" s="341">
        <v>75.442920000000001</v>
      </c>
      <c r="E7225" s="342" t="s">
        <v>300</v>
      </c>
      <c r="F7225" s="340">
        <v>6.5145400000000002</v>
      </c>
      <c r="G7225" s="342" t="s">
        <v>300</v>
      </c>
      <c r="H7225" s="342"/>
      <c r="I7225" s="342"/>
      <c r="J7225" s="343"/>
      <c r="K7225" s="343"/>
      <c r="L7225" s="407">
        <v>1</v>
      </c>
      <c r="M7225" s="344">
        <f t="shared" si="112"/>
        <v>6.5145335918654874</v>
      </c>
      <c r="N7225" s="337"/>
      <c r="T7225" s="169" t="s">
        <v>300</v>
      </c>
    </row>
    <row r="7226" spans="1:20">
      <c r="A7226" s="339">
        <v>45592.958333333299</v>
      </c>
      <c r="B7226" s="340">
        <v>2.8578399999999999</v>
      </c>
      <c r="C7226" s="340" t="s">
        <v>300</v>
      </c>
      <c r="D7226" s="341">
        <v>74.449330000000003</v>
      </c>
      <c r="E7226" s="342" t="s">
        <v>300</v>
      </c>
      <c r="F7226" s="340">
        <v>6.6127099999999999</v>
      </c>
      <c r="G7226" s="342" t="s">
        <v>300</v>
      </c>
      <c r="H7226" s="342"/>
      <c r="I7226" s="342"/>
      <c r="J7226" s="343"/>
      <c r="K7226" s="343"/>
      <c r="L7226" s="407">
        <v>1</v>
      </c>
      <c r="M7226" s="344">
        <f t="shared" si="112"/>
        <v>6.6127136125229766</v>
      </c>
      <c r="N7226" s="337"/>
      <c r="T7226" s="169" t="s">
        <v>300</v>
      </c>
    </row>
    <row r="7227" spans="1:20">
      <c r="A7227" s="339">
        <v>45593</v>
      </c>
      <c r="B7227" s="340">
        <v>2.8276699999999999</v>
      </c>
      <c r="C7227" s="340" t="s">
        <v>300</v>
      </c>
      <c r="D7227" s="341">
        <v>74.812330000000003</v>
      </c>
      <c r="E7227" s="342" t="s">
        <v>300</v>
      </c>
      <c r="F7227" s="340">
        <v>6.5748100000000003</v>
      </c>
      <c r="G7227" s="342" t="s">
        <v>300</v>
      </c>
      <c r="H7227" s="342"/>
      <c r="I7227" s="342"/>
      <c r="J7227" s="343"/>
      <c r="K7227" s="343"/>
      <c r="L7227" s="407">
        <v>1</v>
      </c>
      <c r="M7227" s="344">
        <f t="shared" si="112"/>
        <v>6.5748055827977883</v>
      </c>
      <c r="N7227" s="337"/>
      <c r="T7227" s="169" t="s">
        <v>300</v>
      </c>
    </row>
    <row r="7228" spans="1:20">
      <c r="A7228" s="339">
        <v>45593.041666666701</v>
      </c>
      <c r="B7228" s="340">
        <v>2.7127500000000002</v>
      </c>
      <c r="C7228" s="340" t="s">
        <v>300</v>
      </c>
      <c r="D7228" s="341">
        <v>75.938220000000001</v>
      </c>
      <c r="E7228" s="342" t="s">
        <v>300</v>
      </c>
      <c r="F7228" s="340">
        <v>6.40252</v>
      </c>
      <c r="G7228" s="342" t="s">
        <v>300</v>
      </c>
      <c r="H7228" s="342"/>
      <c r="I7228" s="342"/>
      <c r="J7228" s="343"/>
      <c r="K7228" s="343"/>
      <c r="L7228" s="407">
        <v>1</v>
      </c>
      <c r="M7228" s="344">
        <f t="shared" si="112"/>
        <v>6.4025237079594008</v>
      </c>
      <c r="N7228" s="337"/>
      <c r="T7228" s="169" t="s">
        <v>300</v>
      </c>
    </row>
    <row r="7229" spans="1:20">
      <c r="A7229" s="339">
        <v>45593.083333333299</v>
      </c>
      <c r="B7229" s="340">
        <v>2.75773</v>
      </c>
      <c r="C7229" s="340" t="s">
        <v>300</v>
      </c>
      <c r="D7229" s="341">
        <v>75.330150000000003</v>
      </c>
      <c r="E7229" s="342" t="s">
        <v>300</v>
      </c>
      <c r="F7229" s="340">
        <v>6.4565799999999998</v>
      </c>
      <c r="G7229" s="342" t="s">
        <v>300</v>
      </c>
      <c r="H7229" s="342"/>
      <c r="I7229" s="342"/>
      <c r="J7229" s="343"/>
      <c r="K7229" s="343"/>
      <c r="L7229" s="407">
        <v>1</v>
      </c>
      <c r="M7229" s="344">
        <f t="shared" si="112"/>
        <v>6.4565658685092595</v>
      </c>
      <c r="N7229" s="337"/>
      <c r="T7229" s="169" t="s">
        <v>300</v>
      </c>
    </row>
    <row r="7230" spans="1:20">
      <c r="A7230" s="339">
        <v>45593.125</v>
      </c>
      <c r="B7230" s="340">
        <v>2.6407600000000002</v>
      </c>
      <c r="C7230" s="340" t="s">
        <v>300</v>
      </c>
      <c r="D7230" s="341">
        <v>76.900440000000003</v>
      </c>
      <c r="E7230" s="342" t="s">
        <v>300</v>
      </c>
      <c r="F7230" s="340">
        <v>6.3115899999999998</v>
      </c>
      <c r="G7230" s="342" t="s">
        <v>300</v>
      </c>
      <c r="H7230" s="342"/>
      <c r="I7230" s="342"/>
      <c r="J7230" s="343"/>
      <c r="K7230" s="343"/>
      <c r="L7230" s="407">
        <v>1</v>
      </c>
      <c r="M7230" s="344">
        <f t="shared" si="112"/>
        <v>6.3115898324411512</v>
      </c>
      <c r="N7230" s="337"/>
      <c r="T7230" s="169" t="s">
        <v>300</v>
      </c>
    </row>
    <row r="7231" spans="1:20">
      <c r="A7231" s="339">
        <v>45593.166666666701</v>
      </c>
      <c r="B7231" s="340">
        <v>2.5930599999999999</v>
      </c>
      <c r="C7231" s="340" t="s">
        <v>300</v>
      </c>
      <c r="D7231" s="341">
        <v>76.964730000000003</v>
      </c>
      <c r="E7231" s="342" t="s">
        <v>300</v>
      </c>
      <c r="F7231" s="340">
        <v>6.2027700000000001</v>
      </c>
      <c r="G7231" s="342" t="s">
        <v>300</v>
      </c>
      <c r="H7231" s="342"/>
      <c r="I7231" s="342"/>
      <c r="J7231" s="343"/>
      <c r="K7231" s="343"/>
      <c r="L7231" s="407">
        <v>1</v>
      </c>
      <c r="M7231" s="344">
        <f t="shared" si="112"/>
        <v>6.2027649790097037</v>
      </c>
      <c r="N7231" s="337"/>
      <c r="T7231" s="169" t="s">
        <v>300</v>
      </c>
    </row>
    <row r="7232" spans="1:20">
      <c r="A7232" s="339">
        <v>45593.208333333299</v>
      </c>
      <c r="B7232" s="340">
        <v>2.5026000000000002</v>
      </c>
      <c r="C7232" s="340" t="s">
        <v>300</v>
      </c>
      <c r="D7232" s="341">
        <v>77.196529999999996</v>
      </c>
      <c r="E7232" s="342" t="s">
        <v>300</v>
      </c>
      <c r="F7232" s="340">
        <v>6.00441</v>
      </c>
      <c r="G7232" s="342" t="s">
        <v>300</v>
      </c>
      <c r="H7232" s="342"/>
      <c r="I7232" s="342"/>
      <c r="J7232" s="343"/>
      <c r="K7232" s="343"/>
      <c r="L7232" s="407">
        <v>1</v>
      </c>
      <c r="M7232" s="344">
        <f t="shared" si="112"/>
        <v>6.0044084781962388</v>
      </c>
      <c r="N7232" s="337"/>
      <c r="T7232" s="169" t="s">
        <v>300</v>
      </c>
    </row>
    <row r="7233" spans="1:20">
      <c r="A7233" s="339">
        <v>45593.25</v>
      </c>
      <c r="B7233" s="340">
        <v>2.2310599999999998</v>
      </c>
      <c r="C7233" s="340" t="s">
        <v>300</v>
      </c>
      <c r="D7233" s="341">
        <v>78.324190000000002</v>
      </c>
      <c r="E7233" s="342" t="s">
        <v>300</v>
      </c>
      <c r="F7233" s="340">
        <v>5.4311100000000003</v>
      </c>
      <c r="G7233" s="342" t="s">
        <v>300</v>
      </c>
      <c r="H7233" s="342"/>
      <c r="I7233" s="342"/>
      <c r="J7233" s="343"/>
      <c r="K7233" s="343"/>
      <c r="L7233" s="407">
        <v>1</v>
      </c>
      <c r="M7233" s="344">
        <f t="shared" si="112"/>
        <v>5.4311046649707118</v>
      </c>
      <c r="N7233" s="337"/>
      <c r="T7233" s="169" t="s">
        <v>300</v>
      </c>
    </row>
    <row r="7234" spans="1:20">
      <c r="A7234" s="339">
        <v>45593.291666666701</v>
      </c>
      <c r="B7234" s="340">
        <v>2.6844600000000001</v>
      </c>
      <c r="C7234" s="340" t="s">
        <v>300</v>
      </c>
      <c r="D7234" s="341">
        <v>77.004890000000003</v>
      </c>
      <c r="E7234" s="342" t="s">
        <v>300</v>
      </c>
      <c r="F7234" s="340">
        <v>6.4247500000000004</v>
      </c>
      <c r="G7234" s="342" t="s">
        <v>300</v>
      </c>
      <c r="H7234" s="342"/>
      <c r="I7234" s="342"/>
      <c r="J7234" s="343"/>
      <c r="K7234" s="343"/>
      <c r="L7234" s="407">
        <v>1</v>
      </c>
      <c r="M7234" s="344">
        <f t="shared" si="112"/>
        <v>6.4247502810521526</v>
      </c>
      <c r="N7234" s="337"/>
      <c r="T7234" s="169" t="s">
        <v>300</v>
      </c>
    </row>
    <row r="7235" spans="1:20">
      <c r="A7235" s="339">
        <v>45593.333333333299</v>
      </c>
      <c r="B7235" s="340">
        <v>2.3972699999999998</v>
      </c>
      <c r="C7235" s="340" t="s">
        <v>300</v>
      </c>
      <c r="D7235" s="341">
        <v>77.292420000000007</v>
      </c>
      <c r="E7235" s="342" t="s">
        <v>300</v>
      </c>
      <c r="F7235" s="340">
        <v>5.7588400000000002</v>
      </c>
      <c r="G7235" s="342" t="s">
        <v>300</v>
      </c>
      <c r="H7235" s="342"/>
      <c r="I7235" s="342"/>
      <c r="J7235" s="343"/>
      <c r="K7235" s="343"/>
      <c r="L7235" s="407">
        <v>1</v>
      </c>
      <c r="M7235" s="344">
        <f t="shared" ref="M7235:M7298" si="113">D7235*60*10^3*B7235*5.18*10^-7</f>
        <v>5.7588380544708704</v>
      </c>
      <c r="N7235" s="337"/>
      <c r="T7235" s="169" t="s">
        <v>300</v>
      </c>
    </row>
    <row r="7236" spans="1:20">
      <c r="A7236" s="339">
        <v>45593.375</v>
      </c>
      <c r="B7236" s="340">
        <v>2.5974300000000001</v>
      </c>
      <c r="C7236" s="340" t="s">
        <v>300</v>
      </c>
      <c r="D7236" s="341">
        <v>75.370660000000001</v>
      </c>
      <c r="E7236" s="342" t="s">
        <v>300</v>
      </c>
      <c r="F7236" s="340">
        <v>6.0845200000000004</v>
      </c>
      <c r="G7236" s="342" t="s">
        <v>300</v>
      </c>
      <c r="H7236" s="342"/>
      <c r="I7236" s="342"/>
      <c r="J7236" s="343"/>
      <c r="K7236" s="343"/>
      <c r="L7236" s="407">
        <v>1</v>
      </c>
      <c r="M7236" s="344">
        <f t="shared" si="113"/>
        <v>6.0845320165901029</v>
      </c>
      <c r="N7236" s="337"/>
      <c r="T7236" s="169" t="s">
        <v>300</v>
      </c>
    </row>
    <row r="7237" spans="1:20">
      <c r="A7237" s="339">
        <v>45593.416666666701</v>
      </c>
      <c r="B7237" s="340">
        <v>0.80998999999999999</v>
      </c>
      <c r="C7237" s="340" t="s">
        <v>300</v>
      </c>
      <c r="D7237" s="341">
        <v>76.478290000000001</v>
      </c>
      <c r="E7237" s="342" t="s">
        <v>300</v>
      </c>
      <c r="F7237" s="340">
        <v>1.9253</v>
      </c>
      <c r="G7237" s="342" t="s">
        <v>300</v>
      </c>
      <c r="H7237" s="342"/>
      <c r="I7237" s="342"/>
      <c r="J7237" s="343"/>
      <c r="K7237" s="343"/>
      <c r="L7237" s="407">
        <v>1</v>
      </c>
      <c r="M7237" s="344">
        <f t="shared" si="113"/>
        <v>1.9253018856394681</v>
      </c>
      <c r="N7237" s="337"/>
      <c r="T7237" s="169" t="s">
        <v>300</v>
      </c>
    </row>
    <row r="7238" spans="1:20">
      <c r="A7238" s="339">
        <v>45593.458333333299</v>
      </c>
      <c r="B7238" s="340">
        <v>0.48803000000000002</v>
      </c>
      <c r="C7238" s="340" t="s">
        <v>300</v>
      </c>
      <c r="D7238" s="341">
        <v>72.28004</v>
      </c>
      <c r="E7238" s="342" t="s">
        <v>300</v>
      </c>
      <c r="F7238" s="340">
        <v>1.09633</v>
      </c>
      <c r="G7238" s="342" t="s">
        <v>300</v>
      </c>
      <c r="H7238" s="342"/>
      <c r="I7238" s="342"/>
      <c r="J7238" s="343"/>
      <c r="K7238" s="343"/>
      <c r="L7238" s="407">
        <v>1</v>
      </c>
      <c r="M7238" s="344">
        <f t="shared" si="113"/>
        <v>1.0963416517908959</v>
      </c>
      <c r="N7238" s="337"/>
      <c r="T7238" s="169" t="s">
        <v>300</v>
      </c>
    </row>
    <row r="7239" spans="1:20">
      <c r="A7239" s="339">
        <v>45593.5</v>
      </c>
      <c r="B7239" s="340">
        <v>1.8788100000000001</v>
      </c>
      <c r="C7239" s="340" t="s">
        <v>300</v>
      </c>
      <c r="D7239" s="341">
        <v>77.782330000000002</v>
      </c>
      <c r="E7239" s="342" t="s">
        <v>300</v>
      </c>
      <c r="F7239" s="340">
        <v>4.5419700000000001</v>
      </c>
      <c r="G7239" s="342" t="s">
        <v>300</v>
      </c>
      <c r="H7239" s="342"/>
      <c r="I7239" s="342"/>
      <c r="J7239" s="343"/>
      <c r="K7239" s="343"/>
      <c r="L7239" s="407">
        <v>1</v>
      </c>
      <c r="M7239" s="344">
        <f t="shared" si="113"/>
        <v>4.5419758598004831</v>
      </c>
      <c r="N7239" s="337"/>
      <c r="T7239" s="169" t="s">
        <v>300</v>
      </c>
    </row>
    <row r="7240" spans="1:20">
      <c r="A7240" s="339">
        <v>45593.541666666701</v>
      </c>
      <c r="B7240" s="340">
        <v>2.5065200000000001</v>
      </c>
      <c r="C7240" s="340" t="s">
        <v>300</v>
      </c>
      <c r="D7240" s="341">
        <v>78.755300000000005</v>
      </c>
      <c r="E7240" s="342" t="s">
        <v>300</v>
      </c>
      <c r="F7240" s="340">
        <v>6.1352500000000001</v>
      </c>
      <c r="G7240" s="342" t="s">
        <v>300</v>
      </c>
      <c r="H7240" s="342"/>
      <c r="I7240" s="342"/>
      <c r="J7240" s="343"/>
      <c r="K7240" s="343"/>
      <c r="L7240" s="407">
        <v>1</v>
      </c>
      <c r="M7240" s="344">
        <f t="shared" si="113"/>
        <v>6.1352459100004788</v>
      </c>
      <c r="N7240" s="337"/>
      <c r="T7240" s="169" t="s">
        <v>300</v>
      </c>
    </row>
    <row r="7241" spans="1:20">
      <c r="A7241" s="339">
        <v>45593.583333333299</v>
      </c>
      <c r="B7241" s="340">
        <v>2.6572100000000001</v>
      </c>
      <c r="C7241" s="340" t="s">
        <v>300</v>
      </c>
      <c r="D7241" s="341">
        <v>76.823840000000004</v>
      </c>
      <c r="E7241" s="342" t="s">
        <v>300</v>
      </c>
      <c r="F7241" s="340">
        <v>6.3445799999999997</v>
      </c>
      <c r="G7241" s="342" t="s">
        <v>300</v>
      </c>
      <c r="H7241" s="342"/>
      <c r="I7241" s="342"/>
      <c r="J7241" s="343"/>
      <c r="K7241" s="343"/>
      <c r="L7241" s="407">
        <v>1</v>
      </c>
      <c r="M7241" s="344">
        <f t="shared" si="113"/>
        <v>6.3445803185493119</v>
      </c>
      <c r="N7241" s="337"/>
      <c r="T7241" s="169" t="s">
        <v>300</v>
      </c>
    </row>
    <row r="7242" spans="1:20">
      <c r="A7242" s="339">
        <v>45593.625</v>
      </c>
      <c r="B7242" s="340">
        <v>2.5820099999999999</v>
      </c>
      <c r="C7242" s="340" t="s">
        <v>300</v>
      </c>
      <c r="D7242" s="341">
        <v>77.258859999999999</v>
      </c>
      <c r="E7242" s="342" t="s">
        <v>300</v>
      </c>
      <c r="F7242" s="340">
        <v>6.1999399999999998</v>
      </c>
      <c r="G7242" s="342" t="s">
        <v>300</v>
      </c>
      <c r="H7242" s="342"/>
      <c r="I7242" s="342"/>
      <c r="J7242" s="343"/>
      <c r="K7242" s="343"/>
      <c r="L7242" s="407">
        <v>1</v>
      </c>
      <c r="M7242" s="344">
        <f t="shared" si="113"/>
        <v>6.1999362742952879</v>
      </c>
      <c r="N7242" s="337"/>
      <c r="T7242" s="169" t="s">
        <v>300</v>
      </c>
    </row>
    <row r="7243" spans="1:20">
      <c r="A7243" s="339">
        <v>45593.666666666701</v>
      </c>
      <c r="B7243" s="340">
        <v>2.7911999999999999</v>
      </c>
      <c r="C7243" s="340" t="s">
        <v>300</v>
      </c>
      <c r="D7243" s="341">
        <v>75.523349999999994</v>
      </c>
      <c r="E7243" s="342" t="s">
        <v>300</v>
      </c>
      <c r="F7243" s="340">
        <v>6.5517000000000003</v>
      </c>
      <c r="G7243" s="342" t="s">
        <v>300</v>
      </c>
      <c r="H7243" s="342"/>
      <c r="I7243" s="342"/>
      <c r="J7243" s="343"/>
      <c r="K7243" s="343"/>
      <c r="L7243" s="407">
        <v>1</v>
      </c>
      <c r="M7243" s="344">
        <f t="shared" si="113"/>
        <v>6.551688072081598</v>
      </c>
      <c r="N7243" s="337"/>
      <c r="T7243" s="169" t="s">
        <v>300</v>
      </c>
    </row>
    <row r="7244" spans="1:20">
      <c r="A7244" s="339">
        <v>45593.708333333299</v>
      </c>
      <c r="B7244" s="340">
        <v>2.4589400000000001</v>
      </c>
      <c r="C7244" s="340" t="s">
        <v>300</v>
      </c>
      <c r="D7244" s="341">
        <v>76.522239999999996</v>
      </c>
      <c r="E7244" s="342" t="s">
        <v>300</v>
      </c>
      <c r="F7244" s="340">
        <v>5.8481300000000003</v>
      </c>
      <c r="G7244" s="342" t="s">
        <v>300</v>
      </c>
      <c r="H7244" s="342"/>
      <c r="I7244" s="342"/>
      <c r="J7244" s="343"/>
      <c r="K7244" s="343"/>
      <c r="L7244" s="407">
        <v>1</v>
      </c>
      <c r="M7244" s="344">
        <f t="shared" si="113"/>
        <v>5.8481245893396467</v>
      </c>
      <c r="N7244" s="337"/>
      <c r="T7244" s="169" t="s">
        <v>300</v>
      </c>
    </row>
    <row r="7245" spans="1:20">
      <c r="A7245" s="339">
        <v>45593.75</v>
      </c>
      <c r="B7245" s="340">
        <v>2.66812</v>
      </c>
      <c r="C7245" s="340" t="s">
        <v>300</v>
      </c>
      <c r="D7245" s="341">
        <v>75.464640000000003</v>
      </c>
      <c r="E7245" s="342" t="s">
        <v>300</v>
      </c>
      <c r="F7245" s="340">
        <v>6.2579099999999999</v>
      </c>
      <c r="G7245" s="342" t="s">
        <v>300</v>
      </c>
      <c r="H7245" s="342"/>
      <c r="I7245" s="342"/>
      <c r="J7245" s="343"/>
      <c r="K7245" s="343"/>
      <c r="L7245" s="407">
        <v>1</v>
      </c>
      <c r="M7245" s="344">
        <f t="shared" si="113"/>
        <v>6.2579180708029449</v>
      </c>
      <c r="N7245" s="337"/>
      <c r="T7245" s="169" t="s">
        <v>300</v>
      </c>
    </row>
    <row r="7246" spans="1:20">
      <c r="A7246" s="339">
        <v>45593.791666666701</v>
      </c>
      <c r="B7246" s="340">
        <v>2.48142</v>
      </c>
      <c r="C7246" s="340" t="s">
        <v>300</v>
      </c>
      <c r="D7246" s="341">
        <v>76.532870000000003</v>
      </c>
      <c r="E7246" s="342" t="s">
        <v>300</v>
      </c>
      <c r="F7246" s="340">
        <v>5.9024000000000001</v>
      </c>
      <c r="G7246" s="342" t="s">
        <v>300</v>
      </c>
      <c r="H7246" s="342"/>
      <c r="I7246" s="342"/>
      <c r="J7246" s="343"/>
      <c r="K7246" s="343"/>
      <c r="L7246" s="407">
        <v>1</v>
      </c>
      <c r="M7246" s="344">
        <f t="shared" si="113"/>
        <v>5.902408838079432</v>
      </c>
      <c r="N7246" s="337"/>
      <c r="T7246" s="169" t="s">
        <v>300</v>
      </c>
    </row>
    <row r="7247" spans="1:20">
      <c r="A7247" s="339">
        <v>45593.833333333299</v>
      </c>
      <c r="B7247" s="340">
        <v>2.45045</v>
      </c>
      <c r="C7247" s="340" t="s">
        <v>300</v>
      </c>
      <c r="D7247" s="341">
        <v>76.248710000000003</v>
      </c>
      <c r="E7247" s="342" t="s">
        <v>300</v>
      </c>
      <c r="F7247" s="340">
        <v>5.8071000000000002</v>
      </c>
      <c r="G7247" s="342" t="s">
        <v>300</v>
      </c>
      <c r="H7247" s="342"/>
      <c r="I7247" s="342"/>
      <c r="J7247" s="343"/>
      <c r="K7247" s="343"/>
      <c r="L7247" s="407">
        <v>1</v>
      </c>
      <c r="M7247" s="344">
        <f t="shared" si="113"/>
        <v>5.8071006861180585</v>
      </c>
      <c r="N7247" s="337"/>
      <c r="T7247" s="169" t="s">
        <v>300</v>
      </c>
    </row>
    <row r="7248" spans="1:20">
      <c r="A7248" s="339">
        <v>45593.875</v>
      </c>
      <c r="B7248" s="340">
        <v>2.4888300000000001</v>
      </c>
      <c r="C7248" s="340" t="s">
        <v>300</v>
      </c>
      <c r="D7248" s="341">
        <v>76.397239999999996</v>
      </c>
      <c r="E7248" s="342" t="s">
        <v>300</v>
      </c>
      <c r="F7248" s="340">
        <v>5.9095500000000003</v>
      </c>
      <c r="G7248" s="342" t="s">
        <v>300</v>
      </c>
      <c r="H7248" s="342"/>
      <c r="I7248" s="342"/>
      <c r="J7248" s="343"/>
      <c r="K7248" s="343"/>
      <c r="L7248" s="407">
        <v>1</v>
      </c>
      <c r="M7248" s="344">
        <f t="shared" si="113"/>
        <v>5.9095432071315344</v>
      </c>
      <c r="N7248" s="337"/>
      <c r="T7248" s="169" t="s">
        <v>300</v>
      </c>
    </row>
    <row r="7249" spans="1:20">
      <c r="A7249" s="339">
        <v>45593.916666666701</v>
      </c>
      <c r="B7249" s="340">
        <v>2.7567200000000001</v>
      </c>
      <c r="C7249" s="340" t="s">
        <v>300</v>
      </c>
      <c r="D7249" s="341">
        <v>74.682929999999999</v>
      </c>
      <c r="E7249" s="342" t="s">
        <v>300</v>
      </c>
      <c r="F7249" s="340">
        <v>6.3987499999999997</v>
      </c>
      <c r="G7249" s="342" t="s">
        <v>300</v>
      </c>
      <c r="H7249" s="342"/>
      <c r="I7249" s="342"/>
      <c r="J7249" s="343"/>
      <c r="K7249" s="343"/>
      <c r="L7249" s="407">
        <v>1</v>
      </c>
      <c r="M7249" s="344">
        <f t="shared" si="113"/>
        <v>6.3987481246207674</v>
      </c>
      <c r="N7249" s="337"/>
      <c r="T7249" s="169" t="s">
        <v>300</v>
      </c>
    </row>
    <row r="7250" spans="1:20">
      <c r="A7250" s="339">
        <v>45593.958333333299</v>
      </c>
      <c r="B7250" s="340">
        <v>2.6568100000000001</v>
      </c>
      <c r="C7250" s="340" t="s">
        <v>300</v>
      </c>
      <c r="D7250" s="341">
        <v>75.279150000000001</v>
      </c>
      <c r="E7250" s="342" t="s">
        <v>300</v>
      </c>
      <c r="F7250" s="340">
        <v>6.2160799999999998</v>
      </c>
      <c r="G7250" s="342" t="s">
        <v>300</v>
      </c>
      <c r="H7250" s="342"/>
      <c r="I7250" s="342"/>
      <c r="J7250" s="343"/>
      <c r="K7250" s="343"/>
      <c r="L7250" s="407">
        <v>1</v>
      </c>
      <c r="M7250" s="344">
        <f t="shared" si="113"/>
        <v>6.2160745457374196</v>
      </c>
      <c r="N7250" s="337"/>
      <c r="T7250" s="169" t="s">
        <v>300</v>
      </c>
    </row>
    <row r="7251" spans="1:20">
      <c r="A7251" s="339">
        <v>45594</v>
      </c>
      <c r="B7251" s="340">
        <v>2.6689099999999999</v>
      </c>
      <c r="C7251" s="340" t="s">
        <v>300</v>
      </c>
      <c r="D7251" s="341">
        <v>75.04307</v>
      </c>
      <c r="E7251" s="342" t="s">
        <v>300</v>
      </c>
      <c r="F7251" s="340">
        <v>6.2248000000000001</v>
      </c>
      <c r="G7251" s="342" t="s">
        <v>300</v>
      </c>
      <c r="H7251" s="342"/>
      <c r="I7251" s="342"/>
      <c r="J7251" s="343"/>
      <c r="K7251" s="343"/>
      <c r="L7251" s="407">
        <v>1</v>
      </c>
      <c r="M7251" s="344">
        <f t="shared" si="113"/>
        <v>6.2248018545609956</v>
      </c>
      <c r="N7251" s="337"/>
      <c r="T7251" s="169" t="s">
        <v>300</v>
      </c>
    </row>
    <row r="7252" spans="1:20">
      <c r="A7252" s="339">
        <v>45594.041666666701</v>
      </c>
      <c r="B7252" s="340">
        <v>2.4238499999999998</v>
      </c>
      <c r="C7252" s="340" t="s">
        <v>300</v>
      </c>
      <c r="D7252" s="341">
        <v>75.28801</v>
      </c>
      <c r="E7252" s="342" t="s">
        <v>300</v>
      </c>
      <c r="F7252" s="340">
        <v>5.6716899999999999</v>
      </c>
      <c r="G7252" s="342" t="s">
        <v>300</v>
      </c>
      <c r="H7252" s="342"/>
      <c r="I7252" s="342"/>
      <c r="J7252" s="343"/>
      <c r="K7252" s="343"/>
      <c r="L7252" s="407">
        <v>1</v>
      </c>
      <c r="M7252" s="344">
        <f t="shared" si="113"/>
        <v>5.6716910816365784</v>
      </c>
      <c r="N7252" s="337"/>
      <c r="T7252" s="169" t="s">
        <v>300</v>
      </c>
    </row>
    <row r="7253" spans="1:20">
      <c r="A7253" s="339">
        <v>45594.083333333299</v>
      </c>
      <c r="B7253" s="340">
        <v>2.5768800000000001</v>
      </c>
      <c r="C7253" s="340" t="s">
        <v>300</v>
      </c>
      <c r="D7253" s="341">
        <v>75.418710000000004</v>
      </c>
      <c r="E7253" s="342" t="s">
        <v>300</v>
      </c>
      <c r="F7253" s="340">
        <v>6.0402399999999998</v>
      </c>
      <c r="G7253" s="342" t="s">
        <v>300</v>
      </c>
      <c r="H7253" s="342"/>
      <c r="I7253" s="342"/>
      <c r="J7253" s="343"/>
      <c r="K7253" s="343"/>
      <c r="L7253" s="407">
        <v>1</v>
      </c>
      <c r="M7253" s="344">
        <f t="shared" si="113"/>
        <v>6.0402415254027852</v>
      </c>
      <c r="N7253" s="337"/>
      <c r="T7253" s="169" t="s">
        <v>300</v>
      </c>
    </row>
    <row r="7254" spans="1:20">
      <c r="A7254" s="339">
        <v>45594.125</v>
      </c>
      <c r="B7254" s="340">
        <v>2.5529299999999999</v>
      </c>
      <c r="C7254" s="340" t="s">
        <v>300</v>
      </c>
      <c r="D7254" s="341">
        <v>75.760980000000004</v>
      </c>
      <c r="E7254" s="342" t="s">
        <v>300</v>
      </c>
      <c r="F7254" s="340">
        <v>6.01126</v>
      </c>
      <c r="G7254" s="342" t="s">
        <v>300</v>
      </c>
      <c r="H7254" s="342"/>
      <c r="I7254" s="342"/>
      <c r="J7254" s="343"/>
      <c r="K7254" s="343"/>
      <c r="L7254" s="407">
        <v>1</v>
      </c>
      <c r="M7254" s="344">
        <f t="shared" si="113"/>
        <v>6.0112598371071115</v>
      </c>
      <c r="N7254" s="337"/>
      <c r="T7254" s="169" t="s">
        <v>300</v>
      </c>
    </row>
    <row r="7255" spans="1:20">
      <c r="A7255" s="339">
        <v>45594.166666666701</v>
      </c>
      <c r="B7255" s="340">
        <v>2.4665599999999999</v>
      </c>
      <c r="C7255" s="340" t="s">
        <v>300</v>
      </c>
      <c r="D7255" s="341">
        <v>75.154259999999994</v>
      </c>
      <c r="E7255" s="342" t="s">
        <v>300</v>
      </c>
      <c r="F7255" s="340">
        <v>5.7613799999999999</v>
      </c>
      <c r="G7255" s="342" t="s">
        <v>300</v>
      </c>
      <c r="H7255" s="342"/>
      <c r="I7255" s="342"/>
      <c r="J7255" s="343"/>
      <c r="K7255" s="343"/>
      <c r="L7255" s="407">
        <v>1</v>
      </c>
      <c r="M7255" s="344">
        <f t="shared" si="113"/>
        <v>5.7613770372372466</v>
      </c>
      <c r="N7255" s="337"/>
      <c r="T7255" s="169" t="s">
        <v>300</v>
      </c>
    </row>
    <row r="7256" spans="1:20">
      <c r="A7256" s="339">
        <v>45594.208333333299</v>
      </c>
      <c r="B7256" s="340">
        <v>2.5605799999999999</v>
      </c>
      <c r="C7256" s="340" t="s">
        <v>300</v>
      </c>
      <c r="D7256" s="341">
        <v>75.168080000000003</v>
      </c>
      <c r="E7256" s="342" t="s">
        <v>300</v>
      </c>
      <c r="F7256" s="340">
        <v>5.9821</v>
      </c>
      <c r="G7256" s="342" t="s">
        <v>300</v>
      </c>
      <c r="H7256" s="342"/>
      <c r="I7256" s="342"/>
      <c r="J7256" s="343"/>
      <c r="K7256" s="343"/>
      <c r="L7256" s="407">
        <v>1</v>
      </c>
      <c r="M7256" s="344">
        <f t="shared" si="113"/>
        <v>5.9820882614613113</v>
      </c>
      <c r="N7256" s="337"/>
      <c r="T7256" s="169" t="s">
        <v>300</v>
      </c>
    </row>
    <row r="7257" spans="1:20">
      <c r="A7257" s="339">
        <v>45594.25</v>
      </c>
      <c r="B7257" s="340">
        <v>2.5580500000000002</v>
      </c>
      <c r="C7257" s="340" t="s">
        <v>300</v>
      </c>
      <c r="D7257" s="341">
        <v>75.857219999999998</v>
      </c>
      <c r="E7257" s="342" t="s">
        <v>300</v>
      </c>
      <c r="F7257" s="340">
        <v>6.0309600000000003</v>
      </c>
      <c r="G7257" s="342" t="s">
        <v>300</v>
      </c>
      <c r="H7257" s="342"/>
      <c r="I7257" s="342"/>
      <c r="J7257" s="343"/>
      <c r="K7257" s="343"/>
      <c r="L7257" s="407">
        <v>1</v>
      </c>
      <c r="M7257" s="344">
        <f t="shared" si="113"/>
        <v>6.0309671351806786</v>
      </c>
      <c r="N7257" s="337"/>
      <c r="T7257" s="169" t="s">
        <v>300</v>
      </c>
    </row>
    <row r="7258" spans="1:20">
      <c r="A7258" s="339">
        <v>45594.291666666701</v>
      </c>
      <c r="B7258" s="340">
        <v>2.57863</v>
      </c>
      <c r="C7258" s="340" t="s">
        <v>300</v>
      </c>
      <c r="D7258" s="341">
        <v>76.793229999999994</v>
      </c>
      <c r="E7258" s="342" t="s">
        <v>300</v>
      </c>
      <c r="F7258" s="340">
        <v>6.1544999999999996</v>
      </c>
      <c r="G7258" s="342" t="s">
        <v>300</v>
      </c>
      <c r="H7258" s="342"/>
      <c r="I7258" s="342"/>
      <c r="J7258" s="343"/>
      <c r="K7258" s="343"/>
      <c r="L7258" s="407">
        <v>1</v>
      </c>
      <c r="M7258" s="344">
        <f t="shared" si="113"/>
        <v>6.1545028330558909</v>
      </c>
      <c r="N7258" s="337"/>
      <c r="T7258" s="169" t="s">
        <v>300</v>
      </c>
    </row>
    <row r="7259" spans="1:20">
      <c r="A7259" s="339">
        <v>45594.333333333299</v>
      </c>
      <c r="B7259" s="340">
        <v>2.6477200000000001</v>
      </c>
      <c r="C7259" s="340" t="s">
        <v>300</v>
      </c>
      <c r="D7259" s="341">
        <v>77.580579999999998</v>
      </c>
      <c r="E7259" s="342" t="s">
        <v>300</v>
      </c>
      <c r="F7259" s="340">
        <v>6.3841900000000003</v>
      </c>
      <c r="G7259" s="342" t="s">
        <v>300</v>
      </c>
      <c r="H7259" s="342"/>
      <c r="I7259" s="342"/>
      <c r="J7259" s="343"/>
      <c r="K7259" s="343"/>
      <c r="L7259" s="407">
        <v>1</v>
      </c>
      <c r="M7259" s="344">
        <f t="shared" si="113"/>
        <v>6.3841941838678071</v>
      </c>
      <c r="N7259" s="337"/>
      <c r="T7259" s="169" t="s">
        <v>300</v>
      </c>
    </row>
    <row r="7260" spans="1:20">
      <c r="A7260" s="339">
        <v>45594.375</v>
      </c>
      <c r="B7260" s="340">
        <v>2.0046400000000002</v>
      </c>
      <c r="C7260" s="340" t="s">
        <v>300</v>
      </c>
      <c r="D7260" s="341">
        <v>74.187560000000005</v>
      </c>
      <c r="E7260" s="342" t="s">
        <v>300</v>
      </c>
      <c r="F7260" s="340">
        <v>4.6221899999999998</v>
      </c>
      <c r="G7260" s="342" t="s">
        <v>300</v>
      </c>
      <c r="H7260" s="342"/>
      <c r="I7260" s="342"/>
      <c r="J7260" s="343"/>
      <c r="K7260" s="343"/>
      <c r="L7260" s="407">
        <v>1</v>
      </c>
      <c r="M7260" s="344">
        <f t="shared" si="113"/>
        <v>4.6221974066526714</v>
      </c>
      <c r="N7260" s="337"/>
      <c r="T7260" s="169" t="s">
        <v>300</v>
      </c>
    </row>
    <row r="7261" spans="1:20">
      <c r="A7261" s="339">
        <v>45594.416666666701</v>
      </c>
      <c r="B7261" s="340">
        <v>0.35254000000000002</v>
      </c>
      <c r="C7261" s="340" t="s">
        <v>300</v>
      </c>
      <c r="D7261" s="341">
        <v>80.383979999999994</v>
      </c>
      <c r="E7261" s="342" t="s">
        <v>300</v>
      </c>
      <c r="F7261" s="340">
        <v>0.88075999999999999</v>
      </c>
      <c r="G7261" s="342" t="s">
        <v>300</v>
      </c>
      <c r="H7261" s="342"/>
      <c r="I7261" s="342"/>
      <c r="J7261" s="343"/>
      <c r="K7261" s="343"/>
      <c r="L7261" s="407">
        <v>1</v>
      </c>
      <c r="M7261" s="344">
        <f t="shared" si="113"/>
        <v>0.88076270304993587</v>
      </c>
      <c r="N7261" s="337"/>
      <c r="T7261" s="169" t="s">
        <v>300</v>
      </c>
    </row>
    <row r="7262" spans="1:20">
      <c r="A7262" s="339">
        <v>45594.458333333299</v>
      </c>
      <c r="B7262" s="340">
        <v>0.40643000000000001</v>
      </c>
      <c r="C7262" s="340" t="s">
        <v>300</v>
      </c>
      <c r="D7262" s="341">
        <v>83.012190000000004</v>
      </c>
      <c r="E7262" s="342" t="s">
        <v>300</v>
      </c>
      <c r="F7262" s="340">
        <v>1.04861</v>
      </c>
      <c r="G7262" s="342" t="s">
        <v>300</v>
      </c>
      <c r="H7262" s="342"/>
      <c r="I7262" s="342"/>
      <c r="J7262" s="343"/>
      <c r="K7262" s="343"/>
      <c r="L7262" s="407">
        <v>1</v>
      </c>
      <c r="M7262" s="344">
        <f t="shared" si="113"/>
        <v>1.0485970673832361</v>
      </c>
      <c r="N7262" s="337"/>
      <c r="T7262" s="169" t="s">
        <v>300</v>
      </c>
    </row>
    <row r="7263" spans="1:20">
      <c r="A7263" s="339">
        <v>45594.5</v>
      </c>
      <c r="B7263" s="340">
        <v>2.33935</v>
      </c>
      <c r="C7263" s="340" t="s">
        <v>300</v>
      </c>
      <c r="D7263" s="341">
        <v>82.955650000000006</v>
      </c>
      <c r="E7263" s="342" t="s">
        <v>300</v>
      </c>
      <c r="F7263" s="340">
        <v>6.03146</v>
      </c>
      <c r="G7263" s="342" t="s">
        <v>300</v>
      </c>
      <c r="H7263" s="342"/>
      <c r="I7263" s="342"/>
      <c r="J7263" s="343"/>
      <c r="K7263" s="343"/>
      <c r="L7263" s="407">
        <v>1</v>
      </c>
      <c r="M7263" s="344">
        <f t="shared" si="113"/>
        <v>6.0314562786386992</v>
      </c>
      <c r="N7263" s="337"/>
      <c r="T7263" s="169" t="s">
        <v>300</v>
      </c>
    </row>
    <row r="7264" spans="1:20">
      <c r="A7264" s="339">
        <v>45594.541666666701</v>
      </c>
      <c r="B7264" s="340">
        <v>2.59063</v>
      </c>
      <c r="C7264" s="340" t="s">
        <v>300</v>
      </c>
      <c r="D7264" s="341">
        <v>78.847740000000002</v>
      </c>
      <c r="E7264" s="342" t="s">
        <v>300</v>
      </c>
      <c r="F7264" s="340">
        <v>6.3485699999999996</v>
      </c>
      <c r="G7264" s="342" t="s">
        <v>300</v>
      </c>
      <c r="H7264" s="342"/>
      <c r="I7264" s="342"/>
      <c r="J7264" s="343"/>
      <c r="K7264" s="343"/>
      <c r="L7264" s="407">
        <v>1</v>
      </c>
      <c r="M7264" s="344">
        <f t="shared" si="113"/>
        <v>6.3485661666162967</v>
      </c>
      <c r="N7264" s="337"/>
      <c r="T7264" s="169" t="s">
        <v>300</v>
      </c>
    </row>
    <row r="7265" spans="1:20">
      <c r="A7265" s="339">
        <v>45594.583333333299</v>
      </c>
      <c r="B7265" s="340">
        <v>2.23122</v>
      </c>
      <c r="C7265" s="340" t="s">
        <v>300</v>
      </c>
      <c r="D7265" s="341">
        <v>79.062079999999995</v>
      </c>
      <c r="E7265" s="342" t="s">
        <v>300</v>
      </c>
      <c r="F7265" s="340">
        <v>5.4826600000000001</v>
      </c>
      <c r="G7265" s="342" t="s">
        <v>300</v>
      </c>
      <c r="H7265" s="342"/>
      <c r="I7265" s="342"/>
      <c r="J7265" s="343"/>
      <c r="K7265" s="343"/>
      <c r="L7265" s="407">
        <v>1</v>
      </c>
      <c r="M7265" s="344">
        <f t="shared" si="113"/>
        <v>5.4826641097966071</v>
      </c>
      <c r="N7265" s="337"/>
      <c r="T7265" s="169" t="s">
        <v>300</v>
      </c>
    </row>
    <row r="7266" spans="1:20">
      <c r="A7266" s="339">
        <v>45594.625</v>
      </c>
      <c r="B7266" s="340">
        <v>2.66045</v>
      </c>
      <c r="C7266" s="340" t="s">
        <v>300</v>
      </c>
      <c r="D7266" s="341">
        <v>77.072749999999999</v>
      </c>
      <c r="E7266" s="342" t="s">
        <v>300</v>
      </c>
      <c r="F7266" s="340">
        <v>6.3728899999999999</v>
      </c>
      <c r="G7266" s="342" t="s">
        <v>300</v>
      </c>
      <c r="H7266" s="342"/>
      <c r="I7266" s="342"/>
      <c r="J7266" s="343"/>
      <c r="K7266" s="343"/>
      <c r="L7266" s="407">
        <v>1</v>
      </c>
      <c r="M7266" s="344">
        <f t="shared" si="113"/>
        <v>6.3728979856815</v>
      </c>
      <c r="N7266" s="337"/>
      <c r="T7266" s="169" t="s">
        <v>300</v>
      </c>
    </row>
    <row r="7267" spans="1:20">
      <c r="A7267" s="339">
        <v>45594.666666666701</v>
      </c>
      <c r="B7267" s="340">
        <v>2.6441400000000002</v>
      </c>
      <c r="C7267" s="340" t="s">
        <v>300</v>
      </c>
      <c r="D7267" s="341">
        <v>77.789420000000007</v>
      </c>
      <c r="E7267" s="342" t="s">
        <v>300</v>
      </c>
      <c r="F7267" s="340">
        <v>6.3927300000000002</v>
      </c>
      <c r="G7267" s="342" t="s">
        <v>300</v>
      </c>
      <c r="H7267" s="342"/>
      <c r="I7267" s="342"/>
      <c r="J7267" s="343"/>
      <c r="K7267" s="343"/>
      <c r="L7267" s="407">
        <v>1</v>
      </c>
      <c r="M7267" s="344">
        <f t="shared" si="113"/>
        <v>6.392724516322704</v>
      </c>
      <c r="N7267" s="337"/>
      <c r="T7267" s="169" t="s">
        <v>300</v>
      </c>
    </row>
    <row r="7268" spans="1:20">
      <c r="A7268" s="339">
        <v>45594.708333333299</v>
      </c>
      <c r="B7268" s="340">
        <v>2.5663499999999999</v>
      </c>
      <c r="C7268" s="340" t="s">
        <v>300</v>
      </c>
      <c r="D7268" s="341">
        <v>78.293509999999998</v>
      </c>
      <c r="E7268" s="342" t="s">
        <v>300</v>
      </c>
      <c r="F7268" s="340">
        <v>6.2448600000000001</v>
      </c>
      <c r="G7268" s="342" t="s">
        <v>300</v>
      </c>
      <c r="H7268" s="342"/>
      <c r="I7268" s="342"/>
      <c r="J7268" s="343"/>
      <c r="K7268" s="343"/>
      <c r="L7268" s="407">
        <v>1</v>
      </c>
      <c r="M7268" s="344">
        <f t="shared" si="113"/>
        <v>6.2448593149945788</v>
      </c>
      <c r="N7268" s="337"/>
      <c r="T7268" s="169" t="s">
        <v>300</v>
      </c>
    </row>
    <row r="7269" spans="1:20">
      <c r="A7269" s="339">
        <v>45594.75</v>
      </c>
      <c r="B7269" s="340">
        <v>2.9420299999999999</v>
      </c>
      <c r="C7269" s="340" t="s">
        <v>300</v>
      </c>
      <c r="D7269" s="341">
        <v>76.190669999999997</v>
      </c>
      <c r="E7269" s="342" t="s">
        <v>300</v>
      </c>
      <c r="F7269" s="340">
        <v>6.9667500000000002</v>
      </c>
      <c r="G7269" s="342" t="s">
        <v>300</v>
      </c>
      <c r="H7269" s="342"/>
      <c r="I7269" s="342"/>
      <c r="J7269" s="343"/>
      <c r="K7269" s="343"/>
      <c r="L7269" s="407">
        <v>1</v>
      </c>
      <c r="M7269" s="344">
        <f t="shared" si="113"/>
        <v>6.9667447616119071</v>
      </c>
      <c r="N7269" s="337"/>
      <c r="T7269" s="169" t="s">
        <v>300</v>
      </c>
    </row>
    <row r="7270" spans="1:20">
      <c r="A7270" s="339">
        <v>45594.791666666701</v>
      </c>
      <c r="B7270" s="340">
        <v>2.6721599999999999</v>
      </c>
      <c r="C7270" s="340" t="s">
        <v>300</v>
      </c>
      <c r="D7270" s="341">
        <v>76.844909999999999</v>
      </c>
      <c r="E7270" s="342" t="s">
        <v>300</v>
      </c>
      <c r="F7270" s="340">
        <v>6.3820199999999998</v>
      </c>
      <c r="G7270" s="342" t="s">
        <v>300</v>
      </c>
      <c r="H7270" s="342"/>
      <c r="I7270" s="342"/>
      <c r="J7270" s="343"/>
      <c r="K7270" s="343"/>
      <c r="L7270" s="407">
        <v>1</v>
      </c>
      <c r="M7270" s="344">
        <f t="shared" si="113"/>
        <v>6.382026087450047</v>
      </c>
      <c r="N7270" s="337"/>
      <c r="T7270" s="169" t="s">
        <v>300</v>
      </c>
    </row>
    <row r="7271" spans="1:20">
      <c r="A7271" s="339">
        <v>45594.833333333299</v>
      </c>
      <c r="B7271" s="340">
        <v>2.71204</v>
      </c>
      <c r="C7271" s="340" t="s">
        <v>300</v>
      </c>
      <c r="D7271" s="341">
        <v>75.409490000000005</v>
      </c>
      <c r="E7271" s="342" t="s">
        <v>300</v>
      </c>
      <c r="F7271" s="340">
        <v>6.3562900000000004</v>
      </c>
      <c r="G7271" s="342" t="s">
        <v>300</v>
      </c>
      <c r="H7271" s="342"/>
      <c r="I7271" s="342"/>
      <c r="J7271" s="343"/>
      <c r="K7271" s="343"/>
      <c r="L7271" s="407">
        <v>1</v>
      </c>
      <c r="M7271" s="344">
        <f t="shared" si="113"/>
        <v>6.3562812353083684</v>
      </c>
      <c r="N7271" s="337"/>
      <c r="T7271" s="169" t="s">
        <v>300</v>
      </c>
    </row>
    <row r="7272" spans="1:20">
      <c r="A7272" s="339">
        <v>45594.875</v>
      </c>
      <c r="B7272" s="340">
        <v>2.8112300000000001</v>
      </c>
      <c r="C7272" s="340" t="s">
        <v>300</v>
      </c>
      <c r="D7272" s="341">
        <v>74.827510000000004</v>
      </c>
      <c r="E7272" s="342" t="s">
        <v>300</v>
      </c>
      <c r="F7272" s="340">
        <v>6.5378999999999996</v>
      </c>
      <c r="G7272" s="342" t="s">
        <v>300</v>
      </c>
      <c r="H7272" s="342"/>
      <c r="I7272" s="342"/>
      <c r="J7272" s="343"/>
      <c r="K7272" s="343"/>
      <c r="L7272" s="407">
        <v>1</v>
      </c>
      <c r="M7272" s="344">
        <f t="shared" si="113"/>
        <v>6.5379061563312835</v>
      </c>
      <c r="N7272" s="337"/>
      <c r="T7272" s="169" t="s">
        <v>300</v>
      </c>
    </row>
    <row r="7273" spans="1:20">
      <c r="A7273" s="339">
        <v>45594.916666666701</v>
      </c>
      <c r="B7273" s="340">
        <v>2.6183999999999998</v>
      </c>
      <c r="C7273" s="340" t="s">
        <v>300</v>
      </c>
      <c r="D7273" s="341">
        <v>76.24915</v>
      </c>
      <c r="E7273" s="342" t="s">
        <v>300</v>
      </c>
      <c r="F7273" s="340">
        <v>6.2051400000000001</v>
      </c>
      <c r="G7273" s="342" t="s">
        <v>300</v>
      </c>
      <c r="H7273" s="342"/>
      <c r="I7273" s="342"/>
      <c r="J7273" s="343"/>
      <c r="K7273" s="343"/>
      <c r="L7273" s="407">
        <v>1</v>
      </c>
      <c r="M7273" s="344">
        <f t="shared" si="113"/>
        <v>6.2051460671087995</v>
      </c>
      <c r="N7273" s="337"/>
      <c r="T7273" s="169" t="s">
        <v>300</v>
      </c>
    </row>
    <row r="7274" spans="1:20">
      <c r="A7274" s="339">
        <v>45594.958333333299</v>
      </c>
      <c r="B7274" s="340">
        <v>3.00901</v>
      </c>
      <c r="C7274" s="340" t="s">
        <v>300</v>
      </c>
      <c r="D7274" s="341">
        <v>68.431880000000007</v>
      </c>
      <c r="E7274" s="342" t="s">
        <v>300</v>
      </c>
      <c r="F7274" s="340">
        <v>6.39975</v>
      </c>
      <c r="G7274" s="342" t="s">
        <v>300</v>
      </c>
      <c r="H7274" s="342"/>
      <c r="I7274" s="342"/>
      <c r="J7274" s="343"/>
      <c r="K7274" s="343"/>
      <c r="L7274" s="407">
        <v>1</v>
      </c>
      <c r="M7274" s="344">
        <f t="shared" si="113"/>
        <v>6.3997515253019035</v>
      </c>
      <c r="N7274" s="337"/>
      <c r="T7274" s="169" t="s">
        <v>300</v>
      </c>
    </row>
    <row r="7275" spans="1:20">
      <c r="A7275" s="339">
        <v>45595</v>
      </c>
      <c r="B7275" s="340">
        <v>2.6388500000000001</v>
      </c>
      <c r="C7275" s="340" t="s">
        <v>300</v>
      </c>
      <c r="D7275" s="341">
        <v>77.231059999999999</v>
      </c>
      <c r="E7275" s="342" t="s">
        <v>300</v>
      </c>
      <c r="F7275" s="340">
        <v>6.33413</v>
      </c>
      <c r="G7275" s="342" t="s">
        <v>300</v>
      </c>
      <c r="H7275" s="342"/>
      <c r="I7275" s="342"/>
      <c r="J7275" s="343"/>
      <c r="K7275" s="343"/>
      <c r="L7275" s="407">
        <v>1</v>
      </c>
      <c r="M7275" s="344">
        <f t="shared" si="113"/>
        <v>6.3341407577254794</v>
      </c>
      <c r="N7275" s="337"/>
      <c r="T7275" s="169" t="s">
        <v>300</v>
      </c>
    </row>
    <row r="7276" spans="1:20">
      <c r="A7276" s="339">
        <v>45595.041666666701</v>
      </c>
      <c r="B7276" s="340">
        <v>2.54176</v>
      </c>
      <c r="C7276" s="340" t="s">
        <v>300</v>
      </c>
      <c r="D7276" s="341">
        <v>76.819689999999994</v>
      </c>
      <c r="E7276" s="342" t="s">
        <v>300</v>
      </c>
      <c r="F7276" s="340">
        <v>6.0686</v>
      </c>
      <c r="G7276" s="342" t="s">
        <v>300</v>
      </c>
      <c r="H7276" s="342"/>
      <c r="I7276" s="342"/>
      <c r="J7276" s="343"/>
      <c r="K7276" s="343"/>
      <c r="L7276" s="407">
        <v>1</v>
      </c>
      <c r="M7276" s="344">
        <f t="shared" si="113"/>
        <v>6.0685942501067505</v>
      </c>
      <c r="N7276" s="337"/>
      <c r="T7276" s="169" t="s">
        <v>300</v>
      </c>
    </row>
    <row r="7277" spans="1:20">
      <c r="A7277" s="339">
        <v>45595.083333333299</v>
      </c>
      <c r="B7277" s="340">
        <v>2.5010500000000002</v>
      </c>
      <c r="C7277" s="340" t="s">
        <v>300</v>
      </c>
      <c r="D7277" s="341">
        <v>77.049700000000001</v>
      </c>
      <c r="E7277" s="342" t="s">
        <v>300</v>
      </c>
      <c r="F7277" s="340">
        <v>5.9892700000000003</v>
      </c>
      <c r="G7277" s="342" t="s">
        <v>300</v>
      </c>
      <c r="H7277" s="342"/>
      <c r="I7277" s="342"/>
      <c r="J7277" s="343"/>
      <c r="K7277" s="343"/>
      <c r="L7277" s="407">
        <v>1</v>
      </c>
      <c r="M7277" s="344">
        <f t="shared" si="113"/>
        <v>5.9892761299097996</v>
      </c>
      <c r="N7277" s="337"/>
      <c r="T7277" s="169" t="s">
        <v>300</v>
      </c>
    </row>
    <row r="7278" spans="1:20">
      <c r="A7278" s="339">
        <v>45595.125</v>
      </c>
      <c r="B7278" s="340">
        <v>2.6415799999999998</v>
      </c>
      <c r="C7278" s="340" t="s">
        <v>300</v>
      </c>
      <c r="D7278" s="341">
        <v>76.316370000000006</v>
      </c>
      <c r="E7278" s="342" t="s">
        <v>300</v>
      </c>
      <c r="F7278" s="340">
        <v>6.2656099999999997</v>
      </c>
      <c r="G7278" s="342" t="s">
        <v>300</v>
      </c>
      <c r="H7278" s="342"/>
      <c r="I7278" s="342"/>
      <c r="J7278" s="343"/>
      <c r="K7278" s="343"/>
      <c r="L7278" s="407">
        <v>1</v>
      </c>
      <c r="M7278" s="344">
        <f t="shared" si="113"/>
        <v>6.2655973603357671</v>
      </c>
      <c r="N7278" s="337"/>
      <c r="T7278" s="169" t="s">
        <v>300</v>
      </c>
    </row>
    <row r="7279" spans="1:20">
      <c r="A7279" s="339">
        <v>45595.166666666701</v>
      </c>
      <c r="B7279" s="340">
        <v>2.7416499999999999</v>
      </c>
      <c r="C7279" s="340" t="s">
        <v>300</v>
      </c>
      <c r="D7279" s="341">
        <v>73.648870000000002</v>
      </c>
      <c r="E7279" s="342" t="s">
        <v>300</v>
      </c>
      <c r="F7279" s="340">
        <v>6.2756600000000002</v>
      </c>
      <c r="G7279" s="342" t="s">
        <v>300</v>
      </c>
      <c r="H7279" s="342"/>
      <c r="I7279" s="342"/>
      <c r="J7279" s="343"/>
      <c r="K7279" s="343"/>
      <c r="L7279" s="407">
        <v>1</v>
      </c>
      <c r="M7279" s="344">
        <f t="shared" si="113"/>
        <v>6.2756557114553386</v>
      </c>
      <c r="N7279" s="337"/>
      <c r="T7279" s="169" t="s">
        <v>300</v>
      </c>
    </row>
    <row r="7280" spans="1:20">
      <c r="A7280" s="339">
        <v>45595.208333333299</v>
      </c>
      <c r="B7280" s="340">
        <v>2.4549099999999999</v>
      </c>
      <c r="C7280" s="340" t="s">
        <v>300</v>
      </c>
      <c r="D7280" s="341">
        <v>75.155159999999995</v>
      </c>
      <c r="E7280" s="342" t="s">
        <v>300</v>
      </c>
      <c r="F7280" s="340">
        <v>5.7342199999999997</v>
      </c>
      <c r="G7280" s="342" t="s">
        <v>300</v>
      </c>
      <c r="H7280" s="342"/>
      <c r="I7280" s="342"/>
      <c r="J7280" s="343"/>
      <c r="K7280" s="343"/>
      <c r="L7280" s="407">
        <v>1</v>
      </c>
      <c r="M7280" s="344">
        <f t="shared" si="113"/>
        <v>5.7342337012104467</v>
      </c>
      <c r="N7280" s="337"/>
      <c r="T7280" s="169" t="s">
        <v>300</v>
      </c>
    </row>
    <row r="7281" spans="1:20">
      <c r="A7281" s="339">
        <v>45595.25</v>
      </c>
      <c r="B7281" s="340">
        <v>2.2828300000000001</v>
      </c>
      <c r="C7281" s="340" t="s">
        <v>300</v>
      </c>
      <c r="D7281" s="341">
        <v>78.804689999999994</v>
      </c>
      <c r="E7281" s="342" t="s">
        <v>300</v>
      </c>
      <c r="F7281" s="340">
        <v>5.5912199999999999</v>
      </c>
      <c r="G7281" s="342" t="s">
        <v>300</v>
      </c>
      <c r="H7281" s="342"/>
      <c r="I7281" s="342"/>
      <c r="J7281" s="343"/>
      <c r="K7281" s="343"/>
      <c r="L7281" s="407">
        <v>1</v>
      </c>
      <c r="M7281" s="344">
        <f t="shared" si="113"/>
        <v>5.5912208414915154</v>
      </c>
      <c r="N7281" s="337"/>
      <c r="T7281" s="169" t="s">
        <v>300</v>
      </c>
    </row>
    <row r="7282" spans="1:20">
      <c r="A7282" s="339">
        <v>45595.291666666701</v>
      </c>
      <c r="B7282" s="340">
        <v>2.3103600000000002</v>
      </c>
      <c r="C7282" s="340" t="s">
        <v>300</v>
      </c>
      <c r="D7282" s="341">
        <v>78.819379999999995</v>
      </c>
      <c r="E7282" s="342" t="s">
        <v>300</v>
      </c>
      <c r="F7282" s="340">
        <v>5.6597200000000001</v>
      </c>
      <c r="G7282" s="342" t="s">
        <v>300</v>
      </c>
      <c r="H7282" s="342"/>
      <c r="I7282" s="342"/>
      <c r="J7282" s="343"/>
      <c r="K7282" s="343"/>
      <c r="L7282" s="407">
        <v>1</v>
      </c>
      <c r="M7282" s="344">
        <f t="shared" si="113"/>
        <v>5.659703517502944</v>
      </c>
      <c r="N7282" s="337"/>
      <c r="T7282" s="169" t="s">
        <v>300</v>
      </c>
    </row>
    <row r="7283" spans="1:20" ht="30">
      <c r="A7283" s="339">
        <v>45595.333333333299</v>
      </c>
      <c r="B7283" s="340">
        <v>2.4581300000000001</v>
      </c>
      <c r="C7283" s="340" t="s">
        <v>300</v>
      </c>
      <c r="D7283" s="341">
        <v>72.372669999999999</v>
      </c>
      <c r="E7283" s="342" t="s">
        <v>367</v>
      </c>
      <c r="F7283" s="340">
        <v>5.5291800000000002</v>
      </c>
      <c r="G7283" s="342" t="s">
        <v>367</v>
      </c>
      <c r="H7283" s="342"/>
      <c r="I7283" s="342">
        <v>98.8</v>
      </c>
      <c r="J7283" s="343"/>
      <c r="K7283" s="343" t="s">
        <v>384</v>
      </c>
      <c r="L7283" s="407">
        <v>1</v>
      </c>
      <c r="M7283" s="344">
        <f t="shared" si="113"/>
        <v>5.5291764850246681</v>
      </c>
      <c r="N7283" s="337"/>
      <c r="T7283" s="169" t="s">
        <v>300</v>
      </c>
    </row>
    <row r="7284" spans="1:20" ht="30">
      <c r="A7284" s="339">
        <v>45595.375</v>
      </c>
      <c r="B7284" s="340">
        <v>2.4616099999999999</v>
      </c>
      <c r="C7284" s="340" t="s">
        <v>300</v>
      </c>
      <c r="D7284" s="341">
        <v>72.372669999999999</v>
      </c>
      <c r="E7284" s="342" t="s">
        <v>367</v>
      </c>
      <c r="F7284" s="340">
        <v>5.5369999999999999</v>
      </c>
      <c r="G7284" s="342" t="s">
        <v>367</v>
      </c>
      <c r="H7284" s="342"/>
      <c r="I7284" s="342">
        <v>98.8</v>
      </c>
      <c r="J7284" s="343"/>
      <c r="K7284" s="343" t="s">
        <v>384</v>
      </c>
      <c r="L7284" s="407">
        <v>1</v>
      </c>
      <c r="M7284" s="344">
        <f t="shared" si="113"/>
        <v>5.5370041972155946</v>
      </c>
      <c r="N7284" s="337"/>
      <c r="T7284" s="169" t="s">
        <v>300</v>
      </c>
    </row>
    <row r="7285" spans="1:20" ht="30">
      <c r="A7285" s="339">
        <v>45595.416666666701</v>
      </c>
      <c r="B7285" s="340">
        <v>0.62002000000000002</v>
      </c>
      <c r="C7285" s="340" t="s">
        <v>300</v>
      </c>
      <c r="D7285" s="341">
        <v>72.372669999999999</v>
      </c>
      <c r="E7285" s="342" t="s">
        <v>367</v>
      </c>
      <c r="F7285" s="340">
        <v>1.3946400000000001</v>
      </c>
      <c r="G7285" s="342" t="s">
        <v>367</v>
      </c>
      <c r="H7285" s="342"/>
      <c r="I7285" s="342">
        <v>98.7</v>
      </c>
      <c r="J7285" s="343"/>
      <c r="K7285" s="343" t="s">
        <v>384</v>
      </c>
      <c r="L7285" s="407">
        <v>1</v>
      </c>
      <c r="M7285" s="344">
        <f t="shared" si="113"/>
        <v>1.394637388683672</v>
      </c>
      <c r="N7285" s="337"/>
      <c r="T7285" s="169" t="s">
        <v>300</v>
      </c>
    </row>
    <row r="7286" spans="1:20">
      <c r="A7286" s="339">
        <v>45595.458333333299</v>
      </c>
      <c r="B7286" s="340">
        <v>0.41105999999999998</v>
      </c>
      <c r="C7286" s="340" t="s">
        <v>300</v>
      </c>
      <c r="D7286" s="341">
        <v>69.591930000000005</v>
      </c>
      <c r="E7286" s="342" t="s">
        <v>300</v>
      </c>
      <c r="F7286" s="340">
        <v>0.88907999999999998</v>
      </c>
      <c r="G7286" s="342" t="s">
        <v>300</v>
      </c>
      <c r="H7286" s="342"/>
      <c r="I7286" s="342"/>
      <c r="J7286" s="343"/>
      <c r="K7286" s="343"/>
      <c r="L7286" s="407">
        <v>1</v>
      </c>
      <c r="M7286" s="344">
        <f t="shared" si="113"/>
        <v>0.88908873781946396</v>
      </c>
      <c r="N7286" s="337"/>
      <c r="T7286" s="169" t="s">
        <v>300</v>
      </c>
    </row>
    <row r="7287" spans="1:20" ht="30">
      <c r="A7287" s="339">
        <v>45595.5</v>
      </c>
      <c r="B7287" s="340">
        <v>2.0461200000000002</v>
      </c>
      <c r="C7287" s="340" t="s">
        <v>300</v>
      </c>
      <c r="D7287" s="341">
        <v>72.370469999999997</v>
      </c>
      <c r="E7287" s="342" t="s">
        <v>367</v>
      </c>
      <c r="F7287" s="340">
        <v>4.6022800000000004</v>
      </c>
      <c r="G7287" s="342" t="s">
        <v>367</v>
      </c>
      <c r="H7287" s="342"/>
      <c r="I7287" s="342">
        <v>98.7</v>
      </c>
      <c r="J7287" s="343"/>
      <c r="K7287" s="343" t="s">
        <v>384</v>
      </c>
      <c r="L7287" s="407">
        <v>1</v>
      </c>
      <c r="M7287" s="344">
        <f t="shared" si="113"/>
        <v>4.6022849416545109</v>
      </c>
      <c r="N7287" s="337"/>
      <c r="T7287" s="169" t="s">
        <v>300</v>
      </c>
    </row>
    <row r="7288" spans="1:20" ht="30">
      <c r="A7288" s="339">
        <v>45595.541666666701</v>
      </c>
      <c r="B7288" s="340">
        <v>3.2189399999999999</v>
      </c>
      <c r="C7288" s="340" t="s">
        <v>300</v>
      </c>
      <c r="D7288" s="341">
        <v>72.370469999999997</v>
      </c>
      <c r="E7288" s="342" t="s">
        <v>367</v>
      </c>
      <c r="F7288" s="340">
        <v>7.2402800000000003</v>
      </c>
      <c r="G7288" s="342" t="s">
        <v>367</v>
      </c>
      <c r="H7288" s="342"/>
      <c r="I7288" s="342">
        <v>98.7</v>
      </c>
      <c r="J7288" s="343"/>
      <c r="K7288" s="343" t="s">
        <v>384</v>
      </c>
      <c r="L7288" s="407">
        <v>1</v>
      </c>
      <c r="M7288" s="344">
        <f t="shared" si="113"/>
        <v>7.2402787178119414</v>
      </c>
      <c r="N7288" s="337"/>
      <c r="T7288" s="169" t="s">
        <v>300</v>
      </c>
    </row>
    <row r="7289" spans="1:20">
      <c r="A7289" s="339">
        <v>45595.583333333299</v>
      </c>
      <c r="B7289" s="340">
        <v>3.5005999999999999</v>
      </c>
      <c r="C7289" s="340" t="s">
        <v>300</v>
      </c>
      <c r="D7289" s="341">
        <v>55.777769999999997</v>
      </c>
      <c r="E7289" s="342" t="s">
        <v>300</v>
      </c>
      <c r="F7289" s="340">
        <v>6.0685500000000001</v>
      </c>
      <c r="G7289" s="342" t="s">
        <v>300</v>
      </c>
      <c r="H7289" s="342"/>
      <c r="I7289" s="342"/>
      <c r="J7289" s="343"/>
      <c r="K7289" s="343"/>
      <c r="L7289" s="407">
        <v>1</v>
      </c>
      <c r="M7289" s="344">
        <f t="shared" si="113"/>
        <v>6.0685459644549589</v>
      </c>
      <c r="N7289" s="337"/>
      <c r="T7289" s="169" t="s">
        <v>300</v>
      </c>
    </row>
    <row r="7290" spans="1:20">
      <c r="A7290" s="339">
        <v>45595.625</v>
      </c>
      <c r="B7290" s="340">
        <v>3.0120499999999999</v>
      </c>
      <c r="C7290" s="340" t="s">
        <v>300</v>
      </c>
      <c r="D7290" s="341">
        <v>67.479820000000004</v>
      </c>
      <c r="E7290" s="342" t="s">
        <v>300</v>
      </c>
      <c r="F7290" s="340">
        <v>6.3170799999999998</v>
      </c>
      <c r="G7290" s="342" t="s">
        <v>300</v>
      </c>
      <c r="H7290" s="342"/>
      <c r="I7290" s="342"/>
      <c r="J7290" s="343"/>
      <c r="K7290" s="343"/>
      <c r="L7290" s="407">
        <v>1</v>
      </c>
      <c r="M7290" s="344">
        <f t="shared" si="113"/>
        <v>6.3170905541074793</v>
      </c>
      <c r="N7290" s="337"/>
      <c r="T7290" s="169" t="s">
        <v>300</v>
      </c>
    </row>
    <row r="7291" spans="1:20">
      <c r="A7291" s="339">
        <v>45595.666666666701</v>
      </c>
      <c r="B7291" s="340">
        <v>2.5545800000000001</v>
      </c>
      <c r="C7291" s="340" t="s">
        <v>300</v>
      </c>
      <c r="D7291" s="341">
        <v>82.091470000000001</v>
      </c>
      <c r="E7291" s="342" t="s">
        <v>300</v>
      </c>
      <c r="F7291" s="340">
        <v>6.5177699999999996</v>
      </c>
      <c r="G7291" s="342" t="s">
        <v>300</v>
      </c>
      <c r="H7291" s="342"/>
      <c r="I7291" s="342"/>
      <c r="J7291" s="343"/>
      <c r="K7291" s="343"/>
      <c r="L7291" s="407">
        <v>1</v>
      </c>
      <c r="M7291" s="344">
        <f t="shared" si="113"/>
        <v>6.5177627886052081</v>
      </c>
      <c r="N7291" s="337"/>
      <c r="T7291" s="169" t="s">
        <v>300</v>
      </c>
    </row>
    <row r="7292" spans="1:20">
      <c r="A7292" s="339">
        <v>45595.708333333299</v>
      </c>
      <c r="B7292" s="340">
        <v>2.65381</v>
      </c>
      <c r="C7292" s="340" t="s">
        <v>300</v>
      </c>
      <c r="D7292" s="341">
        <v>80.656009999999995</v>
      </c>
      <c r="E7292" s="342" t="s">
        <v>300</v>
      </c>
      <c r="F7292" s="340">
        <v>6.6525499999999997</v>
      </c>
      <c r="G7292" s="342" t="s">
        <v>300</v>
      </c>
      <c r="H7292" s="342"/>
      <c r="I7292" s="342"/>
      <c r="J7292" s="343"/>
      <c r="K7292" s="343"/>
      <c r="L7292" s="407">
        <v>1</v>
      </c>
      <c r="M7292" s="344">
        <f t="shared" si="113"/>
        <v>6.6525411609129463</v>
      </c>
      <c r="N7292" s="337"/>
      <c r="T7292" s="169" t="s">
        <v>300</v>
      </c>
    </row>
    <row r="7293" spans="1:20">
      <c r="A7293" s="339">
        <v>45595.75</v>
      </c>
      <c r="B7293" s="340">
        <v>2.0250599999999999</v>
      </c>
      <c r="C7293" s="340" t="s">
        <v>300</v>
      </c>
      <c r="D7293" s="341">
        <v>83.293019999999999</v>
      </c>
      <c r="E7293" s="342" t="s">
        <v>300</v>
      </c>
      <c r="F7293" s="340">
        <v>5.2423700000000002</v>
      </c>
      <c r="G7293" s="342" t="s">
        <v>300</v>
      </c>
      <c r="H7293" s="342"/>
      <c r="I7293" s="342"/>
      <c r="J7293" s="343"/>
      <c r="K7293" s="343"/>
      <c r="L7293" s="407">
        <v>1</v>
      </c>
      <c r="M7293" s="344">
        <f t="shared" si="113"/>
        <v>5.2423681245636935</v>
      </c>
      <c r="N7293" s="337"/>
      <c r="T7293" s="169" t="s">
        <v>300</v>
      </c>
    </row>
    <row r="7294" spans="1:20">
      <c r="A7294" s="339">
        <v>45595.791666666701</v>
      </c>
      <c r="B7294" s="340">
        <v>2.16981</v>
      </c>
      <c r="C7294" s="340" t="s">
        <v>300</v>
      </c>
      <c r="D7294" s="341">
        <v>83.009770000000003</v>
      </c>
      <c r="E7294" s="342" t="s">
        <v>300</v>
      </c>
      <c r="F7294" s="340">
        <v>5.5979900000000002</v>
      </c>
      <c r="G7294" s="342" t="s">
        <v>300</v>
      </c>
      <c r="H7294" s="342"/>
      <c r="I7294" s="342"/>
      <c r="J7294" s="343"/>
      <c r="K7294" s="343"/>
      <c r="L7294" s="407">
        <v>1</v>
      </c>
      <c r="M7294" s="344">
        <f t="shared" si="113"/>
        <v>5.5979875346781958</v>
      </c>
      <c r="N7294" s="337"/>
      <c r="T7294" s="169" t="s">
        <v>300</v>
      </c>
    </row>
    <row r="7295" spans="1:20">
      <c r="A7295" s="339">
        <v>45595.833333333299</v>
      </c>
      <c r="B7295" s="340">
        <v>2.3295300000000001</v>
      </c>
      <c r="C7295" s="340" t="s">
        <v>300</v>
      </c>
      <c r="D7295" s="341">
        <v>81.823930000000004</v>
      </c>
      <c r="E7295" s="342" t="s">
        <v>300</v>
      </c>
      <c r="F7295" s="340">
        <v>5.9241999999999999</v>
      </c>
      <c r="G7295" s="342" t="s">
        <v>300</v>
      </c>
      <c r="H7295" s="342"/>
      <c r="I7295" s="342"/>
      <c r="J7295" s="343"/>
      <c r="K7295" s="343"/>
      <c r="L7295" s="407">
        <v>1</v>
      </c>
      <c r="M7295" s="344">
        <f t="shared" si="113"/>
        <v>5.9241991932121314</v>
      </c>
      <c r="N7295" s="337"/>
      <c r="T7295" s="169" t="s">
        <v>300</v>
      </c>
    </row>
    <row r="7296" spans="1:20">
      <c r="A7296" s="339">
        <v>45595.875</v>
      </c>
      <c r="B7296" s="340">
        <v>2.3066300000000002</v>
      </c>
      <c r="C7296" s="340" t="s">
        <v>300</v>
      </c>
      <c r="D7296" s="341">
        <v>81.064449999999994</v>
      </c>
      <c r="E7296" s="342" t="s">
        <v>300</v>
      </c>
      <c r="F7296" s="340">
        <v>5.8114999999999997</v>
      </c>
      <c r="G7296" s="342" t="s">
        <v>300</v>
      </c>
      <c r="H7296" s="342"/>
      <c r="I7296" s="342"/>
      <c r="J7296" s="343"/>
      <c r="K7296" s="343"/>
      <c r="L7296" s="407">
        <v>1</v>
      </c>
      <c r="M7296" s="344">
        <f t="shared" si="113"/>
        <v>5.8115153167927796</v>
      </c>
      <c r="N7296" s="337"/>
      <c r="T7296" s="169" t="s">
        <v>300</v>
      </c>
    </row>
    <row r="7297" spans="1:20">
      <c r="A7297" s="339">
        <v>45595.916666666701</v>
      </c>
      <c r="B7297" s="340">
        <v>2.4289200000000002</v>
      </c>
      <c r="C7297" s="340" t="s">
        <v>300</v>
      </c>
      <c r="D7297" s="341">
        <v>79.597430000000003</v>
      </c>
      <c r="E7297" s="342" t="s">
        <v>300</v>
      </c>
      <c r="F7297" s="340">
        <v>6.0088699999999999</v>
      </c>
      <c r="G7297" s="342" t="s">
        <v>300</v>
      </c>
      <c r="H7297" s="342"/>
      <c r="I7297" s="342"/>
      <c r="J7297" s="343"/>
      <c r="K7297" s="343"/>
      <c r="L7297" s="407">
        <v>1</v>
      </c>
      <c r="M7297" s="344">
        <f t="shared" si="113"/>
        <v>6.008876343117648</v>
      </c>
      <c r="N7297" s="337"/>
      <c r="T7297" s="169" t="s">
        <v>300</v>
      </c>
    </row>
    <row r="7298" spans="1:20">
      <c r="A7298" s="339">
        <v>45595.958333333299</v>
      </c>
      <c r="B7298" s="340">
        <v>2.5526499999999999</v>
      </c>
      <c r="C7298" s="340" t="s">
        <v>300</v>
      </c>
      <c r="D7298" s="341">
        <v>80.658600000000007</v>
      </c>
      <c r="E7298" s="342" t="s">
        <v>300</v>
      </c>
      <c r="F7298" s="340">
        <v>6.3991499999999997</v>
      </c>
      <c r="G7298" s="342" t="s">
        <v>300</v>
      </c>
      <c r="H7298" s="342"/>
      <c r="I7298" s="342"/>
      <c r="J7298" s="343"/>
      <c r="K7298" s="343"/>
      <c r="L7298" s="407">
        <v>1</v>
      </c>
      <c r="M7298" s="344">
        <f t="shared" si="113"/>
        <v>6.3991598880131999</v>
      </c>
      <c r="N7298" s="337"/>
      <c r="T7298" s="169" t="s">
        <v>300</v>
      </c>
    </row>
    <row r="7299" spans="1:20">
      <c r="A7299" s="339">
        <v>45596</v>
      </c>
      <c r="B7299" s="340">
        <v>2.3814199999999999</v>
      </c>
      <c r="C7299" s="340" t="s">
        <v>300</v>
      </c>
      <c r="D7299" s="341">
        <v>82.973039999999997</v>
      </c>
      <c r="E7299" s="342" t="s">
        <v>300</v>
      </c>
      <c r="F7299" s="340">
        <v>6.1412100000000001</v>
      </c>
      <c r="G7299" s="342" t="s">
        <v>300</v>
      </c>
      <c r="H7299" s="342"/>
      <c r="I7299" s="342"/>
      <c r="J7299" s="343"/>
      <c r="K7299" s="343"/>
      <c r="L7299" s="407">
        <v>1</v>
      </c>
      <c r="M7299" s="344">
        <f t="shared" ref="M7299:M7362" si="114">D7299*60*10^3*B7299*5.18*10^-7</f>
        <v>6.1412108569741415</v>
      </c>
      <c r="N7299" s="337"/>
      <c r="T7299" s="169" t="s">
        <v>300</v>
      </c>
    </row>
    <row r="7300" spans="1:20">
      <c r="A7300" s="339">
        <v>45596.041666666701</v>
      </c>
      <c r="B7300" s="340">
        <v>2.5899899999999998</v>
      </c>
      <c r="C7300" s="340" t="s">
        <v>300</v>
      </c>
      <c r="D7300" s="341">
        <v>81.180090000000007</v>
      </c>
      <c r="E7300" s="342" t="s">
        <v>300</v>
      </c>
      <c r="F7300" s="340">
        <v>6.5347400000000002</v>
      </c>
      <c r="G7300" s="342" t="s">
        <v>300</v>
      </c>
      <c r="H7300" s="342"/>
      <c r="I7300" s="342"/>
      <c r="J7300" s="343"/>
      <c r="K7300" s="343"/>
      <c r="L7300" s="407">
        <v>1</v>
      </c>
      <c r="M7300" s="344">
        <f t="shared" si="114"/>
        <v>6.5347447099760272</v>
      </c>
      <c r="N7300" s="337"/>
      <c r="T7300" s="169" t="s">
        <v>300</v>
      </c>
    </row>
    <row r="7301" spans="1:20">
      <c r="A7301" s="339">
        <v>45596.083333333299</v>
      </c>
      <c r="B7301" s="340">
        <v>2.5469400000000002</v>
      </c>
      <c r="C7301" s="340" t="s">
        <v>300</v>
      </c>
      <c r="D7301" s="341">
        <v>81.163830000000004</v>
      </c>
      <c r="E7301" s="342" t="s">
        <v>300</v>
      </c>
      <c r="F7301" s="340">
        <v>6.4248500000000002</v>
      </c>
      <c r="G7301" s="342" t="s">
        <v>300</v>
      </c>
      <c r="H7301" s="342"/>
      <c r="I7301" s="342"/>
      <c r="J7301" s="343"/>
      <c r="K7301" s="343"/>
      <c r="L7301" s="407">
        <v>1</v>
      </c>
      <c r="M7301" s="344">
        <f t="shared" si="114"/>
        <v>6.4248391130006164</v>
      </c>
      <c r="N7301" s="337"/>
      <c r="T7301" s="169" t="s">
        <v>300</v>
      </c>
    </row>
    <row r="7302" spans="1:20">
      <c r="A7302" s="339">
        <v>45596.125</v>
      </c>
      <c r="B7302" s="340">
        <v>2.3766400000000001</v>
      </c>
      <c r="C7302" s="340" t="s">
        <v>300</v>
      </c>
      <c r="D7302" s="341">
        <v>82.124520000000004</v>
      </c>
      <c r="E7302" s="342" t="s">
        <v>300</v>
      </c>
      <c r="F7302" s="340">
        <v>6.0662099999999999</v>
      </c>
      <c r="G7302" s="342" t="s">
        <v>300</v>
      </c>
      <c r="H7302" s="342"/>
      <c r="I7302" s="342"/>
      <c r="J7302" s="343"/>
      <c r="K7302" s="343"/>
      <c r="L7302" s="407">
        <v>1</v>
      </c>
      <c r="M7302" s="344">
        <f t="shared" si="114"/>
        <v>6.0662074291338239</v>
      </c>
      <c r="N7302" s="337"/>
      <c r="T7302" s="169" t="s">
        <v>300</v>
      </c>
    </row>
    <row r="7303" spans="1:20">
      <c r="A7303" s="339">
        <v>45596.166666666701</v>
      </c>
      <c r="B7303" s="340">
        <v>2.38435</v>
      </c>
      <c r="C7303" s="340" t="s">
        <v>300</v>
      </c>
      <c r="D7303" s="341">
        <v>82.745530000000002</v>
      </c>
      <c r="E7303" s="342" t="s">
        <v>300</v>
      </c>
      <c r="F7303" s="340">
        <v>6.13192</v>
      </c>
      <c r="G7303" s="342" t="s">
        <v>300</v>
      </c>
      <c r="H7303" s="342"/>
      <c r="I7303" s="342"/>
      <c r="J7303" s="343"/>
      <c r="K7303" s="343"/>
      <c r="L7303" s="407">
        <v>1</v>
      </c>
      <c r="M7303" s="344">
        <f t="shared" si="114"/>
        <v>6.1319069824769405</v>
      </c>
      <c r="N7303" s="337"/>
      <c r="T7303" s="169" t="s">
        <v>300</v>
      </c>
    </row>
    <row r="7304" spans="1:20">
      <c r="A7304" s="339">
        <v>45596.208333333299</v>
      </c>
      <c r="B7304" s="340">
        <v>2.36951</v>
      </c>
      <c r="C7304" s="340" t="s">
        <v>300</v>
      </c>
      <c r="D7304" s="341">
        <v>83.25479</v>
      </c>
      <c r="E7304" s="342" t="s">
        <v>300</v>
      </c>
      <c r="F7304" s="340">
        <v>6.1312499999999996</v>
      </c>
      <c r="G7304" s="342" t="s">
        <v>300</v>
      </c>
      <c r="H7304" s="342"/>
      <c r="I7304" s="342"/>
      <c r="J7304" s="343"/>
      <c r="K7304" s="343"/>
      <c r="L7304" s="407">
        <v>1</v>
      </c>
      <c r="M7304" s="344">
        <f t="shared" si="114"/>
        <v>6.1312466256361322</v>
      </c>
      <c r="N7304" s="337"/>
      <c r="T7304" s="169" t="s">
        <v>300</v>
      </c>
    </row>
    <row r="7305" spans="1:20">
      <c r="A7305" s="339">
        <v>45596.25</v>
      </c>
      <c r="B7305" s="340">
        <v>2.3590300000000002</v>
      </c>
      <c r="C7305" s="340" t="s">
        <v>300</v>
      </c>
      <c r="D7305" s="341">
        <v>83.166380000000004</v>
      </c>
      <c r="E7305" s="342" t="s">
        <v>300</v>
      </c>
      <c r="F7305" s="340">
        <v>6.0976400000000002</v>
      </c>
      <c r="G7305" s="342" t="s">
        <v>300</v>
      </c>
      <c r="H7305" s="342"/>
      <c r="I7305" s="342"/>
      <c r="J7305" s="343"/>
      <c r="K7305" s="343"/>
      <c r="L7305" s="407">
        <v>1</v>
      </c>
      <c r="M7305" s="344">
        <f t="shared" si="114"/>
        <v>6.0976469065863119</v>
      </c>
      <c r="N7305" s="337"/>
      <c r="T7305" s="169" t="s">
        <v>300</v>
      </c>
    </row>
    <row r="7306" spans="1:20">
      <c r="A7306" s="339">
        <v>45596.291666666701</v>
      </c>
      <c r="B7306" s="340">
        <v>0.91825999999999997</v>
      </c>
      <c r="C7306" s="340" t="s">
        <v>300</v>
      </c>
      <c r="D7306" s="341">
        <v>87.541730000000001</v>
      </c>
      <c r="E7306" s="342" t="s">
        <v>300</v>
      </c>
      <c r="F7306" s="340">
        <v>2.4984000000000002</v>
      </c>
      <c r="G7306" s="342" t="s">
        <v>300</v>
      </c>
      <c r="H7306" s="342"/>
      <c r="I7306" s="342"/>
      <c r="J7306" s="343"/>
      <c r="K7306" s="343"/>
      <c r="L7306" s="407">
        <v>1</v>
      </c>
      <c r="M7306" s="344">
        <f t="shared" si="114"/>
        <v>2.4983990242029841</v>
      </c>
      <c r="N7306" s="337"/>
      <c r="T7306" s="169" t="s">
        <v>300</v>
      </c>
    </row>
    <row r="7307" spans="1:20">
      <c r="A7307" s="339">
        <v>45596.333333333299</v>
      </c>
      <c r="B7307" s="340">
        <v>2.3336100000000002</v>
      </c>
      <c r="C7307" s="340" t="s">
        <v>300</v>
      </c>
      <c r="D7307" s="341">
        <v>80.566699999999997</v>
      </c>
      <c r="E7307" s="342" t="s">
        <v>300</v>
      </c>
      <c r="F7307" s="340">
        <v>5.8433900000000003</v>
      </c>
      <c r="G7307" s="342" t="s">
        <v>300</v>
      </c>
      <c r="H7307" s="342"/>
      <c r="I7307" s="342"/>
      <c r="J7307" s="343"/>
      <c r="K7307" s="343"/>
      <c r="L7307" s="407">
        <v>1</v>
      </c>
      <c r="M7307" s="344">
        <f t="shared" si="114"/>
        <v>5.8433898609399586</v>
      </c>
      <c r="N7307" s="337"/>
      <c r="T7307" s="169" t="s">
        <v>300</v>
      </c>
    </row>
    <row r="7308" spans="1:20">
      <c r="A7308" s="339">
        <v>45596.375</v>
      </c>
      <c r="B7308" s="340">
        <v>2.2783899999999999</v>
      </c>
      <c r="C7308" s="340" t="s">
        <v>300</v>
      </c>
      <c r="D7308" s="341">
        <v>83.286169999999998</v>
      </c>
      <c r="E7308" s="342" t="s">
        <v>300</v>
      </c>
      <c r="F7308" s="340">
        <v>5.8976899999999999</v>
      </c>
      <c r="G7308" s="342" t="s">
        <v>300</v>
      </c>
      <c r="H7308" s="342"/>
      <c r="I7308" s="342"/>
      <c r="J7308" s="343"/>
      <c r="K7308" s="343"/>
      <c r="L7308" s="407">
        <v>1</v>
      </c>
      <c r="M7308" s="344">
        <f t="shared" si="114"/>
        <v>5.8976903530046032</v>
      </c>
      <c r="N7308" s="337"/>
      <c r="T7308" s="169" t="s">
        <v>300</v>
      </c>
    </row>
    <row r="7309" spans="1:20">
      <c r="A7309" s="339">
        <v>45596.416666666701</v>
      </c>
      <c r="B7309" s="340">
        <v>2.3730099999999998</v>
      </c>
      <c r="C7309" s="340" t="s">
        <v>300</v>
      </c>
      <c r="D7309" s="341">
        <v>86.694990000000004</v>
      </c>
      <c r="E7309" s="342" t="s">
        <v>300</v>
      </c>
      <c r="F7309" s="340">
        <v>6.3940200000000003</v>
      </c>
      <c r="G7309" s="342" t="s">
        <v>300</v>
      </c>
      <c r="H7309" s="342"/>
      <c r="I7309" s="342"/>
      <c r="J7309" s="343"/>
      <c r="K7309" s="343"/>
      <c r="L7309" s="407">
        <v>1</v>
      </c>
      <c r="M7309" s="344">
        <f t="shared" si="114"/>
        <v>6.3940286710744916</v>
      </c>
      <c r="N7309" s="337"/>
      <c r="T7309" s="169" t="s">
        <v>300</v>
      </c>
    </row>
    <row r="7310" spans="1:20">
      <c r="A7310" s="339">
        <v>45596.458333333299</v>
      </c>
      <c r="B7310" s="340">
        <v>2.2399499999999999</v>
      </c>
      <c r="C7310" s="340" t="s">
        <v>300</v>
      </c>
      <c r="D7310" s="341">
        <v>87.693950000000001</v>
      </c>
      <c r="E7310" s="342" t="s">
        <v>300</v>
      </c>
      <c r="F7310" s="340">
        <v>6.1050399999999998</v>
      </c>
      <c r="G7310" s="342" t="s">
        <v>300</v>
      </c>
      <c r="H7310" s="342"/>
      <c r="I7310" s="342"/>
      <c r="J7310" s="343"/>
      <c r="K7310" s="343"/>
      <c r="L7310" s="407">
        <v>1</v>
      </c>
      <c r="M7310" s="344">
        <f t="shared" si="114"/>
        <v>6.105046367441699</v>
      </c>
      <c r="N7310" s="337"/>
      <c r="T7310" s="169" t="s">
        <v>300</v>
      </c>
    </row>
    <row r="7311" spans="1:20">
      <c r="A7311" s="339">
        <v>45596.5</v>
      </c>
      <c r="B7311" s="340">
        <v>0.90276999999999996</v>
      </c>
      <c r="C7311" s="340" t="s">
        <v>300</v>
      </c>
      <c r="D7311" s="341">
        <v>89.746610000000004</v>
      </c>
      <c r="E7311" s="342" t="s">
        <v>300</v>
      </c>
      <c r="F7311" s="340">
        <v>2.5181200000000001</v>
      </c>
      <c r="G7311" s="342" t="s">
        <v>300</v>
      </c>
      <c r="H7311" s="342"/>
      <c r="I7311" s="342"/>
      <c r="J7311" s="343"/>
      <c r="K7311" s="343"/>
      <c r="L7311" s="407">
        <v>1</v>
      </c>
      <c r="M7311" s="344">
        <f t="shared" si="114"/>
        <v>2.5181186041694761</v>
      </c>
      <c r="N7311" s="337"/>
      <c r="T7311" s="169" t="s">
        <v>300</v>
      </c>
    </row>
    <row r="7312" spans="1:20">
      <c r="A7312" s="339">
        <v>45596.541666666701</v>
      </c>
      <c r="B7312" s="340">
        <v>2.2943699999999998</v>
      </c>
      <c r="C7312" s="340" t="s">
        <v>300</v>
      </c>
      <c r="D7312" s="341">
        <v>87.99288</v>
      </c>
      <c r="E7312" s="342" t="s">
        <v>300</v>
      </c>
      <c r="F7312" s="340">
        <v>6.2747000000000002</v>
      </c>
      <c r="G7312" s="342" t="s">
        <v>300</v>
      </c>
      <c r="H7312" s="342"/>
      <c r="I7312" s="342"/>
      <c r="J7312" s="343"/>
      <c r="K7312" s="343"/>
      <c r="L7312" s="407">
        <v>1</v>
      </c>
      <c r="M7312" s="344">
        <f t="shared" si="114"/>
        <v>6.2746860045804462</v>
      </c>
      <c r="N7312" s="337"/>
      <c r="T7312" s="169" t="s">
        <v>300</v>
      </c>
    </row>
    <row r="7313" spans="1:20">
      <c r="A7313" s="339">
        <v>45596.583333333299</v>
      </c>
      <c r="B7313" s="340">
        <v>2.2642500000000001</v>
      </c>
      <c r="C7313" s="340" t="s">
        <v>300</v>
      </c>
      <c r="D7313" s="341">
        <v>87.574969999999993</v>
      </c>
      <c r="E7313" s="342" t="s">
        <v>300</v>
      </c>
      <c r="F7313" s="340">
        <v>6.1628999999999996</v>
      </c>
      <c r="G7313" s="342" t="s">
        <v>300</v>
      </c>
      <c r="H7313" s="342"/>
      <c r="I7313" s="342"/>
      <c r="J7313" s="343"/>
      <c r="K7313" s="343"/>
      <c r="L7313" s="407">
        <v>1</v>
      </c>
      <c r="M7313" s="344">
        <f t="shared" si="114"/>
        <v>6.1629037305632997</v>
      </c>
      <c r="N7313" s="337"/>
      <c r="T7313" s="169" t="s">
        <v>300</v>
      </c>
    </row>
    <row r="7314" spans="1:20">
      <c r="A7314" s="339">
        <v>45596.625</v>
      </c>
      <c r="B7314" s="340">
        <v>2.4681299999999999</v>
      </c>
      <c r="C7314" s="340" t="s">
        <v>300</v>
      </c>
      <c r="D7314" s="341">
        <v>84.909270000000006</v>
      </c>
      <c r="E7314" s="342" t="s">
        <v>300</v>
      </c>
      <c r="F7314" s="340">
        <v>6.51335</v>
      </c>
      <c r="G7314" s="342" t="s">
        <v>300</v>
      </c>
      <c r="H7314" s="342"/>
      <c r="I7314" s="342"/>
      <c r="J7314" s="343"/>
      <c r="K7314" s="343"/>
      <c r="L7314" s="407">
        <v>1</v>
      </c>
      <c r="M7314" s="344">
        <f t="shared" si="114"/>
        <v>6.5133459828433082</v>
      </c>
      <c r="N7314" s="337"/>
      <c r="T7314" s="169" t="s">
        <v>300</v>
      </c>
    </row>
    <row r="7315" spans="1:20">
      <c r="A7315" s="339">
        <v>45596.666666666701</v>
      </c>
      <c r="B7315" s="340">
        <v>2.6170200000000001</v>
      </c>
      <c r="C7315" s="340" t="s">
        <v>300</v>
      </c>
      <c r="D7315" s="341">
        <v>79.392089999999996</v>
      </c>
      <c r="E7315" s="342" t="s">
        <v>300</v>
      </c>
      <c r="F7315" s="340">
        <v>6.4574999999999996</v>
      </c>
      <c r="G7315" s="342" t="s">
        <v>300</v>
      </c>
      <c r="H7315" s="342"/>
      <c r="I7315" s="342"/>
      <c r="J7315" s="343"/>
      <c r="K7315" s="343"/>
      <c r="L7315" s="407">
        <v>1</v>
      </c>
      <c r="M7315" s="344">
        <f t="shared" si="114"/>
        <v>6.4575129635155424</v>
      </c>
      <c r="N7315" s="337"/>
      <c r="T7315" s="169" t="s">
        <v>300</v>
      </c>
    </row>
    <row r="7316" spans="1:20">
      <c r="A7316" s="339">
        <v>45596.708333333299</v>
      </c>
      <c r="B7316" s="340">
        <v>2.5271300000000001</v>
      </c>
      <c r="C7316" s="340" t="s">
        <v>300</v>
      </c>
      <c r="D7316" s="341">
        <v>79.969710000000006</v>
      </c>
      <c r="E7316" s="342" t="s">
        <v>300</v>
      </c>
      <c r="F7316" s="340">
        <v>6.2810800000000002</v>
      </c>
      <c r="G7316" s="342" t="s">
        <v>300</v>
      </c>
      <c r="H7316" s="342"/>
      <c r="I7316" s="342"/>
      <c r="J7316" s="343"/>
      <c r="K7316" s="343"/>
      <c r="L7316" s="407">
        <v>1</v>
      </c>
      <c r="M7316" s="344">
        <f t="shared" si="114"/>
        <v>6.2810769584598836</v>
      </c>
      <c r="N7316" s="337"/>
      <c r="T7316" s="169" t="s">
        <v>300</v>
      </c>
    </row>
    <row r="7317" spans="1:20">
      <c r="A7317" s="339">
        <v>45596.75</v>
      </c>
      <c r="B7317" s="340">
        <v>2.69285</v>
      </c>
      <c r="C7317" s="340" t="s">
        <v>300</v>
      </c>
      <c r="D7317" s="341">
        <v>79.606099999999998</v>
      </c>
      <c r="E7317" s="342" t="s">
        <v>300</v>
      </c>
      <c r="F7317" s="340">
        <v>6.6625300000000003</v>
      </c>
      <c r="G7317" s="342" t="s">
        <v>300</v>
      </c>
      <c r="H7317" s="342"/>
      <c r="I7317" s="342"/>
      <c r="J7317" s="343"/>
      <c r="K7317" s="343"/>
      <c r="L7317" s="407">
        <v>1</v>
      </c>
      <c r="M7317" s="344">
        <f t="shared" si="114"/>
        <v>6.6625352608457993</v>
      </c>
      <c r="N7317" s="337"/>
      <c r="T7317" s="169" t="s">
        <v>300</v>
      </c>
    </row>
    <row r="7318" spans="1:20">
      <c r="A7318" s="339">
        <v>45596.791666666701</v>
      </c>
      <c r="B7318" s="340">
        <v>2.63293</v>
      </c>
      <c r="C7318" s="340" t="s">
        <v>300</v>
      </c>
      <c r="D7318" s="341">
        <v>80.130420000000001</v>
      </c>
      <c r="E7318" s="342" t="s">
        <v>300</v>
      </c>
      <c r="F7318" s="340">
        <v>6.5571900000000003</v>
      </c>
      <c r="G7318" s="342" t="s">
        <v>300</v>
      </c>
      <c r="H7318" s="342"/>
      <c r="I7318" s="342"/>
      <c r="J7318" s="343"/>
      <c r="K7318" s="343"/>
      <c r="L7318" s="407">
        <v>1</v>
      </c>
      <c r="M7318" s="344">
        <f t="shared" si="114"/>
        <v>6.5571896115870469</v>
      </c>
      <c r="N7318" s="337"/>
      <c r="T7318" s="169" t="s">
        <v>300</v>
      </c>
    </row>
    <row r="7319" spans="1:20">
      <c r="A7319" s="339">
        <v>45596.833333333299</v>
      </c>
      <c r="B7319" s="340">
        <v>2.48516</v>
      </c>
      <c r="C7319" s="340" t="s">
        <v>300</v>
      </c>
      <c r="D7319" s="341">
        <v>80.486959999999996</v>
      </c>
      <c r="E7319" s="342" t="s">
        <v>300</v>
      </c>
      <c r="F7319" s="340">
        <v>6.2167000000000003</v>
      </c>
      <c r="G7319" s="342" t="s">
        <v>300</v>
      </c>
      <c r="H7319" s="342"/>
      <c r="I7319" s="342"/>
      <c r="J7319" s="343"/>
      <c r="K7319" s="343"/>
      <c r="L7319" s="407">
        <v>1</v>
      </c>
      <c r="M7319" s="344">
        <f t="shared" si="114"/>
        <v>6.2167140168026869</v>
      </c>
      <c r="N7319" s="337"/>
      <c r="T7319" s="169" t="s">
        <v>300</v>
      </c>
    </row>
    <row r="7320" spans="1:20">
      <c r="A7320" s="339">
        <v>45596.875</v>
      </c>
      <c r="B7320" s="340">
        <v>2.5449899999999999</v>
      </c>
      <c r="C7320" s="340" t="s">
        <v>300</v>
      </c>
      <c r="D7320" s="341">
        <v>80.138580000000005</v>
      </c>
      <c r="E7320" s="342" t="s">
        <v>300</v>
      </c>
      <c r="F7320" s="340">
        <v>6.3388400000000003</v>
      </c>
      <c r="G7320" s="342" t="s">
        <v>300</v>
      </c>
      <c r="H7320" s="342"/>
      <c r="I7320" s="342"/>
      <c r="J7320" s="343"/>
      <c r="K7320" s="343"/>
      <c r="L7320" s="407">
        <v>1</v>
      </c>
      <c r="M7320" s="344">
        <f t="shared" si="114"/>
        <v>6.3388245769173341</v>
      </c>
      <c r="N7320" s="337"/>
      <c r="T7320" s="169" t="s">
        <v>300</v>
      </c>
    </row>
    <row r="7321" spans="1:20">
      <c r="A7321" s="339">
        <v>45596.916666666701</v>
      </c>
      <c r="B7321" s="340">
        <v>2.5628299999999999</v>
      </c>
      <c r="C7321" s="340" t="s">
        <v>300</v>
      </c>
      <c r="D7321" s="341">
        <v>79.795829999999995</v>
      </c>
      <c r="E7321" s="342" t="s">
        <v>300</v>
      </c>
      <c r="F7321" s="340">
        <v>6.35595</v>
      </c>
      <c r="G7321" s="342" t="s">
        <v>300</v>
      </c>
      <c r="H7321" s="342"/>
      <c r="I7321" s="342"/>
      <c r="J7321" s="343"/>
      <c r="K7321" s="343"/>
      <c r="L7321" s="407">
        <v>1</v>
      </c>
      <c r="M7321" s="344">
        <f t="shared" si="114"/>
        <v>6.3559578087258108</v>
      </c>
      <c r="N7321" s="337"/>
      <c r="T7321" s="169" t="s">
        <v>300</v>
      </c>
    </row>
    <row r="7322" spans="1:20">
      <c r="A7322" s="339">
        <v>45596.958333333299</v>
      </c>
      <c r="B7322" s="340">
        <v>2.4548100000000002</v>
      </c>
      <c r="C7322" s="340" t="s">
        <v>300</v>
      </c>
      <c r="D7322" s="341">
        <v>80.040310000000005</v>
      </c>
      <c r="E7322" s="342" t="s">
        <v>300</v>
      </c>
      <c r="F7322" s="340">
        <v>6.1067200000000001</v>
      </c>
      <c r="G7322" s="342" t="s">
        <v>300</v>
      </c>
      <c r="H7322" s="342"/>
      <c r="I7322" s="342"/>
      <c r="J7322" s="343"/>
      <c r="K7322" s="343"/>
      <c r="L7322" s="407">
        <v>1</v>
      </c>
      <c r="M7322" s="344">
        <f t="shared" si="114"/>
        <v>6.1067150553953873</v>
      </c>
      <c r="N7322" s="337"/>
      <c r="T7322" s="169" t="s">
        <v>300</v>
      </c>
    </row>
    <row r="7323" spans="1:20">
      <c r="A7323" s="339">
        <v>45597</v>
      </c>
      <c r="B7323" s="340">
        <v>2.4100700000000002</v>
      </c>
      <c r="C7323" s="340" t="s">
        <v>300</v>
      </c>
      <c r="D7323" s="341">
        <v>81.320009999999996</v>
      </c>
      <c r="E7323" s="342" t="s">
        <v>300</v>
      </c>
      <c r="F7323" s="340">
        <v>6.0912699999999997</v>
      </c>
      <c r="G7323" s="342" t="s">
        <v>300</v>
      </c>
      <c r="H7323" s="342"/>
      <c r="I7323" s="342"/>
      <c r="J7323" s="343"/>
      <c r="K7323" s="343"/>
      <c r="L7323" s="407">
        <v>1</v>
      </c>
      <c r="M7323" s="344">
        <f t="shared" si="114"/>
        <v>6.091273364841757</v>
      </c>
      <c r="N7323" s="337"/>
      <c r="T7323" s="169" t="s">
        <v>300</v>
      </c>
    </row>
    <row r="7324" spans="1:20">
      <c r="A7324" s="339">
        <v>45597.041666666701</v>
      </c>
      <c r="B7324" s="340">
        <v>2.4281799999999998</v>
      </c>
      <c r="C7324" s="340" t="s">
        <v>300</v>
      </c>
      <c r="D7324" s="341">
        <v>81.345349999999996</v>
      </c>
      <c r="E7324" s="342" t="s">
        <v>300</v>
      </c>
      <c r="F7324" s="340">
        <v>6.13896</v>
      </c>
      <c r="G7324" s="342" t="s">
        <v>300</v>
      </c>
      <c r="H7324" s="342"/>
      <c r="I7324" s="342"/>
      <c r="J7324" s="343"/>
      <c r="K7324" s="343"/>
      <c r="L7324" s="407">
        <v>1</v>
      </c>
      <c r="M7324" s="344">
        <f t="shared" si="114"/>
        <v>6.1389574030100391</v>
      </c>
      <c r="N7324" s="337"/>
      <c r="T7324" s="169" t="s">
        <v>300</v>
      </c>
    </row>
    <row r="7325" spans="1:20">
      <c r="A7325" s="339">
        <v>45597.083333333299</v>
      </c>
      <c r="B7325" s="340">
        <v>2.5009299999999999</v>
      </c>
      <c r="C7325" s="340" t="s">
        <v>300</v>
      </c>
      <c r="D7325" s="341">
        <v>81.890180000000001</v>
      </c>
      <c r="E7325" s="342" t="s">
        <v>300</v>
      </c>
      <c r="F7325" s="340">
        <v>6.3652300000000004</v>
      </c>
      <c r="G7325" s="342" t="s">
        <v>300</v>
      </c>
      <c r="H7325" s="342"/>
      <c r="I7325" s="342"/>
      <c r="J7325" s="343"/>
      <c r="K7325" s="343"/>
      <c r="L7325" s="407">
        <v>1</v>
      </c>
      <c r="M7325" s="344">
        <f t="shared" si="114"/>
        <v>6.3652339725187908</v>
      </c>
      <c r="N7325" s="337"/>
      <c r="T7325" s="169" t="s">
        <v>300</v>
      </c>
    </row>
    <row r="7326" spans="1:20">
      <c r="A7326" s="339">
        <v>45597.125</v>
      </c>
      <c r="B7326" s="340">
        <v>2.3827400000000001</v>
      </c>
      <c r="C7326" s="340" t="s">
        <v>300</v>
      </c>
      <c r="D7326" s="341">
        <v>82.669449999999998</v>
      </c>
      <c r="E7326" s="342" t="s">
        <v>300</v>
      </c>
      <c r="F7326" s="340">
        <v>6.1221300000000003</v>
      </c>
      <c r="G7326" s="342" t="s">
        <v>300</v>
      </c>
      <c r="H7326" s="342"/>
      <c r="I7326" s="342"/>
      <c r="J7326" s="343"/>
      <c r="K7326" s="343"/>
      <c r="L7326" s="407">
        <v>1</v>
      </c>
      <c r="M7326" s="344">
        <f t="shared" si="114"/>
        <v>6.1221323485064385</v>
      </c>
      <c r="N7326" s="337"/>
      <c r="T7326" s="169" t="s">
        <v>300</v>
      </c>
    </row>
    <row r="7327" spans="1:20">
      <c r="A7327" s="339">
        <v>45597.166666666701</v>
      </c>
      <c r="B7327" s="340">
        <v>2.2953299999999999</v>
      </c>
      <c r="C7327" s="340" t="s">
        <v>300</v>
      </c>
      <c r="D7327" s="341">
        <v>84.129350000000002</v>
      </c>
      <c r="E7327" s="342" t="s">
        <v>300</v>
      </c>
      <c r="F7327" s="340">
        <v>6.00169</v>
      </c>
      <c r="G7327" s="342" t="s">
        <v>300</v>
      </c>
      <c r="H7327" s="342"/>
      <c r="I7327" s="342"/>
      <c r="J7327" s="343"/>
      <c r="K7327" s="343"/>
      <c r="L7327" s="407">
        <v>1</v>
      </c>
      <c r="M7327" s="344">
        <f t="shared" si="114"/>
        <v>6.0016916186753386</v>
      </c>
      <c r="N7327" s="337"/>
      <c r="T7327" s="169" t="s">
        <v>300</v>
      </c>
    </row>
    <row r="7328" spans="1:20">
      <c r="A7328" s="339">
        <v>45597.208333333299</v>
      </c>
      <c r="B7328" s="340">
        <v>2.36802</v>
      </c>
      <c r="C7328" s="340" t="s">
        <v>300</v>
      </c>
      <c r="D7328" s="341">
        <v>82.923439999999999</v>
      </c>
      <c r="E7328" s="342" t="s">
        <v>300</v>
      </c>
      <c r="F7328" s="340">
        <v>6.1030100000000003</v>
      </c>
      <c r="G7328" s="342" t="s">
        <v>300</v>
      </c>
      <c r="H7328" s="342"/>
      <c r="I7328" s="342"/>
      <c r="J7328" s="343"/>
      <c r="K7328" s="343"/>
      <c r="L7328" s="407">
        <v>1</v>
      </c>
      <c r="M7328" s="344">
        <f t="shared" si="114"/>
        <v>6.1030044452039034</v>
      </c>
      <c r="N7328" s="337"/>
      <c r="T7328" s="169" t="s">
        <v>300</v>
      </c>
    </row>
    <row r="7329" spans="1:20">
      <c r="A7329" s="339">
        <v>45597.25</v>
      </c>
      <c r="B7329" s="340">
        <v>2.4392299999999998</v>
      </c>
      <c r="C7329" s="340" t="s">
        <v>300</v>
      </c>
      <c r="D7329" s="341">
        <v>83.675960000000003</v>
      </c>
      <c r="E7329" s="342" t="s">
        <v>300</v>
      </c>
      <c r="F7329" s="340">
        <v>6.3435899999999998</v>
      </c>
      <c r="G7329" s="342" t="s">
        <v>300</v>
      </c>
      <c r="H7329" s="342"/>
      <c r="I7329" s="342"/>
      <c r="J7329" s="343"/>
      <c r="K7329" s="343"/>
      <c r="L7329" s="407">
        <v>1</v>
      </c>
      <c r="M7329" s="344">
        <f t="shared" si="114"/>
        <v>6.3435806621876614</v>
      </c>
      <c r="N7329" s="337"/>
      <c r="T7329" s="169" t="s">
        <v>300</v>
      </c>
    </row>
    <row r="7330" spans="1:20">
      <c r="A7330" s="339">
        <v>45597.291666666701</v>
      </c>
      <c r="B7330" s="340">
        <v>2.39575</v>
      </c>
      <c r="C7330" s="340" t="s">
        <v>300</v>
      </c>
      <c r="D7330" s="341">
        <v>82.456109999999995</v>
      </c>
      <c r="E7330" s="342" t="s">
        <v>300</v>
      </c>
      <c r="F7330" s="340">
        <v>6.1396899999999999</v>
      </c>
      <c r="G7330" s="342" t="s">
        <v>300</v>
      </c>
      <c r="H7330" s="342"/>
      <c r="I7330" s="342"/>
      <c r="J7330" s="343"/>
      <c r="K7330" s="343"/>
      <c r="L7330" s="407">
        <v>1</v>
      </c>
      <c r="M7330" s="344">
        <f t="shared" si="114"/>
        <v>6.1396745295500992</v>
      </c>
      <c r="N7330" s="337"/>
      <c r="T7330" s="169" t="s">
        <v>300</v>
      </c>
    </row>
    <row r="7331" spans="1:20" ht="30">
      <c r="A7331" s="339">
        <v>45597.333333333299</v>
      </c>
      <c r="B7331" s="340">
        <v>2.38436</v>
      </c>
      <c r="C7331" s="340" t="s">
        <v>300</v>
      </c>
      <c r="D7331" s="341">
        <v>72.515550000000005</v>
      </c>
      <c r="E7331" s="342" t="s">
        <v>367</v>
      </c>
      <c r="F7331" s="340">
        <v>5.3738299999999999</v>
      </c>
      <c r="G7331" s="342" t="s">
        <v>367</v>
      </c>
      <c r="H7331" s="342"/>
      <c r="I7331" s="342">
        <v>98.7</v>
      </c>
      <c r="J7331" s="343"/>
      <c r="K7331" s="343" t="s">
        <v>384</v>
      </c>
      <c r="L7331" s="407">
        <v>1</v>
      </c>
      <c r="M7331" s="344">
        <f t="shared" si="114"/>
        <v>5.3738307348818397</v>
      </c>
      <c r="N7331" s="337"/>
      <c r="T7331" s="169" t="s">
        <v>300</v>
      </c>
    </row>
    <row r="7332" spans="1:20">
      <c r="A7332" s="339">
        <v>45597.375</v>
      </c>
      <c r="B7332" s="340">
        <v>2.6002100000000001</v>
      </c>
      <c r="C7332" s="340" t="s">
        <v>300</v>
      </c>
      <c r="D7332" s="341">
        <v>79.122429999999994</v>
      </c>
      <c r="E7332" s="342" t="s">
        <v>300</v>
      </c>
      <c r="F7332" s="340">
        <v>6.3942399999999999</v>
      </c>
      <c r="G7332" s="342" t="s">
        <v>300</v>
      </c>
      <c r="H7332" s="342"/>
      <c r="I7332" s="342"/>
      <c r="J7332" s="343"/>
      <c r="K7332" s="343"/>
      <c r="L7332" s="407">
        <v>1</v>
      </c>
      <c r="M7332" s="344">
        <f t="shared" si="114"/>
        <v>6.3942417397161231</v>
      </c>
      <c r="N7332" s="337"/>
      <c r="T7332" s="169" t="s">
        <v>300</v>
      </c>
    </row>
    <row r="7333" spans="1:20">
      <c r="A7333" s="339">
        <v>45597.416666666701</v>
      </c>
      <c r="B7333" s="340">
        <v>2.4214600000000002</v>
      </c>
      <c r="C7333" s="340" t="s">
        <v>300</v>
      </c>
      <c r="D7333" s="341">
        <v>78.762079999999997</v>
      </c>
      <c r="E7333" s="342" t="s">
        <v>300</v>
      </c>
      <c r="F7333" s="340">
        <v>5.9275599999999997</v>
      </c>
      <c r="G7333" s="342" t="s">
        <v>300</v>
      </c>
      <c r="H7333" s="342"/>
      <c r="I7333" s="342"/>
      <c r="J7333" s="343"/>
      <c r="K7333" s="343"/>
      <c r="L7333" s="407">
        <v>1</v>
      </c>
      <c r="M7333" s="344">
        <f t="shared" si="114"/>
        <v>5.9275535514397442</v>
      </c>
      <c r="N7333" s="337"/>
      <c r="T7333" s="169" t="s">
        <v>300</v>
      </c>
    </row>
    <row r="7334" spans="1:20">
      <c r="A7334" s="339">
        <v>45597.458333333299</v>
      </c>
      <c r="B7334" s="340">
        <v>0.61285000000000001</v>
      </c>
      <c r="C7334" s="340" t="s">
        <v>300</v>
      </c>
      <c r="D7334" s="341">
        <v>82.774280000000005</v>
      </c>
      <c r="E7334" s="342" t="s">
        <v>300</v>
      </c>
      <c r="F7334" s="340">
        <v>1.57663</v>
      </c>
      <c r="G7334" s="342" t="s">
        <v>300</v>
      </c>
      <c r="H7334" s="342"/>
      <c r="I7334" s="342"/>
      <c r="J7334" s="343"/>
      <c r="K7334" s="343"/>
      <c r="L7334" s="407">
        <v>1</v>
      </c>
      <c r="M7334" s="344">
        <f t="shared" si="114"/>
        <v>1.5766329998378397</v>
      </c>
      <c r="N7334" s="337"/>
      <c r="T7334" s="169" t="s">
        <v>300</v>
      </c>
    </row>
    <row r="7335" spans="1:20">
      <c r="A7335" s="339">
        <v>45597.5</v>
      </c>
      <c r="B7335" s="340">
        <v>0.63102999999999998</v>
      </c>
      <c r="C7335" s="340" t="s">
        <v>300</v>
      </c>
      <c r="D7335" s="341">
        <v>76.548339999999996</v>
      </c>
      <c r="E7335" s="342" t="s">
        <v>300</v>
      </c>
      <c r="F7335" s="340">
        <v>1.5013000000000001</v>
      </c>
      <c r="G7335" s="342" t="s">
        <v>300</v>
      </c>
      <c r="H7335" s="342"/>
      <c r="I7335" s="342"/>
      <c r="J7335" s="343"/>
      <c r="K7335" s="343"/>
      <c r="L7335" s="407">
        <v>1</v>
      </c>
      <c r="M7335" s="344">
        <f t="shared" si="114"/>
        <v>1.5012976126154158</v>
      </c>
      <c r="N7335" s="337"/>
      <c r="T7335" s="169" t="s">
        <v>300</v>
      </c>
    </row>
    <row r="7336" spans="1:20">
      <c r="A7336" s="339">
        <v>45597.541666666701</v>
      </c>
      <c r="B7336" s="340">
        <v>0.81721999999999995</v>
      </c>
      <c r="C7336" s="340" t="s">
        <v>300</v>
      </c>
      <c r="D7336" s="341">
        <v>78.371210000000005</v>
      </c>
      <c r="E7336" s="342" t="s">
        <v>300</v>
      </c>
      <c r="F7336" s="340">
        <v>1.9905600000000001</v>
      </c>
      <c r="G7336" s="342" t="s">
        <v>300</v>
      </c>
      <c r="H7336" s="342"/>
      <c r="I7336" s="342"/>
      <c r="J7336" s="343"/>
      <c r="K7336" s="343"/>
      <c r="L7336" s="407">
        <v>1</v>
      </c>
      <c r="M7336" s="344">
        <f t="shared" si="114"/>
        <v>1.9905658489410958</v>
      </c>
      <c r="N7336" s="337"/>
      <c r="T7336" s="169" t="s">
        <v>300</v>
      </c>
    </row>
    <row r="7337" spans="1:20">
      <c r="A7337" s="339">
        <v>45597.583333333299</v>
      </c>
      <c r="B7337" s="340">
        <v>1.7581800000000001</v>
      </c>
      <c r="C7337" s="340" t="s">
        <v>300</v>
      </c>
      <c r="D7337" s="341">
        <v>80.788439999999994</v>
      </c>
      <c r="E7337" s="342" t="s">
        <v>300</v>
      </c>
      <c r="F7337" s="340">
        <v>4.4146099999999997</v>
      </c>
      <c r="G7337" s="342" t="s">
        <v>300</v>
      </c>
      <c r="H7337" s="342"/>
      <c r="I7337" s="342"/>
      <c r="J7337" s="343"/>
      <c r="K7337" s="343"/>
      <c r="L7337" s="407">
        <v>1</v>
      </c>
      <c r="M7337" s="344">
        <f t="shared" si="114"/>
        <v>4.4146224521703354</v>
      </c>
      <c r="N7337" s="337"/>
      <c r="T7337" s="169" t="s">
        <v>300</v>
      </c>
    </row>
    <row r="7338" spans="1:20">
      <c r="A7338" s="339">
        <v>45597.625</v>
      </c>
      <c r="B7338" s="340">
        <v>2.3970600000000002</v>
      </c>
      <c r="C7338" s="340" t="s">
        <v>300</v>
      </c>
      <c r="D7338" s="341">
        <v>79.013319999999993</v>
      </c>
      <c r="E7338" s="342" t="s">
        <v>300</v>
      </c>
      <c r="F7338" s="340">
        <v>5.8865299999999996</v>
      </c>
      <c r="G7338" s="342" t="s">
        <v>300</v>
      </c>
      <c r="H7338" s="342"/>
      <c r="I7338" s="342"/>
      <c r="J7338" s="343"/>
      <c r="K7338" s="343"/>
      <c r="L7338" s="407">
        <v>1</v>
      </c>
      <c r="M7338" s="344">
        <f t="shared" si="114"/>
        <v>5.8865417075223352</v>
      </c>
      <c r="N7338" s="337"/>
      <c r="T7338" s="169" t="s">
        <v>300</v>
      </c>
    </row>
    <row r="7339" spans="1:20">
      <c r="A7339" s="339">
        <v>45597.666666666701</v>
      </c>
      <c r="B7339" s="340">
        <v>2.37425</v>
      </c>
      <c r="C7339" s="340" t="s">
        <v>300</v>
      </c>
      <c r="D7339" s="341">
        <v>78.85324</v>
      </c>
      <c r="E7339" s="342" t="s">
        <v>300</v>
      </c>
      <c r="F7339" s="340">
        <v>5.8187100000000003</v>
      </c>
      <c r="G7339" s="342" t="s">
        <v>300</v>
      </c>
      <c r="H7339" s="342"/>
      <c r="I7339" s="342"/>
      <c r="J7339" s="343"/>
      <c r="K7339" s="343"/>
      <c r="L7339" s="407">
        <v>1</v>
      </c>
      <c r="M7339" s="344">
        <f t="shared" si="114"/>
        <v>5.8187138415756001</v>
      </c>
      <c r="N7339" s="337"/>
      <c r="T7339" s="169" t="s">
        <v>300</v>
      </c>
    </row>
    <row r="7340" spans="1:20">
      <c r="A7340" s="339">
        <v>45597.708333333299</v>
      </c>
      <c r="B7340" s="340">
        <v>2.6002800000000001</v>
      </c>
      <c r="C7340" s="340" t="s">
        <v>300</v>
      </c>
      <c r="D7340" s="341">
        <v>78.527019999999993</v>
      </c>
      <c r="E7340" s="342" t="s">
        <v>300</v>
      </c>
      <c r="F7340" s="340">
        <v>6.3462800000000001</v>
      </c>
      <c r="G7340" s="342" t="s">
        <v>300</v>
      </c>
      <c r="H7340" s="342"/>
      <c r="I7340" s="342"/>
      <c r="J7340" s="343"/>
      <c r="K7340" s="343"/>
      <c r="L7340" s="407">
        <v>1</v>
      </c>
      <c r="M7340" s="344">
        <f t="shared" si="114"/>
        <v>6.3462948056988466</v>
      </c>
      <c r="N7340" s="337"/>
      <c r="T7340" s="169" t="s">
        <v>300</v>
      </c>
    </row>
    <row r="7341" spans="1:20">
      <c r="A7341" s="339">
        <v>45597.75</v>
      </c>
      <c r="B7341" s="340">
        <v>2.7297699999999998</v>
      </c>
      <c r="C7341" s="340" t="s">
        <v>300</v>
      </c>
      <c r="D7341" s="341">
        <v>77.209739999999996</v>
      </c>
      <c r="E7341" s="342" t="s">
        <v>300</v>
      </c>
      <c r="F7341" s="340">
        <v>6.5505699999999996</v>
      </c>
      <c r="G7341" s="342" t="s">
        <v>300</v>
      </c>
      <c r="H7341" s="342"/>
      <c r="I7341" s="342"/>
      <c r="J7341" s="343"/>
      <c r="K7341" s="343"/>
      <c r="L7341" s="407">
        <v>1</v>
      </c>
      <c r="M7341" s="344">
        <f t="shared" si="114"/>
        <v>6.5505709773105822</v>
      </c>
      <c r="N7341" s="337"/>
      <c r="T7341" s="169" t="s">
        <v>300</v>
      </c>
    </row>
    <row r="7342" spans="1:20">
      <c r="A7342" s="339">
        <v>45597.791666666701</v>
      </c>
      <c r="B7342" s="340">
        <v>2.81134</v>
      </c>
      <c r="C7342" s="340" t="s">
        <v>300</v>
      </c>
      <c r="D7342" s="341">
        <v>77.697069999999997</v>
      </c>
      <c r="E7342" s="342" t="s">
        <v>300</v>
      </c>
      <c r="F7342" s="340">
        <v>6.7888999999999999</v>
      </c>
      <c r="G7342" s="342" t="s">
        <v>300</v>
      </c>
      <c r="H7342" s="342"/>
      <c r="I7342" s="342"/>
      <c r="J7342" s="343"/>
      <c r="K7342" s="343"/>
      <c r="L7342" s="407">
        <v>1</v>
      </c>
      <c r="M7342" s="344">
        <f t="shared" si="114"/>
        <v>6.7888939344497041</v>
      </c>
      <c r="N7342" s="337"/>
      <c r="T7342" s="169" t="s">
        <v>300</v>
      </c>
    </row>
    <row r="7343" spans="1:20">
      <c r="A7343" s="339">
        <v>45597.833333333299</v>
      </c>
      <c r="B7343" s="340">
        <v>2.5339900000000002</v>
      </c>
      <c r="C7343" s="340" t="s">
        <v>300</v>
      </c>
      <c r="D7343" s="341">
        <v>78.272720000000007</v>
      </c>
      <c r="E7343" s="342" t="s">
        <v>300</v>
      </c>
      <c r="F7343" s="340">
        <v>6.1644800000000002</v>
      </c>
      <c r="G7343" s="342" t="s">
        <v>300</v>
      </c>
      <c r="H7343" s="342"/>
      <c r="I7343" s="342"/>
      <c r="J7343" s="343"/>
      <c r="K7343" s="343"/>
      <c r="L7343" s="407">
        <v>1</v>
      </c>
      <c r="M7343" s="344">
        <f t="shared" si="114"/>
        <v>6.1644783655170254</v>
      </c>
      <c r="N7343" s="337"/>
      <c r="T7343" s="169" t="s">
        <v>300</v>
      </c>
    </row>
    <row r="7344" spans="1:20">
      <c r="A7344" s="339">
        <v>45597.875</v>
      </c>
      <c r="B7344" s="340">
        <v>2.50081</v>
      </c>
      <c r="C7344" s="340" t="s">
        <v>300</v>
      </c>
      <c r="D7344" s="341">
        <v>79.391649999999998</v>
      </c>
      <c r="E7344" s="342" t="s">
        <v>300</v>
      </c>
      <c r="F7344" s="340">
        <v>6.1707400000000003</v>
      </c>
      <c r="G7344" s="342" t="s">
        <v>300</v>
      </c>
      <c r="H7344" s="342"/>
      <c r="I7344" s="342"/>
      <c r="J7344" s="343"/>
      <c r="K7344" s="343"/>
      <c r="L7344" s="407">
        <v>1</v>
      </c>
      <c r="M7344" s="344">
        <f t="shared" si="114"/>
        <v>6.1707298739104193</v>
      </c>
      <c r="N7344" s="337"/>
      <c r="T7344" s="169" t="s">
        <v>300</v>
      </c>
    </row>
    <row r="7345" spans="1:20">
      <c r="A7345" s="339">
        <v>45597.916666666701</v>
      </c>
      <c r="B7345" s="340">
        <v>2.5828600000000002</v>
      </c>
      <c r="C7345" s="340" t="s">
        <v>300</v>
      </c>
      <c r="D7345" s="341">
        <v>78.962879999999998</v>
      </c>
      <c r="E7345" s="342" t="s">
        <v>300</v>
      </c>
      <c r="F7345" s="340">
        <v>6.3387799999999999</v>
      </c>
      <c r="G7345" s="342" t="s">
        <v>300</v>
      </c>
      <c r="H7345" s="342"/>
      <c r="I7345" s="342"/>
      <c r="J7345" s="343"/>
      <c r="K7345" s="343"/>
      <c r="L7345" s="407">
        <v>1</v>
      </c>
      <c r="M7345" s="344">
        <f t="shared" si="114"/>
        <v>6.3387679964797439</v>
      </c>
      <c r="N7345" s="337"/>
      <c r="T7345" s="169" t="s">
        <v>300</v>
      </c>
    </row>
    <row r="7346" spans="1:20">
      <c r="A7346" s="339">
        <v>45597.958333333299</v>
      </c>
      <c r="B7346" s="340">
        <v>2.70702</v>
      </c>
      <c r="C7346" s="340" t="s">
        <v>300</v>
      </c>
      <c r="D7346" s="341">
        <v>78.717590000000001</v>
      </c>
      <c r="E7346" s="342" t="s">
        <v>300</v>
      </c>
      <c r="F7346" s="340">
        <v>6.6228300000000004</v>
      </c>
      <c r="G7346" s="342" t="s">
        <v>300</v>
      </c>
      <c r="H7346" s="342"/>
      <c r="I7346" s="342"/>
      <c r="J7346" s="343"/>
      <c r="K7346" s="343"/>
      <c r="L7346" s="407">
        <v>1</v>
      </c>
      <c r="M7346" s="344">
        <f t="shared" si="114"/>
        <v>6.6228400121743443</v>
      </c>
      <c r="N7346" s="337"/>
      <c r="T7346" s="169" t="s">
        <v>300</v>
      </c>
    </row>
    <row r="7347" spans="1:20">
      <c r="A7347" s="339">
        <v>45598</v>
      </c>
      <c r="B7347" s="340">
        <v>2.7412800000000002</v>
      </c>
      <c r="C7347" s="340" t="s">
        <v>300</v>
      </c>
      <c r="D7347" s="341">
        <v>78.548339999999996</v>
      </c>
      <c r="E7347" s="342" t="s">
        <v>300</v>
      </c>
      <c r="F7347" s="340">
        <v>6.69224</v>
      </c>
      <c r="G7347" s="342" t="s">
        <v>300</v>
      </c>
      <c r="H7347" s="342"/>
      <c r="I7347" s="342"/>
      <c r="J7347" s="343"/>
      <c r="K7347" s="343"/>
      <c r="L7347" s="407">
        <v>1</v>
      </c>
      <c r="M7347" s="344">
        <f t="shared" si="114"/>
        <v>6.6922386372092149</v>
      </c>
      <c r="N7347" s="337"/>
      <c r="T7347" s="169" t="s">
        <v>300</v>
      </c>
    </row>
    <row r="7348" spans="1:20">
      <c r="A7348" s="339">
        <v>45598.041666666701</v>
      </c>
      <c r="B7348" s="340">
        <v>2.66628</v>
      </c>
      <c r="C7348" s="340" t="s">
        <v>300</v>
      </c>
      <c r="D7348" s="341">
        <v>78.295339999999996</v>
      </c>
      <c r="E7348" s="342" t="s">
        <v>300</v>
      </c>
      <c r="F7348" s="340">
        <v>6.4881799999999998</v>
      </c>
      <c r="G7348" s="342" t="s">
        <v>300</v>
      </c>
      <c r="H7348" s="342"/>
      <c r="I7348" s="342"/>
      <c r="J7348" s="343"/>
      <c r="K7348" s="343"/>
      <c r="L7348" s="407">
        <v>1</v>
      </c>
      <c r="M7348" s="344">
        <f t="shared" si="114"/>
        <v>6.4881768571220162</v>
      </c>
      <c r="N7348" s="337"/>
      <c r="T7348" s="169" t="s">
        <v>300</v>
      </c>
    </row>
    <row r="7349" spans="1:20">
      <c r="A7349" s="339">
        <v>45598.083333333299</v>
      </c>
      <c r="B7349" s="340">
        <v>2.6320700000000001</v>
      </c>
      <c r="C7349" s="340" t="s">
        <v>300</v>
      </c>
      <c r="D7349" s="341">
        <v>78.796239999999997</v>
      </c>
      <c r="E7349" s="342" t="s">
        <v>300</v>
      </c>
      <c r="F7349" s="340">
        <v>6.4459099999999996</v>
      </c>
      <c r="G7349" s="342" t="s">
        <v>300</v>
      </c>
      <c r="H7349" s="342"/>
      <c r="I7349" s="342"/>
      <c r="J7349" s="343"/>
      <c r="K7349" s="343"/>
      <c r="L7349" s="407">
        <v>1</v>
      </c>
      <c r="M7349" s="344">
        <f t="shared" si="114"/>
        <v>6.445905579474144</v>
      </c>
      <c r="N7349" s="337"/>
      <c r="T7349" s="169" t="s">
        <v>300</v>
      </c>
    </row>
    <row r="7350" spans="1:20">
      <c r="A7350" s="339">
        <v>45598.125</v>
      </c>
      <c r="B7350" s="340">
        <v>2.5571700000000002</v>
      </c>
      <c r="C7350" s="340" t="s">
        <v>300</v>
      </c>
      <c r="D7350" s="341">
        <v>79.005759999999995</v>
      </c>
      <c r="E7350" s="342" t="s">
        <v>300</v>
      </c>
      <c r="F7350" s="340">
        <v>6.2791300000000003</v>
      </c>
      <c r="G7350" s="342" t="s">
        <v>300</v>
      </c>
      <c r="H7350" s="342"/>
      <c r="I7350" s="342"/>
      <c r="J7350" s="343"/>
      <c r="K7350" s="343"/>
      <c r="L7350" s="407">
        <v>1</v>
      </c>
      <c r="M7350" s="344">
        <f t="shared" si="114"/>
        <v>6.2791284310191351</v>
      </c>
      <c r="N7350" s="337"/>
      <c r="T7350" s="169" t="s">
        <v>300</v>
      </c>
    </row>
    <row r="7351" spans="1:20">
      <c r="A7351" s="339">
        <v>45598.166666666701</v>
      </c>
      <c r="B7351" s="340">
        <v>2.67605</v>
      </c>
      <c r="C7351" s="340" t="s">
        <v>300</v>
      </c>
      <c r="D7351" s="341">
        <v>78.113910000000004</v>
      </c>
      <c r="E7351" s="342" t="s">
        <v>300</v>
      </c>
      <c r="F7351" s="340">
        <v>6.4968599999999999</v>
      </c>
      <c r="G7351" s="342" t="s">
        <v>300</v>
      </c>
      <c r="H7351" s="342"/>
      <c r="I7351" s="342"/>
      <c r="J7351" s="343"/>
      <c r="K7351" s="343"/>
      <c r="L7351" s="407">
        <v>1</v>
      </c>
      <c r="M7351" s="344">
        <f t="shared" si="114"/>
        <v>6.4968615328289401</v>
      </c>
      <c r="N7351" s="337"/>
      <c r="T7351" s="169" t="s">
        <v>300</v>
      </c>
    </row>
    <row r="7352" spans="1:20">
      <c r="A7352" s="339">
        <v>45598.208333333299</v>
      </c>
      <c r="B7352" s="340">
        <v>2.54637</v>
      </c>
      <c r="C7352" s="340" t="s">
        <v>300</v>
      </c>
      <c r="D7352" s="341">
        <v>78.305390000000003</v>
      </c>
      <c r="E7352" s="342" t="s">
        <v>300</v>
      </c>
      <c r="F7352" s="340">
        <v>6.1971800000000004</v>
      </c>
      <c r="G7352" s="342" t="s">
        <v>300</v>
      </c>
      <c r="H7352" s="342"/>
      <c r="I7352" s="342"/>
      <c r="J7352" s="343"/>
      <c r="K7352" s="343"/>
      <c r="L7352" s="407">
        <v>1</v>
      </c>
      <c r="M7352" s="344">
        <f t="shared" si="114"/>
        <v>6.1971809336380446</v>
      </c>
      <c r="N7352" s="337"/>
      <c r="T7352" s="169" t="s">
        <v>300</v>
      </c>
    </row>
    <row r="7353" spans="1:20">
      <c r="A7353" s="339">
        <v>45598.25</v>
      </c>
      <c r="B7353" s="340">
        <v>2.29453</v>
      </c>
      <c r="C7353" s="340" t="s">
        <v>300</v>
      </c>
      <c r="D7353" s="341">
        <v>80.593040000000002</v>
      </c>
      <c r="E7353" s="342" t="s">
        <v>300</v>
      </c>
      <c r="F7353" s="340">
        <v>5.7474100000000004</v>
      </c>
      <c r="G7353" s="342" t="s">
        <v>300</v>
      </c>
      <c r="H7353" s="342"/>
      <c r="I7353" s="342"/>
      <c r="J7353" s="343"/>
      <c r="K7353" s="343"/>
      <c r="L7353" s="407">
        <v>1</v>
      </c>
      <c r="M7353" s="344">
        <f t="shared" si="114"/>
        <v>5.7474114420528952</v>
      </c>
      <c r="N7353" s="337"/>
      <c r="T7353" s="169" t="s">
        <v>300</v>
      </c>
    </row>
    <row r="7354" spans="1:20">
      <c r="A7354" s="339">
        <v>45598.291666666701</v>
      </c>
      <c r="B7354" s="340">
        <v>2.3096000000000001</v>
      </c>
      <c r="C7354" s="340" t="s">
        <v>300</v>
      </c>
      <c r="D7354" s="341">
        <v>79.755240000000001</v>
      </c>
      <c r="E7354" s="342" t="s">
        <v>300</v>
      </c>
      <c r="F7354" s="340">
        <v>5.7250199999999998</v>
      </c>
      <c r="G7354" s="342" t="s">
        <v>300</v>
      </c>
      <c r="H7354" s="342"/>
      <c r="I7354" s="342"/>
      <c r="J7354" s="343"/>
      <c r="K7354" s="343"/>
      <c r="L7354" s="407">
        <v>1</v>
      </c>
      <c r="M7354" s="344">
        <f t="shared" si="114"/>
        <v>5.725019987608321</v>
      </c>
      <c r="N7354" s="337"/>
      <c r="T7354" s="169" t="s">
        <v>300</v>
      </c>
    </row>
    <row r="7355" spans="1:20">
      <c r="A7355" s="339">
        <v>45598.333333333299</v>
      </c>
      <c r="B7355" s="340">
        <v>2.3942000000000001</v>
      </c>
      <c r="C7355" s="340" t="s">
        <v>300</v>
      </c>
      <c r="D7355" s="341">
        <v>77.966229999999996</v>
      </c>
      <c r="E7355" s="342" t="s">
        <v>300</v>
      </c>
      <c r="F7355" s="340">
        <v>5.8015999999999996</v>
      </c>
      <c r="G7355" s="342" t="s">
        <v>300</v>
      </c>
      <c r="H7355" s="342"/>
      <c r="I7355" s="342"/>
      <c r="J7355" s="343"/>
      <c r="K7355" s="343"/>
      <c r="L7355" s="407">
        <v>1</v>
      </c>
      <c r="M7355" s="344">
        <f t="shared" si="114"/>
        <v>5.8016025236752791</v>
      </c>
      <c r="N7355" s="337"/>
      <c r="T7355" s="169" t="s">
        <v>300</v>
      </c>
    </row>
    <row r="7356" spans="1:20">
      <c r="A7356" s="339">
        <v>45598.375</v>
      </c>
      <c r="B7356" s="340">
        <v>2.4574500000000001</v>
      </c>
      <c r="C7356" s="340" t="s">
        <v>300</v>
      </c>
      <c r="D7356" s="341">
        <v>76.51576</v>
      </c>
      <c r="E7356" s="342" t="s">
        <v>300</v>
      </c>
      <c r="F7356" s="340">
        <v>5.8440899999999996</v>
      </c>
      <c r="G7356" s="342" t="s">
        <v>300</v>
      </c>
      <c r="H7356" s="342"/>
      <c r="I7356" s="342"/>
      <c r="J7356" s="343"/>
      <c r="K7356" s="343"/>
      <c r="L7356" s="407">
        <v>1</v>
      </c>
      <c r="M7356" s="344">
        <f t="shared" si="114"/>
        <v>5.8440859791249595</v>
      </c>
      <c r="N7356" s="337"/>
      <c r="T7356" s="169" t="s">
        <v>300</v>
      </c>
    </row>
    <row r="7357" spans="1:20">
      <c r="A7357" s="339">
        <v>45598.416666666701</v>
      </c>
      <c r="B7357" s="340">
        <v>2.5256699999999999</v>
      </c>
      <c r="C7357" s="340" t="s">
        <v>300</v>
      </c>
      <c r="D7357" s="341">
        <v>77.266530000000003</v>
      </c>
      <c r="E7357" s="342" t="s">
        <v>300</v>
      </c>
      <c r="F7357" s="340">
        <v>6.0652600000000003</v>
      </c>
      <c r="G7357" s="342" t="s">
        <v>300</v>
      </c>
      <c r="H7357" s="342"/>
      <c r="I7357" s="342"/>
      <c r="J7357" s="343"/>
      <c r="K7357" s="343"/>
      <c r="L7357" s="407">
        <v>1</v>
      </c>
      <c r="M7357" s="344">
        <f t="shared" si="114"/>
        <v>6.0652544421241066</v>
      </c>
      <c r="N7357" s="337"/>
      <c r="T7357" s="169" t="s">
        <v>300</v>
      </c>
    </row>
    <row r="7358" spans="1:20">
      <c r="A7358" s="339">
        <v>45598.458333333299</v>
      </c>
      <c r="B7358" s="340">
        <v>0.68067999999999995</v>
      </c>
      <c r="C7358" s="340" t="s">
        <v>300</v>
      </c>
      <c r="D7358" s="341">
        <v>83.156120000000001</v>
      </c>
      <c r="E7358" s="342" t="s">
        <v>300</v>
      </c>
      <c r="F7358" s="340">
        <v>1.75922</v>
      </c>
      <c r="G7358" s="342" t="s">
        <v>300</v>
      </c>
      <c r="H7358" s="342"/>
      <c r="I7358" s="342"/>
      <c r="J7358" s="343"/>
      <c r="K7358" s="343"/>
      <c r="L7358" s="407">
        <v>1</v>
      </c>
      <c r="M7358" s="344">
        <f t="shared" si="114"/>
        <v>1.7592121572305273</v>
      </c>
      <c r="N7358" s="337"/>
      <c r="T7358" s="169" t="s">
        <v>300</v>
      </c>
    </row>
    <row r="7359" spans="1:20">
      <c r="A7359" s="339">
        <v>45598.5</v>
      </c>
      <c r="B7359" s="340">
        <v>0.51346000000000003</v>
      </c>
      <c r="C7359" s="340" t="s">
        <v>300</v>
      </c>
      <c r="D7359" s="341">
        <v>79.04616</v>
      </c>
      <c r="E7359" s="342" t="s">
        <v>300</v>
      </c>
      <c r="F7359" s="340">
        <v>1.26145</v>
      </c>
      <c r="G7359" s="342" t="s">
        <v>300</v>
      </c>
      <c r="H7359" s="342"/>
      <c r="I7359" s="342"/>
      <c r="J7359" s="343"/>
      <c r="K7359" s="343"/>
      <c r="L7359" s="407">
        <v>1</v>
      </c>
      <c r="M7359" s="344">
        <f t="shared" si="114"/>
        <v>1.2614452440266877</v>
      </c>
      <c r="N7359" s="337"/>
      <c r="T7359" s="169" t="s">
        <v>300</v>
      </c>
    </row>
    <row r="7360" spans="1:20">
      <c r="A7360" s="339">
        <v>45598.541666666701</v>
      </c>
      <c r="B7360" s="340">
        <v>1.9087799999999999</v>
      </c>
      <c r="C7360" s="340" t="s">
        <v>300</v>
      </c>
      <c r="D7360" s="341">
        <v>81.144239999999996</v>
      </c>
      <c r="E7360" s="342" t="s">
        <v>300</v>
      </c>
      <c r="F7360" s="340">
        <v>4.8138699999999996</v>
      </c>
      <c r="G7360" s="342" t="s">
        <v>300</v>
      </c>
      <c r="H7360" s="342"/>
      <c r="I7360" s="342"/>
      <c r="J7360" s="343"/>
      <c r="K7360" s="343"/>
      <c r="L7360" s="407">
        <v>1</v>
      </c>
      <c r="M7360" s="344">
        <f t="shared" si="114"/>
        <v>4.8138724954373755</v>
      </c>
      <c r="N7360" s="337"/>
      <c r="T7360" s="169" t="s">
        <v>300</v>
      </c>
    </row>
    <row r="7361" spans="1:20">
      <c r="A7361" s="339">
        <v>45598.583333333299</v>
      </c>
      <c r="B7361" s="340">
        <v>2.3521399999999999</v>
      </c>
      <c r="C7361" s="340" t="s">
        <v>300</v>
      </c>
      <c r="D7361" s="341">
        <v>79.433599999999998</v>
      </c>
      <c r="E7361" s="342" t="s">
        <v>300</v>
      </c>
      <c r="F7361" s="340">
        <v>5.80694</v>
      </c>
      <c r="G7361" s="342" t="s">
        <v>300</v>
      </c>
      <c r="H7361" s="342"/>
      <c r="I7361" s="342"/>
      <c r="J7361" s="343"/>
      <c r="K7361" s="343"/>
      <c r="L7361" s="407">
        <v>1</v>
      </c>
      <c r="M7361" s="344">
        <f t="shared" si="114"/>
        <v>5.8069545008563193</v>
      </c>
      <c r="N7361" s="337"/>
      <c r="T7361" s="169" t="s">
        <v>300</v>
      </c>
    </row>
    <row r="7362" spans="1:20">
      <c r="A7362" s="339">
        <v>45598.625</v>
      </c>
      <c r="B7362" s="340">
        <v>2.56657</v>
      </c>
      <c r="C7362" s="340" t="s">
        <v>300</v>
      </c>
      <c r="D7362" s="341">
        <v>78.25609</v>
      </c>
      <c r="E7362" s="342" t="s">
        <v>300</v>
      </c>
      <c r="F7362" s="340">
        <v>6.2424200000000001</v>
      </c>
      <c r="G7362" s="342" t="s">
        <v>300</v>
      </c>
      <c r="H7362" s="342"/>
      <c r="I7362" s="342"/>
      <c r="J7362" s="343"/>
      <c r="K7362" s="343"/>
      <c r="L7362" s="407">
        <v>1</v>
      </c>
      <c r="M7362" s="344">
        <f t="shared" si="114"/>
        <v>6.2424096988832023</v>
      </c>
      <c r="N7362" s="337"/>
      <c r="T7362" s="169" t="s">
        <v>300</v>
      </c>
    </row>
    <row r="7363" spans="1:20">
      <c r="A7363" s="339">
        <v>45598.666666666701</v>
      </c>
      <c r="B7363" s="340">
        <v>2.8722799999999999</v>
      </c>
      <c r="C7363" s="340" t="s">
        <v>300</v>
      </c>
      <c r="D7363" s="341">
        <v>76.508840000000006</v>
      </c>
      <c r="E7363" s="342" t="s">
        <v>300</v>
      </c>
      <c r="F7363" s="340">
        <v>6.8299799999999999</v>
      </c>
      <c r="G7363" s="342" t="s">
        <v>300</v>
      </c>
      <c r="H7363" s="342"/>
      <c r="I7363" s="342"/>
      <c r="J7363" s="343"/>
      <c r="K7363" s="343"/>
      <c r="L7363" s="407">
        <v>1</v>
      </c>
      <c r="M7363" s="344">
        <f t="shared" ref="M7363:M7426" si="115">D7363*60*10^3*B7363*5.18*10^-7</f>
        <v>6.8299795244876158</v>
      </c>
      <c r="N7363" s="337"/>
      <c r="T7363" s="169" t="s">
        <v>300</v>
      </c>
    </row>
    <row r="7364" spans="1:20">
      <c r="A7364" s="339">
        <v>45598.708333333299</v>
      </c>
      <c r="B7364" s="340">
        <v>2.96515</v>
      </c>
      <c r="C7364" s="340" t="s">
        <v>300</v>
      </c>
      <c r="D7364" s="341">
        <v>76.152209999999997</v>
      </c>
      <c r="E7364" s="342" t="s">
        <v>300</v>
      </c>
      <c r="F7364" s="340">
        <v>7.0179499999999999</v>
      </c>
      <c r="G7364" s="342" t="s">
        <v>300</v>
      </c>
      <c r="H7364" s="342"/>
      <c r="I7364" s="342"/>
      <c r="J7364" s="343"/>
      <c r="K7364" s="343"/>
      <c r="L7364" s="407">
        <v>1</v>
      </c>
      <c r="M7364" s="344">
        <f t="shared" si="115"/>
        <v>7.0179487079650187</v>
      </c>
      <c r="N7364" s="337"/>
      <c r="T7364" s="169" t="s">
        <v>300</v>
      </c>
    </row>
    <row r="7365" spans="1:20">
      <c r="A7365" s="339">
        <v>45598.75</v>
      </c>
      <c r="B7365" s="340">
        <v>2.7337400000000001</v>
      </c>
      <c r="C7365" s="340" t="s">
        <v>300</v>
      </c>
      <c r="D7365" s="341">
        <v>76.585009999999997</v>
      </c>
      <c r="E7365" s="342" t="s">
        <v>300</v>
      </c>
      <c r="F7365" s="340">
        <v>6.5070199999999998</v>
      </c>
      <c r="G7365" s="342" t="s">
        <v>300</v>
      </c>
      <c r="H7365" s="342"/>
      <c r="I7365" s="342"/>
      <c r="J7365" s="343"/>
      <c r="K7365" s="343"/>
      <c r="L7365" s="407">
        <v>1</v>
      </c>
      <c r="M7365" s="344">
        <f t="shared" si="115"/>
        <v>6.5070177427783902</v>
      </c>
      <c r="N7365" s="337"/>
      <c r="T7365" s="169" t="s">
        <v>300</v>
      </c>
    </row>
    <row r="7366" spans="1:20">
      <c r="A7366" s="339">
        <v>45598.791666666701</v>
      </c>
      <c r="B7366" s="340">
        <v>1.49627</v>
      </c>
      <c r="C7366" s="340" t="s">
        <v>300</v>
      </c>
      <c r="D7366" s="341">
        <v>81.324340000000007</v>
      </c>
      <c r="E7366" s="342" t="s">
        <v>300</v>
      </c>
      <c r="F7366" s="340">
        <v>3.7818999999999998</v>
      </c>
      <c r="G7366" s="342" t="s">
        <v>300</v>
      </c>
      <c r="H7366" s="342"/>
      <c r="I7366" s="342"/>
      <c r="J7366" s="343"/>
      <c r="K7366" s="343"/>
      <c r="L7366" s="407">
        <v>1</v>
      </c>
      <c r="M7366" s="344">
        <f t="shared" si="115"/>
        <v>3.7819129301827434</v>
      </c>
      <c r="N7366" s="337"/>
      <c r="T7366" s="169" t="s">
        <v>300</v>
      </c>
    </row>
    <row r="7367" spans="1:20">
      <c r="A7367" s="339">
        <v>45598.833333333299</v>
      </c>
      <c r="B7367" s="340">
        <v>2.2882600000000002</v>
      </c>
      <c r="C7367" s="340" t="s">
        <v>300</v>
      </c>
      <c r="D7367" s="341">
        <v>78.087360000000004</v>
      </c>
      <c r="E7367" s="342" t="s">
        <v>300</v>
      </c>
      <c r="F7367" s="340">
        <v>5.55349</v>
      </c>
      <c r="G7367" s="342" t="s">
        <v>300</v>
      </c>
      <c r="H7367" s="342"/>
      <c r="I7367" s="342"/>
      <c r="J7367" s="343"/>
      <c r="K7367" s="343"/>
      <c r="L7367" s="407">
        <v>1</v>
      </c>
      <c r="M7367" s="344">
        <f t="shared" si="115"/>
        <v>5.5535043887930886</v>
      </c>
      <c r="N7367" s="337"/>
      <c r="T7367" s="169" t="s">
        <v>300</v>
      </c>
    </row>
    <row r="7368" spans="1:20">
      <c r="A7368" s="339">
        <v>45598.875</v>
      </c>
      <c r="B7368" s="340">
        <v>2.5609099999999998</v>
      </c>
      <c r="C7368" s="340" t="s">
        <v>300</v>
      </c>
      <c r="D7368" s="341">
        <v>77.793189999999996</v>
      </c>
      <c r="E7368" s="342" t="s">
        <v>300</v>
      </c>
      <c r="F7368" s="340">
        <v>6.1917900000000001</v>
      </c>
      <c r="G7368" s="342" t="s">
        <v>300</v>
      </c>
      <c r="H7368" s="342"/>
      <c r="I7368" s="342"/>
      <c r="J7368" s="343"/>
      <c r="K7368" s="343"/>
      <c r="L7368" s="407">
        <v>1</v>
      </c>
      <c r="M7368" s="344">
        <f t="shared" si="115"/>
        <v>6.1917998129461305</v>
      </c>
      <c r="N7368" s="337"/>
      <c r="T7368" s="169" t="s">
        <v>300</v>
      </c>
    </row>
    <row r="7369" spans="1:20">
      <c r="A7369" s="339">
        <v>45598.916666666701</v>
      </c>
      <c r="B7369" s="340">
        <v>2.28756</v>
      </c>
      <c r="C7369" s="340" t="s">
        <v>300</v>
      </c>
      <c r="D7369" s="341">
        <v>78.451650000000001</v>
      </c>
      <c r="E7369" s="342" t="s">
        <v>300</v>
      </c>
      <c r="F7369" s="340">
        <v>5.5777099999999997</v>
      </c>
      <c r="G7369" s="342" t="s">
        <v>300</v>
      </c>
      <c r="H7369" s="342"/>
      <c r="I7369" s="342"/>
      <c r="J7369" s="343"/>
      <c r="K7369" s="343"/>
      <c r="L7369" s="407">
        <v>1</v>
      </c>
      <c r="M7369" s="344">
        <f t="shared" si="115"/>
        <v>5.5777055792119192</v>
      </c>
      <c r="N7369" s="337"/>
      <c r="T7369" s="169" t="s">
        <v>300</v>
      </c>
    </row>
    <row r="7370" spans="1:20">
      <c r="A7370" s="339">
        <v>45598.958333333299</v>
      </c>
      <c r="B7370" s="340">
        <v>2.8138399999999999</v>
      </c>
      <c r="C7370" s="340" t="s">
        <v>300</v>
      </c>
      <c r="D7370" s="341">
        <v>76.85087</v>
      </c>
      <c r="E7370" s="342" t="s">
        <v>300</v>
      </c>
      <c r="F7370" s="340">
        <v>6.7209199999999996</v>
      </c>
      <c r="G7370" s="342" t="s">
        <v>300</v>
      </c>
      <c r="H7370" s="342"/>
      <c r="I7370" s="342"/>
      <c r="J7370" s="343"/>
      <c r="K7370" s="343"/>
      <c r="L7370" s="407">
        <v>1</v>
      </c>
      <c r="M7370" s="344">
        <f t="shared" si="115"/>
        <v>6.7209272974280623</v>
      </c>
      <c r="N7370" s="337"/>
      <c r="T7370" s="169" t="s">
        <v>300</v>
      </c>
    </row>
    <row r="7371" spans="1:20">
      <c r="A7371" s="339">
        <v>45599</v>
      </c>
      <c r="B7371" s="340">
        <v>2.7487300000000001</v>
      </c>
      <c r="C7371" s="340" t="s">
        <v>300</v>
      </c>
      <c r="D7371" s="341">
        <v>77.221980000000002</v>
      </c>
      <c r="E7371" s="342" t="s">
        <v>300</v>
      </c>
      <c r="F7371" s="340">
        <v>6.5971099999999998</v>
      </c>
      <c r="G7371" s="342" t="s">
        <v>300</v>
      </c>
      <c r="H7371" s="342"/>
      <c r="I7371" s="342"/>
      <c r="J7371" s="343"/>
      <c r="K7371" s="343"/>
      <c r="L7371" s="407">
        <v>1</v>
      </c>
      <c r="M7371" s="344">
        <f t="shared" si="115"/>
        <v>6.5971145554942314</v>
      </c>
      <c r="N7371" s="337"/>
      <c r="T7371" s="169" t="s">
        <v>300</v>
      </c>
    </row>
    <row r="7372" spans="1:20">
      <c r="A7372" s="339">
        <v>45599.041666666701</v>
      </c>
      <c r="B7372" s="340">
        <v>2.4384899999999998</v>
      </c>
      <c r="C7372" s="340" t="s">
        <v>300</v>
      </c>
      <c r="D7372" s="341">
        <v>78.104460000000003</v>
      </c>
      <c r="E7372" s="342" t="s">
        <v>300</v>
      </c>
      <c r="F7372" s="340">
        <v>5.9194100000000001</v>
      </c>
      <c r="G7372" s="342" t="s">
        <v>300</v>
      </c>
      <c r="H7372" s="342"/>
      <c r="I7372" s="342"/>
      <c r="J7372" s="343"/>
      <c r="K7372" s="343"/>
      <c r="L7372" s="407">
        <v>1</v>
      </c>
      <c r="M7372" s="344">
        <f t="shared" si="115"/>
        <v>5.9194018402006314</v>
      </c>
      <c r="N7372" s="337"/>
      <c r="T7372" s="169" t="s">
        <v>300</v>
      </c>
    </row>
    <row r="7373" spans="1:20">
      <c r="A7373" s="339">
        <v>45599.083333333299</v>
      </c>
      <c r="B7373" s="340">
        <v>2.1466699999999999</v>
      </c>
      <c r="C7373" s="340" t="s">
        <v>300</v>
      </c>
      <c r="D7373" s="341">
        <v>79.358670000000004</v>
      </c>
      <c r="E7373" s="342" t="s">
        <v>300</v>
      </c>
      <c r="F7373" s="340">
        <v>5.2946900000000001</v>
      </c>
      <c r="G7373" s="342" t="s">
        <v>300</v>
      </c>
      <c r="H7373" s="342"/>
      <c r="I7373" s="342"/>
      <c r="J7373" s="343"/>
      <c r="K7373" s="343"/>
      <c r="L7373" s="407">
        <v>1</v>
      </c>
      <c r="M7373" s="344">
        <f t="shared" si="115"/>
        <v>5.2946917100862114</v>
      </c>
      <c r="N7373" s="337"/>
      <c r="T7373" s="169" t="s">
        <v>300</v>
      </c>
    </row>
    <row r="7374" spans="1:20">
      <c r="A7374" s="339">
        <v>45599.125</v>
      </c>
      <c r="B7374" s="340">
        <v>2.1493099999999998</v>
      </c>
      <c r="C7374" s="340" t="s">
        <v>300</v>
      </c>
      <c r="D7374" s="341">
        <v>80.940860000000001</v>
      </c>
      <c r="E7374" s="342" t="s">
        <v>300</v>
      </c>
      <c r="F7374" s="340">
        <v>5.4069000000000003</v>
      </c>
      <c r="G7374" s="342" t="s">
        <v>300</v>
      </c>
      <c r="H7374" s="342"/>
      <c r="I7374" s="342"/>
      <c r="J7374" s="343"/>
      <c r="K7374" s="343"/>
      <c r="L7374" s="407">
        <v>1</v>
      </c>
      <c r="M7374" s="344">
        <f t="shared" si="115"/>
        <v>5.4068943539891281</v>
      </c>
      <c r="N7374" s="337"/>
      <c r="T7374" s="169" t="s">
        <v>300</v>
      </c>
    </row>
    <row r="7375" spans="1:20">
      <c r="A7375" s="339">
        <v>45599.166666666701</v>
      </c>
      <c r="B7375" s="340">
        <v>2.1744400000000002</v>
      </c>
      <c r="C7375" s="340" t="s">
        <v>300</v>
      </c>
      <c r="D7375" s="341">
        <v>80.233289999999997</v>
      </c>
      <c r="E7375" s="342" t="s">
        <v>300</v>
      </c>
      <c r="F7375" s="340">
        <v>5.4222900000000003</v>
      </c>
      <c r="G7375" s="342" t="s">
        <v>300</v>
      </c>
      <c r="H7375" s="342"/>
      <c r="I7375" s="342"/>
      <c r="J7375" s="343"/>
      <c r="K7375" s="343"/>
      <c r="L7375" s="407">
        <v>1</v>
      </c>
      <c r="M7375" s="344">
        <f t="shared" si="115"/>
        <v>5.4222937263442086</v>
      </c>
      <c r="N7375" s="337"/>
      <c r="T7375" s="169" t="s">
        <v>300</v>
      </c>
    </row>
    <row r="7376" spans="1:20">
      <c r="A7376" s="339">
        <v>45599.208333333299</v>
      </c>
      <c r="B7376" s="340">
        <v>2.26187</v>
      </c>
      <c r="C7376" s="340" t="s">
        <v>300</v>
      </c>
      <c r="D7376" s="341">
        <v>80.156890000000004</v>
      </c>
      <c r="E7376" s="342" t="s">
        <v>300</v>
      </c>
      <c r="F7376" s="340">
        <v>5.6349400000000003</v>
      </c>
      <c r="G7376" s="342" t="s">
        <v>300</v>
      </c>
      <c r="H7376" s="342"/>
      <c r="I7376" s="342"/>
      <c r="J7376" s="343"/>
      <c r="K7376" s="343"/>
      <c r="L7376" s="407">
        <v>1</v>
      </c>
      <c r="M7376" s="344">
        <f t="shared" si="115"/>
        <v>5.634942765496044</v>
      </c>
      <c r="N7376" s="337"/>
      <c r="T7376" s="169" t="s">
        <v>300</v>
      </c>
    </row>
    <row r="7377" spans="1:20">
      <c r="A7377" s="339">
        <v>45599.25</v>
      </c>
      <c r="B7377" s="340">
        <v>2.1671</v>
      </c>
      <c r="C7377" s="340" t="s">
        <v>300</v>
      </c>
      <c r="D7377" s="341">
        <v>80.786280000000005</v>
      </c>
      <c r="E7377" s="342" t="s">
        <v>300</v>
      </c>
      <c r="F7377" s="340">
        <v>5.44123</v>
      </c>
      <c r="G7377" s="342" t="s">
        <v>300</v>
      </c>
      <c r="H7377" s="342"/>
      <c r="I7377" s="342"/>
      <c r="J7377" s="343"/>
      <c r="K7377" s="343"/>
      <c r="L7377" s="407">
        <v>1</v>
      </c>
      <c r="M7377" s="344">
        <f t="shared" si="115"/>
        <v>5.4412361248190404</v>
      </c>
      <c r="N7377" s="337"/>
      <c r="T7377" s="169" t="s">
        <v>300</v>
      </c>
    </row>
    <row r="7378" spans="1:20">
      <c r="A7378" s="339">
        <v>45599.291666666701</v>
      </c>
      <c r="B7378" s="340">
        <v>2.1703899999999998</v>
      </c>
      <c r="C7378" s="340" t="s">
        <v>300</v>
      </c>
      <c r="D7378" s="341">
        <v>83.275450000000006</v>
      </c>
      <c r="E7378" s="342" t="s">
        <v>300</v>
      </c>
      <c r="F7378" s="340">
        <v>5.6174099999999996</v>
      </c>
      <c r="G7378" s="342" t="s">
        <v>300</v>
      </c>
      <c r="H7378" s="342"/>
      <c r="I7378" s="342"/>
      <c r="J7378" s="343"/>
      <c r="K7378" s="343"/>
      <c r="L7378" s="407">
        <v>1</v>
      </c>
      <c r="M7378" s="344">
        <f t="shared" si="115"/>
        <v>5.6174055380045393</v>
      </c>
      <c r="N7378" s="337"/>
      <c r="T7378" s="169" t="s">
        <v>300</v>
      </c>
    </row>
    <row r="7379" spans="1:20">
      <c r="A7379" s="339">
        <v>45599.333333333299</v>
      </c>
      <c r="B7379" s="340">
        <v>1.97485</v>
      </c>
      <c r="C7379" s="340" t="s">
        <v>300</v>
      </c>
      <c r="D7379" s="341">
        <v>83.819820000000007</v>
      </c>
      <c r="E7379" s="342" t="s">
        <v>300</v>
      </c>
      <c r="F7379" s="340">
        <v>5.1447200000000004</v>
      </c>
      <c r="G7379" s="342" t="s">
        <v>300</v>
      </c>
      <c r="H7379" s="342"/>
      <c r="I7379" s="342"/>
      <c r="J7379" s="343"/>
      <c r="K7379" s="343"/>
      <c r="L7379" s="407">
        <v>1</v>
      </c>
      <c r="M7379" s="344">
        <f t="shared" si="115"/>
        <v>5.1447212430591609</v>
      </c>
      <c r="N7379" s="337"/>
      <c r="T7379" s="169" t="s">
        <v>300</v>
      </c>
    </row>
    <row r="7380" spans="1:20">
      <c r="A7380" s="339">
        <v>45599.375</v>
      </c>
      <c r="B7380" s="340">
        <v>2.31433</v>
      </c>
      <c r="C7380" s="340" t="s">
        <v>300</v>
      </c>
      <c r="D7380" s="341">
        <v>81.81447</v>
      </c>
      <c r="E7380" s="342" t="s">
        <v>300</v>
      </c>
      <c r="F7380" s="340">
        <v>5.8848700000000003</v>
      </c>
      <c r="G7380" s="342" t="s">
        <v>300</v>
      </c>
      <c r="H7380" s="342"/>
      <c r="I7380" s="342"/>
      <c r="J7380" s="343"/>
      <c r="K7380" s="343"/>
      <c r="L7380" s="407">
        <v>1</v>
      </c>
      <c r="M7380" s="344">
        <f t="shared" si="115"/>
        <v>5.8848638075965072</v>
      </c>
      <c r="N7380" s="337"/>
      <c r="T7380" s="169" t="s">
        <v>300</v>
      </c>
    </row>
    <row r="7381" spans="1:20">
      <c r="A7381" s="339">
        <v>45599.416666666701</v>
      </c>
      <c r="B7381" s="340">
        <v>2.22499</v>
      </c>
      <c r="C7381" s="340" t="s">
        <v>300</v>
      </c>
      <c r="D7381" s="341">
        <v>81.59657</v>
      </c>
      <c r="E7381" s="342" t="s">
        <v>300</v>
      </c>
      <c r="F7381" s="340">
        <v>5.6426299999999996</v>
      </c>
      <c r="G7381" s="342" t="s">
        <v>300</v>
      </c>
      <c r="H7381" s="342"/>
      <c r="I7381" s="342"/>
      <c r="J7381" s="343"/>
      <c r="K7381" s="343"/>
      <c r="L7381" s="407">
        <v>1</v>
      </c>
      <c r="M7381" s="344">
        <f t="shared" si="115"/>
        <v>5.6426222449960441</v>
      </c>
      <c r="N7381" s="337"/>
      <c r="T7381" s="169" t="s">
        <v>300</v>
      </c>
    </row>
    <row r="7382" spans="1:20">
      <c r="A7382" s="339">
        <v>45599.458333333299</v>
      </c>
      <c r="B7382" s="340">
        <v>2.0043899999999999</v>
      </c>
      <c r="C7382" s="340" t="s">
        <v>300</v>
      </c>
      <c r="D7382" s="341">
        <v>83.868600000000001</v>
      </c>
      <c r="E7382" s="342" t="s">
        <v>300</v>
      </c>
      <c r="F7382" s="340">
        <v>5.2247199999999996</v>
      </c>
      <c r="G7382" s="342" t="s">
        <v>300</v>
      </c>
      <c r="H7382" s="342"/>
      <c r="I7382" s="342"/>
      <c r="J7382" s="343"/>
      <c r="K7382" s="343"/>
      <c r="L7382" s="407">
        <v>1</v>
      </c>
      <c r="M7382" s="344">
        <f t="shared" si="115"/>
        <v>5.2247153084263198</v>
      </c>
      <c r="N7382" s="337"/>
      <c r="T7382" s="169" t="s">
        <v>300</v>
      </c>
    </row>
    <row r="7383" spans="1:20">
      <c r="A7383" s="339">
        <v>45599.5</v>
      </c>
      <c r="B7383" s="340">
        <v>1.58412</v>
      </c>
      <c r="C7383" s="340" t="s">
        <v>300</v>
      </c>
      <c r="D7383" s="341">
        <v>87.538740000000004</v>
      </c>
      <c r="E7383" s="342" t="s">
        <v>300</v>
      </c>
      <c r="F7383" s="340">
        <v>4.3099299999999996</v>
      </c>
      <c r="G7383" s="342" t="s">
        <v>300</v>
      </c>
      <c r="H7383" s="342"/>
      <c r="I7383" s="342"/>
      <c r="J7383" s="343"/>
      <c r="K7383" s="343"/>
      <c r="L7383" s="407">
        <v>1</v>
      </c>
      <c r="M7383" s="344">
        <f t="shared" si="115"/>
        <v>4.309921682577504</v>
      </c>
      <c r="N7383" s="337"/>
      <c r="T7383" s="169" t="s">
        <v>300</v>
      </c>
    </row>
    <row r="7384" spans="1:20">
      <c r="A7384" s="339">
        <v>45599.541666666701</v>
      </c>
      <c r="B7384" s="340">
        <v>1.91689</v>
      </c>
      <c r="C7384" s="340" t="s">
        <v>300</v>
      </c>
      <c r="D7384" s="341">
        <v>84.444050000000004</v>
      </c>
      <c r="E7384" s="342" t="s">
        <v>300</v>
      </c>
      <c r="F7384" s="340">
        <v>5.0309200000000001</v>
      </c>
      <c r="G7384" s="342" t="s">
        <v>300</v>
      </c>
      <c r="H7384" s="342"/>
      <c r="I7384" s="342"/>
      <c r="J7384" s="343"/>
      <c r="K7384" s="343"/>
      <c r="L7384" s="407">
        <v>1</v>
      </c>
      <c r="M7384" s="344">
        <f t="shared" si="115"/>
        <v>5.0309182015398601</v>
      </c>
      <c r="N7384" s="337"/>
      <c r="T7384" s="169" t="s">
        <v>300</v>
      </c>
    </row>
    <row r="7385" spans="1:20">
      <c r="A7385" s="339">
        <v>45599.583333333299</v>
      </c>
      <c r="B7385" s="340">
        <v>2.1142699999999999</v>
      </c>
      <c r="C7385" s="340" t="s">
        <v>300</v>
      </c>
      <c r="D7385" s="341">
        <v>81.252319999999997</v>
      </c>
      <c r="E7385" s="342" t="s">
        <v>300</v>
      </c>
      <c r="F7385" s="340">
        <v>5.3391999999999999</v>
      </c>
      <c r="G7385" s="342" t="s">
        <v>300</v>
      </c>
      <c r="H7385" s="342"/>
      <c r="I7385" s="342"/>
      <c r="J7385" s="343"/>
      <c r="K7385" s="343"/>
      <c r="L7385" s="407">
        <v>1</v>
      </c>
      <c r="M7385" s="344">
        <f t="shared" si="115"/>
        <v>5.3392127682069095</v>
      </c>
      <c r="N7385" s="337"/>
      <c r="T7385" s="169" t="s">
        <v>300</v>
      </c>
    </row>
    <row r="7386" spans="1:20">
      <c r="A7386" s="339">
        <v>45599.625</v>
      </c>
      <c r="B7386" s="340">
        <v>2.34293</v>
      </c>
      <c r="C7386" s="340" t="s">
        <v>300</v>
      </c>
      <c r="D7386" s="341">
        <v>79.116020000000006</v>
      </c>
      <c r="E7386" s="342" t="s">
        <v>300</v>
      </c>
      <c r="F7386" s="340">
        <v>5.7610799999999998</v>
      </c>
      <c r="G7386" s="342" t="s">
        <v>300</v>
      </c>
      <c r="H7386" s="342"/>
      <c r="I7386" s="342"/>
      <c r="J7386" s="343"/>
      <c r="K7386" s="343"/>
      <c r="L7386" s="407">
        <v>1</v>
      </c>
      <c r="M7386" s="344">
        <f t="shared" si="115"/>
        <v>5.7610912626356878</v>
      </c>
      <c r="N7386" s="337"/>
      <c r="T7386" s="169" t="s">
        <v>300</v>
      </c>
    </row>
    <row r="7387" spans="1:20">
      <c r="A7387" s="339">
        <v>45599.666666666701</v>
      </c>
      <c r="B7387" s="340">
        <v>2.7406199999999998</v>
      </c>
      <c r="C7387" s="340" t="s">
        <v>300</v>
      </c>
      <c r="D7387" s="341">
        <v>75.670860000000005</v>
      </c>
      <c r="E7387" s="342" t="s">
        <v>300</v>
      </c>
      <c r="F7387" s="340">
        <v>6.4455299999999998</v>
      </c>
      <c r="G7387" s="342" t="s">
        <v>300</v>
      </c>
      <c r="H7387" s="342"/>
      <c r="I7387" s="342"/>
      <c r="J7387" s="343"/>
      <c r="K7387" s="343"/>
      <c r="L7387" s="407">
        <v>1</v>
      </c>
      <c r="M7387" s="344">
        <f t="shared" si="115"/>
        <v>6.4455280481158557</v>
      </c>
      <c r="N7387" s="337"/>
      <c r="T7387" s="169" t="s">
        <v>300</v>
      </c>
    </row>
    <row r="7388" spans="1:20">
      <c r="A7388" s="339">
        <v>45599.708333333299</v>
      </c>
      <c r="B7388" s="340">
        <v>2.2471299999999998</v>
      </c>
      <c r="C7388" s="340" t="s">
        <v>300</v>
      </c>
      <c r="D7388" s="341">
        <v>78.388859999999994</v>
      </c>
      <c r="E7388" s="342" t="s">
        <v>300</v>
      </c>
      <c r="F7388" s="340">
        <v>5.4747300000000001</v>
      </c>
      <c r="G7388" s="342" t="s">
        <v>300</v>
      </c>
      <c r="H7388" s="342"/>
      <c r="I7388" s="342"/>
      <c r="J7388" s="343"/>
      <c r="K7388" s="343"/>
      <c r="L7388" s="407">
        <v>1</v>
      </c>
      <c r="M7388" s="344">
        <f t="shared" si="115"/>
        <v>5.4747407248435431</v>
      </c>
      <c r="N7388" s="337"/>
      <c r="T7388" s="169" t="s">
        <v>300</v>
      </c>
    </row>
    <row r="7389" spans="1:20">
      <c r="A7389" s="339">
        <v>45599.75</v>
      </c>
      <c r="B7389" s="340">
        <v>2.36368</v>
      </c>
      <c r="C7389" s="340" t="s">
        <v>300</v>
      </c>
      <c r="D7389" s="341">
        <v>79.143199999999993</v>
      </c>
      <c r="E7389" s="342" t="s">
        <v>300</v>
      </c>
      <c r="F7389" s="340">
        <v>5.81412</v>
      </c>
      <c r="G7389" s="342" t="s">
        <v>300</v>
      </c>
      <c r="H7389" s="342"/>
      <c r="I7389" s="342"/>
      <c r="J7389" s="343"/>
      <c r="K7389" s="343"/>
      <c r="L7389" s="407">
        <v>1</v>
      </c>
      <c r="M7389" s="344">
        <f t="shared" si="115"/>
        <v>5.8141107041740794</v>
      </c>
      <c r="N7389" s="337"/>
      <c r="T7389" s="169" t="s">
        <v>300</v>
      </c>
    </row>
    <row r="7390" spans="1:20">
      <c r="A7390" s="339">
        <v>45599.791666666701</v>
      </c>
      <c r="B7390" s="340">
        <v>1.75536</v>
      </c>
      <c r="C7390" s="340" t="s">
        <v>300</v>
      </c>
      <c r="D7390" s="341">
        <v>81.364949999999993</v>
      </c>
      <c r="E7390" s="342" t="s">
        <v>300</v>
      </c>
      <c r="F7390" s="340">
        <v>4.4390099999999997</v>
      </c>
      <c r="G7390" s="342" t="s">
        <v>300</v>
      </c>
      <c r="H7390" s="342"/>
      <c r="I7390" s="342"/>
      <c r="J7390" s="343"/>
      <c r="K7390" s="343"/>
      <c r="L7390" s="407">
        <v>1</v>
      </c>
      <c r="M7390" s="344">
        <f t="shared" si="115"/>
        <v>4.43899411988256</v>
      </c>
      <c r="N7390" s="337"/>
      <c r="T7390" s="169" t="s">
        <v>300</v>
      </c>
    </row>
    <row r="7391" spans="1:20">
      <c r="A7391" s="339">
        <v>45599.833333333299</v>
      </c>
      <c r="B7391" s="340">
        <v>2.1857700000000002</v>
      </c>
      <c r="C7391" s="340" t="s">
        <v>300</v>
      </c>
      <c r="D7391" s="341">
        <v>80.447580000000002</v>
      </c>
      <c r="E7391" s="342" t="s">
        <v>300</v>
      </c>
      <c r="F7391" s="340">
        <v>5.4651100000000001</v>
      </c>
      <c r="G7391" s="342" t="s">
        <v>300</v>
      </c>
      <c r="H7391" s="342"/>
      <c r="I7391" s="342"/>
      <c r="J7391" s="343"/>
      <c r="K7391" s="343"/>
      <c r="L7391" s="407">
        <v>1</v>
      </c>
      <c r="M7391" s="344">
        <f t="shared" si="115"/>
        <v>5.4651043075895274</v>
      </c>
      <c r="N7391" s="337"/>
      <c r="T7391" s="169" t="s">
        <v>300</v>
      </c>
    </row>
    <row r="7392" spans="1:20">
      <c r="A7392" s="339">
        <v>45599.875</v>
      </c>
      <c r="B7392" s="340">
        <v>2.2559100000000001</v>
      </c>
      <c r="C7392" s="340" t="s">
        <v>300</v>
      </c>
      <c r="D7392" s="341">
        <v>79.764229999999998</v>
      </c>
      <c r="E7392" s="342" t="s">
        <v>300</v>
      </c>
      <c r="F7392" s="340">
        <v>5.5925700000000003</v>
      </c>
      <c r="G7392" s="342" t="s">
        <v>300</v>
      </c>
      <c r="H7392" s="342"/>
      <c r="I7392" s="342"/>
      <c r="J7392" s="343"/>
      <c r="K7392" s="343"/>
      <c r="L7392" s="407">
        <v>1</v>
      </c>
      <c r="M7392" s="344">
        <f t="shared" si="115"/>
        <v>5.592563921006243</v>
      </c>
      <c r="N7392" s="337"/>
      <c r="T7392" s="169" t="s">
        <v>300</v>
      </c>
    </row>
    <row r="7393" spans="1:20">
      <c r="A7393" s="339">
        <v>45599.916666666701</v>
      </c>
      <c r="B7393" s="340">
        <v>2.22193</v>
      </c>
      <c r="C7393" s="340" t="s">
        <v>300</v>
      </c>
      <c r="D7393" s="341">
        <v>80.452529999999996</v>
      </c>
      <c r="E7393" s="342" t="s">
        <v>300</v>
      </c>
      <c r="F7393" s="340">
        <v>5.5558500000000004</v>
      </c>
      <c r="G7393" s="342" t="s">
        <v>300</v>
      </c>
      <c r="H7393" s="342"/>
      <c r="I7393" s="342"/>
      <c r="J7393" s="343"/>
      <c r="K7393" s="343"/>
      <c r="L7393" s="407">
        <v>1</v>
      </c>
      <c r="M7393" s="344">
        <f t="shared" si="115"/>
        <v>5.555857380668531</v>
      </c>
      <c r="N7393" s="337"/>
      <c r="T7393" s="169" t="s">
        <v>300</v>
      </c>
    </row>
    <row r="7394" spans="1:20">
      <c r="A7394" s="339">
        <v>45599.958333333299</v>
      </c>
      <c r="B7394" s="340">
        <v>2.1165699999999998</v>
      </c>
      <c r="C7394" s="340" t="s">
        <v>300</v>
      </c>
      <c r="D7394" s="341">
        <v>79.648250000000004</v>
      </c>
      <c r="E7394" s="342" t="s">
        <v>300</v>
      </c>
      <c r="F7394" s="340">
        <v>5.23949</v>
      </c>
      <c r="G7394" s="342" t="s">
        <v>300</v>
      </c>
      <c r="H7394" s="342"/>
      <c r="I7394" s="342"/>
      <c r="J7394" s="343"/>
      <c r="K7394" s="343"/>
      <c r="L7394" s="407">
        <v>1</v>
      </c>
      <c r="M7394" s="344">
        <f t="shared" si="115"/>
        <v>5.2395004792976998</v>
      </c>
      <c r="N7394" s="337"/>
      <c r="T7394" s="169" t="s">
        <v>300</v>
      </c>
    </row>
    <row r="7395" spans="1:20">
      <c r="A7395" s="339">
        <v>45600</v>
      </c>
      <c r="B7395" s="340">
        <v>2.1716899999999999</v>
      </c>
      <c r="C7395" s="340" t="s">
        <v>300</v>
      </c>
      <c r="D7395" s="341">
        <v>78.689530000000005</v>
      </c>
      <c r="E7395" s="342" t="s">
        <v>300</v>
      </c>
      <c r="F7395" s="340">
        <v>5.3112300000000001</v>
      </c>
      <c r="G7395" s="342" t="s">
        <v>300</v>
      </c>
      <c r="H7395" s="342"/>
      <c r="I7395" s="342"/>
      <c r="J7395" s="343"/>
      <c r="K7395" s="343"/>
      <c r="L7395" s="407">
        <v>1</v>
      </c>
      <c r="M7395" s="344">
        <f t="shared" si="115"/>
        <v>5.3112383688091551</v>
      </c>
      <c r="N7395" s="337"/>
      <c r="T7395" s="169" t="s">
        <v>300</v>
      </c>
    </row>
    <row r="7396" spans="1:20">
      <c r="A7396" s="339">
        <v>45600.041666666701</v>
      </c>
      <c r="B7396" s="340">
        <v>2.27156</v>
      </c>
      <c r="C7396" s="340" t="s">
        <v>300</v>
      </c>
      <c r="D7396" s="341">
        <v>78.964010000000002</v>
      </c>
      <c r="E7396" s="342" t="s">
        <v>300</v>
      </c>
      <c r="F7396" s="340">
        <v>5.5748699999999998</v>
      </c>
      <c r="G7396" s="342" t="s">
        <v>300</v>
      </c>
      <c r="H7396" s="342"/>
      <c r="I7396" s="342"/>
      <c r="J7396" s="343"/>
      <c r="K7396" s="343"/>
      <c r="L7396" s="407">
        <v>1</v>
      </c>
      <c r="M7396" s="344">
        <f t="shared" si="115"/>
        <v>5.5748658021480475</v>
      </c>
      <c r="N7396" s="337"/>
      <c r="T7396" s="169" t="s">
        <v>300</v>
      </c>
    </row>
    <row r="7397" spans="1:20">
      <c r="A7397" s="339">
        <v>45600.083333333299</v>
      </c>
      <c r="B7397" s="340">
        <v>2.3070200000000001</v>
      </c>
      <c r="C7397" s="340" t="s">
        <v>300</v>
      </c>
      <c r="D7397" s="341">
        <v>78.714039999999997</v>
      </c>
      <c r="E7397" s="342" t="s">
        <v>300</v>
      </c>
      <c r="F7397" s="340">
        <v>5.6439599999999999</v>
      </c>
      <c r="G7397" s="342" t="s">
        <v>300</v>
      </c>
      <c r="H7397" s="342"/>
      <c r="I7397" s="342"/>
      <c r="J7397" s="343"/>
      <c r="K7397" s="343"/>
      <c r="L7397" s="407">
        <v>1</v>
      </c>
      <c r="M7397" s="344">
        <f t="shared" si="115"/>
        <v>5.6439683905496629</v>
      </c>
      <c r="N7397" s="337"/>
      <c r="T7397" s="169" t="s">
        <v>300</v>
      </c>
    </row>
    <row r="7398" spans="1:20">
      <c r="A7398" s="339">
        <v>45600.125</v>
      </c>
      <c r="B7398" s="340">
        <v>2.2741400000000001</v>
      </c>
      <c r="C7398" s="340" t="s">
        <v>300</v>
      </c>
      <c r="D7398" s="341">
        <v>79.076759999999993</v>
      </c>
      <c r="E7398" s="342" t="s">
        <v>300</v>
      </c>
      <c r="F7398" s="340">
        <v>5.5891700000000002</v>
      </c>
      <c r="G7398" s="342" t="s">
        <v>300</v>
      </c>
      <c r="H7398" s="342"/>
      <c r="I7398" s="342"/>
      <c r="J7398" s="343"/>
      <c r="K7398" s="343"/>
      <c r="L7398" s="407">
        <v>1</v>
      </c>
      <c r="M7398" s="344">
        <f t="shared" si="115"/>
        <v>5.5891668424173115</v>
      </c>
      <c r="N7398" s="337"/>
      <c r="T7398" s="169" t="s">
        <v>300</v>
      </c>
    </row>
    <row r="7399" spans="1:20">
      <c r="A7399" s="339">
        <v>45600.166666666701</v>
      </c>
      <c r="B7399" s="340">
        <v>2.2280799999999998</v>
      </c>
      <c r="C7399" s="340" t="s">
        <v>300</v>
      </c>
      <c r="D7399" s="341">
        <v>78.522689999999997</v>
      </c>
      <c r="E7399" s="342" t="s">
        <v>300</v>
      </c>
      <c r="F7399" s="340">
        <v>5.4375999999999998</v>
      </c>
      <c r="G7399" s="342" t="s">
        <v>300</v>
      </c>
      <c r="H7399" s="342"/>
      <c r="I7399" s="342"/>
      <c r="J7399" s="343"/>
      <c r="K7399" s="343"/>
      <c r="L7399" s="407">
        <v>1</v>
      </c>
      <c r="M7399" s="344">
        <f t="shared" si="115"/>
        <v>5.4375962760020142</v>
      </c>
      <c r="N7399" s="337"/>
      <c r="T7399" s="169" t="s">
        <v>300</v>
      </c>
    </row>
    <row r="7400" spans="1:20">
      <c r="A7400" s="339">
        <v>45600.208333333299</v>
      </c>
      <c r="B7400" s="340">
        <v>2.26519</v>
      </c>
      <c r="C7400" s="340" t="s">
        <v>300</v>
      </c>
      <c r="D7400" s="341">
        <v>78.001570000000001</v>
      </c>
      <c r="E7400" s="342" t="s">
        <v>300</v>
      </c>
      <c r="F7400" s="340">
        <v>5.4914699999999996</v>
      </c>
      <c r="G7400" s="342" t="s">
        <v>300</v>
      </c>
      <c r="H7400" s="342"/>
      <c r="I7400" s="342"/>
      <c r="J7400" s="343"/>
      <c r="K7400" s="343"/>
      <c r="L7400" s="407">
        <v>1</v>
      </c>
      <c r="M7400" s="344">
        <f t="shared" si="115"/>
        <v>5.4914747369051629</v>
      </c>
      <c r="N7400" s="337"/>
      <c r="T7400" s="169" t="s">
        <v>300</v>
      </c>
    </row>
    <row r="7401" spans="1:20">
      <c r="A7401" s="339">
        <v>45600.25</v>
      </c>
      <c r="B7401" s="340">
        <v>2.4571999999999998</v>
      </c>
      <c r="C7401" s="340" t="s">
        <v>300</v>
      </c>
      <c r="D7401" s="341">
        <v>75.82638</v>
      </c>
      <c r="E7401" s="342" t="s">
        <v>300</v>
      </c>
      <c r="F7401" s="340">
        <v>5.7908400000000002</v>
      </c>
      <c r="G7401" s="342" t="s">
        <v>300</v>
      </c>
      <c r="H7401" s="342"/>
      <c r="I7401" s="342"/>
      <c r="J7401" s="343"/>
      <c r="K7401" s="343"/>
      <c r="L7401" s="407">
        <v>1</v>
      </c>
      <c r="M7401" s="344">
        <f t="shared" si="115"/>
        <v>5.7908436554908791</v>
      </c>
      <c r="N7401" s="337"/>
      <c r="T7401" s="169" t="s">
        <v>300</v>
      </c>
    </row>
    <row r="7402" spans="1:20" ht="30">
      <c r="A7402" s="339">
        <v>45600.291666666701</v>
      </c>
      <c r="B7402" s="340">
        <v>2.4657</v>
      </c>
      <c r="C7402" s="340" t="s">
        <v>300</v>
      </c>
      <c r="D7402" s="341">
        <v>72.646379999999994</v>
      </c>
      <c r="E7402" s="342" t="s">
        <v>367</v>
      </c>
      <c r="F7402" s="340">
        <v>5.5671799999999996</v>
      </c>
      <c r="G7402" s="342" t="s">
        <v>367</v>
      </c>
      <c r="H7402" s="342"/>
      <c r="I7402" s="342">
        <v>98.8</v>
      </c>
      <c r="J7402" s="343"/>
      <c r="K7402" s="343" t="s">
        <v>384</v>
      </c>
      <c r="L7402" s="407">
        <v>1</v>
      </c>
      <c r="M7402" s="344">
        <f t="shared" si="115"/>
        <v>5.5671794884792796</v>
      </c>
      <c r="N7402" s="337"/>
      <c r="T7402" s="169" t="s">
        <v>300</v>
      </c>
    </row>
    <row r="7403" spans="1:20">
      <c r="A7403" s="339">
        <v>45600.333333333299</v>
      </c>
      <c r="B7403" s="340">
        <v>2.3264900000000002</v>
      </c>
      <c r="C7403" s="340" t="s">
        <v>300</v>
      </c>
      <c r="D7403" s="341">
        <v>77.916060000000002</v>
      </c>
      <c r="E7403" s="342" t="s">
        <v>300</v>
      </c>
      <c r="F7403" s="340">
        <v>5.6339100000000002</v>
      </c>
      <c r="G7403" s="342" t="s">
        <v>300</v>
      </c>
      <c r="H7403" s="342"/>
      <c r="I7403" s="342"/>
      <c r="J7403" s="343"/>
      <c r="K7403" s="343"/>
      <c r="L7403" s="407">
        <v>1</v>
      </c>
      <c r="M7403" s="344">
        <f t="shared" si="115"/>
        <v>5.6339006420657523</v>
      </c>
      <c r="N7403" s="337"/>
      <c r="T7403" s="169" t="s">
        <v>300</v>
      </c>
    </row>
    <row r="7404" spans="1:20" ht="30">
      <c r="A7404" s="339">
        <v>45600.375</v>
      </c>
      <c r="B7404" s="340">
        <v>2.0406499999999999</v>
      </c>
      <c r="C7404" s="340" t="s">
        <v>300</v>
      </c>
      <c r="D7404" s="341">
        <v>72.64649</v>
      </c>
      <c r="E7404" s="342" t="s">
        <v>367</v>
      </c>
      <c r="F7404" s="340">
        <v>4.6074900000000003</v>
      </c>
      <c r="G7404" s="342" t="s">
        <v>367</v>
      </c>
      <c r="H7404" s="342"/>
      <c r="I7404" s="342">
        <v>98.8</v>
      </c>
      <c r="J7404" s="343"/>
      <c r="K7404" s="343" t="s">
        <v>384</v>
      </c>
      <c r="L7404" s="407">
        <v>1</v>
      </c>
      <c r="M7404" s="344">
        <f t="shared" si="115"/>
        <v>4.6074875391589787</v>
      </c>
      <c r="N7404" s="337"/>
      <c r="T7404" s="169" t="s">
        <v>300</v>
      </c>
    </row>
    <row r="7405" spans="1:20">
      <c r="A7405" s="339">
        <v>45600.416666666701</v>
      </c>
      <c r="B7405" s="340">
        <v>2.2954699999999999</v>
      </c>
      <c r="C7405" s="340" t="s">
        <v>300</v>
      </c>
      <c r="D7405" s="341">
        <v>79.121070000000003</v>
      </c>
      <c r="E7405" s="342" t="s">
        <v>300</v>
      </c>
      <c r="F7405" s="340">
        <v>5.6447599999999998</v>
      </c>
      <c r="G7405" s="342" t="s">
        <v>300</v>
      </c>
      <c r="H7405" s="342"/>
      <c r="I7405" s="342"/>
      <c r="J7405" s="343"/>
      <c r="K7405" s="343"/>
      <c r="L7405" s="407">
        <v>1</v>
      </c>
      <c r="M7405" s="344">
        <f t="shared" si="115"/>
        <v>5.6447509225441319</v>
      </c>
      <c r="N7405" s="337"/>
      <c r="T7405" s="169" t="s">
        <v>300</v>
      </c>
    </row>
    <row r="7406" spans="1:20">
      <c r="A7406" s="339">
        <v>45600.458333333299</v>
      </c>
      <c r="B7406" s="340">
        <v>2.28545</v>
      </c>
      <c r="C7406" s="340" t="s">
        <v>300</v>
      </c>
      <c r="D7406" s="341">
        <v>79.73433</v>
      </c>
      <c r="E7406" s="342" t="s">
        <v>300</v>
      </c>
      <c r="F7406" s="340">
        <v>5.6636699999999998</v>
      </c>
      <c r="G7406" s="342" t="s">
        <v>300</v>
      </c>
      <c r="H7406" s="342"/>
      <c r="I7406" s="342"/>
      <c r="J7406" s="343"/>
      <c r="K7406" s="343"/>
      <c r="L7406" s="407">
        <v>1</v>
      </c>
      <c r="M7406" s="344">
        <f t="shared" si="115"/>
        <v>5.6636718654133791</v>
      </c>
      <c r="N7406" s="337"/>
      <c r="T7406" s="169" t="s">
        <v>300</v>
      </c>
    </row>
    <row r="7407" spans="1:20">
      <c r="A7407" s="339">
        <v>45600.5</v>
      </c>
      <c r="B7407" s="340">
        <v>0.82069000000000003</v>
      </c>
      <c r="C7407" s="340" t="s">
        <v>300</v>
      </c>
      <c r="D7407" s="341">
        <v>85.682490000000001</v>
      </c>
      <c r="E7407" s="342" t="s">
        <v>300</v>
      </c>
      <c r="F7407" s="340">
        <v>2.1855000000000002</v>
      </c>
      <c r="G7407" s="342" t="s">
        <v>300</v>
      </c>
      <c r="H7407" s="342"/>
      <c r="I7407" s="342"/>
      <c r="J7407" s="343"/>
      <c r="K7407" s="343"/>
      <c r="L7407" s="407">
        <v>1</v>
      </c>
      <c r="M7407" s="344">
        <f t="shared" si="115"/>
        <v>2.1855071452785482</v>
      </c>
      <c r="N7407" s="337"/>
      <c r="T7407" s="169" t="s">
        <v>300</v>
      </c>
    </row>
    <row r="7408" spans="1:20">
      <c r="A7408" s="339">
        <v>45600.541666666701</v>
      </c>
      <c r="B7408" s="340">
        <v>0.41038999999999998</v>
      </c>
      <c r="C7408" s="340" t="s">
        <v>300</v>
      </c>
      <c r="D7408" s="341">
        <v>86.356729999999999</v>
      </c>
      <c r="E7408" s="342" t="s">
        <v>300</v>
      </c>
      <c r="F7408" s="340">
        <v>1.10148</v>
      </c>
      <c r="G7408" s="342" t="s">
        <v>300</v>
      </c>
      <c r="H7408" s="342"/>
      <c r="I7408" s="342"/>
      <c r="J7408" s="343"/>
      <c r="K7408" s="343"/>
      <c r="L7408" s="407">
        <v>1</v>
      </c>
      <c r="M7408" s="344">
        <f t="shared" si="115"/>
        <v>1.1014732862396757</v>
      </c>
      <c r="N7408" s="337"/>
      <c r="T7408" s="169" t="s">
        <v>300</v>
      </c>
    </row>
    <row r="7409" spans="1:20">
      <c r="A7409" s="339">
        <v>45600.583333333299</v>
      </c>
      <c r="B7409" s="340">
        <v>1.9730099999999999</v>
      </c>
      <c r="C7409" s="340" t="s">
        <v>300</v>
      </c>
      <c r="D7409" s="341">
        <v>84.289709999999999</v>
      </c>
      <c r="E7409" s="342" t="s">
        <v>300</v>
      </c>
      <c r="F7409" s="340">
        <v>5.16873</v>
      </c>
      <c r="G7409" s="342" t="s">
        <v>300</v>
      </c>
      <c r="H7409" s="342"/>
      <c r="I7409" s="342"/>
      <c r="J7409" s="343"/>
      <c r="K7409" s="343"/>
      <c r="L7409" s="407">
        <v>1</v>
      </c>
      <c r="M7409" s="344">
        <f t="shared" si="115"/>
        <v>5.1687420177982668</v>
      </c>
      <c r="N7409" s="337"/>
      <c r="T7409" s="169" t="s">
        <v>300</v>
      </c>
    </row>
    <row r="7410" spans="1:20">
      <c r="A7410" s="339">
        <v>45600.625</v>
      </c>
      <c r="B7410" s="340">
        <v>0.85314999999999996</v>
      </c>
      <c r="C7410" s="340" t="s">
        <v>300</v>
      </c>
      <c r="D7410" s="341">
        <v>86.665610000000001</v>
      </c>
      <c r="E7410" s="342" t="s">
        <v>300</v>
      </c>
      <c r="F7410" s="340">
        <v>2.2980100000000001</v>
      </c>
      <c r="G7410" s="342" t="s">
        <v>300</v>
      </c>
      <c r="H7410" s="342"/>
      <c r="I7410" s="342"/>
      <c r="J7410" s="343"/>
      <c r="K7410" s="343"/>
      <c r="L7410" s="407">
        <v>1</v>
      </c>
      <c r="M7410" s="344">
        <f t="shared" si="115"/>
        <v>2.2980168215302195</v>
      </c>
      <c r="N7410" s="337"/>
      <c r="T7410" s="169" t="s">
        <v>300</v>
      </c>
    </row>
    <row r="7411" spans="1:20">
      <c r="A7411" s="339">
        <v>45600.666666666701</v>
      </c>
      <c r="B7411" s="340">
        <v>0.43691999999999998</v>
      </c>
      <c r="C7411" s="340" t="s">
        <v>300</v>
      </c>
      <c r="D7411" s="341">
        <v>83.176299999999998</v>
      </c>
      <c r="E7411" s="342" t="s">
        <v>300</v>
      </c>
      <c r="F7411" s="340">
        <v>1.1294900000000001</v>
      </c>
      <c r="G7411" s="342" t="s">
        <v>300</v>
      </c>
      <c r="H7411" s="342"/>
      <c r="I7411" s="342"/>
      <c r="J7411" s="343"/>
      <c r="K7411" s="343"/>
      <c r="L7411" s="407">
        <v>1</v>
      </c>
      <c r="M7411" s="344">
        <f t="shared" si="115"/>
        <v>1.1294903699956798</v>
      </c>
      <c r="N7411" s="337"/>
      <c r="T7411" s="169" t="s">
        <v>300</v>
      </c>
    </row>
    <row r="7412" spans="1:20">
      <c r="A7412" s="339">
        <v>45600.708333333299</v>
      </c>
      <c r="B7412" s="340">
        <v>0.39427000000000001</v>
      </c>
      <c r="C7412" s="340" t="s">
        <v>300</v>
      </c>
      <c r="D7412" s="341">
        <v>76.208179999999999</v>
      </c>
      <c r="E7412" s="342" t="s">
        <v>300</v>
      </c>
      <c r="F7412" s="340">
        <v>0.93384</v>
      </c>
      <c r="G7412" s="342" t="s">
        <v>300</v>
      </c>
      <c r="H7412" s="342"/>
      <c r="I7412" s="342"/>
      <c r="J7412" s="343"/>
      <c r="K7412" s="343"/>
      <c r="L7412" s="407">
        <v>1</v>
      </c>
      <c r="M7412" s="344">
        <f t="shared" si="115"/>
        <v>0.93384830091688797</v>
      </c>
      <c r="N7412" s="337"/>
      <c r="T7412" s="169" t="s">
        <v>300</v>
      </c>
    </row>
    <row r="7413" spans="1:20">
      <c r="A7413" s="339">
        <v>45600.75</v>
      </c>
      <c r="B7413" s="340">
        <v>0.49486999999999998</v>
      </c>
      <c r="C7413" s="340" t="s">
        <v>300</v>
      </c>
      <c r="D7413" s="341">
        <v>77.268709999999999</v>
      </c>
      <c r="E7413" s="342" t="s">
        <v>300</v>
      </c>
      <c r="F7413" s="340">
        <v>1.18845</v>
      </c>
      <c r="G7413" s="342" t="s">
        <v>300</v>
      </c>
      <c r="H7413" s="342"/>
      <c r="I7413" s="342"/>
      <c r="J7413" s="343"/>
      <c r="K7413" s="343"/>
      <c r="L7413" s="407">
        <v>1</v>
      </c>
      <c r="M7413" s="344">
        <f t="shared" si="115"/>
        <v>1.1884359993701157</v>
      </c>
      <c r="N7413" s="337"/>
      <c r="T7413" s="169" t="s">
        <v>300</v>
      </c>
    </row>
    <row r="7414" spans="1:20">
      <c r="A7414" s="339">
        <v>45600.791666666701</v>
      </c>
      <c r="B7414" s="340">
        <v>1.74278</v>
      </c>
      <c r="C7414" s="340" t="s">
        <v>300</v>
      </c>
      <c r="D7414" s="341">
        <v>83.584620000000001</v>
      </c>
      <c r="E7414" s="342" t="s">
        <v>300</v>
      </c>
      <c r="F7414" s="340">
        <v>4.5274200000000002</v>
      </c>
      <c r="G7414" s="342" t="s">
        <v>300</v>
      </c>
      <c r="H7414" s="342"/>
      <c r="I7414" s="342"/>
      <c r="J7414" s="343"/>
      <c r="K7414" s="343"/>
      <c r="L7414" s="407">
        <v>1</v>
      </c>
      <c r="M7414" s="344">
        <f t="shared" si="115"/>
        <v>4.5274112936750868</v>
      </c>
      <c r="N7414" s="337"/>
      <c r="T7414" s="169" t="s">
        <v>300</v>
      </c>
    </row>
    <row r="7415" spans="1:20">
      <c r="A7415" s="339">
        <v>45600.833333333299</v>
      </c>
      <c r="B7415" s="340">
        <v>1.63615</v>
      </c>
      <c r="C7415" s="340" t="s">
        <v>300</v>
      </c>
      <c r="D7415" s="341">
        <v>85.582089999999994</v>
      </c>
      <c r="E7415" s="342" t="s">
        <v>300</v>
      </c>
      <c r="F7415" s="340">
        <v>4.3519699999999997</v>
      </c>
      <c r="G7415" s="342" t="s">
        <v>300</v>
      </c>
      <c r="H7415" s="342"/>
      <c r="I7415" s="342"/>
      <c r="J7415" s="343"/>
      <c r="K7415" s="343"/>
      <c r="L7415" s="407">
        <v>1</v>
      </c>
      <c r="M7415" s="344">
        <f t="shared" si="115"/>
        <v>4.3519812440827801</v>
      </c>
      <c r="N7415" s="337"/>
      <c r="T7415" s="169" t="s">
        <v>300</v>
      </c>
    </row>
    <row r="7416" spans="1:20">
      <c r="A7416" s="339">
        <v>45600.875</v>
      </c>
      <c r="B7416" s="340">
        <v>2.4596499999999999</v>
      </c>
      <c r="C7416" s="340" t="s">
        <v>300</v>
      </c>
      <c r="D7416" s="341">
        <v>80.172060000000002</v>
      </c>
      <c r="E7416" s="342" t="s">
        <v>300</v>
      </c>
      <c r="F7416" s="340">
        <v>6.1288200000000002</v>
      </c>
      <c r="G7416" s="342" t="s">
        <v>300</v>
      </c>
      <c r="H7416" s="342"/>
      <c r="I7416" s="342"/>
      <c r="J7416" s="343"/>
      <c r="K7416" s="343"/>
      <c r="L7416" s="407">
        <v>1</v>
      </c>
      <c r="M7416" s="344">
        <f t="shared" si="115"/>
        <v>6.1288270453393192</v>
      </c>
      <c r="N7416" s="337"/>
      <c r="T7416" s="169" t="s">
        <v>300</v>
      </c>
    </row>
    <row r="7417" spans="1:20">
      <c r="A7417" s="339">
        <v>45600.916666666701</v>
      </c>
      <c r="B7417" s="340">
        <v>2.2654700000000001</v>
      </c>
      <c r="C7417" s="340" t="s">
        <v>300</v>
      </c>
      <c r="D7417" s="341">
        <v>81.782290000000003</v>
      </c>
      <c r="E7417" s="342" t="s">
        <v>300</v>
      </c>
      <c r="F7417" s="340">
        <v>5.7583500000000001</v>
      </c>
      <c r="G7417" s="342" t="s">
        <v>300</v>
      </c>
      <c r="H7417" s="342"/>
      <c r="I7417" s="342"/>
      <c r="J7417" s="343"/>
      <c r="K7417" s="343"/>
      <c r="L7417" s="407">
        <v>1</v>
      </c>
      <c r="M7417" s="344">
        <f t="shared" si="115"/>
        <v>5.7583570862774032</v>
      </c>
      <c r="N7417" s="337"/>
      <c r="T7417" s="169" t="s">
        <v>300</v>
      </c>
    </row>
    <row r="7418" spans="1:20">
      <c r="A7418" s="339">
        <v>45600.958333333299</v>
      </c>
      <c r="B7418" s="340">
        <v>2.2246700000000001</v>
      </c>
      <c r="C7418" s="340" t="s">
        <v>300</v>
      </c>
      <c r="D7418" s="341">
        <v>81.978049999999996</v>
      </c>
      <c r="E7418" s="342" t="s">
        <v>300</v>
      </c>
      <c r="F7418" s="340">
        <v>5.6681900000000001</v>
      </c>
      <c r="G7418" s="342" t="s">
        <v>300</v>
      </c>
      <c r="H7418" s="342"/>
      <c r="I7418" s="342"/>
      <c r="J7418" s="343"/>
      <c r="K7418" s="343"/>
      <c r="L7418" s="407">
        <v>1</v>
      </c>
      <c r="M7418" s="344">
        <f t="shared" si="115"/>
        <v>5.6681872919779801</v>
      </c>
      <c r="N7418" s="337"/>
      <c r="T7418" s="169" t="s">
        <v>300</v>
      </c>
    </row>
    <row r="7419" spans="1:20">
      <c r="A7419" s="339">
        <v>45601</v>
      </c>
      <c r="B7419" s="340">
        <v>2.33263</v>
      </c>
      <c r="C7419" s="340" t="s">
        <v>300</v>
      </c>
      <c r="D7419" s="341">
        <v>81.43432</v>
      </c>
      <c r="E7419" s="342" t="s">
        <v>300</v>
      </c>
      <c r="F7419" s="340">
        <v>5.9038399999999998</v>
      </c>
      <c r="G7419" s="342" t="s">
        <v>300</v>
      </c>
      <c r="H7419" s="342"/>
      <c r="I7419" s="342"/>
      <c r="J7419" s="343"/>
      <c r="K7419" s="343"/>
      <c r="L7419" s="407">
        <v>1</v>
      </c>
      <c r="M7419" s="344">
        <f t="shared" si="115"/>
        <v>5.9038367647385259</v>
      </c>
      <c r="N7419" s="337"/>
      <c r="T7419" s="169" t="s">
        <v>300</v>
      </c>
    </row>
    <row r="7420" spans="1:20">
      <c r="A7420" s="339">
        <v>45601.041666666701</v>
      </c>
      <c r="B7420" s="340">
        <v>2.4060700000000002</v>
      </c>
      <c r="C7420" s="340" t="s">
        <v>300</v>
      </c>
      <c r="D7420" s="341">
        <v>81.310630000000003</v>
      </c>
      <c r="E7420" s="342" t="s">
        <v>300</v>
      </c>
      <c r="F7420" s="340">
        <v>6.08047</v>
      </c>
      <c r="G7420" s="342" t="s">
        <v>300</v>
      </c>
      <c r="H7420" s="342"/>
      <c r="I7420" s="342"/>
      <c r="J7420" s="343"/>
      <c r="K7420" s="343"/>
      <c r="L7420" s="407">
        <v>1</v>
      </c>
      <c r="M7420" s="344">
        <f t="shared" si="115"/>
        <v>6.0804622186490285</v>
      </c>
      <c r="N7420" s="337"/>
      <c r="T7420" s="169" t="s">
        <v>300</v>
      </c>
    </row>
    <row r="7421" spans="1:20">
      <c r="A7421" s="339">
        <v>45601.083333333299</v>
      </c>
      <c r="B7421" s="340">
        <v>2.3967900000000002</v>
      </c>
      <c r="C7421" s="340" t="s">
        <v>300</v>
      </c>
      <c r="D7421" s="341">
        <v>79.789720000000003</v>
      </c>
      <c r="E7421" s="342" t="s">
        <v>300</v>
      </c>
      <c r="F7421" s="340">
        <v>5.9437100000000003</v>
      </c>
      <c r="G7421" s="342" t="s">
        <v>300</v>
      </c>
      <c r="H7421" s="342"/>
      <c r="I7421" s="342"/>
      <c r="J7421" s="343"/>
      <c r="K7421" s="343"/>
      <c r="L7421" s="407">
        <v>1</v>
      </c>
      <c r="M7421" s="344">
        <f t="shared" si="115"/>
        <v>5.9437144292027035</v>
      </c>
      <c r="N7421" s="337"/>
      <c r="T7421" s="169" t="s">
        <v>300</v>
      </c>
    </row>
    <row r="7422" spans="1:20">
      <c r="A7422" s="339">
        <v>45601.125</v>
      </c>
      <c r="B7422" s="340">
        <v>2.4623499999999998</v>
      </c>
      <c r="C7422" s="340" t="s">
        <v>300</v>
      </c>
      <c r="D7422" s="341">
        <v>80.319640000000007</v>
      </c>
      <c r="E7422" s="342" t="s">
        <v>300</v>
      </c>
      <c r="F7422" s="340">
        <v>6.1468600000000002</v>
      </c>
      <c r="G7422" s="342" t="s">
        <v>300</v>
      </c>
      <c r="H7422" s="342"/>
      <c r="I7422" s="342"/>
      <c r="J7422" s="343"/>
      <c r="K7422" s="343"/>
      <c r="L7422" s="407">
        <v>1</v>
      </c>
      <c r="M7422" s="344">
        <f t="shared" si="115"/>
        <v>6.1468490374183196</v>
      </c>
      <c r="N7422" s="337"/>
      <c r="T7422" s="169" t="s">
        <v>300</v>
      </c>
    </row>
    <row r="7423" spans="1:20">
      <c r="A7423" s="339">
        <v>45601.166666666701</v>
      </c>
      <c r="B7423" s="340">
        <v>2.5417000000000001</v>
      </c>
      <c r="C7423" s="340" t="s">
        <v>300</v>
      </c>
      <c r="D7423" s="341">
        <v>80.794880000000006</v>
      </c>
      <c r="E7423" s="342" t="s">
        <v>300</v>
      </c>
      <c r="F7423" s="340">
        <v>6.3824800000000002</v>
      </c>
      <c r="G7423" s="342" t="s">
        <v>300</v>
      </c>
      <c r="H7423" s="342"/>
      <c r="I7423" s="342"/>
      <c r="J7423" s="343"/>
      <c r="K7423" s="343"/>
      <c r="L7423" s="407">
        <v>1</v>
      </c>
      <c r="M7423" s="344">
        <f t="shared" si="115"/>
        <v>6.3824752490956813</v>
      </c>
      <c r="N7423" s="337"/>
      <c r="T7423" s="169" t="s">
        <v>300</v>
      </c>
    </row>
    <row r="7424" spans="1:20">
      <c r="A7424" s="339">
        <v>45601.208333333299</v>
      </c>
      <c r="B7424" s="340">
        <v>2.4501499999999998</v>
      </c>
      <c r="C7424" s="340" t="s">
        <v>300</v>
      </c>
      <c r="D7424" s="341">
        <v>80.519670000000005</v>
      </c>
      <c r="E7424" s="342" t="s">
        <v>300</v>
      </c>
      <c r="F7424" s="340">
        <v>6.1316300000000004</v>
      </c>
      <c r="G7424" s="342" t="s">
        <v>300</v>
      </c>
      <c r="H7424" s="342"/>
      <c r="I7424" s="342"/>
      <c r="J7424" s="343"/>
      <c r="K7424" s="343"/>
      <c r="L7424" s="407">
        <v>1</v>
      </c>
      <c r="M7424" s="344">
        <f t="shared" si="115"/>
        <v>6.1316261745215401</v>
      </c>
      <c r="N7424" s="337"/>
      <c r="T7424" s="169" t="s">
        <v>300</v>
      </c>
    </row>
    <row r="7425" spans="1:20">
      <c r="A7425" s="339">
        <v>45601.25</v>
      </c>
      <c r="B7425" s="340">
        <v>2.2565300000000001</v>
      </c>
      <c r="C7425" s="340" t="s">
        <v>300</v>
      </c>
      <c r="D7425" s="341">
        <v>81.878110000000007</v>
      </c>
      <c r="E7425" s="342" t="s">
        <v>300</v>
      </c>
      <c r="F7425" s="340">
        <v>5.7423599999999997</v>
      </c>
      <c r="G7425" s="342" t="s">
        <v>300</v>
      </c>
      <c r="H7425" s="342"/>
      <c r="I7425" s="342"/>
      <c r="J7425" s="343"/>
      <c r="K7425" s="343"/>
      <c r="L7425" s="407">
        <v>1</v>
      </c>
      <c r="M7425" s="344">
        <f t="shared" si="115"/>
        <v>5.7423535912319634</v>
      </c>
      <c r="N7425" s="337"/>
      <c r="T7425" s="169" t="s">
        <v>300</v>
      </c>
    </row>
    <row r="7426" spans="1:20">
      <c r="A7426" s="339">
        <v>45601.291666666701</v>
      </c>
      <c r="B7426" s="340">
        <v>2.4036499999999998</v>
      </c>
      <c r="C7426" s="340" t="s">
        <v>300</v>
      </c>
      <c r="D7426" s="341">
        <v>80.495720000000006</v>
      </c>
      <c r="E7426" s="342" t="s">
        <v>300</v>
      </c>
      <c r="F7426" s="340">
        <v>6.0134699999999999</v>
      </c>
      <c r="G7426" s="342" t="s">
        <v>300</v>
      </c>
      <c r="H7426" s="342"/>
      <c r="I7426" s="342"/>
      <c r="J7426" s="343"/>
      <c r="K7426" s="343"/>
      <c r="L7426" s="407">
        <v>1</v>
      </c>
      <c r="M7426" s="344">
        <f t="shared" si="115"/>
        <v>6.01346834170824</v>
      </c>
      <c r="N7426" s="337"/>
      <c r="T7426" s="169" t="s">
        <v>300</v>
      </c>
    </row>
    <row r="7427" spans="1:20">
      <c r="A7427" s="339">
        <v>45601.333333333299</v>
      </c>
      <c r="B7427" s="340">
        <v>2.5154899999999998</v>
      </c>
      <c r="C7427" s="340" t="s">
        <v>300</v>
      </c>
      <c r="D7427" s="341">
        <v>80.751540000000006</v>
      </c>
      <c r="E7427" s="342" t="s">
        <v>300</v>
      </c>
      <c r="F7427" s="340">
        <v>6.3132799999999998</v>
      </c>
      <c r="G7427" s="342" t="s">
        <v>300</v>
      </c>
      <c r="H7427" s="342"/>
      <c r="I7427" s="342"/>
      <c r="J7427" s="343"/>
      <c r="K7427" s="343"/>
      <c r="L7427" s="407">
        <v>1</v>
      </c>
      <c r="M7427" s="344">
        <f t="shared" ref="M7427:M7490" si="116">D7427*60*10^3*B7427*5.18*10^-7</f>
        <v>6.3132708073009676</v>
      </c>
      <c r="N7427" s="337"/>
      <c r="T7427" s="169" t="s">
        <v>300</v>
      </c>
    </row>
    <row r="7428" spans="1:20">
      <c r="A7428" s="339">
        <v>45601.375</v>
      </c>
      <c r="B7428" s="340">
        <v>2.66174</v>
      </c>
      <c r="C7428" s="340" t="s">
        <v>300</v>
      </c>
      <c r="D7428" s="341">
        <v>79.31053</v>
      </c>
      <c r="E7428" s="342" t="s">
        <v>300</v>
      </c>
      <c r="F7428" s="340">
        <v>6.5611100000000002</v>
      </c>
      <c r="G7428" s="342" t="s">
        <v>300</v>
      </c>
      <c r="H7428" s="342"/>
      <c r="I7428" s="342"/>
      <c r="J7428" s="343"/>
      <c r="K7428" s="343"/>
      <c r="L7428" s="407">
        <v>1</v>
      </c>
      <c r="M7428" s="344">
        <f t="shared" si="116"/>
        <v>6.5611126345979747</v>
      </c>
      <c r="N7428" s="337"/>
      <c r="T7428" s="169" t="s">
        <v>300</v>
      </c>
    </row>
    <row r="7429" spans="1:20">
      <c r="A7429" s="339">
        <v>45601.416666666701</v>
      </c>
      <c r="B7429" s="340">
        <v>2.5699000000000001</v>
      </c>
      <c r="C7429" s="340" t="s">
        <v>300</v>
      </c>
      <c r="D7429" s="341">
        <v>79.389949999999999</v>
      </c>
      <c r="E7429" s="342" t="s">
        <v>300</v>
      </c>
      <c r="F7429" s="340">
        <v>6.3410799999999998</v>
      </c>
      <c r="G7429" s="342" t="s">
        <v>300</v>
      </c>
      <c r="H7429" s="342"/>
      <c r="I7429" s="342"/>
      <c r="J7429" s="343"/>
      <c r="K7429" s="343"/>
      <c r="L7429" s="407">
        <v>1</v>
      </c>
      <c r="M7429" s="344">
        <f t="shared" si="116"/>
        <v>6.3410731462553995</v>
      </c>
      <c r="N7429" s="337"/>
      <c r="T7429" s="169" t="s">
        <v>300</v>
      </c>
    </row>
    <row r="7430" spans="1:20">
      <c r="A7430" s="339">
        <v>45601.458333333299</v>
      </c>
      <c r="B7430" s="340">
        <v>2.2760099999999999</v>
      </c>
      <c r="C7430" s="340" t="s">
        <v>300</v>
      </c>
      <c r="D7430" s="341">
        <v>80.505330000000001</v>
      </c>
      <c r="E7430" s="342" t="s">
        <v>300</v>
      </c>
      <c r="F7430" s="340">
        <v>5.69482</v>
      </c>
      <c r="G7430" s="342" t="s">
        <v>300</v>
      </c>
      <c r="H7430" s="342"/>
      <c r="I7430" s="342"/>
      <c r="J7430" s="343"/>
      <c r="K7430" s="343"/>
      <c r="L7430" s="407">
        <v>1</v>
      </c>
      <c r="M7430" s="344">
        <f t="shared" si="116"/>
        <v>5.6948174950229626</v>
      </c>
      <c r="N7430" s="337"/>
      <c r="T7430" s="169" t="s">
        <v>300</v>
      </c>
    </row>
    <row r="7431" spans="1:20">
      <c r="A7431" s="339">
        <v>45601.5</v>
      </c>
      <c r="B7431" s="340">
        <v>0.64622000000000002</v>
      </c>
      <c r="C7431" s="340" t="s">
        <v>300</v>
      </c>
      <c r="D7431" s="341">
        <v>79.050489999999996</v>
      </c>
      <c r="E7431" s="342" t="s">
        <v>300</v>
      </c>
      <c r="F7431" s="340">
        <v>1.58769</v>
      </c>
      <c r="G7431" s="342" t="s">
        <v>300</v>
      </c>
      <c r="H7431" s="342"/>
      <c r="I7431" s="342"/>
      <c r="J7431" s="343"/>
      <c r="K7431" s="343"/>
      <c r="L7431" s="407">
        <v>1</v>
      </c>
      <c r="M7431" s="344">
        <f t="shared" si="116"/>
        <v>1.5876909576936238</v>
      </c>
      <c r="N7431" s="337"/>
      <c r="T7431" s="169" t="s">
        <v>300</v>
      </c>
    </row>
    <row r="7432" spans="1:20">
      <c r="A7432" s="339">
        <v>45601.541666666701</v>
      </c>
      <c r="B7432" s="340">
        <v>1.86002</v>
      </c>
      <c r="C7432" s="340" t="s">
        <v>300</v>
      </c>
      <c r="D7432" s="341">
        <v>80.89461</v>
      </c>
      <c r="E7432" s="342" t="s">
        <v>300</v>
      </c>
      <c r="F7432" s="340">
        <v>4.6764700000000001</v>
      </c>
      <c r="G7432" s="342" t="s">
        <v>300</v>
      </c>
      <c r="H7432" s="342"/>
      <c r="I7432" s="342"/>
      <c r="J7432" s="343"/>
      <c r="K7432" s="343"/>
      <c r="L7432" s="407">
        <v>1</v>
      </c>
      <c r="M7432" s="344">
        <f t="shared" si="116"/>
        <v>4.6764706146575756</v>
      </c>
      <c r="N7432" s="337"/>
      <c r="T7432" s="169" t="s">
        <v>300</v>
      </c>
    </row>
    <row r="7433" spans="1:20">
      <c r="A7433" s="339">
        <v>45601.583333333299</v>
      </c>
      <c r="B7433" s="340">
        <v>2.3532799999999998</v>
      </c>
      <c r="C7433" s="340" t="s">
        <v>300</v>
      </c>
      <c r="D7433" s="341">
        <v>80.888679999999994</v>
      </c>
      <c r="E7433" s="342" t="s">
        <v>300</v>
      </c>
      <c r="F7433" s="340">
        <v>5.9161799999999998</v>
      </c>
      <c r="G7433" s="342" t="s">
        <v>300</v>
      </c>
      <c r="H7433" s="342"/>
      <c r="I7433" s="342"/>
      <c r="J7433" s="343"/>
      <c r="K7433" s="343"/>
      <c r="L7433" s="407">
        <v>1</v>
      </c>
      <c r="M7433" s="344">
        <f t="shared" si="116"/>
        <v>5.9161933960120301</v>
      </c>
      <c r="N7433" s="337"/>
      <c r="T7433" s="169" t="s">
        <v>300</v>
      </c>
    </row>
    <row r="7434" spans="1:20">
      <c r="A7434" s="339">
        <v>45601.625</v>
      </c>
      <c r="B7434" s="340">
        <v>2.4425500000000002</v>
      </c>
      <c r="C7434" s="340" t="s">
        <v>300</v>
      </c>
      <c r="D7434" s="341">
        <v>81.157640000000001</v>
      </c>
      <c r="E7434" s="342" t="s">
        <v>300</v>
      </c>
      <c r="F7434" s="340">
        <v>6.1610399999999998</v>
      </c>
      <c r="G7434" s="342" t="s">
        <v>300</v>
      </c>
      <c r="H7434" s="342"/>
      <c r="I7434" s="342"/>
      <c r="J7434" s="343"/>
      <c r="K7434" s="343"/>
      <c r="L7434" s="407">
        <v>1</v>
      </c>
      <c r="M7434" s="344">
        <f t="shared" si="116"/>
        <v>6.1610379285285601</v>
      </c>
      <c r="N7434" s="337"/>
      <c r="T7434" s="169" t="s">
        <v>300</v>
      </c>
    </row>
    <row r="7435" spans="1:20">
      <c r="A7435" s="339">
        <v>45601.666666666701</v>
      </c>
      <c r="B7435" s="340">
        <v>2.63748</v>
      </c>
      <c r="C7435" s="340" t="s">
        <v>300</v>
      </c>
      <c r="D7435" s="341">
        <v>80.164919999999995</v>
      </c>
      <c r="E7435" s="342" t="s">
        <v>300</v>
      </c>
      <c r="F7435" s="340">
        <v>6.5713600000000003</v>
      </c>
      <c r="G7435" s="342" t="s">
        <v>300</v>
      </c>
      <c r="H7435" s="342"/>
      <c r="I7435" s="342"/>
      <c r="J7435" s="343"/>
      <c r="K7435" s="343"/>
      <c r="L7435" s="407">
        <v>1</v>
      </c>
      <c r="M7435" s="344">
        <f t="shared" si="116"/>
        <v>6.5713492391057269</v>
      </c>
      <c r="N7435" s="337"/>
      <c r="T7435" s="169" t="s">
        <v>300</v>
      </c>
    </row>
    <row r="7436" spans="1:20">
      <c r="A7436" s="339">
        <v>45601.708333333299</v>
      </c>
      <c r="B7436" s="340">
        <v>2.3618000000000001</v>
      </c>
      <c r="C7436" s="340" t="s">
        <v>300</v>
      </c>
      <c r="D7436" s="341">
        <v>80.394810000000007</v>
      </c>
      <c r="E7436" s="342" t="s">
        <v>300</v>
      </c>
      <c r="F7436" s="340">
        <v>5.9013499999999999</v>
      </c>
      <c r="G7436" s="342" t="s">
        <v>300</v>
      </c>
      <c r="H7436" s="342"/>
      <c r="I7436" s="342"/>
      <c r="J7436" s="343"/>
      <c r="K7436" s="343"/>
      <c r="L7436" s="407">
        <v>1</v>
      </c>
      <c r="M7436" s="344">
        <f t="shared" si="116"/>
        <v>5.9013604469786403</v>
      </c>
      <c r="N7436" s="337"/>
      <c r="T7436" s="169" t="s">
        <v>300</v>
      </c>
    </row>
    <row r="7437" spans="1:20">
      <c r="A7437" s="339">
        <v>45601.75</v>
      </c>
      <c r="B7437" s="340">
        <v>2.5827</v>
      </c>
      <c r="C7437" s="340" t="s">
        <v>300</v>
      </c>
      <c r="D7437" s="341">
        <v>79.753699999999995</v>
      </c>
      <c r="E7437" s="342" t="s">
        <v>300</v>
      </c>
      <c r="F7437" s="340">
        <v>6.4018499999999996</v>
      </c>
      <c r="G7437" s="342" t="s">
        <v>300</v>
      </c>
      <c r="H7437" s="342"/>
      <c r="I7437" s="342"/>
      <c r="J7437" s="343"/>
      <c r="K7437" s="343"/>
      <c r="L7437" s="407">
        <v>1</v>
      </c>
      <c r="M7437" s="344">
        <f t="shared" si="116"/>
        <v>6.4018547011691993</v>
      </c>
      <c r="N7437" s="337"/>
      <c r="T7437" s="169" t="s">
        <v>300</v>
      </c>
    </row>
    <row r="7438" spans="1:20">
      <c r="A7438" s="339">
        <v>45601.791666666701</v>
      </c>
      <c r="B7438" s="340">
        <v>1.2379599999999999</v>
      </c>
      <c r="C7438" s="340" t="s">
        <v>300</v>
      </c>
      <c r="D7438" s="341">
        <v>81.587959999999995</v>
      </c>
      <c r="E7438" s="342" t="s">
        <v>300</v>
      </c>
      <c r="F7438" s="340">
        <v>3.13916</v>
      </c>
      <c r="G7438" s="342" t="s">
        <v>300</v>
      </c>
      <c r="H7438" s="342"/>
      <c r="I7438" s="342"/>
      <c r="J7438" s="343"/>
      <c r="K7438" s="343"/>
      <c r="L7438" s="407">
        <v>1</v>
      </c>
      <c r="M7438" s="344">
        <f t="shared" si="116"/>
        <v>3.1391617702865275</v>
      </c>
      <c r="N7438" s="337"/>
      <c r="T7438" s="169" t="s">
        <v>300</v>
      </c>
    </row>
    <row r="7439" spans="1:20">
      <c r="A7439" s="339">
        <v>45601.833333333299</v>
      </c>
      <c r="B7439" s="340">
        <v>1.67747</v>
      </c>
      <c r="C7439" s="340" t="s">
        <v>300</v>
      </c>
      <c r="D7439" s="341">
        <v>78.648560000000003</v>
      </c>
      <c r="E7439" s="342" t="s">
        <v>300</v>
      </c>
      <c r="F7439" s="340">
        <v>4.1003999999999996</v>
      </c>
      <c r="G7439" s="342" t="s">
        <v>300</v>
      </c>
      <c r="H7439" s="342"/>
      <c r="I7439" s="342"/>
      <c r="J7439" s="343"/>
      <c r="K7439" s="343"/>
      <c r="L7439" s="407">
        <v>1</v>
      </c>
      <c r="M7439" s="344">
        <f t="shared" si="116"/>
        <v>4.1004030462346552</v>
      </c>
      <c r="N7439" s="337"/>
      <c r="T7439" s="169" t="s">
        <v>300</v>
      </c>
    </row>
    <row r="7440" spans="1:20">
      <c r="A7440" s="339">
        <v>45601.875</v>
      </c>
      <c r="B7440" s="340">
        <v>2.5455899999999998</v>
      </c>
      <c r="C7440" s="340" t="s">
        <v>300</v>
      </c>
      <c r="D7440" s="341">
        <v>80.274910000000006</v>
      </c>
      <c r="E7440" s="342" t="s">
        <v>300</v>
      </c>
      <c r="F7440" s="340">
        <v>6.3511100000000003</v>
      </c>
      <c r="G7440" s="342" t="s">
        <v>300</v>
      </c>
      <c r="H7440" s="342"/>
      <c r="I7440" s="342"/>
      <c r="J7440" s="343"/>
      <c r="K7440" s="343"/>
      <c r="L7440" s="407">
        <v>1</v>
      </c>
      <c r="M7440" s="344">
        <f t="shared" si="116"/>
        <v>6.3511050132056504</v>
      </c>
      <c r="N7440" s="337"/>
      <c r="T7440" s="169" t="s">
        <v>300</v>
      </c>
    </row>
    <row r="7441" spans="1:20">
      <c r="A7441" s="339">
        <v>45601.916666666701</v>
      </c>
      <c r="B7441" s="340">
        <v>2.4407100000000002</v>
      </c>
      <c r="C7441" s="340" t="s">
        <v>300</v>
      </c>
      <c r="D7441" s="341">
        <v>80.599649999999997</v>
      </c>
      <c r="E7441" s="342" t="s">
        <v>300</v>
      </c>
      <c r="F7441" s="340">
        <v>6.1140699999999999</v>
      </c>
      <c r="G7441" s="342" t="s">
        <v>300</v>
      </c>
      <c r="H7441" s="342"/>
      <c r="I7441" s="342"/>
      <c r="J7441" s="343"/>
      <c r="K7441" s="343"/>
      <c r="L7441" s="407">
        <v>1</v>
      </c>
      <c r="M7441" s="344">
        <f t="shared" si="116"/>
        <v>6.1140691540366188</v>
      </c>
      <c r="N7441" s="337"/>
      <c r="T7441" s="169" t="s">
        <v>300</v>
      </c>
    </row>
    <row r="7442" spans="1:20">
      <c r="A7442" s="339">
        <v>45601.958333333299</v>
      </c>
      <c r="B7442" s="340">
        <v>2.6941899999999999</v>
      </c>
      <c r="C7442" s="340" t="s">
        <v>300</v>
      </c>
      <c r="D7442" s="341">
        <v>79.620369999999994</v>
      </c>
      <c r="E7442" s="342" t="s">
        <v>300</v>
      </c>
      <c r="F7442" s="340">
        <v>6.6670499999999997</v>
      </c>
      <c r="G7442" s="342" t="s">
        <v>300</v>
      </c>
      <c r="H7442" s="342"/>
      <c r="I7442" s="342"/>
      <c r="J7442" s="343"/>
      <c r="K7442" s="343"/>
      <c r="L7442" s="407">
        <v>1</v>
      </c>
      <c r="M7442" s="344">
        <f t="shared" si="116"/>
        <v>6.6670455365313224</v>
      </c>
      <c r="N7442" s="337"/>
      <c r="T7442" s="169" t="s">
        <v>300</v>
      </c>
    </row>
    <row r="7443" spans="1:20">
      <c r="A7443" s="339">
        <v>45602</v>
      </c>
      <c r="B7443" s="340">
        <v>2.97404</v>
      </c>
      <c r="C7443" s="340" t="s">
        <v>300</v>
      </c>
      <c r="D7443" s="341">
        <v>78.664789999999996</v>
      </c>
      <c r="E7443" s="342" t="s">
        <v>300</v>
      </c>
      <c r="F7443" s="340">
        <v>7.2712399999999997</v>
      </c>
      <c r="G7443" s="342" t="s">
        <v>300</v>
      </c>
      <c r="H7443" s="342"/>
      <c r="I7443" s="342"/>
      <c r="J7443" s="343"/>
      <c r="K7443" s="343"/>
      <c r="L7443" s="407">
        <v>1</v>
      </c>
      <c r="M7443" s="344">
        <f t="shared" si="116"/>
        <v>7.2712353721637273</v>
      </c>
      <c r="N7443" s="337"/>
      <c r="T7443" s="169" t="s">
        <v>300</v>
      </c>
    </row>
    <row r="7444" spans="1:20">
      <c r="A7444" s="339">
        <v>45602.041666666701</v>
      </c>
      <c r="B7444" s="340">
        <v>2.6965300000000001</v>
      </c>
      <c r="C7444" s="340" t="s">
        <v>300</v>
      </c>
      <c r="D7444" s="341">
        <v>79.781440000000003</v>
      </c>
      <c r="E7444" s="342" t="s">
        <v>300</v>
      </c>
      <c r="F7444" s="340">
        <v>6.6863400000000004</v>
      </c>
      <c r="G7444" s="342" t="s">
        <v>300</v>
      </c>
      <c r="H7444" s="342"/>
      <c r="I7444" s="342"/>
      <c r="J7444" s="343"/>
      <c r="K7444" s="343"/>
      <c r="L7444" s="407">
        <v>1</v>
      </c>
      <c r="M7444" s="344">
        <f t="shared" si="116"/>
        <v>6.686335082211456</v>
      </c>
      <c r="N7444" s="337"/>
      <c r="T7444" s="169" t="s">
        <v>300</v>
      </c>
    </row>
    <row r="7445" spans="1:20">
      <c r="A7445" s="339">
        <v>45602.083333333299</v>
      </c>
      <c r="B7445" s="340">
        <v>2.5478999999999998</v>
      </c>
      <c r="C7445" s="340" t="s">
        <v>300</v>
      </c>
      <c r="D7445" s="341">
        <v>79.883319999999998</v>
      </c>
      <c r="E7445" s="342" t="s">
        <v>300</v>
      </c>
      <c r="F7445" s="340">
        <v>6.3258599999999996</v>
      </c>
      <c r="G7445" s="342" t="s">
        <v>300</v>
      </c>
      <c r="H7445" s="342"/>
      <c r="I7445" s="342"/>
      <c r="J7445" s="343"/>
      <c r="K7445" s="343"/>
      <c r="L7445" s="407">
        <v>1</v>
      </c>
      <c r="M7445" s="344">
        <f t="shared" si="116"/>
        <v>6.3258588187502394</v>
      </c>
      <c r="N7445" s="337"/>
      <c r="T7445" s="169" t="s">
        <v>300</v>
      </c>
    </row>
    <row r="7446" spans="1:20">
      <c r="A7446" s="339">
        <v>45602.125</v>
      </c>
      <c r="B7446" s="340">
        <v>2.5328400000000002</v>
      </c>
      <c r="C7446" s="340" t="s">
        <v>300</v>
      </c>
      <c r="D7446" s="341">
        <v>80.253619999999998</v>
      </c>
      <c r="E7446" s="342" t="s">
        <v>300</v>
      </c>
      <c r="F7446" s="340">
        <v>6.3176100000000002</v>
      </c>
      <c r="G7446" s="342" t="s">
        <v>300</v>
      </c>
      <c r="H7446" s="342"/>
      <c r="I7446" s="342"/>
      <c r="J7446" s="343"/>
      <c r="K7446" s="343"/>
      <c r="L7446" s="407">
        <v>1</v>
      </c>
      <c r="M7446" s="344">
        <f t="shared" si="116"/>
        <v>6.3176185116152643</v>
      </c>
      <c r="N7446" s="337"/>
      <c r="T7446" s="169" t="s">
        <v>300</v>
      </c>
    </row>
    <row r="7447" spans="1:20">
      <c r="A7447" s="339">
        <v>45602.166666666701</v>
      </c>
      <c r="B7447" s="340">
        <v>2.6459299999999999</v>
      </c>
      <c r="C7447" s="340" t="s">
        <v>300</v>
      </c>
      <c r="D7447" s="341">
        <v>80.296390000000002</v>
      </c>
      <c r="E7447" s="342" t="s">
        <v>300</v>
      </c>
      <c r="F7447" s="340">
        <v>6.6032099999999998</v>
      </c>
      <c r="G7447" s="342" t="s">
        <v>300</v>
      </c>
      <c r="H7447" s="342"/>
      <c r="I7447" s="342"/>
      <c r="J7447" s="343"/>
      <c r="K7447" s="343"/>
      <c r="L7447" s="407">
        <v>1</v>
      </c>
      <c r="M7447" s="344">
        <f t="shared" si="116"/>
        <v>6.6032141331491152</v>
      </c>
      <c r="N7447" s="337"/>
      <c r="T7447" s="169" t="s">
        <v>300</v>
      </c>
    </row>
    <row r="7448" spans="1:20">
      <c r="A7448" s="339">
        <v>45602.208333333299</v>
      </c>
      <c r="B7448" s="340">
        <v>2.8324500000000001</v>
      </c>
      <c r="C7448" s="340" t="s">
        <v>300</v>
      </c>
      <c r="D7448" s="341">
        <v>78.987099999999998</v>
      </c>
      <c r="E7448" s="342" t="s">
        <v>300</v>
      </c>
      <c r="F7448" s="340">
        <v>6.95343</v>
      </c>
      <c r="G7448" s="342" t="s">
        <v>300</v>
      </c>
      <c r="H7448" s="342"/>
      <c r="I7448" s="342"/>
      <c r="J7448" s="343"/>
      <c r="K7448" s="343"/>
      <c r="L7448" s="407">
        <v>1</v>
      </c>
      <c r="M7448" s="344">
        <f t="shared" si="116"/>
        <v>6.9534355141565989</v>
      </c>
      <c r="N7448" s="337"/>
      <c r="T7448" s="169" t="s">
        <v>300</v>
      </c>
    </row>
    <row r="7449" spans="1:20">
      <c r="A7449" s="339">
        <v>45602.25</v>
      </c>
      <c r="B7449" s="340">
        <v>2.8284699999999998</v>
      </c>
      <c r="C7449" s="340" t="s">
        <v>300</v>
      </c>
      <c r="D7449" s="341">
        <v>79.196070000000006</v>
      </c>
      <c r="E7449" s="342" t="s">
        <v>300</v>
      </c>
      <c r="F7449" s="340">
        <v>6.9620300000000004</v>
      </c>
      <c r="G7449" s="342" t="s">
        <v>300</v>
      </c>
      <c r="H7449" s="342"/>
      <c r="I7449" s="342"/>
      <c r="J7449" s="343"/>
      <c r="K7449" s="343"/>
      <c r="L7449" s="407">
        <v>1</v>
      </c>
      <c r="M7449" s="344">
        <f t="shared" si="116"/>
        <v>6.9620352481489309</v>
      </c>
      <c r="N7449" s="337"/>
      <c r="T7449" s="169" t="s">
        <v>300</v>
      </c>
    </row>
    <row r="7450" spans="1:20">
      <c r="A7450" s="339">
        <v>45602.291666666701</v>
      </c>
      <c r="B7450" s="340">
        <v>2.4329999999999998</v>
      </c>
      <c r="C7450" s="340" t="s">
        <v>300</v>
      </c>
      <c r="D7450" s="341">
        <v>80.162469999999999</v>
      </c>
      <c r="E7450" s="342" t="s">
        <v>300</v>
      </c>
      <c r="F7450" s="340">
        <v>6.0617000000000001</v>
      </c>
      <c r="G7450" s="342" t="s">
        <v>300</v>
      </c>
      <c r="H7450" s="342"/>
      <c r="I7450" s="342"/>
      <c r="J7450" s="343"/>
      <c r="K7450" s="343"/>
      <c r="L7450" s="407">
        <v>1</v>
      </c>
      <c r="M7450" s="344">
        <f t="shared" si="116"/>
        <v>6.0616967979707992</v>
      </c>
      <c r="N7450" s="337"/>
      <c r="T7450" s="169" t="s">
        <v>300</v>
      </c>
    </row>
    <row r="7451" spans="1:20">
      <c r="A7451" s="339">
        <v>45602.333333333299</v>
      </c>
      <c r="B7451" s="340">
        <v>2.38184</v>
      </c>
      <c r="C7451" s="340" t="s">
        <v>300</v>
      </c>
      <c r="D7451" s="341">
        <v>82.818770000000001</v>
      </c>
      <c r="E7451" s="342" t="s">
        <v>300</v>
      </c>
      <c r="F7451" s="340">
        <v>6.1308699999999998</v>
      </c>
      <c r="G7451" s="342" t="s">
        <v>300</v>
      </c>
      <c r="H7451" s="342"/>
      <c r="I7451" s="342"/>
      <c r="J7451" s="343"/>
      <c r="K7451" s="343"/>
      <c r="L7451" s="407">
        <v>1</v>
      </c>
      <c r="M7451" s="344">
        <f t="shared" si="116"/>
        <v>6.1308737179717427</v>
      </c>
      <c r="N7451" s="337"/>
      <c r="T7451" s="169" t="s">
        <v>300</v>
      </c>
    </row>
    <row r="7452" spans="1:20">
      <c r="A7452" s="339">
        <v>45602.375</v>
      </c>
      <c r="B7452" s="340">
        <v>2.5144600000000001</v>
      </c>
      <c r="C7452" s="340" t="s">
        <v>300</v>
      </c>
      <c r="D7452" s="341">
        <v>80.893500000000003</v>
      </c>
      <c r="E7452" s="342" t="s">
        <v>300</v>
      </c>
      <c r="F7452" s="340">
        <v>6.3217800000000004</v>
      </c>
      <c r="G7452" s="342" t="s">
        <v>300</v>
      </c>
      <c r="H7452" s="342"/>
      <c r="I7452" s="342"/>
      <c r="J7452" s="343"/>
      <c r="K7452" s="343"/>
      <c r="L7452" s="407">
        <v>1</v>
      </c>
      <c r="M7452" s="344">
        <f t="shared" si="116"/>
        <v>6.3217798479108014</v>
      </c>
      <c r="N7452" s="337"/>
      <c r="T7452" s="169" t="s">
        <v>300</v>
      </c>
    </row>
    <row r="7453" spans="1:20">
      <c r="A7453" s="339">
        <v>45602.416666666701</v>
      </c>
      <c r="B7453" s="340">
        <v>2.55457</v>
      </c>
      <c r="C7453" s="340" t="s">
        <v>300</v>
      </c>
      <c r="D7453" s="341">
        <v>80.751270000000005</v>
      </c>
      <c r="E7453" s="342" t="s">
        <v>300</v>
      </c>
      <c r="F7453" s="340">
        <v>6.4113199999999999</v>
      </c>
      <c r="G7453" s="342" t="s">
        <v>300</v>
      </c>
      <c r="H7453" s="342"/>
      <c r="I7453" s="342"/>
      <c r="J7453" s="343"/>
      <c r="K7453" s="343"/>
      <c r="L7453" s="407">
        <v>1</v>
      </c>
      <c r="M7453" s="344">
        <f t="shared" si="116"/>
        <v>6.4113307076652113</v>
      </c>
      <c r="N7453" s="337"/>
      <c r="T7453" s="169" t="s">
        <v>300</v>
      </c>
    </row>
    <row r="7454" spans="1:20">
      <c r="A7454" s="339">
        <v>45602.458333333299</v>
      </c>
      <c r="B7454" s="340">
        <v>2.6177999999999999</v>
      </c>
      <c r="C7454" s="340" t="s">
        <v>300</v>
      </c>
      <c r="D7454" s="341">
        <v>79.962760000000003</v>
      </c>
      <c r="E7454" s="342" t="s">
        <v>300</v>
      </c>
      <c r="F7454" s="340">
        <v>6.5058699999999998</v>
      </c>
      <c r="G7454" s="342" t="s">
        <v>300</v>
      </c>
      <c r="H7454" s="342"/>
      <c r="I7454" s="342"/>
      <c r="J7454" s="343"/>
      <c r="K7454" s="343"/>
      <c r="L7454" s="407">
        <v>1</v>
      </c>
      <c r="M7454" s="344">
        <f t="shared" si="116"/>
        <v>6.5058680280182406</v>
      </c>
      <c r="N7454" s="337"/>
      <c r="T7454" s="169" t="s">
        <v>300</v>
      </c>
    </row>
    <row r="7455" spans="1:20">
      <c r="A7455" s="339">
        <v>45602.5</v>
      </c>
      <c r="B7455" s="340">
        <v>2.53972</v>
      </c>
      <c r="C7455" s="340" t="s">
        <v>300</v>
      </c>
      <c r="D7455" s="341">
        <v>79.411770000000004</v>
      </c>
      <c r="E7455" s="342" t="s">
        <v>300</v>
      </c>
      <c r="F7455" s="340">
        <v>6.2683299999999997</v>
      </c>
      <c r="G7455" s="342" t="s">
        <v>300</v>
      </c>
      <c r="H7455" s="342"/>
      <c r="I7455" s="342"/>
      <c r="J7455" s="343"/>
      <c r="K7455" s="343"/>
      <c r="L7455" s="407">
        <v>1</v>
      </c>
      <c r="M7455" s="344">
        <f t="shared" si="116"/>
        <v>6.268328168476752</v>
      </c>
      <c r="N7455" s="337"/>
      <c r="T7455" s="169" t="s">
        <v>300</v>
      </c>
    </row>
    <row r="7456" spans="1:20">
      <c r="A7456" s="339">
        <v>45602.541666666701</v>
      </c>
      <c r="B7456" s="340">
        <v>2.6219800000000002</v>
      </c>
      <c r="C7456" s="340" t="s">
        <v>300</v>
      </c>
      <c r="D7456" s="341">
        <v>78.753969999999995</v>
      </c>
      <c r="E7456" s="342" t="s">
        <v>300</v>
      </c>
      <c r="F7456" s="340">
        <v>6.4177499999999998</v>
      </c>
      <c r="G7456" s="342" t="s">
        <v>300</v>
      </c>
      <c r="H7456" s="342"/>
      <c r="I7456" s="342"/>
      <c r="J7456" s="343"/>
      <c r="K7456" s="343"/>
      <c r="L7456" s="407">
        <v>1</v>
      </c>
      <c r="M7456" s="344">
        <f t="shared" si="116"/>
        <v>6.4177506688194477</v>
      </c>
      <c r="N7456" s="337"/>
      <c r="T7456" s="169" t="s">
        <v>300</v>
      </c>
    </row>
    <row r="7457" spans="1:20">
      <c r="A7457" s="339">
        <v>45602.583333333299</v>
      </c>
      <c r="B7457" s="340">
        <v>2.8580199999999998</v>
      </c>
      <c r="C7457" s="340" t="s">
        <v>300</v>
      </c>
      <c r="D7457" s="341">
        <v>79.038390000000007</v>
      </c>
      <c r="E7457" s="342" t="s">
        <v>300</v>
      </c>
      <c r="F7457" s="340">
        <v>7.0207499999999996</v>
      </c>
      <c r="G7457" s="342" t="s">
        <v>300</v>
      </c>
      <c r="H7457" s="342"/>
      <c r="I7457" s="342"/>
      <c r="J7457" s="343"/>
      <c r="K7457" s="343"/>
      <c r="L7457" s="407">
        <v>1</v>
      </c>
      <c r="M7457" s="344">
        <f t="shared" si="116"/>
        <v>7.0207637449728235</v>
      </c>
      <c r="N7457" s="337"/>
      <c r="T7457" s="169" t="s">
        <v>300</v>
      </c>
    </row>
    <row r="7458" spans="1:20">
      <c r="A7458" s="339">
        <v>45602.625</v>
      </c>
      <c r="B7458" s="340">
        <v>2.84138</v>
      </c>
      <c r="C7458" s="340" t="s">
        <v>300</v>
      </c>
      <c r="D7458" s="341">
        <v>77.940669999999997</v>
      </c>
      <c r="E7458" s="342" t="s">
        <v>300</v>
      </c>
      <c r="F7458" s="340">
        <v>6.8829399999999996</v>
      </c>
      <c r="G7458" s="342" t="s">
        <v>300</v>
      </c>
      <c r="H7458" s="342"/>
      <c r="I7458" s="342"/>
      <c r="J7458" s="343"/>
      <c r="K7458" s="343"/>
      <c r="L7458" s="407">
        <v>1</v>
      </c>
      <c r="M7458" s="344">
        <f t="shared" si="116"/>
        <v>6.8829476135365679</v>
      </c>
      <c r="N7458" s="337"/>
      <c r="T7458" s="169" t="s">
        <v>300</v>
      </c>
    </row>
    <row r="7459" spans="1:20">
      <c r="A7459" s="339">
        <v>45602.666666666701</v>
      </c>
      <c r="B7459" s="340">
        <v>2.5356299999999998</v>
      </c>
      <c r="C7459" s="340" t="s">
        <v>300</v>
      </c>
      <c r="D7459" s="341">
        <v>80.159909999999996</v>
      </c>
      <c r="E7459" s="342" t="s">
        <v>300</v>
      </c>
      <c r="F7459" s="340">
        <v>6.3171799999999996</v>
      </c>
      <c r="G7459" s="342" t="s">
        <v>300</v>
      </c>
      <c r="H7459" s="342"/>
      <c r="I7459" s="342"/>
      <c r="J7459" s="343"/>
      <c r="K7459" s="343"/>
      <c r="L7459" s="407">
        <v>1</v>
      </c>
      <c r="M7459" s="344">
        <f t="shared" si="116"/>
        <v>6.3171925201997627</v>
      </c>
      <c r="N7459" s="337"/>
      <c r="T7459" s="169" t="s">
        <v>300</v>
      </c>
    </row>
    <row r="7460" spans="1:20">
      <c r="A7460" s="339">
        <v>45602.708333333299</v>
      </c>
      <c r="B7460" s="340">
        <v>2.6094900000000001</v>
      </c>
      <c r="C7460" s="340" t="s">
        <v>300</v>
      </c>
      <c r="D7460" s="341">
        <v>79.070939999999993</v>
      </c>
      <c r="E7460" s="342" t="s">
        <v>300</v>
      </c>
      <c r="F7460" s="340">
        <v>6.4128999999999996</v>
      </c>
      <c r="G7460" s="342" t="s">
        <v>300</v>
      </c>
      <c r="H7460" s="342"/>
      <c r="I7460" s="342"/>
      <c r="J7460" s="343"/>
      <c r="K7460" s="343"/>
      <c r="L7460" s="407">
        <v>1</v>
      </c>
      <c r="M7460" s="344">
        <f t="shared" si="116"/>
        <v>6.4128864300162469</v>
      </c>
      <c r="N7460" s="337"/>
      <c r="T7460" s="169" t="s">
        <v>300</v>
      </c>
    </row>
    <row r="7461" spans="1:20">
      <c r="A7461" s="339">
        <v>45602.75</v>
      </c>
      <c r="B7461" s="340">
        <v>2.8634200000000001</v>
      </c>
      <c r="C7461" s="340" t="s">
        <v>300</v>
      </c>
      <c r="D7461" s="341">
        <v>77.133349999999993</v>
      </c>
      <c r="E7461" s="342" t="s">
        <v>300</v>
      </c>
      <c r="F7461" s="340">
        <v>6.8644800000000004</v>
      </c>
      <c r="G7461" s="342" t="s">
        <v>300</v>
      </c>
      <c r="H7461" s="342"/>
      <c r="I7461" s="342"/>
      <c r="J7461" s="343"/>
      <c r="K7461" s="343"/>
      <c r="L7461" s="407">
        <v>1</v>
      </c>
      <c r="M7461" s="344">
        <f t="shared" si="116"/>
        <v>6.864489702931559</v>
      </c>
      <c r="N7461" s="337"/>
      <c r="T7461" s="169" t="s">
        <v>300</v>
      </c>
    </row>
    <row r="7462" spans="1:20">
      <c r="A7462" s="339">
        <v>45602.791666666701</v>
      </c>
      <c r="B7462" s="340">
        <v>2.7242700000000002</v>
      </c>
      <c r="C7462" s="340" t="s">
        <v>300</v>
      </c>
      <c r="D7462" s="341">
        <v>77.552289999999999</v>
      </c>
      <c r="E7462" s="342" t="s">
        <v>300</v>
      </c>
      <c r="F7462" s="340">
        <v>6.5663600000000004</v>
      </c>
      <c r="G7462" s="342" t="s">
        <v>300</v>
      </c>
      <c r="H7462" s="342"/>
      <c r="I7462" s="342"/>
      <c r="J7462" s="343"/>
      <c r="K7462" s="343"/>
      <c r="L7462" s="407">
        <v>1</v>
      </c>
      <c r="M7462" s="344">
        <f t="shared" si="116"/>
        <v>6.5663765595935635</v>
      </c>
      <c r="N7462" s="337"/>
      <c r="T7462" s="169" t="s">
        <v>300</v>
      </c>
    </row>
    <row r="7463" spans="1:20">
      <c r="A7463" s="339">
        <v>45602.833333333299</v>
      </c>
      <c r="B7463" s="340">
        <v>2.8698800000000002</v>
      </c>
      <c r="C7463" s="340" t="s">
        <v>300</v>
      </c>
      <c r="D7463" s="341">
        <v>76.995630000000006</v>
      </c>
      <c r="E7463" s="342" t="s">
        <v>300</v>
      </c>
      <c r="F7463" s="340">
        <v>6.8676899999999996</v>
      </c>
      <c r="G7463" s="342" t="s">
        <v>300</v>
      </c>
      <c r="H7463" s="342"/>
      <c r="I7463" s="342"/>
      <c r="J7463" s="343"/>
      <c r="K7463" s="343"/>
      <c r="L7463" s="407">
        <v>1</v>
      </c>
      <c r="M7463" s="344">
        <f t="shared" si="116"/>
        <v>6.8676922348463521</v>
      </c>
      <c r="N7463" s="337"/>
      <c r="T7463" s="169" t="s">
        <v>300</v>
      </c>
    </row>
    <row r="7464" spans="1:20">
      <c r="A7464" s="339">
        <v>45602.875</v>
      </c>
      <c r="B7464" s="340">
        <v>2.85575</v>
      </c>
      <c r="C7464" s="340" t="s">
        <v>300</v>
      </c>
      <c r="D7464" s="341">
        <v>77.455629999999999</v>
      </c>
      <c r="E7464" s="342" t="s">
        <v>300</v>
      </c>
      <c r="F7464" s="340">
        <v>6.8747199999999999</v>
      </c>
      <c r="G7464" s="342" t="s">
        <v>300</v>
      </c>
      <c r="H7464" s="342"/>
      <c r="I7464" s="342"/>
      <c r="J7464" s="343"/>
      <c r="K7464" s="343"/>
      <c r="L7464" s="407">
        <v>1</v>
      </c>
      <c r="M7464" s="344">
        <f t="shared" si="116"/>
        <v>6.8747068897772978</v>
      </c>
      <c r="N7464" s="337"/>
      <c r="T7464" s="169" t="s">
        <v>300</v>
      </c>
    </row>
    <row r="7465" spans="1:20">
      <c r="A7465" s="339">
        <v>45602.916666666701</v>
      </c>
      <c r="B7465" s="340">
        <v>2.7344400000000002</v>
      </c>
      <c r="C7465" s="340" t="s">
        <v>300</v>
      </c>
      <c r="D7465" s="341">
        <v>78.328969999999998</v>
      </c>
      <c r="E7465" s="342" t="s">
        <v>300</v>
      </c>
      <c r="F7465" s="340">
        <v>6.6569000000000003</v>
      </c>
      <c r="G7465" s="342" t="s">
        <v>300</v>
      </c>
      <c r="H7465" s="342"/>
      <c r="I7465" s="342"/>
      <c r="J7465" s="343"/>
      <c r="K7465" s="343"/>
      <c r="L7465" s="407">
        <v>1</v>
      </c>
      <c r="M7465" s="344">
        <f t="shared" si="116"/>
        <v>6.6568968000289441</v>
      </c>
      <c r="N7465" s="337"/>
      <c r="T7465" s="169" t="s">
        <v>300</v>
      </c>
    </row>
    <row r="7466" spans="1:20">
      <c r="A7466" s="339">
        <v>45602.958333333299</v>
      </c>
      <c r="B7466" s="340">
        <v>2.9037500000000001</v>
      </c>
      <c r="C7466" s="340" t="s">
        <v>300</v>
      </c>
      <c r="D7466" s="341">
        <v>77.231790000000004</v>
      </c>
      <c r="E7466" s="342" t="s">
        <v>300</v>
      </c>
      <c r="F7466" s="340">
        <v>6.9700600000000001</v>
      </c>
      <c r="G7466" s="342" t="s">
        <v>300</v>
      </c>
      <c r="H7466" s="342"/>
      <c r="I7466" s="342"/>
      <c r="J7466" s="343"/>
      <c r="K7466" s="343"/>
      <c r="L7466" s="407">
        <v>1</v>
      </c>
      <c r="M7466" s="344">
        <f t="shared" si="116"/>
        <v>6.9700570614045008</v>
      </c>
      <c r="N7466" s="337"/>
      <c r="T7466" s="169" t="s">
        <v>300</v>
      </c>
    </row>
    <row r="7467" spans="1:20">
      <c r="A7467" s="339">
        <v>45603</v>
      </c>
      <c r="B7467" s="340">
        <v>2.7917100000000001</v>
      </c>
      <c r="C7467" s="340" t="s">
        <v>300</v>
      </c>
      <c r="D7467" s="341">
        <v>76.816760000000002</v>
      </c>
      <c r="E7467" s="342" t="s">
        <v>300</v>
      </c>
      <c r="F7467" s="340">
        <v>6.6651199999999999</v>
      </c>
      <c r="G7467" s="342" t="s">
        <v>300</v>
      </c>
      <c r="H7467" s="342"/>
      <c r="I7467" s="342"/>
      <c r="J7467" s="343"/>
      <c r="K7467" s="343"/>
      <c r="L7467" s="407">
        <v>1</v>
      </c>
      <c r="M7467" s="344">
        <f t="shared" si="116"/>
        <v>6.6651096382123685</v>
      </c>
      <c r="N7467" s="337"/>
      <c r="T7467" s="169" t="s">
        <v>300</v>
      </c>
    </row>
    <row r="7468" spans="1:20">
      <c r="A7468" s="339">
        <v>45603.041666666701</v>
      </c>
      <c r="B7468" s="340">
        <v>2.6842800000000002</v>
      </c>
      <c r="C7468" s="340" t="s">
        <v>300</v>
      </c>
      <c r="D7468" s="341">
        <v>79.238249999999994</v>
      </c>
      <c r="E7468" s="342" t="s">
        <v>300</v>
      </c>
      <c r="F7468" s="340">
        <v>6.6106499999999997</v>
      </c>
      <c r="G7468" s="342" t="s">
        <v>300</v>
      </c>
      <c r="H7468" s="342"/>
      <c r="I7468" s="342"/>
      <c r="J7468" s="343"/>
      <c r="K7468" s="343"/>
      <c r="L7468" s="407">
        <v>1</v>
      </c>
      <c r="M7468" s="344">
        <f t="shared" si="116"/>
        <v>6.6106429529868</v>
      </c>
      <c r="N7468" s="337"/>
      <c r="T7468" s="169" t="s">
        <v>300</v>
      </c>
    </row>
    <row r="7469" spans="1:20">
      <c r="A7469" s="339">
        <v>45603.083333333299</v>
      </c>
      <c r="B7469" s="340">
        <v>2.78891</v>
      </c>
      <c r="C7469" s="340" t="s">
        <v>300</v>
      </c>
      <c r="D7469" s="341">
        <v>78.562039999999996</v>
      </c>
      <c r="E7469" s="342" t="s">
        <v>300</v>
      </c>
      <c r="F7469" s="340">
        <v>6.8097099999999999</v>
      </c>
      <c r="G7469" s="342" t="s">
        <v>300</v>
      </c>
      <c r="H7469" s="342"/>
      <c r="I7469" s="342"/>
      <c r="J7469" s="343"/>
      <c r="K7469" s="343"/>
      <c r="L7469" s="407">
        <v>1</v>
      </c>
      <c r="M7469" s="344">
        <f t="shared" si="116"/>
        <v>6.80970442498651</v>
      </c>
      <c r="N7469" s="337"/>
      <c r="T7469" s="169" t="s">
        <v>300</v>
      </c>
    </row>
    <row r="7470" spans="1:20">
      <c r="A7470" s="339">
        <v>45603.125</v>
      </c>
      <c r="B7470" s="340">
        <v>2.5888499999999999</v>
      </c>
      <c r="C7470" s="340" t="s">
        <v>300</v>
      </c>
      <c r="D7470" s="341">
        <v>79.147030000000001</v>
      </c>
      <c r="E7470" s="342" t="s">
        <v>300</v>
      </c>
      <c r="F7470" s="340">
        <v>6.3682999999999996</v>
      </c>
      <c r="G7470" s="342" t="s">
        <v>300</v>
      </c>
      <c r="H7470" s="342"/>
      <c r="I7470" s="342"/>
      <c r="J7470" s="343"/>
      <c r="K7470" s="343"/>
      <c r="L7470" s="407">
        <v>1</v>
      </c>
      <c r="M7470" s="344">
        <f t="shared" si="116"/>
        <v>6.3682854301697391</v>
      </c>
      <c r="N7470" s="337"/>
      <c r="T7470" s="169" t="s">
        <v>300</v>
      </c>
    </row>
    <row r="7471" spans="1:20">
      <c r="A7471" s="339">
        <v>45603.166666666701</v>
      </c>
      <c r="B7471" s="340">
        <v>2.5864099999999999</v>
      </c>
      <c r="C7471" s="340" t="s">
        <v>300</v>
      </c>
      <c r="D7471" s="341">
        <v>79.964110000000005</v>
      </c>
      <c r="E7471" s="342" t="s">
        <v>300</v>
      </c>
      <c r="F7471" s="340">
        <v>6.4279599999999997</v>
      </c>
      <c r="G7471" s="342" t="s">
        <v>300</v>
      </c>
      <c r="H7471" s="342"/>
      <c r="I7471" s="342"/>
      <c r="J7471" s="343"/>
      <c r="K7471" s="343"/>
      <c r="L7471" s="407">
        <v>1</v>
      </c>
      <c r="M7471" s="344">
        <f t="shared" si="116"/>
        <v>6.4279647839977079</v>
      </c>
      <c r="N7471" s="337"/>
      <c r="T7471" s="169" t="s">
        <v>300</v>
      </c>
    </row>
    <row r="7472" spans="1:20">
      <c r="A7472" s="339">
        <v>45603.208333333299</v>
      </c>
      <c r="B7472" s="340">
        <v>2.4213200000000001</v>
      </c>
      <c r="C7472" s="340" t="s">
        <v>300</v>
      </c>
      <c r="D7472" s="341">
        <v>80.905199999999994</v>
      </c>
      <c r="E7472" s="342" t="s">
        <v>300</v>
      </c>
      <c r="F7472" s="340">
        <v>6.0884900000000002</v>
      </c>
      <c r="G7472" s="342" t="s">
        <v>300</v>
      </c>
      <c r="H7472" s="342"/>
      <c r="I7472" s="342"/>
      <c r="J7472" s="343"/>
      <c r="K7472" s="343"/>
      <c r="L7472" s="407">
        <v>1</v>
      </c>
      <c r="M7472" s="344">
        <f t="shared" si="116"/>
        <v>6.0884905350931202</v>
      </c>
      <c r="N7472" s="337"/>
      <c r="T7472" s="169" t="s">
        <v>300</v>
      </c>
    </row>
    <row r="7473" spans="1:20">
      <c r="A7473" s="339">
        <v>45603.25</v>
      </c>
      <c r="B7473" s="340">
        <v>2.0596199999999998</v>
      </c>
      <c r="C7473" s="340" t="s">
        <v>300</v>
      </c>
      <c r="D7473" s="341">
        <v>83.857500000000002</v>
      </c>
      <c r="E7473" s="342" t="s">
        <v>300</v>
      </c>
      <c r="F7473" s="340">
        <v>5.3679699999999997</v>
      </c>
      <c r="G7473" s="342" t="s">
        <v>300</v>
      </c>
      <c r="H7473" s="342"/>
      <c r="I7473" s="342"/>
      <c r="J7473" s="343"/>
      <c r="K7473" s="343"/>
      <c r="L7473" s="407">
        <v>1</v>
      </c>
      <c r="M7473" s="344">
        <f t="shared" si="116"/>
        <v>5.3679692753819985</v>
      </c>
      <c r="N7473" s="337"/>
      <c r="T7473" s="169" t="s">
        <v>300</v>
      </c>
    </row>
    <row r="7474" spans="1:20" ht="30">
      <c r="A7474" s="339">
        <v>45603.291666666701</v>
      </c>
      <c r="B7474" s="340">
        <v>2.2214100000000001</v>
      </c>
      <c r="C7474" s="340" t="s">
        <v>300</v>
      </c>
      <c r="D7474" s="341">
        <v>72.853499999999997</v>
      </c>
      <c r="E7474" s="342" t="s">
        <v>367</v>
      </c>
      <c r="F7474" s="340">
        <v>5.0299100000000001</v>
      </c>
      <c r="G7474" s="342" t="s">
        <v>367</v>
      </c>
      <c r="H7474" s="342"/>
      <c r="I7474" s="342">
        <v>98.9</v>
      </c>
      <c r="J7474" s="343"/>
      <c r="K7474" s="343" t="s">
        <v>384</v>
      </c>
      <c r="L7474" s="407">
        <v>1</v>
      </c>
      <c r="M7474" s="344">
        <f t="shared" si="116"/>
        <v>5.0299092959597997</v>
      </c>
      <c r="N7474" s="337"/>
      <c r="T7474" s="169" t="s">
        <v>300</v>
      </c>
    </row>
    <row r="7475" spans="1:20" ht="30">
      <c r="A7475" s="339">
        <v>45603.333333333299</v>
      </c>
      <c r="B7475" s="340">
        <v>2.2583000000000002</v>
      </c>
      <c r="C7475" s="340" t="s">
        <v>300</v>
      </c>
      <c r="D7475" s="341">
        <v>72.853499999999997</v>
      </c>
      <c r="E7475" s="342" t="s">
        <v>367</v>
      </c>
      <c r="F7475" s="340">
        <v>5.1134399999999998</v>
      </c>
      <c r="G7475" s="342" t="s">
        <v>367</v>
      </c>
      <c r="H7475" s="342"/>
      <c r="I7475" s="342">
        <v>98.9</v>
      </c>
      <c r="J7475" s="343"/>
      <c r="K7475" s="343" t="s">
        <v>384</v>
      </c>
      <c r="L7475" s="407">
        <v>1</v>
      </c>
      <c r="M7475" s="344">
        <f t="shared" si="116"/>
        <v>5.1134388352740006</v>
      </c>
      <c r="N7475" s="337"/>
      <c r="T7475" s="169" t="s">
        <v>300</v>
      </c>
    </row>
    <row r="7476" spans="1:20">
      <c r="A7476" s="339">
        <v>45603.375</v>
      </c>
      <c r="B7476" s="340">
        <v>2.1158700000000001</v>
      </c>
      <c r="C7476" s="340" t="s">
        <v>300</v>
      </c>
      <c r="D7476" s="341">
        <v>81.183980000000005</v>
      </c>
      <c r="E7476" s="342" t="s">
        <v>300</v>
      </c>
      <c r="F7476" s="340">
        <v>5.3387599999999997</v>
      </c>
      <c r="G7476" s="342" t="s">
        <v>300</v>
      </c>
      <c r="H7476" s="342"/>
      <c r="I7476" s="342"/>
      <c r="J7476" s="343"/>
      <c r="K7476" s="343"/>
      <c r="L7476" s="407">
        <v>1</v>
      </c>
      <c r="M7476" s="344">
        <f t="shared" si="116"/>
        <v>5.3387591604616071</v>
      </c>
      <c r="N7476" s="337"/>
      <c r="T7476" s="169" t="s">
        <v>300</v>
      </c>
    </row>
    <row r="7477" spans="1:20">
      <c r="A7477" s="339">
        <v>45603.416666666701</v>
      </c>
      <c r="B7477" s="340">
        <v>2.07117</v>
      </c>
      <c r="C7477" s="340" t="s">
        <v>300</v>
      </c>
      <c r="D7477" s="341">
        <v>84.238380000000006</v>
      </c>
      <c r="E7477" s="342" t="s">
        <v>300</v>
      </c>
      <c r="F7477" s="340">
        <v>5.42258</v>
      </c>
      <c r="G7477" s="342" t="s">
        <v>300</v>
      </c>
      <c r="H7477" s="342"/>
      <c r="I7477" s="342"/>
      <c r="J7477" s="343"/>
      <c r="K7477" s="343"/>
      <c r="L7477" s="407">
        <v>1</v>
      </c>
      <c r="M7477" s="344">
        <f t="shared" si="116"/>
        <v>5.4225899310829684</v>
      </c>
      <c r="N7477" s="337"/>
      <c r="T7477" s="169" t="s">
        <v>300</v>
      </c>
    </row>
    <row r="7478" spans="1:20">
      <c r="A7478" s="339">
        <v>45603.458333333299</v>
      </c>
      <c r="B7478" s="340">
        <v>1.3103800000000001</v>
      </c>
      <c r="C7478" s="340" t="s">
        <v>300</v>
      </c>
      <c r="D7478" s="341">
        <v>94.100409999999997</v>
      </c>
      <c r="E7478" s="342" t="s">
        <v>300</v>
      </c>
      <c r="F7478" s="340">
        <v>3.8323900000000002</v>
      </c>
      <c r="G7478" s="342" t="s">
        <v>300</v>
      </c>
      <c r="H7478" s="342"/>
      <c r="I7478" s="342"/>
      <c r="J7478" s="343"/>
      <c r="K7478" s="343"/>
      <c r="L7478" s="407">
        <v>1</v>
      </c>
      <c r="M7478" s="344">
        <f t="shared" si="116"/>
        <v>3.8323907365502632</v>
      </c>
      <c r="N7478" s="337"/>
      <c r="T7478" s="169" t="s">
        <v>300</v>
      </c>
    </row>
    <row r="7479" spans="1:20">
      <c r="A7479" s="339">
        <v>45603.5</v>
      </c>
      <c r="B7479" s="340">
        <v>0.47139999999999999</v>
      </c>
      <c r="C7479" s="340" t="s">
        <v>300</v>
      </c>
      <c r="D7479" s="341">
        <v>86.274770000000004</v>
      </c>
      <c r="E7479" s="342" t="s">
        <v>300</v>
      </c>
      <c r="F7479" s="340">
        <v>1.2640100000000001</v>
      </c>
      <c r="G7479" s="342" t="s">
        <v>300</v>
      </c>
      <c r="H7479" s="342"/>
      <c r="I7479" s="342"/>
      <c r="J7479" s="343"/>
      <c r="K7479" s="343"/>
      <c r="L7479" s="407">
        <v>1</v>
      </c>
      <c r="M7479" s="344">
        <f t="shared" si="116"/>
        <v>1.2640213180442399</v>
      </c>
      <c r="N7479" s="337"/>
      <c r="T7479" s="169" t="s">
        <v>300</v>
      </c>
    </row>
    <row r="7480" spans="1:20">
      <c r="A7480" s="339">
        <v>45603.541666666701</v>
      </c>
      <c r="B7480" s="340">
        <v>1.59782</v>
      </c>
      <c r="C7480" s="340" t="s">
        <v>300</v>
      </c>
      <c r="D7480" s="341">
        <v>88.296130000000005</v>
      </c>
      <c r="E7480" s="342" t="s">
        <v>300</v>
      </c>
      <c r="F7480" s="340">
        <v>4.3848000000000003</v>
      </c>
      <c r="G7480" s="342" t="s">
        <v>300</v>
      </c>
      <c r="H7480" s="342"/>
      <c r="I7480" s="342"/>
      <c r="J7480" s="343"/>
      <c r="K7480" s="343"/>
      <c r="L7480" s="407">
        <v>1</v>
      </c>
      <c r="M7480" s="344">
        <f t="shared" si="116"/>
        <v>4.3848075013295285</v>
      </c>
      <c r="N7480" s="337"/>
      <c r="T7480" s="169" t="s">
        <v>300</v>
      </c>
    </row>
    <row r="7481" spans="1:20">
      <c r="A7481" s="339">
        <v>45603.583333333299</v>
      </c>
      <c r="B7481" s="340">
        <v>1.9631099999999999</v>
      </c>
      <c r="C7481" s="340" t="s">
        <v>300</v>
      </c>
      <c r="D7481" s="341">
        <v>89.990309999999994</v>
      </c>
      <c r="E7481" s="342" t="s">
        <v>300</v>
      </c>
      <c r="F7481" s="340">
        <v>5.4906199999999998</v>
      </c>
      <c r="G7481" s="342" t="s">
        <v>300</v>
      </c>
      <c r="H7481" s="342"/>
      <c r="I7481" s="342"/>
      <c r="J7481" s="343"/>
      <c r="K7481" s="343"/>
      <c r="L7481" s="407">
        <v>1</v>
      </c>
      <c r="M7481" s="344">
        <f t="shared" si="116"/>
        <v>5.4906200715842264</v>
      </c>
      <c r="N7481" s="337"/>
      <c r="T7481" s="169" t="s">
        <v>300</v>
      </c>
    </row>
    <row r="7482" spans="1:20">
      <c r="A7482" s="339">
        <v>45603.625</v>
      </c>
      <c r="B7482" s="340">
        <v>2.0643400000000001</v>
      </c>
      <c r="C7482" s="340" t="s">
        <v>300</v>
      </c>
      <c r="D7482" s="341">
        <v>89.146770000000004</v>
      </c>
      <c r="E7482" s="342" t="s">
        <v>300</v>
      </c>
      <c r="F7482" s="340">
        <v>5.7196300000000004</v>
      </c>
      <c r="G7482" s="342" t="s">
        <v>300</v>
      </c>
      <c r="H7482" s="342"/>
      <c r="I7482" s="342"/>
      <c r="J7482" s="343"/>
      <c r="K7482" s="343"/>
      <c r="L7482" s="407">
        <v>1</v>
      </c>
      <c r="M7482" s="344">
        <f t="shared" si="116"/>
        <v>5.7196288780903437</v>
      </c>
      <c r="N7482" s="337"/>
      <c r="T7482" s="169" t="s">
        <v>300</v>
      </c>
    </row>
    <row r="7483" spans="1:20">
      <c r="A7483" s="339">
        <v>45603.666666666701</v>
      </c>
      <c r="B7483" s="340">
        <v>2.3185899999999999</v>
      </c>
      <c r="C7483" s="340" t="s">
        <v>300</v>
      </c>
      <c r="D7483" s="341">
        <v>79.890110000000007</v>
      </c>
      <c r="E7483" s="342" t="s">
        <v>300</v>
      </c>
      <c r="F7483" s="340">
        <v>5.7570300000000003</v>
      </c>
      <c r="G7483" s="342" t="s">
        <v>300</v>
      </c>
      <c r="H7483" s="342"/>
      <c r="I7483" s="342"/>
      <c r="J7483" s="343"/>
      <c r="K7483" s="343"/>
      <c r="L7483" s="407">
        <v>1</v>
      </c>
      <c r="M7483" s="344">
        <f t="shared" si="116"/>
        <v>5.7570233073034913</v>
      </c>
      <c r="N7483" s="337"/>
      <c r="T7483" s="169" t="s">
        <v>300</v>
      </c>
    </row>
    <row r="7484" spans="1:20">
      <c r="A7484" s="339">
        <v>45603.708333333299</v>
      </c>
      <c r="B7484" s="340">
        <v>2.5952999999999999</v>
      </c>
      <c r="C7484" s="340" t="s">
        <v>300</v>
      </c>
      <c r="D7484" s="341">
        <v>80.178269999999998</v>
      </c>
      <c r="E7484" s="342" t="s">
        <v>300</v>
      </c>
      <c r="F7484" s="340">
        <v>6.46732</v>
      </c>
      <c r="G7484" s="342" t="s">
        <v>300</v>
      </c>
      <c r="H7484" s="342"/>
      <c r="I7484" s="342"/>
      <c r="J7484" s="343"/>
      <c r="K7484" s="343"/>
      <c r="L7484" s="407">
        <v>1</v>
      </c>
      <c r="M7484" s="344">
        <f t="shared" si="116"/>
        <v>6.4673335211914793</v>
      </c>
      <c r="N7484" s="337"/>
      <c r="T7484" s="169" t="s">
        <v>300</v>
      </c>
    </row>
    <row r="7485" spans="1:20">
      <c r="A7485" s="339">
        <v>45603.75</v>
      </c>
      <c r="B7485" s="340">
        <v>2.6061899999999998</v>
      </c>
      <c r="C7485" s="340" t="s">
        <v>300</v>
      </c>
      <c r="D7485" s="341">
        <v>79.784019999999998</v>
      </c>
      <c r="E7485" s="342" t="s">
        <v>300</v>
      </c>
      <c r="F7485" s="340">
        <v>6.4625399999999997</v>
      </c>
      <c r="G7485" s="342" t="s">
        <v>300</v>
      </c>
      <c r="H7485" s="342"/>
      <c r="I7485" s="342"/>
      <c r="J7485" s="343"/>
      <c r="K7485" s="343"/>
      <c r="L7485" s="407">
        <v>1</v>
      </c>
      <c r="M7485" s="344">
        <f t="shared" si="116"/>
        <v>6.4625363528045021</v>
      </c>
      <c r="N7485" s="337"/>
      <c r="T7485" s="169" t="s">
        <v>300</v>
      </c>
    </row>
    <row r="7486" spans="1:20">
      <c r="A7486" s="339">
        <v>45603.791666666701</v>
      </c>
      <c r="B7486" s="340">
        <v>2.4049499999999999</v>
      </c>
      <c r="C7486" s="340" t="s">
        <v>300</v>
      </c>
      <c r="D7486" s="341">
        <v>81.513400000000004</v>
      </c>
      <c r="E7486" s="342" t="s">
        <v>300</v>
      </c>
      <c r="F7486" s="340">
        <v>6.0928000000000004</v>
      </c>
      <c r="G7486" s="342" t="s">
        <v>300</v>
      </c>
      <c r="H7486" s="342"/>
      <c r="I7486" s="342"/>
      <c r="J7486" s="343"/>
      <c r="K7486" s="343"/>
      <c r="L7486" s="407">
        <v>1</v>
      </c>
      <c r="M7486" s="344">
        <f t="shared" si="116"/>
        <v>6.092788043336399</v>
      </c>
      <c r="N7486" s="337"/>
      <c r="T7486" s="169" t="s">
        <v>300</v>
      </c>
    </row>
    <row r="7487" spans="1:20">
      <c r="A7487" s="339">
        <v>45603.833333333299</v>
      </c>
      <c r="B7487" s="340">
        <v>2.45607</v>
      </c>
      <c r="C7487" s="340" t="s">
        <v>300</v>
      </c>
      <c r="D7487" s="341">
        <v>80.648099999999999</v>
      </c>
      <c r="E7487" s="342" t="s">
        <v>300</v>
      </c>
      <c r="F7487" s="340">
        <v>6.1562400000000004</v>
      </c>
      <c r="G7487" s="342" t="s">
        <v>300</v>
      </c>
      <c r="H7487" s="342"/>
      <c r="I7487" s="342"/>
      <c r="J7487" s="343"/>
      <c r="K7487" s="343"/>
      <c r="L7487" s="407">
        <v>1</v>
      </c>
      <c r="M7487" s="344">
        <f t="shared" si="116"/>
        <v>6.1562449382943587</v>
      </c>
      <c r="N7487" s="337"/>
      <c r="T7487" s="169" t="s">
        <v>300</v>
      </c>
    </row>
    <row r="7488" spans="1:20">
      <c r="A7488" s="339">
        <v>45603.875</v>
      </c>
      <c r="B7488" s="340">
        <v>2.4571000000000001</v>
      </c>
      <c r="C7488" s="340" t="s">
        <v>300</v>
      </c>
      <c r="D7488" s="341">
        <v>81.682280000000006</v>
      </c>
      <c r="E7488" s="342" t="s">
        <v>300</v>
      </c>
      <c r="F7488" s="340">
        <v>6.2378</v>
      </c>
      <c r="G7488" s="342" t="s">
        <v>300</v>
      </c>
      <c r="H7488" s="342"/>
      <c r="I7488" s="342"/>
      <c r="J7488" s="343"/>
      <c r="K7488" s="343"/>
      <c r="L7488" s="407">
        <v>1</v>
      </c>
      <c r="M7488" s="344">
        <f t="shared" si="116"/>
        <v>6.2378035582430416</v>
      </c>
      <c r="N7488" s="337"/>
      <c r="T7488" s="169" t="s">
        <v>300</v>
      </c>
    </row>
    <row r="7489" spans="1:20">
      <c r="A7489" s="339">
        <v>45603.916666666701</v>
      </c>
      <c r="B7489" s="340">
        <v>2.3490099999999998</v>
      </c>
      <c r="C7489" s="340" t="s">
        <v>300</v>
      </c>
      <c r="D7489" s="341">
        <v>82.436099999999996</v>
      </c>
      <c r="E7489" s="342" t="s">
        <v>300</v>
      </c>
      <c r="F7489" s="340">
        <v>6.0184199999999999</v>
      </c>
      <c r="G7489" s="342" t="s">
        <v>300</v>
      </c>
      <c r="H7489" s="342"/>
      <c r="I7489" s="342"/>
      <c r="J7489" s="343"/>
      <c r="K7489" s="343"/>
      <c r="L7489" s="407">
        <v>1</v>
      </c>
      <c r="M7489" s="344">
        <f t="shared" si="116"/>
        <v>6.0184313789518793</v>
      </c>
      <c r="N7489" s="337"/>
      <c r="T7489" s="169" t="s">
        <v>300</v>
      </c>
    </row>
    <row r="7490" spans="1:20">
      <c r="A7490" s="339">
        <v>45603.958333333299</v>
      </c>
      <c r="B7490" s="340">
        <v>2.5111500000000002</v>
      </c>
      <c r="C7490" s="340" t="s">
        <v>300</v>
      </c>
      <c r="D7490" s="341">
        <v>80.790000000000006</v>
      </c>
      <c r="E7490" s="342" t="s">
        <v>300</v>
      </c>
      <c r="F7490" s="340">
        <v>6.3053699999999999</v>
      </c>
      <c r="G7490" s="342" t="s">
        <v>300</v>
      </c>
      <c r="H7490" s="342"/>
      <c r="I7490" s="342"/>
      <c r="J7490" s="343"/>
      <c r="K7490" s="343"/>
      <c r="L7490" s="407">
        <v>1</v>
      </c>
      <c r="M7490" s="344">
        <f t="shared" si="116"/>
        <v>6.3053801281800013</v>
      </c>
      <c r="N7490" s="337"/>
      <c r="T7490" s="169" t="s">
        <v>300</v>
      </c>
    </row>
    <row r="7491" spans="1:20">
      <c r="A7491" s="339">
        <v>45604</v>
      </c>
      <c r="B7491" s="340">
        <v>2.5974300000000001</v>
      </c>
      <c r="C7491" s="340" t="s">
        <v>300</v>
      </c>
      <c r="D7491" s="341">
        <v>81.818110000000004</v>
      </c>
      <c r="E7491" s="342" t="s">
        <v>300</v>
      </c>
      <c r="F7491" s="340">
        <v>6.6050199999999997</v>
      </c>
      <c r="G7491" s="342" t="s">
        <v>300</v>
      </c>
      <c r="H7491" s="342"/>
      <c r="I7491" s="342"/>
      <c r="J7491" s="343"/>
      <c r="K7491" s="343"/>
      <c r="L7491" s="407">
        <v>1</v>
      </c>
      <c r="M7491" s="344">
        <f t="shared" ref="M7491:M7554" si="117">D7491*60*10^3*B7491*5.18*10^-7</f>
        <v>6.6050225622528851</v>
      </c>
      <c r="N7491" s="337"/>
      <c r="T7491" s="169" t="s">
        <v>300</v>
      </c>
    </row>
    <row r="7492" spans="1:20">
      <c r="A7492" s="339">
        <v>45604.041666666701</v>
      </c>
      <c r="B7492" s="340">
        <v>2.5811999999999999</v>
      </c>
      <c r="C7492" s="340" t="s">
        <v>300</v>
      </c>
      <c r="D7492" s="341">
        <v>81.552930000000003</v>
      </c>
      <c r="E7492" s="342" t="s">
        <v>300</v>
      </c>
      <c r="F7492" s="340">
        <v>6.5424699999999998</v>
      </c>
      <c r="G7492" s="342" t="s">
        <v>300</v>
      </c>
      <c r="H7492" s="342"/>
      <c r="I7492" s="342"/>
      <c r="J7492" s="343"/>
      <c r="K7492" s="343"/>
      <c r="L7492" s="407">
        <v>1</v>
      </c>
      <c r="M7492" s="344">
        <f t="shared" si="117"/>
        <v>6.5424774642292798</v>
      </c>
      <c r="N7492" s="337"/>
      <c r="T7492" s="169" t="s">
        <v>300</v>
      </c>
    </row>
    <row r="7493" spans="1:20">
      <c r="A7493" s="339">
        <v>45604.083333333299</v>
      </c>
      <c r="B7493" s="340">
        <v>2.0923400000000001</v>
      </c>
      <c r="C7493" s="340" t="s">
        <v>300</v>
      </c>
      <c r="D7493" s="341">
        <v>84.222049999999996</v>
      </c>
      <c r="E7493" s="342" t="s">
        <v>300</v>
      </c>
      <c r="F7493" s="340">
        <v>5.4769600000000001</v>
      </c>
      <c r="G7493" s="342" t="s">
        <v>300</v>
      </c>
      <c r="H7493" s="342"/>
      <c r="I7493" s="342"/>
      <c r="J7493" s="343"/>
      <c r="K7493" s="343"/>
      <c r="L7493" s="407">
        <v>1</v>
      </c>
      <c r="M7493" s="344">
        <f t="shared" si="117"/>
        <v>5.4769537801347585</v>
      </c>
      <c r="N7493" s="337"/>
      <c r="T7493" s="169" t="s">
        <v>300</v>
      </c>
    </row>
    <row r="7494" spans="1:20">
      <c r="A7494" s="339">
        <v>45604.125</v>
      </c>
      <c r="B7494" s="340">
        <v>2.56785</v>
      </c>
      <c r="C7494" s="340" t="s">
        <v>300</v>
      </c>
      <c r="D7494" s="341">
        <v>81.654660000000007</v>
      </c>
      <c r="E7494" s="342" t="s">
        <v>300</v>
      </c>
      <c r="F7494" s="340">
        <v>6.5167599999999997</v>
      </c>
      <c r="G7494" s="342" t="s">
        <v>300</v>
      </c>
      <c r="H7494" s="342"/>
      <c r="I7494" s="342"/>
      <c r="J7494" s="343"/>
      <c r="K7494" s="343"/>
      <c r="L7494" s="407">
        <v>1</v>
      </c>
      <c r="M7494" s="344">
        <f t="shared" si="117"/>
        <v>6.5167586326054803</v>
      </c>
      <c r="N7494" s="337"/>
      <c r="T7494" s="169" t="s">
        <v>300</v>
      </c>
    </row>
    <row r="7495" spans="1:20">
      <c r="A7495" s="339">
        <v>45604.166666666701</v>
      </c>
      <c r="B7495" s="340">
        <v>2.5192999999999999</v>
      </c>
      <c r="C7495" s="340" t="s">
        <v>300</v>
      </c>
      <c r="D7495" s="341">
        <v>80.428219999999996</v>
      </c>
      <c r="E7495" s="342" t="s">
        <v>300</v>
      </c>
      <c r="F7495" s="340">
        <v>6.2975199999999996</v>
      </c>
      <c r="G7495" s="342" t="s">
        <v>300</v>
      </c>
      <c r="H7495" s="342"/>
      <c r="I7495" s="342"/>
      <c r="J7495" s="343"/>
      <c r="K7495" s="343"/>
      <c r="L7495" s="407">
        <v>1</v>
      </c>
      <c r="M7495" s="344">
        <f t="shared" si="117"/>
        <v>6.2975170791976778</v>
      </c>
      <c r="N7495" s="337"/>
      <c r="T7495" s="169" t="s">
        <v>300</v>
      </c>
    </row>
    <row r="7496" spans="1:20">
      <c r="A7496" s="339">
        <v>45604.208333333299</v>
      </c>
      <c r="B7496" s="340">
        <v>2.4013900000000001</v>
      </c>
      <c r="C7496" s="340" t="s">
        <v>300</v>
      </c>
      <c r="D7496" s="341">
        <v>81.725669999999994</v>
      </c>
      <c r="E7496" s="342" t="s">
        <v>300</v>
      </c>
      <c r="F7496" s="340">
        <v>6.0996199999999998</v>
      </c>
      <c r="G7496" s="342" t="s">
        <v>300</v>
      </c>
      <c r="H7496" s="342"/>
      <c r="I7496" s="342"/>
      <c r="J7496" s="343"/>
      <c r="K7496" s="343"/>
      <c r="L7496" s="407">
        <v>1</v>
      </c>
      <c r="M7496" s="344">
        <f t="shared" si="117"/>
        <v>6.0996118236548025</v>
      </c>
      <c r="N7496" s="337"/>
      <c r="T7496" s="169" t="s">
        <v>300</v>
      </c>
    </row>
    <row r="7497" spans="1:20">
      <c r="A7497" s="339">
        <v>45604.25</v>
      </c>
      <c r="B7497" s="340">
        <v>2.3379799999999999</v>
      </c>
      <c r="C7497" s="340" t="s">
        <v>300</v>
      </c>
      <c r="D7497" s="341">
        <v>82.501900000000006</v>
      </c>
      <c r="E7497" s="342" t="s">
        <v>300</v>
      </c>
      <c r="F7497" s="340">
        <v>5.9949500000000002</v>
      </c>
      <c r="G7497" s="342" t="s">
        <v>300</v>
      </c>
      <c r="H7497" s="342"/>
      <c r="I7497" s="342"/>
      <c r="J7497" s="343"/>
      <c r="K7497" s="343"/>
      <c r="L7497" s="407">
        <v>1</v>
      </c>
      <c r="M7497" s="344">
        <f t="shared" si="117"/>
        <v>5.994952580394961</v>
      </c>
      <c r="N7497" s="337"/>
      <c r="T7497" s="169" t="s">
        <v>300</v>
      </c>
    </row>
    <row r="7498" spans="1:20">
      <c r="A7498" s="339">
        <v>45604.291666666701</v>
      </c>
      <c r="B7498" s="340">
        <v>2.24634</v>
      </c>
      <c r="C7498" s="340" t="s">
        <v>300</v>
      </c>
      <c r="D7498" s="341">
        <v>82.558869999999999</v>
      </c>
      <c r="E7498" s="342" t="s">
        <v>300</v>
      </c>
      <c r="F7498" s="340">
        <v>5.7639500000000004</v>
      </c>
      <c r="G7498" s="342" t="s">
        <v>300</v>
      </c>
      <c r="H7498" s="342"/>
      <c r="I7498" s="342"/>
      <c r="J7498" s="343"/>
      <c r="K7498" s="343"/>
      <c r="L7498" s="407">
        <v>1</v>
      </c>
      <c r="M7498" s="344">
        <f t="shared" si="117"/>
        <v>5.7639504764726626</v>
      </c>
      <c r="N7498" s="337"/>
      <c r="T7498" s="169" t="s">
        <v>300</v>
      </c>
    </row>
    <row r="7499" spans="1:20">
      <c r="A7499" s="339">
        <v>45604.333333333299</v>
      </c>
      <c r="B7499" s="340">
        <v>2.2027700000000001</v>
      </c>
      <c r="C7499" s="340" t="s">
        <v>300</v>
      </c>
      <c r="D7499" s="341">
        <v>83.430480000000003</v>
      </c>
      <c r="E7499" s="342" t="s">
        <v>300</v>
      </c>
      <c r="F7499" s="340">
        <v>5.7118099999999998</v>
      </c>
      <c r="G7499" s="342" t="s">
        <v>300</v>
      </c>
      <c r="H7499" s="342"/>
      <c r="I7499" s="342"/>
      <c r="J7499" s="343"/>
      <c r="K7499" s="343"/>
      <c r="L7499" s="407">
        <v>1</v>
      </c>
      <c r="M7499" s="344">
        <f t="shared" si="117"/>
        <v>5.7118251639919677</v>
      </c>
      <c r="N7499" s="337"/>
      <c r="T7499" s="169" t="s">
        <v>300</v>
      </c>
    </row>
    <row r="7500" spans="1:20">
      <c r="A7500" s="339">
        <v>45604.375</v>
      </c>
      <c r="B7500" s="340">
        <v>2.0769600000000001</v>
      </c>
      <c r="C7500" s="340" t="s">
        <v>300</v>
      </c>
      <c r="D7500" s="341">
        <v>82.967920000000007</v>
      </c>
      <c r="E7500" s="342" t="s">
        <v>300</v>
      </c>
      <c r="F7500" s="340">
        <v>5.3557499999999996</v>
      </c>
      <c r="G7500" s="342" t="s">
        <v>300</v>
      </c>
      <c r="H7500" s="342"/>
      <c r="I7500" s="342"/>
      <c r="J7500" s="343"/>
      <c r="K7500" s="343"/>
      <c r="L7500" s="407">
        <v>1</v>
      </c>
      <c r="M7500" s="344">
        <f t="shared" si="117"/>
        <v>5.3557382689090565</v>
      </c>
      <c r="N7500" s="337"/>
      <c r="T7500" s="169" t="s">
        <v>300</v>
      </c>
    </row>
    <row r="7501" spans="1:20">
      <c r="A7501" s="339">
        <v>45604.416666666701</v>
      </c>
      <c r="B7501" s="340">
        <v>2.4903599999999999</v>
      </c>
      <c r="C7501" s="340" t="s">
        <v>300</v>
      </c>
      <c r="D7501" s="341">
        <v>79.442049999999995</v>
      </c>
      <c r="E7501" s="342" t="s">
        <v>300</v>
      </c>
      <c r="F7501" s="340">
        <v>6.14886</v>
      </c>
      <c r="G7501" s="342" t="s">
        <v>300</v>
      </c>
      <c r="H7501" s="342"/>
      <c r="I7501" s="342"/>
      <c r="J7501" s="343"/>
      <c r="K7501" s="343"/>
      <c r="L7501" s="407">
        <v>1</v>
      </c>
      <c r="M7501" s="344">
        <f t="shared" si="117"/>
        <v>6.1488455570690377</v>
      </c>
      <c r="N7501" s="337"/>
      <c r="T7501" s="169" t="s">
        <v>300</v>
      </c>
    </row>
    <row r="7502" spans="1:20">
      <c r="A7502" s="339">
        <v>45604.458333333299</v>
      </c>
      <c r="B7502" s="340">
        <v>2.4509099999999999</v>
      </c>
      <c r="C7502" s="340" t="s">
        <v>300</v>
      </c>
      <c r="D7502" s="341">
        <v>79.292810000000003</v>
      </c>
      <c r="E7502" s="342" t="s">
        <v>300</v>
      </c>
      <c r="F7502" s="340">
        <v>6.0400799999999997</v>
      </c>
      <c r="G7502" s="342" t="s">
        <v>300</v>
      </c>
      <c r="H7502" s="342"/>
      <c r="I7502" s="342"/>
      <c r="J7502" s="343"/>
      <c r="K7502" s="343"/>
      <c r="L7502" s="407">
        <v>1</v>
      </c>
      <c r="M7502" s="344">
        <f t="shared" si="117"/>
        <v>6.0400729329466678</v>
      </c>
      <c r="N7502" s="337"/>
      <c r="T7502" s="169" t="s">
        <v>300</v>
      </c>
    </row>
    <row r="7503" spans="1:20">
      <c r="A7503" s="339">
        <v>45604.5</v>
      </c>
      <c r="B7503" s="340">
        <v>0.82467999999999997</v>
      </c>
      <c r="C7503" s="340" t="s">
        <v>300</v>
      </c>
      <c r="D7503" s="341">
        <v>83.039739999999995</v>
      </c>
      <c r="E7503" s="342" t="s">
        <v>300</v>
      </c>
      <c r="F7503" s="340">
        <v>2.1284000000000001</v>
      </c>
      <c r="G7503" s="342" t="s">
        <v>300</v>
      </c>
      <c r="H7503" s="342"/>
      <c r="I7503" s="342"/>
      <c r="J7503" s="343"/>
      <c r="K7503" s="343"/>
      <c r="L7503" s="407">
        <v>1</v>
      </c>
      <c r="M7503" s="344">
        <f t="shared" si="117"/>
        <v>2.1283960933018555</v>
      </c>
      <c r="N7503" s="337"/>
      <c r="T7503" s="169" t="s">
        <v>300</v>
      </c>
    </row>
    <row r="7504" spans="1:20">
      <c r="A7504" s="339">
        <v>45604.541666666701</v>
      </c>
      <c r="B7504" s="340">
        <v>2.1783199999999998</v>
      </c>
      <c r="C7504" s="340" t="s">
        <v>300</v>
      </c>
      <c r="D7504" s="341">
        <v>81.180710000000005</v>
      </c>
      <c r="E7504" s="342" t="s">
        <v>300</v>
      </c>
      <c r="F7504" s="340">
        <v>5.4961000000000002</v>
      </c>
      <c r="G7504" s="342" t="s">
        <v>300</v>
      </c>
      <c r="H7504" s="342"/>
      <c r="I7504" s="342"/>
      <c r="J7504" s="343"/>
      <c r="K7504" s="343"/>
      <c r="L7504" s="407">
        <v>1</v>
      </c>
      <c r="M7504" s="344">
        <f t="shared" si="117"/>
        <v>5.4961114955597745</v>
      </c>
      <c r="N7504" s="337"/>
      <c r="T7504" s="169" t="s">
        <v>300</v>
      </c>
    </row>
    <row r="7505" spans="1:20">
      <c r="A7505" s="339">
        <v>45604.583333333299</v>
      </c>
      <c r="B7505" s="340">
        <v>2.3966799999999999</v>
      </c>
      <c r="C7505" s="340" t="s">
        <v>300</v>
      </c>
      <c r="D7505" s="341">
        <v>80.34008</v>
      </c>
      <c r="E7505" s="342" t="s">
        <v>300</v>
      </c>
      <c r="F7505" s="340">
        <v>5.9844299999999997</v>
      </c>
      <c r="G7505" s="342" t="s">
        <v>300</v>
      </c>
      <c r="H7505" s="342"/>
      <c r="I7505" s="342"/>
      <c r="J7505" s="343"/>
      <c r="K7505" s="343"/>
      <c r="L7505" s="407">
        <v>1</v>
      </c>
      <c r="M7505" s="344">
        <f t="shared" si="117"/>
        <v>5.9844373080011506</v>
      </c>
      <c r="N7505" s="337"/>
      <c r="T7505" s="169" t="s">
        <v>300</v>
      </c>
    </row>
    <row r="7506" spans="1:20">
      <c r="A7506" s="339">
        <v>45604.625</v>
      </c>
      <c r="B7506" s="340">
        <v>2.6501800000000002</v>
      </c>
      <c r="C7506" s="340" t="s">
        <v>300</v>
      </c>
      <c r="D7506" s="341">
        <v>79.459519999999998</v>
      </c>
      <c r="E7506" s="342" t="s">
        <v>300</v>
      </c>
      <c r="F7506" s="340">
        <v>6.54488</v>
      </c>
      <c r="G7506" s="342" t="s">
        <v>300</v>
      </c>
      <c r="H7506" s="342"/>
      <c r="I7506" s="342"/>
      <c r="J7506" s="343"/>
      <c r="K7506" s="343"/>
      <c r="L7506" s="407">
        <v>1</v>
      </c>
      <c r="M7506" s="344">
        <f t="shared" si="117"/>
        <v>6.5448895145786876</v>
      </c>
      <c r="N7506" s="337"/>
      <c r="T7506" s="169" t="s">
        <v>300</v>
      </c>
    </row>
    <row r="7507" spans="1:20">
      <c r="A7507" s="339">
        <v>45604.666666666701</v>
      </c>
      <c r="B7507" s="340">
        <v>2.5030399999999999</v>
      </c>
      <c r="C7507" s="340" t="s">
        <v>300</v>
      </c>
      <c r="D7507" s="341">
        <v>80.475239999999999</v>
      </c>
      <c r="E7507" s="342" t="s">
        <v>300</v>
      </c>
      <c r="F7507" s="340">
        <v>6.2605199999999996</v>
      </c>
      <c r="G7507" s="342" t="s">
        <v>300</v>
      </c>
      <c r="H7507" s="342"/>
      <c r="I7507" s="342"/>
      <c r="J7507" s="343"/>
      <c r="K7507" s="343"/>
      <c r="L7507" s="407">
        <v>1</v>
      </c>
      <c r="M7507" s="344">
        <f t="shared" si="117"/>
        <v>6.2605297061959675</v>
      </c>
      <c r="N7507" s="337"/>
      <c r="T7507" s="169" t="s">
        <v>300</v>
      </c>
    </row>
    <row r="7508" spans="1:20">
      <c r="A7508" s="339">
        <v>45604.708333333299</v>
      </c>
      <c r="B7508" s="340">
        <v>2.3964799999999999</v>
      </c>
      <c r="C7508" s="340" t="s">
        <v>300</v>
      </c>
      <c r="D7508" s="341">
        <v>80.98348</v>
      </c>
      <c r="E7508" s="342" t="s">
        <v>300</v>
      </c>
      <c r="F7508" s="340">
        <v>6.0318699999999996</v>
      </c>
      <c r="G7508" s="342" t="s">
        <v>300</v>
      </c>
      <c r="H7508" s="342"/>
      <c r="I7508" s="342"/>
      <c r="J7508" s="343"/>
      <c r="K7508" s="343"/>
      <c r="L7508" s="407">
        <v>1</v>
      </c>
      <c r="M7508" s="344">
        <f t="shared" si="117"/>
        <v>6.0318600178744317</v>
      </c>
      <c r="N7508" s="337"/>
      <c r="T7508" s="169" t="s">
        <v>300</v>
      </c>
    </row>
    <row r="7509" spans="1:20">
      <c r="A7509" s="339">
        <v>45604.75</v>
      </c>
      <c r="B7509" s="340">
        <v>2.6244299999999998</v>
      </c>
      <c r="C7509" s="340" t="s">
        <v>300</v>
      </c>
      <c r="D7509" s="341">
        <v>80.458740000000006</v>
      </c>
      <c r="E7509" s="342" t="s">
        <v>300</v>
      </c>
      <c r="F7509" s="340">
        <v>6.5627899999999997</v>
      </c>
      <c r="G7509" s="342" t="s">
        <v>300</v>
      </c>
      <c r="H7509" s="342"/>
      <c r="I7509" s="342"/>
      <c r="J7509" s="343"/>
      <c r="K7509" s="343"/>
      <c r="L7509" s="407">
        <v>1</v>
      </c>
      <c r="M7509" s="344">
        <f t="shared" si="117"/>
        <v>6.5628009280456547</v>
      </c>
      <c r="N7509" s="337"/>
      <c r="T7509" s="169" t="s">
        <v>300</v>
      </c>
    </row>
    <row r="7510" spans="1:20">
      <c r="A7510" s="339">
        <v>45604.791666666701</v>
      </c>
      <c r="B7510" s="340">
        <v>2.59409</v>
      </c>
      <c r="C7510" s="340" t="s">
        <v>300</v>
      </c>
      <c r="D7510" s="341">
        <v>78.822400000000002</v>
      </c>
      <c r="E7510" s="342" t="s">
        <v>300</v>
      </c>
      <c r="F7510" s="340">
        <v>6.3550000000000004</v>
      </c>
      <c r="G7510" s="342" t="s">
        <v>300</v>
      </c>
      <c r="H7510" s="342"/>
      <c r="I7510" s="342"/>
      <c r="J7510" s="343"/>
      <c r="K7510" s="343"/>
      <c r="L7510" s="407">
        <v>1</v>
      </c>
      <c r="M7510" s="344">
        <f t="shared" si="117"/>
        <v>6.3550021800652789</v>
      </c>
      <c r="N7510" s="337"/>
      <c r="T7510" s="169" t="s">
        <v>300</v>
      </c>
    </row>
    <row r="7511" spans="1:20">
      <c r="A7511" s="339">
        <v>45604.833333333299</v>
      </c>
      <c r="B7511" s="340">
        <v>2.70885</v>
      </c>
      <c r="C7511" s="340" t="s">
        <v>300</v>
      </c>
      <c r="D7511" s="341">
        <v>78.408810000000003</v>
      </c>
      <c r="E7511" s="342" t="s">
        <v>300</v>
      </c>
      <c r="F7511" s="340">
        <v>6.6013200000000003</v>
      </c>
      <c r="G7511" s="342" t="s">
        <v>300</v>
      </c>
      <c r="H7511" s="342"/>
      <c r="I7511" s="342"/>
      <c r="J7511" s="343"/>
      <c r="K7511" s="343"/>
      <c r="L7511" s="407">
        <v>1</v>
      </c>
      <c r="M7511" s="344">
        <f t="shared" si="117"/>
        <v>6.6013206704209795</v>
      </c>
      <c r="N7511" s="337"/>
      <c r="T7511" s="169" t="s">
        <v>300</v>
      </c>
    </row>
    <row r="7512" spans="1:20">
      <c r="A7512" s="339">
        <v>45604.875</v>
      </c>
      <c r="B7512" s="340">
        <v>2.77434</v>
      </c>
      <c r="C7512" s="340" t="s">
        <v>300</v>
      </c>
      <c r="D7512" s="341">
        <v>78.204210000000003</v>
      </c>
      <c r="E7512" s="342" t="s">
        <v>300</v>
      </c>
      <c r="F7512" s="340">
        <v>6.7432699999999999</v>
      </c>
      <c r="G7512" s="342" t="s">
        <v>300</v>
      </c>
      <c r="H7512" s="342"/>
      <c r="I7512" s="342"/>
      <c r="J7512" s="343"/>
      <c r="K7512" s="343"/>
      <c r="L7512" s="407">
        <v>1</v>
      </c>
      <c r="M7512" s="344">
        <f t="shared" si="117"/>
        <v>6.7432743125511108</v>
      </c>
      <c r="N7512" s="337"/>
      <c r="T7512" s="169" t="s">
        <v>300</v>
      </c>
    </row>
    <row r="7513" spans="1:20">
      <c r="A7513" s="339">
        <v>45604.916666666701</v>
      </c>
      <c r="B7513" s="340">
        <v>2.7697099999999999</v>
      </c>
      <c r="C7513" s="340" t="s">
        <v>300</v>
      </c>
      <c r="D7513" s="341">
        <v>79.858630000000005</v>
      </c>
      <c r="E7513" s="342" t="s">
        <v>300</v>
      </c>
      <c r="F7513" s="340">
        <v>6.8744399999999999</v>
      </c>
      <c r="G7513" s="342" t="s">
        <v>300</v>
      </c>
      <c r="H7513" s="342"/>
      <c r="I7513" s="342"/>
      <c r="J7513" s="343"/>
      <c r="K7513" s="343"/>
      <c r="L7513" s="407">
        <v>1</v>
      </c>
      <c r="M7513" s="344">
        <f t="shared" si="117"/>
        <v>6.874437448704084</v>
      </c>
      <c r="N7513" s="337"/>
      <c r="T7513" s="169" t="s">
        <v>300</v>
      </c>
    </row>
    <row r="7514" spans="1:20">
      <c r="A7514" s="339">
        <v>45604.958333333299</v>
      </c>
      <c r="B7514" s="340">
        <v>2.4275199999999999</v>
      </c>
      <c r="C7514" s="340" t="s">
        <v>300</v>
      </c>
      <c r="D7514" s="341">
        <v>80.910979999999995</v>
      </c>
      <c r="E7514" s="342" t="s">
        <v>300</v>
      </c>
      <c r="F7514" s="340">
        <v>6.1045199999999999</v>
      </c>
      <c r="G7514" s="342" t="s">
        <v>300</v>
      </c>
      <c r="H7514" s="342"/>
      <c r="I7514" s="342"/>
      <c r="J7514" s="343"/>
      <c r="K7514" s="343"/>
      <c r="L7514" s="407">
        <v>1</v>
      </c>
      <c r="M7514" s="344">
        <f t="shared" si="117"/>
        <v>6.1045167290311664</v>
      </c>
      <c r="N7514" s="337"/>
      <c r="T7514" s="169" t="s">
        <v>300</v>
      </c>
    </row>
    <row r="7515" spans="1:20">
      <c r="A7515" s="339">
        <v>45605</v>
      </c>
      <c r="B7515" s="340">
        <v>2.7002799999999998</v>
      </c>
      <c r="C7515" s="340" t="s">
        <v>300</v>
      </c>
      <c r="D7515" s="341">
        <v>79.717460000000003</v>
      </c>
      <c r="E7515" s="342" t="s">
        <v>300</v>
      </c>
      <c r="F7515" s="340">
        <v>6.6902499999999998</v>
      </c>
      <c r="G7515" s="342" t="s">
        <v>300</v>
      </c>
      <c r="H7515" s="342"/>
      <c r="I7515" s="342"/>
      <c r="J7515" s="343"/>
      <c r="K7515" s="343"/>
      <c r="L7515" s="407">
        <v>1</v>
      </c>
      <c r="M7515" s="344">
        <f t="shared" si="117"/>
        <v>6.6902641065839026</v>
      </c>
      <c r="N7515" s="337"/>
      <c r="T7515" s="169" t="s">
        <v>300</v>
      </c>
    </row>
    <row r="7516" spans="1:20">
      <c r="A7516" s="339">
        <v>45605.041666666701</v>
      </c>
      <c r="B7516" s="340">
        <v>2.7273700000000001</v>
      </c>
      <c r="C7516" s="340" t="s">
        <v>300</v>
      </c>
      <c r="D7516" s="341">
        <v>80.150829999999999</v>
      </c>
      <c r="E7516" s="342" t="s">
        <v>300</v>
      </c>
      <c r="F7516" s="340">
        <v>6.7941200000000004</v>
      </c>
      <c r="G7516" s="342" t="s">
        <v>300</v>
      </c>
      <c r="H7516" s="342"/>
      <c r="I7516" s="342"/>
      <c r="J7516" s="343"/>
      <c r="K7516" s="343"/>
      <c r="L7516" s="407">
        <v>1</v>
      </c>
      <c r="M7516" s="344">
        <f t="shared" si="117"/>
        <v>6.7941181232674674</v>
      </c>
      <c r="N7516" s="337"/>
      <c r="T7516" s="169" t="s">
        <v>300</v>
      </c>
    </row>
    <row r="7517" spans="1:20">
      <c r="A7517" s="339">
        <v>45605.083333333299</v>
      </c>
      <c r="B7517" s="340">
        <v>2.6301100000000002</v>
      </c>
      <c r="C7517" s="340" t="s">
        <v>300</v>
      </c>
      <c r="D7517" s="341">
        <v>79.998660000000001</v>
      </c>
      <c r="E7517" s="342" t="s">
        <v>300</v>
      </c>
      <c r="F7517" s="340">
        <v>6.5394100000000002</v>
      </c>
      <c r="G7517" s="342" t="s">
        <v>300</v>
      </c>
      <c r="H7517" s="342"/>
      <c r="I7517" s="342"/>
      <c r="J7517" s="343"/>
      <c r="K7517" s="343"/>
      <c r="L7517" s="407">
        <v>1</v>
      </c>
      <c r="M7517" s="344">
        <f t="shared" si="117"/>
        <v>6.5393959672828093</v>
      </c>
      <c r="N7517" s="337"/>
      <c r="T7517" s="169" t="s">
        <v>300</v>
      </c>
    </row>
    <row r="7518" spans="1:20">
      <c r="A7518" s="339">
        <v>45605.125</v>
      </c>
      <c r="B7518" s="340">
        <v>2.5734699999999999</v>
      </c>
      <c r="C7518" s="340" t="s">
        <v>300</v>
      </c>
      <c r="D7518" s="341">
        <v>80.760999999999996</v>
      </c>
      <c r="E7518" s="342" t="s">
        <v>300</v>
      </c>
      <c r="F7518" s="340">
        <v>6.4595399999999996</v>
      </c>
      <c r="G7518" s="342" t="s">
        <v>300</v>
      </c>
      <c r="H7518" s="342"/>
      <c r="I7518" s="342"/>
      <c r="J7518" s="343"/>
      <c r="K7518" s="343"/>
      <c r="L7518" s="407">
        <v>1</v>
      </c>
      <c r="M7518" s="344">
        <f t="shared" si="117"/>
        <v>6.4595432116235996</v>
      </c>
      <c r="N7518" s="337"/>
      <c r="T7518" s="169" t="s">
        <v>300</v>
      </c>
    </row>
    <row r="7519" spans="1:20">
      <c r="A7519" s="339">
        <v>45605.166666666701</v>
      </c>
      <c r="B7519" s="340">
        <v>2.6563500000000002</v>
      </c>
      <c r="C7519" s="340" t="s">
        <v>300</v>
      </c>
      <c r="D7519" s="341">
        <v>81.30583</v>
      </c>
      <c r="E7519" s="342" t="s">
        <v>300</v>
      </c>
      <c r="F7519" s="340">
        <v>6.7125700000000004</v>
      </c>
      <c r="G7519" s="342" t="s">
        <v>300</v>
      </c>
      <c r="H7519" s="342"/>
      <c r="I7519" s="342"/>
      <c r="J7519" s="343"/>
      <c r="K7519" s="343"/>
      <c r="L7519" s="407">
        <v>1</v>
      </c>
      <c r="M7519" s="344">
        <f t="shared" si="117"/>
        <v>6.7125571264571393</v>
      </c>
      <c r="N7519" s="337"/>
      <c r="T7519" s="169" t="s">
        <v>300</v>
      </c>
    </row>
    <row r="7520" spans="1:20">
      <c r="A7520" s="339">
        <v>45605.208333333299</v>
      </c>
      <c r="B7520" s="340">
        <v>2.6660499999999998</v>
      </c>
      <c r="C7520" s="340" t="s">
        <v>300</v>
      </c>
      <c r="D7520" s="341">
        <v>80.610429999999994</v>
      </c>
      <c r="E7520" s="342" t="s">
        <v>300</v>
      </c>
      <c r="F7520" s="340">
        <v>6.6794500000000001</v>
      </c>
      <c r="G7520" s="342" t="s">
        <v>300</v>
      </c>
      <c r="H7520" s="342"/>
      <c r="I7520" s="342"/>
      <c r="J7520" s="343"/>
      <c r="K7520" s="343"/>
      <c r="L7520" s="407">
        <v>1</v>
      </c>
      <c r="M7520" s="344">
        <f t="shared" si="117"/>
        <v>6.6794474588986184</v>
      </c>
      <c r="N7520" s="337"/>
      <c r="T7520" s="169" t="s">
        <v>300</v>
      </c>
    </row>
    <row r="7521" spans="1:20">
      <c r="A7521" s="339">
        <v>45605.25</v>
      </c>
      <c r="B7521" s="340">
        <v>2.7200500000000001</v>
      </c>
      <c r="C7521" s="340" t="s">
        <v>300</v>
      </c>
      <c r="D7521" s="341">
        <v>80.424160000000001</v>
      </c>
      <c r="E7521" s="342" t="s">
        <v>300</v>
      </c>
      <c r="F7521" s="340">
        <v>6.7989800000000002</v>
      </c>
      <c r="G7521" s="342" t="s">
        <v>300</v>
      </c>
      <c r="H7521" s="342"/>
      <c r="I7521" s="342"/>
      <c r="J7521" s="343"/>
      <c r="K7521" s="343"/>
      <c r="L7521" s="407">
        <v>1</v>
      </c>
      <c r="M7521" s="344">
        <f t="shared" si="117"/>
        <v>6.7989904475606391</v>
      </c>
      <c r="N7521" s="337"/>
      <c r="T7521" s="169" t="s">
        <v>300</v>
      </c>
    </row>
    <row r="7522" spans="1:20">
      <c r="A7522" s="339">
        <v>45605.291666666701</v>
      </c>
      <c r="B7522" s="340">
        <v>2.552</v>
      </c>
      <c r="C7522" s="340" t="s">
        <v>300</v>
      </c>
      <c r="D7522" s="341">
        <v>80.110609999999994</v>
      </c>
      <c r="E7522" s="342" t="s">
        <v>300</v>
      </c>
      <c r="F7522" s="340">
        <v>6.3540700000000001</v>
      </c>
      <c r="G7522" s="342" t="s">
        <v>300</v>
      </c>
      <c r="H7522" s="342"/>
      <c r="I7522" s="342"/>
      <c r="J7522" s="343"/>
      <c r="K7522" s="343"/>
      <c r="L7522" s="407">
        <v>1</v>
      </c>
      <c r="M7522" s="344">
        <f t="shared" si="117"/>
        <v>6.3540659604576</v>
      </c>
      <c r="N7522" s="337"/>
      <c r="T7522" s="169" t="s">
        <v>300</v>
      </c>
    </row>
    <row r="7523" spans="1:20">
      <c r="A7523" s="339">
        <v>45605.333333333299</v>
      </c>
      <c r="B7523" s="340">
        <v>2.6843599999999999</v>
      </c>
      <c r="C7523" s="340" t="s">
        <v>300</v>
      </c>
      <c r="D7523" s="341">
        <v>80.692070000000001</v>
      </c>
      <c r="E7523" s="342" t="s">
        <v>300</v>
      </c>
      <c r="F7523" s="340">
        <v>6.7321400000000002</v>
      </c>
      <c r="G7523" s="342" t="s">
        <v>300</v>
      </c>
      <c r="H7523" s="342"/>
      <c r="I7523" s="342"/>
      <c r="J7523" s="343"/>
      <c r="K7523" s="343"/>
      <c r="L7523" s="407">
        <v>1</v>
      </c>
      <c r="M7523" s="344">
        <f t="shared" si="117"/>
        <v>6.7321320409832159</v>
      </c>
      <c r="N7523" s="337"/>
      <c r="T7523" s="169" t="s">
        <v>300</v>
      </c>
    </row>
    <row r="7524" spans="1:20">
      <c r="A7524" s="339">
        <v>45605.375</v>
      </c>
      <c r="B7524" s="340">
        <v>2.6838000000000002</v>
      </c>
      <c r="C7524" s="340" t="s">
        <v>300</v>
      </c>
      <c r="D7524" s="341">
        <v>79.938389999999998</v>
      </c>
      <c r="E7524" s="342" t="s">
        <v>300</v>
      </c>
      <c r="F7524" s="340">
        <v>6.6678699999999997</v>
      </c>
      <c r="G7524" s="342" t="s">
        <v>300</v>
      </c>
      <c r="H7524" s="342"/>
      <c r="I7524" s="342"/>
      <c r="J7524" s="343"/>
      <c r="K7524" s="343"/>
      <c r="L7524" s="407">
        <v>1</v>
      </c>
      <c r="M7524" s="344">
        <f t="shared" si="117"/>
        <v>6.6678612756285593</v>
      </c>
      <c r="N7524" s="337"/>
      <c r="T7524" s="169" t="s">
        <v>300</v>
      </c>
    </row>
    <row r="7525" spans="1:20">
      <c r="A7525" s="339">
        <v>45605.416666666701</v>
      </c>
      <c r="B7525" s="340">
        <v>2.7825899999999999</v>
      </c>
      <c r="C7525" s="340" t="s">
        <v>300</v>
      </c>
      <c r="D7525" s="341">
        <v>77.868309999999994</v>
      </c>
      <c r="E7525" s="342" t="s">
        <v>300</v>
      </c>
      <c r="F7525" s="340">
        <v>6.7342700000000004</v>
      </c>
      <c r="G7525" s="342" t="s">
        <v>300</v>
      </c>
      <c r="H7525" s="342"/>
      <c r="I7525" s="342"/>
      <c r="J7525" s="343"/>
      <c r="K7525" s="343"/>
      <c r="L7525" s="407">
        <v>1</v>
      </c>
      <c r="M7525" s="344">
        <f t="shared" si="117"/>
        <v>6.7342770488677308</v>
      </c>
      <c r="N7525" s="337"/>
      <c r="T7525" s="169" t="s">
        <v>300</v>
      </c>
    </row>
    <row r="7526" spans="1:20">
      <c r="A7526" s="339">
        <v>45605.458333333299</v>
      </c>
      <c r="B7526" s="340">
        <v>2.5263599999999999</v>
      </c>
      <c r="C7526" s="340" t="s">
        <v>300</v>
      </c>
      <c r="D7526" s="341">
        <v>79.169880000000006</v>
      </c>
      <c r="E7526" s="342" t="s">
        <v>300</v>
      </c>
      <c r="F7526" s="340">
        <v>6.2163700000000004</v>
      </c>
      <c r="G7526" s="342" t="s">
        <v>300</v>
      </c>
      <c r="H7526" s="342"/>
      <c r="I7526" s="342"/>
      <c r="J7526" s="343"/>
      <c r="K7526" s="343"/>
      <c r="L7526" s="407">
        <v>1</v>
      </c>
      <c r="M7526" s="344">
        <f t="shared" si="117"/>
        <v>6.2163610885837439</v>
      </c>
      <c r="N7526" s="337"/>
      <c r="T7526" s="169" t="s">
        <v>300</v>
      </c>
    </row>
    <row r="7527" spans="1:20">
      <c r="A7527" s="339">
        <v>45605.5</v>
      </c>
      <c r="B7527" s="340">
        <v>2.0499399999999999</v>
      </c>
      <c r="C7527" s="340" t="s">
        <v>300</v>
      </c>
      <c r="D7527" s="341">
        <v>82.089200000000005</v>
      </c>
      <c r="E7527" s="342" t="s">
        <v>300</v>
      </c>
      <c r="F7527" s="340">
        <v>5.2300700000000004</v>
      </c>
      <c r="G7527" s="342" t="s">
        <v>300</v>
      </c>
      <c r="H7527" s="342"/>
      <c r="I7527" s="342"/>
      <c r="J7527" s="343"/>
      <c r="K7527" s="343"/>
      <c r="L7527" s="407">
        <v>1</v>
      </c>
      <c r="M7527" s="344">
        <f t="shared" si="117"/>
        <v>5.2300782088598394</v>
      </c>
      <c r="N7527" s="337"/>
      <c r="T7527" s="169" t="s">
        <v>300</v>
      </c>
    </row>
    <row r="7528" spans="1:20">
      <c r="A7528" s="339">
        <v>45605.541666666701</v>
      </c>
      <c r="B7528" s="340">
        <v>2.4338600000000001</v>
      </c>
      <c r="C7528" s="340" t="s">
        <v>300</v>
      </c>
      <c r="D7528" s="341">
        <v>78.879329999999996</v>
      </c>
      <c r="E7528" s="342" t="s">
        <v>300</v>
      </c>
      <c r="F7528" s="340">
        <v>5.9667899999999996</v>
      </c>
      <c r="G7528" s="342" t="s">
        <v>300</v>
      </c>
      <c r="H7528" s="342"/>
      <c r="I7528" s="342"/>
      <c r="J7528" s="343"/>
      <c r="K7528" s="343"/>
      <c r="L7528" s="407">
        <v>1</v>
      </c>
      <c r="M7528" s="344">
        <f t="shared" si="117"/>
        <v>5.9667771292169043</v>
      </c>
      <c r="N7528" s="337"/>
      <c r="T7528" s="169" t="s">
        <v>300</v>
      </c>
    </row>
    <row r="7529" spans="1:20">
      <c r="A7529" s="339">
        <v>45605.583333333299</v>
      </c>
      <c r="B7529" s="340">
        <v>0.85335000000000005</v>
      </c>
      <c r="C7529" s="340" t="s">
        <v>300</v>
      </c>
      <c r="D7529" s="341">
        <v>79.433509999999998</v>
      </c>
      <c r="E7529" s="342" t="s">
        <v>300</v>
      </c>
      <c r="F7529" s="340">
        <v>2.1067399999999998</v>
      </c>
      <c r="G7529" s="342" t="s">
        <v>300</v>
      </c>
      <c r="H7529" s="342"/>
      <c r="I7529" s="342"/>
      <c r="J7529" s="343"/>
      <c r="K7529" s="343"/>
      <c r="L7529" s="407">
        <v>1</v>
      </c>
      <c r="M7529" s="344">
        <f t="shared" si="117"/>
        <v>2.1067449253741795</v>
      </c>
      <c r="N7529" s="337"/>
      <c r="T7529" s="169" t="s">
        <v>300</v>
      </c>
    </row>
    <row r="7530" spans="1:20">
      <c r="A7530" s="339">
        <v>45605.625</v>
      </c>
      <c r="B7530" s="340">
        <v>0.49948999999999999</v>
      </c>
      <c r="C7530" s="340" t="s">
        <v>300</v>
      </c>
      <c r="D7530" s="341">
        <v>82.38494</v>
      </c>
      <c r="E7530" s="342" t="s">
        <v>300</v>
      </c>
      <c r="F7530" s="340">
        <v>1.2789600000000001</v>
      </c>
      <c r="G7530" s="342" t="s">
        <v>300</v>
      </c>
      <c r="H7530" s="342"/>
      <c r="I7530" s="342"/>
      <c r="J7530" s="343"/>
      <c r="K7530" s="343"/>
      <c r="L7530" s="407">
        <v>1</v>
      </c>
      <c r="M7530" s="344">
        <f t="shared" si="117"/>
        <v>1.2789561003930479</v>
      </c>
      <c r="N7530" s="337"/>
      <c r="T7530" s="169" t="s">
        <v>300</v>
      </c>
    </row>
    <row r="7531" spans="1:20">
      <c r="A7531" s="339">
        <v>45605.666666666701</v>
      </c>
      <c r="B7531" s="340">
        <v>0.39113999999999999</v>
      </c>
      <c r="C7531" s="340" t="s">
        <v>300</v>
      </c>
      <c r="D7531" s="341">
        <v>83.890450000000001</v>
      </c>
      <c r="E7531" s="342" t="s">
        <v>300</v>
      </c>
      <c r="F7531" s="340">
        <v>1.0198100000000001</v>
      </c>
      <c r="G7531" s="342" t="s">
        <v>300</v>
      </c>
      <c r="H7531" s="342"/>
      <c r="I7531" s="342"/>
      <c r="J7531" s="343"/>
      <c r="K7531" s="343"/>
      <c r="L7531" s="407">
        <v>1</v>
      </c>
      <c r="M7531" s="344">
        <f t="shared" si="117"/>
        <v>1.0198252618520398</v>
      </c>
      <c r="N7531" s="337"/>
      <c r="T7531" s="169" t="s">
        <v>300</v>
      </c>
    </row>
    <row r="7532" spans="1:20">
      <c r="A7532" s="339">
        <v>45605.708333333299</v>
      </c>
      <c r="B7532" s="340">
        <v>0.84811000000000003</v>
      </c>
      <c r="C7532" s="340" t="s">
        <v>300</v>
      </c>
      <c r="D7532" s="341">
        <v>89.191890000000001</v>
      </c>
      <c r="E7532" s="342" t="s">
        <v>300</v>
      </c>
      <c r="F7532" s="340">
        <v>2.3510300000000002</v>
      </c>
      <c r="G7532" s="342" t="s">
        <v>300</v>
      </c>
      <c r="H7532" s="342"/>
      <c r="I7532" s="342"/>
      <c r="J7532" s="343"/>
      <c r="K7532" s="343"/>
      <c r="L7532" s="407">
        <v>1</v>
      </c>
      <c r="M7532" s="344">
        <f t="shared" si="117"/>
        <v>2.3510321113711319</v>
      </c>
      <c r="N7532" s="337"/>
      <c r="T7532" s="169" t="s">
        <v>300</v>
      </c>
    </row>
    <row r="7533" spans="1:20">
      <c r="A7533" s="339">
        <v>45605.75</v>
      </c>
      <c r="B7533" s="340">
        <v>2.3192699999999999</v>
      </c>
      <c r="C7533" s="340" t="s">
        <v>300</v>
      </c>
      <c r="D7533" s="341">
        <v>82.522350000000003</v>
      </c>
      <c r="E7533" s="342" t="s">
        <v>300</v>
      </c>
      <c r="F7533" s="340">
        <v>5.9484399999999997</v>
      </c>
      <c r="G7533" s="342" t="s">
        <v>300</v>
      </c>
      <c r="H7533" s="342"/>
      <c r="I7533" s="342"/>
      <c r="J7533" s="343"/>
      <c r="K7533" s="343"/>
      <c r="L7533" s="407">
        <v>1</v>
      </c>
      <c r="M7533" s="344">
        <f t="shared" si="117"/>
        <v>5.9484512600742594</v>
      </c>
      <c r="N7533" s="337"/>
      <c r="T7533" s="169" t="s">
        <v>300</v>
      </c>
    </row>
    <row r="7534" spans="1:20">
      <c r="A7534" s="339">
        <v>45605.791666666701</v>
      </c>
      <c r="B7534" s="340">
        <v>1.46092</v>
      </c>
      <c r="C7534" s="340" t="s">
        <v>300</v>
      </c>
      <c r="D7534" s="341">
        <v>85.266450000000006</v>
      </c>
      <c r="E7534" s="342" t="s">
        <v>300</v>
      </c>
      <c r="F7534" s="340">
        <v>3.8715600000000001</v>
      </c>
      <c r="G7534" s="342" t="s">
        <v>300</v>
      </c>
      <c r="H7534" s="342"/>
      <c r="I7534" s="342"/>
      <c r="J7534" s="343"/>
      <c r="K7534" s="343"/>
      <c r="L7534" s="407">
        <v>1</v>
      </c>
      <c r="M7534" s="344">
        <f t="shared" si="117"/>
        <v>3.8715567231247201</v>
      </c>
      <c r="N7534" s="337"/>
      <c r="T7534" s="169" t="s">
        <v>300</v>
      </c>
    </row>
    <row r="7535" spans="1:20">
      <c r="A7535" s="339">
        <v>45605.833333333299</v>
      </c>
      <c r="B7535" s="340">
        <v>1.3373900000000001</v>
      </c>
      <c r="C7535" s="340" t="s">
        <v>300</v>
      </c>
      <c r="D7535" s="341">
        <v>83.207499999999996</v>
      </c>
      <c r="E7535" s="342" t="s">
        <v>300</v>
      </c>
      <c r="F7535" s="340">
        <v>3.4586000000000001</v>
      </c>
      <c r="G7535" s="342" t="s">
        <v>300</v>
      </c>
      <c r="H7535" s="342"/>
      <c r="I7535" s="342"/>
      <c r="J7535" s="343"/>
      <c r="K7535" s="343"/>
      <c r="L7535" s="407">
        <v>1</v>
      </c>
      <c r="M7535" s="344">
        <f t="shared" si="117"/>
        <v>3.4586097014489998</v>
      </c>
      <c r="N7535" s="337"/>
      <c r="T7535" s="169" t="s">
        <v>300</v>
      </c>
    </row>
    <row r="7536" spans="1:20">
      <c r="A7536" s="339">
        <v>45605.875</v>
      </c>
      <c r="B7536" s="340">
        <v>1.96401</v>
      </c>
      <c r="C7536" s="340" t="s">
        <v>300</v>
      </c>
      <c r="D7536" s="341">
        <v>84.275080000000003</v>
      </c>
      <c r="E7536" s="342" t="s">
        <v>300</v>
      </c>
      <c r="F7536" s="340">
        <v>5.1442600000000001</v>
      </c>
      <c r="G7536" s="342" t="s">
        <v>300</v>
      </c>
      <c r="H7536" s="342"/>
      <c r="I7536" s="342"/>
      <c r="J7536" s="343"/>
      <c r="K7536" s="343"/>
      <c r="L7536" s="407">
        <v>1</v>
      </c>
      <c r="M7536" s="344">
        <f t="shared" si="117"/>
        <v>5.1442714639844649</v>
      </c>
      <c r="N7536" s="337"/>
      <c r="T7536" s="169" t="s">
        <v>300</v>
      </c>
    </row>
    <row r="7537" spans="1:20">
      <c r="A7537" s="339">
        <v>45605.916666666701</v>
      </c>
      <c r="B7537" s="340">
        <v>2.0977100000000002</v>
      </c>
      <c r="C7537" s="340" t="s">
        <v>300</v>
      </c>
      <c r="D7537" s="341">
        <v>84.126999999999995</v>
      </c>
      <c r="E7537" s="342" t="s">
        <v>300</v>
      </c>
      <c r="F7537" s="340">
        <v>5.4848100000000004</v>
      </c>
      <c r="G7537" s="342" t="s">
        <v>300</v>
      </c>
      <c r="H7537" s="342"/>
      <c r="I7537" s="342"/>
      <c r="J7537" s="343"/>
      <c r="K7537" s="343"/>
      <c r="L7537" s="407">
        <v>1</v>
      </c>
      <c r="M7537" s="344">
        <f t="shared" si="117"/>
        <v>5.4848134482035995</v>
      </c>
      <c r="N7537" s="337"/>
      <c r="T7537" s="169" t="s">
        <v>300</v>
      </c>
    </row>
    <row r="7538" spans="1:20">
      <c r="A7538" s="339">
        <v>45605.958333333299</v>
      </c>
      <c r="B7538" s="340">
        <v>2.4601500000000001</v>
      </c>
      <c r="C7538" s="340" t="s">
        <v>300</v>
      </c>
      <c r="D7538" s="341">
        <v>83.915180000000007</v>
      </c>
      <c r="E7538" s="342" t="s">
        <v>300</v>
      </c>
      <c r="F7538" s="340">
        <v>6.4162699999999999</v>
      </c>
      <c r="G7538" s="342" t="s">
        <v>300</v>
      </c>
      <c r="H7538" s="342"/>
      <c r="I7538" s="342"/>
      <c r="J7538" s="343"/>
      <c r="K7538" s="343"/>
      <c r="L7538" s="407">
        <v>1</v>
      </c>
      <c r="M7538" s="344">
        <f t="shared" si="117"/>
        <v>6.4162773467931604</v>
      </c>
      <c r="N7538" s="337"/>
      <c r="T7538" s="169" t="s">
        <v>300</v>
      </c>
    </row>
    <row r="7539" spans="1:20">
      <c r="A7539" s="339">
        <v>45606</v>
      </c>
      <c r="B7539" s="340">
        <v>2.34537</v>
      </c>
      <c r="C7539" s="340" t="s">
        <v>300</v>
      </c>
      <c r="D7539" s="341">
        <v>83.974999999999994</v>
      </c>
      <c r="E7539" s="342" t="s">
        <v>300</v>
      </c>
      <c r="F7539" s="340">
        <v>6.1212799999999996</v>
      </c>
      <c r="G7539" s="342" t="s">
        <v>300</v>
      </c>
      <c r="H7539" s="342"/>
      <c r="I7539" s="342"/>
      <c r="J7539" s="343"/>
      <c r="K7539" s="343"/>
      <c r="L7539" s="407">
        <v>1</v>
      </c>
      <c r="M7539" s="344">
        <f t="shared" si="117"/>
        <v>6.1212820139099993</v>
      </c>
      <c r="N7539" s="337"/>
      <c r="T7539" s="169" t="s">
        <v>300</v>
      </c>
    </row>
    <row r="7540" spans="1:20">
      <c r="A7540" s="339">
        <v>45606.041666666701</v>
      </c>
      <c r="B7540" s="340">
        <v>2.2801300000000002</v>
      </c>
      <c r="C7540" s="340" t="s">
        <v>300</v>
      </c>
      <c r="D7540" s="341">
        <v>82.931830000000005</v>
      </c>
      <c r="E7540" s="342" t="s">
        <v>300</v>
      </c>
      <c r="F7540" s="340">
        <v>5.8770899999999999</v>
      </c>
      <c r="G7540" s="342" t="s">
        <v>300</v>
      </c>
      <c r="H7540" s="342"/>
      <c r="I7540" s="342"/>
      <c r="J7540" s="343"/>
      <c r="K7540" s="343"/>
      <c r="L7540" s="407">
        <v>1</v>
      </c>
      <c r="M7540" s="344">
        <f t="shared" si="117"/>
        <v>5.8770835879579328</v>
      </c>
      <c r="N7540" s="337"/>
      <c r="T7540" s="169" t="s">
        <v>300</v>
      </c>
    </row>
    <row r="7541" spans="1:20">
      <c r="A7541" s="339">
        <v>45606.083333333299</v>
      </c>
      <c r="B7541" s="340">
        <v>2.2384300000000001</v>
      </c>
      <c r="C7541" s="340" t="s">
        <v>300</v>
      </c>
      <c r="D7541" s="341">
        <v>83.97372</v>
      </c>
      <c r="E7541" s="342" t="s">
        <v>300</v>
      </c>
      <c r="F7541" s="340">
        <v>5.8420800000000002</v>
      </c>
      <c r="G7541" s="342" t="s">
        <v>300</v>
      </c>
      <c r="H7541" s="342"/>
      <c r="I7541" s="342"/>
      <c r="J7541" s="343"/>
      <c r="K7541" s="343"/>
      <c r="L7541" s="407">
        <v>1</v>
      </c>
      <c r="M7541" s="344">
        <f t="shared" si="117"/>
        <v>5.8420856593723682</v>
      </c>
      <c r="N7541" s="337"/>
      <c r="T7541" s="169" t="s">
        <v>300</v>
      </c>
    </row>
    <row r="7542" spans="1:20">
      <c r="A7542" s="339">
        <v>45606.125</v>
      </c>
      <c r="B7542" s="340">
        <v>2.34938</v>
      </c>
      <c r="C7542" s="340" t="s">
        <v>300</v>
      </c>
      <c r="D7542" s="341">
        <v>83.155919999999995</v>
      </c>
      <c r="E7542" s="342" t="s">
        <v>300</v>
      </c>
      <c r="F7542" s="340">
        <v>6.07193</v>
      </c>
      <c r="G7542" s="342" t="s">
        <v>300</v>
      </c>
      <c r="H7542" s="342"/>
      <c r="I7542" s="342"/>
      <c r="J7542" s="343"/>
      <c r="K7542" s="343"/>
      <c r="L7542" s="407">
        <v>1</v>
      </c>
      <c r="M7542" s="344">
        <f t="shared" si="117"/>
        <v>6.0719397036439675</v>
      </c>
      <c r="N7542" s="337"/>
      <c r="T7542" s="169" t="s">
        <v>300</v>
      </c>
    </row>
    <row r="7543" spans="1:20">
      <c r="A7543" s="339">
        <v>45606.166666666701</v>
      </c>
      <c r="B7543" s="340">
        <v>2.22173</v>
      </c>
      <c r="C7543" s="340" t="s">
        <v>300</v>
      </c>
      <c r="D7543" s="341">
        <v>84.127030000000005</v>
      </c>
      <c r="E7543" s="342" t="s">
        <v>300</v>
      </c>
      <c r="F7543" s="340">
        <v>5.8090999999999999</v>
      </c>
      <c r="G7543" s="342" t="s">
        <v>300</v>
      </c>
      <c r="H7543" s="342"/>
      <c r="I7543" s="342"/>
      <c r="J7543" s="343"/>
      <c r="K7543" s="343"/>
      <c r="L7543" s="407">
        <v>1</v>
      </c>
      <c r="M7543" s="344">
        <f t="shared" si="117"/>
        <v>5.8090865409278516</v>
      </c>
      <c r="N7543" s="337"/>
      <c r="T7543" s="169" t="s">
        <v>300</v>
      </c>
    </row>
    <row r="7544" spans="1:20">
      <c r="A7544" s="339">
        <v>45606.208333333299</v>
      </c>
      <c r="B7544" s="340">
        <v>2.1185399999999999</v>
      </c>
      <c r="C7544" s="340" t="s">
        <v>300</v>
      </c>
      <c r="D7544" s="341">
        <v>84.731769999999997</v>
      </c>
      <c r="E7544" s="342" t="s">
        <v>300</v>
      </c>
      <c r="F7544" s="340">
        <v>5.5791000000000004</v>
      </c>
      <c r="G7544" s="342" t="s">
        <v>300</v>
      </c>
      <c r="H7544" s="342"/>
      <c r="I7544" s="342"/>
      <c r="J7544" s="343"/>
      <c r="K7544" s="343"/>
      <c r="L7544" s="407">
        <v>1</v>
      </c>
      <c r="M7544" s="344">
        <f t="shared" si="117"/>
        <v>5.5790975760110619</v>
      </c>
      <c r="N7544" s="337"/>
      <c r="T7544" s="169" t="s">
        <v>300</v>
      </c>
    </row>
    <row r="7545" spans="1:20">
      <c r="A7545" s="339">
        <v>45606.25</v>
      </c>
      <c r="B7545" s="340">
        <v>1.2211799999999999</v>
      </c>
      <c r="C7545" s="340" t="s">
        <v>300</v>
      </c>
      <c r="D7545" s="341">
        <v>86.933549999999997</v>
      </c>
      <c r="E7545" s="342" t="s">
        <v>300</v>
      </c>
      <c r="F7545" s="340">
        <v>3.29949</v>
      </c>
      <c r="G7545" s="342" t="s">
        <v>300</v>
      </c>
      <c r="H7545" s="342"/>
      <c r="I7545" s="342"/>
      <c r="J7545" s="343"/>
      <c r="K7545" s="343"/>
      <c r="L7545" s="407">
        <v>1</v>
      </c>
      <c r="M7545" s="344">
        <f t="shared" si="117"/>
        <v>3.2994998112661196</v>
      </c>
      <c r="N7545" s="337"/>
      <c r="T7545" s="169" t="s">
        <v>300</v>
      </c>
    </row>
    <row r="7546" spans="1:20">
      <c r="A7546" s="339">
        <v>45606.291666666701</v>
      </c>
      <c r="B7546" s="340">
        <v>1.99871</v>
      </c>
      <c r="C7546" s="340" t="s">
        <v>300</v>
      </c>
      <c r="D7546" s="341">
        <v>84.326949999999997</v>
      </c>
      <c r="E7546" s="342" t="s">
        <v>300</v>
      </c>
      <c r="F7546" s="340">
        <v>5.2383899999999999</v>
      </c>
      <c r="G7546" s="342" t="s">
        <v>300</v>
      </c>
      <c r="H7546" s="342"/>
      <c r="I7546" s="342"/>
      <c r="J7546" s="343"/>
      <c r="K7546" s="343"/>
      <c r="L7546" s="407">
        <v>1</v>
      </c>
      <c r="M7546" s="344">
        <f t="shared" si="117"/>
        <v>5.2383822747282602</v>
      </c>
      <c r="N7546" s="337"/>
      <c r="T7546" s="169" t="s">
        <v>300</v>
      </c>
    </row>
    <row r="7547" spans="1:20">
      <c r="A7547" s="339">
        <v>45606.333333333299</v>
      </c>
      <c r="B7547" s="340">
        <v>2.1601699999999999</v>
      </c>
      <c r="C7547" s="340" t="s">
        <v>300</v>
      </c>
      <c r="D7547" s="341">
        <v>83.697149999999993</v>
      </c>
      <c r="E7547" s="342" t="s">
        <v>300</v>
      </c>
      <c r="F7547" s="340">
        <v>5.6192700000000002</v>
      </c>
      <c r="G7547" s="342" t="s">
        <v>300</v>
      </c>
      <c r="H7547" s="342"/>
      <c r="I7547" s="342"/>
      <c r="J7547" s="343"/>
      <c r="K7547" s="343"/>
      <c r="L7547" s="407">
        <v>1</v>
      </c>
      <c r="M7547" s="344">
        <f t="shared" si="117"/>
        <v>5.6192662537817393</v>
      </c>
      <c r="N7547" s="337"/>
      <c r="T7547" s="169" t="s">
        <v>300</v>
      </c>
    </row>
    <row r="7548" spans="1:20">
      <c r="A7548" s="339">
        <v>45606.375</v>
      </c>
      <c r="B7548" s="340">
        <v>2.1009199999999999</v>
      </c>
      <c r="C7548" s="340" t="s">
        <v>300</v>
      </c>
      <c r="D7548" s="341">
        <v>83.378450000000001</v>
      </c>
      <c r="E7548" s="342" t="s">
        <v>300</v>
      </c>
      <c r="F7548" s="340">
        <v>5.4443200000000003</v>
      </c>
      <c r="G7548" s="342" t="s">
        <v>300</v>
      </c>
      <c r="H7548" s="342"/>
      <c r="I7548" s="342"/>
      <c r="J7548" s="343"/>
      <c r="K7548" s="343"/>
      <c r="L7548" s="407">
        <v>1</v>
      </c>
      <c r="M7548" s="344">
        <f t="shared" si="117"/>
        <v>5.4443287646479188</v>
      </c>
      <c r="N7548" s="337"/>
      <c r="T7548" s="169" t="s">
        <v>300</v>
      </c>
    </row>
    <row r="7549" spans="1:20">
      <c r="A7549" s="339">
        <v>45606.416666666701</v>
      </c>
      <c r="B7549" s="340">
        <v>2.2424400000000002</v>
      </c>
      <c r="C7549" s="340" t="s">
        <v>300</v>
      </c>
      <c r="D7549" s="341">
        <v>81.760149999999996</v>
      </c>
      <c r="E7549" s="342" t="s">
        <v>300</v>
      </c>
      <c r="F7549" s="340">
        <v>5.6982799999999996</v>
      </c>
      <c r="G7549" s="342" t="s">
        <v>300</v>
      </c>
      <c r="H7549" s="342"/>
      <c r="I7549" s="342"/>
      <c r="J7549" s="343"/>
      <c r="K7549" s="343"/>
      <c r="L7549" s="407">
        <v>1</v>
      </c>
      <c r="M7549" s="344">
        <f t="shared" si="117"/>
        <v>5.698276532207279</v>
      </c>
      <c r="N7549" s="337"/>
      <c r="T7549" s="169" t="s">
        <v>300</v>
      </c>
    </row>
    <row r="7550" spans="1:20">
      <c r="A7550" s="339">
        <v>45606.458333333299</v>
      </c>
      <c r="B7550" s="340">
        <v>2.24207</v>
      </c>
      <c r="C7550" s="340" t="s">
        <v>300</v>
      </c>
      <c r="D7550" s="341">
        <v>80.820859999999996</v>
      </c>
      <c r="E7550" s="342" t="s">
        <v>300</v>
      </c>
      <c r="F7550" s="340">
        <v>5.6318799999999998</v>
      </c>
      <c r="G7550" s="342" t="s">
        <v>300</v>
      </c>
      <c r="H7550" s="342"/>
      <c r="I7550" s="342"/>
      <c r="J7550" s="343"/>
      <c r="K7550" s="343"/>
      <c r="L7550" s="407">
        <v>1</v>
      </c>
      <c r="M7550" s="344">
        <f t="shared" si="117"/>
        <v>5.6318832750326155</v>
      </c>
      <c r="N7550" s="337"/>
      <c r="T7550" s="169" t="s">
        <v>300</v>
      </c>
    </row>
    <row r="7551" spans="1:20">
      <c r="A7551" s="339">
        <v>45606.5</v>
      </c>
      <c r="B7551" s="340">
        <v>2.0436800000000002</v>
      </c>
      <c r="C7551" s="340" t="s">
        <v>300</v>
      </c>
      <c r="D7551" s="341">
        <v>81.966989999999996</v>
      </c>
      <c r="E7551" s="342" t="s">
        <v>300</v>
      </c>
      <c r="F7551" s="340">
        <v>5.2063499999999996</v>
      </c>
      <c r="G7551" s="342" t="s">
        <v>300</v>
      </c>
      <c r="H7551" s="342"/>
      <c r="I7551" s="342"/>
      <c r="J7551" s="343"/>
      <c r="K7551" s="343"/>
      <c r="L7551" s="407">
        <v>1</v>
      </c>
      <c r="M7551" s="344">
        <f t="shared" si="117"/>
        <v>5.2063443856690563</v>
      </c>
      <c r="N7551" s="337"/>
      <c r="T7551" s="169" t="s">
        <v>300</v>
      </c>
    </row>
    <row r="7552" spans="1:20">
      <c r="A7552" s="339">
        <v>45606.541666666701</v>
      </c>
      <c r="B7552" s="340">
        <v>2.0303399999999998</v>
      </c>
      <c r="C7552" s="340" t="s">
        <v>300</v>
      </c>
      <c r="D7552" s="341">
        <v>81.474090000000004</v>
      </c>
      <c r="E7552" s="342" t="s">
        <v>300</v>
      </c>
      <c r="F7552" s="340">
        <v>5.1412500000000003</v>
      </c>
      <c r="G7552" s="342" t="s">
        <v>300</v>
      </c>
      <c r="H7552" s="342"/>
      <c r="I7552" s="342"/>
      <c r="J7552" s="343"/>
      <c r="K7552" s="343"/>
      <c r="L7552" s="407">
        <v>1</v>
      </c>
      <c r="M7552" s="344">
        <f t="shared" si="117"/>
        <v>5.1412568289198468</v>
      </c>
      <c r="N7552" s="337"/>
      <c r="T7552" s="169" t="s">
        <v>300</v>
      </c>
    </row>
    <row r="7553" spans="1:20">
      <c r="A7553" s="339">
        <v>45606.583333333299</v>
      </c>
      <c r="B7553" s="340">
        <v>1.25776</v>
      </c>
      <c r="C7553" s="340" t="s">
        <v>300</v>
      </c>
      <c r="D7553" s="341">
        <v>82.726759999999999</v>
      </c>
      <c r="E7553" s="342" t="s">
        <v>300</v>
      </c>
      <c r="F7553" s="340">
        <v>3.2338800000000001</v>
      </c>
      <c r="G7553" s="342" t="s">
        <v>300</v>
      </c>
      <c r="H7553" s="342"/>
      <c r="I7553" s="342"/>
      <c r="J7553" s="343"/>
      <c r="K7553" s="343"/>
      <c r="L7553" s="407">
        <v>1</v>
      </c>
      <c r="M7553" s="344">
        <f t="shared" si="117"/>
        <v>3.2338867321582074</v>
      </c>
      <c r="N7553" s="337"/>
      <c r="T7553" s="169" t="s">
        <v>300</v>
      </c>
    </row>
    <row r="7554" spans="1:20">
      <c r="A7554" s="339">
        <v>45606.625</v>
      </c>
      <c r="B7554" s="340">
        <v>1.44337</v>
      </c>
      <c r="C7554" s="340" t="s">
        <v>300</v>
      </c>
      <c r="D7554" s="341">
        <v>81.072500000000005</v>
      </c>
      <c r="E7554" s="342" t="s">
        <v>300</v>
      </c>
      <c r="F7554" s="340">
        <v>3.6368999999999998</v>
      </c>
      <c r="G7554" s="342" t="s">
        <v>300</v>
      </c>
      <c r="H7554" s="342"/>
      <c r="I7554" s="342"/>
      <c r="J7554" s="343"/>
      <c r="K7554" s="343"/>
      <c r="L7554" s="407">
        <v>1</v>
      </c>
      <c r="M7554" s="344">
        <f t="shared" si="117"/>
        <v>3.6369074532209997</v>
      </c>
      <c r="N7554" s="337"/>
      <c r="T7554" s="169" t="s">
        <v>300</v>
      </c>
    </row>
    <row r="7555" spans="1:20">
      <c r="A7555" s="339">
        <v>45606.666666666701</v>
      </c>
      <c r="B7555" s="340">
        <v>1.9879199999999999</v>
      </c>
      <c r="C7555" s="340" t="s">
        <v>300</v>
      </c>
      <c r="D7555" s="341">
        <v>83.142319999999998</v>
      </c>
      <c r="E7555" s="342" t="s">
        <v>300</v>
      </c>
      <c r="F7555" s="340">
        <v>5.1369100000000003</v>
      </c>
      <c r="G7555" s="342" t="s">
        <v>300</v>
      </c>
      <c r="H7555" s="342"/>
      <c r="I7555" s="342"/>
      <c r="J7555" s="343"/>
      <c r="K7555" s="343"/>
      <c r="L7555" s="407">
        <v>1</v>
      </c>
      <c r="M7555" s="344">
        <f t="shared" ref="M7555:M7618" si="118">D7555*60*10^3*B7555*5.18*10^-7</f>
        <v>5.1369111264683518</v>
      </c>
      <c r="N7555" s="337"/>
      <c r="T7555" s="169" t="s">
        <v>300</v>
      </c>
    </row>
    <row r="7556" spans="1:20">
      <c r="A7556" s="339">
        <v>45606.708333333299</v>
      </c>
      <c r="B7556" s="340">
        <v>2.0838199999999998</v>
      </c>
      <c r="C7556" s="340" t="s">
        <v>300</v>
      </c>
      <c r="D7556" s="341">
        <v>82.392089999999996</v>
      </c>
      <c r="E7556" s="342" t="s">
        <v>300</v>
      </c>
      <c r="F7556" s="340">
        <v>5.3361299999999998</v>
      </c>
      <c r="G7556" s="342" t="s">
        <v>300</v>
      </c>
      <c r="H7556" s="342"/>
      <c r="I7556" s="342"/>
      <c r="J7556" s="343"/>
      <c r="K7556" s="343"/>
      <c r="L7556" s="407">
        <v>1</v>
      </c>
      <c r="M7556" s="344">
        <f t="shared" si="118"/>
        <v>5.3361340572965013</v>
      </c>
      <c r="N7556" s="337"/>
      <c r="T7556" s="169" t="s">
        <v>300</v>
      </c>
    </row>
    <row r="7557" spans="1:20">
      <c r="A7557" s="339">
        <v>45606.75</v>
      </c>
      <c r="B7557" s="340">
        <v>2.1127600000000002</v>
      </c>
      <c r="C7557" s="340" t="s">
        <v>300</v>
      </c>
      <c r="D7557" s="341">
        <v>84.028459999999995</v>
      </c>
      <c r="E7557" s="342" t="s">
        <v>300</v>
      </c>
      <c r="F7557" s="340">
        <v>5.5176800000000004</v>
      </c>
      <c r="G7557" s="342" t="s">
        <v>300</v>
      </c>
      <c r="H7557" s="342"/>
      <c r="I7557" s="342"/>
      <c r="J7557" s="343"/>
      <c r="K7557" s="343"/>
      <c r="L7557" s="407">
        <v>1</v>
      </c>
      <c r="M7557" s="344">
        <f t="shared" si="118"/>
        <v>5.517693601169567</v>
      </c>
      <c r="N7557" s="337"/>
      <c r="T7557" s="169" t="s">
        <v>300</v>
      </c>
    </row>
    <row r="7558" spans="1:20">
      <c r="A7558" s="339">
        <v>45606.791666666701</v>
      </c>
      <c r="B7558" s="340">
        <v>1.99943</v>
      </c>
      <c r="C7558" s="340" t="s">
        <v>300</v>
      </c>
      <c r="D7558" s="341">
        <v>83.766499999999994</v>
      </c>
      <c r="E7558" s="342" t="s">
        <v>300</v>
      </c>
      <c r="F7558" s="340">
        <v>5.2054499999999999</v>
      </c>
      <c r="G7558" s="342" t="s">
        <v>300</v>
      </c>
      <c r="H7558" s="342"/>
      <c r="I7558" s="342"/>
      <c r="J7558" s="343"/>
      <c r="K7558" s="343"/>
      <c r="L7558" s="407">
        <v>1</v>
      </c>
      <c r="M7558" s="344">
        <f t="shared" si="118"/>
        <v>5.2054416661925993</v>
      </c>
      <c r="N7558" s="337"/>
      <c r="T7558" s="169" t="s">
        <v>300</v>
      </c>
    </row>
    <row r="7559" spans="1:20">
      <c r="A7559" s="339">
        <v>45606.833333333299</v>
      </c>
      <c r="B7559" s="340">
        <v>2.1653799999999999</v>
      </c>
      <c r="C7559" s="340" t="s">
        <v>300</v>
      </c>
      <c r="D7559" s="341">
        <v>83.094859999999997</v>
      </c>
      <c r="E7559" s="342" t="s">
        <v>300</v>
      </c>
      <c r="F7559" s="340">
        <v>5.5922900000000002</v>
      </c>
      <c r="G7559" s="342" t="s">
        <v>300</v>
      </c>
      <c r="H7559" s="342"/>
      <c r="I7559" s="342"/>
      <c r="J7559" s="343"/>
      <c r="K7559" s="343"/>
      <c r="L7559" s="407">
        <v>1</v>
      </c>
      <c r="M7559" s="344">
        <f t="shared" si="118"/>
        <v>5.5922849421865441</v>
      </c>
      <c r="N7559" s="337"/>
      <c r="T7559" s="169" t="s">
        <v>300</v>
      </c>
    </row>
    <row r="7560" spans="1:20">
      <c r="A7560" s="339">
        <v>45606.875</v>
      </c>
      <c r="B7560" s="340">
        <v>2.1404299999999998</v>
      </c>
      <c r="C7560" s="340" t="s">
        <v>300</v>
      </c>
      <c r="D7560" s="341">
        <v>82.678759999999997</v>
      </c>
      <c r="E7560" s="342" t="s">
        <v>300</v>
      </c>
      <c r="F7560" s="340">
        <v>5.5001699999999998</v>
      </c>
      <c r="G7560" s="342" t="s">
        <v>300</v>
      </c>
      <c r="H7560" s="342"/>
      <c r="I7560" s="342"/>
      <c r="J7560" s="343"/>
      <c r="K7560" s="343"/>
      <c r="L7560" s="407">
        <v>1</v>
      </c>
      <c r="M7560" s="344">
        <f t="shared" si="118"/>
        <v>5.5001684941321427</v>
      </c>
      <c r="N7560" s="337"/>
      <c r="T7560" s="169" t="s">
        <v>300</v>
      </c>
    </row>
    <row r="7561" spans="1:20">
      <c r="A7561" s="339">
        <v>45606.916666666701</v>
      </c>
      <c r="B7561" s="340">
        <v>2.0584500000000001</v>
      </c>
      <c r="C7561" s="340" t="s">
        <v>300</v>
      </c>
      <c r="D7561" s="341">
        <v>83.373670000000004</v>
      </c>
      <c r="E7561" s="342" t="s">
        <v>300</v>
      </c>
      <c r="F7561" s="340">
        <v>5.3339699999999999</v>
      </c>
      <c r="G7561" s="342" t="s">
        <v>300</v>
      </c>
      <c r="H7561" s="342"/>
      <c r="I7561" s="342"/>
      <c r="J7561" s="343"/>
      <c r="K7561" s="343"/>
      <c r="L7561" s="407">
        <v>1</v>
      </c>
      <c r="M7561" s="344">
        <f t="shared" si="118"/>
        <v>5.3339661038374206</v>
      </c>
      <c r="N7561" s="337"/>
      <c r="T7561" s="169" t="s">
        <v>300</v>
      </c>
    </row>
    <row r="7562" spans="1:20">
      <c r="A7562" s="339">
        <v>45606.958333333299</v>
      </c>
      <c r="B7562" s="340">
        <v>2.1786500000000002</v>
      </c>
      <c r="C7562" s="340" t="s">
        <v>300</v>
      </c>
      <c r="D7562" s="341">
        <v>82.989069999999998</v>
      </c>
      <c r="E7562" s="342" t="s">
        <v>300</v>
      </c>
      <c r="F7562" s="340">
        <v>5.6193900000000001</v>
      </c>
      <c r="G7562" s="342" t="s">
        <v>300</v>
      </c>
      <c r="H7562" s="342"/>
      <c r="I7562" s="342"/>
      <c r="J7562" s="343"/>
      <c r="K7562" s="343"/>
      <c r="L7562" s="407">
        <v>1</v>
      </c>
      <c r="M7562" s="344">
        <f t="shared" si="118"/>
        <v>5.6193925890089389</v>
      </c>
      <c r="N7562" s="337"/>
      <c r="T7562" s="169" t="s">
        <v>300</v>
      </c>
    </row>
    <row r="7563" spans="1:20">
      <c r="A7563" s="339">
        <v>45607</v>
      </c>
      <c r="B7563" s="340">
        <v>2.2211500000000002</v>
      </c>
      <c r="C7563" s="340" t="s">
        <v>300</v>
      </c>
      <c r="D7563" s="341">
        <v>84.418800000000005</v>
      </c>
      <c r="E7563" s="342" t="s">
        <v>300</v>
      </c>
      <c r="F7563" s="340">
        <v>5.8277200000000002</v>
      </c>
      <c r="G7563" s="342" t="s">
        <v>300</v>
      </c>
      <c r="H7563" s="342"/>
      <c r="I7563" s="342"/>
      <c r="J7563" s="343"/>
      <c r="K7563" s="343"/>
      <c r="L7563" s="407">
        <v>1</v>
      </c>
      <c r="M7563" s="344">
        <f t="shared" si="118"/>
        <v>5.8277118916296011</v>
      </c>
      <c r="N7563" s="337"/>
      <c r="T7563" s="169" t="s">
        <v>300</v>
      </c>
    </row>
    <row r="7564" spans="1:20">
      <c r="A7564" s="339">
        <v>45607.041666666701</v>
      </c>
      <c r="B7564" s="340">
        <v>2.13124</v>
      </c>
      <c r="C7564" s="340" t="s">
        <v>300</v>
      </c>
      <c r="D7564" s="341">
        <v>84.379149999999996</v>
      </c>
      <c r="E7564" s="342" t="s">
        <v>300</v>
      </c>
      <c r="F7564" s="340">
        <v>5.5891999999999999</v>
      </c>
      <c r="G7564" s="342" t="s">
        <v>300</v>
      </c>
      <c r="H7564" s="342"/>
      <c r="I7564" s="342"/>
      <c r="J7564" s="343"/>
      <c r="K7564" s="343"/>
      <c r="L7564" s="407">
        <v>1</v>
      </c>
      <c r="M7564" s="344">
        <f t="shared" si="118"/>
        <v>5.5891853865976797</v>
      </c>
      <c r="N7564" s="337"/>
      <c r="T7564" s="169" t="s">
        <v>300</v>
      </c>
    </row>
    <row r="7565" spans="1:20">
      <c r="A7565" s="339">
        <v>45607.083333333299</v>
      </c>
      <c r="B7565" s="340">
        <v>2.3107099999999998</v>
      </c>
      <c r="C7565" s="340" t="s">
        <v>300</v>
      </c>
      <c r="D7565" s="341">
        <v>80.784700000000001</v>
      </c>
      <c r="E7565" s="342" t="s">
        <v>300</v>
      </c>
      <c r="F7565" s="340">
        <v>5.8017099999999999</v>
      </c>
      <c r="G7565" s="342" t="s">
        <v>300</v>
      </c>
      <c r="H7565" s="342"/>
      <c r="I7565" s="342"/>
      <c r="J7565" s="343"/>
      <c r="K7565" s="343"/>
      <c r="L7565" s="407">
        <v>1</v>
      </c>
      <c r="M7565" s="344">
        <f t="shared" si="118"/>
        <v>5.8017040393779595</v>
      </c>
      <c r="N7565" s="337"/>
      <c r="T7565" s="169" t="s">
        <v>300</v>
      </c>
    </row>
    <row r="7566" spans="1:20">
      <c r="A7566" s="339">
        <v>45607.125</v>
      </c>
      <c r="B7566" s="340">
        <v>2.2263799999999998</v>
      </c>
      <c r="C7566" s="340" t="s">
        <v>300</v>
      </c>
      <c r="D7566" s="341">
        <v>77.631290000000007</v>
      </c>
      <c r="E7566" s="342" t="s">
        <v>300</v>
      </c>
      <c r="F7566" s="340">
        <v>5.3717699999999997</v>
      </c>
      <c r="G7566" s="342" t="s">
        <v>300</v>
      </c>
      <c r="H7566" s="342"/>
      <c r="I7566" s="342"/>
      <c r="J7566" s="343"/>
      <c r="K7566" s="343"/>
      <c r="L7566" s="407">
        <v>1</v>
      </c>
      <c r="M7566" s="344">
        <f t="shared" si="118"/>
        <v>5.3717662344506154</v>
      </c>
      <c r="N7566" s="337"/>
      <c r="T7566" s="169" t="s">
        <v>300</v>
      </c>
    </row>
    <row r="7567" spans="1:20">
      <c r="A7567" s="339">
        <v>45607.166666666701</v>
      </c>
      <c r="B7567" s="340">
        <v>0.54310000000000003</v>
      </c>
      <c r="C7567" s="340" t="s">
        <v>300</v>
      </c>
      <c r="D7567" s="341">
        <v>84.857290000000006</v>
      </c>
      <c r="E7567" s="342" t="s">
        <v>300</v>
      </c>
      <c r="F7567" s="340">
        <v>1.4323600000000001</v>
      </c>
      <c r="G7567" s="342" t="s">
        <v>300</v>
      </c>
      <c r="H7567" s="342"/>
      <c r="I7567" s="342"/>
      <c r="J7567" s="343"/>
      <c r="K7567" s="343"/>
      <c r="L7567" s="407">
        <v>1</v>
      </c>
      <c r="M7567" s="344">
        <f t="shared" si="118"/>
        <v>1.4323526997049201</v>
      </c>
      <c r="N7567" s="337"/>
      <c r="T7567" s="169" t="s">
        <v>300</v>
      </c>
    </row>
    <row r="7568" spans="1:20">
      <c r="A7568" s="339">
        <v>45607.208333333299</v>
      </c>
      <c r="B7568" s="340">
        <v>0.32168999999999998</v>
      </c>
      <c r="C7568" s="340" t="s">
        <v>300</v>
      </c>
      <c r="D7568" s="341">
        <v>82.654929999999993</v>
      </c>
      <c r="E7568" s="342" t="s">
        <v>300</v>
      </c>
      <c r="F7568" s="340">
        <v>0.82640999999999998</v>
      </c>
      <c r="G7568" s="342" t="s">
        <v>300</v>
      </c>
      <c r="H7568" s="342"/>
      <c r="I7568" s="342"/>
      <c r="J7568" s="343"/>
      <c r="K7568" s="343"/>
      <c r="L7568" s="407">
        <v>1</v>
      </c>
      <c r="M7568" s="344">
        <f t="shared" si="118"/>
        <v>0.82639433853723587</v>
      </c>
      <c r="N7568" s="337"/>
      <c r="T7568" s="169" t="s">
        <v>300</v>
      </c>
    </row>
    <row r="7569" spans="1:20">
      <c r="A7569" s="339">
        <v>45607.25</v>
      </c>
      <c r="B7569" s="340">
        <v>0.32195000000000001</v>
      </c>
      <c r="C7569" s="340" t="s">
        <v>300</v>
      </c>
      <c r="D7569" s="341">
        <v>83.713189999999997</v>
      </c>
      <c r="E7569" s="342" t="s">
        <v>300</v>
      </c>
      <c r="F7569" s="340">
        <v>0.83765999999999996</v>
      </c>
      <c r="G7569" s="342" t="s">
        <v>300</v>
      </c>
      <c r="H7569" s="342"/>
      <c r="I7569" s="342"/>
      <c r="J7569" s="343"/>
      <c r="K7569" s="343"/>
      <c r="L7569" s="407">
        <v>1</v>
      </c>
      <c r="M7569" s="344">
        <f t="shared" si="118"/>
        <v>0.8376514240571401</v>
      </c>
      <c r="N7569" s="337"/>
      <c r="T7569" s="169" t="s">
        <v>300</v>
      </c>
    </row>
    <row r="7570" spans="1:20">
      <c r="A7570" s="339">
        <v>45607.291666666701</v>
      </c>
      <c r="B7570" s="340">
        <v>0.21668999999999999</v>
      </c>
      <c r="C7570" s="340" t="s">
        <v>300</v>
      </c>
      <c r="D7570" s="341">
        <v>85.157799999999995</v>
      </c>
      <c r="E7570" s="342" t="s">
        <v>300</v>
      </c>
      <c r="F7570" s="340">
        <v>0.57352000000000003</v>
      </c>
      <c r="G7570" s="342" t="s">
        <v>300</v>
      </c>
      <c r="H7570" s="342"/>
      <c r="I7570" s="342"/>
      <c r="J7570" s="343"/>
      <c r="K7570" s="343"/>
      <c r="L7570" s="407">
        <v>1</v>
      </c>
      <c r="M7570" s="344">
        <f t="shared" si="118"/>
        <v>0.57351438163655988</v>
      </c>
      <c r="N7570" s="337"/>
      <c r="T7570" s="169" t="s">
        <v>300</v>
      </c>
    </row>
    <row r="7571" spans="1:20">
      <c r="A7571" s="339">
        <v>45607.333333333299</v>
      </c>
      <c r="B7571" s="340">
        <v>0.19111</v>
      </c>
      <c r="C7571" s="340" t="s">
        <v>300</v>
      </c>
      <c r="D7571" s="341">
        <v>79.808099999999996</v>
      </c>
      <c r="E7571" s="342" t="s">
        <v>300</v>
      </c>
      <c r="F7571" s="340">
        <v>0.47403000000000001</v>
      </c>
      <c r="G7571" s="342" t="s">
        <v>300</v>
      </c>
      <c r="H7571" s="342"/>
      <c r="I7571" s="342"/>
      <c r="J7571" s="343"/>
      <c r="K7571" s="343"/>
      <c r="L7571" s="407">
        <v>1</v>
      </c>
      <c r="M7571" s="344">
        <f t="shared" si="118"/>
        <v>0.47403607580027995</v>
      </c>
      <c r="N7571" s="337"/>
      <c r="T7571" s="169" t="s">
        <v>300</v>
      </c>
    </row>
    <row r="7572" spans="1:20">
      <c r="A7572" s="339">
        <v>45607.375</v>
      </c>
      <c r="B7572" s="340">
        <v>0.14674000000000001</v>
      </c>
      <c r="C7572" s="340" t="s">
        <v>300</v>
      </c>
      <c r="D7572" s="341">
        <v>68.74888</v>
      </c>
      <c r="E7572" s="342" t="s">
        <v>300</v>
      </c>
      <c r="F7572" s="340">
        <v>0.31355</v>
      </c>
      <c r="G7572" s="342" t="s">
        <v>300</v>
      </c>
      <c r="H7572" s="342"/>
      <c r="I7572" s="342"/>
      <c r="J7572" s="343"/>
      <c r="K7572" s="343"/>
      <c r="L7572" s="407">
        <v>1</v>
      </c>
      <c r="M7572" s="344">
        <f t="shared" si="118"/>
        <v>0.31354158703929597</v>
      </c>
      <c r="N7572" s="337"/>
      <c r="T7572" s="169" t="s">
        <v>300</v>
      </c>
    </row>
    <row r="7573" spans="1:20">
      <c r="A7573" s="339">
        <v>45607.416666666701</v>
      </c>
      <c r="B7573" s="340">
        <v>0.15584999999999999</v>
      </c>
      <c r="C7573" s="340" t="s">
        <v>300</v>
      </c>
      <c r="D7573" s="341">
        <v>50.077750000000002</v>
      </c>
      <c r="E7573" s="342" t="s">
        <v>300</v>
      </c>
      <c r="F7573" s="340">
        <v>0.24257000000000001</v>
      </c>
      <c r="G7573" s="342" t="s">
        <v>300</v>
      </c>
      <c r="H7573" s="342"/>
      <c r="I7573" s="342"/>
      <c r="J7573" s="343"/>
      <c r="K7573" s="343"/>
      <c r="L7573" s="407">
        <v>1</v>
      </c>
      <c r="M7573" s="344">
        <f t="shared" si="118"/>
        <v>0.24256750684949996</v>
      </c>
      <c r="N7573" s="337"/>
      <c r="T7573" s="169" t="s">
        <v>300</v>
      </c>
    </row>
    <row r="7574" spans="1:20">
      <c r="A7574" s="339">
        <v>45607.458333333299</v>
      </c>
      <c r="B7574" s="340">
        <v>0.15733</v>
      </c>
      <c r="C7574" s="340" t="s">
        <v>300</v>
      </c>
      <c r="D7574" s="341">
        <v>50.356180000000002</v>
      </c>
      <c r="E7574" s="342" t="s">
        <v>300</v>
      </c>
      <c r="F7574" s="340">
        <v>0.24623</v>
      </c>
      <c r="G7574" s="342" t="s">
        <v>300</v>
      </c>
      <c r="H7574" s="342"/>
      <c r="I7574" s="342"/>
      <c r="J7574" s="343"/>
      <c r="K7574" s="343"/>
      <c r="L7574" s="407">
        <v>1</v>
      </c>
      <c r="M7574" s="344">
        <f t="shared" si="118"/>
        <v>0.24623247480535199</v>
      </c>
      <c r="N7574" s="337"/>
      <c r="T7574" s="169" t="s">
        <v>300</v>
      </c>
    </row>
    <row r="7575" spans="1:20">
      <c r="A7575" s="339">
        <v>45607.5</v>
      </c>
      <c r="B7575" s="340">
        <v>8.8340000000000002E-2</v>
      </c>
      <c r="C7575" s="340" t="s">
        <v>300</v>
      </c>
      <c r="D7575" s="341">
        <v>50.809339999999999</v>
      </c>
      <c r="E7575" s="342" t="s">
        <v>300</v>
      </c>
      <c r="F7575" s="340">
        <v>0.13950000000000001</v>
      </c>
      <c r="G7575" s="342" t="s">
        <v>300</v>
      </c>
      <c r="H7575" s="342"/>
      <c r="I7575" s="342"/>
      <c r="J7575" s="343"/>
      <c r="K7575" s="343"/>
      <c r="L7575" s="407">
        <v>1</v>
      </c>
      <c r="M7575" s="344">
        <f t="shared" si="118"/>
        <v>0.13950248973124799</v>
      </c>
      <c r="N7575" s="337"/>
      <c r="T7575" s="169" t="s">
        <v>300</v>
      </c>
    </row>
    <row r="7576" spans="1:20">
      <c r="A7576" s="339">
        <v>45607.541666666701</v>
      </c>
      <c r="B7576" s="340">
        <v>0.13636000000000001</v>
      </c>
      <c r="C7576" s="340" t="s">
        <v>300</v>
      </c>
      <c r="D7576" s="341">
        <v>51.057189999999999</v>
      </c>
      <c r="E7576" s="342" t="s">
        <v>300</v>
      </c>
      <c r="F7576" s="340">
        <v>0.21637999999999999</v>
      </c>
      <c r="G7576" s="342" t="s">
        <v>300</v>
      </c>
      <c r="H7576" s="342"/>
      <c r="I7576" s="342"/>
      <c r="J7576" s="343"/>
      <c r="K7576" s="343"/>
      <c r="L7576" s="407">
        <v>1</v>
      </c>
      <c r="M7576" s="344">
        <f t="shared" si="118"/>
        <v>0.21638388395467201</v>
      </c>
      <c r="N7576" s="337"/>
      <c r="T7576" s="169" t="s">
        <v>300</v>
      </c>
    </row>
    <row r="7577" spans="1:20">
      <c r="A7577" s="339">
        <v>45607.583333333299</v>
      </c>
      <c r="B7577" s="340">
        <v>0.11815000000000001</v>
      </c>
      <c r="C7577" s="340" t="s">
        <v>300</v>
      </c>
      <c r="D7577" s="341">
        <v>53.93233</v>
      </c>
      <c r="E7577" s="342" t="s">
        <v>300</v>
      </c>
      <c r="F7577" s="340">
        <v>0.19805</v>
      </c>
      <c r="G7577" s="342" t="s">
        <v>300</v>
      </c>
      <c r="H7577" s="342"/>
      <c r="I7577" s="342"/>
      <c r="J7577" s="343"/>
      <c r="K7577" s="343"/>
      <c r="L7577" s="407">
        <v>1</v>
      </c>
      <c r="M7577" s="344">
        <f t="shared" si="118"/>
        <v>0.19804501685765999</v>
      </c>
      <c r="N7577" s="337"/>
      <c r="T7577" s="169" t="s">
        <v>300</v>
      </c>
    </row>
    <row r="7578" spans="1:20">
      <c r="A7578" s="339">
        <v>45607.625</v>
      </c>
      <c r="B7578" s="340">
        <v>8.1769999999999995E-2</v>
      </c>
      <c r="C7578" s="340" t="s">
        <v>300</v>
      </c>
      <c r="D7578" s="341">
        <v>54.406579999999998</v>
      </c>
      <c r="E7578" s="342" t="s">
        <v>300</v>
      </c>
      <c r="F7578" s="340">
        <v>0.13825999999999999</v>
      </c>
      <c r="G7578" s="342" t="s">
        <v>300</v>
      </c>
      <c r="H7578" s="342"/>
      <c r="I7578" s="342"/>
      <c r="J7578" s="343"/>
      <c r="K7578" s="343"/>
      <c r="L7578" s="407">
        <v>1</v>
      </c>
      <c r="M7578" s="344">
        <f t="shared" si="118"/>
        <v>0.13826951352832798</v>
      </c>
      <c r="N7578" s="337"/>
      <c r="T7578" s="169" t="s">
        <v>300</v>
      </c>
    </row>
    <row r="7579" spans="1:20">
      <c r="A7579" s="339">
        <v>45607.666666666701</v>
      </c>
      <c r="B7579" s="340">
        <v>1.191E-2</v>
      </c>
      <c r="C7579" s="340" t="s">
        <v>300</v>
      </c>
      <c r="D7579" s="341">
        <v>48.29674</v>
      </c>
      <c r="E7579" s="342" t="s">
        <v>300</v>
      </c>
      <c r="F7579" s="340">
        <v>1.788E-2</v>
      </c>
      <c r="G7579" s="342" t="s">
        <v>300</v>
      </c>
      <c r="H7579" s="342"/>
      <c r="I7579" s="342"/>
      <c r="J7579" s="343"/>
      <c r="K7579" s="343"/>
      <c r="L7579" s="407">
        <v>1</v>
      </c>
      <c r="M7579" s="344">
        <f t="shared" si="118"/>
        <v>1.7877656509271998E-2</v>
      </c>
      <c r="N7579" s="337"/>
      <c r="T7579" s="169" t="s">
        <v>300</v>
      </c>
    </row>
    <row r="7580" spans="1:20">
      <c r="A7580" s="339">
        <v>45607.708333333299</v>
      </c>
      <c r="B7580" s="340">
        <v>0.01</v>
      </c>
      <c r="C7580" s="340" t="s">
        <v>300</v>
      </c>
      <c r="D7580" s="341">
        <v>48.400539999999999</v>
      </c>
      <c r="E7580" s="342" t="s">
        <v>300</v>
      </c>
      <c r="F7580" s="340">
        <v>1.504E-2</v>
      </c>
      <c r="G7580" s="342" t="s">
        <v>300</v>
      </c>
      <c r="H7580" s="342"/>
      <c r="I7580" s="342"/>
      <c r="J7580" s="343"/>
      <c r="K7580" s="343"/>
      <c r="L7580" s="407">
        <v>1</v>
      </c>
      <c r="M7580" s="344">
        <f t="shared" si="118"/>
        <v>1.5042887831999998E-2</v>
      </c>
      <c r="N7580" s="337"/>
      <c r="T7580" s="169" t="s">
        <v>300</v>
      </c>
    </row>
    <row r="7581" spans="1:20">
      <c r="A7581" s="339">
        <v>45607.75</v>
      </c>
      <c r="B7581" s="340">
        <v>8.6700000000000006E-3</v>
      </c>
      <c r="C7581" s="340" t="s">
        <v>300</v>
      </c>
      <c r="D7581" s="341">
        <v>49.009509999999999</v>
      </c>
      <c r="E7581" s="342" t="s">
        <v>300</v>
      </c>
      <c r="F7581" s="340">
        <v>1.321E-2</v>
      </c>
      <c r="G7581" s="342" t="s">
        <v>300</v>
      </c>
      <c r="H7581" s="342"/>
      <c r="I7581" s="342"/>
      <c r="J7581" s="343"/>
      <c r="K7581" s="343"/>
      <c r="L7581" s="407">
        <v>1</v>
      </c>
      <c r="M7581" s="344">
        <f t="shared" si="118"/>
        <v>1.3206278998835998E-2</v>
      </c>
      <c r="N7581" s="337"/>
      <c r="T7581" s="169" t="s">
        <v>300</v>
      </c>
    </row>
    <row r="7582" spans="1:20">
      <c r="A7582" s="339">
        <v>45607.791666666701</v>
      </c>
      <c r="B7582" s="340">
        <v>7.6499999999999997E-3</v>
      </c>
      <c r="C7582" s="340" t="s">
        <v>300</v>
      </c>
      <c r="D7582" s="341">
        <v>41.195120000000003</v>
      </c>
      <c r="E7582" s="342" t="s">
        <v>300</v>
      </c>
      <c r="F7582" s="340">
        <v>9.7999999999999997E-3</v>
      </c>
      <c r="G7582" s="342" t="s">
        <v>300</v>
      </c>
      <c r="H7582" s="342"/>
      <c r="I7582" s="342"/>
      <c r="J7582" s="343"/>
      <c r="K7582" s="343"/>
      <c r="L7582" s="407">
        <v>1</v>
      </c>
      <c r="M7582" s="344">
        <f t="shared" si="118"/>
        <v>9.7946341214399987E-3</v>
      </c>
      <c r="N7582" s="337"/>
      <c r="T7582" s="169" t="s">
        <v>300</v>
      </c>
    </row>
    <row r="7583" spans="1:20">
      <c r="A7583" s="339">
        <v>45607.833333333299</v>
      </c>
      <c r="B7583" s="340">
        <v>8.0999999999999996E-3</v>
      </c>
      <c r="C7583" s="340" t="s">
        <v>300</v>
      </c>
      <c r="D7583" s="341">
        <v>32.45543</v>
      </c>
      <c r="E7583" s="342" t="s">
        <v>300</v>
      </c>
      <c r="F7583" s="340">
        <v>8.1700000000000002E-3</v>
      </c>
      <c r="G7583" s="342" t="s">
        <v>300</v>
      </c>
      <c r="H7583" s="342"/>
      <c r="I7583" s="342"/>
      <c r="J7583" s="343"/>
      <c r="K7583" s="343"/>
      <c r="L7583" s="407">
        <v>1</v>
      </c>
      <c r="M7583" s="344">
        <f t="shared" si="118"/>
        <v>8.1705895916399981E-3</v>
      </c>
      <c r="N7583" s="337"/>
      <c r="T7583" s="169" t="s">
        <v>300</v>
      </c>
    </row>
    <row r="7584" spans="1:20">
      <c r="A7584" s="339">
        <v>45607.875</v>
      </c>
      <c r="B7584" s="340">
        <v>8.2699999999999996E-3</v>
      </c>
      <c r="C7584" s="340" t="s">
        <v>300</v>
      </c>
      <c r="D7584" s="341">
        <v>32.38541</v>
      </c>
      <c r="E7584" s="342" t="s">
        <v>300</v>
      </c>
      <c r="F7584" s="340">
        <v>8.3199999999999993E-3</v>
      </c>
      <c r="G7584" s="342" t="s">
        <v>300</v>
      </c>
      <c r="H7584" s="342"/>
      <c r="I7584" s="342"/>
      <c r="J7584" s="343"/>
      <c r="K7584" s="343"/>
      <c r="L7584" s="407">
        <v>1</v>
      </c>
      <c r="M7584" s="344">
        <f t="shared" si="118"/>
        <v>8.3240737489559992E-3</v>
      </c>
      <c r="N7584" s="337"/>
      <c r="T7584" s="169" t="s">
        <v>300</v>
      </c>
    </row>
    <row r="7585" spans="1:20">
      <c r="A7585" s="339">
        <v>45607.916666666701</v>
      </c>
      <c r="B7585" s="340">
        <v>8.3199999999999993E-3</v>
      </c>
      <c r="C7585" s="340" t="s">
        <v>300</v>
      </c>
      <c r="D7585" s="341">
        <v>36.903109999999998</v>
      </c>
      <c r="E7585" s="342" t="s">
        <v>300</v>
      </c>
      <c r="F7585" s="340">
        <v>9.5499999999999995E-3</v>
      </c>
      <c r="G7585" s="342" t="s">
        <v>300</v>
      </c>
      <c r="H7585" s="342"/>
      <c r="I7585" s="342"/>
      <c r="J7585" s="343"/>
      <c r="K7585" s="343"/>
      <c r="L7585" s="407">
        <v>1</v>
      </c>
      <c r="M7585" s="344">
        <f t="shared" si="118"/>
        <v>9.5426128412159986E-3</v>
      </c>
      <c r="N7585" s="337"/>
      <c r="T7585" s="169" t="s">
        <v>300</v>
      </c>
    </row>
    <row r="7586" spans="1:20">
      <c r="A7586" s="339">
        <v>45607.958333333299</v>
      </c>
      <c r="B7586" s="340">
        <v>8.8000000000000005E-3</v>
      </c>
      <c r="C7586" s="340" t="s">
        <v>300</v>
      </c>
      <c r="D7586" s="341">
        <v>46.098579999999998</v>
      </c>
      <c r="E7586" s="342" t="s">
        <v>300</v>
      </c>
      <c r="F7586" s="340">
        <v>1.261E-2</v>
      </c>
      <c r="G7586" s="342" t="s">
        <v>300</v>
      </c>
      <c r="H7586" s="342"/>
      <c r="I7586" s="342"/>
      <c r="J7586" s="343"/>
      <c r="K7586" s="343"/>
      <c r="L7586" s="407">
        <v>1</v>
      </c>
      <c r="M7586" s="344">
        <f t="shared" si="118"/>
        <v>1.260814602432E-2</v>
      </c>
      <c r="N7586" s="337"/>
      <c r="T7586" s="169" t="s">
        <v>300</v>
      </c>
    </row>
    <row r="7587" spans="1:20">
      <c r="A7587" s="339">
        <v>45608</v>
      </c>
      <c r="B7587" s="340">
        <v>8.6800000000000002E-3</v>
      </c>
      <c r="C7587" s="340" t="s">
        <v>300</v>
      </c>
      <c r="D7587" s="341">
        <v>42.474760000000003</v>
      </c>
      <c r="E7587" s="342" t="s">
        <v>300</v>
      </c>
      <c r="F7587" s="340">
        <v>1.146E-2</v>
      </c>
      <c r="G7587" s="342" t="s">
        <v>300</v>
      </c>
      <c r="H7587" s="342"/>
      <c r="I7587" s="342"/>
      <c r="J7587" s="343"/>
      <c r="K7587" s="343"/>
      <c r="L7587" s="407">
        <v>1</v>
      </c>
      <c r="M7587" s="344">
        <f t="shared" si="118"/>
        <v>1.1458602894144E-2</v>
      </c>
      <c r="N7587" s="337"/>
      <c r="T7587" s="169" t="s">
        <v>300</v>
      </c>
    </row>
    <row r="7588" spans="1:20">
      <c r="A7588" s="339">
        <v>45608.041666666701</v>
      </c>
      <c r="B7588" s="340">
        <v>6.9300000000000004E-3</v>
      </c>
      <c r="C7588" s="340" t="s">
        <v>300</v>
      </c>
      <c r="D7588" s="341">
        <v>30.197780000000002</v>
      </c>
      <c r="E7588" s="342" t="s">
        <v>300</v>
      </c>
      <c r="F7588" s="340">
        <v>6.4999999999999997E-3</v>
      </c>
      <c r="G7588" s="342" t="s">
        <v>300</v>
      </c>
      <c r="H7588" s="342"/>
      <c r="I7588" s="342"/>
      <c r="J7588" s="343"/>
      <c r="K7588" s="343"/>
      <c r="L7588" s="407">
        <v>1</v>
      </c>
      <c r="M7588" s="344">
        <f t="shared" si="118"/>
        <v>6.5041307266319997E-3</v>
      </c>
      <c r="N7588" s="337"/>
      <c r="T7588" s="169" t="s">
        <v>300</v>
      </c>
    </row>
    <row r="7589" spans="1:20">
      <c r="A7589" s="339">
        <v>45608.083333333299</v>
      </c>
      <c r="B7589" s="340">
        <v>8.9300000000000004E-3</v>
      </c>
      <c r="C7589" s="340" t="s">
        <v>300</v>
      </c>
      <c r="D7589" s="341">
        <v>31.229130000000001</v>
      </c>
      <c r="E7589" s="342" t="s">
        <v>300</v>
      </c>
      <c r="F7589" s="340">
        <v>8.6700000000000006E-3</v>
      </c>
      <c r="G7589" s="342" t="s">
        <v>300</v>
      </c>
      <c r="H7589" s="342"/>
      <c r="I7589" s="342"/>
      <c r="J7589" s="343"/>
      <c r="K7589" s="343"/>
      <c r="L7589" s="407">
        <v>1</v>
      </c>
      <c r="M7589" s="344">
        <f t="shared" si="118"/>
        <v>8.6674701483719988E-3</v>
      </c>
      <c r="N7589" s="337"/>
      <c r="T7589" s="169" t="s">
        <v>300</v>
      </c>
    </row>
    <row r="7590" spans="1:20">
      <c r="A7590" s="339">
        <v>45608.125</v>
      </c>
      <c r="B7590" s="340">
        <v>8.9800000000000001E-3</v>
      </c>
      <c r="C7590" s="340" t="s">
        <v>300</v>
      </c>
      <c r="D7590" s="341">
        <v>32.964489999999998</v>
      </c>
      <c r="E7590" s="342" t="s">
        <v>300</v>
      </c>
      <c r="F7590" s="340">
        <v>9.1999999999999998E-3</v>
      </c>
      <c r="G7590" s="342" t="s">
        <v>300</v>
      </c>
      <c r="H7590" s="342"/>
      <c r="I7590" s="342"/>
      <c r="J7590" s="343"/>
      <c r="K7590" s="343"/>
      <c r="L7590" s="407">
        <v>1</v>
      </c>
      <c r="M7590" s="344">
        <f t="shared" si="118"/>
        <v>9.2003364158159996E-3</v>
      </c>
      <c r="N7590" s="337"/>
      <c r="T7590" s="169" t="s">
        <v>300</v>
      </c>
    </row>
    <row r="7591" spans="1:20">
      <c r="A7591" s="339">
        <v>45608.166666666701</v>
      </c>
      <c r="B7591" s="340">
        <v>8.5299999999999994E-3</v>
      </c>
      <c r="C7591" s="340" t="s">
        <v>300</v>
      </c>
      <c r="D7591" s="341">
        <v>30.770219999999998</v>
      </c>
      <c r="E7591" s="342" t="s">
        <v>300</v>
      </c>
      <c r="F7591" s="340">
        <v>8.1600000000000006E-3</v>
      </c>
      <c r="G7591" s="342" t="s">
        <v>300</v>
      </c>
      <c r="H7591" s="342"/>
      <c r="I7591" s="342"/>
      <c r="J7591" s="343"/>
      <c r="K7591" s="343"/>
      <c r="L7591" s="407">
        <v>1</v>
      </c>
      <c r="M7591" s="344">
        <f t="shared" si="118"/>
        <v>8.157566872727999E-3</v>
      </c>
      <c r="N7591" s="337"/>
      <c r="T7591" s="169" t="s">
        <v>300</v>
      </c>
    </row>
    <row r="7592" spans="1:20">
      <c r="A7592" s="339">
        <v>45608.208333333299</v>
      </c>
      <c r="B7592" s="340">
        <v>1.089E-2</v>
      </c>
      <c r="C7592" s="340" t="s">
        <v>300</v>
      </c>
      <c r="D7592" s="341">
        <v>31.199459999999998</v>
      </c>
      <c r="E7592" s="342" t="s">
        <v>300</v>
      </c>
      <c r="F7592" s="340">
        <v>1.056E-2</v>
      </c>
      <c r="G7592" s="342" t="s">
        <v>300</v>
      </c>
      <c r="H7592" s="342"/>
      <c r="I7592" s="342"/>
      <c r="J7592" s="343"/>
      <c r="K7592" s="343"/>
      <c r="L7592" s="407">
        <v>1</v>
      </c>
      <c r="M7592" s="344">
        <f t="shared" si="118"/>
        <v>1.0559806670951999E-2</v>
      </c>
      <c r="N7592" s="337"/>
      <c r="T7592" s="169" t="s">
        <v>300</v>
      </c>
    </row>
    <row r="7593" spans="1:20">
      <c r="A7593" s="339">
        <v>45608.25</v>
      </c>
      <c r="B7593" s="340">
        <v>9.7999999999999997E-3</v>
      </c>
      <c r="C7593" s="340" t="s">
        <v>300</v>
      </c>
      <c r="D7593" s="341">
        <v>30.732849999999999</v>
      </c>
      <c r="E7593" s="342" t="s">
        <v>300</v>
      </c>
      <c r="F7593" s="340">
        <v>9.3600000000000003E-3</v>
      </c>
      <c r="G7593" s="342" t="s">
        <v>300</v>
      </c>
      <c r="H7593" s="342"/>
      <c r="I7593" s="342"/>
      <c r="J7593" s="343"/>
      <c r="K7593" s="343"/>
      <c r="L7593" s="407">
        <v>1</v>
      </c>
      <c r="M7593" s="344">
        <f t="shared" si="118"/>
        <v>9.3607343843999987E-3</v>
      </c>
      <c r="N7593" s="337"/>
      <c r="T7593" s="169" t="s">
        <v>300</v>
      </c>
    </row>
    <row r="7594" spans="1:20">
      <c r="A7594" s="339">
        <v>45608.291666666701</v>
      </c>
      <c r="B7594" s="340">
        <v>6.5700000000000003E-3</v>
      </c>
      <c r="C7594" s="340" t="s">
        <v>300</v>
      </c>
      <c r="D7594" s="341">
        <v>29.849640000000001</v>
      </c>
      <c r="E7594" s="342" t="s">
        <v>300</v>
      </c>
      <c r="F7594" s="340">
        <v>6.0899999999999999E-3</v>
      </c>
      <c r="G7594" s="342" t="s">
        <v>300</v>
      </c>
      <c r="H7594" s="342"/>
      <c r="I7594" s="342"/>
      <c r="J7594" s="343"/>
      <c r="K7594" s="343"/>
      <c r="L7594" s="407">
        <v>1</v>
      </c>
      <c r="M7594" s="344">
        <f t="shared" si="118"/>
        <v>6.0951651495839993E-3</v>
      </c>
      <c r="N7594" s="337"/>
      <c r="T7594" s="169" t="s">
        <v>300</v>
      </c>
    </row>
    <row r="7595" spans="1:20">
      <c r="A7595" s="339">
        <v>45608.333333333299</v>
      </c>
      <c r="B7595" s="340">
        <v>8.9499999999999996E-3</v>
      </c>
      <c r="C7595" s="340" t="s">
        <v>300</v>
      </c>
      <c r="D7595" s="341">
        <v>26.776910000000001</v>
      </c>
      <c r="E7595" s="342" t="s">
        <v>300</v>
      </c>
      <c r="F7595" s="340">
        <v>7.45E-3</v>
      </c>
      <c r="G7595" s="342" t="s">
        <v>300</v>
      </c>
      <c r="H7595" s="342"/>
      <c r="I7595" s="342"/>
      <c r="J7595" s="343"/>
      <c r="K7595" s="343"/>
      <c r="L7595" s="407">
        <v>1</v>
      </c>
      <c r="M7595" s="344">
        <f t="shared" si="118"/>
        <v>7.4484259470599988E-3</v>
      </c>
      <c r="N7595" s="337"/>
      <c r="T7595" s="169" t="s">
        <v>300</v>
      </c>
    </row>
    <row r="7596" spans="1:20" ht="30">
      <c r="A7596" s="339">
        <v>45608.375</v>
      </c>
      <c r="B7596" s="340">
        <v>6.8399999999999997E-3</v>
      </c>
      <c r="C7596" s="340" t="s">
        <v>300</v>
      </c>
      <c r="D7596" s="341">
        <v>72.908789999999996</v>
      </c>
      <c r="E7596" s="342" t="s">
        <v>367</v>
      </c>
      <c r="F7596" s="340">
        <v>1.55E-2</v>
      </c>
      <c r="G7596" s="342" t="s">
        <v>367</v>
      </c>
      <c r="H7596" s="342"/>
      <c r="I7596" s="342">
        <v>99</v>
      </c>
      <c r="J7596" s="343"/>
      <c r="K7596" s="343" t="s">
        <v>384</v>
      </c>
      <c r="L7596" s="407">
        <v>1</v>
      </c>
      <c r="M7596" s="344">
        <f t="shared" si="118"/>
        <v>1.5499475521488001E-2</v>
      </c>
      <c r="N7596" s="337"/>
      <c r="T7596" s="169" t="s">
        <v>300</v>
      </c>
    </row>
    <row r="7597" spans="1:20" ht="30">
      <c r="A7597" s="339">
        <v>45608.416666666701</v>
      </c>
      <c r="B7597" s="340">
        <v>4.4200000000000003E-3</v>
      </c>
      <c r="C7597" s="340" t="s">
        <v>300</v>
      </c>
      <c r="D7597" s="341">
        <v>72.908789999999996</v>
      </c>
      <c r="E7597" s="342" t="s">
        <v>367</v>
      </c>
      <c r="F7597" s="340">
        <v>1.0019999999999999E-2</v>
      </c>
      <c r="G7597" s="342" t="s">
        <v>367</v>
      </c>
      <c r="H7597" s="342"/>
      <c r="I7597" s="342">
        <v>99</v>
      </c>
      <c r="J7597" s="343"/>
      <c r="K7597" s="343" t="s">
        <v>384</v>
      </c>
      <c r="L7597" s="407">
        <v>1</v>
      </c>
      <c r="M7597" s="344">
        <f t="shared" si="118"/>
        <v>1.0015742953944001E-2</v>
      </c>
      <c r="N7597" s="337"/>
      <c r="T7597" s="169" t="s">
        <v>300</v>
      </c>
    </row>
    <row r="7598" spans="1:20" ht="30">
      <c r="A7598" s="339">
        <v>45608.458333333299</v>
      </c>
      <c r="B7598" s="340">
        <v>6.0099999999999997E-3</v>
      </c>
      <c r="C7598" s="340" t="s">
        <v>300</v>
      </c>
      <c r="D7598" s="341">
        <v>72.908789999999996</v>
      </c>
      <c r="E7598" s="342" t="s">
        <v>367</v>
      </c>
      <c r="F7598" s="340">
        <v>1.362E-2</v>
      </c>
      <c r="G7598" s="342" t="s">
        <v>367</v>
      </c>
      <c r="H7598" s="342"/>
      <c r="I7598" s="342">
        <v>98.9</v>
      </c>
      <c r="J7598" s="343"/>
      <c r="K7598" s="343" t="s">
        <v>384</v>
      </c>
      <c r="L7598" s="407">
        <v>1</v>
      </c>
      <c r="M7598" s="344">
        <f t="shared" si="118"/>
        <v>1.3618691211132E-2</v>
      </c>
      <c r="N7598" s="337"/>
      <c r="T7598" s="169" t="s">
        <v>300</v>
      </c>
    </row>
    <row r="7599" spans="1:20" ht="30">
      <c r="A7599" s="339">
        <v>45608.5</v>
      </c>
      <c r="B7599" s="340">
        <v>5.4400000000000004E-3</v>
      </c>
      <c r="C7599" s="340" t="s">
        <v>300</v>
      </c>
      <c r="D7599" s="341">
        <v>72.908789999999996</v>
      </c>
      <c r="E7599" s="342" t="s">
        <v>367</v>
      </c>
      <c r="F7599" s="340">
        <v>1.2330000000000001E-2</v>
      </c>
      <c r="G7599" s="342" t="s">
        <v>367</v>
      </c>
      <c r="H7599" s="342"/>
      <c r="I7599" s="342">
        <v>98.9</v>
      </c>
      <c r="J7599" s="343"/>
      <c r="K7599" s="343" t="s">
        <v>384</v>
      </c>
      <c r="L7599" s="407">
        <v>1</v>
      </c>
      <c r="M7599" s="344">
        <f t="shared" si="118"/>
        <v>1.2327068251008001E-2</v>
      </c>
      <c r="N7599" s="337"/>
      <c r="T7599" s="169" t="s">
        <v>300</v>
      </c>
    </row>
    <row r="7600" spans="1:20" ht="30">
      <c r="A7600" s="339">
        <v>45608.541666666701</v>
      </c>
      <c r="B7600" s="340">
        <v>5.8500000000000002E-3</v>
      </c>
      <c r="C7600" s="340" t="s">
        <v>300</v>
      </c>
      <c r="D7600" s="341">
        <v>72.908789999999996</v>
      </c>
      <c r="E7600" s="342" t="s">
        <v>367</v>
      </c>
      <c r="F7600" s="340">
        <v>1.3259999999999999E-2</v>
      </c>
      <c r="G7600" s="342" t="s">
        <v>367</v>
      </c>
      <c r="H7600" s="342"/>
      <c r="I7600" s="342">
        <v>98.9</v>
      </c>
      <c r="J7600" s="343"/>
      <c r="K7600" s="343" t="s">
        <v>384</v>
      </c>
      <c r="L7600" s="407">
        <v>1</v>
      </c>
      <c r="M7600" s="344">
        <f t="shared" si="118"/>
        <v>1.3256130380220001E-2</v>
      </c>
      <c r="N7600" s="337"/>
      <c r="T7600" s="169" t="s">
        <v>300</v>
      </c>
    </row>
    <row r="7601" spans="1:20">
      <c r="A7601" s="339">
        <v>45608.583333333299</v>
      </c>
      <c r="B7601" s="340">
        <v>6.2700000000000004E-3</v>
      </c>
      <c r="C7601" s="340" t="s">
        <v>300</v>
      </c>
      <c r="D7601" s="341">
        <v>32.991540000000001</v>
      </c>
      <c r="E7601" s="342" t="s">
        <v>300</v>
      </c>
      <c r="F7601" s="340">
        <v>6.43E-3</v>
      </c>
      <c r="G7601" s="342" t="s">
        <v>300</v>
      </c>
      <c r="H7601" s="342"/>
      <c r="I7601" s="342"/>
      <c r="J7601" s="343"/>
      <c r="K7601" s="343"/>
      <c r="L7601" s="407">
        <v>1</v>
      </c>
      <c r="M7601" s="344">
        <f t="shared" si="118"/>
        <v>6.4291141862639995E-3</v>
      </c>
      <c r="N7601" s="337"/>
      <c r="T7601" s="169" t="s">
        <v>300</v>
      </c>
    </row>
    <row r="7602" spans="1:20">
      <c r="A7602" s="339">
        <v>45608.625</v>
      </c>
      <c r="B7602" s="340">
        <v>6.96E-3</v>
      </c>
      <c r="C7602" s="340" t="s">
        <v>300</v>
      </c>
      <c r="D7602" s="341">
        <v>17.369260000000001</v>
      </c>
      <c r="E7602" s="342" t="s">
        <v>300</v>
      </c>
      <c r="F7602" s="340">
        <v>3.7599999999999999E-3</v>
      </c>
      <c r="G7602" s="342" t="s">
        <v>300</v>
      </c>
      <c r="H7602" s="342"/>
      <c r="I7602" s="342"/>
      <c r="J7602" s="343"/>
      <c r="K7602" s="343"/>
      <c r="L7602" s="407">
        <v>1</v>
      </c>
      <c r="M7602" s="344">
        <f t="shared" si="118"/>
        <v>3.7572627415679996E-3</v>
      </c>
      <c r="N7602" s="337"/>
      <c r="T7602" s="169" t="s">
        <v>300</v>
      </c>
    </row>
    <row r="7603" spans="1:20">
      <c r="A7603" s="339">
        <v>45608.666666666701</v>
      </c>
      <c r="B7603" s="340">
        <v>9.2399999999999999E-3</v>
      </c>
      <c r="C7603" s="340" t="s">
        <v>300</v>
      </c>
      <c r="D7603" s="341">
        <v>5.1599999999999997E-3</v>
      </c>
      <c r="E7603" s="342" t="s">
        <v>300</v>
      </c>
      <c r="F7603" s="340">
        <v>0</v>
      </c>
      <c r="G7603" s="342" t="s">
        <v>300</v>
      </c>
      <c r="H7603" s="342"/>
      <c r="I7603" s="342"/>
      <c r="J7603" s="343"/>
      <c r="K7603" s="343"/>
      <c r="L7603" s="407">
        <v>1</v>
      </c>
      <c r="M7603" s="344">
        <f t="shared" si="118"/>
        <v>1.4818446719999996E-6</v>
      </c>
      <c r="N7603" s="337"/>
      <c r="T7603" s="169" t="s">
        <v>300</v>
      </c>
    </row>
    <row r="7604" spans="1:20">
      <c r="A7604" s="339">
        <v>45608.708333333299</v>
      </c>
      <c r="B7604" s="340">
        <v>7.5500000000000003E-3</v>
      </c>
      <c r="C7604" s="340" t="s">
        <v>300</v>
      </c>
      <c r="D7604" s="341">
        <v>7.5900000000000004E-3</v>
      </c>
      <c r="E7604" s="342" t="s">
        <v>300</v>
      </c>
      <c r="F7604" s="340">
        <v>0</v>
      </c>
      <c r="G7604" s="342" t="s">
        <v>300</v>
      </c>
      <c r="H7604" s="342"/>
      <c r="I7604" s="342"/>
      <c r="J7604" s="343"/>
      <c r="K7604" s="343"/>
      <c r="L7604" s="407">
        <v>1</v>
      </c>
      <c r="M7604" s="344">
        <f t="shared" si="118"/>
        <v>1.7810238600000001E-6</v>
      </c>
      <c r="N7604" s="337"/>
      <c r="T7604" s="169" t="s">
        <v>300</v>
      </c>
    </row>
    <row r="7605" spans="1:20">
      <c r="A7605" s="339">
        <v>45608.75</v>
      </c>
      <c r="B7605" s="340">
        <v>9.4599999999999997E-3</v>
      </c>
      <c r="C7605" s="340" t="s">
        <v>300</v>
      </c>
      <c r="D7605" s="341">
        <v>7.3200000000000001E-3</v>
      </c>
      <c r="E7605" s="342" t="s">
        <v>300</v>
      </c>
      <c r="F7605" s="340">
        <v>0</v>
      </c>
      <c r="G7605" s="342" t="s">
        <v>300</v>
      </c>
      <c r="H7605" s="342"/>
      <c r="I7605" s="342"/>
      <c r="J7605" s="343"/>
      <c r="K7605" s="343"/>
      <c r="L7605" s="407">
        <v>1</v>
      </c>
      <c r="M7605" s="344">
        <f t="shared" si="118"/>
        <v>2.1522029759999997E-6</v>
      </c>
      <c r="N7605" s="337"/>
      <c r="T7605" s="169" t="s">
        <v>300</v>
      </c>
    </row>
    <row r="7606" spans="1:20">
      <c r="A7606" s="339">
        <v>45608.791666666701</v>
      </c>
      <c r="B7606" s="340">
        <v>7.9000000000000008E-3</v>
      </c>
      <c r="C7606" s="340" t="s">
        <v>300</v>
      </c>
      <c r="D7606" s="341">
        <v>8.0099999999999998E-3</v>
      </c>
      <c r="E7606" s="342" t="s">
        <v>300</v>
      </c>
      <c r="F7606" s="340">
        <v>0</v>
      </c>
      <c r="G7606" s="342" t="s">
        <v>300</v>
      </c>
      <c r="H7606" s="342"/>
      <c r="I7606" s="342"/>
      <c r="J7606" s="343"/>
      <c r="K7606" s="343"/>
      <c r="L7606" s="407">
        <v>1</v>
      </c>
      <c r="M7606" s="344">
        <f t="shared" si="118"/>
        <v>1.9667113199999997E-6</v>
      </c>
      <c r="N7606" s="337"/>
      <c r="T7606" s="169" t="s">
        <v>300</v>
      </c>
    </row>
    <row r="7607" spans="1:20">
      <c r="A7607" s="339">
        <v>45608.833333333299</v>
      </c>
      <c r="B7607" s="340">
        <v>8.6099999999999996E-3</v>
      </c>
      <c r="C7607" s="340" t="s">
        <v>300</v>
      </c>
      <c r="D7607" s="341">
        <v>6.7999999999999996E-3</v>
      </c>
      <c r="E7607" s="342" t="s">
        <v>300</v>
      </c>
      <c r="F7607" s="340">
        <v>0</v>
      </c>
      <c r="G7607" s="342" t="s">
        <v>300</v>
      </c>
      <c r="H7607" s="342"/>
      <c r="I7607" s="342"/>
      <c r="J7607" s="343"/>
      <c r="K7607" s="343"/>
      <c r="L7607" s="407">
        <v>1</v>
      </c>
      <c r="M7607" s="344">
        <f t="shared" si="118"/>
        <v>1.8196718399999998E-6</v>
      </c>
      <c r="N7607" s="337"/>
      <c r="T7607" s="169" t="s">
        <v>300</v>
      </c>
    </row>
    <row r="7608" spans="1:20">
      <c r="A7608" s="339">
        <v>45608.875</v>
      </c>
      <c r="B7608" s="340">
        <v>7.1000000000000004E-3</v>
      </c>
      <c r="C7608" s="340" t="s">
        <v>300</v>
      </c>
      <c r="D7608" s="341">
        <v>6.7799999999999996E-3</v>
      </c>
      <c r="E7608" s="342" t="s">
        <v>300</v>
      </c>
      <c r="F7608" s="340">
        <v>0</v>
      </c>
      <c r="G7608" s="342" t="s">
        <v>300</v>
      </c>
      <c r="H7608" s="342"/>
      <c r="I7608" s="342"/>
      <c r="J7608" s="343"/>
      <c r="K7608" s="343"/>
      <c r="L7608" s="407">
        <v>1</v>
      </c>
      <c r="M7608" s="344">
        <f t="shared" si="118"/>
        <v>1.4961290400000001E-6</v>
      </c>
      <c r="N7608" s="337"/>
      <c r="T7608" s="169" t="s">
        <v>300</v>
      </c>
    </row>
    <row r="7609" spans="1:20">
      <c r="A7609" s="339">
        <v>45608.916666666701</v>
      </c>
      <c r="B7609" s="340">
        <v>1.2749999999999999E-2</v>
      </c>
      <c r="C7609" s="340" t="s">
        <v>300</v>
      </c>
      <c r="D7609" s="341">
        <v>6.1500000000000001E-3</v>
      </c>
      <c r="E7609" s="342" t="s">
        <v>300</v>
      </c>
      <c r="F7609" s="340">
        <v>0</v>
      </c>
      <c r="G7609" s="342" t="s">
        <v>300</v>
      </c>
      <c r="H7609" s="342"/>
      <c r="I7609" s="342"/>
      <c r="J7609" s="343"/>
      <c r="K7609" s="343"/>
      <c r="L7609" s="407">
        <v>1</v>
      </c>
      <c r="M7609" s="344">
        <f t="shared" si="118"/>
        <v>2.4370604999999998E-6</v>
      </c>
      <c r="N7609" s="337"/>
      <c r="T7609" s="169" t="s">
        <v>300</v>
      </c>
    </row>
    <row r="7610" spans="1:20">
      <c r="A7610" s="339">
        <v>45608.958333333299</v>
      </c>
      <c r="B7610" s="340">
        <v>1.196E-2</v>
      </c>
      <c r="C7610" s="340" t="s">
        <v>300</v>
      </c>
      <c r="D7610" s="341">
        <v>6.7999999999999996E-3</v>
      </c>
      <c r="E7610" s="342" t="s">
        <v>300</v>
      </c>
      <c r="F7610" s="340">
        <v>0</v>
      </c>
      <c r="G7610" s="342" t="s">
        <v>300</v>
      </c>
      <c r="H7610" s="342"/>
      <c r="I7610" s="342"/>
      <c r="J7610" s="343"/>
      <c r="K7610" s="343"/>
      <c r="L7610" s="407">
        <v>1</v>
      </c>
      <c r="M7610" s="344">
        <f t="shared" si="118"/>
        <v>2.5276742399999997E-6</v>
      </c>
      <c r="N7610" s="337"/>
      <c r="T7610" s="169" t="s">
        <v>300</v>
      </c>
    </row>
    <row r="7611" spans="1:20">
      <c r="A7611" s="339">
        <v>45609</v>
      </c>
      <c r="B7611" s="340">
        <v>1.1440000000000001E-2</v>
      </c>
      <c r="C7611" s="340" t="s">
        <v>300</v>
      </c>
      <c r="D7611" s="341">
        <v>6.0099999999999997E-3</v>
      </c>
      <c r="E7611" s="342" t="s">
        <v>300</v>
      </c>
      <c r="F7611" s="340">
        <v>0</v>
      </c>
      <c r="G7611" s="342" t="s">
        <v>300</v>
      </c>
      <c r="H7611" s="342"/>
      <c r="I7611" s="342"/>
      <c r="J7611" s="343"/>
      <c r="K7611" s="343"/>
      <c r="L7611" s="407">
        <v>1</v>
      </c>
      <c r="M7611" s="344">
        <f t="shared" si="118"/>
        <v>2.1368867519999996E-6</v>
      </c>
      <c r="N7611" s="337"/>
      <c r="T7611" s="169" t="s">
        <v>300</v>
      </c>
    </row>
    <row r="7612" spans="1:20">
      <c r="A7612" s="339">
        <v>45609.041666666701</v>
      </c>
      <c r="B7612" s="340">
        <v>7.3200000000000001E-3</v>
      </c>
      <c r="C7612" s="340" t="s">
        <v>300</v>
      </c>
      <c r="D7612" s="341">
        <v>5.7000000000000002E-3</v>
      </c>
      <c r="E7612" s="342" t="s">
        <v>300</v>
      </c>
      <c r="F7612" s="340">
        <v>0</v>
      </c>
      <c r="G7612" s="342" t="s">
        <v>300</v>
      </c>
      <c r="H7612" s="342"/>
      <c r="I7612" s="342"/>
      <c r="J7612" s="343"/>
      <c r="K7612" s="343"/>
      <c r="L7612" s="407">
        <v>1</v>
      </c>
      <c r="M7612" s="344">
        <f t="shared" si="118"/>
        <v>1.2967819199999999E-6</v>
      </c>
      <c r="N7612" s="337"/>
      <c r="T7612" s="169" t="s">
        <v>300</v>
      </c>
    </row>
    <row r="7613" spans="1:20">
      <c r="A7613" s="339">
        <v>45609.083333333299</v>
      </c>
      <c r="B7613" s="340">
        <v>6.9699999999999996E-3</v>
      </c>
      <c r="C7613" s="340" t="s">
        <v>300</v>
      </c>
      <c r="D7613" s="341">
        <v>7.1799999999999998E-3</v>
      </c>
      <c r="E7613" s="342" t="s">
        <v>300</v>
      </c>
      <c r="F7613" s="340">
        <v>0</v>
      </c>
      <c r="G7613" s="342" t="s">
        <v>300</v>
      </c>
      <c r="H7613" s="342"/>
      <c r="I7613" s="342"/>
      <c r="J7613" s="343"/>
      <c r="K7613" s="343"/>
      <c r="L7613" s="407">
        <v>1</v>
      </c>
      <c r="M7613" s="344">
        <f t="shared" si="118"/>
        <v>1.5553861679999996E-6</v>
      </c>
      <c r="N7613" s="337"/>
      <c r="T7613" s="169" t="s">
        <v>300</v>
      </c>
    </row>
    <row r="7614" spans="1:20">
      <c r="A7614" s="339">
        <v>45609.125</v>
      </c>
      <c r="B7614" s="340">
        <v>1.559E-2</v>
      </c>
      <c r="C7614" s="340" t="s">
        <v>300</v>
      </c>
      <c r="D7614" s="341">
        <v>7.2199999999999999E-3</v>
      </c>
      <c r="E7614" s="342" t="s">
        <v>300</v>
      </c>
      <c r="F7614" s="340">
        <v>0</v>
      </c>
      <c r="G7614" s="342" t="s">
        <v>300</v>
      </c>
      <c r="H7614" s="342"/>
      <c r="I7614" s="342"/>
      <c r="J7614" s="343"/>
      <c r="K7614" s="343"/>
      <c r="L7614" s="407">
        <v>1</v>
      </c>
      <c r="M7614" s="344">
        <f t="shared" si="118"/>
        <v>3.4983585839999995E-6</v>
      </c>
      <c r="N7614" s="337"/>
      <c r="T7614" s="169" t="s">
        <v>300</v>
      </c>
    </row>
    <row r="7615" spans="1:20">
      <c r="A7615" s="339">
        <v>45609.166666666701</v>
      </c>
      <c r="B7615" s="340">
        <v>2.768E-2</v>
      </c>
      <c r="C7615" s="340" t="s">
        <v>300</v>
      </c>
      <c r="D7615" s="341">
        <v>7.8799999999999999E-3</v>
      </c>
      <c r="E7615" s="342" t="s">
        <v>300</v>
      </c>
      <c r="F7615" s="340">
        <v>1.0000000000000001E-5</v>
      </c>
      <c r="G7615" s="342" t="s">
        <v>300</v>
      </c>
      <c r="H7615" s="342"/>
      <c r="I7615" s="342"/>
      <c r="J7615" s="343"/>
      <c r="K7615" s="343"/>
      <c r="L7615" s="407">
        <v>1</v>
      </c>
      <c r="M7615" s="344">
        <f t="shared" si="118"/>
        <v>6.7791198719999993E-6</v>
      </c>
      <c r="N7615" s="337"/>
      <c r="T7615" s="169" t="s">
        <v>300</v>
      </c>
    </row>
    <row r="7616" spans="1:20">
      <c r="A7616" s="339">
        <v>45609.208333333299</v>
      </c>
      <c r="B7616" s="340">
        <v>2.9520000000000001E-2</v>
      </c>
      <c r="C7616" s="340" t="s">
        <v>300</v>
      </c>
      <c r="D7616" s="341">
        <v>6.9100000000000003E-3</v>
      </c>
      <c r="E7616" s="342" t="s">
        <v>300</v>
      </c>
      <c r="F7616" s="340">
        <v>1.0000000000000001E-5</v>
      </c>
      <c r="G7616" s="342" t="s">
        <v>300</v>
      </c>
      <c r="H7616" s="342"/>
      <c r="I7616" s="342"/>
      <c r="J7616" s="343"/>
      <c r="K7616" s="343"/>
      <c r="L7616" s="407">
        <v>1</v>
      </c>
      <c r="M7616" s="344">
        <f t="shared" si="118"/>
        <v>6.3397978560000005E-6</v>
      </c>
      <c r="N7616" s="337"/>
      <c r="T7616" s="169" t="s">
        <v>300</v>
      </c>
    </row>
    <row r="7617" spans="1:20">
      <c r="A7617" s="339">
        <v>45609.25</v>
      </c>
      <c r="B7617" s="340">
        <v>3.2439999999999997E-2</v>
      </c>
      <c r="C7617" s="340" t="s">
        <v>300</v>
      </c>
      <c r="D7617" s="341">
        <v>7.3899999999999999E-3</v>
      </c>
      <c r="E7617" s="342" t="s">
        <v>300</v>
      </c>
      <c r="F7617" s="340">
        <v>1.0000000000000001E-5</v>
      </c>
      <c r="G7617" s="342" t="s">
        <v>300</v>
      </c>
      <c r="H7617" s="342"/>
      <c r="I7617" s="342"/>
      <c r="J7617" s="343"/>
      <c r="K7617" s="343"/>
      <c r="L7617" s="407">
        <v>1</v>
      </c>
      <c r="M7617" s="344">
        <f t="shared" si="118"/>
        <v>7.4508581279999998E-6</v>
      </c>
      <c r="N7617" s="337"/>
      <c r="T7617" s="169" t="s">
        <v>300</v>
      </c>
    </row>
    <row r="7618" spans="1:20">
      <c r="A7618" s="339">
        <v>45609.291666666701</v>
      </c>
      <c r="B7618" s="340">
        <v>5.7020000000000001E-2</v>
      </c>
      <c r="C7618" s="340" t="s">
        <v>300</v>
      </c>
      <c r="D7618" s="341">
        <v>8.4200000000000004E-3</v>
      </c>
      <c r="E7618" s="342" t="s">
        <v>300</v>
      </c>
      <c r="F7618" s="340">
        <v>1.0000000000000001E-5</v>
      </c>
      <c r="G7618" s="342" t="s">
        <v>300</v>
      </c>
      <c r="H7618" s="342"/>
      <c r="I7618" s="342"/>
      <c r="J7618" s="343"/>
      <c r="K7618" s="343"/>
      <c r="L7618" s="407">
        <v>1</v>
      </c>
      <c r="M7618" s="344">
        <f t="shared" si="118"/>
        <v>1.4921769072E-5</v>
      </c>
      <c r="N7618" s="337"/>
      <c r="T7618" s="169" t="s">
        <v>300</v>
      </c>
    </row>
    <row r="7619" spans="1:20">
      <c r="A7619" s="339">
        <v>45609.333333333299</v>
      </c>
      <c r="B7619" s="340">
        <v>8.616E-2</v>
      </c>
      <c r="C7619" s="340" t="s">
        <v>300</v>
      </c>
      <c r="D7619" s="341">
        <v>7.5799999999999999E-3</v>
      </c>
      <c r="E7619" s="342" t="s">
        <v>300</v>
      </c>
      <c r="F7619" s="340">
        <v>2.0000000000000002E-5</v>
      </c>
      <c r="G7619" s="342" t="s">
        <v>300</v>
      </c>
      <c r="H7619" s="342"/>
      <c r="I7619" s="342"/>
      <c r="J7619" s="343"/>
      <c r="K7619" s="343"/>
      <c r="L7619" s="407">
        <v>1</v>
      </c>
      <c r="M7619" s="344">
        <f t="shared" ref="M7619:M7682" si="119">D7619*60*10^3*B7619*5.18*10^-7</f>
        <v>2.0298124223999998E-5</v>
      </c>
      <c r="N7619" s="337"/>
      <c r="T7619" s="169" t="s">
        <v>300</v>
      </c>
    </row>
    <row r="7620" spans="1:20">
      <c r="A7620" s="339">
        <v>45609.375</v>
      </c>
      <c r="B7620" s="340">
        <v>3.6490000000000002E-2</v>
      </c>
      <c r="C7620" s="340" t="s">
        <v>300</v>
      </c>
      <c r="D7620" s="341">
        <v>6.5300000000000002E-3</v>
      </c>
      <c r="E7620" s="342" t="s">
        <v>300</v>
      </c>
      <c r="F7620" s="340">
        <v>1.0000000000000001E-5</v>
      </c>
      <c r="G7620" s="342" t="s">
        <v>300</v>
      </c>
      <c r="H7620" s="342"/>
      <c r="I7620" s="342"/>
      <c r="J7620" s="343"/>
      <c r="K7620" s="343"/>
      <c r="L7620" s="407">
        <v>1</v>
      </c>
      <c r="M7620" s="344">
        <f t="shared" si="119"/>
        <v>7.4057330759999994E-6</v>
      </c>
      <c r="N7620" s="337"/>
      <c r="T7620" s="169" t="s">
        <v>300</v>
      </c>
    </row>
    <row r="7621" spans="1:20">
      <c r="A7621" s="339">
        <v>45609.416666666701</v>
      </c>
      <c r="B7621" s="340">
        <v>2.5850000000000001E-2</v>
      </c>
      <c r="C7621" s="340" t="s">
        <v>300</v>
      </c>
      <c r="D7621" s="341">
        <v>4.6800000000000001E-3</v>
      </c>
      <c r="E7621" s="342" t="s">
        <v>300</v>
      </c>
      <c r="F7621" s="340">
        <v>0</v>
      </c>
      <c r="G7621" s="342" t="s">
        <v>300</v>
      </c>
      <c r="H7621" s="342"/>
      <c r="I7621" s="342"/>
      <c r="J7621" s="343"/>
      <c r="K7621" s="343"/>
      <c r="L7621" s="407">
        <v>1</v>
      </c>
      <c r="M7621" s="344">
        <f t="shared" si="119"/>
        <v>3.7599962399999999E-6</v>
      </c>
      <c r="N7621" s="337"/>
      <c r="T7621" s="169" t="s">
        <v>300</v>
      </c>
    </row>
    <row r="7622" spans="1:20">
      <c r="A7622" s="339">
        <v>45609.458333333299</v>
      </c>
      <c r="B7622" s="340">
        <v>1.9890000000000001E-2</v>
      </c>
      <c r="C7622" s="340" t="s">
        <v>300</v>
      </c>
      <c r="D7622" s="341">
        <v>2.5999999999999999E-3</v>
      </c>
      <c r="E7622" s="342" t="s">
        <v>300</v>
      </c>
      <c r="F7622" s="340">
        <v>0</v>
      </c>
      <c r="G7622" s="342" t="s">
        <v>300</v>
      </c>
      <c r="H7622" s="342"/>
      <c r="I7622" s="342"/>
      <c r="J7622" s="343"/>
      <c r="K7622" s="343"/>
      <c r="L7622" s="407">
        <v>1</v>
      </c>
      <c r="M7622" s="344">
        <f t="shared" si="119"/>
        <v>1.6072711199999999E-6</v>
      </c>
      <c r="N7622" s="337"/>
      <c r="T7622" s="169" t="s">
        <v>300</v>
      </c>
    </row>
    <row r="7623" spans="1:20">
      <c r="A7623" s="339">
        <v>45609.5</v>
      </c>
      <c r="B7623" s="340">
        <v>1.806E-2</v>
      </c>
      <c r="C7623" s="340" t="s">
        <v>300</v>
      </c>
      <c r="D7623" s="341">
        <v>2.4599999999999999E-3</v>
      </c>
      <c r="E7623" s="342" t="s">
        <v>300</v>
      </c>
      <c r="F7623" s="340">
        <v>0</v>
      </c>
      <c r="G7623" s="342" t="s">
        <v>300</v>
      </c>
      <c r="H7623" s="342"/>
      <c r="I7623" s="342"/>
      <c r="J7623" s="343"/>
      <c r="K7623" s="343"/>
      <c r="L7623" s="407">
        <v>1</v>
      </c>
      <c r="M7623" s="344">
        <f t="shared" si="119"/>
        <v>1.380809808E-6</v>
      </c>
      <c r="N7623" s="337"/>
      <c r="T7623" s="169" t="s">
        <v>300</v>
      </c>
    </row>
    <row r="7624" spans="1:20">
      <c r="A7624" s="339">
        <v>45609.541666666701</v>
      </c>
      <c r="B7624" s="340">
        <v>2.581E-2</v>
      </c>
      <c r="C7624" s="340" t="s">
        <v>300</v>
      </c>
      <c r="D7624" s="341">
        <v>2.4199999999999998E-3</v>
      </c>
      <c r="E7624" s="342" t="s">
        <v>300</v>
      </c>
      <c r="F7624" s="340">
        <v>0</v>
      </c>
      <c r="G7624" s="342" t="s">
        <v>300</v>
      </c>
      <c r="H7624" s="342"/>
      <c r="I7624" s="342"/>
      <c r="J7624" s="343"/>
      <c r="K7624" s="343"/>
      <c r="L7624" s="407">
        <v>1</v>
      </c>
      <c r="M7624" s="344">
        <f t="shared" si="119"/>
        <v>1.9412630159999996E-6</v>
      </c>
      <c r="N7624" s="337"/>
      <c r="T7624" s="169" t="s">
        <v>300</v>
      </c>
    </row>
    <row r="7625" spans="1:20">
      <c r="A7625" s="339">
        <v>45609.583333333299</v>
      </c>
      <c r="B7625" s="340">
        <v>3.916E-2</v>
      </c>
      <c r="C7625" s="340" t="s">
        <v>300</v>
      </c>
      <c r="D7625" s="341">
        <v>20.158049999999999</v>
      </c>
      <c r="E7625" s="342" t="s">
        <v>300</v>
      </c>
      <c r="F7625" s="340">
        <v>2.453E-2</v>
      </c>
      <c r="G7625" s="342" t="s">
        <v>300</v>
      </c>
      <c r="H7625" s="342"/>
      <c r="I7625" s="342"/>
      <c r="J7625" s="343"/>
      <c r="K7625" s="343"/>
      <c r="L7625" s="407">
        <v>1</v>
      </c>
      <c r="M7625" s="344">
        <f t="shared" si="119"/>
        <v>2.4534217517039998E-2</v>
      </c>
      <c r="N7625" s="337"/>
      <c r="T7625" s="169" t="s">
        <v>300</v>
      </c>
    </row>
    <row r="7626" spans="1:20">
      <c r="A7626" s="339">
        <v>45609.625</v>
      </c>
      <c r="B7626" s="340">
        <v>0.21379000000000001</v>
      </c>
      <c r="C7626" s="340" t="s">
        <v>300</v>
      </c>
      <c r="D7626" s="341">
        <v>32.77787</v>
      </c>
      <c r="E7626" s="342" t="s">
        <v>300</v>
      </c>
      <c r="F7626" s="340">
        <v>0.21779999999999999</v>
      </c>
      <c r="G7626" s="342" t="s">
        <v>300</v>
      </c>
      <c r="H7626" s="342"/>
      <c r="I7626" s="342"/>
      <c r="J7626" s="343"/>
      <c r="K7626" s="343"/>
      <c r="L7626" s="407">
        <v>1</v>
      </c>
      <c r="M7626" s="344">
        <f t="shared" si="119"/>
        <v>0.21779561211248397</v>
      </c>
      <c r="N7626" s="337"/>
      <c r="T7626" s="169" t="s">
        <v>300</v>
      </c>
    </row>
    <row r="7627" spans="1:20">
      <c r="A7627" s="339">
        <v>45609.666666666701</v>
      </c>
      <c r="B7627" s="340">
        <v>0.62282000000000004</v>
      </c>
      <c r="C7627" s="340" t="s">
        <v>300</v>
      </c>
      <c r="D7627" s="341">
        <v>25.97438</v>
      </c>
      <c r="E7627" s="342" t="s">
        <v>300</v>
      </c>
      <c r="F7627" s="340">
        <v>0.50278999999999996</v>
      </c>
      <c r="G7627" s="342" t="s">
        <v>300</v>
      </c>
      <c r="H7627" s="342"/>
      <c r="I7627" s="342"/>
      <c r="J7627" s="343"/>
      <c r="K7627" s="343"/>
      <c r="L7627" s="407">
        <v>1</v>
      </c>
      <c r="M7627" s="344">
        <f t="shared" si="119"/>
        <v>0.50279245296772801</v>
      </c>
      <c r="N7627" s="337"/>
      <c r="T7627" s="169" t="s">
        <v>300</v>
      </c>
    </row>
    <row r="7628" spans="1:20">
      <c r="A7628" s="339">
        <v>45609.708333333299</v>
      </c>
      <c r="B7628" s="340">
        <v>0.63121000000000005</v>
      </c>
      <c r="C7628" s="340" t="s">
        <v>300</v>
      </c>
      <c r="D7628" s="341">
        <v>25.70298</v>
      </c>
      <c r="E7628" s="342" t="s">
        <v>300</v>
      </c>
      <c r="F7628" s="340">
        <v>0.50424000000000002</v>
      </c>
      <c r="G7628" s="342" t="s">
        <v>300</v>
      </c>
      <c r="H7628" s="342"/>
      <c r="I7628" s="342"/>
      <c r="J7628" s="343"/>
      <c r="K7628" s="343"/>
      <c r="L7628" s="407">
        <v>1</v>
      </c>
      <c r="M7628" s="344">
        <f t="shared" si="119"/>
        <v>0.50424123642026386</v>
      </c>
      <c r="N7628" s="337"/>
      <c r="T7628" s="169" t="s">
        <v>300</v>
      </c>
    </row>
    <row r="7629" spans="1:20">
      <c r="A7629" s="339">
        <v>45609.75</v>
      </c>
      <c r="B7629" s="340">
        <v>0.62782000000000004</v>
      </c>
      <c r="C7629" s="340" t="s">
        <v>300</v>
      </c>
      <c r="D7629" s="341">
        <v>25.615960000000001</v>
      </c>
      <c r="E7629" s="342" t="s">
        <v>300</v>
      </c>
      <c r="F7629" s="340">
        <v>0.49983</v>
      </c>
      <c r="G7629" s="342" t="s">
        <v>300</v>
      </c>
      <c r="H7629" s="342"/>
      <c r="I7629" s="342"/>
      <c r="J7629" s="343"/>
      <c r="K7629" s="343"/>
      <c r="L7629" s="407">
        <v>1</v>
      </c>
      <c r="M7629" s="344">
        <f t="shared" si="119"/>
        <v>0.49983514918377603</v>
      </c>
      <c r="N7629" s="337"/>
      <c r="T7629" s="169" t="s">
        <v>300</v>
      </c>
    </row>
    <row r="7630" spans="1:20">
      <c r="A7630" s="339">
        <v>45609.791666666701</v>
      </c>
      <c r="B7630" s="340">
        <v>0.67303000000000002</v>
      </c>
      <c r="C7630" s="340" t="s">
        <v>300</v>
      </c>
      <c r="D7630" s="341">
        <v>25.807210000000001</v>
      </c>
      <c r="E7630" s="342" t="s">
        <v>300</v>
      </c>
      <c r="F7630" s="340">
        <v>0.53983000000000003</v>
      </c>
      <c r="G7630" s="342" t="s">
        <v>300</v>
      </c>
      <c r="H7630" s="342"/>
      <c r="I7630" s="342"/>
      <c r="J7630" s="343"/>
      <c r="K7630" s="343"/>
      <c r="L7630" s="407">
        <v>1</v>
      </c>
      <c r="M7630" s="344">
        <f t="shared" si="119"/>
        <v>0.53982934505900393</v>
      </c>
      <c r="N7630" s="337"/>
      <c r="T7630" s="169" t="s">
        <v>300</v>
      </c>
    </row>
    <row r="7631" spans="1:20">
      <c r="A7631" s="339">
        <v>45609.833333333299</v>
      </c>
      <c r="B7631" s="340">
        <v>0.59447000000000005</v>
      </c>
      <c r="C7631" s="340" t="s">
        <v>300</v>
      </c>
      <c r="D7631" s="341">
        <v>26.08325</v>
      </c>
      <c r="E7631" s="342" t="s">
        <v>300</v>
      </c>
      <c r="F7631" s="340">
        <v>0.48192000000000002</v>
      </c>
      <c r="G7631" s="342" t="s">
        <v>300</v>
      </c>
      <c r="H7631" s="342"/>
      <c r="I7631" s="342"/>
      <c r="J7631" s="343"/>
      <c r="K7631" s="343"/>
      <c r="L7631" s="407">
        <v>1</v>
      </c>
      <c r="M7631" s="344">
        <f t="shared" si="119"/>
        <v>0.48191745522270008</v>
      </c>
      <c r="N7631" s="337"/>
      <c r="T7631" s="169" t="s">
        <v>300</v>
      </c>
    </row>
    <row r="7632" spans="1:20">
      <c r="A7632" s="339">
        <v>45609.875</v>
      </c>
      <c r="B7632" s="340">
        <v>1.6209999999999999E-2</v>
      </c>
      <c r="C7632" s="340" t="s">
        <v>300</v>
      </c>
      <c r="D7632" s="341">
        <v>27.20797</v>
      </c>
      <c r="E7632" s="342" t="s">
        <v>300</v>
      </c>
      <c r="F7632" s="340">
        <v>1.371E-2</v>
      </c>
      <c r="G7632" s="342" t="s">
        <v>300</v>
      </c>
      <c r="H7632" s="342"/>
      <c r="I7632" s="342"/>
      <c r="J7632" s="343"/>
      <c r="K7632" s="343"/>
      <c r="L7632" s="407">
        <v>1</v>
      </c>
      <c r="M7632" s="344">
        <f t="shared" si="119"/>
        <v>1.3707560300195997E-2</v>
      </c>
      <c r="N7632" s="337"/>
      <c r="T7632" s="169" t="s">
        <v>300</v>
      </c>
    </row>
    <row r="7633" spans="1:20">
      <c r="A7633" s="339">
        <v>45609.916666666701</v>
      </c>
      <c r="B7633" s="340">
        <v>0.31108999999999998</v>
      </c>
      <c r="C7633" s="340" t="s">
        <v>300</v>
      </c>
      <c r="D7633" s="341">
        <v>26.803329999999999</v>
      </c>
      <c r="E7633" s="342" t="s">
        <v>300</v>
      </c>
      <c r="F7633" s="340">
        <v>0.25914999999999999</v>
      </c>
      <c r="G7633" s="342" t="s">
        <v>300</v>
      </c>
      <c r="H7633" s="342"/>
      <c r="I7633" s="342"/>
      <c r="J7633" s="343"/>
      <c r="K7633" s="343"/>
      <c r="L7633" s="407">
        <v>1</v>
      </c>
      <c r="M7633" s="344">
        <f t="shared" si="119"/>
        <v>0.2591527456550759</v>
      </c>
      <c r="N7633" s="337"/>
      <c r="T7633" s="169" t="s">
        <v>300</v>
      </c>
    </row>
    <row r="7634" spans="1:20">
      <c r="A7634" s="339">
        <v>45609.958333333299</v>
      </c>
      <c r="B7634" s="340">
        <v>0.85277000000000003</v>
      </c>
      <c r="C7634" s="340" t="s">
        <v>300</v>
      </c>
      <c r="D7634" s="341">
        <v>25.79899</v>
      </c>
      <c r="E7634" s="342" t="s">
        <v>300</v>
      </c>
      <c r="F7634" s="340">
        <v>0.68378000000000005</v>
      </c>
      <c r="G7634" s="342" t="s">
        <v>300</v>
      </c>
      <c r="H7634" s="342"/>
      <c r="I7634" s="342"/>
      <c r="J7634" s="343"/>
      <c r="K7634" s="343"/>
      <c r="L7634" s="407">
        <v>1</v>
      </c>
      <c r="M7634" s="344">
        <f t="shared" si="119"/>
        <v>0.68377879414748399</v>
      </c>
      <c r="N7634" s="337"/>
      <c r="T7634" s="169" t="s">
        <v>300</v>
      </c>
    </row>
    <row r="7635" spans="1:20">
      <c r="A7635" s="339">
        <v>45610</v>
      </c>
      <c r="B7635" s="340">
        <v>1.05829</v>
      </c>
      <c r="C7635" s="340" t="s">
        <v>300</v>
      </c>
      <c r="D7635" s="341">
        <v>25.313199999999998</v>
      </c>
      <c r="E7635" s="342" t="s">
        <v>300</v>
      </c>
      <c r="F7635" s="340">
        <v>0.83259000000000005</v>
      </c>
      <c r="G7635" s="342" t="s">
        <v>300</v>
      </c>
      <c r="H7635" s="342"/>
      <c r="I7635" s="342"/>
      <c r="J7635" s="343"/>
      <c r="K7635" s="343"/>
      <c r="L7635" s="407">
        <v>1</v>
      </c>
      <c r="M7635" s="344">
        <f t="shared" si="119"/>
        <v>0.83259299578223978</v>
      </c>
      <c r="N7635" s="337"/>
      <c r="T7635" s="169" t="s">
        <v>300</v>
      </c>
    </row>
    <row r="7636" spans="1:20">
      <c r="A7636" s="339">
        <v>45610.041666666701</v>
      </c>
      <c r="B7636" s="340">
        <v>0.95255999999999996</v>
      </c>
      <c r="C7636" s="340" t="s">
        <v>300</v>
      </c>
      <c r="D7636" s="341">
        <v>28.816299999999998</v>
      </c>
      <c r="E7636" s="342" t="s">
        <v>300</v>
      </c>
      <c r="F7636" s="340">
        <v>0.85311999999999999</v>
      </c>
      <c r="G7636" s="342" t="s">
        <v>300</v>
      </c>
      <c r="H7636" s="342"/>
      <c r="I7636" s="342"/>
      <c r="J7636" s="343"/>
      <c r="K7636" s="343"/>
      <c r="L7636" s="407">
        <v>1</v>
      </c>
      <c r="M7636" s="344">
        <f t="shared" si="119"/>
        <v>0.85312283694623969</v>
      </c>
      <c r="N7636" s="337"/>
      <c r="T7636" s="169" t="s">
        <v>300</v>
      </c>
    </row>
    <row r="7637" spans="1:20">
      <c r="A7637" s="339">
        <v>45610.083333333299</v>
      </c>
      <c r="B7637" s="340">
        <v>0.83101999999999998</v>
      </c>
      <c r="C7637" s="340" t="s">
        <v>300</v>
      </c>
      <c r="D7637" s="341">
        <v>31.57554</v>
      </c>
      <c r="E7637" s="342" t="s">
        <v>300</v>
      </c>
      <c r="F7637" s="340">
        <v>0.81552999999999998</v>
      </c>
      <c r="G7637" s="342" t="s">
        <v>300</v>
      </c>
      <c r="H7637" s="342"/>
      <c r="I7637" s="342"/>
      <c r="J7637" s="343"/>
      <c r="K7637" s="343"/>
      <c r="L7637" s="407">
        <v>1</v>
      </c>
      <c r="M7637" s="344">
        <f t="shared" si="119"/>
        <v>0.81553625519486395</v>
      </c>
      <c r="N7637" s="337"/>
      <c r="T7637" s="169" t="s">
        <v>300</v>
      </c>
    </row>
    <row r="7638" spans="1:20">
      <c r="A7638" s="339">
        <v>45610.125</v>
      </c>
      <c r="B7638" s="340">
        <v>0.44503999999999999</v>
      </c>
      <c r="C7638" s="340" t="s">
        <v>300</v>
      </c>
      <c r="D7638" s="341">
        <v>32.012050000000002</v>
      </c>
      <c r="E7638" s="342" t="s">
        <v>300</v>
      </c>
      <c r="F7638" s="340">
        <v>0.44278000000000001</v>
      </c>
      <c r="G7638" s="342" t="s">
        <v>300</v>
      </c>
      <c r="H7638" s="342"/>
      <c r="I7638" s="342"/>
      <c r="J7638" s="343"/>
      <c r="K7638" s="343"/>
      <c r="L7638" s="407">
        <v>1</v>
      </c>
      <c r="M7638" s="344">
        <f t="shared" si="119"/>
        <v>0.44278565611056003</v>
      </c>
      <c r="N7638" s="337"/>
      <c r="T7638" s="169" t="s">
        <v>300</v>
      </c>
    </row>
    <row r="7639" spans="1:20">
      <c r="A7639" s="339">
        <v>45610.166666666701</v>
      </c>
      <c r="B7639" s="340">
        <v>0.27300999999999997</v>
      </c>
      <c r="C7639" s="340" t="s">
        <v>300</v>
      </c>
      <c r="D7639" s="341">
        <v>34.246639999999999</v>
      </c>
      <c r="E7639" s="342" t="s">
        <v>300</v>
      </c>
      <c r="F7639" s="340">
        <v>0.29058</v>
      </c>
      <c r="G7639" s="342" t="s">
        <v>300</v>
      </c>
      <c r="H7639" s="342"/>
      <c r="I7639" s="342"/>
      <c r="J7639" s="343"/>
      <c r="K7639" s="343"/>
      <c r="L7639" s="407">
        <v>1</v>
      </c>
      <c r="M7639" s="344">
        <f t="shared" si="119"/>
        <v>0.29058790479331192</v>
      </c>
      <c r="N7639" s="337"/>
      <c r="T7639" s="169" t="s">
        <v>300</v>
      </c>
    </row>
    <row r="7640" spans="1:20">
      <c r="A7640" s="339">
        <v>45610.208333333299</v>
      </c>
      <c r="B7640" s="340">
        <v>0.21795</v>
      </c>
      <c r="C7640" s="340" t="s">
        <v>300</v>
      </c>
      <c r="D7640" s="341">
        <v>34.949950000000001</v>
      </c>
      <c r="E7640" s="342" t="s">
        <v>300</v>
      </c>
      <c r="F7640" s="340">
        <v>0.23674999999999999</v>
      </c>
      <c r="G7640" s="342" t="s">
        <v>300</v>
      </c>
      <c r="H7640" s="342"/>
      <c r="I7640" s="342"/>
      <c r="J7640" s="343"/>
      <c r="K7640" s="343"/>
      <c r="L7640" s="407">
        <v>1</v>
      </c>
      <c r="M7640" s="344">
        <f t="shared" si="119"/>
        <v>0.23674697700570002</v>
      </c>
      <c r="N7640" s="337"/>
      <c r="T7640" s="169" t="s">
        <v>300</v>
      </c>
    </row>
    <row r="7641" spans="1:20">
      <c r="A7641" s="339">
        <v>45610.25</v>
      </c>
      <c r="B7641" s="340">
        <v>0.21090999999999999</v>
      </c>
      <c r="C7641" s="340" t="s">
        <v>300</v>
      </c>
      <c r="D7641" s="341">
        <v>37.090069999999997</v>
      </c>
      <c r="E7641" s="342" t="s">
        <v>300</v>
      </c>
      <c r="F7641" s="340">
        <v>0.24313000000000001</v>
      </c>
      <c r="G7641" s="342" t="s">
        <v>300</v>
      </c>
      <c r="H7641" s="342"/>
      <c r="I7641" s="342"/>
      <c r="J7641" s="343"/>
      <c r="K7641" s="343"/>
      <c r="L7641" s="407">
        <v>1</v>
      </c>
      <c r="M7641" s="344">
        <f t="shared" si="119"/>
        <v>0.2431284799077959</v>
      </c>
      <c r="N7641" s="337"/>
      <c r="T7641" s="169" t="s">
        <v>300</v>
      </c>
    </row>
    <row r="7642" spans="1:20">
      <c r="A7642" s="339">
        <v>45610.291666666701</v>
      </c>
      <c r="B7642" s="340">
        <v>9.4640000000000002E-2</v>
      </c>
      <c r="C7642" s="340" t="s">
        <v>300</v>
      </c>
      <c r="D7642" s="341">
        <v>42.858829999999998</v>
      </c>
      <c r="E7642" s="342" t="s">
        <v>300</v>
      </c>
      <c r="F7642" s="340">
        <v>0.12606000000000001</v>
      </c>
      <c r="G7642" s="342" t="s">
        <v>300</v>
      </c>
      <c r="H7642" s="342"/>
      <c r="I7642" s="342"/>
      <c r="J7642" s="343"/>
      <c r="K7642" s="343"/>
      <c r="L7642" s="407">
        <v>1</v>
      </c>
      <c r="M7642" s="344">
        <f t="shared" si="119"/>
        <v>0.12606544258089597</v>
      </c>
      <c r="N7642" s="337"/>
      <c r="T7642" s="169" t="s">
        <v>300</v>
      </c>
    </row>
    <row r="7643" spans="1:20">
      <c r="A7643" s="339">
        <v>45610.333333333299</v>
      </c>
      <c r="B7643" s="340">
        <v>0.10680000000000001</v>
      </c>
      <c r="C7643" s="340" t="s">
        <v>300</v>
      </c>
      <c r="D7643" s="341">
        <v>42.30386</v>
      </c>
      <c r="E7643" s="342" t="s">
        <v>300</v>
      </c>
      <c r="F7643" s="340">
        <v>0.14041999999999999</v>
      </c>
      <c r="G7643" s="342" t="s">
        <v>300</v>
      </c>
      <c r="H7643" s="342"/>
      <c r="I7643" s="342"/>
      <c r="J7643" s="343"/>
      <c r="K7643" s="343"/>
      <c r="L7643" s="407">
        <v>1</v>
      </c>
      <c r="M7643" s="344">
        <f t="shared" si="119"/>
        <v>0.14042106386784001</v>
      </c>
      <c r="N7643" s="337"/>
      <c r="T7643" s="169" t="s">
        <v>300</v>
      </c>
    </row>
    <row r="7644" spans="1:20">
      <c r="A7644" s="339">
        <v>45610.375</v>
      </c>
      <c r="B7644" s="340">
        <v>0.31112000000000001</v>
      </c>
      <c r="C7644" s="340" t="s">
        <v>300</v>
      </c>
      <c r="D7644" s="341">
        <v>41.439990000000002</v>
      </c>
      <c r="E7644" s="342" t="s">
        <v>300</v>
      </c>
      <c r="F7644" s="340">
        <v>0.40071000000000001</v>
      </c>
      <c r="G7644" s="342" t="s">
        <v>300</v>
      </c>
      <c r="H7644" s="342"/>
      <c r="I7644" s="342"/>
      <c r="J7644" s="343"/>
      <c r="K7644" s="343"/>
      <c r="L7644" s="407">
        <v>1</v>
      </c>
      <c r="M7644" s="344">
        <f t="shared" si="119"/>
        <v>0.40070852512790406</v>
      </c>
      <c r="N7644" s="337"/>
      <c r="T7644" s="169" t="s">
        <v>300</v>
      </c>
    </row>
    <row r="7645" spans="1:20">
      <c r="A7645" s="339">
        <v>45610.416666666701</v>
      </c>
      <c r="B7645" s="340">
        <v>0.28220000000000001</v>
      </c>
      <c r="C7645" s="340" t="s">
        <v>300</v>
      </c>
      <c r="D7645" s="341">
        <v>59.194319999999998</v>
      </c>
      <c r="E7645" s="342" t="s">
        <v>300</v>
      </c>
      <c r="F7645" s="340">
        <v>0.51919000000000004</v>
      </c>
      <c r="G7645" s="342" t="s">
        <v>300</v>
      </c>
      <c r="H7645" s="342"/>
      <c r="I7645" s="342"/>
      <c r="J7645" s="343"/>
      <c r="K7645" s="343"/>
      <c r="L7645" s="407">
        <v>1</v>
      </c>
      <c r="M7645" s="344">
        <f t="shared" si="119"/>
        <v>0.51918012119232004</v>
      </c>
      <c r="N7645" s="337"/>
      <c r="T7645" s="169" t="s">
        <v>300</v>
      </c>
    </row>
    <row r="7646" spans="1:20">
      <c r="A7646" s="339">
        <v>45610.458333333299</v>
      </c>
      <c r="B7646" s="340">
        <v>0.38691999999999999</v>
      </c>
      <c r="C7646" s="340" t="s">
        <v>300</v>
      </c>
      <c r="D7646" s="341">
        <v>71.825580000000002</v>
      </c>
      <c r="E7646" s="342" t="s">
        <v>300</v>
      </c>
      <c r="F7646" s="340">
        <v>0.86373</v>
      </c>
      <c r="G7646" s="342" t="s">
        <v>300</v>
      </c>
      <c r="H7646" s="342"/>
      <c r="I7646" s="342"/>
      <c r="J7646" s="343"/>
      <c r="K7646" s="343"/>
      <c r="L7646" s="407">
        <v>1</v>
      </c>
      <c r="M7646" s="344">
        <f t="shared" si="119"/>
        <v>0.8637366160946881</v>
      </c>
      <c r="N7646" s="337"/>
      <c r="T7646" s="169" t="s">
        <v>300</v>
      </c>
    </row>
    <row r="7647" spans="1:20">
      <c r="A7647" s="339">
        <v>45610.5</v>
      </c>
      <c r="B7647" s="340">
        <v>0.31617000000000001</v>
      </c>
      <c r="C7647" s="340" t="s">
        <v>300</v>
      </c>
      <c r="D7647" s="341">
        <v>69.446960000000004</v>
      </c>
      <c r="E7647" s="342" t="s">
        <v>300</v>
      </c>
      <c r="F7647" s="340">
        <v>0.68242999999999998</v>
      </c>
      <c r="G7647" s="342" t="s">
        <v>300</v>
      </c>
      <c r="H7647" s="342"/>
      <c r="I7647" s="342"/>
      <c r="J7647" s="343"/>
      <c r="K7647" s="343"/>
      <c r="L7647" s="407">
        <v>1</v>
      </c>
      <c r="M7647" s="344">
        <f t="shared" si="119"/>
        <v>0.68242496926665597</v>
      </c>
      <c r="N7647" s="337"/>
      <c r="T7647" s="169" t="s">
        <v>300</v>
      </c>
    </row>
    <row r="7648" spans="1:20">
      <c r="A7648" s="339">
        <v>45610.541666666701</v>
      </c>
      <c r="B7648" s="340">
        <v>0.23296</v>
      </c>
      <c r="C7648" s="340" t="s">
        <v>300</v>
      </c>
      <c r="D7648" s="341">
        <v>69.1751</v>
      </c>
      <c r="E7648" s="342" t="s">
        <v>300</v>
      </c>
      <c r="F7648" s="340">
        <v>0.50085000000000002</v>
      </c>
      <c r="G7648" s="342" t="s">
        <v>300</v>
      </c>
      <c r="H7648" s="342"/>
      <c r="I7648" s="342"/>
      <c r="J7648" s="343"/>
      <c r="K7648" s="343"/>
      <c r="L7648" s="407">
        <v>1</v>
      </c>
      <c r="M7648" s="344">
        <f t="shared" si="119"/>
        <v>0.50085517267968005</v>
      </c>
      <c r="N7648" s="337"/>
      <c r="T7648" s="169" t="s">
        <v>300</v>
      </c>
    </row>
    <row r="7649" spans="1:20">
      <c r="A7649" s="339">
        <v>45610.583333333299</v>
      </c>
      <c r="B7649" s="340">
        <v>0.24990000000000001</v>
      </c>
      <c r="C7649" s="340" t="s">
        <v>300</v>
      </c>
      <c r="D7649" s="341">
        <v>69.663510000000002</v>
      </c>
      <c r="E7649" s="342" t="s">
        <v>300</v>
      </c>
      <c r="F7649" s="340">
        <v>0.54105999999999999</v>
      </c>
      <c r="G7649" s="342" t="s">
        <v>300</v>
      </c>
      <c r="H7649" s="342"/>
      <c r="I7649" s="342"/>
      <c r="J7649" s="343"/>
      <c r="K7649" s="343"/>
      <c r="L7649" s="407">
        <v>1</v>
      </c>
      <c r="M7649" s="344">
        <f t="shared" si="119"/>
        <v>0.54106895851091996</v>
      </c>
      <c r="N7649" s="337"/>
      <c r="T7649" s="169" t="s">
        <v>300</v>
      </c>
    </row>
    <row r="7650" spans="1:20">
      <c r="A7650" s="339">
        <v>45610.625</v>
      </c>
      <c r="B7650" s="340">
        <v>0.35936000000000001</v>
      </c>
      <c r="C7650" s="340" t="s">
        <v>300</v>
      </c>
      <c r="D7650" s="341">
        <v>69.336939999999998</v>
      </c>
      <c r="E7650" s="342" t="s">
        <v>300</v>
      </c>
      <c r="F7650" s="340">
        <v>0.77442</v>
      </c>
      <c r="G7650" s="342" t="s">
        <v>300</v>
      </c>
      <c r="H7650" s="342"/>
      <c r="I7650" s="342"/>
      <c r="J7650" s="343"/>
      <c r="K7650" s="343"/>
      <c r="L7650" s="407">
        <v>1</v>
      </c>
      <c r="M7650" s="344">
        <f t="shared" si="119"/>
        <v>0.77441795933107205</v>
      </c>
      <c r="N7650" s="337"/>
      <c r="T7650" s="169" t="s">
        <v>300</v>
      </c>
    </row>
    <row r="7651" spans="1:20">
      <c r="A7651" s="339">
        <v>45610.666666666701</v>
      </c>
      <c r="B7651" s="340">
        <v>0.33904000000000001</v>
      </c>
      <c r="C7651" s="340" t="s">
        <v>300</v>
      </c>
      <c r="D7651" s="341">
        <v>70.751419999999996</v>
      </c>
      <c r="E7651" s="342" t="s">
        <v>300</v>
      </c>
      <c r="F7651" s="340">
        <v>0.74551999999999996</v>
      </c>
      <c r="G7651" s="342" t="s">
        <v>300</v>
      </c>
      <c r="H7651" s="342"/>
      <c r="I7651" s="342"/>
      <c r="J7651" s="343"/>
      <c r="K7651" s="343"/>
      <c r="L7651" s="407">
        <v>1</v>
      </c>
      <c r="M7651" s="344">
        <f t="shared" si="119"/>
        <v>0.74553340945574376</v>
      </c>
      <c r="N7651" s="337"/>
      <c r="T7651" s="169" t="s">
        <v>300</v>
      </c>
    </row>
    <row r="7652" spans="1:20">
      <c r="A7652" s="339">
        <v>45610.708333333299</v>
      </c>
      <c r="B7652" s="340">
        <v>0.35868</v>
      </c>
      <c r="C7652" s="340" t="s">
        <v>300</v>
      </c>
      <c r="D7652" s="341">
        <v>67.44426</v>
      </c>
      <c r="E7652" s="342" t="s">
        <v>300</v>
      </c>
      <c r="F7652" s="340">
        <v>0.75185999999999997</v>
      </c>
      <c r="G7652" s="342" t="s">
        <v>300</v>
      </c>
      <c r="H7652" s="342"/>
      <c r="I7652" s="342"/>
      <c r="J7652" s="343"/>
      <c r="K7652" s="343"/>
      <c r="L7652" s="407">
        <v>1</v>
      </c>
      <c r="M7652" s="344">
        <f t="shared" si="119"/>
        <v>0.75185339505494397</v>
      </c>
      <c r="N7652" s="337"/>
      <c r="T7652" s="169" t="s">
        <v>300</v>
      </c>
    </row>
    <row r="7653" spans="1:20">
      <c r="A7653" s="339">
        <v>45610.75</v>
      </c>
      <c r="B7653" s="340">
        <v>0.44368999999999997</v>
      </c>
      <c r="C7653" s="340" t="s">
        <v>300</v>
      </c>
      <c r="D7653" s="341">
        <v>70.773529999999994</v>
      </c>
      <c r="E7653" s="342" t="s">
        <v>300</v>
      </c>
      <c r="F7653" s="340">
        <v>0.97594999999999998</v>
      </c>
      <c r="G7653" s="342" t="s">
        <v>300</v>
      </c>
      <c r="H7653" s="342"/>
      <c r="I7653" s="342"/>
      <c r="J7653" s="343"/>
      <c r="K7653" s="343"/>
      <c r="L7653" s="407">
        <v>1</v>
      </c>
      <c r="M7653" s="344">
        <f t="shared" si="119"/>
        <v>0.97595885389875581</v>
      </c>
      <c r="N7653" s="337"/>
      <c r="T7653" s="169" t="s">
        <v>300</v>
      </c>
    </row>
    <row r="7654" spans="1:20">
      <c r="A7654" s="339">
        <v>45610.791666666701</v>
      </c>
      <c r="B7654" s="340">
        <v>0.31135000000000002</v>
      </c>
      <c r="C7654" s="340" t="s">
        <v>300</v>
      </c>
      <c r="D7654" s="341">
        <v>70.49333</v>
      </c>
      <c r="E7654" s="342" t="s">
        <v>300</v>
      </c>
      <c r="F7654" s="340">
        <v>0.68215000000000003</v>
      </c>
      <c r="G7654" s="342" t="s">
        <v>300</v>
      </c>
      <c r="H7654" s="342"/>
      <c r="I7654" s="342"/>
      <c r="J7654" s="343"/>
      <c r="K7654" s="343"/>
      <c r="L7654" s="407">
        <v>1</v>
      </c>
      <c r="M7654" s="344">
        <f t="shared" si="119"/>
        <v>0.68214689502413994</v>
      </c>
      <c r="N7654" s="337"/>
      <c r="T7654" s="169" t="s">
        <v>300</v>
      </c>
    </row>
    <row r="7655" spans="1:20">
      <c r="A7655" s="339">
        <v>45610.833333333299</v>
      </c>
      <c r="B7655" s="340">
        <v>0.46708</v>
      </c>
      <c r="C7655" s="340" t="s">
        <v>300</v>
      </c>
      <c r="D7655" s="341">
        <v>67.658519999999996</v>
      </c>
      <c r="E7655" s="342" t="s">
        <v>300</v>
      </c>
      <c r="F7655" s="340">
        <v>0.98219000000000001</v>
      </c>
      <c r="G7655" s="342" t="s">
        <v>300</v>
      </c>
      <c r="H7655" s="342"/>
      <c r="I7655" s="342"/>
      <c r="J7655" s="343"/>
      <c r="K7655" s="343"/>
      <c r="L7655" s="407">
        <v>1</v>
      </c>
      <c r="M7655" s="344">
        <f t="shared" si="119"/>
        <v>0.98218834249132769</v>
      </c>
      <c r="N7655" s="337"/>
      <c r="T7655" s="169" t="s">
        <v>300</v>
      </c>
    </row>
    <row r="7656" spans="1:20">
      <c r="A7656" s="339">
        <v>45610.875</v>
      </c>
      <c r="B7656" s="340">
        <v>0.37775999999999998</v>
      </c>
      <c r="C7656" s="340" t="s">
        <v>300</v>
      </c>
      <c r="D7656" s="341">
        <v>68.507840000000002</v>
      </c>
      <c r="E7656" s="342" t="s">
        <v>300</v>
      </c>
      <c r="F7656" s="340">
        <v>0.80432999999999999</v>
      </c>
      <c r="G7656" s="342" t="s">
        <v>300</v>
      </c>
      <c r="H7656" s="342"/>
      <c r="I7656" s="342"/>
      <c r="J7656" s="343"/>
      <c r="K7656" s="343"/>
      <c r="L7656" s="407">
        <v>1</v>
      </c>
      <c r="M7656" s="344">
        <f t="shared" si="119"/>
        <v>0.80433553252147205</v>
      </c>
      <c r="N7656" s="337"/>
      <c r="T7656" s="169" t="s">
        <v>300</v>
      </c>
    </row>
    <row r="7657" spans="1:20">
      <c r="A7657" s="339">
        <v>45610.916666666701</v>
      </c>
      <c r="B7657" s="340">
        <v>0.35124</v>
      </c>
      <c r="C7657" s="340" t="s">
        <v>300</v>
      </c>
      <c r="D7657" s="341">
        <v>67.598169999999996</v>
      </c>
      <c r="E7657" s="342" t="s">
        <v>300</v>
      </c>
      <c r="F7657" s="340">
        <v>0.73794000000000004</v>
      </c>
      <c r="G7657" s="342" t="s">
        <v>300</v>
      </c>
      <c r="H7657" s="342"/>
      <c r="I7657" s="342"/>
      <c r="J7657" s="343"/>
      <c r="K7657" s="343"/>
      <c r="L7657" s="407">
        <v>1</v>
      </c>
      <c r="M7657" s="344">
        <f t="shared" si="119"/>
        <v>0.73793807265326383</v>
      </c>
      <c r="N7657" s="337"/>
      <c r="T7657" s="169" t="s">
        <v>300</v>
      </c>
    </row>
    <row r="7658" spans="1:20">
      <c r="A7658" s="339">
        <v>45610.958333333299</v>
      </c>
      <c r="B7658" s="340">
        <v>0.46359</v>
      </c>
      <c r="C7658" s="340" t="s">
        <v>300</v>
      </c>
      <c r="D7658" s="341">
        <v>67.401250000000005</v>
      </c>
      <c r="E7658" s="342" t="s">
        <v>300</v>
      </c>
      <c r="F7658" s="340">
        <v>0.97114999999999996</v>
      </c>
      <c r="G7658" s="342" t="s">
        <v>300</v>
      </c>
      <c r="H7658" s="342"/>
      <c r="I7658" s="342"/>
      <c r="J7658" s="343"/>
      <c r="K7658" s="343"/>
      <c r="L7658" s="407">
        <v>1</v>
      </c>
      <c r="M7658" s="344">
        <f t="shared" si="119"/>
        <v>0.97114263375150001</v>
      </c>
      <c r="N7658" s="337"/>
      <c r="T7658" s="169" t="s">
        <v>300</v>
      </c>
    </row>
    <row r="7659" spans="1:20">
      <c r="A7659" s="339">
        <v>45611</v>
      </c>
      <c r="B7659" s="340">
        <v>0.42481999999999998</v>
      </c>
      <c r="C7659" s="340" t="s">
        <v>300</v>
      </c>
      <c r="D7659" s="341">
        <v>67.531739999999999</v>
      </c>
      <c r="E7659" s="342" t="s">
        <v>300</v>
      </c>
      <c r="F7659" s="340">
        <v>0.89163999999999999</v>
      </c>
      <c r="G7659" s="342" t="s">
        <v>300</v>
      </c>
      <c r="H7659" s="342"/>
      <c r="I7659" s="342"/>
      <c r="J7659" s="343"/>
      <c r="K7659" s="343"/>
      <c r="L7659" s="407">
        <v>1</v>
      </c>
      <c r="M7659" s="344">
        <f t="shared" si="119"/>
        <v>0.89164895409374378</v>
      </c>
      <c r="N7659" s="337"/>
      <c r="T7659" s="169" t="s">
        <v>300</v>
      </c>
    </row>
    <row r="7660" spans="1:20">
      <c r="A7660" s="339">
        <v>45611.041666666701</v>
      </c>
      <c r="B7660" s="340">
        <v>0.48780000000000001</v>
      </c>
      <c r="C7660" s="340" t="s">
        <v>300</v>
      </c>
      <c r="D7660" s="341">
        <v>66.84057</v>
      </c>
      <c r="E7660" s="342" t="s">
        <v>300</v>
      </c>
      <c r="F7660" s="340">
        <v>1.01336</v>
      </c>
      <c r="G7660" s="342" t="s">
        <v>300</v>
      </c>
      <c r="H7660" s="342"/>
      <c r="I7660" s="342"/>
      <c r="J7660" s="343"/>
      <c r="K7660" s="343"/>
      <c r="L7660" s="407">
        <v>1</v>
      </c>
      <c r="M7660" s="344">
        <f t="shared" si="119"/>
        <v>1.01335811782968</v>
      </c>
      <c r="N7660" s="337"/>
      <c r="T7660" s="169" t="s">
        <v>300</v>
      </c>
    </row>
    <row r="7661" spans="1:20">
      <c r="A7661" s="339">
        <v>45611.083333333299</v>
      </c>
      <c r="B7661" s="340">
        <v>0.47613</v>
      </c>
      <c r="C7661" s="340" t="s">
        <v>300</v>
      </c>
      <c r="D7661" s="341">
        <v>66.735960000000006</v>
      </c>
      <c r="E7661" s="342" t="s">
        <v>300</v>
      </c>
      <c r="F7661" s="340">
        <v>0.98755999999999999</v>
      </c>
      <c r="G7661" s="342" t="s">
        <v>300</v>
      </c>
      <c r="H7661" s="342"/>
      <c r="I7661" s="342"/>
      <c r="J7661" s="343"/>
      <c r="K7661" s="343"/>
      <c r="L7661" s="407">
        <v>1</v>
      </c>
      <c r="M7661" s="344">
        <f t="shared" si="119"/>
        <v>0.98756677108958402</v>
      </c>
      <c r="N7661" s="337"/>
      <c r="T7661" s="169" t="s">
        <v>300</v>
      </c>
    </row>
    <row r="7662" spans="1:20">
      <c r="A7662" s="339">
        <v>45611.125</v>
      </c>
      <c r="B7662" s="340">
        <v>0.70623999999999998</v>
      </c>
      <c r="C7662" s="340" t="s">
        <v>300</v>
      </c>
      <c r="D7662" s="341">
        <v>66.582660000000004</v>
      </c>
      <c r="E7662" s="342" t="s">
        <v>300</v>
      </c>
      <c r="F7662" s="340">
        <v>1.4615</v>
      </c>
      <c r="G7662" s="342" t="s">
        <v>300</v>
      </c>
      <c r="H7662" s="342"/>
      <c r="I7662" s="342"/>
      <c r="J7662" s="343"/>
      <c r="K7662" s="343"/>
      <c r="L7662" s="407">
        <v>1</v>
      </c>
      <c r="M7662" s="344">
        <f t="shared" si="119"/>
        <v>1.4614853387742719</v>
      </c>
      <c r="N7662" s="337"/>
      <c r="T7662" s="169" t="s">
        <v>300</v>
      </c>
    </row>
    <row r="7663" spans="1:20">
      <c r="A7663" s="339">
        <v>45611.166666666701</v>
      </c>
      <c r="B7663" s="340">
        <v>0.63239999999999996</v>
      </c>
      <c r="C7663" s="340" t="s">
        <v>300</v>
      </c>
      <c r="D7663" s="341">
        <v>65.655720000000002</v>
      </c>
      <c r="E7663" s="342" t="s">
        <v>300</v>
      </c>
      <c r="F7663" s="340">
        <v>1.2904599999999999</v>
      </c>
      <c r="G7663" s="342" t="s">
        <v>300</v>
      </c>
      <c r="H7663" s="342"/>
      <c r="I7663" s="342"/>
      <c r="J7663" s="343"/>
      <c r="K7663" s="343"/>
      <c r="L7663" s="407">
        <v>1</v>
      </c>
      <c r="M7663" s="344">
        <f t="shared" si="119"/>
        <v>1.2904626513542399</v>
      </c>
      <c r="N7663" s="337"/>
      <c r="T7663" s="169" t="s">
        <v>300</v>
      </c>
    </row>
    <row r="7664" spans="1:20">
      <c r="A7664" s="339">
        <v>45611.208333333299</v>
      </c>
      <c r="B7664" s="340">
        <v>0.55354999999999999</v>
      </c>
      <c r="C7664" s="340" t="s">
        <v>300</v>
      </c>
      <c r="D7664" s="341">
        <v>66.36788</v>
      </c>
      <c r="E7664" s="345" t="s">
        <v>300</v>
      </c>
      <c r="F7664" s="340">
        <v>1.14181</v>
      </c>
      <c r="G7664" s="342" t="s">
        <v>300</v>
      </c>
      <c r="H7664" s="342"/>
      <c r="I7664" s="342"/>
      <c r="J7664" s="343"/>
      <c r="K7664" s="343"/>
      <c r="L7664" s="407">
        <v>1</v>
      </c>
      <c r="M7664" s="344">
        <f t="shared" si="119"/>
        <v>1.1418151743919196</v>
      </c>
      <c r="N7664" s="337"/>
      <c r="T7664" s="169" t="s">
        <v>300</v>
      </c>
    </row>
    <row r="7665" spans="1:20">
      <c r="A7665" s="339">
        <v>45611.25</v>
      </c>
      <c r="B7665" s="340">
        <v>0.62932999999999995</v>
      </c>
      <c r="C7665" s="340" t="s">
        <v>300</v>
      </c>
      <c r="D7665" s="341">
        <v>66.449169999999995</v>
      </c>
      <c r="E7665" s="345" t="s">
        <v>300</v>
      </c>
      <c r="F7665" s="340">
        <v>1.2997300000000001</v>
      </c>
      <c r="G7665" s="342" t="s">
        <v>300</v>
      </c>
      <c r="H7665" s="342"/>
      <c r="I7665" s="342"/>
      <c r="J7665" s="343"/>
      <c r="K7665" s="343"/>
      <c r="L7665" s="407">
        <v>1</v>
      </c>
      <c r="M7665" s="344">
        <f t="shared" si="119"/>
        <v>1.2997176173315876</v>
      </c>
      <c r="N7665" s="337"/>
      <c r="T7665" s="169" t="s">
        <v>300</v>
      </c>
    </row>
    <row r="7666" spans="1:20">
      <c r="A7666" s="339">
        <v>45611.291666666701</v>
      </c>
      <c r="B7666" s="340">
        <v>0.76166</v>
      </c>
      <c r="C7666" s="340" t="s">
        <v>300</v>
      </c>
      <c r="D7666" s="341">
        <v>70.340090000000004</v>
      </c>
      <c r="E7666" s="342" t="s">
        <v>300</v>
      </c>
      <c r="F7666" s="340">
        <v>1.6651199999999999</v>
      </c>
      <c r="G7666" s="342" t="s">
        <v>300</v>
      </c>
      <c r="H7666" s="342"/>
      <c r="I7666" s="342"/>
      <c r="J7666" s="343"/>
      <c r="K7666" s="343"/>
      <c r="L7666" s="407">
        <v>1</v>
      </c>
      <c r="M7666" s="344">
        <f t="shared" si="119"/>
        <v>1.6651182400673519</v>
      </c>
      <c r="N7666" s="337"/>
      <c r="T7666" s="169" t="s">
        <v>300</v>
      </c>
    </row>
    <row r="7667" spans="1:20">
      <c r="A7667" s="339">
        <v>45611.333333333299</v>
      </c>
      <c r="B7667" s="340">
        <v>0.78803000000000001</v>
      </c>
      <c r="C7667" s="340" t="s">
        <v>300</v>
      </c>
      <c r="D7667" s="341">
        <v>70.709389999999999</v>
      </c>
      <c r="E7667" s="342" t="s">
        <v>300</v>
      </c>
      <c r="F7667" s="340">
        <v>1.7318100000000001</v>
      </c>
      <c r="G7667" s="342" t="s">
        <v>300</v>
      </c>
      <c r="H7667" s="342"/>
      <c r="I7667" s="342"/>
      <c r="J7667" s="343"/>
      <c r="K7667" s="343"/>
      <c r="L7667" s="407">
        <v>1</v>
      </c>
      <c r="M7667" s="344">
        <f t="shared" si="119"/>
        <v>1.7318124283008358</v>
      </c>
      <c r="N7667" s="337"/>
      <c r="T7667" s="169" t="s">
        <v>300</v>
      </c>
    </row>
    <row r="7668" spans="1:20">
      <c r="A7668" s="339">
        <v>45611.375</v>
      </c>
      <c r="B7668" s="340">
        <v>0.55537000000000003</v>
      </c>
      <c r="C7668" s="340" t="s">
        <v>300</v>
      </c>
      <c r="D7668" s="341">
        <v>71.41095</v>
      </c>
      <c r="E7668" s="342" t="s">
        <v>300</v>
      </c>
      <c r="F7668" s="340">
        <v>1.23262</v>
      </c>
      <c r="G7668" s="342" t="s">
        <v>300</v>
      </c>
      <c r="H7668" s="342"/>
      <c r="I7668" s="342"/>
      <c r="J7668" s="343"/>
      <c r="K7668" s="343"/>
      <c r="L7668" s="407">
        <v>1</v>
      </c>
      <c r="M7668" s="344">
        <f t="shared" si="119"/>
        <v>1.23261723829062</v>
      </c>
      <c r="N7668" s="337"/>
      <c r="T7668" s="169" t="s">
        <v>300</v>
      </c>
    </row>
    <row r="7669" spans="1:20">
      <c r="A7669" s="339">
        <v>45611.416666666701</v>
      </c>
      <c r="B7669" s="340">
        <v>0.53108</v>
      </c>
      <c r="C7669" s="340" t="s">
        <v>300</v>
      </c>
      <c r="D7669" s="341">
        <v>75.871510000000001</v>
      </c>
      <c r="E7669" s="342" t="s">
        <v>300</v>
      </c>
      <c r="F7669" s="340">
        <v>1.2523299999999999</v>
      </c>
      <c r="G7669" s="342" t="s">
        <v>300</v>
      </c>
      <c r="H7669" s="342"/>
      <c r="I7669" s="342"/>
      <c r="J7669" s="343"/>
      <c r="K7669" s="343"/>
      <c r="L7669" s="407">
        <v>1</v>
      </c>
      <c r="M7669" s="344">
        <f t="shared" si="119"/>
        <v>1.2523325947772641</v>
      </c>
      <c r="N7669" s="337"/>
      <c r="T7669" s="169" t="s">
        <v>300</v>
      </c>
    </row>
    <row r="7670" spans="1:20">
      <c r="A7670" s="339">
        <v>45611.458333333299</v>
      </c>
      <c r="B7670" s="340">
        <v>1.33602</v>
      </c>
      <c r="C7670" s="340" t="s">
        <v>300</v>
      </c>
      <c r="D7670" s="341">
        <v>83.106049999999996</v>
      </c>
      <c r="E7670" s="342" t="s">
        <v>300</v>
      </c>
      <c r="F7670" s="340">
        <v>3.45085</v>
      </c>
      <c r="G7670" s="342" t="s">
        <v>300</v>
      </c>
      <c r="H7670" s="342"/>
      <c r="I7670" s="342"/>
      <c r="J7670" s="343"/>
      <c r="K7670" s="343"/>
      <c r="L7670" s="407">
        <v>1</v>
      </c>
      <c r="M7670" s="344">
        <f t="shared" si="119"/>
        <v>3.4508542001446791</v>
      </c>
      <c r="N7670" s="337"/>
      <c r="T7670" s="169" t="s">
        <v>300</v>
      </c>
    </row>
    <row r="7671" spans="1:20">
      <c r="A7671" s="339">
        <v>45611.5</v>
      </c>
      <c r="B7671" s="340">
        <v>1.5634699999999999</v>
      </c>
      <c r="C7671" s="340" t="s">
        <v>300</v>
      </c>
      <c r="D7671" s="341">
        <v>81.685339999999997</v>
      </c>
      <c r="E7671" s="342" t="s">
        <v>300</v>
      </c>
      <c r="F7671" s="340">
        <v>3.9693200000000002</v>
      </c>
      <c r="G7671" s="342" t="s">
        <v>300</v>
      </c>
      <c r="H7671" s="342"/>
      <c r="I7671" s="342"/>
      <c r="J7671" s="343"/>
      <c r="K7671" s="343"/>
      <c r="L7671" s="407">
        <v>1</v>
      </c>
      <c r="M7671" s="344">
        <f t="shared" si="119"/>
        <v>3.9693069407061827</v>
      </c>
      <c r="N7671" s="337"/>
      <c r="T7671" s="169" t="s">
        <v>300</v>
      </c>
    </row>
    <row r="7672" spans="1:20">
      <c r="A7672" s="339">
        <v>45611.541666666701</v>
      </c>
      <c r="B7672" s="340">
        <v>1.55565</v>
      </c>
      <c r="C7672" s="340" t="s">
        <v>300</v>
      </c>
      <c r="D7672" s="341">
        <v>81.55498</v>
      </c>
      <c r="E7672" s="342" t="s">
        <v>300</v>
      </c>
      <c r="F7672" s="340">
        <v>3.9431500000000002</v>
      </c>
      <c r="G7672" s="342" t="s">
        <v>300</v>
      </c>
      <c r="H7672" s="342"/>
      <c r="I7672" s="342"/>
      <c r="J7672" s="343"/>
      <c r="K7672" s="343"/>
      <c r="L7672" s="407">
        <v>1</v>
      </c>
      <c r="M7672" s="344">
        <f t="shared" si="119"/>
        <v>3.9431508241179598</v>
      </c>
      <c r="N7672" s="337"/>
      <c r="T7672" s="169" t="s">
        <v>300</v>
      </c>
    </row>
    <row r="7673" spans="1:20">
      <c r="A7673" s="339">
        <v>45611.583333333299</v>
      </c>
      <c r="B7673" s="340">
        <v>0.64314000000000004</v>
      </c>
      <c r="C7673" s="340" t="s">
        <v>300</v>
      </c>
      <c r="D7673" s="341">
        <v>83.469210000000004</v>
      </c>
      <c r="E7673" s="342" t="s">
        <v>300</v>
      </c>
      <c r="F7673" s="340">
        <v>1.66845</v>
      </c>
      <c r="G7673" s="342" t="s">
        <v>300</v>
      </c>
      <c r="H7673" s="342"/>
      <c r="I7673" s="342"/>
      <c r="J7673" s="343"/>
      <c r="K7673" s="343"/>
      <c r="L7673" s="407">
        <v>1</v>
      </c>
      <c r="M7673" s="344">
        <f t="shared" si="119"/>
        <v>1.6684486103189522</v>
      </c>
      <c r="N7673" s="337"/>
      <c r="T7673" s="169" t="s">
        <v>300</v>
      </c>
    </row>
    <row r="7674" spans="1:20">
      <c r="A7674" s="339">
        <v>45611.625</v>
      </c>
      <c r="B7674" s="340">
        <v>0.99880999999999998</v>
      </c>
      <c r="C7674" s="340" t="s">
        <v>300</v>
      </c>
      <c r="D7674" s="341">
        <v>80.958619999999996</v>
      </c>
      <c r="E7674" s="342" t="s">
        <v>300</v>
      </c>
      <c r="F7674" s="340">
        <v>2.5131899999999998</v>
      </c>
      <c r="G7674" s="342" t="s">
        <v>300</v>
      </c>
      <c r="H7674" s="342"/>
      <c r="I7674" s="342"/>
      <c r="J7674" s="343"/>
      <c r="K7674" s="343"/>
      <c r="L7674" s="407">
        <v>1</v>
      </c>
      <c r="M7674" s="344">
        <f t="shared" si="119"/>
        <v>2.5131996388475755</v>
      </c>
      <c r="N7674" s="337"/>
      <c r="T7674" s="169" t="s">
        <v>300</v>
      </c>
    </row>
    <row r="7675" spans="1:20">
      <c r="A7675" s="339">
        <v>45611.666666666701</v>
      </c>
      <c r="B7675" s="340">
        <v>2.24166</v>
      </c>
      <c r="C7675" s="340" t="s">
        <v>300</v>
      </c>
      <c r="D7675" s="341">
        <v>77.734160000000003</v>
      </c>
      <c r="E7675" s="342" t="s">
        <v>300</v>
      </c>
      <c r="F7675" s="340">
        <v>5.4158099999999996</v>
      </c>
      <c r="G7675" s="342" t="s">
        <v>300</v>
      </c>
      <c r="H7675" s="342"/>
      <c r="I7675" s="342"/>
      <c r="J7675" s="343"/>
      <c r="K7675" s="343"/>
      <c r="L7675" s="407">
        <v>1</v>
      </c>
      <c r="M7675" s="344">
        <f t="shared" si="119"/>
        <v>5.4158005548420487</v>
      </c>
      <c r="N7675" s="337"/>
      <c r="T7675" s="169" t="s">
        <v>300</v>
      </c>
    </row>
    <row r="7676" spans="1:20">
      <c r="A7676" s="339">
        <v>45611.708333333299</v>
      </c>
      <c r="B7676" s="340">
        <v>2.4651100000000001</v>
      </c>
      <c r="C7676" s="340" t="s">
        <v>300</v>
      </c>
      <c r="D7676" s="341">
        <v>77.01061</v>
      </c>
      <c r="E7676" s="342" t="s">
        <v>300</v>
      </c>
      <c r="F7676" s="340">
        <v>5.9002100000000004</v>
      </c>
      <c r="G7676" s="342" t="s">
        <v>300</v>
      </c>
      <c r="H7676" s="342"/>
      <c r="I7676" s="342"/>
      <c r="J7676" s="343"/>
      <c r="K7676" s="343"/>
      <c r="L7676" s="407">
        <v>1</v>
      </c>
      <c r="M7676" s="344">
        <f t="shared" si="119"/>
        <v>5.9002155393154672</v>
      </c>
      <c r="N7676" s="337"/>
      <c r="T7676" s="169" t="s">
        <v>300</v>
      </c>
    </row>
    <row r="7677" spans="1:20">
      <c r="A7677" s="339">
        <v>45611.75</v>
      </c>
      <c r="B7677" s="340">
        <v>2.3503599999999998</v>
      </c>
      <c r="C7677" s="340" t="s">
        <v>300</v>
      </c>
      <c r="D7677" s="341">
        <v>77.68141</v>
      </c>
      <c r="E7677" s="342" t="s">
        <v>300</v>
      </c>
      <c r="F7677" s="340">
        <v>5.6745599999999996</v>
      </c>
      <c r="G7677" s="342" t="s">
        <v>300</v>
      </c>
      <c r="H7677" s="342"/>
      <c r="I7677" s="342"/>
      <c r="J7677" s="343"/>
      <c r="K7677" s="343"/>
      <c r="L7677" s="407">
        <v>1</v>
      </c>
      <c r="M7677" s="344">
        <f t="shared" si="119"/>
        <v>5.6745639853402077</v>
      </c>
      <c r="N7677" s="337"/>
      <c r="T7677" s="169" t="s">
        <v>300</v>
      </c>
    </row>
    <row r="7678" spans="1:20">
      <c r="A7678" s="339">
        <v>45611.791666666701</v>
      </c>
      <c r="B7678" s="340">
        <v>2.20092</v>
      </c>
      <c r="C7678" s="340" t="s">
        <v>300</v>
      </c>
      <c r="D7678" s="341">
        <v>77.961969999999994</v>
      </c>
      <c r="E7678" s="342" t="s">
        <v>300</v>
      </c>
      <c r="F7678" s="340">
        <v>5.3329599999999999</v>
      </c>
      <c r="G7678" s="342" t="s">
        <v>300</v>
      </c>
      <c r="H7678" s="342"/>
      <c r="I7678" s="342"/>
      <c r="J7678" s="343"/>
      <c r="K7678" s="343"/>
      <c r="L7678" s="407">
        <v>1</v>
      </c>
      <c r="M7678" s="344">
        <f t="shared" si="119"/>
        <v>5.332956874105391</v>
      </c>
      <c r="N7678" s="337"/>
      <c r="T7678" s="169" t="s">
        <v>300</v>
      </c>
    </row>
    <row r="7679" spans="1:20">
      <c r="A7679" s="339">
        <v>45611.833333333299</v>
      </c>
      <c r="B7679" s="340">
        <v>2.1323300000000001</v>
      </c>
      <c r="C7679" s="340" t="s">
        <v>300</v>
      </c>
      <c r="D7679" s="341">
        <v>76.756860000000003</v>
      </c>
      <c r="E7679" s="342" t="s">
        <v>300</v>
      </c>
      <c r="F7679" s="340">
        <v>5.0868900000000004</v>
      </c>
      <c r="G7679" s="342" t="s">
        <v>300</v>
      </c>
      <c r="H7679" s="342"/>
      <c r="I7679" s="342"/>
      <c r="J7679" s="343"/>
      <c r="K7679" s="343"/>
      <c r="L7679" s="407">
        <v>1</v>
      </c>
      <c r="M7679" s="344">
        <f t="shared" si="119"/>
        <v>5.0868932902205044</v>
      </c>
      <c r="N7679" s="337"/>
      <c r="T7679" s="169" t="s">
        <v>300</v>
      </c>
    </row>
    <row r="7680" spans="1:20">
      <c r="A7680" s="339">
        <v>45611.875</v>
      </c>
      <c r="B7680" s="340">
        <v>2.0837400000000001</v>
      </c>
      <c r="C7680" s="340" t="s">
        <v>300</v>
      </c>
      <c r="D7680" s="341">
        <v>77.538460000000001</v>
      </c>
      <c r="E7680" s="342" t="s">
        <v>300</v>
      </c>
      <c r="F7680" s="340">
        <v>5.0216000000000003</v>
      </c>
      <c r="G7680" s="342" t="s">
        <v>300</v>
      </c>
      <c r="H7680" s="342"/>
      <c r="I7680" s="342"/>
      <c r="J7680" s="343"/>
      <c r="K7680" s="343"/>
      <c r="L7680" s="407">
        <v>1</v>
      </c>
      <c r="M7680" s="344">
        <f t="shared" si="119"/>
        <v>5.0215953091036321</v>
      </c>
      <c r="N7680" s="337"/>
      <c r="T7680" s="169" t="s">
        <v>300</v>
      </c>
    </row>
    <row r="7681" spans="1:20">
      <c r="A7681" s="339">
        <v>45611.916666666701</v>
      </c>
      <c r="B7681" s="340">
        <v>2.0276900000000002</v>
      </c>
      <c r="C7681" s="340" t="s">
        <v>300</v>
      </c>
      <c r="D7681" s="341">
        <v>77.556179999999998</v>
      </c>
      <c r="E7681" s="342" t="s">
        <v>300</v>
      </c>
      <c r="F7681" s="340">
        <v>4.8876299999999997</v>
      </c>
      <c r="G7681" s="342" t="s">
        <v>300</v>
      </c>
      <c r="H7681" s="342"/>
      <c r="I7681" s="342"/>
      <c r="J7681" s="343"/>
      <c r="K7681" s="343"/>
      <c r="L7681" s="407">
        <v>1</v>
      </c>
      <c r="M7681" s="344">
        <f t="shared" si="119"/>
        <v>4.8876374006001368</v>
      </c>
      <c r="N7681" s="337"/>
      <c r="T7681" s="169" t="s">
        <v>300</v>
      </c>
    </row>
    <row r="7682" spans="1:20">
      <c r="A7682" s="339">
        <v>45611.958333333299</v>
      </c>
      <c r="B7682" s="340">
        <v>2.0687000000000002</v>
      </c>
      <c r="C7682" s="340" t="s">
        <v>300</v>
      </c>
      <c r="D7682" s="341">
        <v>77.430329999999998</v>
      </c>
      <c r="E7682" s="342" t="s">
        <v>300</v>
      </c>
      <c r="F7682" s="340">
        <v>4.9783999999999997</v>
      </c>
      <c r="G7682" s="342" t="s">
        <v>300</v>
      </c>
      <c r="H7682" s="342"/>
      <c r="I7682" s="342"/>
      <c r="J7682" s="343"/>
      <c r="K7682" s="343"/>
      <c r="L7682" s="407">
        <v>1</v>
      </c>
      <c r="M7682" s="344">
        <f t="shared" si="119"/>
        <v>4.9783982436946799</v>
      </c>
      <c r="N7682" s="337"/>
      <c r="T7682" s="169" t="s">
        <v>300</v>
      </c>
    </row>
    <row r="7683" spans="1:20">
      <c r="A7683" s="339">
        <v>45612</v>
      </c>
      <c r="B7683" s="340">
        <v>1.9961</v>
      </c>
      <c r="C7683" s="340" t="s">
        <v>300</v>
      </c>
      <c r="D7683" s="341">
        <v>77.838509999999999</v>
      </c>
      <c r="E7683" s="342" t="s">
        <v>300</v>
      </c>
      <c r="F7683" s="340">
        <v>4.8289999999999997</v>
      </c>
      <c r="G7683" s="342" t="s">
        <v>300</v>
      </c>
      <c r="H7683" s="342"/>
      <c r="I7683" s="342"/>
      <c r="J7683" s="343"/>
      <c r="K7683" s="343"/>
      <c r="L7683" s="407">
        <v>1</v>
      </c>
      <c r="M7683" s="344">
        <f t="shared" ref="M7683:M7746" si="120">D7683*60*10^3*B7683*5.18*10^-7</f>
        <v>4.829006820125878</v>
      </c>
      <c r="N7683" s="337"/>
      <c r="T7683" s="169" t="s">
        <v>300</v>
      </c>
    </row>
    <row r="7684" spans="1:20">
      <c r="A7684" s="339">
        <v>45612.041666666701</v>
      </c>
      <c r="B7684" s="340">
        <v>2.09266</v>
      </c>
      <c r="C7684" s="340" t="s">
        <v>300</v>
      </c>
      <c r="D7684" s="341">
        <v>77.385350000000003</v>
      </c>
      <c r="E7684" s="342" t="s">
        <v>300</v>
      </c>
      <c r="F7684" s="340">
        <v>5.0331400000000004</v>
      </c>
      <c r="G7684" s="342" t="s">
        <v>300</v>
      </c>
      <c r="H7684" s="342"/>
      <c r="I7684" s="342"/>
      <c r="J7684" s="343"/>
      <c r="K7684" s="343"/>
      <c r="L7684" s="407">
        <v>1</v>
      </c>
      <c r="M7684" s="344">
        <f t="shared" si="120"/>
        <v>5.0331333205834801</v>
      </c>
      <c r="N7684" s="337"/>
      <c r="T7684" s="169" t="s">
        <v>300</v>
      </c>
    </row>
    <row r="7685" spans="1:20">
      <c r="A7685" s="339">
        <v>45612.083333333299</v>
      </c>
      <c r="B7685" s="340">
        <v>2.23027</v>
      </c>
      <c r="C7685" s="340" t="s">
        <v>300</v>
      </c>
      <c r="D7685" s="341">
        <v>76.425709999999995</v>
      </c>
      <c r="E7685" s="342" t="s">
        <v>300</v>
      </c>
      <c r="F7685" s="340">
        <v>5.2975700000000003</v>
      </c>
      <c r="G7685" s="342" t="s">
        <v>300</v>
      </c>
      <c r="H7685" s="342"/>
      <c r="I7685" s="342"/>
      <c r="J7685" s="343"/>
      <c r="K7685" s="343"/>
      <c r="L7685" s="407">
        <v>1</v>
      </c>
      <c r="M7685" s="344">
        <f t="shared" si="120"/>
        <v>5.2975850129520348</v>
      </c>
      <c r="N7685" s="337"/>
      <c r="T7685" s="169" t="s">
        <v>300</v>
      </c>
    </row>
    <row r="7686" spans="1:20">
      <c r="A7686" s="339">
        <v>45612.125</v>
      </c>
      <c r="B7686" s="340">
        <v>2.2525400000000002</v>
      </c>
      <c r="C7686" s="340" t="s">
        <v>300</v>
      </c>
      <c r="D7686" s="341">
        <v>75.600399999999993</v>
      </c>
      <c r="E7686" s="342" t="s">
        <v>300</v>
      </c>
      <c r="F7686" s="340">
        <v>5.2927</v>
      </c>
      <c r="G7686" s="342" t="s">
        <v>300</v>
      </c>
      <c r="H7686" s="342"/>
      <c r="I7686" s="342"/>
      <c r="J7686" s="343"/>
      <c r="K7686" s="343"/>
      <c r="L7686" s="407">
        <v>1</v>
      </c>
      <c r="M7686" s="344">
        <f t="shared" si="120"/>
        <v>5.2927041094972784</v>
      </c>
      <c r="N7686" s="337"/>
      <c r="T7686" s="169" t="s">
        <v>300</v>
      </c>
    </row>
    <row r="7687" spans="1:20">
      <c r="A7687" s="339">
        <v>45612.166666666701</v>
      </c>
      <c r="B7687" s="340">
        <v>2.2549800000000002</v>
      </c>
      <c r="C7687" s="340" t="s">
        <v>300</v>
      </c>
      <c r="D7687" s="341">
        <v>75.477000000000004</v>
      </c>
      <c r="E7687" s="342" t="s">
        <v>300</v>
      </c>
      <c r="F7687" s="340">
        <v>5.28979</v>
      </c>
      <c r="G7687" s="342" t="s">
        <v>300</v>
      </c>
      <c r="H7687" s="342"/>
      <c r="I7687" s="342"/>
      <c r="J7687" s="343"/>
      <c r="K7687" s="343"/>
      <c r="L7687" s="407">
        <v>1</v>
      </c>
      <c r="M7687" s="344">
        <f t="shared" si="120"/>
        <v>5.2897888192967999</v>
      </c>
      <c r="N7687" s="337"/>
      <c r="T7687" s="169" t="s">
        <v>300</v>
      </c>
    </row>
    <row r="7688" spans="1:20">
      <c r="A7688" s="339">
        <v>45612.208333333299</v>
      </c>
      <c r="B7688" s="340">
        <v>2.2410600000000001</v>
      </c>
      <c r="C7688" s="340" t="s">
        <v>300</v>
      </c>
      <c r="D7688" s="341">
        <v>76.208709999999996</v>
      </c>
      <c r="E7688" s="342" t="s">
        <v>300</v>
      </c>
      <c r="F7688" s="340">
        <v>5.3080999999999996</v>
      </c>
      <c r="G7688" s="342" t="s">
        <v>300</v>
      </c>
      <c r="H7688" s="342"/>
      <c r="I7688" s="342"/>
      <c r="J7688" s="343"/>
      <c r="K7688" s="343"/>
      <c r="L7688" s="407">
        <v>1</v>
      </c>
      <c r="M7688" s="344">
        <f t="shared" si="120"/>
        <v>5.308100103941209</v>
      </c>
      <c r="N7688" s="337"/>
      <c r="T7688" s="169" t="s">
        <v>300</v>
      </c>
    </row>
    <row r="7689" spans="1:20">
      <c r="A7689" s="339">
        <v>45612.25</v>
      </c>
      <c r="B7689" s="340">
        <v>2.2785299999999999</v>
      </c>
      <c r="C7689" s="340" t="s">
        <v>300</v>
      </c>
      <c r="D7689" s="341">
        <v>75.533379999999994</v>
      </c>
      <c r="E7689" s="342" t="s">
        <v>300</v>
      </c>
      <c r="F7689" s="340">
        <v>5.3490200000000003</v>
      </c>
      <c r="G7689" s="342" t="s">
        <v>300</v>
      </c>
      <c r="H7689" s="342"/>
      <c r="I7689" s="342"/>
      <c r="J7689" s="343"/>
      <c r="K7689" s="343"/>
      <c r="L7689" s="407">
        <v>1</v>
      </c>
      <c r="M7689" s="344">
        <f t="shared" si="120"/>
        <v>5.3490256480599099</v>
      </c>
      <c r="N7689" s="337"/>
      <c r="T7689" s="169" t="s">
        <v>300</v>
      </c>
    </row>
    <row r="7690" spans="1:20">
      <c r="A7690" s="339">
        <v>45612.291666666701</v>
      </c>
      <c r="B7690" s="340">
        <v>2.35615</v>
      </c>
      <c r="C7690" s="340" t="s">
        <v>300</v>
      </c>
      <c r="D7690" s="341">
        <v>74.432140000000004</v>
      </c>
      <c r="E7690" s="342" t="s">
        <v>300</v>
      </c>
      <c r="F7690" s="340">
        <v>5.45059</v>
      </c>
      <c r="G7690" s="342" t="s">
        <v>300</v>
      </c>
      <c r="H7690" s="342"/>
      <c r="I7690" s="342"/>
      <c r="J7690" s="343"/>
      <c r="K7690" s="343"/>
      <c r="L7690" s="407">
        <v>1</v>
      </c>
      <c r="M7690" s="344">
        <f t="shared" si="120"/>
        <v>5.4506017494238801</v>
      </c>
      <c r="N7690" s="337"/>
      <c r="T7690" s="169" t="s">
        <v>300</v>
      </c>
    </row>
    <row r="7691" spans="1:20">
      <c r="A7691" s="339">
        <v>45612.333333333299</v>
      </c>
      <c r="B7691" s="340">
        <v>2.4752900000000002</v>
      </c>
      <c r="C7691" s="340" t="s">
        <v>300</v>
      </c>
      <c r="D7691" s="341">
        <v>68.143259999999998</v>
      </c>
      <c r="E7691" s="342" t="s">
        <v>300</v>
      </c>
      <c r="F7691" s="340">
        <v>5.2423999999999999</v>
      </c>
      <c r="G7691" s="342" t="s">
        <v>300</v>
      </c>
      <c r="H7691" s="342"/>
      <c r="I7691" s="342"/>
      <c r="J7691" s="343"/>
      <c r="K7691" s="343"/>
      <c r="L7691" s="407">
        <v>1</v>
      </c>
      <c r="M7691" s="344">
        <f t="shared" si="120"/>
        <v>5.2423981778110313</v>
      </c>
      <c r="N7691" s="337"/>
      <c r="T7691" s="169" t="s">
        <v>300</v>
      </c>
    </row>
    <row r="7692" spans="1:20">
      <c r="A7692" s="339">
        <v>45612.375</v>
      </c>
      <c r="B7692" s="340">
        <v>0.5968</v>
      </c>
      <c r="C7692" s="340" t="s">
        <v>300</v>
      </c>
      <c r="D7692" s="341">
        <v>76.407550000000001</v>
      </c>
      <c r="E7692" s="342" t="s">
        <v>300</v>
      </c>
      <c r="F7692" s="340">
        <v>1.4172499999999999</v>
      </c>
      <c r="G7692" s="342" t="s">
        <v>300</v>
      </c>
      <c r="H7692" s="342"/>
      <c r="I7692" s="342"/>
      <c r="J7692" s="343"/>
      <c r="K7692" s="343"/>
      <c r="L7692" s="407">
        <v>1</v>
      </c>
      <c r="M7692" s="344">
        <f t="shared" si="120"/>
        <v>1.4172488031071999</v>
      </c>
      <c r="N7692" s="337"/>
      <c r="T7692" s="169" t="s">
        <v>300</v>
      </c>
    </row>
    <row r="7693" spans="1:20">
      <c r="A7693" s="339">
        <v>45612.416666666701</v>
      </c>
      <c r="B7693" s="340">
        <v>2.4973900000000002</v>
      </c>
      <c r="C7693" s="340" t="s">
        <v>300</v>
      </c>
      <c r="D7693" s="341">
        <v>70.39161</v>
      </c>
      <c r="E7693" s="342" t="s">
        <v>300</v>
      </c>
      <c r="F7693" s="340">
        <v>5.4637200000000004</v>
      </c>
      <c r="G7693" s="342" t="s">
        <v>300</v>
      </c>
      <c r="H7693" s="342"/>
      <c r="I7693" s="342"/>
      <c r="J7693" s="343"/>
      <c r="K7693" s="343"/>
      <c r="L7693" s="407">
        <v>1</v>
      </c>
      <c r="M7693" s="344">
        <f t="shared" si="120"/>
        <v>5.4637180140667327</v>
      </c>
      <c r="N7693" s="337"/>
      <c r="T7693" s="169" t="s">
        <v>300</v>
      </c>
    </row>
    <row r="7694" spans="1:20">
      <c r="A7694" s="339">
        <v>45612.458333333299</v>
      </c>
      <c r="B7694" s="340">
        <v>2.2762199999999999</v>
      </c>
      <c r="C7694" s="340" t="s">
        <v>300</v>
      </c>
      <c r="D7694" s="341">
        <v>73.834879999999998</v>
      </c>
      <c r="E7694" s="342" t="s">
        <v>300</v>
      </c>
      <c r="F7694" s="340">
        <v>5.2234299999999996</v>
      </c>
      <c r="G7694" s="342" t="s">
        <v>300</v>
      </c>
      <c r="H7694" s="342"/>
      <c r="I7694" s="342"/>
      <c r="J7694" s="343"/>
      <c r="K7694" s="343"/>
      <c r="L7694" s="407">
        <v>1</v>
      </c>
      <c r="M7694" s="344">
        <f t="shared" si="120"/>
        <v>5.2234425016058887</v>
      </c>
      <c r="N7694" s="337"/>
      <c r="T7694" s="169" t="s">
        <v>300</v>
      </c>
    </row>
    <row r="7695" spans="1:20">
      <c r="A7695" s="339">
        <v>45612.5</v>
      </c>
      <c r="B7695" s="340">
        <v>2.5153500000000002</v>
      </c>
      <c r="C7695" s="340" t="s">
        <v>300</v>
      </c>
      <c r="D7695" s="341">
        <v>74.108969999999999</v>
      </c>
      <c r="E7695" s="342" t="s">
        <v>300</v>
      </c>
      <c r="F7695" s="340">
        <v>5.7936199999999998</v>
      </c>
      <c r="G7695" s="342" t="s">
        <v>300</v>
      </c>
      <c r="H7695" s="342"/>
      <c r="I7695" s="342"/>
      <c r="J7695" s="343"/>
      <c r="K7695" s="343"/>
      <c r="L7695" s="407">
        <v>1</v>
      </c>
      <c r="M7695" s="344">
        <f t="shared" si="120"/>
        <v>5.7936227281896597</v>
      </c>
      <c r="N7695" s="337"/>
      <c r="T7695" s="169" t="s">
        <v>300</v>
      </c>
    </row>
    <row r="7696" spans="1:20">
      <c r="A7696" s="339">
        <v>45612.541666666701</v>
      </c>
      <c r="B7696" s="340">
        <v>1.7690699999999999</v>
      </c>
      <c r="C7696" s="340" t="s">
        <v>300</v>
      </c>
      <c r="D7696" s="341">
        <v>73.931700000000006</v>
      </c>
      <c r="E7696" s="342" t="s">
        <v>300</v>
      </c>
      <c r="F7696" s="340">
        <v>4.0649699999999998</v>
      </c>
      <c r="G7696" s="342" t="s">
        <v>300</v>
      </c>
      <c r="H7696" s="342"/>
      <c r="I7696" s="342"/>
      <c r="J7696" s="343"/>
      <c r="K7696" s="343"/>
      <c r="L7696" s="407">
        <v>1</v>
      </c>
      <c r="M7696" s="344">
        <f t="shared" si="120"/>
        <v>4.0649641562905199</v>
      </c>
      <c r="N7696" s="337"/>
      <c r="T7696" s="169" t="s">
        <v>300</v>
      </c>
    </row>
    <row r="7697" spans="1:20">
      <c r="A7697" s="339">
        <v>45612.583333333299</v>
      </c>
      <c r="B7697" s="340">
        <v>0.49152000000000001</v>
      </c>
      <c r="C7697" s="340" t="s">
        <v>300</v>
      </c>
      <c r="D7697" s="341">
        <v>72.177160000000001</v>
      </c>
      <c r="E7697" s="342" t="s">
        <v>300</v>
      </c>
      <c r="F7697" s="340">
        <v>1.1026100000000001</v>
      </c>
      <c r="G7697" s="342" t="s">
        <v>300</v>
      </c>
      <c r="H7697" s="342"/>
      <c r="I7697" s="342"/>
      <c r="J7697" s="343"/>
      <c r="K7697" s="343"/>
      <c r="L7697" s="407">
        <v>1</v>
      </c>
      <c r="M7697" s="344">
        <f t="shared" si="120"/>
        <v>1.1026101695938562</v>
      </c>
      <c r="N7697" s="337"/>
      <c r="T7697" s="169" t="s">
        <v>300</v>
      </c>
    </row>
    <row r="7698" spans="1:20">
      <c r="A7698" s="339">
        <v>45612.625</v>
      </c>
      <c r="B7698" s="340">
        <v>0.39283000000000001</v>
      </c>
      <c r="C7698" s="340" t="s">
        <v>300</v>
      </c>
      <c r="D7698" s="341">
        <v>72.727279999999993</v>
      </c>
      <c r="E7698" s="342" t="s">
        <v>300</v>
      </c>
      <c r="F7698" s="340">
        <v>0.88793</v>
      </c>
      <c r="G7698" s="342" t="s">
        <v>300</v>
      </c>
      <c r="H7698" s="342"/>
      <c r="I7698" s="342"/>
      <c r="J7698" s="343"/>
      <c r="K7698" s="343"/>
      <c r="L7698" s="407">
        <v>1</v>
      </c>
      <c r="M7698" s="344">
        <f t="shared" si="120"/>
        <v>0.88793873606659168</v>
      </c>
      <c r="N7698" s="337"/>
      <c r="T7698" s="169" t="s">
        <v>300</v>
      </c>
    </row>
    <row r="7699" spans="1:20">
      <c r="A7699" s="339">
        <v>45612.666666666701</v>
      </c>
      <c r="B7699" s="340">
        <v>1.44764</v>
      </c>
      <c r="C7699" s="340" t="s">
        <v>300</v>
      </c>
      <c r="D7699" s="341">
        <v>77.546610000000001</v>
      </c>
      <c r="E7699" s="342" t="s">
        <v>300</v>
      </c>
      <c r="F7699" s="340">
        <v>3.4890300000000001</v>
      </c>
      <c r="G7699" s="342" t="s">
        <v>300</v>
      </c>
      <c r="H7699" s="342"/>
      <c r="I7699" s="342"/>
      <c r="J7699" s="343"/>
      <c r="K7699" s="343"/>
      <c r="L7699" s="407">
        <v>1</v>
      </c>
      <c r="M7699" s="344">
        <f t="shared" si="120"/>
        <v>3.4890275754724316</v>
      </c>
      <c r="N7699" s="337"/>
      <c r="T7699" s="169" t="s">
        <v>300</v>
      </c>
    </row>
    <row r="7700" spans="1:20">
      <c r="A7700" s="339">
        <v>45612.708333333299</v>
      </c>
      <c r="B7700" s="340">
        <v>2.2085900000000001</v>
      </c>
      <c r="C7700" s="340" t="s">
        <v>300</v>
      </c>
      <c r="D7700" s="341">
        <v>76.685320000000004</v>
      </c>
      <c r="E7700" s="342" t="s">
        <v>300</v>
      </c>
      <c r="F7700" s="340">
        <v>5.2638999999999996</v>
      </c>
      <c r="G7700" s="342" t="s">
        <v>300</v>
      </c>
      <c r="H7700" s="342"/>
      <c r="I7700" s="342"/>
      <c r="J7700" s="343"/>
      <c r="K7700" s="343"/>
      <c r="L7700" s="407">
        <v>1</v>
      </c>
      <c r="M7700" s="344">
        <f t="shared" si="120"/>
        <v>5.2639086723347033</v>
      </c>
      <c r="N7700" s="337"/>
      <c r="T7700" s="169" t="s">
        <v>300</v>
      </c>
    </row>
    <row r="7701" spans="1:20">
      <c r="A7701" s="339">
        <v>45612.75</v>
      </c>
      <c r="B7701" s="340">
        <v>2.2317900000000002</v>
      </c>
      <c r="C7701" s="340" t="s">
        <v>300</v>
      </c>
      <c r="D7701" s="341">
        <v>76.415909999999997</v>
      </c>
      <c r="E7701" s="342" t="s">
        <v>300</v>
      </c>
      <c r="F7701" s="340">
        <v>5.3005199999999997</v>
      </c>
      <c r="G7701" s="342" t="s">
        <v>300</v>
      </c>
      <c r="H7701" s="342"/>
      <c r="I7701" s="342"/>
      <c r="J7701" s="343"/>
      <c r="K7701" s="343"/>
      <c r="L7701" s="407">
        <v>1</v>
      </c>
      <c r="M7701" s="344">
        <f t="shared" si="120"/>
        <v>5.3005157182482119</v>
      </c>
      <c r="N7701" s="337"/>
      <c r="T7701" s="169" t="s">
        <v>300</v>
      </c>
    </row>
    <row r="7702" spans="1:20">
      <c r="A7702" s="339">
        <v>45612.791666666701</v>
      </c>
      <c r="B7702" s="340">
        <v>2.2090999999999998</v>
      </c>
      <c r="C7702" s="340" t="s">
        <v>300</v>
      </c>
      <c r="D7702" s="341">
        <v>76.069190000000006</v>
      </c>
      <c r="E7702" s="342" t="s">
        <v>300</v>
      </c>
      <c r="F7702" s="340">
        <v>5.2228300000000001</v>
      </c>
      <c r="G7702" s="342" t="s">
        <v>300</v>
      </c>
      <c r="H7702" s="342"/>
      <c r="I7702" s="342"/>
      <c r="J7702" s="343"/>
      <c r="K7702" s="343"/>
      <c r="L7702" s="407">
        <v>1</v>
      </c>
      <c r="M7702" s="344">
        <f t="shared" si="120"/>
        <v>5.2228214323093196</v>
      </c>
      <c r="N7702" s="337"/>
      <c r="T7702" s="169" t="s">
        <v>300</v>
      </c>
    </row>
    <row r="7703" spans="1:20">
      <c r="A7703" s="339">
        <v>45612.833333333299</v>
      </c>
      <c r="B7703" s="340">
        <v>2.3027099999999998</v>
      </c>
      <c r="C7703" s="340" t="s">
        <v>300</v>
      </c>
      <c r="D7703" s="341">
        <v>75.653760000000005</v>
      </c>
      <c r="E7703" s="342" t="s">
        <v>300</v>
      </c>
      <c r="F7703" s="340">
        <v>5.4143999999999997</v>
      </c>
      <c r="G7703" s="342" t="s">
        <v>300</v>
      </c>
      <c r="H7703" s="342"/>
      <c r="I7703" s="342"/>
      <c r="J7703" s="343"/>
      <c r="K7703" s="343"/>
      <c r="L7703" s="407">
        <v>1</v>
      </c>
      <c r="M7703" s="344">
        <f t="shared" si="120"/>
        <v>5.4144054539527682</v>
      </c>
      <c r="N7703" s="337"/>
      <c r="T7703" s="169" t="s">
        <v>300</v>
      </c>
    </row>
    <row r="7704" spans="1:20">
      <c r="A7704" s="339">
        <v>45612.875</v>
      </c>
      <c r="B7704" s="340">
        <v>2.4582099999999998</v>
      </c>
      <c r="C7704" s="340" t="s">
        <v>300</v>
      </c>
      <c r="D7704" s="341">
        <v>76.21996</v>
      </c>
      <c r="E7704" s="342" t="s">
        <v>300</v>
      </c>
      <c r="F7704" s="340">
        <v>5.8232999999999997</v>
      </c>
      <c r="G7704" s="342" t="s">
        <v>300</v>
      </c>
      <c r="H7704" s="342"/>
      <c r="I7704" s="342"/>
      <c r="J7704" s="343"/>
      <c r="K7704" s="343"/>
      <c r="L7704" s="407">
        <v>1</v>
      </c>
      <c r="M7704" s="344">
        <f t="shared" si="120"/>
        <v>5.8232938774493279</v>
      </c>
      <c r="N7704" s="337"/>
      <c r="T7704" s="169" t="s">
        <v>300</v>
      </c>
    </row>
    <row r="7705" spans="1:20">
      <c r="A7705" s="339">
        <v>45612.916666666701</v>
      </c>
      <c r="B7705" s="340">
        <v>2.4512499999999999</v>
      </c>
      <c r="C7705" s="340" t="s">
        <v>300</v>
      </c>
      <c r="D7705" s="341">
        <v>75.795479999999998</v>
      </c>
      <c r="E7705" s="342" t="s">
        <v>300</v>
      </c>
      <c r="F7705" s="340">
        <v>5.7744799999999996</v>
      </c>
      <c r="G7705" s="342" t="s">
        <v>300</v>
      </c>
      <c r="H7705" s="342"/>
      <c r="I7705" s="342"/>
      <c r="J7705" s="343"/>
      <c r="K7705" s="343"/>
      <c r="L7705" s="407">
        <v>1</v>
      </c>
      <c r="M7705" s="344">
        <f t="shared" si="120"/>
        <v>5.774467274477999</v>
      </c>
      <c r="N7705" s="337"/>
      <c r="T7705" s="169" t="s">
        <v>300</v>
      </c>
    </row>
    <row r="7706" spans="1:20">
      <c r="A7706" s="339">
        <v>45612.958333333299</v>
      </c>
      <c r="B7706" s="340">
        <v>2.39656</v>
      </c>
      <c r="C7706" s="340" t="s">
        <v>300</v>
      </c>
      <c r="D7706" s="341">
        <v>76.111630000000005</v>
      </c>
      <c r="E7706" s="342" t="s">
        <v>300</v>
      </c>
      <c r="F7706" s="340">
        <v>5.6691799999999999</v>
      </c>
      <c r="G7706" s="342" t="s">
        <v>300</v>
      </c>
      <c r="H7706" s="342"/>
      <c r="I7706" s="342"/>
      <c r="J7706" s="343"/>
      <c r="K7706" s="343"/>
      <c r="L7706" s="407">
        <v>1</v>
      </c>
      <c r="M7706" s="344">
        <f t="shared" si="120"/>
        <v>5.6691812148162235</v>
      </c>
      <c r="N7706" s="337"/>
      <c r="T7706" s="169" t="s">
        <v>300</v>
      </c>
    </row>
    <row r="7707" spans="1:20">
      <c r="A7707" s="339">
        <v>45613</v>
      </c>
      <c r="B7707" s="340">
        <v>2.4262100000000002</v>
      </c>
      <c r="C7707" s="340" t="s">
        <v>300</v>
      </c>
      <c r="D7707" s="341">
        <v>76.662180000000006</v>
      </c>
      <c r="E7707" s="342" t="s">
        <v>300</v>
      </c>
      <c r="F7707" s="340">
        <v>5.7808299999999999</v>
      </c>
      <c r="G7707" s="342" t="s">
        <v>300</v>
      </c>
      <c r="H7707" s="342"/>
      <c r="I7707" s="342"/>
      <c r="J7707" s="343"/>
      <c r="K7707" s="343"/>
      <c r="L7707" s="407">
        <v>1</v>
      </c>
      <c r="M7707" s="344">
        <f t="shared" si="120"/>
        <v>5.7808348636908242</v>
      </c>
      <c r="N7707" s="337"/>
      <c r="T7707" s="169" t="s">
        <v>300</v>
      </c>
    </row>
    <row r="7708" spans="1:20">
      <c r="A7708" s="339">
        <v>45613.041666666701</v>
      </c>
      <c r="B7708" s="340">
        <v>2.29576</v>
      </c>
      <c r="C7708" s="340" t="s">
        <v>300</v>
      </c>
      <c r="D7708" s="341">
        <v>76.463130000000007</v>
      </c>
      <c r="E7708" s="342" t="s">
        <v>300</v>
      </c>
      <c r="F7708" s="340">
        <v>5.4558</v>
      </c>
      <c r="G7708" s="342" t="s">
        <v>300</v>
      </c>
      <c r="H7708" s="342"/>
      <c r="I7708" s="342"/>
      <c r="J7708" s="343"/>
      <c r="K7708" s="343"/>
      <c r="L7708" s="407">
        <v>1</v>
      </c>
      <c r="M7708" s="344">
        <f t="shared" si="120"/>
        <v>5.4558141348191036</v>
      </c>
      <c r="N7708" s="337"/>
      <c r="T7708" s="169" t="s">
        <v>300</v>
      </c>
    </row>
    <row r="7709" spans="1:20">
      <c r="A7709" s="339">
        <v>45613.083333333299</v>
      </c>
      <c r="B7709" s="340">
        <v>2.3975200000000001</v>
      </c>
      <c r="C7709" s="340" t="s">
        <v>300</v>
      </c>
      <c r="D7709" s="341">
        <v>75.8733</v>
      </c>
      <c r="E7709" s="342" t="s">
        <v>300</v>
      </c>
      <c r="F7709" s="340">
        <v>5.6536799999999996</v>
      </c>
      <c r="G7709" s="342" t="s">
        <v>300</v>
      </c>
      <c r="H7709" s="342"/>
      <c r="I7709" s="342"/>
      <c r="J7709" s="343"/>
      <c r="K7709" s="343"/>
      <c r="L7709" s="407">
        <v>1</v>
      </c>
      <c r="M7709" s="344">
        <f t="shared" si="120"/>
        <v>5.6536930010332798</v>
      </c>
      <c r="N7709" s="337"/>
      <c r="T7709" s="169" t="s">
        <v>300</v>
      </c>
    </row>
    <row r="7710" spans="1:20">
      <c r="A7710" s="339">
        <v>45613.125</v>
      </c>
      <c r="B7710" s="340">
        <v>1.79074</v>
      </c>
      <c r="C7710" s="340" t="s">
        <v>300</v>
      </c>
      <c r="D7710" s="341">
        <v>79.073099999999997</v>
      </c>
      <c r="E7710" s="342" t="s">
        <v>300</v>
      </c>
      <c r="F7710" s="340">
        <v>4.4009099999999997</v>
      </c>
      <c r="G7710" s="342" t="s">
        <v>300</v>
      </c>
      <c r="H7710" s="342"/>
      <c r="I7710" s="342"/>
      <c r="J7710" s="343"/>
      <c r="K7710" s="343"/>
      <c r="L7710" s="407">
        <v>1</v>
      </c>
      <c r="M7710" s="344">
        <f t="shared" si="120"/>
        <v>4.4009082049615182</v>
      </c>
      <c r="N7710" s="337"/>
      <c r="T7710" s="169" t="s">
        <v>300</v>
      </c>
    </row>
    <row r="7711" spans="1:20">
      <c r="A7711" s="339">
        <v>45613.166666666701</v>
      </c>
      <c r="B7711" s="340">
        <v>2.1287500000000001</v>
      </c>
      <c r="C7711" s="340" t="s">
        <v>300</v>
      </c>
      <c r="D7711" s="341">
        <v>76.391139999999993</v>
      </c>
      <c r="E7711" s="342" t="s">
        <v>300</v>
      </c>
      <c r="F7711" s="340">
        <v>5.0541600000000004</v>
      </c>
      <c r="G7711" s="342" t="s">
        <v>300</v>
      </c>
      <c r="H7711" s="342"/>
      <c r="I7711" s="342"/>
      <c r="J7711" s="343"/>
      <c r="K7711" s="343"/>
      <c r="L7711" s="407">
        <v>1</v>
      </c>
      <c r="M7711" s="344">
        <f t="shared" si="120"/>
        <v>5.0541562286669999</v>
      </c>
      <c r="N7711" s="337"/>
      <c r="T7711" s="169" t="s">
        <v>300</v>
      </c>
    </row>
    <row r="7712" spans="1:20">
      <c r="A7712" s="339">
        <v>45613.208333333299</v>
      </c>
      <c r="B7712" s="340">
        <v>2.1098699999999999</v>
      </c>
      <c r="C7712" s="340" t="s">
        <v>300</v>
      </c>
      <c r="D7712" s="341">
        <v>76.542410000000004</v>
      </c>
      <c r="E7712" s="342" t="s">
        <v>300</v>
      </c>
      <c r="F7712" s="340">
        <v>5.0192600000000001</v>
      </c>
      <c r="G7712" s="342" t="s">
        <v>300</v>
      </c>
      <c r="H7712" s="342"/>
      <c r="I7712" s="342"/>
      <c r="J7712" s="343"/>
      <c r="K7712" s="343"/>
      <c r="L7712" s="407">
        <v>1</v>
      </c>
      <c r="M7712" s="344">
        <f t="shared" si="120"/>
        <v>5.0192501349546363</v>
      </c>
      <c r="N7712" s="337"/>
      <c r="T7712" s="169" t="s">
        <v>300</v>
      </c>
    </row>
    <row r="7713" spans="1:20">
      <c r="A7713" s="339">
        <v>45613.25</v>
      </c>
      <c r="B7713" s="340">
        <v>2.2019899999999999</v>
      </c>
      <c r="C7713" s="340" t="s">
        <v>300</v>
      </c>
      <c r="D7713" s="341">
        <v>76.835390000000004</v>
      </c>
      <c r="E7713" s="342" t="s">
        <v>300</v>
      </c>
      <c r="F7713" s="340">
        <v>5.2584499999999998</v>
      </c>
      <c r="G7713" s="342" t="s">
        <v>300</v>
      </c>
      <c r="H7713" s="342"/>
      <c r="I7713" s="342"/>
      <c r="J7713" s="343"/>
      <c r="K7713" s="343"/>
      <c r="L7713" s="407">
        <v>1</v>
      </c>
      <c r="M7713" s="344">
        <f t="shared" si="120"/>
        <v>5.258448834043187</v>
      </c>
      <c r="N7713" s="337"/>
      <c r="T7713" s="169" t="s">
        <v>300</v>
      </c>
    </row>
    <row r="7714" spans="1:20">
      <c r="A7714" s="339">
        <v>45613.291666666701</v>
      </c>
      <c r="B7714" s="340">
        <v>2.23943</v>
      </c>
      <c r="C7714" s="340" t="s">
        <v>300</v>
      </c>
      <c r="D7714" s="341">
        <v>77.150790000000001</v>
      </c>
      <c r="E7714" s="342" t="s">
        <v>300</v>
      </c>
      <c r="F7714" s="340">
        <v>5.3697999999999997</v>
      </c>
      <c r="G7714" s="342" t="s">
        <v>300</v>
      </c>
      <c r="H7714" s="342"/>
      <c r="I7714" s="342"/>
      <c r="J7714" s="343"/>
      <c r="K7714" s="343"/>
      <c r="L7714" s="407">
        <v>1</v>
      </c>
      <c r="M7714" s="344">
        <f t="shared" si="120"/>
        <v>5.3698095066326754</v>
      </c>
      <c r="N7714" s="337"/>
      <c r="T7714" s="169" t="s">
        <v>300</v>
      </c>
    </row>
    <row r="7715" spans="1:20">
      <c r="A7715" s="339">
        <v>45613.333333333299</v>
      </c>
      <c r="B7715" s="340">
        <v>2.0590600000000001</v>
      </c>
      <c r="C7715" s="340" t="s">
        <v>300</v>
      </c>
      <c r="D7715" s="341">
        <v>76.479129999999998</v>
      </c>
      <c r="E7715" s="342" t="s">
        <v>300</v>
      </c>
      <c r="F7715" s="340">
        <v>4.8943300000000001</v>
      </c>
      <c r="G7715" s="342" t="s">
        <v>300</v>
      </c>
      <c r="H7715" s="342"/>
      <c r="I7715" s="342"/>
      <c r="J7715" s="343"/>
      <c r="K7715" s="343"/>
      <c r="L7715" s="407">
        <v>1</v>
      </c>
      <c r="M7715" s="344">
        <f t="shared" si="120"/>
        <v>4.8943266493452233</v>
      </c>
      <c r="N7715" s="337"/>
      <c r="T7715" s="169" t="s">
        <v>300</v>
      </c>
    </row>
    <row r="7716" spans="1:20">
      <c r="A7716" s="339">
        <v>45613.375</v>
      </c>
      <c r="B7716" s="340">
        <v>2.0860300000000001</v>
      </c>
      <c r="C7716" s="340" t="s">
        <v>300</v>
      </c>
      <c r="D7716" s="341">
        <v>75.505399999999995</v>
      </c>
      <c r="E7716" s="342" t="s">
        <v>300</v>
      </c>
      <c r="F7716" s="340">
        <v>4.8952900000000001</v>
      </c>
      <c r="G7716" s="342" t="s">
        <v>300</v>
      </c>
      <c r="H7716" s="342"/>
      <c r="I7716" s="342"/>
      <c r="J7716" s="343"/>
      <c r="K7716" s="343"/>
      <c r="L7716" s="407">
        <v>1</v>
      </c>
      <c r="M7716" s="344">
        <f t="shared" si="120"/>
        <v>4.8953029387869593</v>
      </c>
      <c r="N7716" s="337"/>
      <c r="T7716" s="169" t="s">
        <v>300</v>
      </c>
    </row>
    <row r="7717" spans="1:20">
      <c r="A7717" s="339">
        <v>45613.416666666701</v>
      </c>
      <c r="B7717" s="340">
        <v>2.2674099999999999</v>
      </c>
      <c r="C7717" s="340" t="s">
        <v>300</v>
      </c>
      <c r="D7717" s="341">
        <v>76.375690000000006</v>
      </c>
      <c r="E7717" s="342" t="s">
        <v>300</v>
      </c>
      <c r="F7717" s="340">
        <v>5.3822799999999997</v>
      </c>
      <c r="G7717" s="342" t="s">
        <v>300</v>
      </c>
      <c r="H7717" s="342"/>
      <c r="I7717" s="342"/>
      <c r="J7717" s="343"/>
      <c r="K7717" s="343"/>
      <c r="L7717" s="407">
        <v>1</v>
      </c>
      <c r="M7717" s="344">
        <f t="shared" si="120"/>
        <v>5.3822791014109317</v>
      </c>
      <c r="N7717" s="337"/>
      <c r="T7717" s="169" t="s">
        <v>300</v>
      </c>
    </row>
    <row r="7718" spans="1:20">
      <c r="A7718" s="339">
        <v>45613.458333333299</v>
      </c>
      <c r="B7718" s="340">
        <v>2.4568599999999998</v>
      </c>
      <c r="C7718" s="340" t="s">
        <v>300</v>
      </c>
      <c r="D7718" s="341">
        <v>72.656559999999999</v>
      </c>
      <c r="E7718" s="342" t="s">
        <v>300</v>
      </c>
      <c r="F7718" s="340">
        <v>5.548</v>
      </c>
      <c r="G7718" s="342" t="s">
        <v>300</v>
      </c>
      <c r="H7718" s="342"/>
      <c r="I7718" s="342"/>
      <c r="J7718" s="343"/>
      <c r="K7718" s="343"/>
      <c r="L7718" s="407">
        <v>1</v>
      </c>
      <c r="M7718" s="344">
        <f t="shared" si="120"/>
        <v>5.5479974357297275</v>
      </c>
      <c r="N7718" s="337"/>
      <c r="T7718" s="169" t="s">
        <v>300</v>
      </c>
    </row>
    <row r="7719" spans="1:20">
      <c r="A7719" s="339">
        <v>45613.5</v>
      </c>
      <c r="B7719" s="340">
        <v>1.3535900000000001</v>
      </c>
      <c r="C7719" s="340" t="s">
        <v>300</v>
      </c>
      <c r="D7719" s="341">
        <v>74.579660000000004</v>
      </c>
      <c r="E7719" s="342" t="s">
        <v>300</v>
      </c>
      <c r="F7719" s="340">
        <v>3.1375299999999999</v>
      </c>
      <c r="G7719" s="342" t="s">
        <v>300</v>
      </c>
      <c r="H7719" s="342"/>
      <c r="I7719" s="342"/>
      <c r="J7719" s="343"/>
      <c r="K7719" s="343"/>
      <c r="L7719" s="407">
        <v>1</v>
      </c>
      <c r="M7719" s="344">
        <f t="shared" si="120"/>
        <v>3.1375347639197515</v>
      </c>
      <c r="N7719" s="337"/>
      <c r="T7719" s="169" t="s">
        <v>300</v>
      </c>
    </row>
    <row r="7720" spans="1:20">
      <c r="A7720" s="339">
        <v>45613.541666666701</v>
      </c>
      <c r="B7720" s="340">
        <v>2.0480900000000002</v>
      </c>
      <c r="C7720" s="340" t="s">
        <v>300</v>
      </c>
      <c r="D7720" s="341">
        <v>76.763319999999993</v>
      </c>
      <c r="E7720" s="342" t="s">
        <v>300</v>
      </c>
      <c r="F7720" s="340">
        <v>4.8863399999999997</v>
      </c>
      <c r="G7720" s="342" t="s">
        <v>300</v>
      </c>
      <c r="H7720" s="342"/>
      <c r="I7720" s="342"/>
      <c r="J7720" s="343"/>
      <c r="K7720" s="343"/>
      <c r="L7720" s="407">
        <v>1</v>
      </c>
      <c r="M7720" s="344">
        <f t="shared" si="120"/>
        <v>4.8863412848675036</v>
      </c>
      <c r="N7720" s="337"/>
      <c r="T7720" s="169" t="s">
        <v>300</v>
      </c>
    </row>
    <row r="7721" spans="1:20">
      <c r="A7721" s="339">
        <v>45613.583333333299</v>
      </c>
      <c r="B7721" s="340">
        <v>2.2768700000000002</v>
      </c>
      <c r="C7721" s="340" t="s">
        <v>300</v>
      </c>
      <c r="D7721" s="341">
        <v>75.697130000000001</v>
      </c>
      <c r="E7721" s="342" t="s">
        <v>300</v>
      </c>
      <c r="F7721" s="340">
        <v>5.3567200000000001</v>
      </c>
      <c r="G7721" s="342" t="s">
        <v>300</v>
      </c>
      <c r="H7721" s="342"/>
      <c r="I7721" s="342"/>
      <c r="J7721" s="343"/>
      <c r="K7721" s="343"/>
      <c r="L7721" s="407">
        <v>1</v>
      </c>
      <c r="M7721" s="344">
        <f t="shared" si="120"/>
        <v>5.3567164578267477</v>
      </c>
      <c r="N7721" s="337"/>
      <c r="T7721" s="169" t="s">
        <v>300</v>
      </c>
    </row>
    <row r="7722" spans="1:20">
      <c r="A7722" s="339">
        <v>45613.625</v>
      </c>
      <c r="B7722" s="340">
        <v>2.4652799999999999</v>
      </c>
      <c r="C7722" s="340" t="s">
        <v>300</v>
      </c>
      <c r="D7722" s="341">
        <v>74.629400000000004</v>
      </c>
      <c r="E7722" s="342" t="s">
        <v>300</v>
      </c>
      <c r="F7722" s="340">
        <v>5.7181800000000003</v>
      </c>
      <c r="G7722" s="342" t="s">
        <v>300</v>
      </c>
      <c r="H7722" s="342"/>
      <c r="I7722" s="342"/>
      <c r="J7722" s="343"/>
      <c r="K7722" s="343"/>
      <c r="L7722" s="407">
        <v>1</v>
      </c>
      <c r="M7722" s="344">
        <f t="shared" si="120"/>
        <v>5.7181719735705592</v>
      </c>
      <c r="N7722" s="337"/>
      <c r="T7722" s="169" t="s">
        <v>300</v>
      </c>
    </row>
    <row r="7723" spans="1:20">
      <c r="A7723" s="339">
        <v>45613.666666666701</v>
      </c>
      <c r="B7723" s="340">
        <v>2.6703999999999999</v>
      </c>
      <c r="C7723" s="340" t="s">
        <v>300</v>
      </c>
      <c r="D7723" s="341">
        <v>74.635829999999999</v>
      </c>
      <c r="E7723" s="342" t="s">
        <v>300</v>
      </c>
      <c r="F7723" s="340">
        <v>6.1944699999999999</v>
      </c>
      <c r="G7723" s="342" t="s">
        <v>300</v>
      </c>
      <c r="H7723" s="342"/>
      <c r="I7723" s="342"/>
      <c r="J7723" s="343"/>
      <c r="K7723" s="343"/>
      <c r="L7723" s="407">
        <v>1</v>
      </c>
      <c r="M7723" s="344">
        <f t="shared" si="120"/>
        <v>6.1944777350265587</v>
      </c>
      <c r="N7723" s="337"/>
      <c r="T7723" s="169" t="s">
        <v>300</v>
      </c>
    </row>
    <row r="7724" spans="1:20">
      <c r="A7724" s="339">
        <v>45613.708333333299</v>
      </c>
      <c r="B7724" s="340">
        <v>3.0217399999999999</v>
      </c>
      <c r="C7724" s="340" t="s">
        <v>300</v>
      </c>
      <c r="D7724" s="341">
        <v>73.781390000000002</v>
      </c>
      <c r="E7724" s="342" t="s">
        <v>300</v>
      </c>
      <c r="F7724" s="340">
        <v>6.9292199999999999</v>
      </c>
      <c r="G7724" s="342" t="s">
        <v>300</v>
      </c>
      <c r="H7724" s="342"/>
      <c r="I7724" s="342"/>
      <c r="J7724" s="343"/>
      <c r="K7724" s="343"/>
      <c r="L7724" s="407">
        <v>1</v>
      </c>
      <c r="M7724" s="344">
        <f t="shared" si="120"/>
        <v>6.9292293541700865</v>
      </c>
      <c r="N7724" s="337"/>
      <c r="T7724" s="169" t="s">
        <v>300</v>
      </c>
    </row>
    <row r="7725" spans="1:20">
      <c r="A7725" s="339">
        <v>45613.75</v>
      </c>
      <c r="B7725" s="340">
        <v>3.1600100000000002</v>
      </c>
      <c r="C7725" s="340" t="s">
        <v>300</v>
      </c>
      <c r="D7725" s="341">
        <v>73.502610000000004</v>
      </c>
      <c r="E7725" s="342" t="s">
        <v>300</v>
      </c>
      <c r="F7725" s="340">
        <v>7.2189199999999998</v>
      </c>
      <c r="G7725" s="342" t="s">
        <v>300</v>
      </c>
      <c r="H7725" s="342"/>
      <c r="I7725" s="342"/>
      <c r="J7725" s="343"/>
      <c r="K7725" s="343"/>
      <c r="L7725" s="407">
        <v>1</v>
      </c>
      <c r="M7725" s="344">
        <f t="shared" si="120"/>
        <v>7.218919980019189</v>
      </c>
      <c r="N7725" s="337"/>
      <c r="T7725" s="169" t="s">
        <v>300</v>
      </c>
    </row>
    <row r="7726" spans="1:20">
      <c r="A7726" s="339">
        <v>45613.791666666701</v>
      </c>
      <c r="B7726" s="340">
        <v>3.13293</v>
      </c>
      <c r="C7726" s="340" t="s">
        <v>300</v>
      </c>
      <c r="D7726" s="341">
        <v>73.565770000000001</v>
      </c>
      <c r="E7726" s="342" t="s">
        <v>300</v>
      </c>
      <c r="F7726" s="340">
        <v>7.1632100000000003</v>
      </c>
      <c r="G7726" s="342" t="s">
        <v>300</v>
      </c>
      <c r="H7726" s="342"/>
      <c r="I7726" s="342"/>
      <c r="J7726" s="343"/>
      <c r="K7726" s="343"/>
      <c r="L7726" s="407">
        <v>1</v>
      </c>
      <c r="M7726" s="344">
        <f t="shared" si="120"/>
        <v>7.1632067546135882</v>
      </c>
      <c r="N7726" s="337"/>
      <c r="T7726" s="169" t="s">
        <v>300</v>
      </c>
    </row>
    <row r="7727" spans="1:20">
      <c r="A7727" s="339">
        <v>45613.833333333299</v>
      </c>
      <c r="B7727" s="340">
        <v>2.8421099999999999</v>
      </c>
      <c r="C7727" s="340" t="s">
        <v>300</v>
      </c>
      <c r="D7727" s="341">
        <v>73.402199999999993</v>
      </c>
      <c r="E7727" s="342" t="s">
        <v>300</v>
      </c>
      <c r="F7727" s="340">
        <v>6.4838100000000001</v>
      </c>
      <c r="G7727" s="342" t="s">
        <v>300</v>
      </c>
      <c r="H7727" s="342"/>
      <c r="I7727" s="342"/>
      <c r="J7727" s="343"/>
      <c r="K7727" s="343"/>
      <c r="L7727" s="407">
        <v>1</v>
      </c>
      <c r="M7727" s="344">
        <f t="shared" si="120"/>
        <v>6.4838202960333593</v>
      </c>
      <c r="N7727" s="337"/>
      <c r="T7727" s="169" t="s">
        <v>300</v>
      </c>
    </row>
    <row r="7728" spans="1:20">
      <c r="A7728" s="339">
        <v>45613.875</v>
      </c>
      <c r="B7728" s="340">
        <v>2.6041099999999999</v>
      </c>
      <c r="C7728" s="340" t="s">
        <v>300</v>
      </c>
      <c r="D7728" s="341">
        <v>74.314480000000003</v>
      </c>
      <c r="E7728" s="342" t="s">
        <v>300</v>
      </c>
      <c r="F7728" s="340">
        <v>6.01471</v>
      </c>
      <c r="G7728" s="342" t="s">
        <v>300</v>
      </c>
      <c r="H7728" s="342"/>
      <c r="I7728" s="342"/>
      <c r="J7728" s="343"/>
      <c r="K7728" s="343"/>
      <c r="L7728" s="407">
        <v>1</v>
      </c>
      <c r="M7728" s="344">
        <f t="shared" si="120"/>
        <v>6.0146973423378229</v>
      </c>
      <c r="N7728" s="337"/>
      <c r="T7728" s="169" t="s">
        <v>300</v>
      </c>
    </row>
    <row r="7729" spans="1:20">
      <c r="A7729" s="339">
        <v>45613.916666666701</v>
      </c>
      <c r="B7729" s="340">
        <v>2.6469999999999998</v>
      </c>
      <c r="C7729" s="340" t="s">
        <v>300</v>
      </c>
      <c r="D7729" s="341">
        <v>74.317179999999993</v>
      </c>
      <c r="E7729" s="342" t="s">
        <v>300</v>
      </c>
      <c r="F7729" s="340">
        <v>6.1139700000000001</v>
      </c>
      <c r="G7729" s="342" t="s">
        <v>300</v>
      </c>
      <c r="H7729" s="342"/>
      <c r="I7729" s="342"/>
      <c r="J7729" s="343"/>
      <c r="K7729" s="343"/>
      <c r="L7729" s="407">
        <v>1</v>
      </c>
      <c r="M7729" s="344">
        <f t="shared" si="120"/>
        <v>6.113982245296798</v>
      </c>
      <c r="N7729" s="337"/>
      <c r="T7729" s="169" t="s">
        <v>300</v>
      </c>
    </row>
    <row r="7730" spans="1:20">
      <c r="A7730" s="339">
        <v>45613.958333333299</v>
      </c>
      <c r="B7730" s="340">
        <v>2.4104700000000001</v>
      </c>
      <c r="C7730" s="340" t="s">
        <v>300</v>
      </c>
      <c r="D7730" s="341">
        <v>75.245480000000001</v>
      </c>
      <c r="E7730" s="342" t="s">
        <v>300</v>
      </c>
      <c r="F7730" s="340">
        <v>5.6372</v>
      </c>
      <c r="G7730" s="342" t="s">
        <v>300</v>
      </c>
      <c r="H7730" s="342"/>
      <c r="I7730" s="342"/>
      <c r="J7730" s="343"/>
      <c r="K7730" s="343"/>
      <c r="L7730" s="407">
        <v>1</v>
      </c>
      <c r="M7730" s="344">
        <f t="shared" si="120"/>
        <v>5.637196295217648</v>
      </c>
      <c r="N7730" s="337"/>
      <c r="T7730" s="169" t="s">
        <v>300</v>
      </c>
    </row>
    <row r="7731" spans="1:20">
      <c r="A7731" s="339">
        <v>45614</v>
      </c>
      <c r="B7731" s="340">
        <v>2.4579399999999998</v>
      </c>
      <c r="C7731" s="340" t="s">
        <v>300</v>
      </c>
      <c r="D7731" s="341">
        <v>74.2273</v>
      </c>
      <c r="E7731" s="342" t="s">
        <v>300</v>
      </c>
      <c r="F7731" s="340">
        <v>5.67042</v>
      </c>
      <c r="G7731" s="342" t="s">
        <v>300</v>
      </c>
      <c r="H7731" s="342"/>
      <c r="I7731" s="342"/>
      <c r="J7731" s="343"/>
      <c r="K7731" s="343"/>
      <c r="L7731" s="407">
        <v>1</v>
      </c>
      <c r="M7731" s="344">
        <f t="shared" si="120"/>
        <v>5.6704294426029591</v>
      </c>
      <c r="N7731" s="337"/>
      <c r="T7731" s="169" t="s">
        <v>300</v>
      </c>
    </row>
    <row r="7732" spans="1:20">
      <c r="A7732" s="339">
        <v>45614.041666666701</v>
      </c>
      <c r="B7732" s="340">
        <v>2.4521999999999999</v>
      </c>
      <c r="C7732" s="340" t="s">
        <v>300</v>
      </c>
      <c r="D7732" s="341">
        <v>74.512010000000004</v>
      </c>
      <c r="E7732" s="342" t="s">
        <v>300</v>
      </c>
      <c r="F7732" s="340">
        <v>5.67889</v>
      </c>
      <c r="G7732" s="342" t="s">
        <v>300</v>
      </c>
      <c r="H7732" s="342"/>
      <c r="I7732" s="342"/>
      <c r="J7732" s="343"/>
      <c r="K7732" s="343"/>
      <c r="L7732" s="407">
        <v>1</v>
      </c>
      <c r="M7732" s="344">
        <f t="shared" si="120"/>
        <v>5.6788863466557595</v>
      </c>
      <c r="N7732" s="337"/>
      <c r="T7732" s="169" t="s">
        <v>300</v>
      </c>
    </row>
    <row r="7733" spans="1:20">
      <c r="A7733" s="339">
        <v>45614.083333333299</v>
      </c>
      <c r="B7733" s="340">
        <v>2.37466</v>
      </c>
      <c r="C7733" s="340" t="s">
        <v>300</v>
      </c>
      <c r="D7733" s="341">
        <v>74.721549999999993</v>
      </c>
      <c r="E7733" s="342" t="s">
        <v>300</v>
      </c>
      <c r="F7733" s="340">
        <v>5.51478</v>
      </c>
      <c r="G7733" s="342" t="s">
        <v>300</v>
      </c>
      <c r="H7733" s="342"/>
      <c r="I7733" s="342"/>
      <c r="J7733" s="343"/>
      <c r="K7733" s="343"/>
      <c r="L7733" s="407">
        <v>1</v>
      </c>
      <c r="M7733" s="344">
        <f t="shared" si="120"/>
        <v>5.5147816156868394</v>
      </c>
      <c r="N7733" s="337"/>
      <c r="T7733" s="169" t="s">
        <v>300</v>
      </c>
    </row>
    <row r="7734" spans="1:20">
      <c r="A7734" s="339">
        <v>45614.125</v>
      </c>
      <c r="B7734" s="340">
        <v>2.3799100000000002</v>
      </c>
      <c r="C7734" s="340" t="s">
        <v>300</v>
      </c>
      <c r="D7734" s="341">
        <v>74.583839999999995</v>
      </c>
      <c r="E7734" s="342" t="s">
        <v>300</v>
      </c>
      <c r="F7734" s="340">
        <v>5.5167799999999998</v>
      </c>
      <c r="G7734" s="342" t="s">
        <v>300</v>
      </c>
      <c r="H7734" s="342"/>
      <c r="I7734" s="342"/>
      <c r="J7734" s="343"/>
      <c r="K7734" s="343"/>
      <c r="L7734" s="407">
        <v>1</v>
      </c>
      <c r="M7734" s="344">
        <f t="shared" si="120"/>
        <v>5.5167878524187506</v>
      </c>
      <c r="N7734" s="337"/>
      <c r="T7734" s="169" t="s">
        <v>300</v>
      </c>
    </row>
    <row r="7735" spans="1:20">
      <c r="A7735" s="339">
        <v>45614.166666666701</v>
      </c>
      <c r="B7735" s="340">
        <v>2.0359600000000002</v>
      </c>
      <c r="C7735" s="340" t="s">
        <v>300</v>
      </c>
      <c r="D7735" s="341">
        <v>76.349810000000005</v>
      </c>
      <c r="E7735" s="342" t="s">
        <v>300</v>
      </c>
      <c r="F7735" s="340">
        <v>4.8312299999999997</v>
      </c>
      <c r="G7735" s="342" t="s">
        <v>300</v>
      </c>
      <c r="H7735" s="342"/>
      <c r="I7735" s="342"/>
      <c r="J7735" s="343"/>
      <c r="K7735" s="343"/>
      <c r="L7735" s="407">
        <v>1</v>
      </c>
      <c r="M7735" s="344">
        <f t="shared" si="120"/>
        <v>4.8312355469290091</v>
      </c>
      <c r="N7735" s="337"/>
      <c r="T7735" s="169" t="s">
        <v>300</v>
      </c>
    </row>
    <row r="7736" spans="1:20">
      <c r="A7736" s="339">
        <v>45614.208333333299</v>
      </c>
      <c r="B7736" s="340">
        <v>2.2689400000000002</v>
      </c>
      <c r="C7736" s="340" t="s">
        <v>300</v>
      </c>
      <c r="D7736" s="341">
        <v>74.862099999999998</v>
      </c>
      <c r="E7736" s="342" t="s">
        <v>300</v>
      </c>
      <c r="F7736" s="340">
        <v>5.2791800000000002</v>
      </c>
      <c r="G7736" s="342" t="s">
        <v>300</v>
      </c>
      <c r="H7736" s="342"/>
      <c r="I7736" s="342"/>
      <c r="J7736" s="343"/>
      <c r="K7736" s="343"/>
      <c r="L7736" s="407">
        <v>1</v>
      </c>
      <c r="M7736" s="344">
        <f t="shared" si="120"/>
        <v>5.2791746174479197</v>
      </c>
      <c r="N7736" s="337"/>
      <c r="T7736" s="169" t="s">
        <v>300</v>
      </c>
    </row>
    <row r="7737" spans="1:20">
      <c r="A7737" s="339">
        <v>45614.25</v>
      </c>
      <c r="B7737" s="340">
        <v>2.33901</v>
      </c>
      <c r="C7737" s="340" t="s">
        <v>300</v>
      </c>
      <c r="D7737" s="341">
        <v>74.723659999999995</v>
      </c>
      <c r="E7737" s="342" t="s">
        <v>300</v>
      </c>
      <c r="F7737" s="340">
        <v>5.43215</v>
      </c>
      <c r="G7737" s="342" t="s">
        <v>300</v>
      </c>
      <c r="H7737" s="342"/>
      <c r="I7737" s="342"/>
      <c r="J7737" s="343"/>
      <c r="K7737" s="343"/>
      <c r="L7737" s="407">
        <v>1</v>
      </c>
      <c r="M7737" s="344">
        <f t="shared" si="120"/>
        <v>5.4321433783127269</v>
      </c>
      <c r="N7737" s="337"/>
      <c r="T7737" s="169" t="s">
        <v>300</v>
      </c>
    </row>
    <row r="7738" spans="1:20">
      <c r="A7738" s="339">
        <v>45614.291666666701</v>
      </c>
      <c r="B7738" s="340">
        <v>2.4580199999999999</v>
      </c>
      <c r="C7738" s="340" t="s">
        <v>300</v>
      </c>
      <c r="D7738" s="341">
        <v>75.29974</v>
      </c>
      <c r="E7738" s="342" t="s">
        <v>300</v>
      </c>
      <c r="F7738" s="340">
        <v>5.7525399999999998</v>
      </c>
      <c r="G7738" s="342" t="s">
        <v>300</v>
      </c>
      <c r="H7738" s="342"/>
      <c r="I7738" s="342"/>
      <c r="J7738" s="343"/>
      <c r="K7738" s="343"/>
      <c r="L7738" s="407">
        <v>1</v>
      </c>
      <c r="M7738" s="344">
        <f t="shared" si="120"/>
        <v>5.7525433357119837</v>
      </c>
      <c r="N7738" s="337"/>
      <c r="T7738" s="169" t="s">
        <v>300</v>
      </c>
    </row>
    <row r="7739" spans="1:20">
      <c r="A7739" s="339">
        <v>45614.333333333299</v>
      </c>
      <c r="B7739" s="340">
        <v>1.37341</v>
      </c>
      <c r="C7739" s="340" t="s">
        <v>300</v>
      </c>
      <c r="D7739" s="341">
        <v>75.392510000000001</v>
      </c>
      <c r="E7739" s="342" t="s">
        <v>300</v>
      </c>
      <c r="F7739" s="340">
        <v>3.2181799999999998</v>
      </c>
      <c r="G7739" s="342" t="s">
        <v>300</v>
      </c>
      <c r="H7739" s="342"/>
      <c r="I7739" s="342"/>
      <c r="J7739" s="343"/>
      <c r="K7739" s="343"/>
      <c r="L7739" s="407">
        <v>1</v>
      </c>
      <c r="M7739" s="344">
        <f t="shared" si="120"/>
        <v>3.2181732281048281</v>
      </c>
      <c r="N7739" s="337"/>
      <c r="T7739" s="169" t="s">
        <v>300</v>
      </c>
    </row>
    <row r="7740" spans="1:20">
      <c r="A7740" s="339">
        <v>45614.375</v>
      </c>
      <c r="B7740" s="340">
        <v>2.0348799999999998</v>
      </c>
      <c r="C7740" s="340" t="s">
        <v>300</v>
      </c>
      <c r="D7740" s="341">
        <v>73.460380000000001</v>
      </c>
      <c r="E7740" s="342" t="s">
        <v>300</v>
      </c>
      <c r="F7740" s="340">
        <v>4.6459299999999999</v>
      </c>
      <c r="G7740" s="342" t="s">
        <v>300</v>
      </c>
      <c r="H7740" s="342"/>
      <c r="I7740" s="342"/>
      <c r="J7740" s="343"/>
      <c r="K7740" s="343"/>
      <c r="L7740" s="407">
        <v>1</v>
      </c>
      <c r="M7740" s="344">
        <f t="shared" si="120"/>
        <v>4.6459334443307512</v>
      </c>
      <c r="N7740" s="337"/>
      <c r="T7740" s="169" t="s">
        <v>300</v>
      </c>
    </row>
    <row r="7741" spans="1:20">
      <c r="A7741" s="339">
        <v>45614.416666666701</v>
      </c>
      <c r="B7741" s="340">
        <v>1.97597</v>
      </c>
      <c r="C7741" s="340" t="s">
        <v>367</v>
      </c>
      <c r="D7741" s="341">
        <v>71.948099999999997</v>
      </c>
      <c r="E7741" s="342" t="s">
        <v>300</v>
      </c>
      <c r="F7741" s="340">
        <v>4.4185600000000003</v>
      </c>
      <c r="G7741" s="342" t="s">
        <v>367</v>
      </c>
      <c r="H7741" s="342">
        <v>97.1</v>
      </c>
      <c r="I7741" s="342"/>
      <c r="J7741" s="343" t="s">
        <v>741</v>
      </c>
      <c r="K7741" s="343"/>
      <c r="L7741" s="407">
        <v>1</v>
      </c>
      <c r="M7741" s="344">
        <f t="shared" si="120"/>
        <v>4.4185592848395592</v>
      </c>
      <c r="N7741" s="337"/>
      <c r="T7741" s="169" t="s">
        <v>300</v>
      </c>
    </row>
    <row r="7742" spans="1:20">
      <c r="A7742" s="339">
        <v>45614.458333333299</v>
      </c>
      <c r="B7742" s="340">
        <v>1.9170499999999999</v>
      </c>
      <c r="C7742" s="340" t="s">
        <v>300</v>
      </c>
      <c r="D7742" s="341">
        <v>72.920680000000004</v>
      </c>
      <c r="E7742" s="342" t="s">
        <v>300</v>
      </c>
      <c r="F7742" s="340">
        <v>4.34476</v>
      </c>
      <c r="G7742" s="342" t="s">
        <v>300</v>
      </c>
      <c r="H7742" s="342"/>
      <c r="I7742" s="342"/>
      <c r="J7742" s="343"/>
      <c r="K7742" s="343"/>
      <c r="L7742" s="407">
        <v>1</v>
      </c>
      <c r="M7742" s="344">
        <f t="shared" si="120"/>
        <v>4.3447536845815202</v>
      </c>
      <c r="N7742" s="337"/>
      <c r="T7742" s="169" t="s">
        <v>300</v>
      </c>
    </row>
    <row r="7743" spans="1:20">
      <c r="A7743" s="339">
        <v>45614.5</v>
      </c>
      <c r="B7743" s="340">
        <v>0.63859999999999995</v>
      </c>
      <c r="C7743" s="340" t="s">
        <v>300</v>
      </c>
      <c r="D7743" s="341">
        <v>72.055949999999996</v>
      </c>
      <c r="E7743" s="342" t="s">
        <v>300</v>
      </c>
      <c r="F7743" s="340">
        <v>1.43015</v>
      </c>
      <c r="G7743" s="342" t="s">
        <v>300</v>
      </c>
      <c r="H7743" s="342"/>
      <c r="I7743" s="342"/>
      <c r="J7743" s="343"/>
      <c r="K7743" s="343"/>
      <c r="L7743" s="407">
        <v>1</v>
      </c>
      <c r="M7743" s="344">
        <f t="shared" si="120"/>
        <v>1.4301440141435999</v>
      </c>
      <c r="N7743" s="337"/>
      <c r="T7743" s="169" t="s">
        <v>300</v>
      </c>
    </row>
    <row r="7744" spans="1:20">
      <c r="A7744" s="339">
        <v>45614.541666666701</v>
      </c>
      <c r="B7744" s="340">
        <v>1.6309</v>
      </c>
      <c r="C7744" s="340" t="s">
        <v>300</v>
      </c>
      <c r="D7744" s="341">
        <v>71.942580000000007</v>
      </c>
      <c r="E7744" s="342" t="s">
        <v>300</v>
      </c>
      <c r="F7744" s="340">
        <v>3.6466500000000002</v>
      </c>
      <c r="G7744" s="342" t="s">
        <v>300</v>
      </c>
      <c r="H7744" s="342"/>
      <c r="I7744" s="342"/>
      <c r="J7744" s="343"/>
      <c r="K7744" s="343"/>
      <c r="L7744" s="407">
        <v>1</v>
      </c>
      <c r="M7744" s="344">
        <f t="shared" si="120"/>
        <v>3.6466522576797602</v>
      </c>
      <c r="N7744" s="337"/>
      <c r="T7744" s="169" t="s">
        <v>300</v>
      </c>
    </row>
    <row r="7745" spans="1:20" ht="30">
      <c r="A7745" s="339">
        <v>45614.583333333299</v>
      </c>
      <c r="B7745" s="340">
        <v>2.12615</v>
      </c>
      <c r="C7745" s="340" t="s">
        <v>300</v>
      </c>
      <c r="D7745" s="341">
        <v>71.860159999999993</v>
      </c>
      <c r="E7745" s="342" t="s">
        <v>367</v>
      </c>
      <c r="F7745" s="340">
        <v>4.74857</v>
      </c>
      <c r="G7745" s="342" t="s">
        <v>367</v>
      </c>
      <c r="H7745" s="342"/>
      <c r="I7745" s="342">
        <v>99.1</v>
      </c>
      <c r="J7745" s="343"/>
      <c r="K7745" s="343" t="s">
        <v>384</v>
      </c>
      <c r="L7745" s="407">
        <v>1</v>
      </c>
      <c r="M7745" s="344">
        <f t="shared" si="120"/>
        <v>4.7485726930387191</v>
      </c>
      <c r="N7745" s="337"/>
      <c r="T7745" s="169" t="s">
        <v>300</v>
      </c>
    </row>
    <row r="7746" spans="1:20" ht="30">
      <c r="A7746" s="339">
        <v>45614.625</v>
      </c>
      <c r="B7746" s="340">
        <v>2.2730100000000002</v>
      </c>
      <c r="C7746" s="340" t="s">
        <v>300</v>
      </c>
      <c r="D7746" s="341">
        <v>71.860159999999993</v>
      </c>
      <c r="E7746" s="342" t="s">
        <v>367</v>
      </c>
      <c r="F7746" s="340">
        <v>5.0765700000000002</v>
      </c>
      <c r="G7746" s="342" t="s">
        <v>367</v>
      </c>
      <c r="H7746" s="342"/>
      <c r="I7746" s="342">
        <v>99.1</v>
      </c>
      <c r="J7746" s="343"/>
      <c r="K7746" s="343" t="s">
        <v>384</v>
      </c>
      <c r="L7746" s="407">
        <v>1</v>
      </c>
      <c r="M7746" s="344">
        <f t="shared" si="120"/>
        <v>5.0765718397121278</v>
      </c>
      <c r="N7746" s="337"/>
      <c r="T7746" s="169" t="s">
        <v>300</v>
      </c>
    </row>
    <row r="7747" spans="1:20">
      <c r="A7747" s="339">
        <v>45614.666666666701</v>
      </c>
      <c r="B7747" s="340">
        <v>2.68398</v>
      </c>
      <c r="C7747" s="340" t="s">
        <v>300</v>
      </c>
      <c r="D7747" s="341">
        <v>68.807010000000005</v>
      </c>
      <c r="E7747" s="342" t="s">
        <v>300</v>
      </c>
      <c r="F7747" s="340">
        <v>5.7397499999999999</v>
      </c>
      <c r="G7747" s="342" t="s">
        <v>300</v>
      </c>
      <c r="H7747" s="342"/>
      <c r="I7747" s="342"/>
      <c r="J7747" s="343"/>
      <c r="K7747" s="343"/>
      <c r="L7747" s="407">
        <v>1</v>
      </c>
      <c r="M7747" s="344">
        <f t="shared" ref="M7747:M7810" si="121">D7747*60*10^3*B7747*5.18*10^-7</f>
        <v>5.7397499307897837</v>
      </c>
      <c r="N7747" s="337"/>
      <c r="T7747" s="169" t="s">
        <v>300</v>
      </c>
    </row>
    <row r="7748" spans="1:20">
      <c r="A7748" s="339">
        <v>45614.708333333299</v>
      </c>
      <c r="B7748" s="340">
        <v>2.9083100000000002</v>
      </c>
      <c r="C7748" s="340" t="s">
        <v>300</v>
      </c>
      <c r="D7748" s="341">
        <v>62.932169999999999</v>
      </c>
      <c r="E7748" s="342" t="s">
        <v>300</v>
      </c>
      <c r="F7748" s="340">
        <v>5.6884600000000001</v>
      </c>
      <c r="G7748" s="342" t="s">
        <v>300</v>
      </c>
      <c r="H7748" s="342"/>
      <c r="I7748" s="342"/>
      <c r="J7748" s="343"/>
      <c r="K7748" s="343"/>
      <c r="L7748" s="407">
        <v>1</v>
      </c>
      <c r="M7748" s="344">
        <f t="shared" si="121"/>
        <v>5.6884561400603157</v>
      </c>
      <c r="N7748" s="337"/>
      <c r="T7748" s="169" t="s">
        <v>300</v>
      </c>
    </row>
    <row r="7749" spans="1:20">
      <c r="A7749" s="339">
        <v>45614.75</v>
      </c>
      <c r="B7749" s="340">
        <v>2.8025799999999998</v>
      </c>
      <c r="C7749" s="340" t="s">
        <v>300</v>
      </c>
      <c r="D7749" s="341">
        <v>66.529129999999995</v>
      </c>
      <c r="E7749" s="342" t="s">
        <v>300</v>
      </c>
      <c r="F7749" s="340">
        <v>5.7949700000000002</v>
      </c>
      <c r="G7749" s="342" t="s">
        <v>300</v>
      </c>
      <c r="H7749" s="342"/>
      <c r="I7749" s="342"/>
      <c r="J7749" s="343"/>
      <c r="K7749" s="343"/>
      <c r="L7749" s="407">
        <v>1</v>
      </c>
      <c r="M7749" s="344">
        <f t="shared" si="121"/>
        <v>5.7949657405498307</v>
      </c>
      <c r="N7749" s="337"/>
      <c r="T7749" s="169" t="s">
        <v>300</v>
      </c>
    </row>
    <row r="7750" spans="1:20">
      <c r="A7750" s="339">
        <v>45614.791666666701</v>
      </c>
      <c r="B7750" s="340">
        <v>2.6017299999999999</v>
      </c>
      <c r="C7750" s="340" t="s">
        <v>300</v>
      </c>
      <c r="D7750" s="341">
        <v>69.962289999999996</v>
      </c>
      <c r="E7750" s="342" t="s">
        <v>300</v>
      </c>
      <c r="F7750" s="340">
        <v>5.6572800000000001</v>
      </c>
      <c r="G7750" s="342" t="s">
        <v>300</v>
      </c>
      <c r="H7750" s="342"/>
      <c r="I7750" s="342"/>
      <c r="J7750" s="343"/>
      <c r="K7750" s="343"/>
      <c r="L7750" s="407">
        <v>1</v>
      </c>
      <c r="M7750" s="344">
        <f t="shared" si="121"/>
        <v>5.6572744907136352</v>
      </c>
      <c r="N7750" s="337"/>
      <c r="T7750" s="169" t="s">
        <v>300</v>
      </c>
    </row>
    <row r="7751" spans="1:20">
      <c r="A7751" s="339">
        <v>45614.833333333299</v>
      </c>
      <c r="B7751" s="340">
        <v>2.5884800000000001</v>
      </c>
      <c r="C7751" s="340" t="s">
        <v>300</v>
      </c>
      <c r="D7751" s="341">
        <v>70.237560000000002</v>
      </c>
      <c r="E7751" s="342" t="s">
        <v>300</v>
      </c>
      <c r="F7751" s="340">
        <v>5.65062</v>
      </c>
      <c r="G7751" s="342" t="s">
        <v>300</v>
      </c>
      <c r="H7751" s="342"/>
      <c r="I7751" s="342"/>
      <c r="J7751" s="343"/>
      <c r="K7751" s="343"/>
      <c r="L7751" s="407">
        <v>1</v>
      </c>
      <c r="M7751" s="344">
        <f t="shared" si="121"/>
        <v>5.6506087801175031</v>
      </c>
      <c r="N7751" s="337"/>
      <c r="T7751" s="169" t="s">
        <v>300</v>
      </c>
    </row>
    <row r="7752" spans="1:20">
      <c r="A7752" s="339">
        <v>45614.875</v>
      </c>
      <c r="B7752" s="340">
        <v>2.7207300000000001</v>
      </c>
      <c r="C7752" s="340" t="s">
        <v>300</v>
      </c>
      <c r="D7752" s="341">
        <v>69.993560000000002</v>
      </c>
      <c r="E7752" s="342" t="s">
        <v>300</v>
      </c>
      <c r="F7752" s="340">
        <v>5.9186699999999997</v>
      </c>
      <c r="G7752" s="342" t="s">
        <v>300</v>
      </c>
      <c r="H7752" s="342"/>
      <c r="I7752" s="342"/>
      <c r="J7752" s="343"/>
      <c r="K7752" s="343"/>
      <c r="L7752" s="407">
        <v>1</v>
      </c>
      <c r="M7752" s="344">
        <f t="shared" si="121"/>
        <v>5.9186756197427046</v>
      </c>
      <c r="N7752" s="337"/>
      <c r="T7752" s="169" t="s">
        <v>300</v>
      </c>
    </row>
    <row r="7753" spans="1:20">
      <c r="A7753" s="339">
        <v>45614.916666666701</v>
      </c>
      <c r="B7753" s="340">
        <v>2.7427999999999999</v>
      </c>
      <c r="C7753" s="340" t="s">
        <v>300</v>
      </c>
      <c r="D7753" s="341">
        <v>70.345640000000003</v>
      </c>
      <c r="E7753" s="342" t="s">
        <v>300</v>
      </c>
      <c r="F7753" s="340">
        <v>5.9966900000000001</v>
      </c>
      <c r="G7753" s="342" t="s">
        <v>300</v>
      </c>
      <c r="H7753" s="342"/>
      <c r="I7753" s="342"/>
      <c r="J7753" s="343"/>
      <c r="K7753" s="343"/>
      <c r="L7753" s="407">
        <v>1</v>
      </c>
      <c r="M7753" s="344">
        <f t="shared" si="121"/>
        <v>5.996700184863359</v>
      </c>
      <c r="N7753" s="337"/>
      <c r="T7753" s="169" t="s">
        <v>300</v>
      </c>
    </row>
    <row r="7754" spans="1:20">
      <c r="A7754" s="339">
        <v>45614.958333333299</v>
      </c>
      <c r="B7754" s="340">
        <v>2.7688000000000001</v>
      </c>
      <c r="C7754" s="340" t="s">
        <v>300</v>
      </c>
      <c r="D7754" s="341">
        <v>69.425809999999998</v>
      </c>
      <c r="E7754" s="342" t="s">
        <v>300</v>
      </c>
      <c r="F7754" s="340">
        <v>5.9743899999999996</v>
      </c>
      <c r="G7754" s="342" t="s">
        <v>300</v>
      </c>
      <c r="H7754" s="342"/>
      <c r="I7754" s="342"/>
      <c r="J7754" s="343"/>
      <c r="K7754" s="343"/>
      <c r="L7754" s="407">
        <v>1</v>
      </c>
      <c r="M7754" s="344">
        <f t="shared" si="121"/>
        <v>5.9743897591862396</v>
      </c>
      <c r="N7754" s="337"/>
      <c r="T7754" s="169" t="s">
        <v>300</v>
      </c>
    </row>
    <row r="7755" spans="1:20">
      <c r="A7755" s="339">
        <v>45615</v>
      </c>
      <c r="B7755" s="340">
        <v>2.73935</v>
      </c>
      <c r="C7755" s="340" t="s">
        <v>300</v>
      </c>
      <c r="D7755" s="341">
        <v>69.180090000000007</v>
      </c>
      <c r="E7755" s="342" t="s">
        <v>300</v>
      </c>
      <c r="F7755" s="340">
        <v>5.8899299999999997</v>
      </c>
      <c r="G7755" s="342" t="s">
        <v>300</v>
      </c>
      <c r="H7755" s="342"/>
      <c r="I7755" s="342"/>
      <c r="J7755" s="343"/>
      <c r="K7755" s="343"/>
      <c r="L7755" s="407">
        <v>1</v>
      </c>
      <c r="M7755" s="344">
        <f t="shared" si="121"/>
        <v>5.8899235441498199</v>
      </c>
      <c r="N7755" s="337"/>
      <c r="T7755" s="169" t="s">
        <v>300</v>
      </c>
    </row>
    <row r="7756" spans="1:20">
      <c r="A7756" s="339">
        <v>45615.041666666701</v>
      </c>
      <c r="B7756" s="340">
        <v>2.8523000000000001</v>
      </c>
      <c r="C7756" s="340" t="s">
        <v>300</v>
      </c>
      <c r="D7756" s="341">
        <v>67.86806</v>
      </c>
      <c r="E7756" s="342" t="s">
        <v>300</v>
      </c>
      <c r="F7756" s="340">
        <v>6.0164600000000004</v>
      </c>
      <c r="G7756" s="342" t="s">
        <v>300</v>
      </c>
      <c r="H7756" s="342"/>
      <c r="I7756" s="342"/>
      <c r="J7756" s="343"/>
      <c r="K7756" s="343"/>
      <c r="L7756" s="407">
        <v>1</v>
      </c>
      <c r="M7756" s="344">
        <f t="shared" si="121"/>
        <v>6.0164684990810402</v>
      </c>
      <c r="N7756" s="337"/>
      <c r="T7756" s="169" t="s">
        <v>300</v>
      </c>
    </row>
    <row r="7757" spans="1:20">
      <c r="A7757" s="339">
        <v>45615.083333333299</v>
      </c>
      <c r="B7757" s="340">
        <v>2.7583500000000001</v>
      </c>
      <c r="C7757" s="340" t="s">
        <v>300</v>
      </c>
      <c r="D7757" s="341">
        <v>68.555729999999997</v>
      </c>
      <c r="E7757" s="342" t="s">
        <v>300</v>
      </c>
      <c r="F7757" s="340">
        <v>5.8772399999999996</v>
      </c>
      <c r="G7757" s="342" t="s">
        <v>300</v>
      </c>
      <c r="H7757" s="342"/>
      <c r="I7757" s="342"/>
      <c r="J7757" s="343"/>
      <c r="K7757" s="343"/>
      <c r="L7757" s="407">
        <v>1</v>
      </c>
      <c r="M7757" s="344">
        <f t="shared" si="121"/>
        <v>5.8772496890381394</v>
      </c>
      <c r="N7757" s="337"/>
      <c r="T7757" s="169" t="s">
        <v>300</v>
      </c>
    </row>
    <row r="7758" spans="1:20">
      <c r="A7758" s="339">
        <v>45615.125</v>
      </c>
      <c r="B7758" s="340">
        <v>2.3629699999999998</v>
      </c>
      <c r="C7758" s="340" t="s">
        <v>300</v>
      </c>
      <c r="D7758" s="341">
        <v>69.18186</v>
      </c>
      <c r="E7758" s="342" t="s">
        <v>300</v>
      </c>
      <c r="F7758" s="340">
        <v>5.0808</v>
      </c>
      <c r="G7758" s="342" t="s">
        <v>300</v>
      </c>
      <c r="H7758" s="342"/>
      <c r="I7758" s="342"/>
      <c r="J7758" s="343"/>
      <c r="K7758" s="343"/>
      <c r="L7758" s="407">
        <v>1</v>
      </c>
      <c r="M7758" s="344">
        <f t="shared" si="121"/>
        <v>5.0807924242281359</v>
      </c>
      <c r="N7758" s="337"/>
      <c r="T7758" s="169" t="s">
        <v>300</v>
      </c>
    </row>
    <row r="7759" spans="1:20">
      <c r="A7759" s="339">
        <v>45615.166666666701</v>
      </c>
      <c r="B7759" s="340">
        <v>2.5044400000000002</v>
      </c>
      <c r="C7759" s="340" t="s">
        <v>300</v>
      </c>
      <c r="D7759" s="341">
        <v>68.768029999999996</v>
      </c>
      <c r="E7759" s="342" t="s">
        <v>300</v>
      </c>
      <c r="F7759" s="340">
        <v>5.3527699999999996</v>
      </c>
      <c r="G7759" s="342" t="s">
        <v>300</v>
      </c>
      <c r="H7759" s="342"/>
      <c r="I7759" s="342"/>
      <c r="J7759" s="343"/>
      <c r="K7759" s="343"/>
      <c r="L7759" s="407">
        <v>1</v>
      </c>
      <c r="M7759" s="344">
        <f t="shared" si="121"/>
        <v>5.3527655890534565</v>
      </c>
      <c r="N7759" s="337"/>
      <c r="T7759" s="169" t="s">
        <v>300</v>
      </c>
    </row>
    <row r="7760" spans="1:20">
      <c r="A7760" s="339">
        <v>45615.208333333299</v>
      </c>
      <c r="B7760" s="340">
        <v>2.2776299999999998</v>
      </c>
      <c r="C7760" s="340" t="s">
        <v>300</v>
      </c>
      <c r="D7760" s="341">
        <v>69.818690000000004</v>
      </c>
      <c r="E7760" s="342" t="s">
        <v>300</v>
      </c>
      <c r="F7760" s="340">
        <v>4.94238</v>
      </c>
      <c r="G7760" s="342" t="s">
        <v>300</v>
      </c>
      <c r="H7760" s="342"/>
      <c r="I7760" s="342"/>
      <c r="J7760" s="343"/>
      <c r="K7760" s="343"/>
      <c r="L7760" s="407">
        <v>1</v>
      </c>
      <c r="M7760" s="344">
        <f t="shared" si="121"/>
        <v>4.9423771214780752</v>
      </c>
      <c r="N7760" s="337"/>
      <c r="T7760" s="169" t="s">
        <v>300</v>
      </c>
    </row>
    <row r="7761" spans="1:20">
      <c r="A7761" s="339">
        <v>45615.25</v>
      </c>
      <c r="B7761" s="340">
        <v>2.4310200000000002</v>
      </c>
      <c r="C7761" s="340" t="s">
        <v>300</v>
      </c>
      <c r="D7761" s="341">
        <v>70.378889999999998</v>
      </c>
      <c r="E7761" s="342" t="s">
        <v>300</v>
      </c>
      <c r="F7761" s="340">
        <v>5.3175400000000002</v>
      </c>
      <c r="G7761" s="342" t="s">
        <v>300</v>
      </c>
      <c r="H7761" s="342"/>
      <c r="I7761" s="342"/>
      <c r="J7761" s="343"/>
      <c r="K7761" s="343"/>
      <c r="L7761" s="407">
        <v>1</v>
      </c>
      <c r="M7761" s="344">
        <f t="shared" si="121"/>
        <v>5.3175545633352241</v>
      </c>
      <c r="N7761" s="337"/>
      <c r="T7761" s="169" t="s">
        <v>300</v>
      </c>
    </row>
    <row r="7762" spans="1:20">
      <c r="A7762" s="339">
        <v>45615.291666666701</v>
      </c>
      <c r="B7762" s="340">
        <v>2.4481999999999999</v>
      </c>
      <c r="C7762" s="340" t="s">
        <v>300</v>
      </c>
      <c r="D7762" s="341">
        <v>70.011189999999999</v>
      </c>
      <c r="E7762" s="342" t="s">
        <v>300</v>
      </c>
      <c r="F7762" s="340">
        <v>5.3271499999999996</v>
      </c>
      <c r="G7762" s="342" t="s">
        <v>300</v>
      </c>
      <c r="H7762" s="342"/>
      <c r="I7762" s="342"/>
      <c r="J7762" s="343"/>
      <c r="K7762" s="343"/>
      <c r="L7762" s="407">
        <v>1</v>
      </c>
      <c r="M7762" s="344">
        <f t="shared" si="121"/>
        <v>5.3271553677266406</v>
      </c>
      <c r="N7762" s="337"/>
      <c r="T7762" s="169" t="s">
        <v>300</v>
      </c>
    </row>
    <row r="7763" spans="1:20">
      <c r="A7763" s="339">
        <v>45615.333333333299</v>
      </c>
      <c r="B7763" s="340">
        <v>2.2486199999999998</v>
      </c>
      <c r="C7763" s="340" t="s">
        <v>300</v>
      </c>
      <c r="D7763" s="341">
        <v>70.030779999999993</v>
      </c>
      <c r="E7763" s="342" t="s">
        <v>300</v>
      </c>
      <c r="F7763" s="340">
        <v>4.8942500000000004</v>
      </c>
      <c r="G7763" s="342" t="s">
        <v>300</v>
      </c>
      <c r="H7763" s="342"/>
      <c r="I7763" s="342"/>
      <c r="J7763" s="343"/>
      <c r="K7763" s="343"/>
      <c r="L7763" s="407">
        <v>1</v>
      </c>
      <c r="M7763" s="344">
        <f t="shared" si="121"/>
        <v>4.8942487972334865</v>
      </c>
      <c r="N7763" s="337"/>
      <c r="T7763" s="169" t="s">
        <v>300</v>
      </c>
    </row>
    <row r="7764" spans="1:20">
      <c r="A7764" s="339">
        <v>45615.375</v>
      </c>
      <c r="B7764" s="340">
        <v>2.7073900000000002</v>
      </c>
      <c r="C7764" s="340" t="s">
        <v>300</v>
      </c>
      <c r="D7764" s="341">
        <v>69.224239999999995</v>
      </c>
      <c r="E7764" s="342" t="s">
        <v>300</v>
      </c>
      <c r="F7764" s="340">
        <v>5.8249199999999997</v>
      </c>
      <c r="G7764" s="342" t="s">
        <v>300</v>
      </c>
      <c r="H7764" s="342"/>
      <c r="I7764" s="342"/>
      <c r="J7764" s="343"/>
      <c r="K7764" s="343"/>
      <c r="L7764" s="407">
        <v>1</v>
      </c>
      <c r="M7764" s="344">
        <f t="shared" si="121"/>
        <v>5.8249208303522879</v>
      </c>
      <c r="N7764" s="337"/>
      <c r="T7764" s="169" t="s">
        <v>300</v>
      </c>
    </row>
    <row r="7765" spans="1:20">
      <c r="A7765" s="339">
        <v>45615.416666666701</v>
      </c>
      <c r="B7765" s="340">
        <v>1.13751</v>
      </c>
      <c r="C7765" s="340" t="s">
        <v>300</v>
      </c>
      <c r="D7765" s="341">
        <v>72.077770000000001</v>
      </c>
      <c r="E7765" s="342" t="s">
        <v>300</v>
      </c>
      <c r="F7765" s="340">
        <v>2.5482300000000002</v>
      </c>
      <c r="G7765" s="342" t="s">
        <v>300</v>
      </c>
      <c r="H7765" s="342"/>
      <c r="I7765" s="342"/>
      <c r="J7765" s="343"/>
      <c r="K7765" s="343"/>
      <c r="L7765" s="407">
        <v>1</v>
      </c>
      <c r="M7765" s="344">
        <f t="shared" si="121"/>
        <v>2.5482238434659155</v>
      </c>
      <c r="N7765" s="337"/>
      <c r="T7765" s="169" t="s">
        <v>300</v>
      </c>
    </row>
    <row r="7766" spans="1:20" ht="30">
      <c r="A7766" s="339">
        <v>45615.458333333299</v>
      </c>
      <c r="B7766" s="340">
        <v>0.34827000000000002</v>
      </c>
      <c r="C7766" s="340" t="s">
        <v>300</v>
      </c>
      <c r="D7766" s="341">
        <v>71.875169999999997</v>
      </c>
      <c r="E7766" s="342" t="s">
        <v>367</v>
      </c>
      <c r="F7766" s="340">
        <v>0.77798999999999996</v>
      </c>
      <c r="G7766" s="342" t="s">
        <v>367</v>
      </c>
      <c r="H7766" s="342"/>
      <c r="I7766" s="342">
        <v>99.2</v>
      </c>
      <c r="J7766" s="343"/>
      <c r="K7766" s="343" t="s">
        <v>384</v>
      </c>
      <c r="L7766" s="407">
        <v>1</v>
      </c>
      <c r="M7766" s="344">
        <f t="shared" si="121"/>
        <v>0.77799348636937182</v>
      </c>
      <c r="N7766" s="337"/>
      <c r="T7766" s="169" t="s">
        <v>300</v>
      </c>
    </row>
    <row r="7767" spans="1:20">
      <c r="A7767" s="339">
        <v>45615.5</v>
      </c>
      <c r="B7767" s="340">
        <v>0.34264</v>
      </c>
      <c r="C7767" s="340" t="s">
        <v>300</v>
      </c>
      <c r="D7767" s="341">
        <v>70.893209999999996</v>
      </c>
      <c r="E7767" s="342" t="s">
        <v>300</v>
      </c>
      <c r="F7767" s="340">
        <v>0.75495000000000001</v>
      </c>
      <c r="G7767" s="342" t="s">
        <v>300</v>
      </c>
      <c r="H7767" s="342"/>
      <c r="I7767" s="342"/>
      <c r="J7767" s="343"/>
      <c r="K7767" s="343"/>
      <c r="L7767" s="407">
        <v>1</v>
      </c>
      <c r="M7767" s="344">
        <f t="shared" si="121"/>
        <v>0.75495960166435194</v>
      </c>
      <c r="N7767" s="337"/>
      <c r="T7767" s="169" t="s">
        <v>300</v>
      </c>
    </row>
    <row r="7768" spans="1:20">
      <c r="A7768" s="339">
        <v>45615.541666666701</v>
      </c>
      <c r="B7768" s="340">
        <v>1.5488900000000001</v>
      </c>
      <c r="C7768" s="340" t="s">
        <v>300</v>
      </c>
      <c r="D7768" s="341">
        <v>72.907330000000002</v>
      </c>
      <c r="E7768" s="342" t="s">
        <v>300</v>
      </c>
      <c r="F7768" s="340">
        <v>3.5097200000000002</v>
      </c>
      <c r="G7768" s="342" t="s">
        <v>300</v>
      </c>
      <c r="H7768" s="342"/>
      <c r="I7768" s="342"/>
      <c r="J7768" s="343"/>
      <c r="K7768" s="343"/>
      <c r="L7768" s="407">
        <v>1</v>
      </c>
      <c r="M7768" s="344">
        <f t="shared" si="121"/>
        <v>3.5097225000237957</v>
      </c>
      <c r="N7768" s="337"/>
      <c r="T7768" s="169" t="s">
        <v>300</v>
      </c>
    </row>
    <row r="7769" spans="1:20">
      <c r="A7769" s="339">
        <v>45615.583333333299</v>
      </c>
      <c r="B7769" s="340">
        <v>1.87012</v>
      </c>
      <c r="C7769" s="340" t="s">
        <v>300</v>
      </c>
      <c r="D7769" s="341">
        <v>72.357159999999993</v>
      </c>
      <c r="E7769" s="342" t="s">
        <v>300</v>
      </c>
      <c r="F7769" s="340">
        <v>4.2056399999999998</v>
      </c>
      <c r="G7769" s="342" t="s">
        <v>300</v>
      </c>
      <c r="H7769" s="342"/>
      <c r="I7769" s="342"/>
      <c r="J7769" s="343"/>
      <c r="K7769" s="343"/>
      <c r="L7769" s="407">
        <v>1</v>
      </c>
      <c r="M7769" s="344">
        <f t="shared" si="121"/>
        <v>4.2056390595999353</v>
      </c>
      <c r="N7769" s="337"/>
      <c r="T7769" s="169" t="s">
        <v>300</v>
      </c>
    </row>
    <row r="7770" spans="1:20">
      <c r="A7770" s="339">
        <v>45615.625</v>
      </c>
      <c r="B7770" s="340">
        <v>1.1896599999999999</v>
      </c>
      <c r="C7770" s="340" t="s">
        <v>300</v>
      </c>
      <c r="D7770" s="341">
        <v>74.674940000000007</v>
      </c>
      <c r="E7770" s="342" t="s">
        <v>300</v>
      </c>
      <c r="F7770" s="340">
        <v>2.7610800000000002</v>
      </c>
      <c r="G7770" s="342" t="s">
        <v>300</v>
      </c>
      <c r="H7770" s="342"/>
      <c r="I7770" s="342"/>
      <c r="J7770" s="343"/>
      <c r="K7770" s="343"/>
      <c r="L7770" s="407">
        <v>1</v>
      </c>
      <c r="M7770" s="344">
        <f t="shared" si="121"/>
        <v>2.7610784858620319</v>
      </c>
      <c r="N7770" s="337"/>
      <c r="T7770" s="169" t="s">
        <v>300</v>
      </c>
    </row>
    <row r="7771" spans="1:20">
      <c r="A7771" s="339">
        <v>45615.666666666701</v>
      </c>
      <c r="B7771" s="340">
        <v>2.1031399999999998</v>
      </c>
      <c r="C7771" s="340" t="s">
        <v>300</v>
      </c>
      <c r="D7771" s="341">
        <v>70.025859999999994</v>
      </c>
      <c r="E7771" s="342" t="s">
        <v>300</v>
      </c>
      <c r="F7771" s="340">
        <v>4.5772700000000004</v>
      </c>
      <c r="G7771" s="342" t="s">
        <v>300</v>
      </c>
      <c r="H7771" s="342"/>
      <c r="I7771" s="342"/>
      <c r="J7771" s="343"/>
      <c r="K7771" s="343"/>
      <c r="L7771" s="407">
        <v>1</v>
      </c>
      <c r="M7771" s="344">
        <f t="shared" si="121"/>
        <v>4.5772817381884314</v>
      </c>
      <c r="N7771" s="337"/>
      <c r="T7771" s="169" t="s">
        <v>300</v>
      </c>
    </row>
    <row r="7772" spans="1:20">
      <c r="A7772" s="339">
        <v>45615.708333333299</v>
      </c>
      <c r="B7772" s="340">
        <v>2.4592100000000001</v>
      </c>
      <c r="C7772" s="340" t="s">
        <v>300</v>
      </c>
      <c r="D7772" s="341">
        <v>71.073070000000001</v>
      </c>
      <c r="E7772" s="342" t="s">
        <v>300</v>
      </c>
      <c r="F7772" s="340">
        <v>5.4322800000000004</v>
      </c>
      <c r="G7772" s="342" t="s">
        <v>300</v>
      </c>
      <c r="H7772" s="342"/>
      <c r="I7772" s="342"/>
      <c r="J7772" s="343"/>
      <c r="K7772" s="343"/>
      <c r="L7772" s="407">
        <v>1</v>
      </c>
      <c r="M7772" s="344">
        <f t="shared" si="121"/>
        <v>5.4322744270736756</v>
      </c>
      <c r="N7772" s="337"/>
      <c r="T7772" s="169" t="s">
        <v>300</v>
      </c>
    </row>
    <row r="7773" spans="1:20">
      <c r="A7773" s="339">
        <v>45615.75</v>
      </c>
      <c r="B7773" s="340">
        <v>2.3834300000000002</v>
      </c>
      <c r="C7773" s="340" t="s">
        <v>300</v>
      </c>
      <c r="D7773" s="341">
        <v>68.399550000000005</v>
      </c>
      <c r="E7773" s="342" t="s">
        <v>300</v>
      </c>
      <c r="F7773" s="340">
        <v>5.0668300000000004</v>
      </c>
      <c r="G7773" s="342" t="s">
        <v>300</v>
      </c>
      <c r="H7773" s="342"/>
      <c r="I7773" s="342"/>
      <c r="J7773" s="343"/>
      <c r="K7773" s="343"/>
      <c r="L7773" s="407">
        <v>1</v>
      </c>
      <c r="M7773" s="344">
        <f t="shared" si="121"/>
        <v>5.0668337663080196</v>
      </c>
      <c r="N7773" s="337"/>
      <c r="T7773" s="169" t="s">
        <v>300</v>
      </c>
    </row>
    <row r="7774" spans="1:20">
      <c r="A7774" s="339">
        <v>45615.791666666701</v>
      </c>
      <c r="B7774" s="340">
        <v>2.3580399999999999</v>
      </c>
      <c r="C7774" s="340" t="s">
        <v>300</v>
      </c>
      <c r="D7774" s="341">
        <v>72.465900000000005</v>
      </c>
      <c r="E7774" s="342" t="s">
        <v>300</v>
      </c>
      <c r="F7774" s="340">
        <v>5.3108700000000004</v>
      </c>
      <c r="G7774" s="342" t="s">
        <v>300</v>
      </c>
      <c r="H7774" s="342"/>
      <c r="I7774" s="342"/>
      <c r="J7774" s="343"/>
      <c r="K7774" s="343"/>
      <c r="L7774" s="407">
        <v>1</v>
      </c>
      <c r="M7774" s="344">
        <f t="shared" si="121"/>
        <v>5.3108724151828808</v>
      </c>
      <c r="N7774" s="337"/>
      <c r="T7774" s="169" t="s">
        <v>300</v>
      </c>
    </row>
    <row r="7775" spans="1:20">
      <c r="A7775" s="339">
        <v>45615.833333333299</v>
      </c>
      <c r="B7775" s="340">
        <v>2.4975800000000001</v>
      </c>
      <c r="C7775" s="340" t="s">
        <v>300</v>
      </c>
      <c r="D7775" s="341">
        <v>72.381410000000002</v>
      </c>
      <c r="E7775" s="342" t="s">
        <v>300</v>
      </c>
      <c r="F7775" s="340">
        <v>5.6185900000000002</v>
      </c>
      <c r="G7775" s="342" t="s">
        <v>300</v>
      </c>
      <c r="H7775" s="342"/>
      <c r="I7775" s="342"/>
      <c r="J7775" s="343"/>
      <c r="K7775" s="343"/>
      <c r="L7775" s="407">
        <v>1</v>
      </c>
      <c r="M7775" s="344">
        <f t="shared" si="121"/>
        <v>5.6185914905808243</v>
      </c>
      <c r="N7775" s="337"/>
      <c r="T7775" s="169" t="s">
        <v>300</v>
      </c>
    </row>
    <row r="7776" spans="1:20">
      <c r="A7776" s="339">
        <v>45615.875</v>
      </c>
      <c r="B7776" s="340">
        <v>2.50739</v>
      </c>
      <c r="C7776" s="340" t="s">
        <v>300</v>
      </c>
      <c r="D7776" s="341">
        <v>71.359750000000005</v>
      </c>
      <c r="E7776" s="342" t="s">
        <v>300</v>
      </c>
      <c r="F7776" s="340">
        <v>5.5610499999999998</v>
      </c>
      <c r="G7776" s="342" t="s">
        <v>300</v>
      </c>
      <c r="H7776" s="342"/>
      <c r="I7776" s="342"/>
      <c r="J7776" s="343"/>
      <c r="K7776" s="343"/>
      <c r="L7776" s="407">
        <v>1</v>
      </c>
      <c r="M7776" s="344">
        <f t="shared" si="121"/>
        <v>5.5610425680116995</v>
      </c>
      <c r="N7776" s="337"/>
      <c r="T7776" s="169" t="s">
        <v>300</v>
      </c>
    </row>
    <row r="7777" spans="1:20">
      <c r="A7777" s="339">
        <v>45615.916666666701</v>
      </c>
      <c r="B7777" s="340">
        <v>2.6526100000000001</v>
      </c>
      <c r="C7777" s="340" t="s">
        <v>300</v>
      </c>
      <c r="D7777" s="341">
        <v>69.092619999999997</v>
      </c>
      <c r="E7777" s="342" t="s">
        <v>300</v>
      </c>
      <c r="F7777" s="340">
        <v>5.6962000000000002</v>
      </c>
      <c r="G7777" s="342" t="s">
        <v>300</v>
      </c>
      <c r="H7777" s="342"/>
      <c r="I7777" s="342"/>
      <c r="J7777" s="343"/>
      <c r="K7777" s="343"/>
      <c r="L7777" s="407">
        <v>1</v>
      </c>
      <c r="M7777" s="344">
        <f t="shared" si="121"/>
        <v>5.6962110788632554</v>
      </c>
      <c r="N7777" s="337"/>
      <c r="T7777" s="169" t="s">
        <v>300</v>
      </c>
    </row>
    <row r="7778" spans="1:20">
      <c r="A7778" s="339">
        <v>45615.958333333299</v>
      </c>
      <c r="B7778" s="340">
        <v>2.22858</v>
      </c>
      <c r="C7778" s="340" t="s">
        <v>300</v>
      </c>
      <c r="D7778" s="341">
        <v>72.507710000000003</v>
      </c>
      <c r="E7778" s="342" t="s">
        <v>300</v>
      </c>
      <c r="F7778" s="340">
        <v>5.0221999999999998</v>
      </c>
      <c r="G7778" s="342" t="s">
        <v>300</v>
      </c>
      <c r="H7778" s="342"/>
      <c r="I7778" s="342"/>
      <c r="J7778" s="343"/>
      <c r="K7778" s="343"/>
      <c r="L7778" s="407">
        <v>1</v>
      </c>
      <c r="M7778" s="344">
        <f t="shared" si="121"/>
        <v>5.022193341493943</v>
      </c>
      <c r="N7778" s="337"/>
      <c r="T7778" s="169" t="s">
        <v>300</v>
      </c>
    </row>
    <row r="7779" spans="1:20">
      <c r="A7779" s="339">
        <v>45616</v>
      </c>
      <c r="B7779" s="340">
        <v>2.8052999999999999</v>
      </c>
      <c r="C7779" s="340" t="s">
        <v>300</v>
      </c>
      <c r="D7779" s="341">
        <v>71.653660000000002</v>
      </c>
      <c r="E7779" s="342" t="s">
        <v>300</v>
      </c>
      <c r="F7779" s="340">
        <v>6.2473799999999997</v>
      </c>
      <c r="G7779" s="342" t="s">
        <v>300</v>
      </c>
      <c r="H7779" s="342"/>
      <c r="I7779" s="342"/>
      <c r="J7779" s="343"/>
      <c r="K7779" s="343"/>
      <c r="L7779" s="407">
        <v>1</v>
      </c>
      <c r="M7779" s="344">
        <f t="shared" si="121"/>
        <v>6.2473911853298398</v>
      </c>
      <c r="N7779" s="337"/>
      <c r="T7779" s="169" t="s">
        <v>300</v>
      </c>
    </row>
    <row r="7780" spans="1:20">
      <c r="A7780" s="339">
        <v>45616.041666666701</v>
      </c>
      <c r="B7780" s="340">
        <v>2.4664999999999999</v>
      </c>
      <c r="C7780" s="340" t="s">
        <v>300</v>
      </c>
      <c r="D7780" s="341">
        <v>72.290589999999995</v>
      </c>
      <c r="E7780" s="342" t="s">
        <v>300</v>
      </c>
      <c r="F7780" s="340">
        <v>5.5416999999999996</v>
      </c>
      <c r="G7780" s="342" t="s">
        <v>300</v>
      </c>
      <c r="H7780" s="342"/>
      <c r="I7780" s="342"/>
      <c r="J7780" s="343"/>
      <c r="K7780" s="343"/>
      <c r="L7780" s="407">
        <v>1</v>
      </c>
      <c r="M7780" s="344">
        <f t="shared" si="121"/>
        <v>5.5417113265037985</v>
      </c>
      <c r="N7780" s="337"/>
      <c r="T7780" s="169" t="s">
        <v>300</v>
      </c>
    </row>
    <row r="7781" spans="1:20">
      <c r="A7781" s="339">
        <v>45616.083333333299</v>
      </c>
      <c r="B7781" s="340">
        <v>2.5203600000000002</v>
      </c>
      <c r="C7781" s="340" t="s">
        <v>300</v>
      </c>
      <c r="D7781" s="341">
        <v>71.044749999999993</v>
      </c>
      <c r="E7781" s="342" t="s">
        <v>300</v>
      </c>
      <c r="F7781" s="340">
        <v>5.5651299999999999</v>
      </c>
      <c r="G7781" s="342" t="s">
        <v>300</v>
      </c>
      <c r="H7781" s="342"/>
      <c r="I7781" s="342"/>
      <c r="J7781" s="343"/>
      <c r="K7781" s="343"/>
      <c r="L7781" s="407">
        <v>1</v>
      </c>
      <c r="M7781" s="344">
        <f t="shared" si="121"/>
        <v>5.5651333970987977</v>
      </c>
      <c r="N7781" s="337"/>
      <c r="T7781" s="169" t="s">
        <v>300</v>
      </c>
    </row>
    <row r="7782" spans="1:20">
      <c r="A7782" s="339">
        <v>45616.125</v>
      </c>
      <c r="B7782" s="340">
        <v>2.0922499999999999</v>
      </c>
      <c r="C7782" s="340" t="s">
        <v>300</v>
      </c>
      <c r="D7782" s="341">
        <v>74.166319999999999</v>
      </c>
      <c r="E7782" s="342" t="s">
        <v>300</v>
      </c>
      <c r="F7782" s="340">
        <v>4.8228200000000001</v>
      </c>
      <c r="G7782" s="342" t="s">
        <v>300</v>
      </c>
      <c r="H7782" s="342"/>
      <c r="I7782" s="342"/>
      <c r="J7782" s="343"/>
      <c r="K7782" s="343"/>
      <c r="L7782" s="407">
        <v>1</v>
      </c>
      <c r="M7782" s="344">
        <f t="shared" si="121"/>
        <v>4.822822932261599</v>
      </c>
      <c r="N7782" s="337"/>
      <c r="T7782" s="169" t="s">
        <v>300</v>
      </c>
    </row>
    <row r="7783" spans="1:20">
      <c r="A7783" s="339">
        <v>45616.166666666701</v>
      </c>
      <c r="B7783" s="340">
        <v>2.3274499999999998</v>
      </c>
      <c r="C7783" s="340" t="s">
        <v>300</v>
      </c>
      <c r="D7783" s="341">
        <v>72.998180000000005</v>
      </c>
      <c r="E7783" s="342" t="s">
        <v>300</v>
      </c>
      <c r="F7783" s="340">
        <v>5.2804900000000004</v>
      </c>
      <c r="G7783" s="342" t="s">
        <v>300</v>
      </c>
      <c r="H7783" s="342"/>
      <c r="I7783" s="342"/>
      <c r="J7783" s="343"/>
      <c r="K7783" s="343"/>
      <c r="L7783" s="407">
        <v>1</v>
      </c>
      <c r="M7783" s="344">
        <f t="shared" si="121"/>
        <v>5.2804800043942794</v>
      </c>
      <c r="N7783" s="337"/>
      <c r="T7783" s="169" t="s">
        <v>300</v>
      </c>
    </row>
    <row r="7784" spans="1:20">
      <c r="A7784" s="339">
        <v>45616.208333333299</v>
      </c>
      <c r="B7784" s="340">
        <v>2.1082100000000001</v>
      </c>
      <c r="C7784" s="340" t="s">
        <v>300</v>
      </c>
      <c r="D7784" s="341">
        <v>72.646029999999996</v>
      </c>
      <c r="E7784" s="342" t="s">
        <v>300</v>
      </c>
      <c r="F7784" s="340">
        <v>4.76</v>
      </c>
      <c r="G7784" s="342" t="s">
        <v>300</v>
      </c>
      <c r="H7784" s="342"/>
      <c r="I7784" s="342"/>
      <c r="J7784" s="343"/>
      <c r="K7784" s="343"/>
      <c r="L7784" s="407">
        <v>1</v>
      </c>
      <c r="M7784" s="344">
        <f t="shared" si="121"/>
        <v>4.7599979410478035</v>
      </c>
      <c r="N7784" s="337"/>
      <c r="T7784" s="169" t="s">
        <v>300</v>
      </c>
    </row>
    <row r="7785" spans="1:20">
      <c r="A7785" s="339">
        <v>45616.25</v>
      </c>
      <c r="B7785" s="340">
        <v>1.6285499999999999</v>
      </c>
      <c r="C7785" s="340" t="s">
        <v>300</v>
      </c>
      <c r="D7785" s="341">
        <v>73.424869999999999</v>
      </c>
      <c r="E7785" s="342" t="s">
        <v>300</v>
      </c>
      <c r="F7785" s="340">
        <v>3.7164299999999999</v>
      </c>
      <c r="G7785" s="342" t="s">
        <v>300</v>
      </c>
      <c r="H7785" s="342"/>
      <c r="I7785" s="342"/>
      <c r="J7785" s="343"/>
      <c r="K7785" s="343"/>
      <c r="L7785" s="407">
        <v>1</v>
      </c>
      <c r="M7785" s="344">
        <f t="shared" si="121"/>
        <v>3.7164243189565793</v>
      </c>
      <c r="N7785" s="337"/>
      <c r="T7785" s="169" t="s">
        <v>300</v>
      </c>
    </row>
    <row r="7786" spans="1:20">
      <c r="A7786" s="339">
        <v>45616.291666666701</v>
      </c>
      <c r="B7786" s="340">
        <v>1.61026</v>
      </c>
      <c r="C7786" s="340" t="s">
        <v>300</v>
      </c>
      <c r="D7786" s="341">
        <v>71.43186</v>
      </c>
      <c r="E7786" s="342" t="s">
        <v>300</v>
      </c>
      <c r="F7786" s="340">
        <v>3.5749399999999998</v>
      </c>
      <c r="G7786" s="342" t="s">
        <v>300</v>
      </c>
      <c r="H7786" s="342"/>
      <c r="I7786" s="342"/>
      <c r="J7786" s="343"/>
      <c r="K7786" s="343"/>
      <c r="L7786" s="407">
        <v>1</v>
      </c>
      <c r="M7786" s="344">
        <f t="shared" si="121"/>
        <v>3.5749417827422887</v>
      </c>
      <c r="N7786" s="337"/>
      <c r="T7786" s="169" t="s">
        <v>300</v>
      </c>
    </row>
    <row r="7787" spans="1:20">
      <c r="A7787" s="339">
        <v>45616.333333333299</v>
      </c>
      <c r="B7787" s="340">
        <v>2.4334500000000001</v>
      </c>
      <c r="C7787" s="340" t="s">
        <v>300</v>
      </c>
      <c r="D7787" s="341">
        <v>69.736230000000006</v>
      </c>
      <c r="E7787" s="342" t="s">
        <v>300</v>
      </c>
      <c r="F7787" s="340">
        <v>5.2742599999999999</v>
      </c>
      <c r="G7787" s="342" t="s">
        <v>300</v>
      </c>
      <c r="H7787" s="342"/>
      <c r="I7787" s="342"/>
      <c r="J7787" s="343"/>
      <c r="K7787" s="343"/>
      <c r="L7787" s="407">
        <v>1</v>
      </c>
      <c r="M7787" s="344">
        <f t="shared" si="121"/>
        <v>5.2742644660099796</v>
      </c>
      <c r="N7787" s="337"/>
      <c r="T7787" s="169" t="s">
        <v>300</v>
      </c>
    </row>
    <row r="7788" spans="1:20" ht="30">
      <c r="A7788" s="339">
        <v>45616.375</v>
      </c>
      <c r="B7788" s="340">
        <v>2.4819100000000001</v>
      </c>
      <c r="C7788" s="340" t="s">
        <v>300</v>
      </c>
      <c r="D7788" s="341">
        <v>71.876499999999993</v>
      </c>
      <c r="E7788" s="342" t="s">
        <v>367</v>
      </c>
      <c r="F7788" s="340">
        <v>5.5443899999999999</v>
      </c>
      <c r="G7788" s="342" t="s">
        <v>367</v>
      </c>
      <c r="H7788" s="342"/>
      <c r="I7788" s="342">
        <v>99.1</v>
      </c>
      <c r="J7788" s="343"/>
      <c r="K7788" s="343" t="s">
        <v>384</v>
      </c>
      <c r="L7788" s="407">
        <v>1</v>
      </c>
      <c r="M7788" s="344">
        <f t="shared" si="121"/>
        <v>5.5443924078941986</v>
      </c>
      <c r="N7788" s="337"/>
      <c r="T7788" s="169" t="s">
        <v>300</v>
      </c>
    </row>
    <row r="7789" spans="1:20" ht="30">
      <c r="A7789" s="339">
        <v>45616.416666666701</v>
      </c>
      <c r="B7789" s="340">
        <v>2.2503799999999998</v>
      </c>
      <c r="C7789" s="340" t="s">
        <v>300</v>
      </c>
      <c r="D7789" s="341">
        <v>71.876499999999993</v>
      </c>
      <c r="E7789" s="342" t="s">
        <v>367</v>
      </c>
      <c r="F7789" s="340">
        <v>5.0271699999999999</v>
      </c>
      <c r="G7789" s="342" t="s">
        <v>367</v>
      </c>
      <c r="H7789" s="342"/>
      <c r="I7789" s="342">
        <v>99.1</v>
      </c>
      <c r="J7789" s="343"/>
      <c r="K7789" s="343" t="s">
        <v>384</v>
      </c>
      <c r="L7789" s="407">
        <v>1</v>
      </c>
      <c r="M7789" s="344">
        <f t="shared" si="121"/>
        <v>5.0271725352155983</v>
      </c>
      <c r="N7789" s="337"/>
      <c r="T7789" s="169" t="s">
        <v>300</v>
      </c>
    </row>
    <row r="7790" spans="1:20" ht="30">
      <c r="A7790" s="339">
        <v>45616.458333333299</v>
      </c>
      <c r="B7790" s="340">
        <v>2.2979799999999999</v>
      </c>
      <c r="C7790" s="340" t="s">
        <v>300</v>
      </c>
      <c r="D7790" s="341">
        <v>71.876499999999993</v>
      </c>
      <c r="E7790" s="342" t="s">
        <v>367</v>
      </c>
      <c r="F7790" s="340">
        <v>5.1335100000000002</v>
      </c>
      <c r="G7790" s="342" t="s">
        <v>367</v>
      </c>
      <c r="H7790" s="342"/>
      <c r="I7790" s="342">
        <v>99.1</v>
      </c>
      <c r="J7790" s="343"/>
      <c r="K7790" s="343" t="s">
        <v>384</v>
      </c>
      <c r="L7790" s="407">
        <v>1</v>
      </c>
      <c r="M7790" s="344">
        <f t="shared" si="121"/>
        <v>5.1335072043275982</v>
      </c>
      <c r="N7790" s="337"/>
      <c r="T7790" s="169" t="s">
        <v>300</v>
      </c>
    </row>
    <row r="7791" spans="1:20" ht="30">
      <c r="A7791" s="339">
        <v>45616.5</v>
      </c>
      <c r="B7791" s="340">
        <v>2.4470800000000001</v>
      </c>
      <c r="C7791" s="340" t="s">
        <v>300</v>
      </c>
      <c r="D7791" s="341">
        <v>71.876499999999993</v>
      </c>
      <c r="E7791" s="342" t="s">
        <v>367</v>
      </c>
      <c r="F7791" s="340">
        <v>5.4665800000000004</v>
      </c>
      <c r="G7791" s="342" t="s">
        <v>367</v>
      </c>
      <c r="H7791" s="342"/>
      <c r="I7791" s="342">
        <v>99.1</v>
      </c>
      <c r="J7791" s="343"/>
      <c r="K7791" s="343" t="s">
        <v>384</v>
      </c>
      <c r="L7791" s="407">
        <v>1</v>
      </c>
      <c r="M7791" s="344">
        <f t="shared" si="121"/>
        <v>5.4665849178695982</v>
      </c>
      <c r="N7791" s="337"/>
      <c r="T7791" s="169" t="s">
        <v>300</v>
      </c>
    </row>
    <row r="7792" spans="1:20" ht="30">
      <c r="A7792" s="339">
        <v>45616.541666666701</v>
      </c>
      <c r="B7792" s="340">
        <v>2.2166299999999999</v>
      </c>
      <c r="C7792" s="340" t="s">
        <v>300</v>
      </c>
      <c r="D7792" s="341">
        <v>71.876499999999993</v>
      </c>
      <c r="E7792" s="342" t="s">
        <v>367</v>
      </c>
      <c r="F7792" s="340">
        <v>4.9517800000000003</v>
      </c>
      <c r="G7792" s="342" t="s">
        <v>367</v>
      </c>
      <c r="H7792" s="342"/>
      <c r="I7792" s="342">
        <v>99.1</v>
      </c>
      <c r="J7792" s="343"/>
      <c r="K7792" s="343" t="s">
        <v>384</v>
      </c>
      <c r="L7792" s="407">
        <v>1</v>
      </c>
      <c r="M7792" s="344">
        <f t="shared" si="121"/>
        <v>4.9517776805405989</v>
      </c>
      <c r="N7792" s="337"/>
      <c r="T7792" s="169" t="s">
        <v>300</v>
      </c>
    </row>
    <row r="7793" spans="1:20" ht="30">
      <c r="A7793" s="339">
        <v>45616.583333333299</v>
      </c>
      <c r="B7793" s="340">
        <v>2.3092199999999998</v>
      </c>
      <c r="C7793" s="340" t="s">
        <v>300</v>
      </c>
      <c r="D7793" s="341">
        <v>71.876499999999993</v>
      </c>
      <c r="E7793" s="342" t="s">
        <v>367</v>
      </c>
      <c r="F7793" s="340">
        <v>5.15862</v>
      </c>
      <c r="G7793" s="342" t="s">
        <v>367</v>
      </c>
      <c r="H7793" s="342"/>
      <c r="I7793" s="342">
        <v>99.1</v>
      </c>
      <c r="J7793" s="343"/>
      <c r="K7793" s="343" t="s">
        <v>384</v>
      </c>
      <c r="L7793" s="407">
        <v>1</v>
      </c>
      <c r="M7793" s="344">
        <f t="shared" si="121"/>
        <v>5.1586164833363979</v>
      </c>
      <c r="N7793" s="337"/>
      <c r="T7793" s="169" t="s">
        <v>300</v>
      </c>
    </row>
    <row r="7794" spans="1:20" ht="30">
      <c r="A7794" s="339">
        <v>45616.625</v>
      </c>
      <c r="B7794" s="340">
        <v>2.4818799999999999</v>
      </c>
      <c r="C7794" s="340" t="s">
        <v>300</v>
      </c>
      <c r="D7794" s="341">
        <v>71.876499999999993</v>
      </c>
      <c r="E7794" s="342" t="s">
        <v>367</v>
      </c>
      <c r="F7794" s="340">
        <v>5.5443300000000004</v>
      </c>
      <c r="G7794" s="342" t="s">
        <v>367</v>
      </c>
      <c r="H7794" s="342"/>
      <c r="I7794" s="342">
        <v>99.1</v>
      </c>
      <c r="J7794" s="343"/>
      <c r="K7794" s="343" t="s">
        <v>384</v>
      </c>
      <c r="L7794" s="407">
        <v>1</v>
      </c>
      <c r="M7794" s="344">
        <f t="shared" si="121"/>
        <v>5.5443253902455973</v>
      </c>
      <c r="N7794" s="337"/>
      <c r="T7794" s="169" t="s">
        <v>300</v>
      </c>
    </row>
    <row r="7795" spans="1:20" ht="30">
      <c r="A7795" s="339">
        <v>45616.666666666701</v>
      </c>
      <c r="B7795" s="340">
        <v>2.4117899999999999</v>
      </c>
      <c r="C7795" s="340" t="s">
        <v>300</v>
      </c>
      <c r="D7795" s="341">
        <v>71.876499999999993</v>
      </c>
      <c r="E7795" s="342" t="s">
        <v>367</v>
      </c>
      <c r="F7795" s="340">
        <v>5.3877499999999996</v>
      </c>
      <c r="G7795" s="342" t="s">
        <v>367</v>
      </c>
      <c r="H7795" s="342"/>
      <c r="I7795" s="342">
        <v>99.1</v>
      </c>
      <c r="J7795" s="343"/>
      <c r="K7795" s="343" t="s">
        <v>384</v>
      </c>
      <c r="L7795" s="407">
        <v>1</v>
      </c>
      <c r="M7795" s="344">
        <f t="shared" si="121"/>
        <v>5.3877498238997976</v>
      </c>
      <c r="N7795" s="337"/>
      <c r="T7795" s="169" t="s">
        <v>300</v>
      </c>
    </row>
    <row r="7796" spans="1:20" ht="30">
      <c r="A7796" s="339">
        <v>45616.708333333299</v>
      </c>
      <c r="B7796" s="340">
        <v>1.7070000000000001</v>
      </c>
      <c r="C7796" s="340" t="s">
        <v>300</v>
      </c>
      <c r="D7796" s="341">
        <v>71.876499999999993</v>
      </c>
      <c r="E7796" s="342" t="s">
        <v>367</v>
      </c>
      <c r="F7796" s="340">
        <v>3.8132999999999999</v>
      </c>
      <c r="G7796" s="342" t="s">
        <v>367</v>
      </c>
      <c r="H7796" s="342"/>
      <c r="I7796" s="342">
        <v>99.1</v>
      </c>
      <c r="J7796" s="343"/>
      <c r="K7796" s="343" t="s">
        <v>384</v>
      </c>
      <c r="L7796" s="407">
        <v>1</v>
      </c>
      <c r="M7796" s="344">
        <f t="shared" si="121"/>
        <v>3.8133042053399993</v>
      </c>
      <c r="N7796" s="337"/>
      <c r="T7796" s="169" t="s">
        <v>300</v>
      </c>
    </row>
    <row r="7797" spans="1:20" ht="30">
      <c r="A7797" s="339">
        <v>45616.75</v>
      </c>
      <c r="B7797" s="340">
        <v>2.1103200000000002</v>
      </c>
      <c r="C7797" s="340" t="s">
        <v>300</v>
      </c>
      <c r="D7797" s="341">
        <v>71.876499999999993</v>
      </c>
      <c r="E7797" s="342" t="s">
        <v>367</v>
      </c>
      <c r="F7797" s="340">
        <v>4.7142900000000001</v>
      </c>
      <c r="G7797" s="342" t="s">
        <v>367</v>
      </c>
      <c r="H7797" s="342"/>
      <c r="I7797" s="342">
        <v>99</v>
      </c>
      <c r="J7797" s="343"/>
      <c r="K7797" s="343" t="s">
        <v>384</v>
      </c>
      <c r="L7797" s="407">
        <v>1</v>
      </c>
      <c r="M7797" s="344">
        <f t="shared" si="121"/>
        <v>4.7142894731183986</v>
      </c>
      <c r="N7797" s="337"/>
      <c r="T7797" s="169" t="s">
        <v>300</v>
      </c>
    </row>
    <row r="7798" spans="1:20">
      <c r="A7798" s="339">
        <v>45616.791666666701</v>
      </c>
      <c r="B7798" s="340">
        <v>2.4890099999999999</v>
      </c>
      <c r="C7798" s="340" t="s">
        <v>300</v>
      </c>
      <c r="D7798" s="341">
        <v>74.151480000000006</v>
      </c>
      <c r="E7798" s="342" t="s">
        <v>300</v>
      </c>
      <c r="F7798" s="340">
        <v>5.7362399999999996</v>
      </c>
      <c r="G7798" s="342" t="s">
        <v>300</v>
      </c>
      <c r="H7798" s="342"/>
      <c r="I7798" s="342"/>
      <c r="J7798" s="343"/>
      <c r="K7798" s="343"/>
      <c r="L7798" s="407">
        <v>1</v>
      </c>
      <c r="M7798" s="344">
        <f t="shared" si="121"/>
        <v>5.7362421342975836</v>
      </c>
      <c r="N7798" s="337"/>
      <c r="T7798" s="169" t="s">
        <v>300</v>
      </c>
    </row>
    <row r="7799" spans="1:20">
      <c r="A7799" s="339">
        <v>45616.833333333299</v>
      </c>
      <c r="B7799" s="340">
        <v>2.5323699999999998</v>
      </c>
      <c r="C7799" s="340" t="s">
        <v>300</v>
      </c>
      <c r="D7799" s="341">
        <v>72.567850000000007</v>
      </c>
      <c r="E7799" s="342" t="s">
        <v>300</v>
      </c>
      <c r="F7799" s="340">
        <v>5.7115299999999998</v>
      </c>
      <c r="G7799" s="342" t="s">
        <v>300</v>
      </c>
      <c r="H7799" s="342"/>
      <c r="I7799" s="342"/>
      <c r="J7799" s="343"/>
      <c r="K7799" s="343"/>
      <c r="L7799" s="407">
        <v>1</v>
      </c>
      <c r="M7799" s="344">
        <f t="shared" si="121"/>
        <v>5.7115295271438598</v>
      </c>
      <c r="N7799" s="337"/>
      <c r="T7799" s="169" t="s">
        <v>300</v>
      </c>
    </row>
    <row r="7800" spans="1:20">
      <c r="A7800" s="339">
        <v>45616.875</v>
      </c>
      <c r="B7800" s="340">
        <v>2.6262400000000001</v>
      </c>
      <c r="C7800" s="340" t="s">
        <v>300</v>
      </c>
      <c r="D7800" s="341">
        <v>72.250749999999996</v>
      </c>
      <c r="E7800" s="342" t="s">
        <v>300</v>
      </c>
      <c r="F7800" s="340">
        <v>5.8973699999999996</v>
      </c>
      <c r="G7800" s="342" t="s">
        <v>300</v>
      </c>
      <c r="H7800" s="342"/>
      <c r="I7800" s="342"/>
      <c r="J7800" s="343"/>
      <c r="K7800" s="343"/>
      <c r="L7800" s="407">
        <v>1</v>
      </c>
      <c r="M7800" s="344">
        <f t="shared" si="121"/>
        <v>5.8973619248543994</v>
      </c>
      <c r="N7800" s="337"/>
      <c r="T7800" s="169" t="s">
        <v>300</v>
      </c>
    </row>
    <row r="7801" spans="1:20">
      <c r="A7801" s="339">
        <v>45616.916666666701</v>
      </c>
      <c r="B7801" s="340">
        <v>2.6348400000000001</v>
      </c>
      <c r="C7801" s="340" t="s">
        <v>300</v>
      </c>
      <c r="D7801" s="341">
        <v>70.853610000000003</v>
      </c>
      <c r="E7801" s="342" t="s">
        <v>300</v>
      </c>
      <c r="F7801" s="340">
        <v>5.80227</v>
      </c>
      <c r="G7801" s="342" t="s">
        <v>300</v>
      </c>
      <c r="H7801" s="342"/>
      <c r="I7801" s="342"/>
      <c r="J7801" s="343"/>
      <c r="K7801" s="343"/>
      <c r="L7801" s="407">
        <v>1</v>
      </c>
      <c r="M7801" s="344">
        <f t="shared" si="121"/>
        <v>5.8022607330061913</v>
      </c>
      <c r="N7801" s="337"/>
      <c r="T7801" s="169" t="s">
        <v>300</v>
      </c>
    </row>
    <row r="7802" spans="1:20">
      <c r="A7802" s="339">
        <v>45616.958333333299</v>
      </c>
      <c r="B7802" s="340">
        <v>2.4075700000000002</v>
      </c>
      <c r="C7802" s="340" t="s">
        <v>300</v>
      </c>
      <c r="D7802" s="341">
        <v>71.8095</v>
      </c>
      <c r="E7802" s="342" t="s">
        <v>300</v>
      </c>
      <c r="F7802" s="340">
        <v>5.37331</v>
      </c>
      <c r="G7802" s="342" t="s">
        <v>300</v>
      </c>
      <c r="H7802" s="342"/>
      <c r="I7802" s="342"/>
      <c r="J7802" s="343"/>
      <c r="K7802" s="343"/>
      <c r="L7802" s="407">
        <v>1</v>
      </c>
      <c r="M7802" s="344">
        <f t="shared" si="121"/>
        <v>5.3733092471981996</v>
      </c>
      <c r="N7802" s="337"/>
      <c r="T7802" s="169" t="s">
        <v>300</v>
      </c>
    </row>
    <row r="7803" spans="1:20">
      <c r="A7803" s="339">
        <v>45617</v>
      </c>
      <c r="B7803" s="340">
        <v>2.45139</v>
      </c>
      <c r="C7803" s="340" t="s">
        <v>300</v>
      </c>
      <c r="D7803" s="341">
        <v>72.403139999999993</v>
      </c>
      <c r="E7803" s="342" t="s">
        <v>300</v>
      </c>
      <c r="F7803" s="340">
        <v>5.51633</v>
      </c>
      <c r="G7803" s="342" t="s">
        <v>300</v>
      </c>
      <c r="H7803" s="342"/>
      <c r="I7803" s="342"/>
      <c r="J7803" s="343"/>
      <c r="K7803" s="343"/>
      <c r="L7803" s="407">
        <v>1</v>
      </c>
      <c r="M7803" s="344">
        <f t="shared" si="121"/>
        <v>5.5163374009717678</v>
      </c>
      <c r="N7803" s="337"/>
      <c r="T7803" s="169" t="s">
        <v>300</v>
      </c>
    </row>
    <row r="7804" spans="1:20">
      <c r="A7804" s="339">
        <v>45617.041666666701</v>
      </c>
      <c r="B7804" s="340">
        <v>2.7363</v>
      </c>
      <c r="C7804" s="340" t="s">
        <v>300</v>
      </c>
      <c r="D7804" s="341">
        <v>71.954750000000004</v>
      </c>
      <c r="E7804" s="342" t="s">
        <v>300</v>
      </c>
      <c r="F7804" s="340">
        <v>6.1193299999999997</v>
      </c>
      <c r="G7804" s="342" t="s">
        <v>300</v>
      </c>
      <c r="H7804" s="342"/>
      <c r="I7804" s="342"/>
      <c r="J7804" s="343"/>
      <c r="K7804" s="343"/>
      <c r="L7804" s="407">
        <v>1</v>
      </c>
      <c r="M7804" s="344">
        <f t="shared" si="121"/>
        <v>6.1193344377689991</v>
      </c>
      <c r="N7804" s="337"/>
      <c r="T7804" s="169" t="s">
        <v>300</v>
      </c>
    </row>
    <row r="7805" spans="1:20">
      <c r="A7805" s="339">
        <v>45617.083333333299</v>
      </c>
      <c r="B7805" s="340">
        <v>2.6039400000000001</v>
      </c>
      <c r="C7805" s="340" t="s">
        <v>300</v>
      </c>
      <c r="D7805" s="341">
        <v>71.862080000000006</v>
      </c>
      <c r="E7805" s="342" t="s">
        <v>300</v>
      </c>
      <c r="F7805" s="340">
        <v>5.8158399999999997</v>
      </c>
      <c r="G7805" s="342" t="s">
        <v>300</v>
      </c>
      <c r="H7805" s="342"/>
      <c r="I7805" s="342"/>
      <c r="J7805" s="343"/>
      <c r="K7805" s="343"/>
      <c r="L7805" s="407">
        <v>1</v>
      </c>
      <c r="M7805" s="344">
        <f t="shared" si="121"/>
        <v>5.8158308460188159</v>
      </c>
      <c r="N7805" s="337"/>
      <c r="T7805" s="169" t="s">
        <v>300</v>
      </c>
    </row>
    <row r="7806" spans="1:20">
      <c r="A7806" s="339">
        <v>45617.125</v>
      </c>
      <c r="B7806" s="340">
        <v>1.21315</v>
      </c>
      <c r="C7806" s="340" t="s">
        <v>300</v>
      </c>
      <c r="D7806" s="341">
        <v>73.618210000000005</v>
      </c>
      <c r="E7806" s="342" t="s">
        <v>300</v>
      </c>
      <c r="F7806" s="340">
        <v>2.7757499999999999</v>
      </c>
      <c r="G7806" s="342" t="s">
        <v>300</v>
      </c>
      <c r="H7806" s="342"/>
      <c r="I7806" s="342"/>
      <c r="J7806" s="343"/>
      <c r="K7806" s="343"/>
      <c r="L7806" s="407">
        <v>1</v>
      </c>
      <c r="M7806" s="344">
        <f t="shared" si="121"/>
        <v>2.7757526698234192</v>
      </c>
      <c r="N7806" s="337"/>
      <c r="T7806" s="169" t="s">
        <v>300</v>
      </c>
    </row>
    <row r="7807" spans="1:20">
      <c r="A7807" s="339">
        <v>45617.166666666701</v>
      </c>
      <c r="B7807" s="340">
        <v>0.749</v>
      </c>
      <c r="C7807" s="340" t="s">
        <v>300</v>
      </c>
      <c r="D7807" s="341">
        <v>72.913309999999996</v>
      </c>
      <c r="E7807" s="342" t="s">
        <v>300</v>
      </c>
      <c r="F7807" s="340">
        <v>1.6973400000000001</v>
      </c>
      <c r="G7807" s="342" t="s">
        <v>300</v>
      </c>
      <c r="H7807" s="342"/>
      <c r="I7807" s="342"/>
      <c r="J7807" s="343"/>
      <c r="K7807" s="343"/>
      <c r="L7807" s="407">
        <v>1</v>
      </c>
      <c r="M7807" s="344">
        <f t="shared" si="121"/>
        <v>1.6973431104251999</v>
      </c>
      <c r="N7807" s="337"/>
      <c r="T7807" s="169" t="s">
        <v>300</v>
      </c>
    </row>
    <row r="7808" spans="1:20">
      <c r="A7808" s="339">
        <v>45617.208333333299</v>
      </c>
      <c r="B7808" s="340">
        <v>0.41881000000000002</v>
      </c>
      <c r="C7808" s="340" t="s">
        <v>300</v>
      </c>
      <c r="D7808" s="341">
        <v>64.577780000000004</v>
      </c>
      <c r="E7808" s="342" t="s">
        <v>300</v>
      </c>
      <c r="F7808" s="340">
        <v>0.84058999999999995</v>
      </c>
      <c r="G7808" s="342" t="s">
        <v>300</v>
      </c>
      <c r="H7808" s="342"/>
      <c r="I7808" s="342"/>
      <c r="J7808" s="343"/>
      <c r="K7808" s="343"/>
      <c r="L7808" s="407">
        <v>1</v>
      </c>
      <c r="M7808" s="344">
        <f t="shared" si="121"/>
        <v>0.84058408689914399</v>
      </c>
      <c r="N7808" s="337"/>
      <c r="T7808" s="169" t="s">
        <v>300</v>
      </c>
    </row>
    <row r="7809" spans="1:20">
      <c r="A7809" s="339">
        <v>45617.25</v>
      </c>
      <c r="B7809" s="340">
        <v>0.37580000000000002</v>
      </c>
      <c r="C7809" s="340" t="s">
        <v>300</v>
      </c>
      <c r="D7809" s="341">
        <v>52.381070000000001</v>
      </c>
      <c r="E7809" s="342" t="s">
        <v>300</v>
      </c>
      <c r="F7809" s="340">
        <v>0.61180999999999996</v>
      </c>
      <c r="G7809" s="342" t="s">
        <v>300</v>
      </c>
      <c r="H7809" s="342"/>
      <c r="I7809" s="342"/>
      <c r="J7809" s="343"/>
      <c r="K7809" s="343"/>
      <c r="L7809" s="407">
        <v>1</v>
      </c>
      <c r="M7809" s="344">
        <f t="shared" si="121"/>
        <v>0.61180377377447992</v>
      </c>
      <c r="N7809" s="337"/>
      <c r="T7809" s="169" t="s">
        <v>300</v>
      </c>
    </row>
    <row r="7810" spans="1:20">
      <c r="A7810" s="339">
        <v>45617.291666666701</v>
      </c>
      <c r="B7810" s="340">
        <v>0.26629000000000003</v>
      </c>
      <c r="C7810" s="340" t="s">
        <v>300</v>
      </c>
      <c r="D7810" s="341">
        <v>71.468130000000002</v>
      </c>
      <c r="E7810" s="342" t="s">
        <v>300</v>
      </c>
      <c r="F7810" s="340">
        <v>0.59148999999999996</v>
      </c>
      <c r="G7810" s="342" t="s">
        <v>300</v>
      </c>
      <c r="H7810" s="342"/>
      <c r="I7810" s="342"/>
      <c r="J7810" s="343"/>
      <c r="K7810" s="343"/>
      <c r="L7810" s="407">
        <v>1</v>
      </c>
      <c r="M7810" s="344">
        <f t="shared" si="121"/>
        <v>0.59149119833571595</v>
      </c>
      <c r="N7810" s="337"/>
      <c r="T7810" s="169" t="s">
        <v>300</v>
      </c>
    </row>
    <row r="7811" spans="1:20">
      <c r="A7811" s="339">
        <v>45617.333333333299</v>
      </c>
      <c r="B7811" s="340">
        <v>0.17849999999999999</v>
      </c>
      <c r="C7811" s="340" t="s">
        <v>300</v>
      </c>
      <c r="D7811" s="341">
        <v>75.921469999999999</v>
      </c>
      <c r="E7811" s="342" t="s">
        <v>300</v>
      </c>
      <c r="F7811" s="340">
        <v>0.42119000000000001</v>
      </c>
      <c r="G7811" s="342" t="s">
        <v>300</v>
      </c>
      <c r="H7811" s="342"/>
      <c r="I7811" s="342"/>
      <c r="J7811" s="343"/>
      <c r="K7811" s="343"/>
      <c r="L7811" s="407">
        <v>1</v>
      </c>
      <c r="M7811" s="344">
        <f t="shared" ref="M7811:M7874" si="122">D7811*60*10^3*B7811*5.18*10^-7</f>
        <v>0.4211956128365999</v>
      </c>
      <c r="N7811" s="337"/>
      <c r="T7811" s="169" t="s">
        <v>300</v>
      </c>
    </row>
    <row r="7812" spans="1:20">
      <c r="A7812" s="339">
        <v>45617.375</v>
      </c>
      <c r="B7812" s="340">
        <v>0.97777999999999998</v>
      </c>
      <c r="C7812" s="340" t="s">
        <v>300</v>
      </c>
      <c r="D7812" s="341">
        <v>78.716660000000005</v>
      </c>
      <c r="E7812" s="342" t="s">
        <v>300</v>
      </c>
      <c r="F7812" s="340">
        <v>2.3921399999999999</v>
      </c>
      <c r="G7812" s="342" t="s">
        <v>300</v>
      </c>
      <c r="H7812" s="342"/>
      <c r="I7812" s="342"/>
      <c r="J7812" s="343"/>
      <c r="K7812" s="343"/>
      <c r="L7812" s="407">
        <v>1</v>
      </c>
      <c r="M7812" s="344">
        <f t="shared" si="122"/>
        <v>2.3921522563239841</v>
      </c>
      <c r="N7812" s="337"/>
      <c r="T7812" s="169" t="s">
        <v>300</v>
      </c>
    </row>
    <row r="7813" spans="1:20">
      <c r="A7813" s="339">
        <v>45617.416666666701</v>
      </c>
      <c r="B7813" s="340">
        <v>1.77189</v>
      </c>
      <c r="C7813" s="340" t="s">
        <v>300</v>
      </c>
      <c r="D7813" s="341">
        <v>73.50506</v>
      </c>
      <c r="E7813" s="342" t="s">
        <v>300</v>
      </c>
      <c r="F7813" s="340">
        <v>4.0479399999999996</v>
      </c>
      <c r="G7813" s="342" t="s">
        <v>300</v>
      </c>
      <c r="H7813" s="342"/>
      <c r="I7813" s="342"/>
      <c r="J7813" s="343"/>
      <c r="K7813" s="343"/>
      <c r="L7813" s="407">
        <v>1</v>
      </c>
      <c r="M7813" s="344">
        <f t="shared" si="122"/>
        <v>4.0479487341264724</v>
      </c>
      <c r="N7813" s="337"/>
      <c r="T7813" s="169" t="s">
        <v>300</v>
      </c>
    </row>
    <row r="7814" spans="1:20">
      <c r="A7814" s="339">
        <v>45617.458333333299</v>
      </c>
      <c r="B7814" s="340">
        <v>1.6863600000000001</v>
      </c>
      <c r="C7814" s="340" t="s">
        <v>300</v>
      </c>
      <c r="D7814" s="341">
        <v>72.483599999999996</v>
      </c>
      <c r="E7814" s="342" t="s">
        <v>300</v>
      </c>
      <c r="F7814" s="340">
        <v>3.79901</v>
      </c>
      <c r="G7814" s="342" t="s">
        <v>300</v>
      </c>
      <c r="H7814" s="342"/>
      <c r="I7814" s="342"/>
      <c r="J7814" s="343"/>
      <c r="K7814" s="343"/>
      <c r="L7814" s="407">
        <v>1</v>
      </c>
      <c r="M7814" s="344">
        <f t="shared" si="122"/>
        <v>3.7990154300716799</v>
      </c>
      <c r="N7814" s="337"/>
      <c r="T7814" s="169" t="s">
        <v>300</v>
      </c>
    </row>
    <row r="7815" spans="1:20">
      <c r="A7815" s="339">
        <v>45617.5</v>
      </c>
      <c r="B7815" s="340">
        <v>1.11405</v>
      </c>
      <c r="C7815" s="340" t="s">
        <v>300</v>
      </c>
      <c r="D7815" s="341">
        <v>73.659880000000001</v>
      </c>
      <c r="E7815" s="342" t="s">
        <v>300</v>
      </c>
      <c r="F7815" s="340">
        <v>2.55044</v>
      </c>
      <c r="G7815" s="342" t="s">
        <v>300</v>
      </c>
      <c r="H7815" s="342"/>
      <c r="I7815" s="342"/>
      <c r="J7815" s="343"/>
      <c r="K7815" s="343"/>
      <c r="L7815" s="407">
        <v>1</v>
      </c>
      <c r="M7815" s="344">
        <f t="shared" si="122"/>
        <v>2.5504493318791202</v>
      </c>
      <c r="N7815" s="337"/>
      <c r="T7815" s="169" t="s">
        <v>300</v>
      </c>
    </row>
    <row r="7816" spans="1:20">
      <c r="A7816" s="339">
        <v>45617.541666666701</v>
      </c>
      <c r="B7816" s="340">
        <v>2.0334099999999999</v>
      </c>
      <c r="C7816" s="340" t="s">
        <v>300</v>
      </c>
      <c r="D7816" s="341">
        <v>71.297539999999998</v>
      </c>
      <c r="E7816" s="342" t="s">
        <v>300</v>
      </c>
      <c r="F7816" s="340">
        <v>4.50589</v>
      </c>
      <c r="G7816" s="342" t="s">
        <v>300</v>
      </c>
      <c r="H7816" s="342"/>
      <c r="I7816" s="342"/>
      <c r="J7816" s="343"/>
      <c r="K7816" s="343"/>
      <c r="L7816" s="407">
        <v>1</v>
      </c>
      <c r="M7816" s="344">
        <f t="shared" si="122"/>
        <v>4.5058892256183105</v>
      </c>
      <c r="N7816" s="337"/>
      <c r="T7816" s="169" t="s">
        <v>300</v>
      </c>
    </row>
    <row r="7817" spans="1:20">
      <c r="A7817" s="339">
        <v>45617.583333333299</v>
      </c>
      <c r="B7817" s="340">
        <v>2.1538300000000001</v>
      </c>
      <c r="C7817" s="340" t="s">
        <v>300</v>
      </c>
      <c r="D7817" s="341">
        <v>70.947869999999995</v>
      </c>
      <c r="E7817" s="342" t="s">
        <v>300</v>
      </c>
      <c r="F7817" s="340">
        <v>4.7493299999999996</v>
      </c>
      <c r="G7817" s="342" t="s">
        <v>300</v>
      </c>
      <c r="H7817" s="342"/>
      <c r="I7817" s="342"/>
      <c r="J7817" s="343"/>
      <c r="K7817" s="343"/>
      <c r="L7817" s="407">
        <v>1</v>
      </c>
      <c r="M7817" s="344">
        <f t="shared" si="122"/>
        <v>4.7493239481724681</v>
      </c>
      <c r="N7817" s="337"/>
      <c r="T7817" s="169" t="s">
        <v>300</v>
      </c>
    </row>
    <row r="7818" spans="1:20">
      <c r="A7818" s="339">
        <v>45617.625</v>
      </c>
      <c r="B7818" s="340">
        <v>2.4222600000000001</v>
      </c>
      <c r="C7818" s="340" t="s">
        <v>300</v>
      </c>
      <c r="D7818" s="341">
        <v>69.799059999999997</v>
      </c>
      <c r="E7818" s="342" t="s">
        <v>300</v>
      </c>
      <c r="F7818" s="340">
        <v>5.25474</v>
      </c>
      <c r="G7818" s="342" t="s">
        <v>300</v>
      </c>
      <c r="H7818" s="342"/>
      <c r="I7818" s="342"/>
      <c r="J7818" s="343"/>
      <c r="K7818" s="343"/>
      <c r="L7818" s="407">
        <v>1</v>
      </c>
      <c r="M7818" s="344">
        <f t="shared" si="122"/>
        <v>5.2547413210296474</v>
      </c>
      <c r="N7818" s="337"/>
      <c r="T7818" s="169" t="s">
        <v>300</v>
      </c>
    </row>
    <row r="7819" spans="1:20">
      <c r="A7819" s="339">
        <v>45617.666666666701</v>
      </c>
      <c r="B7819" s="340">
        <v>2.2904300000000002</v>
      </c>
      <c r="C7819" s="340" t="s">
        <v>300</v>
      </c>
      <c r="D7819" s="341">
        <v>70.67304</v>
      </c>
      <c r="E7819" s="342" t="s">
        <v>300</v>
      </c>
      <c r="F7819" s="340">
        <v>5.0309799999999996</v>
      </c>
      <c r="G7819" s="342" t="s">
        <v>300</v>
      </c>
      <c r="H7819" s="342"/>
      <c r="I7819" s="342"/>
      <c r="J7819" s="343"/>
      <c r="K7819" s="343"/>
      <c r="L7819" s="407">
        <v>1</v>
      </c>
      <c r="M7819" s="344">
        <f t="shared" si="122"/>
        <v>5.0309709133037765</v>
      </c>
      <c r="N7819" s="337"/>
      <c r="T7819" s="169" t="s">
        <v>300</v>
      </c>
    </row>
    <row r="7820" spans="1:20">
      <c r="A7820" s="339">
        <v>45617.708333333299</v>
      </c>
      <c r="B7820" s="340">
        <v>2.4272300000000002</v>
      </c>
      <c r="C7820" s="340" t="s">
        <v>300</v>
      </c>
      <c r="D7820" s="341">
        <v>69.444770000000005</v>
      </c>
      <c r="E7820" s="342" t="s">
        <v>300</v>
      </c>
      <c r="F7820" s="340">
        <v>5.2387899999999998</v>
      </c>
      <c r="G7820" s="342" t="s">
        <v>300</v>
      </c>
      <c r="H7820" s="342"/>
      <c r="I7820" s="342"/>
      <c r="J7820" s="343"/>
      <c r="K7820" s="343"/>
      <c r="L7820" s="407">
        <v>1</v>
      </c>
      <c r="M7820" s="344">
        <f t="shared" si="122"/>
        <v>5.2387959760270686</v>
      </c>
      <c r="N7820" s="337"/>
      <c r="T7820" s="169" t="s">
        <v>300</v>
      </c>
    </row>
    <row r="7821" spans="1:20">
      <c r="A7821" s="339">
        <v>45617.75</v>
      </c>
      <c r="B7821" s="340">
        <v>2.3558599999999998</v>
      </c>
      <c r="C7821" s="340" t="s">
        <v>300</v>
      </c>
      <c r="D7821" s="341">
        <v>69.127229999999997</v>
      </c>
      <c r="E7821" s="342" t="s">
        <v>300</v>
      </c>
      <c r="F7821" s="340">
        <v>5.0614999999999997</v>
      </c>
      <c r="G7821" s="342" t="s">
        <v>300</v>
      </c>
      <c r="H7821" s="342"/>
      <c r="I7821" s="342"/>
      <c r="J7821" s="343"/>
      <c r="K7821" s="343"/>
      <c r="L7821" s="407">
        <v>1</v>
      </c>
      <c r="M7821" s="344">
        <f t="shared" si="122"/>
        <v>5.0615046841872227</v>
      </c>
      <c r="N7821" s="337"/>
      <c r="T7821" s="169" t="s">
        <v>300</v>
      </c>
    </row>
    <row r="7822" spans="1:20">
      <c r="A7822" s="339">
        <v>45617.791666666701</v>
      </c>
      <c r="B7822" s="340">
        <v>2.44102</v>
      </c>
      <c r="C7822" s="340" t="s">
        <v>300</v>
      </c>
      <c r="D7822" s="341">
        <v>69.856909999999999</v>
      </c>
      <c r="E7822" s="342" t="s">
        <v>300</v>
      </c>
      <c r="F7822" s="340">
        <v>5.2998200000000004</v>
      </c>
      <c r="G7822" s="342" t="s">
        <v>300</v>
      </c>
      <c r="H7822" s="342"/>
      <c r="I7822" s="342"/>
      <c r="J7822" s="343"/>
      <c r="K7822" s="343"/>
      <c r="L7822" s="407">
        <v>1</v>
      </c>
      <c r="M7822" s="344">
        <f t="shared" si="122"/>
        <v>5.2998273170500561</v>
      </c>
      <c r="N7822" s="337"/>
      <c r="T7822" s="169" t="s">
        <v>300</v>
      </c>
    </row>
    <row r="7823" spans="1:20">
      <c r="A7823" s="339">
        <v>45617.833333333299</v>
      </c>
      <c r="B7823" s="340">
        <v>2.68282</v>
      </c>
      <c r="C7823" s="340" t="s">
        <v>300</v>
      </c>
      <c r="D7823" s="341">
        <v>70.715670000000003</v>
      </c>
      <c r="E7823" s="342" t="s">
        <v>300</v>
      </c>
      <c r="F7823" s="340">
        <v>5.8964100000000004</v>
      </c>
      <c r="G7823" s="342" t="s">
        <v>300</v>
      </c>
      <c r="H7823" s="342"/>
      <c r="I7823" s="342"/>
      <c r="J7823" s="343"/>
      <c r="K7823" s="343"/>
      <c r="L7823" s="407">
        <v>1</v>
      </c>
      <c r="M7823" s="344">
        <f t="shared" si="122"/>
        <v>5.896417220574552</v>
      </c>
      <c r="N7823" s="337"/>
      <c r="T7823" s="169" t="s">
        <v>300</v>
      </c>
    </row>
    <row r="7824" spans="1:20">
      <c r="A7824" s="339">
        <v>45617.875</v>
      </c>
      <c r="B7824" s="340">
        <v>2.6374200000000001</v>
      </c>
      <c r="C7824" s="340" t="s">
        <v>300</v>
      </c>
      <c r="D7824" s="341">
        <v>70.359710000000007</v>
      </c>
      <c r="E7824" s="342" t="s">
        <v>300</v>
      </c>
      <c r="F7824" s="340">
        <v>5.7674599999999998</v>
      </c>
      <c r="G7824" s="342" t="s">
        <v>300</v>
      </c>
      <c r="H7824" s="342"/>
      <c r="I7824" s="342"/>
      <c r="J7824" s="343"/>
      <c r="K7824" s="343"/>
      <c r="L7824" s="407">
        <v>1</v>
      </c>
      <c r="M7824" s="344">
        <f t="shared" si="122"/>
        <v>5.7674567453020567</v>
      </c>
      <c r="N7824" s="337"/>
      <c r="T7824" s="169" t="s">
        <v>300</v>
      </c>
    </row>
    <row r="7825" spans="1:20">
      <c r="A7825" s="339">
        <v>45617.916666666701</v>
      </c>
      <c r="B7825" s="340">
        <v>2.1472699999999998</v>
      </c>
      <c r="C7825" s="340" t="s">
        <v>300</v>
      </c>
      <c r="D7825" s="341">
        <v>71.656490000000005</v>
      </c>
      <c r="E7825" s="342" t="s">
        <v>300</v>
      </c>
      <c r="F7825" s="340">
        <v>4.7821499999999997</v>
      </c>
      <c r="G7825" s="342" t="s">
        <v>300</v>
      </c>
      <c r="H7825" s="342"/>
      <c r="I7825" s="342"/>
      <c r="J7825" s="343"/>
      <c r="K7825" s="343"/>
      <c r="L7825" s="407">
        <v>1</v>
      </c>
      <c r="M7825" s="344">
        <f t="shared" si="122"/>
        <v>4.7821500362538831</v>
      </c>
      <c r="N7825" s="337"/>
      <c r="T7825" s="169" t="s">
        <v>300</v>
      </c>
    </row>
    <row r="7826" spans="1:20">
      <c r="A7826" s="339">
        <v>45617.958333333299</v>
      </c>
      <c r="B7826" s="340">
        <v>2.7086299999999999</v>
      </c>
      <c r="C7826" s="340" t="s">
        <v>300</v>
      </c>
      <c r="D7826" s="341">
        <v>71.242220000000003</v>
      </c>
      <c r="E7826" s="342" t="s">
        <v>300</v>
      </c>
      <c r="F7826" s="340">
        <v>5.9974699999999999</v>
      </c>
      <c r="G7826" s="342" t="s">
        <v>300</v>
      </c>
      <c r="H7826" s="342"/>
      <c r="I7826" s="342"/>
      <c r="J7826" s="343"/>
      <c r="K7826" s="343"/>
      <c r="L7826" s="407">
        <v>1</v>
      </c>
      <c r="M7826" s="344">
        <f t="shared" si="122"/>
        <v>5.997470750265288</v>
      </c>
      <c r="N7826" s="337"/>
      <c r="T7826" s="169" t="s">
        <v>300</v>
      </c>
    </row>
    <row r="7827" spans="1:20">
      <c r="A7827" s="339">
        <v>45618</v>
      </c>
      <c r="B7827" s="340">
        <v>2.6540499999999998</v>
      </c>
      <c r="C7827" s="340" t="s">
        <v>300</v>
      </c>
      <c r="D7827" s="341">
        <v>70.987570000000005</v>
      </c>
      <c r="E7827" s="342" t="s">
        <v>300</v>
      </c>
      <c r="F7827" s="340">
        <v>5.85562</v>
      </c>
      <c r="G7827" s="342" t="s">
        <v>300</v>
      </c>
      <c r="H7827" s="342"/>
      <c r="I7827" s="342"/>
      <c r="J7827" s="343"/>
      <c r="K7827" s="343"/>
      <c r="L7827" s="407">
        <v>1</v>
      </c>
      <c r="M7827" s="344">
        <f t="shared" si="122"/>
        <v>5.855613729726179</v>
      </c>
      <c r="N7827" s="337"/>
      <c r="T7827" s="169" t="s">
        <v>300</v>
      </c>
    </row>
    <row r="7828" spans="1:20">
      <c r="A7828" s="339">
        <v>45618.041666666701</v>
      </c>
      <c r="B7828" s="340">
        <v>2.3838499999999998</v>
      </c>
      <c r="C7828" s="340" t="s">
        <v>300</v>
      </c>
      <c r="D7828" s="341">
        <v>72.021919999999994</v>
      </c>
      <c r="E7828" s="342" t="s">
        <v>300</v>
      </c>
      <c r="F7828" s="340">
        <v>5.3361099999999997</v>
      </c>
      <c r="G7828" s="342" t="s">
        <v>300</v>
      </c>
      <c r="H7828" s="342"/>
      <c r="I7828" s="342"/>
      <c r="J7828" s="343"/>
      <c r="K7828" s="343"/>
      <c r="L7828" s="407">
        <v>1</v>
      </c>
      <c r="M7828" s="344">
        <f t="shared" si="122"/>
        <v>5.3361082300713596</v>
      </c>
      <c r="N7828" s="337"/>
      <c r="T7828" s="169" t="s">
        <v>300</v>
      </c>
    </row>
    <row r="7829" spans="1:20">
      <c r="A7829" s="339">
        <v>45618.083333333299</v>
      </c>
      <c r="B7829" s="340">
        <v>0.60675999999999997</v>
      </c>
      <c r="C7829" s="340" t="s">
        <v>300</v>
      </c>
      <c r="D7829" s="341">
        <v>72.988230000000001</v>
      </c>
      <c r="E7829" s="342" t="s">
        <v>300</v>
      </c>
      <c r="F7829" s="340">
        <v>1.3764099999999999</v>
      </c>
      <c r="G7829" s="342" t="s">
        <v>300</v>
      </c>
      <c r="H7829" s="342"/>
      <c r="I7829" s="342"/>
      <c r="J7829" s="343"/>
      <c r="K7829" s="343"/>
      <c r="L7829" s="407">
        <v>1</v>
      </c>
      <c r="M7829" s="344">
        <f t="shared" si="122"/>
        <v>1.376419398553584</v>
      </c>
      <c r="N7829" s="337"/>
      <c r="T7829" s="169" t="s">
        <v>300</v>
      </c>
    </row>
    <row r="7830" spans="1:20">
      <c r="A7830" s="339">
        <v>45618.125</v>
      </c>
      <c r="B7830" s="340">
        <v>0.46854000000000001</v>
      </c>
      <c r="C7830" s="340" t="s">
        <v>300</v>
      </c>
      <c r="D7830" s="341">
        <v>68.533159999999995</v>
      </c>
      <c r="E7830" s="342" t="s">
        <v>300</v>
      </c>
      <c r="F7830" s="340">
        <v>0.998</v>
      </c>
      <c r="G7830" s="342" t="s">
        <v>300</v>
      </c>
      <c r="H7830" s="342"/>
      <c r="I7830" s="342"/>
      <c r="J7830" s="343"/>
      <c r="K7830" s="343"/>
      <c r="L7830" s="407">
        <v>1</v>
      </c>
      <c r="M7830" s="344">
        <f t="shared" si="122"/>
        <v>0.99799517252131198</v>
      </c>
      <c r="N7830" s="337"/>
      <c r="T7830" s="169" t="s">
        <v>300</v>
      </c>
    </row>
    <row r="7831" spans="1:20">
      <c r="A7831" s="339">
        <v>45618.166666666701</v>
      </c>
      <c r="B7831" s="340">
        <v>0.74609000000000003</v>
      </c>
      <c r="C7831" s="340" t="s">
        <v>300</v>
      </c>
      <c r="D7831" s="341">
        <v>69.194190000000006</v>
      </c>
      <c r="E7831" s="342" t="s">
        <v>300</v>
      </c>
      <c r="F7831" s="340">
        <v>1.6045100000000001</v>
      </c>
      <c r="G7831" s="342" t="s">
        <v>300</v>
      </c>
      <c r="H7831" s="342"/>
      <c r="I7831" s="342"/>
      <c r="J7831" s="343"/>
      <c r="K7831" s="343"/>
      <c r="L7831" s="407">
        <v>1</v>
      </c>
      <c r="M7831" s="344">
        <f t="shared" si="122"/>
        <v>1.6045078971874682</v>
      </c>
      <c r="N7831" s="337"/>
      <c r="T7831" s="169" t="s">
        <v>300</v>
      </c>
    </row>
    <row r="7832" spans="1:20">
      <c r="A7832" s="339">
        <v>45618.208333333299</v>
      </c>
      <c r="B7832" s="340">
        <v>0.53512000000000004</v>
      </c>
      <c r="C7832" s="340" t="s">
        <v>300</v>
      </c>
      <c r="D7832" s="341">
        <v>70.676400000000001</v>
      </c>
      <c r="E7832" s="342" t="s">
        <v>300</v>
      </c>
      <c r="F7832" s="340">
        <v>1.17547</v>
      </c>
      <c r="G7832" s="342" t="s">
        <v>300</v>
      </c>
      <c r="H7832" s="342"/>
      <c r="I7832" s="342"/>
      <c r="J7832" s="343"/>
      <c r="K7832" s="343"/>
      <c r="L7832" s="407">
        <v>1</v>
      </c>
      <c r="M7832" s="344">
        <f t="shared" si="122"/>
        <v>1.17545663862144</v>
      </c>
      <c r="N7832" s="337"/>
      <c r="T7832" s="169" t="s">
        <v>300</v>
      </c>
    </row>
    <row r="7833" spans="1:20">
      <c r="A7833" s="339">
        <v>45618.25</v>
      </c>
      <c r="B7833" s="340">
        <v>1.98719</v>
      </c>
      <c r="C7833" s="340" t="s">
        <v>300</v>
      </c>
      <c r="D7833" s="341">
        <v>72.962800000000001</v>
      </c>
      <c r="E7833" s="342" t="s">
        <v>300</v>
      </c>
      <c r="F7833" s="340">
        <v>4.5063199999999997</v>
      </c>
      <c r="G7833" s="342" t="s">
        <v>300</v>
      </c>
      <c r="H7833" s="342"/>
      <c r="I7833" s="342"/>
      <c r="J7833" s="343"/>
      <c r="K7833" s="343"/>
      <c r="L7833" s="407">
        <v>1</v>
      </c>
      <c r="M7833" s="344">
        <f t="shared" si="122"/>
        <v>4.5063186182145598</v>
      </c>
      <c r="N7833" s="337"/>
      <c r="T7833" s="169" t="s">
        <v>300</v>
      </c>
    </row>
    <row r="7834" spans="1:20">
      <c r="A7834" s="339">
        <v>45618.291666666701</v>
      </c>
      <c r="B7834" s="340">
        <v>1.4730700000000001</v>
      </c>
      <c r="C7834" s="340" t="s">
        <v>300</v>
      </c>
      <c r="D7834" s="341">
        <v>71.917119999999997</v>
      </c>
      <c r="E7834" s="342" t="s">
        <v>300</v>
      </c>
      <c r="F7834" s="340">
        <v>3.2925800000000001</v>
      </c>
      <c r="G7834" s="342" t="s">
        <v>300</v>
      </c>
      <c r="H7834" s="342"/>
      <c r="I7834" s="342"/>
      <c r="J7834" s="343"/>
      <c r="K7834" s="343"/>
      <c r="L7834" s="407">
        <v>1</v>
      </c>
      <c r="M7834" s="344">
        <f t="shared" si="122"/>
        <v>3.2925826268670715</v>
      </c>
      <c r="N7834" s="337"/>
      <c r="T7834" s="169" t="s">
        <v>300</v>
      </c>
    </row>
    <row r="7835" spans="1:20">
      <c r="A7835" s="339">
        <v>45618.333333333299</v>
      </c>
      <c r="B7835" s="340">
        <v>1.83005</v>
      </c>
      <c r="C7835" s="340" t="s">
        <v>300</v>
      </c>
      <c r="D7835" s="341">
        <v>72.745660000000001</v>
      </c>
      <c r="E7835" s="342" t="s">
        <v>300</v>
      </c>
      <c r="F7835" s="340">
        <v>4.1376299999999997</v>
      </c>
      <c r="G7835" s="342" t="s">
        <v>300</v>
      </c>
      <c r="H7835" s="342"/>
      <c r="I7835" s="342"/>
      <c r="J7835" s="343"/>
      <c r="K7835" s="343"/>
      <c r="L7835" s="407">
        <v>1</v>
      </c>
      <c r="M7835" s="344">
        <f t="shared" si="122"/>
        <v>4.1376243031796394</v>
      </c>
      <c r="N7835" s="337"/>
      <c r="T7835" s="169" t="s">
        <v>300</v>
      </c>
    </row>
    <row r="7836" spans="1:20">
      <c r="A7836" s="339">
        <v>45618.375</v>
      </c>
      <c r="B7836" s="340">
        <v>1.75122</v>
      </c>
      <c r="C7836" s="340" t="s">
        <v>300</v>
      </c>
      <c r="D7836" s="341">
        <v>72.831890000000001</v>
      </c>
      <c r="E7836" s="342" t="s">
        <v>300</v>
      </c>
      <c r="F7836" s="340">
        <v>3.9640900000000001</v>
      </c>
      <c r="G7836" s="342" t="s">
        <v>300</v>
      </c>
      <c r="H7836" s="342"/>
      <c r="I7836" s="342"/>
      <c r="J7836" s="343"/>
      <c r="K7836" s="343"/>
      <c r="L7836" s="407">
        <v>1</v>
      </c>
      <c r="M7836" s="344">
        <f t="shared" si="122"/>
        <v>3.9640881075722643</v>
      </c>
      <c r="N7836" s="337"/>
      <c r="T7836" s="169" t="s">
        <v>300</v>
      </c>
    </row>
    <row r="7837" spans="1:20">
      <c r="A7837" s="339">
        <v>45618.416666666701</v>
      </c>
      <c r="B7837" s="340">
        <v>2.2510400000000002</v>
      </c>
      <c r="C7837" s="340" t="s">
        <v>300</v>
      </c>
      <c r="D7837" s="341">
        <v>70.330950000000001</v>
      </c>
      <c r="E7837" s="342" t="s">
        <v>300</v>
      </c>
      <c r="F7837" s="340">
        <v>4.9205199999999998</v>
      </c>
      <c r="G7837" s="342" t="s">
        <v>300</v>
      </c>
      <c r="H7837" s="342"/>
      <c r="I7837" s="342"/>
      <c r="J7837" s="343"/>
      <c r="K7837" s="343"/>
      <c r="L7837" s="407">
        <v>1</v>
      </c>
      <c r="M7837" s="344">
        <f t="shared" si="122"/>
        <v>4.9205166548630404</v>
      </c>
      <c r="N7837" s="337"/>
      <c r="T7837" s="169" t="s">
        <v>300</v>
      </c>
    </row>
    <row r="7838" spans="1:20">
      <c r="A7838" s="339">
        <v>45618.458333333299</v>
      </c>
      <c r="B7838" s="340">
        <v>2.0717500000000002</v>
      </c>
      <c r="C7838" s="340" t="s">
        <v>300</v>
      </c>
      <c r="D7838" s="341">
        <v>70.674779999999998</v>
      </c>
      <c r="E7838" s="342" t="s">
        <v>300</v>
      </c>
      <c r="F7838" s="340">
        <v>4.5507600000000004</v>
      </c>
      <c r="G7838" s="342" t="s">
        <v>300</v>
      </c>
      <c r="H7838" s="342"/>
      <c r="I7838" s="342"/>
      <c r="J7838" s="343"/>
      <c r="K7838" s="343"/>
      <c r="L7838" s="407">
        <v>1</v>
      </c>
      <c r="M7838" s="344">
        <f t="shared" si="122"/>
        <v>4.5507483774522006</v>
      </c>
      <c r="N7838" s="337"/>
      <c r="T7838" s="169" t="s">
        <v>300</v>
      </c>
    </row>
    <row r="7839" spans="1:20">
      <c r="A7839" s="339">
        <v>45618.5</v>
      </c>
      <c r="B7839" s="340">
        <v>2.3552499999999998</v>
      </c>
      <c r="C7839" s="340" t="s">
        <v>300</v>
      </c>
      <c r="D7839" s="341">
        <v>70.395229999999998</v>
      </c>
      <c r="E7839" s="342" t="s">
        <v>300</v>
      </c>
      <c r="F7839" s="340">
        <v>5.1529999999999996</v>
      </c>
      <c r="G7839" s="342" t="s">
        <v>300</v>
      </c>
      <c r="H7839" s="342"/>
      <c r="I7839" s="342"/>
      <c r="J7839" s="343"/>
      <c r="K7839" s="343"/>
      <c r="L7839" s="407">
        <v>1</v>
      </c>
      <c r="M7839" s="344">
        <f t="shared" si="122"/>
        <v>5.1530131984190994</v>
      </c>
      <c r="N7839" s="337"/>
      <c r="T7839" s="169" t="s">
        <v>300</v>
      </c>
    </row>
    <row r="7840" spans="1:20">
      <c r="A7840" s="339">
        <v>45618.541666666701</v>
      </c>
      <c r="B7840" s="340">
        <v>2.3245</v>
      </c>
      <c r="C7840" s="340" t="s">
        <v>300</v>
      </c>
      <c r="D7840" s="341">
        <v>71.856039999999993</v>
      </c>
      <c r="E7840" s="342" t="s">
        <v>300</v>
      </c>
      <c r="F7840" s="340">
        <v>5.1912700000000003</v>
      </c>
      <c r="G7840" s="342" t="s">
        <v>300</v>
      </c>
      <c r="H7840" s="342"/>
      <c r="I7840" s="342"/>
      <c r="J7840" s="343"/>
      <c r="K7840" s="343"/>
      <c r="L7840" s="407">
        <v>1</v>
      </c>
      <c r="M7840" s="344">
        <f t="shared" si="122"/>
        <v>5.1912726635783999</v>
      </c>
      <c r="N7840" s="337"/>
      <c r="T7840" s="169" t="s">
        <v>300</v>
      </c>
    </row>
    <row r="7841" spans="1:20">
      <c r="A7841" s="339">
        <v>45618.583333333299</v>
      </c>
      <c r="B7841" s="340">
        <v>2.32396</v>
      </c>
      <c r="C7841" s="340" t="s">
        <v>300</v>
      </c>
      <c r="D7841" s="341">
        <v>71.312359999999998</v>
      </c>
      <c r="E7841" s="342" t="s">
        <v>300</v>
      </c>
      <c r="F7841" s="340">
        <v>5.1507899999999998</v>
      </c>
      <c r="G7841" s="342" t="s">
        <v>300</v>
      </c>
      <c r="H7841" s="342"/>
      <c r="I7841" s="342"/>
      <c r="J7841" s="343"/>
      <c r="K7841" s="343"/>
      <c r="L7841" s="407">
        <v>1</v>
      </c>
      <c r="M7841" s="344">
        <f t="shared" si="122"/>
        <v>5.1507974022852485</v>
      </c>
      <c r="N7841" s="337"/>
      <c r="T7841" s="169" t="s">
        <v>300</v>
      </c>
    </row>
    <row r="7842" spans="1:20">
      <c r="A7842" s="339">
        <v>45618.625</v>
      </c>
      <c r="B7842" s="340">
        <v>2.0688</v>
      </c>
      <c r="C7842" s="340" t="s">
        <v>300</v>
      </c>
      <c r="D7842" s="341">
        <v>71.489919999999998</v>
      </c>
      <c r="E7842" s="342" t="s">
        <v>300</v>
      </c>
      <c r="F7842" s="340">
        <v>4.5966699999999996</v>
      </c>
      <c r="G7842" s="342" t="s">
        <v>300</v>
      </c>
      <c r="H7842" s="342"/>
      <c r="I7842" s="342"/>
      <c r="J7842" s="343"/>
      <c r="K7842" s="343"/>
      <c r="L7842" s="407">
        <v>1</v>
      </c>
      <c r="M7842" s="344">
        <f t="shared" si="122"/>
        <v>4.5966806090956798</v>
      </c>
      <c r="N7842" s="337"/>
      <c r="T7842" s="169" t="s">
        <v>300</v>
      </c>
    </row>
    <row r="7843" spans="1:20">
      <c r="A7843" s="339">
        <v>45618.666666666701</v>
      </c>
      <c r="B7843" s="340">
        <v>2.4766900000000001</v>
      </c>
      <c r="C7843" s="340" t="s">
        <v>300</v>
      </c>
      <c r="D7843" s="341">
        <v>69.203729999999993</v>
      </c>
      <c r="E7843" s="342" t="s">
        <v>300</v>
      </c>
      <c r="F7843" s="340">
        <v>5.3269900000000003</v>
      </c>
      <c r="G7843" s="342" t="s">
        <v>300</v>
      </c>
      <c r="H7843" s="342"/>
      <c r="I7843" s="342"/>
      <c r="J7843" s="343"/>
      <c r="K7843" s="343"/>
      <c r="L7843" s="407">
        <v>1</v>
      </c>
      <c r="M7843" s="344">
        <f t="shared" si="122"/>
        <v>5.3269934625489954</v>
      </c>
      <c r="N7843" s="337"/>
      <c r="T7843" s="169" t="s">
        <v>300</v>
      </c>
    </row>
    <row r="7844" spans="1:20">
      <c r="A7844" s="339">
        <v>45618.708333333299</v>
      </c>
      <c r="B7844" s="340">
        <v>2.5592899999999998</v>
      </c>
      <c r="C7844" s="340" t="s">
        <v>300</v>
      </c>
      <c r="D7844" s="341">
        <v>69.263140000000007</v>
      </c>
      <c r="E7844" s="342" t="s">
        <v>300</v>
      </c>
      <c r="F7844" s="340">
        <v>5.5093699999999997</v>
      </c>
      <c r="G7844" s="342" t="s">
        <v>300</v>
      </c>
      <c r="H7844" s="342"/>
      <c r="I7844" s="342"/>
      <c r="J7844" s="343"/>
      <c r="K7844" s="343"/>
      <c r="L7844" s="407">
        <v>1</v>
      </c>
      <c r="M7844" s="344">
        <f t="shared" si="122"/>
        <v>5.5093794656142476</v>
      </c>
      <c r="N7844" s="337"/>
      <c r="T7844" s="169" t="s">
        <v>300</v>
      </c>
    </row>
    <row r="7845" spans="1:20">
      <c r="A7845" s="339">
        <v>45618.75</v>
      </c>
      <c r="B7845" s="340">
        <v>2.8276500000000002</v>
      </c>
      <c r="C7845" s="340" t="s">
        <v>300</v>
      </c>
      <c r="D7845" s="341">
        <v>68.385919999999999</v>
      </c>
      <c r="E7845" s="342" t="s">
        <v>300</v>
      </c>
      <c r="F7845" s="340">
        <v>6.0099799999999997</v>
      </c>
      <c r="G7845" s="342" t="s">
        <v>300</v>
      </c>
      <c r="H7845" s="342"/>
      <c r="I7845" s="342"/>
      <c r="J7845" s="343"/>
      <c r="K7845" s="343"/>
      <c r="L7845" s="407">
        <v>1</v>
      </c>
      <c r="M7845" s="344">
        <f t="shared" si="122"/>
        <v>6.00998456306304</v>
      </c>
      <c r="N7845" s="337"/>
      <c r="T7845" s="169" t="s">
        <v>300</v>
      </c>
    </row>
    <row r="7846" spans="1:20">
      <c r="A7846" s="339">
        <v>45618.791666666701</v>
      </c>
      <c r="B7846" s="340">
        <v>2.98542</v>
      </c>
      <c r="C7846" s="340" t="s">
        <v>300</v>
      </c>
      <c r="D7846" s="341">
        <v>68.653099999999995</v>
      </c>
      <c r="E7846" s="342" t="s">
        <v>300</v>
      </c>
      <c r="F7846" s="340">
        <v>6.3701100000000004</v>
      </c>
      <c r="G7846" s="342" t="s">
        <v>300</v>
      </c>
      <c r="H7846" s="342"/>
      <c r="I7846" s="342"/>
      <c r="J7846" s="343"/>
      <c r="K7846" s="343"/>
      <c r="L7846" s="407">
        <v>1</v>
      </c>
      <c r="M7846" s="344">
        <f t="shared" si="122"/>
        <v>6.3701051388861583</v>
      </c>
      <c r="N7846" s="337"/>
      <c r="T7846" s="169" t="s">
        <v>300</v>
      </c>
    </row>
    <row r="7847" spans="1:20">
      <c r="A7847" s="339">
        <v>45618.833333333299</v>
      </c>
      <c r="B7847" s="340">
        <v>2.8126000000000002</v>
      </c>
      <c r="C7847" s="340" t="s">
        <v>300</v>
      </c>
      <c r="D7847" s="341">
        <v>68.7333</v>
      </c>
      <c r="E7847" s="342" t="s">
        <v>300</v>
      </c>
      <c r="F7847" s="340">
        <v>6.0083700000000002</v>
      </c>
      <c r="G7847" s="342" t="s">
        <v>300</v>
      </c>
      <c r="H7847" s="342"/>
      <c r="I7847" s="342"/>
      <c r="J7847" s="343"/>
      <c r="K7847" s="343"/>
      <c r="L7847" s="407">
        <v>1</v>
      </c>
      <c r="M7847" s="344">
        <f t="shared" si="122"/>
        <v>6.0083632093463981</v>
      </c>
      <c r="N7847" s="337"/>
      <c r="T7847" s="169" t="s">
        <v>300</v>
      </c>
    </row>
    <row r="7848" spans="1:20">
      <c r="A7848" s="339">
        <v>45618.875</v>
      </c>
      <c r="B7848" s="340">
        <v>3.0199400000000001</v>
      </c>
      <c r="C7848" s="340" t="s">
        <v>300</v>
      </c>
      <c r="D7848" s="341">
        <v>68.473579999999998</v>
      </c>
      <c r="E7848" s="342" t="s">
        <v>300</v>
      </c>
      <c r="F7848" s="340">
        <v>6.4269100000000003</v>
      </c>
      <c r="G7848" s="342" t="s">
        <v>300</v>
      </c>
      <c r="H7848" s="342"/>
      <c r="I7848" s="342"/>
      <c r="J7848" s="343"/>
      <c r="K7848" s="343"/>
      <c r="L7848" s="407">
        <v>1</v>
      </c>
      <c r="M7848" s="344">
        <f t="shared" si="122"/>
        <v>6.4269120869960146</v>
      </c>
      <c r="N7848" s="337"/>
      <c r="T7848" s="169" t="s">
        <v>300</v>
      </c>
    </row>
    <row r="7849" spans="1:20">
      <c r="A7849" s="339">
        <v>45618.916666666701</v>
      </c>
      <c r="B7849" s="340">
        <v>2.28715</v>
      </c>
      <c r="C7849" s="340" t="s">
        <v>300</v>
      </c>
      <c r="D7849" s="341">
        <v>70.272369999999995</v>
      </c>
      <c r="E7849" s="342" t="s">
        <v>300</v>
      </c>
      <c r="F7849" s="340">
        <v>4.9952899999999998</v>
      </c>
      <c r="G7849" s="342" t="s">
        <v>300</v>
      </c>
      <c r="H7849" s="342"/>
      <c r="I7849" s="342"/>
      <c r="J7849" s="343"/>
      <c r="K7849" s="343"/>
      <c r="L7849" s="407">
        <v>1</v>
      </c>
      <c r="M7849" s="344">
        <f t="shared" si="122"/>
        <v>4.9952848584941396</v>
      </c>
      <c r="N7849" s="337"/>
      <c r="T7849" s="169" t="s">
        <v>300</v>
      </c>
    </row>
    <row r="7850" spans="1:20">
      <c r="A7850" s="339">
        <v>45618.958333333299</v>
      </c>
      <c r="B7850" s="340">
        <v>1.2374099999999999</v>
      </c>
      <c r="C7850" s="340" t="s">
        <v>300</v>
      </c>
      <c r="D7850" s="341">
        <v>71.384200000000007</v>
      </c>
      <c r="E7850" s="342" t="s">
        <v>300</v>
      </c>
      <c r="F7850" s="340">
        <v>2.7453400000000001</v>
      </c>
      <c r="G7850" s="342" t="s">
        <v>300</v>
      </c>
      <c r="H7850" s="342"/>
      <c r="I7850" s="342"/>
      <c r="J7850" s="343"/>
      <c r="K7850" s="343"/>
      <c r="L7850" s="407">
        <v>1</v>
      </c>
      <c r="M7850" s="344">
        <f t="shared" si="122"/>
        <v>2.7453437324157601</v>
      </c>
      <c r="N7850" s="337"/>
      <c r="T7850" s="169" t="s">
        <v>300</v>
      </c>
    </row>
    <row r="7851" spans="1:20">
      <c r="A7851" s="339">
        <v>45619</v>
      </c>
      <c r="B7851" s="340">
        <v>2.6450900000000002</v>
      </c>
      <c r="C7851" s="340" t="s">
        <v>300</v>
      </c>
      <c r="D7851" s="341">
        <v>70.178150000000002</v>
      </c>
      <c r="E7851" s="342" t="s">
        <v>300</v>
      </c>
      <c r="F7851" s="340">
        <v>5.7693099999999999</v>
      </c>
      <c r="G7851" s="342" t="s">
        <v>300</v>
      </c>
      <c r="H7851" s="342"/>
      <c r="I7851" s="342"/>
      <c r="J7851" s="343"/>
      <c r="K7851" s="343"/>
      <c r="L7851" s="407">
        <v>1</v>
      </c>
      <c r="M7851" s="344">
        <f t="shared" si="122"/>
        <v>5.7693034081111803</v>
      </c>
      <c r="N7851" s="337"/>
      <c r="T7851" s="169" t="s">
        <v>300</v>
      </c>
    </row>
    <row r="7852" spans="1:20">
      <c r="A7852" s="339">
        <v>45619.041666666701</v>
      </c>
      <c r="B7852" s="340">
        <v>2.26159</v>
      </c>
      <c r="C7852" s="340" t="s">
        <v>300</v>
      </c>
      <c r="D7852" s="341">
        <v>72.415989999999994</v>
      </c>
      <c r="E7852" s="342" t="s">
        <v>300</v>
      </c>
      <c r="F7852" s="340">
        <v>5.0901500000000004</v>
      </c>
      <c r="G7852" s="342" t="s">
        <v>300</v>
      </c>
      <c r="H7852" s="342"/>
      <c r="I7852" s="342"/>
      <c r="J7852" s="343"/>
      <c r="K7852" s="343"/>
      <c r="L7852" s="407">
        <v>1</v>
      </c>
      <c r="M7852" s="344">
        <f t="shared" si="122"/>
        <v>5.090135665853027</v>
      </c>
      <c r="N7852" s="337"/>
      <c r="T7852" s="169" t="s">
        <v>300</v>
      </c>
    </row>
    <row r="7853" spans="1:20">
      <c r="A7853" s="339">
        <v>45619.083333333299</v>
      </c>
      <c r="B7853" s="340">
        <v>2.2328600000000001</v>
      </c>
      <c r="C7853" s="340" t="s">
        <v>300</v>
      </c>
      <c r="D7853" s="341">
        <v>72.655879999999996</v>
      </c>
      <c r="E7853" s="345" t="s">
        <v>300</v>
      </c>
      <c r="F7853" s="340">
        <v>5.0421199999999997</v>
      </c>
      <c r="G7853" s="342" t="s">
        <v>300</v>
      </c>
      <c r="H7853" s="342"/>
      <c r="I7853" s="342"/>
      <c r="J7853" s="343"/>
      <c r="K7853" s="343"/>
      <c r="L7853" s="407">
        <v>1</v>
      </c>
      <c r="M7853" s="344">
        <f t="shared" si="122"/>
        <v>5.0421210873781437</v>
      </c>
      <c r="N7853" s="337"/>
      <c r="T7853" s="169" t="s">
        <v>300</v>
      </c>
    </row>
    <row r="7854" spans="1:20">
      <c r="A7854" s="339">
        <v>45619.125</v>
      </c>
      <c r="B7854" s="340">
        <v>2.48373</v>
      </c>
      <c r="C7854" s="340" t="s">
        <v>300</v>
      </c>
      <c r="D7854" s="341">
        <v>70.323400000000007</v>
      </c>
      <c r="E7854" s="345" t="s">
        <v>300</v>
      </c>
      <c r="F7854" s="340">
        <v>5.4285800000000002</v>
      </c>
      <c r="G7854" s="342" t="s">
        <v>300</v>
      </c>
      <c r="H7854" s="342"/>
      <c r="I7854" s="342"/>
      <c r="J7854" s="343"/>
      <c r="K7854" s="343"/>
      <c r="L7854" s="407">
        <v>1</v>
      </c>
      <c r="M7854" s="344">
        <f t="shared" si="122"/>
        <v>5.4285676338045592</v>
      </c>
      <c r="N7854" s="337"/>
      <c r="T7854" s="169" t="s">
        <v>300</v>
      </c>
    </row>
    <row r="7855" spans="1:20">
      <c r="A7855" s="339">
        <v>45619.166666666701</v>
      </c>
      <c r="B7855" s="340">
        <v>2.2938000000000001</v>
      </c>
      <c r="C7855" s="340" t="s">
        <v>300</v>
      </c>
      <c r="D7855" s="341">
        <v>70.466899999999995</v>
      </c>
      <c r="E7855" s="342" t="s">
        <v>300</v>
      </c>
      <c r="F7855" s="340">
        <v>5.0236700000000001</v>
      </c>
      <c r="G7855" s="342" t="s">
        <v>300</v>
      </c>
      <c r="H7855" s="342"/>
      <c r="I7855" s="342"/>
      <c r="J7855" s="343"/>
      <c r="K7855" s="343"/>
      <c r="L7855" s="407">
        <v>1</v>
      </c>
      <c r="M7855" s="344">
        <f t="shared" si="122"/>
        <v>5.0236771898375991</v>
      </c>
      <c r="N7855" s="337"/>
      <c r="T7855" s="169" t="s">
        <v>300</v>
      </c>
    </row>
    <row r="7856" spans="1:20">
      <c r="A7856" s="339">
        <v>45619.208333333299</v>
      </c>
      <c r="B7856" s="340">
        <v>1.8300099999999999</v>
      </c>
      <c r="C7856" s="340" t="s">
        <v>300</v>
      </c>
      <c r="D7856" s="341">
        <v>71.351079999999996</v>
      </c>
      <c r="E7856" s="342" t="s">
        <v>300</v>
      </c>
      <c r="F7856" s="340">
        <v>4.0582200000000004</v>
      </c>
      <c r="G7856" s="342" t="s">
        <v>300</v>
      </c>
      <c r="H7856" s="342"/>
      <c r="I7856" s="342"/>
      <c r="J7856" s="343"/>
      <c r="K7856" s="343"/>
      <c r="L7856" s="407">
        <v>1</v>
      </c>
      <c r="M7856" s="344">
        <f t="shared" si="122"/>
        <v>4.0582147424276629</v>
      </c>
      <c r="N7856" s="337"/>
      <c r="T7856" s="169" t="s">
        <v>300</v>
      </c>
    </row>
    <row r="7857" spans="1:20">
      <c r="A7857" s="339">
        <v>45619.25</v>
      </c>
      <c r="B7857" s="340">
        <v>2.1891099999999999</v>
      </c>
      <c r="C7857" s="340" t="s">
        <v>300</v>
      </c>
      <c r="D7857" s="341">
        <v>72.9863</v>
      </c>
      <c r="E7857" s="342" t="s">
        <v>300</v>
      </c>
      <c r="F7857" s="340">
        <v>4.9658199999999999</v>
      </c>
      <c r="G7857" s="342" t="s">
        <v>300</v>
      </c>
      <c r="H7857" s="342"/>
      <c r="I7857" s="342"/>
      <c r="J7857" s="343"/>
      <c r="K7857" s="343"/>
      <c r="L7857" s="407">
        <v>1</v>
      </c>
      <c r="M7857" s="344">
        <f t="shared" si="122"/>
        <v>4.9658082181184398</v>
      </c>
      <c r="N7857" s="337"/>
      <c r="T7857" s="169" t="s">
        <v>300</v>
      </c>
    </row>
    <row r="7858" spans="1:20">
      <c r="A7858" s="339">
        <v>45619.291666666701</v>
      </c>
      <c r="B7858" s="340">
        <v>1.7976300000000001</v>
      </c>
      <c r="C7858" s="340" t="s">
        <v>300</v>
      </c>
      <c r="D7858" s="341">
        <v>74.438689999999994</v>
      </c>
      <c r="E7858" s="342" t="s">
        <v>300</v>
      </c>
      <c r="F7858" s="340">
        <v>4.1589099999999997</v>
      </c>
      <c r="G7858" s="342" t="s">
        <v>300</v>
      </c>
      <c r="H7858" s="342"/>
      <c r="I7858" s="342"/>
      <c r="J7858" s="343"/>
      <c r="K7858" s="343"/>
      <c r="L7858" s="407">
        <v>1</v>
      </c>
      <c r="M7858" s="344">
        <f t="shared" si="122"/>
        <v>4.1589149492300752</v>
      </c>
      <c r="N7858" s="337"/>
      <c r="T7858" s="169" t="s">
        <v>300</v>
      </c>
    </row>
    <row r="7859" spans="1:20">
      <c r="A7859" s="339">
        <v>45619.333333333299</v>
      </c>
      <c r="B7859" s="340">
        <v>1.9178299999999999</v>
      </c>
      <c r="C7859" s="340" t="s">
        <v>300</v>
      </c>
      <c r="D7859" s="341">
        <v>73.220960000000005</v>
      </c>
      <c r="E7859" s="342" t="s">
        <v>300</v>
      </c>
      <c r="F7859" s="340">
        <v>4.3644299999999996</v>
      </c>
      <c r="G7859" s="342" t="s">
        <v>300</v>
      </c>
      <c r="H7859" s="342"/>
      <c r="I7859" s="342"/>
      <c r="J7859" s="343"/>
      <c r="K7859" s="343"/>
      <c r="L7859" s="407">
        <v>1</v>
      </c>
      <c r="M7859" s="344">
        <f t="shared" si="122"/>
        <v>4.3644199935181431</v>
      </c>
      <c r="N7859" s="337"/>
      <c r="T7859" s="169" t="s">
        <v>300</v>
      </c>
    </row>
    <row r="7860" spans="1:20">
      <c r="A7860" s="339">
        <v>45619.375</v>
      </c>
      <c r="B7860" s="340">
        <v>1.95682</v>
      </c>
      <c r="C7860" s="340" t="s">
        <v>300</v>
      </c>
      <c r="D7860" s="341">
        <v>72.719499999999996</v>
      </c>
      <c r="E7860" s="342" t="s">
        <v>300</v>
      </c>
      <c r="F7860" s="340">
        <v>4.42265</v>
      </c>
      <c r="G7860" s="342" t="s">
        <v>300</v>
      </c>
      <c r="H7860" s="342"/>
      <c r="I7860" s="342"/>
      <c r="J7860" s="343"/>
      <c r="K7860" s="343"/>
      <c r="L7860" s="407">
        <v>1</v>
      </c>
      <c r="M7860" s="344">
        <f t="shared" si="122"/>
        <v>4.4226520494491997</v>
      </c>
      <c r="N7860" s="337"/>
      <c r="T7860" s="169" t="s">
        <v>300</v>
      </c>
    </row>
    <row r="7861" spans="1:20">
      <c r="A7861" s="339">
        <v>45619.416666666701</v>
      </c>
      <c r="B7861" s="340">
        <v>2.3849100000000001</v>
      </c>
      <c r="C7861" s="340" t="s">
        <v>300</v>
      </c>
      <c r="D7861" s="341">
        <v>69.975129999999993</v>
      </c>
      <c r="E7861" s="342" t="s">
        <v>300</v>
      </c>
      <c r="F7861" s="340">
        <v>5.1867599999999996</v>
      </c>
      <c r="G7861" s="342" t="s">
        <v>300</v>
      </c>
      <c r="H7861" s="342"/>
      <c r="I7861" s="342"/>
      <c r="J7861" s="343"/>
      <c r="K7861" s="343"/>
      <c r="L7861" s="407">
        <v>1</v>
      </c>
      <c r="M7861" s="344">
        <f t="shared" si="122"/>
        <v>5.1867667569203633</v>
      </c>
      <c r="N7861" s="337"/>
      <c r="T7861" s="169" t="s">
        <v>300</v>
      </c>
    </row>
    <row r="7862" spans="1:20">
      <c r="A7862" s="339">
        <v>45619.458333333299</v>
      </c>
      <c r="B7862" s="340">
        <v>2.7768299999999999</v>
      </c>
      <c r="C7862" s="340" t="s">
        <v>300</v>
      </c>
      <c r="D7862" s="341">
        <v>68.081220000000002</v>
      </c>
      <c r="E7862" s="342" t="s">
        <v>300</v>
      </c>
      <c r="F7862" s="340">
        <v>5.87568</v>
      </c>
      <c r="G7862" s="342" t="s">
        <v>300</v>
      </c>
      <c r="H7862" s="342"/>
      <c r="I7862" s="342"/>
      <c r="J7862" s="343"/>
      <c r="K7862" s="343"/>
      <c r="L7862" s="407">
        <v>1</v>
      </c>
      <c r="M7862" s="344">
        <f t="shared" si="122"/>
        <v>5.8756731960412072</v>
      </c>
      <c r="N7862" s="337"/>
      <c r="T7862" s="169" t="s">
        <v>300</v>
      </c>
    </row>
    <row r="7863" spans="1:20">
      <c r="A7863" s="339">
        <v>45619.5</v>
      </c>
      <c r="B7863" s="340">
        <v>1.3443099999999999</v>
      </c>
      <c r="C7863" s="340" t="s">
        <v>300</v>
      </c>
      <c r="D7863" s="341">
        <v>73.340720000000005</v>
      </c>
      <c r="E7863" s="342" t="s">
        <v>300</v>
      </c>
      <c r="F7863" s="340">
        <v>3.06426</v>
      </c>
      <c r="G7863" s="342" t="s">
        <v>300</v>
      </c>
      <c r="H7863" s="342"/>
      <c r="I7863" s="342"/>
      <c r="J7863" s="343"/>
      <c r="K7863" s="343"/>
      <c r="L7863" s="407">
        <v>1</v>
      </c>
      <c r="M7863" s="344">
        <f t="shared" si="122"/>
        <v>3.0642599754634556</v>
      </c>
      <c r="N7863" s="337"/>
      <c r="T7863" s="169" t="s">
        <v>300</v>
      </c>
    </row>
    <row r="7864" spans="1:20">
      <c r="A7864" s="339">
        <v>45619.541666666701</v>
      </c>
      <c r="B7864" s="340">
        <v>2.1434000000000002</v>
      </c>
      <c r="C7864" s="340" t="s">
        <v>300</v>
      </c>
      <c r="D7864" s="341">
        <v>70.385319999999993</v>
      </c>
      <c r="E7864" s="342" t="s">
        <v>300</v>
      </c>
      <c r="F7864" s="340">
        <v>4.6888399999999999</v>
      </c>
      <c r="G7864" s="342" t="s">
        <v>300</v>
      </c>
      <c r="H7864" s="342"/>
      <c r="I7864" s="342"/>
      <c r="J7864" s="343"/>
      <c r="K7864" s="343"/>
      <c r="L7864" s="407">
        <v>1</v>
      </c>
      <c r="M7864" s="344">
        <f t="shared" si="122"/>
        <v>4.6888498531190388</v>
      </c>
      <c r="N7864" s="337"/>
      <c r="T7864" s="169" t="s">
        <v>300</v>
      </c>
    </row>
    <row r="7865" spans="1:20">
      <c r="A7865" s="339">
        <v>45619.583333333299</v>
      </c>
      <c r="B7865" s="340">
        <v>2.4348700000000001</v>
      </c>
      <c r="C7865" s="340" t="s">
        <v>300</v>
      </c>
      <c r="D7865" s="341">
        <v>68.753749999999997</v>
      </c>
      <c r="E7865" s="342" t="s">
        <v>300</v>
      </c>
      <c r="F7865" s="340">
        <v>5.2029899999999998</v>
      </c>
      <c r="G7865" s="342" t="s">
        <v>300</v>
      </c>
      <c r="H7865" s="342"/>
      <c r="I7865" s="342"/>
      <c r="J7865" s="343"/>
      <c r="K7865" s="343"/>
      <c r="L7865" s="407">
        <v>1</v>
      </c>
      <c r="M7865" s="344">
        <f t="shared" si="122"/>
        <v>5.2029922565984981</v>
      </c>
      <c r="N7865" s="337"/>
      <c r="T7865" s="169" t="s">
        <v>300</v>
      </c>
    </row>
    <row r="7866" spans="1:20">
      <c r="A7866" s="339">
        <v>45619.625</v>
      </c>
      <c r="B7866" s="340">
        <v>2.3816999999999999</v>
      </c>
      <c r="C7866" s="340" t="s">
        <v>300</v>
      </c>
      <c r="D7866" s="341">
        <v>68.669749999999993</v>
      </c>
      <c r="E7866" s="342" t="s">
        <v>300</v>
      </c>
      <c r="F7866" s="340">
        <v>5.0831499999999998</v>
      </c>
      <c r="G7866" s="342" t="s">
        <v>300</v>
      </c>
      <c r="H7866" s="342"/>
      <c r="I7866" s="342"/>
      <c r="J7866" s="343"/>
      <c r="K7866" s="343"/>
      <c r="L7866" s="407">
        <v>1</v>
      </c>
      <c r="M7866" s="344">
        <f t="shared" si="122"/>
        <v>5.0831571103109994</v>
      </c>
      <c r="N7866" s="337"/>
      <c r="T7866" s="169" t="s">
        <v>300</v>
      </c>
    </row>
    <row r="7867" spans="1:20">
      <c r="A7867" s="339">
        <v>45619.666666666701</v>
      </c>
      <c r="B7867" s="340">
        <v>2.4337900000000001</v>
      </c>
      <c r="C7867" s="340" t="s">
        <v>300</v>
      </c>
      <c r="D7867" s="341">
        <v>68.647739999999999</v>
      </c>
      <c r="E7867" s="342" t="s">
        <v>300</v>
      </c>
      <c r="F7867" s="340">
        <v>5.1926600000000001</v>
      </c>
      <c r="G7867" s="342" t="s">
        <v>300</v>
      </c>
      <c r="H7867" s="342"/>
      <c r="I7867" s="342"/>
      <c r="J7867" s="343"/>
      <c r="K7867" s="343"/>
      <c r="L7867" s="407">
        <v>1</v>
      </c>
      <c r="M7867" s="344">
        <f t="shared" si="122"/>
        <v>5.1926656118233678</v>
      </c>
      <c r="N7867" s="337"/>
      <c r="T7867" s="169" t="s">
        <v>300</v>
      </c>
    </row>
    <row r="7868" spans="1:20">
      <c r="A7868" s="339">
        <v>45619.708333333299</v>
      </c>
      <c r="B7868" s="340">
        <v>2.6042800000000002</v>
      </c>
      <c r="C7868" s="340" t="s">
        <v>300</v>
      </c>
      <c r="D7868" s="341">
        <v>68.08117</v>
      </c>
      <c r="E7868" s="342" t="s">
        <v>300</v>
      </c>
      <c r="F7868" s="340">
        <v>5.5105599999999999</v>
      </c>
      <c r="G7868" s="342" t="s">
        <v>300</v>
      </c>
      <c r="H7868" s="342"/>
      <c r="I7868" s="342"/>
      <c r="J7868" s="343"/>
      <c r="K7868" s="343"/>
      <c r="L7868" s="407">
        <v>1</v>
      </c>
      <c r="M7868" s="344">
        <f t="shared" si="122"/>
        <v>5.5105595059882075</v>
      </c>
      <c r="N7868" s="337"/>
      <c r="T7868" s="169" t="s">
        <v>300</v>
      </c>
    </row>
    <row r="7869" spans="1:20">
      <c r="A7869" s="339">
        <v>45619.75</v>
      </c>
      <c r="B7869" s="340">
        <v>2.66046</v>
      </c>
      <c r="C7869" s="340" t="s">
        <v>300</v>
      </c>
      <c r="D7869" s="341">
        <v>68.29889</v>
      </c>
      <c r="E7869" s="342" t="s">
        <v>300</v>
      </c>
      <c r="F7869" s="340">
        <v>5.6474299999999999</v>
      </c>
      <c r="G7869" s="342" t="s">
        <v>300</v>
      </c>
      <c r="H7869" s="342"/>
      <c r="I7869" s="342"/>
      <c r="J7869" s="343"/>
      <c r="K7869" s="343"/>
      <c r="L7869" s="407">
        <v>1</v>
      </c>
      <c r="M7869" s="344">
        <f t="shared" si="122"/>
        <v>5.6474369287625512</v>
      </c>
      <c r="N7869" s="337"/>
      <c r="T7869" s="169" t="s">
        <v>300</v>
      </c>
    </row>
    <row r="7870" spans="1:20">
      <c r="A7870" s="339">
        <v>45619.791666666701</v>
      </c>
      <c r="B7870" s="340">
        <v>2.8122799999999999</v>
      </c>
      <c r="C7870" s="340" t="s">
        <v>300</v>
      </c>
      <c r="D7870" s="341">
        <v>68.43244</v>
      </c>
      <c r="E7870" s="342" t="s">
        <v>300</v>
      </c>
      <c r="F7870" s="340">
        <v>5.9813700000000001</v>
      </c>
      <c r="G7870" s="342" t="s">
        <v>300</v>
      </c>
      <c r="H7870" s="342"/>
      <c r="I7870" s="342"/>
      <c r="J7870" s="343"/>
      <c r="K7870" s="343"/>
      <c r="L7870" s="407">
        <v>1</v>
      </c>
      <c r="M7870" s="344">
        <f t="shared" si="122"/>
        <v>5.9813827478482553</v>
      </c>
      <c r="N7870" s="337"/>
      <c r="T7870" s="169" t="s">
        <v>300</v>
      </c>
    </row>
    <row r="7871" spans="1:20">
      <c r="A7871" s="339">
        <v>45619.833333333299</v>
      </c>
      <c r="B7871" s="340">
        <v>2.9611499999999999</v>
      </c>
      <c r="C7871" s="340" t="s">
        <v>300</v>
      </c>
      <c r="D7871" s="341">
        <v>69.197220000000002</v>
      </c>
      <c r="E7871" s="342" t="s">
        <v>300</v>
      </c>
      <c r="F7871" s="340">
        <v>6.3683899999999998</v>
      </c>
      <c r="G7871" s="342" t="s">
        <v>300</v>
      </c>
      <c r="H7871" s="342"/>
      <c r="I7871" s="342"/>
      <c r="J7871" s="343"/>
      <c r="K7871" s="343"/>
      <c r="L7871" s="407">
        <v>1</v>
      </c>
      <c r="M7871" s="344">
        <f t="shared" si="122"/>
        <v>6.36839605593324</v>
      </c>
      <c r="N7871" s="337"/>
      <c r="T7871" s="169" t="s">
        <v>300</v>
      </c>
    </row>
    <row r="7872" spans="1:20">
      <c r="A7872" s="339">
        <v>45619.875</v>
      </c>
      <c r="B7872" s="340">
        <v>3.12391</v>
      </c>
      <c r="C7872" s="340" t="s">
        <v>300</v>
      </c>
      <c r="D7872" s="341">
        <v>67.785160000000005</v>
      </c>
      <c r="E7872" s="342" t="s">
        <v>300</v>
      </c>
      <c r="F7872" s="340">
        <v>6.5813300000000003</v>
      </c>
      <c r="G7872" s="342" t="s">
        <v>300</v>
      </c>
      <c r="H7872" s="342"/>
      <c r="I7872" s="342"/>
      <c r="J7872" s="343"/>
      <c r="K7872" s="343"/>
      <c r="L7872" s="407">
        <v>1</v>
      </c>
      <c r="M7872" s="344">
        <f t="shared" si="122"/>
        <v>6.581337293577648</v>
      </c>
      <c r="N7872" s="337"/>
      <c r="T7872" s="169" t="s">
        <v>300</v>
      </c>
    </row>
    <row r="7873" spans="1:20">
      <c r="A7873" s="339">
        <v>45619.916666666701</v>
      </c>
      <c r="B7873" s="340">
        <v>2.9424299999999999</v>
      </c>
      <c r="C7873" s="340" t="s">
        <v>300</v>
      </c>
      <c r="D7873" s="341">
        <v>68.049700000000001</v>
      </c>
      <c r="E7873" s="342" t="s">
        <v>300</v>
      </c>
      <c r="F7873" s="340">
        <v>6.2231899999999998</v>
      </c>
      <c r="G7873" s="342" t="s">
        <v>300</v>
      </c>
      <c r="H7873" s="342"/>
      <c r="I7873" s="342"/>
      <c r="J7873" s="343"/>
      <c r="K7873" s="343"/>
      <c r="L7873" s="407">
        <v>1</v>
      </c>
      <c r="M7873" s="344">
        <f t="shared" si="122"/>
        <v>6.2231943602026787</v>
      </c>
      <c r="N7873" s="337"/>
      <c r="T7873" s="169" t="s">
        <v>300</v>
      </c>
    </row>
    <row r="7874" spans="1:20">
      <c r="A7874" s="339">
        <v>45619.958333333299</v>
      </c>
      <c r="B7874" s="340">
        <v>2.4300299999999999</v>
      </c>
      <c r="C7874" s="340" t="s">
        <v>300</v>
      </c>
      <c r="D7874" s="341">
        <v>68.736260000000001</v>
      </c>
      <c r="E7874" s="342" t="s">
        <v>300</v>
      </c>
      <c r="F7874" s="340">
        <v>5.1913200000000002</v>
      </c>
      <c r="G7874" s="342" t="s">
        <v>300</v>
      </c>
      <c r="H7874" s="342"/>
      <c r="I7874" s="342"/>
      <c r="J7874" s="343"/>
      <c r="K7874" s="343"/>
      <c r="L7874" s="407">
        <v>1</v>
      </c>
      <c r="M7874" s="344">
        <f t="shared" si="122"/>
        <v>5.1913288844328243</v>
      </c>
      <c r="N7874" s="337"/>
      <c r="T7874" s="169" t="s">
        <v>300</v>
      </c>
    </row>
    <row r="7875" spans="1:20">
      <c r="A7875" s="339">
        <v>45620</v>
      </c>
      <c r="B7875" s="340">
        <v>2.9772799999999999</v>
      </c>
      <c r="C7875" s="340" t="s">
        <v>300</v>
      </c>
      <c r="D7875" s="341">
        <v>67.274550000000005</v>
      </c>
      <c r="E7875" s="342" t="s">
        <v>300</v>
      </c>
      <c r="F7875" s="340">
        <v>6.2251799999999999</v>
      </c>
      <c r="G7875" s="342" t="s">
        <v>300</v>
      </c>
      <c r="H7875" s="342"/>
      <c r="I7875" s="342"/>
      <c r="J7875" s="343"/>
      <c r="K7875" s="343"/>
      <c r="L7875" s="407">
        <v>1</v>
      </c>
      <c r="M7875" s="344">
        <f t="shared" ref="M7875:M7938" si="123">D7875*60*10^3*B7875*5.18*10^-7</f>
        <v>6.2251739527219199</v>
      </c>
      <c r="N7875" s="337"/>
      <c r="T7875" s="169" t="s">
        <v>300</v>
      </c>
    </row>
    <row r="7876" spans="1:20">
      <c r="A7876" s="339">
        <v>45620.041666666701</v>
      </c>
      <c r="B7876" s="340">
        <v>2.9533100000000001</v>
      </c>
      <c r="C7876" s="340" t="s">
        <v>300</v>
      </c>
      <c r="D7876" s="341">
        <v>66.643029999999996</v>
      </c>
      <c r="E7876" s="342" t="s">
        <v>300</v>
      </c>
      <c r="F7876" s="340">
        <v>6.1170999999999998</v>
      </c>
      <c r="G7876" s="342" t="s">
        <v>300</v>
      </c>
      <c r="H7876" s="342"/>
      <c r="I7876" s="342"/>
      <c r="J7876" s="343"/>
      <c r="K7876" s="343"/>
      <c r="L7876" s="407">
        <v>1</v>
      </c>
      <c r="M7876" s="344">
        <f t="shared" si="123"/>
        <v>6.1170887369626428</v>
      </c>
      <c r="N7876" s="337"/>
      <c r="T7876" s="169" t="s">
        <v>300</v>
      </c>
    </row>
    <row r="7877" spans="1:20">
      <c r="A7877" s="339">
        <v>45620.083333333299</v>
      </c>
      <c r="B7877" s="340">
        <v>2.79298</v>
      </c>
      <c r="C7877" s="340" t="s">
        <v>300</v>
      </c>
      <c r="D7877" s="341">
        <v>66.074799999999996</v>
      </c>
      <c r="E7877" s="342" t="s">
        <v>300</v>
      </c>
      <c r="F7877" s="340">
        <v>5.7356699999999998</v>
      </c>
      <c r="G7877" s="342" t="s">
        <v>300</v>
      </c>
      <c r="H7877" s="342"/>
      <c r="I7877" s="342"/>
      <c r="J7877" s="343"/>
      <c r="K7877" s="343"/>
      <c r="L7877" s="407">
        <v>1</v>
      </c>
      <c r="M7877" s="344">
        <f t="shared" si="123"/>
        <v>5.7356770896163196</v>
      </c>
      <c r="N7877" s="337"/>
      <c r="T7877" s="169" t="s">
        <v>300</v>
      </c>
    </row>
    <row r="7878" spans="1:20">
      <c r="A7878" s="339">
        <v>45620.125</v>
      </c>
      <c r="B7878" s="340">
        <v>2.90435</v>
      </c>
      <c r="C7878" s="340" t="s">
        <v>300</v>
      </c>
      <c r="D7878" s="341">
        <v>66.125870000000006</v>
      </c>
      <c r="E7878" s="342" t="s">
        <v>300</v>
      </c>
      <c r="F7878" s="340">
        <v>5.9690099999999999</v>
      </c>
      <c r="G7878" s="342" t="s">
        <v>300</v>
      </c>
      <c r="H7878" s="342"/>
      <c r="I7878" s="342"/>
      <c r="J7878" s="343"/>
      <c r="K7878" s="343"/>
      <c r="L7878" s="407">
        <v>1</v>
      </c>
      <c r="M7878" s="344">
        <f t="shared" si="123"/>
        <v>5.9689970002122612</v>
      </c>
      <c r="N7878" s="337"/>
      <c r="T7878" s="169" t="s">
        <v>300</v>
      </c>
    </row>
    <row r="7879" spans="1:20">
      <c r="A7879" s="339">
        <v>45620.166666666701</v>
      </c>
      <c r="B7879" s="340">
        <v>2.45804</v>
      </c>
      <c r="C7879" s="340" t="s">
        <v>300</v>
      </c>
      <c r="D7879" s="341">
        <v>68.591080000000005</v>
      </c>
      <c r="E7879" s="342" t="s">
        <v>300</v>
      </c>
      <c r="F7879" s="340">
        <v>5.2400799999999998</v>
      </c>
      <c r="G7879" s="342" t="s">
        <v>300</v>
      </c>
      <c r="H7879" s="342"/>
      <c r="I7879" s="342"/>
      <c r="J7879" s="343"/>
      <c r="K7879" s="343"/>
      <c r="L7879" s="407">
        <v>1</v>
      </c>
      <c r="M7879" s="344">
        <f t="shared" si="123"/>
        <v>5.2400761362418562</v>
      </c>
      <c r="N7879" s="337"/>
      <c r="T7879" s="169" t="s">
        <v>300</v>
      </c>
    </row>
    <row r="7880" spans="1:20">
      <c r="A7880" s="339">
        <v>45620.208333333299</v>
      </c>
      <c r="B7880" s="340">
        <v>2.74031</v>
      </c>
      <c r="C7880" s="340" t="s">
        <v>300</v>
      </c>
      <c r="D7880" s="341">
        <v>67.356589999999997</v>
      </c>
      <c r="E7880" s="342" t="s">
        <v>300</v>
      </c>
      <c r="F7880" s="340">
        <v>5.7366900000000003</v>
      </c>
      <c r="G7880" s="342" t="s">
        <v>300</v>
      </c>
      <c r="H7880" s="342"/>
      <c r="I7880" s="342"/>
      <c r="J7880" s="343"/>
      <c r="K7880" s="343"/>
      <c r="L7880" s="407">
        <v>1</v>
      </c>
      <c r="M7880" s="344">
        <f t="shared" si="123"/>
        <v>5.736682286401332</v>
      </c>
      <c r="N7880" s="337"/>
      <c r="T7880" s="169" t="s">
        <v>300</v>
      </c>
    </row>
    <row r="7881" spans="1:20">
      <c r="A7881" s="339">
        <v>45620.25</v>
      </c>
      <c r="B7881" s="340">
        <v>2.6400700000000001</v>
      </c>
      <c r="C7881" s="340" t="s">
        <v>300</v>
      </c>
      <c r="D7881" s="341">
        <v>67.428280000000001</v>
      </c>
      <c r="E7881" s="342" t="s">
        <v>300</v>
      </c>
      <c r="F7881" s="340">
        <v>5.5327200000000003</v>
      </c>
      <c r="G7881" s="342" t="s">
        <v>300</v>
      </c>
      <c r="H7881" s="342"/>
      <c r="I7881" s="342"/>
      <c r="J7881" s="343"/>
      <c r="K7881" s="343"/>
      <c r="L7881" s="407">
        <v>1</v>
      </c>
      <c r="M7881" s="344">
        <f t="shared" si="123"/>
        <v>5.5327179849019688</v>
      </c>
      <c r="N7881" s="337"/>
      <c r="T7881" s="169" t="s">
        <v>300</v>
      </c>
    </row>
    <row r="7882" spans="1:20">
      <c r="A7882" s="339">
        <v>45620.291666666701</v>
      </c>
      <c r="B7882" s="340">
        <v>2.3724400000000001</v>
      </c>
      <c r="C7882" s="340" t="s">
        <v>300</v>
      </c>
      <c r="D7882" s="341">
        <v>66.809370000000001</v>
      </c>
      <c r="E7882" s="342" t="s">
        <v>300</v>
      </c>
      <c r="F7882" s="340">
        <v>4.9262100000000002</v>
      </c>
      <c r="G7882" s="342" t="s">
        <v>300</v>
      </c>
      <c r="H7882" s="342"/>
      <c r="I7882" s="342"/>
      <c r="J7882" s="343"/>
      <c r="K7882" s="343"/>
      <c r="L7882" s="407">
        <v>1</v>
      </c>
      <c r="M7882" s="344">
        <f t="shared" si="123"/>
        <v>4.926217972387823</v>
      </c>
      <c r="N7882" s="337"/>
      <c r="T7882" s="169" t="s">
        <v>300</v>
      </c>
    </row>
    <row r="7883" spans="1:20">
      <c r="A7883" s="339">
        <v>45620.333333333299</v>
      </c>
      <c r="B7883" s="340">
        <v>2.4668100000000002</v>
      </c>
      <c r="C7883" s="340" t="s">
        <v>300</v>
      </c>
      <c r="D7883" s="341">
        <v>66.063760000000002</v>
      </c>
      <c r="E7883" s="342" t="s">
        <v>300</v>
      </c>
      <c r="F7883" s="340">
        <v>5.0650000000000004</v>
      </c>
      <c r="G7883" s="342" t="s">
        <v>300</v>
      </c>
      <c r="H7883" s="342"/>
      <c r="I7883" s="342"/>
      <c r="J7883" s="343"/>
      <c r="K7883" s="343"/>
      <c r="L7883" s="407">
        <v>1</v>
      </c>
      <c r="M7883" s="344">
        <f t="shared" si="123"/>
        <v>5.0650063974780482</v>
      </c>
      <c r="N7883" s="337"/>
      <c r="T7883" s="169" t="s">
        <v>300</v>
      </c>
    </row>
    <row r="7884" spans="1:20">
      <c r="A7884" s="339">
        <v>45620.375</v>
      </c>
      <c r="B7884" s="340">
        <v>2.3254100000000002</v>
      </c>
      <c r="C7884" s="340" t="s">
        <v>300</v>
      </c>
      <c r="D7884" s="341">
        <v>67.546530000000004</v>
      </c>
      <c r="E7884" s="342" t="s">
        <v>300</v>
      </c>
      <c r="F7884" s="340">
        <v>4.8818299999999999</v>
      </c>
      <c r="G7884" s="342" t="s">
        <v>300</v>
      </c>
      <c r="H7884" s="342"/>
      <c r="I7884" s="342"/>
      <c r="J7884" s="343"/>
      <c r="K7884" s="343"/>
      <c r="L7884" s="407">
        <v>1</v>
      </c>
      <c r="M7884" s="344">
        <f t="shared" si="123"/>
        <v>4.8818405362524837</v>
      </c>
      <c r="N7884" s="337"/>
      <c r="T7884" s="169" t="s">
        <v>300</v>
      </c>
    </row>
    <row r="7885" spans="1:20">
      <c r="A7885" s="339">
        <v>45620.416666666701</v>
      </c>
      <c r="B7885" s="340">
        <v>1.17154</v>
      </c>
      <c r="C7885" s="340" t="s">
        <v>300</v>
      </c>
      <c r="D7885" s="341">
        <v>68.805239999999998</v>
      </c>
      <c r="E7885" s="342" t="s">
        <v>300</v>
      </c>
      <c r="F7885" s="340">
        <v>2.50529</v>
      </c>
      <c r="G7885" s="342" t="s">
        <v>300</v>
      </c>
      <c r="H7885" s="342"/>
      <c r="I7885" s="342"/>
      <c r="J7885" s="343"/>
      <c r="K7885" s="343"/>
      <c r="L7885" s="407">
        <v>1</v>
      </c>
      <c r="M7885" s="344">
        <f t="shared" si="123"/>
        <v>2.5052994642271682</v>
      </c>
      <c r="N7885" s="337"/>
      <c r="T7885" s="169" t="s">
        <v>300</v>
      </c>
    </row>
    <row r="7886" spans="1:20">
      <c r="A7886" s="339">
        <v>45620.458333333299</v>
      </c>
      <c r="B7886" s="340">
        <v>0.42253000000000002</v>
      </c>
      <c r="C7886" s="340" t="s">
        <v>300</v>
      </c>
      <c r="D7886" s="341">
        <v>68.414529999999999</v>
      </c>
      <c r="E7886" s="342" t="s">
        <v>300</v>
      </c>
      <c r="F7886" s="340">
        <v>0.89844000000000002</v>
      </c>
      <c r="G7886" s="342" t="s">
        <v>300</v>
      </c>
      <c r="H7886" s="342"/>
      <c r="I7886" s="342"/>
      <c r="J7886" s="343"/>
      <c r="K7886" s="343"/>
      <c r="L7886" s="407">
        <v>1</v>
      </c>
      <c r="M7886" s="344">
        <f t="shared" si="123"/>
        <v>0.89843550749677192</v>
      </c>
      <c r="N7886" s="337"/>
      <c r="T7886" s="169" t="s">
        <v>300</v>
      </c>
    </row>
    <row r="7887" spans="1:20">
      <c r="A7887" s="339">
        <v>45620.5</v>
      </c>
      <c r="B7887" s="340">
        <v>1.9878199999999999</v>
      </c>
      <c r="C7887" s="340" t="s">
        <v>300</v>
      </c>
      <c r="D7887" s="341">
        <v>70.402209999999997</v>
      </c>
      <c r="E7887" s="342" t="s">
        <v>300</v>
      </c>
      <c r="F7887" s="340">
        <v>4.3495600000000003</v>
      </c>
      <c r="G7887" s="342" t="s">
        <v>300</v>
      </c>
      <c r="H7887" s="342"/>
      <c r="I7887" s="342"/>
      <c r="J7887" s="343"/>
      <c r="K7887" s="343"/>
      <c r="L7887" s="407">
        <v>1</v>
      </c>
      <c r="M7887" s="344">
        <f t="shared" si="123"/>
        <v>4.3495503072347752</v>
      </c>
      <c r="N7887" s="337"/>
      <c r="T7887" s="169" t="s">
        <v>300</v>
      </c>
    </row>
    <row r="7888" spans="1:20">
      <c r="A7888" s="339">
        <v>45620.541666666701</v>
      </c>
      <c r="B7888" s="340">
        <v>1.90327</v>
      </c>
      <c r="C7888" s="340" t="s">
        <v>300</v>
      </c>
      <c r="D7888" s="341">
        <v>70.927689999999998</v>
      </c>
      <c r="E7888" s="342" t="s">
        <v>300</v>
      </c>
      <c r="F7888" s="340">
        <v>4.1956199999999999</v>
      </c>
      <c r="G7888" s="342" t="s">
        <v>300</v>
      </c>
      <c r="H7888" s="342"/>
      <c r="I7888" s="342"/>
      <c r="J7888" s="343"/>
      <c r="K7888" s="343"/>
      <c r="L7888" s="407">
        <v>1</v>
      </c>
      <c r="M7888" s="344">
        <f t="shared" si="123"/>
        <v>4.1956304444990042</v>
      </c>
      <c r="N7888" s="337"/>
      <c r="T7888" s="169" t="s">
        <v>300</v>
      </c>
    </row>
    <row r="7889" spans="1:20">
      <c r="A7889" s="339">
        <v>45620.583333333299</v>
      </c>
      <c r="B7889" s="340">
        <v>2.2917900000000002</v>
      </c>
      <c r="C7889" s="340" t="s">
        <v>300</v>
      </c>
      <c r="D7889" s="341">
        <v>70.092590000000001</v>
      </c>
      <c r="E7889" s="342" t="s">
        <v>300</v>
      </c>
      <c r="F7889" s="340">
        <v>4.9926199999999996</v>
      </c>
      <c r="G7889" s="342" t="s">
        <v>300</v>
      </c>
      <c r="H7889" s="342"/>
      <c r="I7889" s="342"/>
      <c r="J7889" s="343"/>
      <c r="K7889" s="343"/>
      <c r="L7889" s="407">
        <v>1</v>
      </c>
      <c r="M7889" s="344">
        <f t="shared" si="123"/>
        <v>4.992613401665988</v>
      </c>
      <c r="N7889" s="337"/>
      <c r="T7889" s="169" t="s">
        <v>300</v>
      </c>
    </row>
    <row r="7890" spans="1:20">
      <c r="A7890" s="339">
        <v>45620.625</v>
      </c>
      <c r="B7890" s="340">
        <v>2.6853699999999998</v>
      </c>
      <c r="C7890" s="340" t="s">
        <v>300</v>
      </c>
      <c r="D7890" s="341">
        <v>69.789640000000006</v>
      </c>
      <c r="E7890" s="342" t="s">
        <v>300</v>
      </c>
      <c r="F7890" s="340">
        <v>5.8247299999999997</v>
      </c>
      <c r="G7890" s="342" t="s">
        <v>300</v>
      </c>
      <c r="H7890" s="342"/>
      <c r="I7890" s="342"/>
      <c r="J7890" s="343"/>
      <c r="K7890" s="343"/>
      <c r="L7890" s="407">
        <v>1</v>
      </c>
      <c r="M7890" s="344">
        <f t="shared" si="123"/>
        <v>5.8247340530161438</v>
      </c>
      <c r="N7890" s="337"/>
      <c r="T7890" s="169" t="s">
        <v>300</v>
      </c>
    </row>
    <row r="7891" spans="1:20">
      <c r="A7891" s="339">
        <v>45620.666666666701</v>
      </c>
      <c r="B7891" s="340">
        <v>2.7038700000000002</v>
      </c>
      <c r="C7891" s="340" t="s">
        <v>300</v>
      </c>
      <c r="D7891" s="341">
        <v>68.827960000000004</v>
      </c>
      <c r="E7891" s="342" t="s">
        <v>300</v>
      </c>
      <c r="F7891" s="340">
        <v>5.7840499999999997</v>
      </c>
      <c r="G7891" s="342" t="s">
        <v>300</v>
      </c>
      <c r="H7891" s="342"/>
      <c r="I7891" s="342"/>
      <c r="J7891" s="343"/>
      <c r="K7891" s="343"/>
      <c r="L7891" s="407">
        <v>1</v>
      </c>
      <c r="M7891" s="344">
        <f t="shared" si="123"/>
        <v>5.7840456908576163</v>
      </c>
      <c r="N7891" s="337"/>
      <c r="T7891" s="169" t="s">
        <v>300</v>
      </c>
    </row>
    <row r="7892" spans="1:20">
      <c r="A7892" s="339">
        <v>45620.708333333299</v>
      </c>
      <c r="B7892" s="340">
        <v>2.8906299999999998</v>
      </c>
      <c r="C7892" s="340" t="s">
        <v>300</v>
      </c>
      <c r="D7892" s="341">
        <v>66.247100000000003</v>
      </c>
      <c r="E7892" s="342" t="s">
        <v>300</v>
      </c>
      <c r="F7892" s="340">
        <v>5.9516999999999998</v>
      </c>
      <c r="G7892" s="342" t="s">
        <v>300</v>
      </c>
      <c r="H7892" s="342"/>
      <c r="I7892" s="342"/>
      <c r="J7892" s="343"/>
      <c r="K7892" s="343"/>
      <c r="L7892" s="407">
        <v>1</v>
      </c>
      <c r="M7892" s="344">
        <f t="shared" si="123"/>
        <v>5.9516911632368394</v>
      </c>
      <c r="N7892" s="337"/>
      <c r="T7892" s="169" t="s">
        <v>300</v>
      </c>
    </row>
    <row r="7893" spans="1:20">
      <c r="A7893" s="339">
        <v>45620.75</v>
      </c>
      <c r="B7893" s="340">
        <v>2.8553999999999999</v>
      </c>
      <c r="C7893" s="340" t="s">
        <v>300</v>
      </c>
      <c r="D7893" s="341">
        <v>66.651849999999996</v>
      </c>
      <c r="E7893" s="342" t="s">
        <v>300</v>
      </c>
      <c r="F7893" s="340">
        <v>5.9150600000000004</v>
      </c>
      <c r="G7893" s="342" t="s">
        <v>300</v>
      </c>
      <c r="H7893" s="342"/>
      <c r="I7893" s="342"/>
      <c r="J7893" s="343"/>
      <c r="K7893" s="343"/>
      <c r="L7893" s="407">
        <v>1</v>
      </c>
      <c r="M7893" s="344">
        <f t="shared" si="123"/>
        <v>5.9150738825891995</v>
      </c>
      <c r="N7893" s="337"/>
      <c r="T7893" s="169" t="s">
        <v>300</v>
      </c>
    </row>
    <row r="7894" spans="1:20">
      <c r="A7894" s="339">
        <v>45620.791666666701</v>
      </c>
      <c r="B7894" s="340">
        <v>3.02955</v>
      </c>
      <c r="C7894" s="340" t="s">
        <v>300</v>
      </c>
      <c r="D7894" s="341">
        <v>65.387519999999995</v>
      </c>
      <c r="E7894" s="342" t="s">
        <v>300</v>
      </c>
      <c r="F7894" s="340">
        <v>6.1567800000000004</v>
      </c>
      <c r="G7894" s="342" t="s">
        <v>300</v>
      </c>
      <c r="H7894" s="342"/>
      <c r="I7894" s="342"/>
      <c r="J7894" s="343"/>
      <c r="K7894" s="343"/>
      <c r="L7894" s="407">
        <v>1</v>
      </c>
      <c r="M7894" s="344">
        <f t="shared" si="123"/>
        <v>6.1567851785932781</v>
      </c>
      <c r="N7894" s="337"/>
      <c r="T7894" s="169" t="s">
        <v>300</v>
      </c>
    </row>
    <row r="7895" spans="1:20">
      <c r="A7895" s="339">
        <v>45620.833333333299</v>
      </c>
      <c r="B7895" s="340">
        <v>2.8089200000000001</v>
      </c>
      <c r="C7895" s="340" t="s">
        <v>300</v>
      </c>
      <c r="D7895" s="341">
        <v>66.764139999999998</v>
      </c>
      <c r="E7895" s="342" t="s">
        <v>300</v>
      </c>
      <c r="F7895" s="340">
        <v>5.8285799999999997</v>
      </c>
      <c r="G7895" s="342" t="s">
        <v>300</v>
      </c>
      <c r="H7895" s="342"/>
      <c r="I7895" s="342"/>
      <c r="J7895" s="343"/>
      <c r="K7895" s="343"/>
      <c r="L7895" s="407">
        <v>1</v>
      </c>
      <c r="M7895" s="344">
        <f t="shared" si="123"/>
        <v>5.8285917822431044</v>
      </c>
      <c r="N7895" s="337"/>
      <c r="T7895" s="169" t="s">
        <v>300</v>
      </c>
    </row>
    <row r="7896" spans="1:20">
      <c r="A7896" s="339">
        <v>45620.875</v>
      </c>
      <c r="B7896" s="340">
        <v>2.82728</v>
      </c>
      <c r="C7896" s="340" t="s">
        <v>300</v>
      </c>
      <c r="D7896" s="341">
        <v>67.684269999999998</v>
      </c>
      <c r="E7896" s="342" t="s">
        <v>300</v>
      </c>
      <c r="F7896" s="340">
        <v>5.9475300000000004</v>
      </c>
      <c r="G7896" s="342" t="s">
        <v>300</v>
      </c>
      <c r="H7896" s="342"/>
      <c r="I7896" s="342"/>
      <c r="J7896" s="343"/>
      <c r="K7896" s="343"/>
      <c r="L7896" s="407">
        <v>1</v>
      </c>
      <c r="M7896" s="344">
        <f t="shared" si="123"/>
        <v>5.9475428600844475</v>
      </c>
      <c r="N7896" s="337"/>
      <c r="T7896" s="169" t="s">
        <v>300</v>
      </c>
    </row>
    <row r="7897" spans="1:20">
      <c r="A7897" s="339">
        <v>45620.916666666701</v>
      </c>
      <c r="B7897" s="340">
        <v>2.4235699999999998</v>
      </c>
      <c r="C7897" s="340" t="s">
        <v>300</v>
      </c>
      <c r="D7897" s="341">
        <v>67.854370000000003</v>
      </c>
      <c r="E7897" s="342" t="s">
        <v>300</v>
      </c>
      <c r="F7897" s="340">
        <v>5.1111000000000004</v>
      </c>
      <c r="G7897" s="342" t="s">
        <v>300</v>
      </c>
      <c r="H7897" s="342"/>
      <c r="I7897" s="342"/>
      <c r="J7897" s="343"/>
      <c r="K7897" s="343"/>
      <c r="L7897" s="407">
        <v>1</v>
      </c>
      <c r="M7897" s="344">
        <f t="shared" si="123"/>
        <v>5.1111002657679716</v>
      </c>
      <c r="N7897" s="337"/>
      <c r="T7897" s="169" t="s">
        <v>300</v>
      </c>
    </row>
    <row r="7898" spans="1:20">
      <c r="A7898" s="339">
        <v>45620.958333333299</v>
      </c>
      <c r="B7898" s="340">
        <v>2.7174999999999998</v>
      </c>
      <c r="C7898" s="340" t="s">
        <v>300</v>
      </c>
      <c r="D7898" s="341">
        <v>68.230590000000007</v>
      </c>
      <c r="E7898" s="342" t="s">
        <v>300</v>
      </c>
      <c r="F7898" s="340">
        <v>5.76274</v>
      </c>
      <c r="G7898" s="342" t="s">
        <v>300</v>
      </c>
      <c r="H7898" s="342"/>
      <c r="I7898" s="342"/>
      <c r="J7898" s="343"/>
      <c r="K7898" s="343"/>
      <c r="L7898" s="407">
        <v>1</v>
      </c>
      <c r="M7898" s="344">
        <f t="shared" si="123"/>
        <v>5.7627488083409988</v>
      </c>
      <c r="N7898" s="337"/>
      <c r="T7898" s="169" t="s">
        <v>300</v>
      </c>
    </row>
    <row r="7899" spans="1:20">
      <c r="A7899" s="339">
        <v>45621</v>
      </c>
      <c r="B7899" s="340">
        <v>2.7156199999999999</v>
      </c>
      <c r="C7899" s="340" t="s">
        <v>300</v>
      </c>
      <c r="D7899" s="341">
        <v>67.629220000000004</v>
      </c>
      <c r="E7899" s="342" t="s">
        <v>300</v>
      </c>
      <c r="F7899" s="340">
        <v>5.7080000000000002</v>
      </c>
      <c r="G7899" s="342" t="s">
        <v>300</v>
      </c>
      <c r="H7899" s="342"/>
      <c r="I7899" s="342"/>
      <c r="J7899" s="343"/>
      <c r="K7899" s="343"/>
      <c r="L7899" s="407">
        <v>1</v>
      </c>
      <c r="M7899" s="344">
        <f t="shared" si="123"/>
        <v>5.7080055559017122</v>
      </c>
      <c r="N7899" s="337"/>
      <c r="T7899" s="169" t="s">
        <v>300</v>
      </c>
    </row>
    <row r="7900" spans="1:20">
      <c r="A7900" s="339">
        <v>45621.041666666701</v>
      </c>
      <c r="B7900" s="340">
        <v>2.5810200000000001</v>
      </c>
      <c r="C7900" s="340" t="s">
        <v>300</v>
      </c>
      <c r="D7900" s="341">
        <v>68.53443</v>
      </c>
      <c r="E7900" s="342" t="s">
        <v>300</v>
      </c>
      <c r="F7900" s="340">
        <v>5.4977</v>
      </c>
      <c r="G7900" s="342" t="s">
        <v>300</v>
      </c>
      <c r="H7900" s="342"/>
      <c r="I7900" s="342"/>
      <c r="J7900" s="343"/>
      <c r="K7900" s="343"/>
      <c r="L7900" s="407">
        <v>1</v>
      </c>
      <c r="M7900" s="344">
        <f t="shared" si="123"/>
        <v>5.4977018688380879</v>
      </c>
      <c r="N7900" s="337"/>
      <c r="T7900" s="169" t="s">
        <v>300</v>
      </c>
    </row>
    <row r="7901" spans="1:20">
      <c r="A7901" s="339">
        <v>45621.083333333299</v>
      </c>
      <c r="B7901" s="340">
        <v>2.5136400000000001</v>
      </c>
      <c r="C7901" s="340" t="s">
        <v>300</v>
      </c>
      <c r="D7901" s="341">
        <v>68.607280000000003</v>
      </c>
      <c r="E7901" s="342" t="s">
        <v>300</v>
      </c>
      <c r="F7901" s="340">
        <v>5.3598699999999999</v>
      </c>
      <c r="G7901" s="342" t="s">
        <v>300</v>
      </c>
      <c r="H7901" s="342"/>
      <c r="I7901" s="342"/>
      <c r="J7901" s="343"/>
      <c r="K7901" s="343"/>
      <c r="L7901" s="407">
        <v>1</v>
      </c>
      <c r="M7901" s="344">
        <f t="shared" si="123"/>
        <v>5.3598704225391351</v>
      </c>
      <c r="N7901" s="337"/>
      <c r="T7901" s="169" t="s">
        <v>300</v>
      </c>
    </row>
    <row r="7902" spans="1:20">
      <c r="A7902" s="339">
        <v>45621.125</v>
      </c>
      <c r="B7902" s="340">
        <v>2.7055400000000001</v>
      </c>
      <c r="C7902" s="340" t="s">
        <v>300</v>
      </c>
      <c r="D7902" s="341">
        <v>68.295929999999998</v>
      </c>
      <c r="E7902" s="342" t="s">
        <v>300</v>
      </c>
      <c r="F7902" s="340">
        <v>5.7428800000000004</v>
      </c>
      <c r="G7902" s="342" t="s">
        <v>300</v>
      </c>
      <c r="H7902" s="342"/>
      <c r="I7902" s="342"/>
      <c r="J7902" s="343"/>
      <c r="K7902" s="343"/>
      <c r="L7902" s="407">
        <v>1</v>
      </c>
      <c r="M7902" s="344">
        <f t="shared" si="123"/>
        <v>5.7428806736543754</v>
      </c>
      <c r="N7902" s="337"/>
      <c r="T7902" s="169" t="s">
        <v>300</v>
      </c>
    </row>
    <row r="7903" spans="1:20">
      <c r="A7903" s="339">
        <v>45621.166666666701</v>
      </c>
      <c r="B7903" s="340">
        <v>2.6368200000000002</v>
      </c>
      <c r="C7903" s="340" t="s">
        <v>300</v>
      </c>
      <c r="D7903" s="341">
        <v>69.108750000000001</v>
      </c>
      <c r="E7903" s="342" t="s">
        <v>300</v>
      </c>
      <c r="F7903" s="340">
        <v>5.6636300000000004</v>
      </c>
      <c r="G7903" s="342" t="s">
        <v>300</v>
      </c>
      <c r="H7903" s="342"/>
      <c r="I7903" s="342"/>
      <c r="J7903" s="343"/>
      <c r="K7903" s="343"/>
      <c r="L7903" s="407">
        <v>1</v>
      </c>
      <c r="M7903" s="344">
        <f t="shared" si="123"/>
        <v>5.6636255461589995</v>
      </c>
      <c r="N7903" s="337"/>
      <c r="T7903" s="169" t="s">
        <v>300</v>
      </c>
    </row>
    <row r="7904" spans="1:20">
      <c r="A7904" s="339">
        <v>45621.208333333299</v>
      </c>
      <c r="B7904" s="340">
        <v>2.5833499999999998</v>
      </c>
      <c r="C7904" s="340" t="s">
        <v>300</v>
      </c>
      <c r="D7904" s="341">
        <v>68.560469999999995</v>
      </c>
      <c r="E7904" s="342" t="s">
        <v>300</v>
      </c>
      <c r="F7904" s="340">
        <v>5.5047499999999996</v>
      </c>
      <c r="G7904" s="342" t="s">
        <v>300</v>
      </c>
      <c r="H7904" s="342"/>
      <c r="I7904" s="342"/>
      <c r="J7904" s="343"/>
      <c r="K7904" s="343"/>
      <c r="L7904" s="407">
        <v>1</v>
      </c>
      <c r="M7904" s="344">
        <f t="shared" si="123"/>
        <v>5.5047556506234594</v>
      </c>
      <c r="N7904" s="337"/>
      <c r="T7904" s="169" t="s">
        <v>300</v>
      </c>
    </row>
    <row r="7905" spans="1:20">
      <c r="A7905" s="339">
        <v>45621.25</v>
      </c>
      <c r="B7905" s="340">
        <v>2.6491099999999999</v>
      </c>
      <c r="C7905" s="340" t="s">
        <v>300</v>
      </c>
      <c r="D7905" s="341">
        <v>68.186750000000004</v>
      </c>
      <c r="E7905" s="342" t="s">
        <v>300</v>
      </c>
      <c r="F7905" s="340">
        <v>5.6140999999999996</v>
      </c>
      <c r="G7905" s="342" t="s">
        <v>300</v>
      </c>
      <c r="H7905" s="342"/>
      <c r="I7905" s="342"/>
      <c r="J7905" s="343"/>
      <c r="K7905" s="343"/>
      <c r="L7905" s="407">
        <v>1</v>
      </c>
      <c r="M7905" s="344">
        <f t="shared" si="123"/>
        <v>5.6141109761708998</v>
      </c>
      <c r="N7905" s="337"/>
      <c r="T7905" s="169" t="s">
        <v>300</v>
      </c>
    </row>
    <row r="7906" spans="1:20">
      <c r="A7906" s="339">
        <v>45621.291666666701</v>
      </c>
      <c r="B7906" s="340">
        <v>2.6472799999999999</v>
      </c>
      <c r="C7906" s="340" t="s">
        <v>300</v>
      </c>
      <c r="D7906" s="341">
        <v>68.612160000000003</v>
      </c>
      <c r="E7906" s="342" t="s">
        <v>300</v>
      </c>
      <c r="F7906" s="340">
        <v>5.6452400000000003</v>
      </c>
      <c r="G7906" s="342" t="s">
        <v>300</v>
      </c>
      <c r="H7906" s="342"/>
      <c r="I7906" s="342"/>
      <c r="J7906" s="343"/>
      <c r="K7906" s="343"/>
      <c r="L7906" s="407">
        <v>1</v>
      </c>
      <c r="M7906" s="344">
        <f t="shared" si="123"/>
        <v>5.6452344145827835</v>
      </c>
      <c r="N7906" s="337"/>
      <c r="T7906" s="169" t="s">
        <v>300</v>
      </c>
    </row>
    <row r="7907" spans="1:20">
      <c r="A7907" s="339">
        <v>45621.333333333299</v>
      </c>
      <c r="B7907" s="340">
        <v>2.5417200000000002</v>
      </c>
      <c r="C7907" s="340" t="s">
        <v>300</v>
      </c>
      <c r="D7907" s="341">
        <v>68.785250000000005</v>
      </c>
      <c r="E7907" s="342" t="s">
        <v>300</v>
      </c>
      <c r="F7907" s="340">
        <v>5.4337999999999997</v>
      </c>
      <c r="G7907" s="342" t="s">
        <v>300</v>
      </c>
      <c r="H7907" s="342"/>
      <c r="I7907" s="342"/>
      <c r="J7907" s="343"/>
      <c r="K7907" s="343"/>
      <c r="L7907" s="407">
        <v>1</v>
      </c>
      <c r="M7907" s="344">
        <f t="shared" si="123"/>
        <v>5.4338048421804013</v>
      </c>
      <c r="N7907" s="337"/>
      <c r="T7907" s="169" t="s">
        <v>300</v>
      </c>
    </row>
    <row r="7908" spans="1:20">
      <c r="A7908" s="339">
        <v>45621.375</v>
      </c>
      <c r="B7908" s="340">
        <v>2.4243299999999999</v>
      </c>
      <c r="C7908" s="340" t="s">
        <v>300</v>
      </c>
      <c r="D7908" s="341">
        <v>61.609549999999999</v>
      </c>
      <c r="E7908" s="342" t="s">
        <v>300</v>
      </c>
      <c r="F7908" s="340">
        <v>4.6421700000000001</v>
      </c>
      <c r="G7908" s="342" t="s">
        <v>300</v>
      </c>
      <c r="H7908" s="342"/>
      <c r="I7908" s="342"/>
      <c r="J7908" s="343"/>
      <c r="K7908" s="343"/>
      <c r="L7908" s="407">
        <v>1</v>
      </c>
      <c r="M7908" s="344">
        <f t="shared" si="123"/>
        <v>4.6421672413246196</v>
      </c>
      <c r="N7908" s="337"/>
      <c r="T7908" s="169" t="s">
        <v>300</v>
      </c>
    </row>
    <row r="7909" spans="1:20">
      <c r="A7909" s="339">
        <v>45621.416666666701</v>
      </c>
      <c r="B7909" s="340">
        <v>0.59467000000000003</v>
      </c>
      <c r="C7909" s="340" t="s">
        <v>300</v>
      </c>
      <c r="D7909" s="341">
        <v>67.922979999999995</v>
      </c>
      <c r="E7909" s="342" t="s">
        <v>300</v>
      </c>
      <c r="F7909" s="340">
        <v>1.2553799999999999</v>
      </c>
      <c r="G7909" s="342" t="s">
        <v>300</v>
      </c>
      <c r="H7909" s="342"/>
      <c r="I7909" s="342"/>
      <c r="J7909" s="343"/>
      <c r="K7909" s="343"/>
      <c r="L7909" s="407">
        <v>1</v>
      </c>
      <c r="M7909" s="344">
        <f t="shared" si="123"/>
        <v>1.2553758546959279</v>
      </c>
      <c r="N7909" s="337"/>
      <c r="T7909" s="169" t="s">
        <v>300</v>
      </c>
    </row>
    <row r="7910" spans="1:20">
      <c r="A7910" s="339">
        <v>45621.458333333299</v>
      </c>
      <c r="B7910" s="340">
        <v>0.33126</v>
      </c>
      <c r="C7910" s="340" t="s">
        <v>300</v>
      </c>
      <c r="D7910" s="341">
        <v>69.815070000000006</v>
      </c>
      <c r="E7910" s="342" t="s">
        <v>300</v>
      </c>
      <c r="F7910" s="340">
        <v>0.71879000000000004</v>
      </c>
      <c r="G7910" s="342" t="s">
        <v>300</v>
      </c>
      <c r="H7910" s="342"/>
      <c r="I7910" s="342"/>
      <c r="J7910" s="343"/>
      <c r="K7910" s="343"/>
      <c r="L7910" s="407">
        <v>1</v>
      </c>
      <c r="M7910" s="344">
        <f t="shared" si="123"/>
        <v>0.7187852979412559</v>
      </c>
      <c r="N7910" s="337"/>
      <c r="T7910" s="169" t="s">
        <v>300</v>
      </c>
    </row>
    <row r="7911" spans="1:20">
      <c r="A7911" s="339">
        <v>45621.5</v>
      </c>
      <c r="B7911" s="340">
        <v>1.5226299999999999</v>
      </c>
      <c r="C7911" s="340" t="s">
        <v>300</v>
      </c>
      <c r="D7911" s="341">
        <v>68.00658</v>
      </c>
      <c r="E7911" s="342" t="s">
        <v>300</v>
      </c>
      <c r="F7911" s="340">
        <v>3.2183000000000002</v>
      </c>
      <c r="G7911" s="342" t="s">
        <v>300</v>
      </c>
      <c r="H7911" s="342"/>
      <c r="I7911" s="342"/>
      <c r="J7911" s="343"/>
      <c r="K7911" s="343"/>
      <c r="L7911" s="407">
        <v>1</v>
      </c>
      <c r="M7911" s="344">
        <f t="shared" si="123"/>
        <v>3.2182985347798314</v>
      </c>
      <c r="N7911" s="337"/>
      <c r="T7911" s="169" t="s">
        <v>300</v>
      </c>
    </row>
    <row r="7912" spans="1:20">
      <c r="A7912" s="339">
        <v>45621.541666666701</v>
      </c>
      <c r="B7912" s="340">
        <v>2.35128</v>
      </c>
      <c r="C7912" s="340" t="s">
        <v>300</v>
      </c>
      <c r="D7912" s="341">
        <v>68.382769999999994</v>
      </c>
      <c r="E7912" s="342" t="s">
        <v>300</v>
      </c>
      <c r="F7912" s="340">
        <v>4.9972500000000002</v>
      </c>
      <c r="G7912" s="342" t="s">
        <v>300</v>
      </c>
      <c r="H7912" s="342"/>
      <c r="I7912" s="342"/>
      <c r="J7912" s="343"/>
      <c r="K7912" s="343"/>
      <c r="L7912" s="407">
        <v>1</v>
      </c>
      <c r="M7912" s="344">
        <f t="shared" si="123"/>
        <v>4.9972611859692471</v>
      </c>
      <c r="N7912" s="337"/>
      <c r="T7912" s="169" t="s">
        <v>300</v>
      </c>
    </row>
    <row r="7913" spans="1:20">
      <c r="A7913" s="339">
        <v>45621.583333333299</v>
      </c>
      <c r="B7913" s="340">
        <v>0.84787999999999997</v>
      </c>
      <c r="C7913" s="340" t="s">
        <v>300</v>
      </c>
      <c r="D7913" s="341">
        <v>66.545249999999996</v>
      </c>
      <c r="E7913" s="342" t="s">
        <v>300</v>
      </c>
      <c r="F7913" s="340">
        <v>1.7536099999999999</v>
      </c>
      <c r="G7913" s="342" t="s">
        <v>300</v>
      </c>
      <c r="H7913" s="342"/>
      <c r="I7913" s="342"/>
      <c r="J7913" s="343"/>
      <c r="K7913" s="343"/>
      <c r="L7913" s="407">
        <v>1</v>
      </c>
      <c r="M7913" s="344">
        <f t="shared" si="123"/>
        <v>1.7536077745955996</v>
      </c>
      <c r="N7913" s="337"/>
      <c r="T7913" s="169" t="s">
        <v>300</v>
      </c>
    </row>
    <row r="7914" spans="1:20">
      <c r="A7914" s="339">
        <v>45621.625</v>
      </c>
      <c r="B7914" s="340">
        <v>1.64876</v>
      </c>
      <c r="C7914" s="340" t="s">
        <v>300</v>
      </c>
      <c r="D7914" s="341">
        <v>66.143320000000003</v>
      </c>
      <c r="E7914" s="342" t="s">
        <v>300</v>
      </c>
      <c r="F7914" s="340">
        <v>3.3894199999999999</v>
      </c>
      <c r="G7914" s="342" t="s">
        <v>300</v>
      </c>
      <c r="H7914" s="342"/>
      <c r="I7914" s="342"/>
      <c r="J7914" s="343"/>
      <c r="K7914" s="343"/>
      <c r="L7914" s="407">
        <v>1</v>
      </c>
      <c r="M7914" s="344">
        <f t="shared" si="123"/>
        <v>3.3894126256018562</v>
      </c>
      <c r="N7914" s="337"/>
      <c r="T7914" s="169" t="s">
        <v>300</v>
      </c>
    </row>
    <row r="7915" spans="1:20">
      <c r="A7915" s="339">
        <v>45621.666666666701</v>
      </c>
      <c r="B7915" s="340">
        <v>2.0451899999999998</v>
      </c>
      <c r="C7915" s="340" t="s">
        <v>300</v>
      </c>
      <c r="D7915" s="341">
        <v>66.457260000000005</v>
      </c>
      <c r="E7915" s="342" t="s">
        <v>300</v>
      </c>
      <c r="F7915" s="340">
        <v>4.2243300000000001</v>
      </c>
      <c r="G7915" s="342" t="s">
        <v>300</v>
      </c>
      <c r="H7915" s="342"/>
      <c r="I7915" s="342"/>
      <c r="J7915" s="343"/>
      <c r="K7915" s="343"/>
      <c r="L7915" s="407">
        <v>1</v>
      </c>
      <c r="M7915" s="344">
        <f t="shared" si="123"/>
        <v>4.2243228488477511</v>
      </c>
      <c r="N7915" s="337"/>
      <c r="T7915" s="169" t="s">
        <v>300</v>
      </c>
    </row>
    <row r="7916" spans="1:20">
      <c r="A7916" s="339">
        <v>45621.708333333299</v>
      </c>
      <c r="B7916" s="340">
        <v>2.8658399999999999</v>
      </c>
      <c r="C7916" s="340" t="s">
        <v>300</v>
      </c>
      <c r="D7916" s="341">
        <v>65.090280000000007</v>
      </c>
      <c r="E7916" s="342" t="s">
        <v>300</v>
      </c>
      <c r="F7916" s="340">
        <v>5.7976200000000002</v>
      </c>
      <c r="G7916" s="342" t="s">
        <v>300</v>
      </c>
      <c r="H7916" s="342"/>
      <c r="I7916" s="342"/>
      <c r="J7916" s="343"/>
      <c r="K7916" s="343"/>
      <c r="L7916" s="407">
        <v>1</v>
      </c>
      <c r="M7916" s="344">
        <f t="shared" si="123"/>
        <v>5.7976112353340161</v>
      </c>
      <c r="N7916" s="337"/>
      <c r="T7916" s="169" t="s">
        <v>300</v>
      </c>
    </row>
    <row r="7917" spans="1:20">
      <c r="A7917" s="339">
        <v>45621.75</v>
      </c>
      <c r="B7917" s="340">
        <v>2.7907299999999999</v>
      </c>
      <c r="C7917" s="340" t="s">
        <v>300</v>
      </c>
      <c r="D7917" s="341">
        <v>65.777349999999998</v>
      </c>
      <c r="E7917" s="342" t="s">
        <v>300</v>
      </c>
      <c r="F7917" s="340">
        <v>5.70526</v>
      </c>
      <c r="G7917" s="342" t="s">
        <v>300</v>
      </c>
      <c r="H7917" s="342"/>
      <c r="I7917" s="342"/>
      <c r="J7917" s="343"/>
      <c r="K7917" s="343"/>
      <c r="L7917" s="407">
        <v>1</v>
      </c>
      <c r="M7917" s="344">
        <f t="shared" si="123"/>
        <v>5.7052568888477388</v>
      </c>
      <c r="N7917" s="337"/>
      <c r="T7917" s="169" t="s">
        <v>300</v>
      </c>
    </row>
    <row r="7918" spans="1:20">
      <c r="A7918" s="339">
        <v>45621.791666666701</v>
      </c>
      <c r="B7918" s="340">
        <v>2.7073700000000001</v>
      </c>
      <c r="C7918" s="340" t="s">
        <v>300</v>
      </c>
      <c r="D7918" s="341">
        <v>66.116069999999993</v>
      </c>
      <c r="E7918" s="342" t="s">
        <v>300</v>
      </c>
      <c r="F7918" s="340">
        <v>5.5633400000000002</v>
      </c>
      <c r="G7918" s="342" t="s">
        <v>300</v>
      </c>
      <c r="H7918" s="342"/>
      <c r="I7918" s="342"/>
      <c r="J7918" s="343"/>
      <c r="K7918" s="343"/>
      <c r="L7918" s="407">
        <v>1</v>
      </c>
      <c r="M7918" s="344">
        <f t="shared" si="123"/>
        <v>5.5633406506677705</v>
      </c>
      <c r="N7918" s="337"/>
      <c r="T7918" s="169" t="s">
        <v>300</v>
      </c>
    </row>
    <row r="7919" spans="1:20">
      <c r="A7919" s="339">
        <v>45621.833333333299</v>
      </c>
      <c r="B7919" s="340">
        <v>2.7025399999999999</v>
      </c>
      <c r="C7919" s="340" t="s">
        <v>300</v>
      </c>
      <c r="D7919" s="341">
        <v>65.676169999999999</v>
      </c>
      <c r="E7919" s="342" t="s">
        <v>300</v>
      </c>
      <c r="F7919" s="340">
        <v>5.5164600000000004</v>
      </c>
      <c r="G7919" s="342" t="s">
        <v>300</v>
      </c>
      <c r="H7919" s="342"/>
      <c r="I7919" s="342"/>
      <c r="J7919" s="343"/>
      <c r="K7919" s="343"/>
      <c r="L7919" s="407">
        <v>1</v>
      </c>
      <c r="M7919" s="344">
        <f t="shared" si="123"/>
        <v>5.5164661687435439</v>
      </c>
      <c r="N7919" s="337"/>
      <c r="T7919" s="169" t="s">
        <v>300</v>
      </c>
    </row>
    <row r="7920" spans="1:20">
      <c r="A7920" s="339">
        <v>45621.875</v>
      </c>
      <c r="B7920" s="340">
        <v>2.6328299999999998</v>
      </c>
      <c r="C7920" s="340" t="s">
        <v>300</v>
      </c>
      <c r="D7920" s="341">
        <v>66.968299999999999</v>
      </c>
      <c r="E7920" s="342" t="s">
        <v>300</v>
      </c>
      <c r="F7920" s="340">
        <v>5.4798999999999998</v>
      </c>
      <c r="G7920" s="342" t="s">
        <v>300</v>
      </c>
      <c r="H7920" s="342"/>
      <c r="I7920" s="342"/>
      <c r="J7920" s="343"/>
      <c r="K7920" s="343"/>
      <c r="L7920" s="407">
        <v>1</v>
      </c>
      <c r="M7920" s="344">
        <f t="shared" si="123"/>
        <v>5.4799059199021185</v>
      </c>
      <c r="N7920" s="337"/>
      <c r="T7920" s="169" t="s">
        <v>300</v>
      </c>
    </row>
    <row r="7921" spans="1:20">
      <c r="A7921" s="339">
        <v>45621.916666666701</v>
      </c>
      <c r="B7921" s="340">
        <v>1.6288100000000001</v>
      </c>
      <c r="C7921" s="340" t="s">
        <v>300</v>
      </c>
      <c r="D7921" s="341">
        <v>69.282619999999994</v>
      </c>
      <c r="E7921" s="342" t="s">
        <v>300</v>
      </c>
      <c r="F7921" s="340">
        <v>3.5073099999999999</v>
      </c>
      <c r="G7921" s="342" t="s">
        <v>300</v>
      </c>
      <c r="H7921" s="342"/>
      <c r="I7921" s="342"/>
      <c r="J7921" s="343"/>
      <c r="K7921" s="343"/>
      <c r="L7921" s="407">
        <v>1</v>
      </c>
      <c r="M7921" s="344">
        <f t="shared" si="123"/>
        <v>3.5073228106907752</v>
      </c>
      <c r="N7921" s="337"/>
      <c r="T7921" s="169" t="s">
        <v>300</v>
      </c>
    </row>
    <row r="7922" spans="1:20">
      <c r="A7922" s="339">
        <v>45621.958333333299</v>
      </c>
      <c r="B7922" s="340">
        <v>1.7284600000000001</v>
      </c>
      <c r="C7922" s="340" t="s">
        <v>300</v>
      </c>
      <c r="D7922" s="341">
        <v>69.713350000000005</v>
      </c>
      <c r="E7922" s="342" t="s">
        <v>300</v>
      </c>
      <c r="F7922" s="340">
        <v>3.74505</v>
      </c>
      <c r="G7922" s="342" t="s">
        <v>300</v>
      </c>
      <c r="H7922" s="342"/>
      <c r="I7922" s="342"/>
      <c r="J7922" s="343"/>
      <c r="K7922" s="343"/>
      <c r="L7922" s="407">
        <v>1</v>
      </c>
      <c r="M7922" s="344">
        <f t="shared" si="123"/>
        <v>3.7450385841262808</v>
      </c>
      <c r="N7922" s="337"/>
      <c r="T7922" s="169" t="s">
        <v>300</v>
      </c>
    </row>
    <row r="7923" spans="1:20">
      <c r="A7923" s="339">
        <v>45622</v>
      </c>
      <c r="B7923" s="340">
        <v>2.4811299999999998</v>
      </c>
      <c r="C7923" s="340" t="s">
        <v>300</v>
      </c>
      <c r="D7923" s="341">
        <v>66.739779999999996</v>
      </c>
      <c r="E7923" s="342" t="s">
        <v>300</v>
      </c>
      <c r="F7923" s="340">
        <v>5.1465399999999999</v>
      </c>
      <c r="G7923" s="342" t="s">
        <v>300</v>
      </c>
      <c r="H7923" s="342"/>
      <c r="I7923" s="342"/>
      <c r="J7923" s="343"/>
      <c r="K7923" s="343"/>
      <c r="L7923" s="407">
        <v>1</v>
      </c>
      <c r="M7923" s="344">
        <f t="shared" si="123"/>
        <v>5.1465393865215106</v>
      </c>
      <c r="N7923" s="337"/>
      <c r="T7923" s="169" t="s">
        <v>300</v>
      </c>
    </row>
    <row r="7924" spans="1:20">
      <c r="A7924" s="339">
        <v>45622.041666666701</v>
      </c>
      <c r="B7924" s="340">
        <v>2.57856</v>
      </c>
      <c r="C7924" s="340" t="s">
        <v>300</v>
      </c>
      <c r="D7924" s="341">
        <v>66.900729999999996</v>
      </c>
      <c r="E7924" s="342" t="s">
        <v>300</v>
      </c>
      <c r="F7924" s="340">
        <v>5.3615399999999998</v>
      </c>
      <c r="G7924" s="342" t="s">
        <v>300</v>
      </c>
      <c r="H7924" s="342"/>
      <c r="I7924" s="342"/>
      <c r="J7924" s="343"/>
      <c r="K7924" s="343"/>
      <c r="L7924" s="407">
        <v>1</v>
      </c>
      <c r="M7924" s="344">
        <f t="shared" si="123"/>
        <v>5.3615345405207027</v>
      </c>
      <c r="N7924" s="337"/>
      <c r="T7924" s="169" t="s">
        <v>300</v>
      </c>
    </row>
    <row r="7925" spans="1:20">
      <c r="A7925" s="339">
        <v>45622.083333333299</v>
      </c>
      <c r="B7925" s="340">
        <v>2.7429700000000001</v>
      </c>
      <c r="C7925" s="340" t="s">
        <v>300</v>
      </c>
      <c r="D7925" s="341">
        <v>65.28922</v>
      </c>
      <c r="E7925" s="342" t="s">
        <v>300</v>
      </c>
      <c r="F7925" s="340">
        <v>5.5660100000000003</v>
      </c>
      <c r="G7925" s="342" t="s">
        <v>300</v>
      </c>
      <c r="H7925" s="342"/>
      <c r="I7925" s="342"/>
      <c r="J7925" s="343"/>
      <c r="K7925" s="343"/>
      <c r="L7925" s="407">
        <v>1</v>
      </c>
      <c r="M7925" s="344">
        <f t="shared" si="123"/>
        <v>5.5660044350280726</v>
      </c>
      <c r="N7925" s="337"/>
      <c r="T7925" s="169" t="s">
        <v>300</v>
      </c>
    </row>
    <row r="7926" spans="1:20">
      <c r="A7926" s="339">
        <v>45622.125</v>
      </c>
      <c r="B7926" s="340">
        <v>2.6189300000000002</v>
      </c>
      <c r="C7926" s="340" t="s">
        <v>300</v>
      </c>
      <c r="D7926" s="341">
        <v>65.853489999999994</v>
      </c>
      <c r="E7926" s="342" t="s">
        <v>300</v>
      </c>
      <c r="F7926" s="340">
        <v>5.3602400000000001</v>
      </c>
      <c r="G7926" s="342" t="s">
        <v>300</v>
      </c>
      <c r="H7926" s="342"/>
      <c r="I7926" s="342"/>
      <c r="J7926" s="343"/>
      <c r="K7926" s="343"/>
      <c r="L7926" s="407">
        <v>1</v>
      </c>
      <c r="M7926" s="344">
        <f t="shared" si="123"/>
        <v>5.3602333519819556</v>
      </c>
      <c r="N7926" s="337"/>
      <c r="T7926" s="169" t="s">
        <v>300</v>
      </c>
    </row>
    <row r="7927" spans="1:20">
      <c r="A7927" s="339">
        <v>45622.166666666701</v>
      </c>
      <c r="B7927" s="340">
        <v>1.6942900000000001</v>
      </c>
      <c r="C7927" s="340" t="s">
        <v>300</v>
      </c>
      <c r="D7927" s="341">
        <v>69.862430000000003</v>
      </c>
      <c r="E7927" s="342" t="s">
        <v>300</v>
      </c>
      <c r="F7927" s="340">
        <v>3.6788500000000002</v>
      </c>
      <c r="G7927" s="342" t="s">
        <v>300</v>
      </c>
      <c r="H7927" s="342"/>
      <c r="I7927" s="342"/>
      <c r="J7927" s="343"/>
      <c r="K7927" s="343"/>
      <c r="L7927" s="407">
        <v>1</v>
      </c>
      <c r="M7927" s="344">
        <f t="shared" si="123"/>
        <v>3.6788530895876765</v>
      </c>
      <c r="N7927" s="337"/>
      <c r="T7927" s="169" t="s">
        <v>300</v>
      </c>
    </row>
    <row r="7928" spans="1:20">
      <c r="A7928" s="339">
        <v>45622.208333333299</v>
      </c>
      <c r="B7928" s="340">
        <v>2.1872799999999999</v>
      </c>
      <c r="C7928" s="340" t="s">
        <v>300</v>
      </c>
      <c r="D7928" s="341">
        <v>67.928349999999995</v>
      </c>
      <c r="E7928" s="342" t="s">
        <v>300</v>
      </c>
      <c r="F7928" s="340">
        <v>4.6178100000000004</v>
      </c>
      <c r="G7928" s="342" t="s">
        <v>300</v>
      </c>
      <c r="H7928" s="342"/>
      <c r="I7928" s="342"/>
      <c r="J7928" s="343"/>
      <c r="K7928" s="343"/>
      <c r="L7928" s="407">
        <v>1</v>
      </c>
      <c r="M7928" s="344">
        <f t="shared" si="123"/>
        <v>4.6178142287390385</v>
      </c>
      <c r="N7928" s="337"/>
      <c r="T7928" s="169" t="s">
        <v>300</v>
      </c>
    </row>
    <row r="7929" spans="1:20">
      <c r="A7929" s="339">
        <v>45622.25</v>
      </c>
      <c r="B7929" s="340">
        <v>2.2497799999999999</v>
      </c>
      <c r="C7929" s="340" t="s">
        <v>300</v>
      </c>
      <c r="D7929" s="341">
        <v>67.909899999999993</v>
      </c>
      <c r="E7929" s="342" t="s">
        <v>300</v>
      </c>
      <c r="F7929" s="340">
        <v>4.7484700000000002</v>
      </c>
      <c r="G7929" s="342" t="s">
        <v>300</v>
      </c>
      <c r="H7929" s="342"/>
      <c r="I7929" s="342"/>
      <c r="J7929" s="343"/>
      <c r="K7929" s="343"/>
      <c r="L7929" s="407">
        <v>1</v>
      </c>
      <c r="M7929" s="344">
        <f t="shared" si="123"/>
        <v>4.7484749662677581</v>
      </c>
      <c r="N7929" s="337"/>
      <c r="T7929" s="169" t="s">
        <v>300</v>
      </c>
    </row>
    <row r="7930" spans="1:20" ht="30">
      <c r="A7930" s="339">
        <v>45622.291666666701</v>
      </c>
      <c r="B7930" s="340">
        <v>2.3704999999999998</v>
      </c>
      <c r="C7930" s="340" t="s">
        <v>300</v>
      </c>
      <c r="D7930" s="341">
        <v>71.878619999999998</v>
      </c>
      <c r="E7930" s="342" t="s">
        <v>367</v>
      </c>
      <c r="F7930" s="340">
        <v>5.2956700000000003</v>
      </c>
      <c r="G7930" s="342" t="s">
        <v>367</v>
      </c>
      <c r="H7930" s="342"/>
      <c r="I7930" s="342">
        <v>99.1</v>
      </c>
      <c r="J7930" s="343"/>
      <c r="K7930" s="343" t="s">
        <v>384</v>
      </c>
      <c r="L7930" s="407">
        <v>1</v>
      </c>
      <c r="M7930" s="344">
        <f t="shared" si="123"/>
        <v>5.2956673915068002</v>
      </c>
      <c r="N7930" s="337"/>
      <c r="T7930" s="169" t="s">
        <v>300</v>
      </c>
    </row>
    <row r="7931" spans="1:20" ht="30">
      <c r="A7931" s="339">
        <v>45622.333333333299</v>
      </c>
      <c r="B7931" s="340">
        <v>2.3989500000000001</v>
      </c>
      <c r="C7931" s="340" t="s">
        <v>300</v>
      </c>
      <c r="D7931" s="341">
        <v>71.878619999999998</v>
      </c>
      <c r="E7931" s="342" t="s">
        <v>367</v>
      </c>
      <c r="F7931" s="340">
        <v>5.3592199999999997</v>
      </c>
      <c r="G7931" s="342" t="s">
        <v>367</v>
      </c>
      <c r="H7931" s="342"/>
      <c r="I7931" s="342">
        <v>99.1</v>
      </c>
      <c r="J7931" s="343"/>
      <c r="K7931" s="343" t="s">
        <v>384</v>
      </c>
      <c r="L7931" s="407">
        <v>1</v>
      </c>
      <c r="M7931" s="344">
        <f t="shared" si="123"/>
        <v>5.3592243361549201</v>
      </c>
      <c r="N7931" s="337"/>
      <c r="T7931" s="169" t="s">
        <v>300</v>
      </c>
    </row>
    <row r="7932" spans="1:20">
      <c r="A7932" s="339">
        <v>45622.375</v>
      </c>
      <c r="B7932" s="340">
        <v>2.04453</v>
      </c>
      <c r="C7932" s="340" t="s">
        <v>300</v>
      </c>
      <c r="D7932" s="341">
        <v>68.547089999999997</v>
      </c>
      <c r="E7932" s="342" t="s">
        <v>300</v>
      </c>
      <c r="F7932" s="340">
        <v>4.3557600000000001</v>
      </c>
      <c r="G7932" s="342" t="s">
        <v>300</v>
      </c>
      <c r="H7932" s="342"/>
      <c r="I7932" s="342"/>
      <c r="J7932" s="343"/>
      <c r="K7932" s="343"/>
      <c r="L7932" s="407">
        <v>1</v>
      </c>
      <c r="M7932" s="344">
        <f t="shared" si="123"/>
        <v>4.3557557660021153</v>
      </c>
      <c r="N7932" s="337"/>
      <c r="T7932" s="169" t="s">
        <v>300</v>
      </c>
    </row>
    <row r="7933" spans="1:20">
      <c r="A7933" s="339">
        <v>45622.416666666701</v>
      </c>
      <c r="B7933" s="340">
        <v>2.1484299999999998</v>
      </c>
      <c r="C7933" s="340" t="s">
        <v>300</v>
      </c>
      <c r="D7933" s="341">
        <v>66.221050000000005</v>
      </c>
      <c r="E7933" s="342" t="s">
        <v>300</v>
      </c>
      <c r="F7933" s="340">
        <v>4.4218000000000002</v>
      </c>
      <c r="G7933" s="342" t="s">
        <v>300</v>
      </c>
      <c r="H7933" s="342"/>
      <c r="I7933" s="342"/>
      <c r="J7933" s="343"/>
      <c r="K7933" s="343"/>
      <c r="L7933" s="407">
        <v>1</v>
      </c>
      <c r="M7933" s="344">
        <f t="shared" si="123"/>
        <v>4.4217917072326198</v>
      </c>
      <c r="N7933" s="337"/>
      <c r="T7933" s="169" t="s">
        <v>300</v>
      </c>
    </row>
    <row r="7934" spans="1:20">
      <c r="A7934" s="339">
        <v>45622.458333333299</v>
      </c>
      <c r="B7934" s="340">
        <v>2.3633899999999999</v>
      </c>
      <c r="C7934" s="340" t="s">
        <v>300</v>
      </c>
      <c r="D7934" s="341">
        <v>63.64208</v>
      </c>
      <c r="E7934" s="342" t="s">
        <v>300</v>
      </c>
      <c r="F7934" s="340">
        <v>4.6747699999999996</v>
      </c>
      <c r="G7934" s="342" t="s">
        <v>300</v>
      </c>
      <c r="H7934" s="342"/>
      <c r="I7934" s="342"/>
      <c r="J7934" s="343"/>
      <c r="K7934" s="343"/>
      <c r="L7934" s="407">
        <v>1</v>
      </c>
      <c r="M7934" s="344">
        <f t="shared" si="123"/>
        <v>4.6747756034232957</v>
      </c>
      <c r="N7934" s="337"/>
      <c r="T7934" s="169" t="s">
        <v>300</v>
      </c>
    </row>
    <row r="7935" spans="1:20">
      <c r="A7935" s="339">
        <v>45622.5</v>
      </c>
      <c r="B7935" s="340">
        <v>0.99126000000000003</v>
      </c>
      <c r="C7935" s="340" t="s">
        <v>300</v>
      </c>
      <c r="D7935" s="341">
        <v>67.512630000000001</v>
      </c>
      <c r="E7935" s="342" t="s">
        <v>300</v>
      </c>
      <c r="F7935" s="340">
        <v>2.0799500000000002</v>
      </c>
      <c r="G7935" s="342" t="s">
        <v>300</v>
      </c>
      <c r="H7935" s="342"/>
      <c r="I7935" s="342"/>
      <c r="J7935" s="343"/>
      <c r="K7935" s="343"/>
      <c r="L7935" s="407">
        <v>1</v>
      </c>
      <c r="M7935" s="344">
        <f t="shared" si="123"/>
        <v>2.0799534635969037</v>
      </c>
      <c r="N7935" s="337"/>
      <c r="T7935" s="169" t="s">
        <v>300</v>
      </c>
    </row>
    <row r="7936" spans="1:20">
      <c r="A7936" s="339">
        <v>45622.541666666701</v>
      </c>
      <c r="B7936" s="340">
        <v>0.26594000000000001</v>
      </c>
      <c r="C7936" s="340" t="s">
        <v>300</v>
      </c>
      <c r="D7936" s="341">
        <v>67.301370000000006</v>
      </c>
      <c r="E7936" s="342" t="s">
        <v>300</v>
      </c>
      <c r="F7936" s="340">
        <v>0.55628</v>
      </c>
      <c r="G7936" s="342" t="s">
        <v>300</v>
      </c>
      <c r="H7936" s="342"/>
      <c r="I7936" s="342"/>
      <c r="J7936" s="343"/>
      <c r="K7936" s="343"/>
      <c r="L7936" s="407">
        <v>1</v>
      </c>
      <c r="M7936" s="344">
        <f t="shared" si="123"/>
        <v>0.55627376657882399</v>
      </c>
      <c r="N7936" s="337"/>
      <c r="T7936" s="169" t="s">
        <v>300</v>
      </c>
    </row>
    <row r="7937" spans="1:20">
      <c r="A7937" s="339">
        <v>45622.583333333299</v>
      </c>
      <c r="B7937" s="340">
        <v>1.5258799999999999</v>
      </c>
      <c r="C7937" s="340" t="s">
        <v>300</v>
      </c>
      <c r="D7937" s="341">
        <v>68.834990000000005</v>
      </c>
      <c r="E7937" s="342" t="s">
        <v>300</v>
      </c>
      <c r="F7937" s="340">
        <v>3.2644600000000001</v>
      </c>
      <c r="G7937" s="342" t="s">
        <v>300</v>
      </c>
      <c r="H7937" s="342"/>
      <c r="I7937" s="342"/>
      <c r="J7937" s="343"/>
      <c r="K7937" s="343"/>
      <c r="L7937" s="407">
        <v>1</v>
      </c>
      <c r="M7937" s="344">
        <f t="shared" si="123"/>
        <v>3.2644546855404952</v>
      </c>
      <c r="N7937" s="337"/>
      <c r="T7937" s="169" t="s">
        <v>300</v>
      </c>
    </row>
    <row r="7938" spans="1:20">
      <c r="A7938" s="339">
        <v>45622.625</v>
      </c>
      <c r="B7938" s="340">
        <v>2.1517499999999998</v>
      </c>
      <c r="C7938" s="340" t="s">
        <v>300</v>
      </c>
      <c r="D7938" s="341">
        <v>66.252470000000002</v>
      </c>
      <c r="E7938" s="342" t="s">
        <v>300</v>
      </c>
      <c r="F7938" s="340">
        <v>4.4307299999999996</v>
      </c>
      <c r="G7938" s="342" t="s">
        <v>300</v>
      </c>
      <c r="H7938" s="342"/>
      <c r="I7938" s="342"/>
      <c r="J7938" s="343"/>
      <c r="K7938" s="343"/>
      <c r="L7938" s="407">
        <v>1</v>
      </c>
      <c r="M7938" s="344">
        <f t="shared" si="123"/>
        <v>4.4307260221832987</v>
      </c>
      <c r="N7938" s="337"/>
      <c r="T7938" s="169" t="s">
        <v>300</v>
      </c>
    </row>
    <row r="7939" spans="1:20">
      <c r="A7939" s="339">
        <v>45622.666666666701</v>
      </c>
      <c r="B7939" s="340">
        <v>2.3829199999999999</v>
      </c>
      <c r="C7939" s="340" t="s">
        <v>300</v>
      </c>
      <c r="D7939" s="341">
        <v>65.553160000000005</v>
      </c>
      <c r="E7939" s="342" t="s">
        <v>300</v>
      </c>
      <c r="F7939" s="340">
        <v>4.85494</v>
      </c>
      <c r="G7939" s="342" t="s">
        <v>300</v>
      </c>
      <c r="H7939" s="342"/>
      <c r="I7939" s="342"/>
      <c r="J7939" s="343"/>
      <c r="K7939" s="343"/>
      <c r="L7939" s="407">
        <v>1</v>
      </c>
      <c r="M7939" s="344">
        <f t="shared" ref="M7939:M8002" si="124">D7939*60*10^3*B7939*5.18*10^-7</f>
        <v>4.8549426517253753</v>
      </c>
      <c r="N7939" s="337"/>
      <c r="T7939" s="169" t="s">
        <v>300</v>
      </c>
    </row>
    <row r="7940" spans="1:20">
      <c r="A7940" s="339">
        <v>45622.708333333299</v>
      </c>
      <c r="B7940" s="340">
        <v>2.8193600000000001</v>
      </c>
      <c r="C7940" s="340" t="s">
        <v>300</v>
      </c>
      <c r="D7940" s="341">
        <v>65.354640000000003</v>
      </c>
      <c r="E7940" s="342" t="s">
        <v>300</v>
      </c>
      <c r="F7940" s="340">
        <v>5.7267599999999996</v>
      </c>
      <c r="G7940" s="342" t="s">
        <v>300</v>
      </c>
      <c r="H7940" s="342"/>
      <c r="I7940" s="342"/>
      <c r="J7940" s="343"/>
      <c r="K7940" s="343"/>
      <c r="L7940" s="407">
        <v>1</v>
      </c>
      <c r="M7940" s="344">
        <f t="shared" si="124"/>
        <v>5.7267466533688323</v>
      </c>
      <c r="N7940" s="337"/>
      <c r="T7940" s="169" t="s">
        <v>300</v>
      </c>
    </row>
    <row r="7941" spans="1:20">
      <c r="A7941" s="339">
        <v>45622.75</v>
      </c>
      <c r="B7941" s="340">
        <v>2.6776900000000001</v>
      </c>
      <c r="C7941" s="340" t="s">
        <v>300</v>
      </c>
      <c r="D7941" s="341">
        <v>65.495519999999999</v>
      </c>
      <c r="E7941" s="342" t="s">
        <v>300</v>
      </c>
      <c r="F7941" s="340">
        <v>5.4507099999999999</v>
      </c>
      <c r="G7941" s="342" t="s">
        <v>300</v>
      </c>
      <c r="H7941" s="342"/>
      <c r="I7941" s="342"/>
      <c r="J7941" s="343"/>
      <c r="K7941" s="343"/>
      <c r="L7941" s="407">
        <v>1</v>
      </c>
      <c r="M7941" s="344">
        <f t="shared" si="124"/>
        <v>5.4507078033287035</v>
      </c>
      <c r="N7941" s="337"/>
      <c r="T7941" s="169" t="s">
        <v>300</v>
      </c>
    </row>
    <row r="7942" spans="1:20">
      <c r="A7942" s="339">
        <v>45622.791666666701</v>
      </c>
      <c r="B7942" s="340">
        <v>2.7283400000000002</v>
      </c>
      <c r="C7942" s="340" t="s">
        <v>300</v>
      </c>
      <c r="D7942" s="341">
        <v>63.745939999999997</v>
      </c>
      <c r="E7942" s="342" t="s">
        <v>300</v>
      </c>
      <c r="F7942" s="340">
        <v>5.4054599999999997</v>
      </c>
      <c r="G7942" s="342" t="s">
        <v>300</v>
      </c>
      <c r="H7942" s="342"/>
      <c r="I7942" s="342"/>
      <c r="J7942" s="343"/>
      <c r="K7942" s="343"/>
      <c r="L7942" s="407">
        <v>1</v>
      </c>
      <c r="M7942" s="344">
        <f t="shared" si="124"/>
        <v>5.4054521839627681</v>
      </c>
      <c r="N7942" s="337"/>
      <c r="T7942" s="169" t="s">
        <v>300</v>
      </c>
    </row>
    <row r="7943" spans="1:20">
      <c r="A7943" s="339">
        <v>45622.833333333299</v>
      </c>
      <c r="B7943" s="340">
        <v>2.5148199999999998</v>
      </c>
      <c r="C7943" s="340" t="s">
        <v>300</v>
      </c>
      <c r="D7943" s="341">
        <v>63.324869999999997</v>
      </c>
      <c r="E7943" s="342" t="s">
        <v>300</v>
      </c>
      <c r="F7943" s="340">
        <v>4.9495100000000001</v>
      </c>
      <c r="G7943" s="342" t="s">
        <v>300</v>
      </c>
      <c r="H7943" s="342"/>
      <c r="I7943" s="342"/>
      <c r="J7943" s="343"/>
      <c r="K7943" s="343"/>
      <c r="L7943" s="407">
        <v>1</v>
      </c>
      <c r="M7943" s="344">
        <f t="shared" si="124"/>
        <v>4.9495101887412698</v>
      </c>
      <c r="N7943" s="337"/>
      <c r="T7943" s="169" t="s">
        <v>300</v>
      </c>
    </row>
    <row r="7944" spans="1:20">
      <c r="A7944" s="339">
        <v>45622.875</v>
      </c>
      <c r="B7944" s="340">
        <v>1.60517</v>
      </c>
      <c r="C7944" s="340" t="s">
        <v>300</v>
      </c>
      <c r="D7944" s="341">
        <v>66.371610000000004</v>
      </c>
      <c r="E7944" s="342" t="s">
        <v>300</v>
      </c>
      <c r="F7944" s="340">
        <v>3.3111999999999999</v>
      </c>
      <c r="G7944" s="342" t="s">
        <v>300</v>
      </c>
      <c r="H7944" s="342"/>
      <c r="I7944" s="342"/>
      <c r="J7944" s="343"/>
      <c r="K7944" s="343"/>
      <c r="L7944" s="407">
        <v>1</v>
      </c>
      <c r="M7944" s="344">
        <f t="shared" si="124"/>
        <v>3.3111922513125953</v>
      </c>
      <c r="N7944" s="337"/>
      <c r="T7944" s="169" t="s">
        <v>300</v>
      </c>
    </row>
    <row r="7945" spans="1:20">
      <c r="A7945" s="339">
        <v>45622.916666666701</v>
      </c>
      <c r="B7945" s="340">
        <v>2.3609800000000001</v>
      </c>
      <c r="C7945" s="340" t="s">
        <v>300</v>
      </c>
      <c r="D7945" s="341">
        <v>64.382959999999997</v>
      </c>
      <c r="E7945" s="342" t="s">
        <v>300</v>
      </c>
      <c r="F7945" s="340">
        <v>4.72438</v>
      </c>
      <c r="G7945" s="342" t="s">
        <v>300</v>
      </c>
      <c r="H7945" s="342"/>
      <c r="I7945" s="342"/>
      <c r="J7945" s="343"/>
      <c r="K7945" s="343"/>
      <c r="L7945" s="407">
        <v>1</v>
      </c>
      <c r="M7945" s="344">
        <f t="shared" si="124"/>
        <v>4.7243738583968629</v>
      </c>
      <c r="N7945" s="337"/>
      <c r="T7945" s="169" t="s">
        <v>300</v>
      </c>
    </row>
    <row r="7946" spans="1:20">
      <c r="A7946" s="339">
        <v>45622.958333333299</v>
      </c>
      <c r="B7946" s="340">
        <v>2.5410499999999998</v>
      </c>
      <c r="C7946" s="340" t="s">
        <v>300</v>
      </c>
      <c r="D7946" s="341">
        <v>63.809539999999998</v>
      </c>
      <c r="E7946" s="342" t="s">
        <v>300</v>
      </c>
      <c r="F7946" s="340">
        <v>5.0393999999999997</v>
      </c>
      <c r="G7946" s="342" t="s">
        <v>300</v>
      </c>
      <c r="H7946" s="342"/>
      <c r="I7946" s="342"/>
      <c r="J7946" s="343"/>
      <c r="K7946" s="343"/>
      <c r="L7946" s="407">
        <v>1</v>
      </c>
      <c r="M7946" s="344">
        <f t="shared" si="124"/>
        <v>5.0394116386563592</v>
      </c>
      <c r="N7946" s="337"/>
      <c r="T7946" s="169" t="s">
        <v>300</v>
      </c>
    </row>
    <row r="7947" spans="1:20">
      <c r="A7947" s="339">
        <v>45623</v>
      </c>
      <c r="B7947" s="340">
        <v>2.6703399999999999</v>
      </c>
      <c r="C7947" s="340" t="s">
        <v>300</v>
      </c>
      <c r="D7947" s="341">
        <v>62.523710000000001</v>
      </c>
      <c r="E7947" s="342" t="s">
        <v>300</v>
      </c>
      <c r="F7947" s="340">
        <v>5.1891100000000003</v>
      </c>
      <c r="G7947" s="342" t="s">
        <v>300</v>
      </c>
      <c r="H7947" s="342"/>
      <c r="I7947" s="342"/>
      <c r="J7947" s="343"/>
      <c r="K7947" s="343"/>
      <c r="L7947" s="407">
        <v>1</v>
      </c>
      <c r="M7947" s="344">
        <f t="shared" si="124"/>
        <v>5.1891032417043119</v>
      </c>
      <c r="N7947" s="337"/>
      <c r="T7947" s="169" t="s">
        <v>300</v>
      </c>
    </row>
    <row r="7948" spans="1:20">
      <c r="A7948" s="339">
        <v>45623.041666666701</v>
      </c>
      <c r="B7948" s="340">
        <v>2.52684</v>
      </c>
      <c r="C7948" s="340" t="s">
        <v>300</v>
      </c>
      <c r="D7948" s="341">
        <v>63.930459999999997</v>
      </c>
      <c r="E7948" s="342" t="s">
        <v>300</v>
      </c>
      <c r="F7948" s="340">
        <v>5.0207199999999998</v>
      </c>
      <c r="G7948" s="342" t="s">
        <v>300</v>
      </c>
      <c r="H7948" s="342"/>
      <c r="I7948" s="342"/>
      <c r="J7948" s="343"/>
      <c r="K7948" s="343"/>
      <c r="L7948" s="407">
        <v>1</v>
      </c>
      <c r="M7948" s="344">
        <f t="shared" si="124"/>
        <v>5.0207267134221105</v>
      </c>
      <c r="N7948" s="337"/>
      <c r="T7948" s="169" t="s">
        <v>300</v>
      </c>
    </row>
    <row r="7949" spans="1:20">
      <c r="A7949" s="339">
        <v>45623.083333333299</v>
      </c>
      <c r="B7949" s="340">
        <v>1.9174800000000001</v>
      </c>
      <c r="C7949" s="340" t="s">
        <v>300</v>
      </c>
      <c r="D7949" s="341">
        <v>65.114009999999993</v>
      </c>
      <c r="E7949" s="342" t="s">
        <v>300</v>
      </c>
      <c r="F7949" s="340">
        <v>3.88049</v>
      </c>
      <c r="G7949" s="342" t="s">
        <v>300</v>
      </c>
      <c r="H7949" s="342"/>
      <c r="I7949" s="342"/>
      <c r="J7949" s="343"/>
      <c r="K7949" s="343"/>
      <c r="L7949" s="407">
        <v>1</v>
      </c>
      <c r="M7949" s="344">
        <f t="shared" si="124"/>
        <v>3.8804875536903833</v>
      </c>
      <c r="N7949" s="337"/>
      <c r="T7949" s="169" t="s">
        <v>300</v>
      </c>
    </row>
    <row r="7950" spans="1:20">
      <c r="A7950" s="339">
        <v>45623.125</v>
      </c>
      <c r="B7950" s="340">
        <v>2.7363900000000001</v>
      </c>
      <c r="C7950" s="340" t="s">
        <v>300</v>
      </c>
      <c r="D7950" s="341">
        <v>63.696010000000001</v>
      </c>
      <c r="E7950" s="342" t="s">
        <v>300</v>
      </c>
      <c r="F7950" s="340">
        <v>5.4171500000000004</v>
      </c>
      <c r="G7950" s="342" t="s">
        <v>300</v>
      </c>
      <c r="H7950" s="342"/>
      <c r="I7950" s="342"/>
      <c r="J7950" s="343"/>
      <c r="K7950" s="343"/>
      <c r="L7950" s="407">
        <v>1</v>
      </c>
      <c r="M7950" s="344">
        <f t="shared" si="124"/>
        <v>5.4171546389052114</v>
      </c>
      <c r="N7950" s="337"/>
      <c r="T7950" s="169" t="s">
        <v>300</v>
      </c>
    </row>
    <row r="7951" spans="1:20">
      <c r="A7951" s="339">
        <v>45623.166666666701</v>
      </c>
      <c r="B7951" s="340">
        <v>2.7003300000000001</v>
      </c>
      <c r="C7951" s="340" t="s">
        <v>300</v>
      </c>
      <c r="D7951" s="341">
        <v>62.061709999999998</v>
      </c>
      <c r="E7951" s="342" t="s">
        <v>300</v>
      </c>
      <c r="F7951" s="340">
        <v>5.2086100000000002</v>
      </c>
      <c r="G7951" s="342" t="s">
        <v>300</v>
      </c>
      <c r="H7951" s="342"/>
      <c r="I7951" s="342"/>
      <c r="J7951" s="343"/>
      <c r="K7951" s="343"/>
      <c r="L7951" s="407">
        <v>1</v>
      </c>
      <c r="M7951" s="344">
        <f t="shared" si="124"/>
        <v>5.2086069860824438</v>
      </c>
      <c r="N7951" s="337"/>
      <c r="T7951" s="169" t="s">
        <v>300</v>
      </c>
    </row>
    <row r="7952" spans="1:20">
      <c r="A7952" s="339">
        <v>45623.208333333299</v>
      </c>
      <c r="B7952" s="340">
        <v>2.55017</v>
      </c>
      <c r="C7952" s="340" t="s">
        <v>300</v>
      </c>
      <c r="D7952" s="341">
        <v>62.919339999999998</v>
      </c>
      <c r="E7952" s="342" t="s">
        <v>300</v>
      </c>
      <c r="F7952" s="340">
        <v>4.9869500000000002</v>
      </c>
      <c r="G7952" s="342" t="s">
        <v>300</v>
      </c>
      <c r="H7952" s="342"/>
      <c r="I7952" s="342"/>
      <c r="J7952" s="343"/>
      <c r="K7952" s="343"/>
      <c r="L7952" s="407">
        <v>1</v>
      </c>
      <c r="M7952" s="344">
        <f t="shared" si="124"/>
        <v>4.9869418129848233</v>
      </c>
      <c r="N7952" s="337"/>
      <c r="T7952" s="169" t="s">
        <v>300</v>
      </c>
    </row>
    <row r="7953" spans="1:20">
      <c r="A7953" s="339">
        <v>45623.25</v>
      </c>
      <c r="B7953" s="340">
        <v>2.5142199999999999</v>
      </c>
      <c r="C7953" s="340" t="s">
        <v>300</v>
      </c>
      <c r="D7953" s="341">
        <v>65.403760000000005</v>
      </c>
      <c r="E7953" s="342" t="s">
        <v>300</v>
      </c>
      <c r="F7953" s="340">
        <v>5.1107699999999996</v>
      </c>
      <c r="G7953" s="342" t="s">
        <v>300</v>
      </c>
      <c r="H7953" s="342"/>
      <c r="I7953" s="342"/>
      <c r="J7953" s="343"/>
      <c r="K7953" s="343"/>
      <c r="L7953" s="407">
        <v>1</v>
      </c>
      <c r="M7953" s="344">
        <f t="shared" si="124"/>
        <v>5.1107778408005755</v>
      </c>
      <c r="N7953" s="337"/>
      <c r="T7953" s="169" t="s">
        <v>300</v>
      </c>
    </row>
    <row r="7954" spans="1:20">
      <c r="A7954" s="339">
        <v>45623.291666666701</v>
      </c>
      <c r="B7954" s="340">
        <v>2.1102699999999999</v>
      </c>
      <c r="C7954" s="340" t="s">
        <v>300</v>
      </c>
      <c r="D7954" s="341">
        <v>65.238010000000003</v>
      </c>
      <c r="E7954" s="342" t="s">
        <v>300</v>
      </c>
      <c r="F7954" s="340">
        <v>4.2787699999999997</v>
      </c>
      <c r="G7954" s="342" t="s">
        <v>300</v>
      </c>
      <c r="H7954" s="342"/>
      <c r="I7954" s="342"/>
      <c r="J7954" s="343"/>
      <c r="K7954" s="343"/>
      <c r="L7954" s="407">
        <v>1</v>
      </c>
      <c r="M7954" s="344">
        <f t="shared" si="124"/>
        <v>4.2787778614727152</v>
      </c>
      <c r="N7954" s="337"/>
      <c r="T7954" s="169" t="s">
        <v>300</v>
      </c>
    </row>
    <row r="7955" spans="1:20">
      <c r="A7955" s="339">
        <v>45623.333333333299</v>
      </c>
      <c r="B7955" s="340">
        <v>2.29264</v>
      </c>
      <c r="C7955" s="340" t="s">
        <v>300</v>
      </c>
      <c r="D7955" s="341">
        <v>65.465040000000002</v>
      </c>
      <c r="E7955" s="342" t="s">
        <v>300</v>
      </c>
      <c r="F7955" s="340">
        <v>4.6647299999999996</v>
      </c>
      <c r="G7955" s="342" t="s">
        <v>300</v>
      </c>
      <c r="H7955" s="342"/>
      <c r="I7955" s="342"/>
      <c r="J7955" s="343"/>
      <c r="K7955" s="343"/>
      <c r="L7955" s="407">
        <v>1</v>
      </c>
      <c r="M7955" s="344">
        <f t="shared" si="124"/>
        <v>4.6647278700180479</v>
      </c>
      <c r="N7955" s="337"/>
      <c r="T7955" s="169" t="s">
        <v>300</v>
      </c>
    </row>
    <row r="7956" spans="1:20">
      <c r="A7956" s="339">
        <v>45623.375</v>
      </c>
      <c r="B7956" s="340">
        <v>2.4674299999999998</v>
      </c>
      <c r="C7956" s="340" t="s">
        <v>300</v>
      </c>
      <c r="D7956" s="341">
        <v>64.059719999999999</v>
      </c>
      <c r="E7956" s="342" t="s">
        <v>300</v>
      </c>
      <c r="F7956" s="340">
        <v>4.9126000000000003</v>
      </c>
      <c r="G7956" s="342" t="s">
        <v>300</v>
      </c>
      <c r="H7956" s="342"/>
      <c r="I7956" s="342"/>
      <c r="J7956" s="343"/>
      <c r="K7956" s="343"/>
      <c r="L7956" s="407">
        <v>1</v>
      </c>
      <c r="M7956" s="344">
        <f t="shared" si="124"/>
        <v>4.9125941525011676</v>
      </c>
      <c r="N7956" s="337"/>
      <c r="T7956" s="169" t="s">
        <v>300</v>
      </c>
    </row>
    <row r="7957" spans="1:20">
      <c r="A7957" s="339">
        <v>45623.416666666701</v>
      </c>
      <c r="B7957" s="340">
        <v>2.37453</v>
      </c>
      <c r="C7957" s="340" t="s">
        <v>300</v>
      </c>
      <c r="D7957" s="341">
        <v>65.492239999999995</v>
      </c>
      <c r="E7957" s="342" t="s">
        <v>300</v>
      </c>
      <c r="F7957" s="340">
        <v>4.8333599999999999</v>
      </c>
      <c r="G7957" s="342" t="s">
        <v>300</v>
      </c>
      <c r="H7957" s="342"/>
      <c r="I7957" s="342"/>
      <c r="J7957" s="343"/>
      <c r="K7957" s="343"/>
      <c r="L7957" s="407">
        <v>1</v>
      </c>
      <c r="M7957" s="344">
        <f t="shared" si="124"/>
        <v>4.8333530111549745</v>
      </c>
      <c r="N7957" s="337"/>
      <c r="T7957" s="169" t="s">
        <v>300</v>
      </c>
    </row>
    <row r="7958" spans="1:20">
      <c r="A7958" s="339">
        <v>45623.458333333299</v>
      </c>
      <c r="B7958" s="340">
        <v>1.2490699999999999</v>
      </c>
      <c r="C7958" s="340" t="s">
        <v>300</v>
      </c>
      <c r="D7958" s="341">
        <v>66.215509999999995</v>
      </c>
      <c r="E7958" s="342" t="s">
        <v>300</v>
      </c>
      <c r="F7958" s="340">
        <v>2.57056</v>
      </c>
      <c r="G7958" s="342" t="s">
        <v>300</v>
      </c>
      <c r="H7958" s="342"/>
      <c r="I7958" s="342"/>
      <c r="J7958" s="343"/>
      <c r="K7958" s="343"/>
      <c r="L7958" s="407">
        <v>1</v>
      </c>
      <c r="M7958" s="344">
        <f t="shared" si="124"/>
        <v>2.5705586439127557</v>
      </c>
      <c r="N7958" s="337"/>
      <c r="T7958" s="169" t="s">
        <v>300</v>
      </c>
    </row>
    <row r="7959" spans="1:20">
      <c r="A7959" s="339">
        <v>45623.5</v>
      </c>
      <c r="B7959" s="340">
        <v>1.59138</v>
      </c>
      <c r="C7959" s="340" t="s">
        <v>300</v>
      </c>
      <c r="D7959" s="341">
        <v>67.085030000000003</v>
      </c>
      <c r="E7959" s="342" t="s">
        <v>300</v>
      </c>
      <c r="F7959" s="340">
        <v>3.3180299999999998</v>
      </c>
      <c r="G7959" s="342" t="s">
        <v>300</v>
      </c>
      <c r="H7959" s="342"/>
      <c r="I7959" s="342"/>
      <c r="J7959" s="343"/>
      <c r="K7959" s="343"/>
      <c r="L7959" s="407">
        <v>1</v>
      </c>
      <c r="M7959" s="344">
        <f t="shared" si="124"/>
        <v>3.3180316482867118</v>
      </c>
      <c r="N7959" s="337"/>
      <c r="T7959" s="169" t="s">
        <v>300</v>
      </c>
    </row>
    <row r="7960" spans="1:20">
      <c r="A7960" s="339">
        <v>45623.541666666701</v>
      </c>
      <c r="B7960" s="340">
        <v>2.5390299999999999</v>
      </c>
      <c r="C7960" s="340" t="s">
        <v>300</v>
      </c>
      <c r="D7960" s="341">
        <v>64.842820000000003</v>
      </c>
      <c r="E7960" s="342" t="s">
        <v>300</v>
      </c>
      <c r="F7960" s="340">
        <v>5.1169399999999996</v>
      </c>
      <c r="G7960" s="342" t="s">
        <v>300</v>
      </c>
      <c r="H7960" s="342"/>
      <c r="I7960" s="342"/>
      <c r="J7960" s="343"/>
      <c r="K7960" s="343"/>
      <c r="L7960" s="407">
        <v>1</v>
      </c>
      <c r="M7960" s="344">
        <f t="shared" si="124"/>
        <v>5.1169448524237664</v>
      </c>
      <c r="N7960" s="337"/>
      <c r="T7960" s="169" t="s">
        <v>300</v>
      </c>
    </row>
    <row r="7961" spans="1:20">
      <c r="A7961" s="339">
        <v>45623.583333333299</v>
      </c>
      <c r="B7961" s="340">
        <v>2.6334499999999998</v>
      </c>
      <c r="C7961" s="340" t="s">
        <v>300</v>
      </c>
      <c r="D7961" s="341">
        <v>63.414740000000002</v>
      </c>
      <c r="E7961" s="342" t="s">
        <v>300</v>
      </c>
      <c r="F7961" s="340">
        <v>5.19034</v>
      </c>
      <c r="G7961" s="342" t="s">
        <v>300</v>
      </c>
      <c r="H7961" s="342"/>
      <c r="I7961" s="342"/>
      <c r="J7961" s="343"/>
      <c r="K7961" s="343"/>
      <c r="L7961" s="407">
        <v>1</v>
      </c>
      <c r="M7961" s="344">
        <f t="shared" si="124"/>
        <v>5.1903459224072392</v>
      </c>
      <c r="N7961" s="337"/>
      <c r="T7961" s="169" t="s">
        <v>300</v>
      </c>
    </row>
    <row r="7962" spans="1:20">
      <c r="A7962" s="339">
        <v>45623.625</v>
      </c>
      <c r="B7962" s="340">
        <v>2.3923700000000001</v>
      </c>
      <c r="C7962" s="340" t="s">
        <v>300</v>
      </c>
      <c r="D7962" s="341">
        <v>64.317920000000001</v>
      </c>
      <c r="E7962" s="342" t="s">
        <v>300</v>
      </c>
      <c r="F7962" s="340">
        <v>4.7823500000000001</v>
      </c>
      <c r="G7962" s="342" t="s">
        <v>300</v>
      </c>
      <c r="H7962" s="342"/>
      <c r="I7962" s="342"/>
      <c r="J7962" s="343"/>
      <c r="K7962" s="343"/>
      <c r="L7962" s="407">
        <v>1</v>
      </c>
      <c r="M7962" s="344">
        <f t="shared" si="124"/>
        <v>4.7823499113640322</v>
      </c>
      <c r="N7962" s="337"/>
      <c r="T7962" s="169" t="s">
        <v>300</v>
      </c>
    </row>
    <row r="7963" spans="1:20">
      <c r="A7963" s="339">
        <v>45623.666666666701</v>
      </c>
      <c r="B7963" s="340">
        <v>2.35704</v>
      </c>
      <c r="C7963" s="340" t="s">
        <v>300</v>
      </c>
      <c r="D7963" s="341">
        <v>65.316209999999998</v>
      </c>
      <c r="E7963" s="342" t="s">
        <v>300</v>
      </c>
      <c r="F7963" s="340">
        <v>4.7848600000000001</v>
      </c>
      <c r="G7963" s="342" t="s">
        <v>300</v>
      </c>
      <c r="H7963" s="342"/>
      <c r="I7963" s="342"/>
      <c r="J7963" s="343"/>
      <c r="K7963" s="343"/>
      <c r="L7963" s="407">
        <v>1</v>
      </c>
      <c r="M7963" s="344">
        <f t="shared" si="124"/>
        <v>4.7848567417398717</v>
      </c>
      <c r="N7963" s="337"/>
      <c r="T7963" s="169" t="s">
        <v>300</v>
      </c>
    </row>
    <row r="7964" spans="1:20">
      <c r="A7964" s="339">
        <v>45623.708333333299</v>
      </c>
      <c r="B7964" s="340">
        <v>2.9987300000000001</v>
      </c>
      <c r="C7964" s="340" t="s">
        <v>300</v>
      </c>
      <c r="D7964" s="341">
        <v>62.205089999999998</v>
      </c>
      <c r="E7964" s="342" t="s">
        <v>300</v>
      </c>
      <c r="F7964" s="340">
        <v>5.7975500000000002</v>
      </c>
      <c r="G7964" s="342" t="s">
        <v>300</v>
      </c>
      <c r="H7964" s="342"/>
      <c r="I7964" s="342"/>
      <c r="J7964" s="343"/>
      <c r="K7964" s="343"/>
      <c r="L7964" s="407">
        <v>1</v>
      </c>
      <c r="M7964" s="344">
        <f t="shared" si="124"/>
        <v>5.7975472571695557</v>
      </c>
      <c r="N7964" s="337"/>
      <c r="T7964" s="169" t="s">
        <v>300</v>
      </c>
    </row>
    <row r="7965" spans="1:20">
      <c r="A7965" s="339">
        <v>45623.75</v>
      </c>
      <c r="B7965" s="340">
        <v>3.0275799999999999</v>
      </c>
      <c r="C7965" s="340" t="s">
        <v>300</v>
      </c>
      <c r="D7965" s="341">
        <v>61.99689</v>
      </c>
      <c r="E7965" s="342" t="s">
        <v>300</v>
      </c>
      <c r="F7965" s="340">
        <v>5.8337399999999997</v>
      </c>
      <c r="G7965" s="342" t="s">
        <v>300</v>
      </c>
      <c r="H7965" s="342"/>
      <c r="I7965" s="342"/>
      <c r="J7965" s="343"/>
      <c r="K7965" s="343"/>
      <c r="L7965" s="407">
        <v>1</v>
      </c>
      <c r="M7965" s="344">
        <f t="shared" si="124"/>
        <v>5.8337329145502945</v>
      </c>
      <c r="N7965" s="337"/>
      <c r="T7965" s="169" t="s">
        <v>300</v>
      </c>
    </row>
    <row r="7966" spans="1:20">
      <c r="A7966" s="339">
        <v>45623.791666666701</v>
      </c>
      <c r="B7966" s="340">
        <v>2.88842</v>
      </c>
      <c r="C7966" s="340" t="s">
        <v>300</v>
      </c>
      <c r="D7966" s="341">
        <v>64.768879999999996</v>
      </c>
      <c r="E7966" s="342" t="s">
        <v>300</v>
      </c>
      <c r="F7966" s="340">
        <v>5.8144400000000003</v>
      </c>
      <c r="G7966" s="342" t="s">
        <v>300</v>
      </c>
      <c r="H7966" s="342"/>
      <c r="I7966" s="342"/>
      <c r="J7966" s="343"/>
      <c r="K7966" s="343"/>
      <c r="L7966" s="407">
        <v>1</v>
      </c>
      <c r="M7966" s="344">
        <f t="shared" si="124"/>
        <v>5.8144379577271668</v>
      </c>
      <c r="N7966" s="337"/>
      <c r="T7966" s="169" t="s">
        <v>300</v>
      </c>
    </row>
    <row r="7967" spans="1:20">
      <c r="A7967" s="339">
        <v>45623.833333333299</v>
      </c>
      <c r="B7967" s="340">
        <v>2.6355300000000002</v>
      </c>
      <c r="C7967" s="340" t="s">
        <v>300</v>
      </c>
      <c r="D7967" s="341">
        <v>64.703450000000004</v>
      </c>
      <c r="E7967" s="342" t="s">
        <v>300</v>
      </c>
      <c r="F7967" s="340">
        <v>5.3000100000000003</v>
      </c>
      <c r="G7967" s="342" t="s">
        <v>300</v>
      </c>
      <c r="H7967" s="342"/>
      <c r="I7967" s="342"/>
      <c r="J7967" s="343"/>
      <c r="K7967" s="343"/>
      <c r="L7967" s="407">
        <v>1</v>
      </c>
      <c r="M7967" s="344">
        <f t="shared" si="124"/>
        <v>5.3000066216197803</v>
      </c>
      <c r="N7967" s="337"/>
      <c r="T7967" s="169" t="s">
        <v>300</v>
      </c>
    </row>
    <row r="7968" spans="1:20">
      <c r="A7968" s="339">
        <v>45623.875</v>
      </c>
      <c r="B7968" s="340">
        <v>2.6028600000000002</v>
      </c>
      <c r="C7968" s="340" t="s">
        <v>300</v>
      </c>
      <c r="D7968" s="341">
        <v>63.959879999999998</v>
      </c>
      <c r="E7968" s="342" t="s">
        <v>300</v>
      </c>
      <c r="F7968" s="340">
        <v>5.1741599999999996</v>
      </c>
      <c r="G7968" s="342" t="s">
        <v>300</v>
      </c>
      <c r="H7968" s="342"/>
      <c r="I7968" s="342"/>
      <c r="J7968" s="343"/>
      <c r="K7968" s="343"/>
      <c r="L7968" s="407">
        <v>1</v>
      </c>
      <c r="M7968" s="344">
        <f t="shared" si="124"/>
        <v>5.1741553000213436</v>
      </c>
      <c r="N7968" s="337"/>
      <c r="T7968" s="169" t="s">
        <v>300</v>
      </c>
    </row>
    <row r="7969" spans="1:20">
      <c r="A7969" s="339">
        <v>45623.916666666701</v>
      </c>
      <c r="B7969" s="340">
        <v>2.7245599999999999</v>
      </c>
      <c r="C7969" s="340" t="s">
        <v>300</v>
      </c>
      <c r="D7969" s="341">
        <v>62.131830000000001</v>
      </c>
      <c r="E7969" s="342" t="s">
        <v>300</v>
      </c>
      <c r="F7969" s="340">
        <v>5.2612899999999998</v>
      </c>
      <c r="G7969" s="342" t="s">
        <v>300</v>
      </c>
      <c r="H7969" s="342"/>
      <c r="I7969" s="342"/>
      <c r="J7969" s="343"/>
      <c r="K7969" s="343"/>
      <c r="L7969" s="407">
        <v>1</v>
      </c>
      <c r="M7969" s="344">
        <f t="shared" si="124"/>
        <v>5.2612814129883825</v>
      </c>
      <c r="N7969" s="337"/>
      <c r="T7969" s="169" t="s">
        <v>300</v>
      </c>
    </row>
    <row r="7970" spans="1:20">
      <c r="A7970" s="339">
        <v>45623.958333333299</v>
      </c>
      <c r="B7970" s="340">
        <v>2.3029000000000002</v>
      </c>
      <c r="C7970" s="340" t="s">
        <v>300</v>
      </c>
      <c r="D7970" s="341">
        <v>63.704740000000001</v>
      </c>
      <c r="E7970" s="342" t="s">
        <v>300</v>
      </c>
      <c r="F7970" s="340">
        <v>4.5596199999999998</v>
      </c>
      <c r="G7970" s="342" t="s">
        <v>300</v>
      </c>
      <c r="H7970" s="342"/>
      <c r="I7970" s="342"/>
      <c r="J7970" s="343"/>
      <c r="K7970" s="343"/>
      <c r="L7970" s="407">
        <v>1</v>
      </c>
      <c r="M7970" s="344">
        <f t="shared" si="124"/>
        <v>4.55961146978568</v>
      </c>
      <c r="N7970" s="337"/>
      <c r="T7970" s="169" t="s">
        <v>300</v>
      </c>
    </row>
    <row r="7971" spans="1:20">
      <c r="A7971" s="339">
        <v>45624</v>
      </c>
      <c r="B7971" s="340">
        <v>2.2759</v>
      </c>
      <c r="C7971" s="340" t="s">
        <v>300</v>
      </c>
      <c r="D7971" s="341">
        <v>62.877330000000001</v>
      </c>
      <c r="E7971" s="342" t="s">
        <v>300</v>
      </c>
      <c r="F7971" s="340">
        <v>4.4476300000000002</v>
      </c>
      <c r="G7971" s="342" t="s">
        <v>300</v>
      </c>
      <c r="H7971" s="342"/>
      <c r="I7971" s="342"/>
      <c r="J7971" s="343"/>
      <c r="K7971" s="343"/>
      <c r="L7971" s="407">
        <v>1</v>
      </c>
      <c r="M7971" s="344">
        <f t="shared" si="124"/>
        <v>4.4476261769847589</v>
      </c>
      <c r="N7971" s="337"/>
      <c r="T7971" s="169" t="s">
        <v>300</v>
      </c>
    </row>
    <row r="7972" spans="1:20">
      <c r="A7972" s="339">
        <v>45624.041666666701</v>
      </c>
      <c r="B7972" s="340">
        <v>2.3044799999999999</v>
      </c>
      <c r="C7972" s="340" t="s">
        <v>300</v>
      </c>
      <c r="D7972" s="341">
        <v>64.780150000000006</v>
      </c>
      <c r="E7972" s="342" t="s">
        <v>300</v>
      </c>
      <c r="F7972" s="340">
        <v>4.6397700000000004</v>
      </c>
      <c r="G7972" s="342" t="s">
        <v>300</v>
      </c>
      <c r="H7972" s="342"/>
      <c r="I7972" s="342"/>
      <c r="J7972" s="343"/>
      <c r="K7972" s="343"/>
      <c r="L7972" s="407">
        <v>1</v>
      </c>
      <c r="M7972" s="344">
        <f t="shared" si="124"/>
        <v>4.6397641270377585</v>
      </c>
      <c r="N7972" s="337"/>
      <c r="T7972" s="169" t="s">
        <v>300</v>
      </c>
    </row>
    <row r="7973" spans="1:20">
      <c r="A7973" s="339">
        <v>45624.083333333299</v>
      </c>
      <c r="B7973" s="340">
        <v>2.79921</v>
      </c>
      <c r="C7973" s="340" t="s">
        <v>300</v>
      </c>
      <c r="D7973" s="341">
        <v>63.830129999999997</v>
      </c>
      <c r="E7973" s="342" t="s">
        <v>300</v>
      </c>
      <c r="F7973" s="340">
        <v>5.5531899999999998</v>
      </c>
      <c r="G7973" s="342" t="s">
        <v>300</v>
      </c>
      <c r="H7973" s="342"/>
      <c r="I7973" s="342"/>
      <c r="J7973" s="343"/>
      <c r="K7973" s="343"/>
      <c r="L7973" s="407">
        <v>1</v>
      </c>
      <c r="M7973" s="344">
        <f t="shared" si="124"/>
        <v>5.5531859991720829</v>
      </c>
      <c r="N7973" s="337"/>
      <c r="T7973" s="169" t="s">
        <v>300</v>
      </c>
    </row>
    <row r="7974" spans="1:20">
      <c r="A7974" s="339">
        <v>45624.125</v>
      </c>
      <c r="B7974" s="340">
        <v>2.7478199999999999</v>
      </c>
      <c r="C7974" s="340" t="s">
        <v>300</v>
      </c>
      <c r="D7974" s="341">
        <v>64.366140000000001</v>
      </c>
      <c r="E7974" s="342" t="s">
        <v>300</v>
      </c>
      <c r="F7974" s="340">
        <v>5.49702</v>
      </c>
      <c r="G7974" s="342" t="s">
        <v>300</v>
      </c>
      <c r="H7974" s="342"/>
      <c r="I7974" s="342"/>
      <c r="J7974" s="343"/>
      <c r="K7974" s="343"/>
      <c r="L7974" s="407">
        <v>1</v>
      </c>
      <c r="M7974" s="344">
        <f t="shared" si="124"/>
        <v>5.4970128966039837</v>
      </c>
      <c r="N7974" s="337"/>
      <c r="T7974" s="169" t="s">
        <v>300</v>
      </c>
    </row>
    <row r="7975" spans="1:20">
      <c r="A7975" s="339">
        <v>45624.166666666701</v>
      </c>
      <c r="B7975" s="340">
        <v>2.6675599999999999</v>
      </c>
      <c r="C7975" s="340" t="s">
        <v>300</v>
      </c>
      <c r="D7975" s="341">
        <v>65.190280000000001</v>
      </c>
      <c r="E7975" s="342" t="s">
        <v>300</v>
      </c>
      <c r="F7975" s="340">
        <v>5.4047900000000002</v>
      </c>
      <c r="G7975" s="342" t="s">
        <v>300</v>
      </c>
      <c r="H7975" s="342"/>
      <c r="I7975" s="342"/>
      <c r="J7975" s="343"/>
      <c r="K7975" s="343"/>
      <c r="L7975" s="407">
        <v>1</v>
      </c>
      <c r="M7975" s="344">
        <f t="shared" si="124"/>
        <v>5.4047804014861436</v>
      </c>
      <c r="N7975" s="337"/>
      <c r="T7975" s="169" t="s">
        <v>300</v>
      </c>
    </row>
    <row r="7976" spans="1:20">
      <c r="A7976" s="339">
        <v>45624.208333333299</v>
      </c>
      <c r="B7976" s="340">
        <v>2.12141</v>
      </c>
      <c r="C7976" s="340" t="s">
        <v>300</v>
      </c>
      <c r="D7976" s="341">
        <v>65.752520000000004</v>
      </c>
      <c r="E7976" s="342" t="s">
        <v>300</v>
      </c>
      <c r="F7976" s="340">
        <v>4.3352899999999996</v>
      </c>
      <c r="G7976" s="342" t="s">
        <v>300</v>
      </c>
      <c r="H7976" s="342"/>
      <c r="I7976" s="342"/>
      <c r="J7976" s="343"/>
      <c r="K7976" s="343"/>
      <c r="L7976" s="407">
        <v>1</v>
      </c>
      <c r="M7976" s="344">
        <f t="shared" si="124"/>
        <v>4.3352887013254557</v>
      </c>
      <c r="N7976" s="337"/>
      <c r="T7976" s="169" t="s">
        <v>300</v>
      </c>
    </row>
    <row r="7977" spans="1:20">
      <c r="A7977" s="339">
        <v>45624.25</v>
      </c>
      <c r="B7977" s="340">
        <v>2.37208</v>
      </c>
      <c r="C7977" s="340" t="s">
        <v>300</v>
      </c>
      <c r="D7977" s="341">
        <v>64.765720000000002</v>
      </c>
      <c r="E7977" s="342" t="s">
        <v>300</v>
      </c>
      <c r="F7977" s="340">
        <v>4.7748100000000004</v>
      </c>
      <c r="G7977" s="342" t="s">
        <v>300</v>
      </c>
      <c r="H7977" s="342"/>
      <c r="I7977" s="342"/>
      <c r="J7977" s="343"/>
      <c r="K7977" s="343"/>
      <c r="L7977" s="407">
        <v>1</v>
      </c>
      <c r="M7977" s="344">
        <f t="shared" si="124"/>
        <v>4.7748038995534072</v>
      </c>
      <c r="N7977" s="337"/>
      <c r="T7977" s="169" t="s">
        <v>300</v>
      </c>
    </row>
    <row r="7978" spans="1:20">
      <c r="A7978" s="339">
        <v>45624.291666666701</v>
      </c>
      <c r="B7978" s="340">
        <v>2.5927199999999999</v>
      </c>
      <c r="C7978" s="340" t="s">
        <v>300</v>
      </c>
      <c r="D7978" s="341">
        <v>64.414619999999999</v>
      </c>
      <c r="E7978" s="342" t="s">
        <v>300</v>
      </c>
      <c r="F7978" s="340">
        <v>5.1906400000000001</v>
      </c>
      <c r="G7978" s="342" t="s">
        <v>300</v>
      </c>
      <c r="H7978" s="342"/>
      <c r="I7978" s="342"/>
      <c r="J7978" s="343"/>
      <c r="K7978" s="343"/>
      <c r="L7978" s="407">
        <v>1</v>
      </c>
      <c r="M7978" s="344">
        <f t="shared" si="124"/>
        <v>5.1906420064437109</v>
      </c>
      <c r="N7978" s="337"/>
      <c r="T7978" s="169" t="s">
        <v>300</v>
      </c>
    </row>
    <row r="7979" spans="1:20">
      <c r="A7979" s="339">
        <v>45624.333333333299</v>
      </c>
      <c r="B7979" s="340">
        <v>2.1034099999999998</v>
      </c>
      <c r="C7979" s="340" t="s">
        <v>300</v>
      </c>
      <c r="D7979" s="341">
        <v>66.440560000000005</v>
      </c>
      <c r="E7979" s="342" t="s">
        <v>300</v>
      </c>
      <c r="F7979" s="340">
        <v>4.3434900000000001</v>
      </c>
      <c r="G7979" s="342" t="s">
        <v>300</v>
      </c>
      <c r="H7979" s="342"/>
      <c r="I7979" s="342"/>
      <c r="J7979" s="343"/>
      <c r="K7979" s="343"/>
      <c r="L7979" s="407">
        <v>1</v>
      </c>
      <c r="M7979" s="344">
        <f t="shared" si="124"/>
        <v>4.3434840266623675</v>
      </c>
      <c r="N7979" s="337"/>
      <c r="T7979" s="169" t="s">
        <v>300</v>
      </c>
    </row>
    <row r="7980" spans="1:20">
      <c r="A7980" s="339">
        <v>45624.375</v>
      </c>
      <c r="B7980" s="340">
        <v>0.31498999999999999</v>
      </c>
      <c r="C7980" s="340" t="s">
        <v>300</v>
      </c>
      <c r="D7980" s="341">
        <v>68.566109999999995</v>
      </c>
      <c r="E7980" s="342" t="s">
        <v>300</v>
      </c>
      <c r="F7980" s="340">
        <v>0.67125000000000001</v>
      </c>
      <c r="G7980" s="342" t="s">
        <v>300</v>
      </c>
      <c r="H7980" s="342"/>
      <c r="I7980" s="342"/>
      <c r="J7980" s="343"/>
      <c r="K7980" s="343"/>
      <c r="L7980" s="407">
        <v>1</v>
      </c>
      <c r="M7980" s="344">
        <f t="shared" si="124"/>
        <v>0.67125461977501188</v>
      </c>
      <c r="N7980" s="337"/>
      <c r="T7980" s="169" t="s">
        <v>300</v>
      </c>
    </row>
    <row r="7981" spans="1:20">
      <c r="A7981" s="339">
        <v>45624.416666666701</v>
      </c>
      <c r="B7981" s="340">
        <v>0.29702000000000001</v>
      </c>
      <c r="C7981" s="340" t="s">
        <v>300</v>
      </c>
      <c r="D7981" s="341">
        <v>68.742789999999999</v>
      </c>
      <c r="E7981" s="342" t="s">
        <v>300</v>
      </c>
      <c r="F7981" s="340">
        <v>0.63458999999999999</v>
      </c>
      <c r="G7981" s="342" t="s">
        <v>300</v>
      </c>
      <c r="H7981" s="342"/>
      <c r="I7981" s="342"/>
      <c r="J7981" s="343"/>
      <c r="K7981" s="343"/>
      <c r="L7981" s="407">
        <v>1</v>
      </c>
      <c r="M7981" s="344">
        <f t="shared" si="124"/>
        <v>0.63459092673866391</v>
      </c>
      <c r="N7981" s="337"/>
      <c r="T7981" s="169" t="s">
        <v>300</v>
      </c>
    </row>
    <row r="7982" spans="1:20">
      <c r="A7982" s="339">
        <v>45624.458333333299</v>
      </c>
      <c r="B7982" s="340">
        <v>0.28721999999999998</v>
      </c>
      <c r="C7982" s="340" t="s">
        <v>300</v>
      </c>
      <c r="D7982" s="341">
        <v>68.297849999999997</v>
      </c>
      <c r="E7982" s="342" t="s">
        <v>300</v>
      </c>
      <c r="F7982" s="340">
        <v>0.60967000000000005</v>
      </c>
      <c r="G7982" s="342" t="s">
        <v>300</v>
      </c>
      <c r="H7982" s="342"/>
      <c r="I7982" s="342"/>
      <c r="J7982" s="343"/>
      <c r="K7982" s="343"/>
      <c r="L7982" s="407">
        <v>1</v>
      </c>
      <c r="M7982" s="344">
        <f t="shared" si="124"/>
        <v>0.60968108346515992</v>
      </c>
      <c r="N7982" s="337"/>
      <c r="T7982" s="169" t="s">
        <v>300</v>
      </c>
    </row>
    <row r="7983" spans="1:20">
      <c r="A7983" s="339">
        <v>45624.5</v>
      </c>
      <c r="B7983" s="340">
        <v>0.83284999999999998</v>
      </c>
      <c r="C7983" s="340" t="s">
        <v>300</v>
      </c>
      <c r="D7983" s="341">
        <v>65.490759999999995</v>
      </c>
      <c r="E7983" s="342" t="s">
        <v>300</v>
      </c>
      <c r="F7983" s="340">
        <v>1.6952199999999999</v>
      </c>
      <c r="G7983" s="342" t="s">
        <v>300</v>
      </c>
      <c r="H7983" s="342"/>
      <c r="I7983" s="342"/>
      <c r="J7983" s="343"/>
      <c r="K7983" s="343"/>
      <c r="L7983" s="407">
        <v>1</v>
      </c>
      <c r="M7983" s="344">
        <f t="shared" si="124"/>
        <v>1.6952268818032796</v>
      </c>
      <c r="N7983" s="337"/>
      <c r="T7983" s="169" t="s">
        <v>300</v>
      </c>
    </row>
    <row r="7984" spans="1:20">
      <c r="A7984" s="339">
        <v>45624.541666666701</v>
      </c>
      <c r="B7984" s="340">
        <v>1.8066800000000001</v>
      </c>
      <c r="C7984" s="340" t="s">
        <v>300</v>
      </c>
      <c r="D7984" s="341">
        <v>67.630970000000005</v>
      </c>
      <c r="E7984" s="342" t="s">
        <v>300</v>
      </c>
      <c r="F7984" s="340">
        <v>3.79759</v>
      </c>
      <c r="G7984" s="342" t="s">
        <v>300</v>
      </c>
      <c r="H7984" s="342"/>
      <c r="I7984" s="342"/>
      <c r="J7984" s="343"/>
      <c r="K7984" s="343"/>
      <c r="L7984" s="407">
        <v>1</v>
      </c>
      <c r="M7984" s="344">
        <f t="shared" si="124"/>
        <v>3.7975881489379679</v>
      </c>
      <c r="N7984" s="337"/>
      <c r="T7984" s="169" t="s">
        <v>300</v>
      </c>
    </row>
    <row r="7985" spans="1:20">
      <c r="A7985" s="339">
        <v>45624.583333333299</v>
      </c>
      <c r="B7985" s="340">
        <v>2.08466</v>
      </c>
      <c r="C7985" s="340" t="s">
        <v>300</v>
      </c>
      <c r="D7985" s="341">
        <v>66.093010000000007</v>
      </c>
      <c r="E7985" s="342" t="s">
        <v>300</v>
      </c>
      <c r="F7985" s="340">
        <v>4.2822500000000003</v>
      </c>
      <c r="G7985" s="342" t="s">
        <v>300</v>
      </c>
      <c r="H7985" s="342"/>
      <c r="I7985" s="342"/>
      <c r="J7985" s="343"/>
      <c r="K7985" s="343"/>
      <c r="L7985" s="407">
        <v>1</v>
      </c>
      <c r="M7985" s="344">
        <f t="shared" si="124"/>
        <v>4.2822475973627272</v>
      </c>
      <c r="N7985" s="337"/>
      <c r="T7985" s="169" t="s">
        <v>300</v>
      </c>
    </row>
    <row r="7986" spans="1:20">
      <c r="A7986" s="339">
        <v>45624.625</v>
      </c>
      <c r="B7986" s="340">
        <v>2.50746</v>
      </c>
      <c r="C7986" s="340" t="s">
        <v>300</v>
      </c>
      <c r="D7986" s="341">
        <v>64.963930000000005</v>
      </c>
      <c r="E7986" s="342" t="s">
        <v>300</v>
      </c>
      <c r="F7986" s="340">
        <v>5.0627599999999999</v>
      </c>
      <c r="G7986" s="342" t="s">
        <v>300</v>
      </c>
      <c r="H7986" s="342"/>
      <c r="I7986" s="342"/>
      <c r="J7986" s="343"/>
      <c r="K7986" s="343"/>
      <c r="L7986" s="407">
        <v>1</v>
      </c>
      <c r="M7986" s="344">
        <f t="shared" si="124"/>
        <v>5.0627596899252234</v>
      </c>
      <c r="N7986" s="337"/>
      <c r="T7986" s="169" t="s">
        <v>300</v>
      </c>
    </row>
    <row r="7987" spans="1:20">
      <c r="A7987" s="339">
        <v>45624.666666666701</v>
      </c>
      <c r="B7987" s="340">
        <v>2.6069100000000001</v>
      </c>
      <c r="C7987" s="340" t="s">
        <v>300</v>
      </c>
      <c r="D7987" s="341">
        <v>63.903660000000002</v>
      </c>
      <c r="E7987" s="342" t="s">
        <v>300</v>
      </c>
      <c r="F7987" s="340">
        <v>5.1776499999999999</v>
      </c>
      <c r="G7987" s="342" t="s">
        <v>300</v>
      </c>
      <c r="H7987" s="342"/>
      <c r="I7987" s="342"/>
      <c r="J7987" s="343"/>
      <c r="K7987" s="343"/>
      <c r="L7987" s="407">
        <v>1</v>
      </c>
      <c r="M7987" s="344">
        <f t="shared" si="124"/>
        <v>5.1776510862318483</v>
      </c>
      <c r="N7987" s="337"/>
      <c r="T7987" s="169" t="s">
        <v>300</v>
      </c>
    </row>
    <row r="7988" spans="1:20">
      <c r="A7988" s="339">
        <v>45624.708333333299</v>
      </c>
      <c r="B7988" s="340">
        <v>2.6481400000000002</v>
      </c>
      <c r="C7988" s="340" t="s">
        <v>300</v>
      </c>
      <c r="D7988" s="341">
        <v>63.976750000000003</v>
      </c>
      <c r="E7988" s="342" t="s">
        <v>300</v>
      </c>
      <c r="F7988" s="340">
        <v>5.2655500000000002</v>
      </c>
      <c r="G7988" s="342" t="s">
        <v>300</v>
      </c>
      <c r="H7988" s="342"/>
      <c r="I7988" s="342"/>
      <c r="J7988" s="343"/>
      <c r="K7988" s="343"/>
      <c r="L7988" s="407">
        <v>1</v>
      </c>
      <c r="M7988" s="344">
        <f t="shared" si="124"/>
        <v>5.2655546643545996</v>
      </c>
      <c r="N7988" s="337"/>
      <c r="T7988" s="169" t="s">
        <v>300</v>
      </c>
    </row>
    <row r="7989" spans="1:20">
      <c r="A7989" s="339">
        <v>45624.75</v>
      </c>
      <c r="B7989" s="340">
        <v>2.6599900000000001</v>
      </c>
      <c r="C7989" s="340" t="s">
        <v>300</v>
      </c>
      <c r="D7989" s="341">
        <v>62.06382</v>
      </c>
      <c r="E7989" s="342" t="s">
        <v>300</v>
      </c>
      <c r="F7989" s="340">
        <v>5.1309699999999996</v>
      </c>
      <c r="G7989" s="342" t="s">
        <v>300</v>
      </c>
      <c r="H7989" s="342"/>
      <c r="I7989" s="342"/>
      <c r="J7989" s="343"/>
      <c r="K7989" s="343"/>
      <c r="L7989" s="407">
        <v>1</v>
      </c>
      <c r="M7989" s="344">
        <f t="shared" si="124"/>
        <v>5.1309704886607435</v>
      </c>
      <c r="N7989" s="337"/>
      <c r="T7989" s="169" t="s">
        <v>300</v>
      </c>
    </row>
    <row r="7990" spans="1:20">
      <c r="A7990" s="339">
        <v>45624.791666666701</v>
      </c>
      <c r="B7990" s="340">
        <v>2.5451999999999999</v>
      </c>
      <c r="C7990" s="340" t="s">
        <v>300</v>
      </c>
      <c r="D7990" s="341">
        <v>64.325460000000007</v>
      </c>
      <c r="E7990" s="342" t="s">
        <v>300</v>
      </c>
      <c r="F7990" s="340">
        <v>5.0884600000000004</v>
      </c>
      <c r="G7990" s="342" t="s">
        <v>300</v>
      </c>
      <c r="H7990" s="342"/>
      <c r="I7990" s="342"/>
      <c r="J7990" s="343"/>
      <c r="K7990" s="343"/>
      <c r="L7990" s="407">
        <v>1</v>
      </c>
      <c r="M7990" s="344">
        <f t="shared" si="124"/>
        <v>5.0884536774153606</v>
      </c>
      <c r="N7990" s="337"/>
      <c r="T7990" s="169" t="s">
        <v>300</v>
      </c>
    </row>
    <row r="7991" spans="1:20">
      <c r="A7991" s="339">
        <v>45624.833333333299</v>
      </c>
      <c r="B7991" s="340">
        <v>2.4767999999999999</v>
      </c>
      <c r="C7991" s="340" t="s">
        <v>300</v>
      </c>
      <c r="D7991" s="341">
        <v>64.96463</v>
      </c>
      <c r="E7991" s="342" t="s">
        <v>300</v>
      </c>
      <c r="F7991" s="340">
        <v>5.0009100000000002</v>
      </c>
      <c r="G7991" s="342" t="s">
        <v>300</v>
      </c>
      <c r="H7991" s="342"/>
      <c r="I7991" s="342"/>
      <c r="J7991" s="343"/>
      <c r="K7991" s="343"/>
      <c r="L7991" s="407">
        <v>1</v>
      </c>
      <c r="M7991" s="344">
        <f t="shared" si="124"/>
        <v>5.0009086147507196</v>
      </c>
      <c r="N7991" s="337"/>
      <c r="T7991" s="169" t="s">
        <v>300</v>
      </c>
    </row>
    <row r="7992" spans="1:20">
      <c r="A7992" s="339">
        <v>45624.875</v>
      </c>
      <c r="B7992" s="340">
        <v>2.5446399999999998</v>
      </c>
      <c r="C7992" s="340" t="s">
        <v>300</v>
      </c>
      <c r="D7992" s="341">
        <v>65.383539999999996</v>
      </c>
      <c r="E7992" s="342" t="s">
        <v>300</v>
      </c>
      <c r="F7992" s="340">
        <v>5.1710200000000004</v>
      </c>
      <c r="G7992" s="342" t="s">
        <v>300</v>
      </c>
      <c r="H7992" s="342"/>
      <c r="I7992" s="342"/>
      <c r="J7992" s="343"/>
      <c r="K7992" s="343"/>
      <c r="L7992" s="407">
        <v>1</v>
      </c>
      <c r="M7992" s="344">
        <f t="shared" si="124"/>
        <v>5.1710149136916463</v>
      </c>
      <c r="N7992" s="337"/>
      <c r="T7992" s="169" t="s">
        <v>300</v>
      </c>
    </row>
    <row r="7993" spans="1:20">
      <c r="A7993" s="339">
        <v>45624.916666666701</v>
      </c>
      <c r="B7993" s="340">
        <v>2.5740599999999998</v>
      </c>
      <c r="C7993" s="340" t="s">
        <v>300</v>
      </c>
      <c r="D7993" s="341">
        <v>65.88503</v>
      </c>
      <c r="E7993" s="342" t="s">
        <v>300</v>
      </c>
      <c r="F7993" s="340">
        <v>5.2709299999999999</v>
      </c>
      <c r="G7993" s="342" t="s">
        <v>300</v>
      </c>
      <c r="H7993" s="342"/>
      <c r="I7993" s="342"/>
      <c r="J7993" s="343"/>
      <c r="K7993" s="343"/>
      <c r="L7993" s="407">
        <v>1</v>
      </c>
      <c r="M7993" s="344">
        <f t="shared" si="124"/>
        <v>5.2709199916015432</v>
      </c>
      <c r="N7993" s="337"/>
      <c r="T7993" s="169" t="s">
        <v>300</v>
      </c>
    </row>
    <row r="7994" spans="1:20">
      <c r="A7994" s="339">
        <v>45624.958333333299</v>
      </c>
      <c r="B7994" s="340">
        <v>2.4403000000000001</v>
      </c>
      <c r="C7994" s="340" t="s">
        <v>300</v>
      </c>
      <c r="D7994" s="341">
        <v>67.384119999999996</v>
      </c>
      <c r="E7994" s="342" t="s">
        <v>300</v>
      </c>
      <c r="F7994" s="340">
        <v>5.1107100000000001</v>
      </c>
      <c r="G7994" s="342" t="s">
        <v>300</v>
      </c>
      <c r="H7994" s="342"/>
      <c r="I7994" s="342"/>
      <c r="J7994" s="343"/>
      <c r="K7994" s="343"/>
      <c r="L7994" s="407">
        <v>1</v>
      </c>
      <c r="M7994" s="344">
        <f t="shared" si="124"/>
        <v>5.1107165065588802</v>
      </c>
      <c r="N7994" s="337"/>
      <c r="T7994" s="169" t="s">
        <v>300</v>
      </c>
    </row>
    <row r="7995" spans="1:20">
      <c r="A7995" s="339">
        <v>45625</v>
      </c>
      <c r="B7995" s="340">
        <v>2.34287</v>
      </c>
      <c r="C7995" s="340" t="s">
        <v>300</v>
      </c>
      <c r="D7995" s="341">
        <v>65.823400000000007</v>
      </c>
      <c r="E7995" s="342" t="s">
        <v>300</v>
      </c>
      <c r="F7995" s="340">
        <v>4.7930099999999998</v>
      </c>
      <c r="G7995" s="342" t="s">
        <v>300</v>
      </c>
      <c r="H7995" s="342"/>
      <c r="I7995" s="342"/>
      <c r="J7995" s="343"/>
      <c r="K7995" s="343"/>
      <c r="L7995" s="407">
        <v>1</v>
      </c>
      <c r="M7995" s="344">
        <f t="shared" si="124"/>
        <v>4.79302299743064</v>
      </c>
      <c r="N7995" s="337"/>
      <c r="T7995" s="169" t="s">
        <v>300</v>
      </c>
    </row>
    <row r="7996" spans="1:20">
      <c r="A7996" s="339">
        <v>45625.041666666701</v>
      </c>
      <c r="B7996" s="340">
        <v>2.4823900000000001</v>
      </c>
      <c r="C7996" s="340" t="s">
        <v>300</v>
      </c>
      <c r="D7996" s="341">
        <v>65.019779999999997</v>
      </c>
      <c r="E7996" s="342" t="s">
        <v>300</v>
      </c>
      <c r="F7996" s="340">
        <v>5.0164400000000002</v>
      </c>
      <c r="G7996" s="342" t="s">
        <v>300</v>
      </c>
      <c r="H7996" s="342"/>
      <c r="I7996" s="342"/>
      <c r="J7996" s="343"/>
      <c r="K7996" s="343"/>
      <c r="L7996" s="407">
        <v>1</v>
      </c>
      <c r="M7996" s="344">
        <f t="shared" si="124"/>
        <v>5.0164503580341355</v>
      </c>
      <c r="N7996" s="337"/>
      <c r="T7996" s="169" t="s">
        <v>300</v>
      </c>
    </row>
    <row r="7997" spans="1:20">
      <c r="A7997" s="339">
        <v>45625.083333333299</v>
      </c>
      <c r="B7997" s="340">
        <v>2.43207</v>
      </c>
      <c r="C7997" s="340" t="s">
        <v>300</v>
      </c>
      <c r="D7997" s="341">
        <v>65.699449999999999</v>
      </c>
      <c r="E7997" s="342" t="s">
        <v>300</v>
      </c>
      <c r="F7997" s="340">
        <v>4.9661299999999997</v>
      </c>
      <c r="G7997" s="342" t="s">
        <v>300</v>
      </c>
      <c r="H7997" s="342"/>
      <c r="I7997" s="342"/>
      <c r="J7997" s="343"/>
      <c r="K7997" s="343"/>
      <c r="L7997" s="407">
        <v>1</v>
      </c>
      <c r="M7997" s="344">
        <f t="shared" si="124"/>
        <v>4.9661383551154197</v>
      </c>
      <c r="N7997" s="337"/>
      <c r="T7997" s="169" t="s">
        <v>300</v>
      </c>
    </row>
    <row r="7998" spans="1:20">
      <c r="A7998" s="339">
        <v>45625.125</v>
      </c>
      <c r="B7998" s="340">
        <v>2.9827599999999999</v>
      </c>
      <c r="C7998" s="340" t="s">
        <v>300</v>
      </c>
      <c r="D7998" s="341">
        <v>63.636180000000003</v>
      </c>
      <c r="E7998" s="342" t="s">
        <v>300</v>
      </c>
      <c r="F7998" s="340">
        <v>5.8993399999999996</v>
      </c>
      <c r="G7998" s="342" t="s">
        <v>300</v>
      </c>
      <c r="H7998" s="342"/>
      <c r="I7998" s="342"/>
      <c r="J7998" s="343"/>
      <c r="K7998" s="343"/>
      <c r="L7998" s="407">
        <v>1</v>
      </c>
      <c r="M7998" s="344">
        <f t="shared" si="124"/>
        <v>5.8993399361413443</v>
      </c>
      <c r="N7998" s="337"/>
      <c r="T7998" s="169" t="s">
        <v>300</v>
      </c>
    </row>
    <row r="7999" spans="1:20">
      <c r="A7999" s="339">
        <v>45625.166666666701</v>
      </c>
      <c r="B7999" s="340">
        <v>2.7549700000000001</v>
      </c>
      <c r="C7999" s="340" t="s">
        <v>300</v>
      </c>
      <c r="D7999" s="341">
        <v>64.433689999999999</v>
      </c>
      <c r="E7999" s="342" t="s">
        <v>300</v>
      </c>
      <c r="F7999" s="340">
        <v>5.5171099999999997</v>
      </c>
      <c r="G7999" s="342" t="s">
        <v>300</v>
      </c>
      <c r="H7999" s="342"/>
      <c r="I7999" s="342"/>
      <c r="J7999" s="343"/>
      <c r="K7999" s="343"/>
      <c r="L7999" s="407">
        <v>1</v>
      </c>
      <c r="M7999" s="344">
        <f t="shared" si="124"/>
        <v>5.5171004017534431</v>
      </c>
      <c r="N7999" s="337"/>
      <c r="T7999" s="169" t="s">
        <v>300</v>
      </c>
    </row>
    <row r="8000" spans="1:20">
      <c r="A8000" s="339">
        <v>45625.208333333299</v>
      </c>
      <c r="B8000" s="340">
        <v>2.8080799999999999</v>
      </c>
      <c r="C8000" s="340" t="s">
        <v>300</v>
      </c>
      <c r="D8000" s="341">
        <v>64.530810000000002</v>
      </c>
      <c r="E8000" s="342" t="s">
        <v>300</v>
      </c>
      <c r="F8000" s="340">
        <v>5.6319400000000002</v>
      </c>
      <c r="G8000" s="342" t="s">
        <v>300</v>
      </c>
      <c r="H8000" s="342"/>
      <c r="I8000" s="342"/>
      <c r="J8000" s="343"/>
      <c r="K8000" s="343"/>
      <c r="L8000" s="407">
        <v>1</v>
      </c>
      <c r="M8000" s="344">
        <f t="shared" si="124"/>
        <v>5.6319345994443832</v>
      </c>
      <c r="N8000" s="337"/>
      <c r="T8000" s="169" t="s">
        <v>300</v>
      </c>
    </row>
    <row r="8001" spans="1:20">
      <c r="A8001" s="339">
        <v>45625.25</v>
      </c>
      <c r="B8001" s="340">
        <v>2.46157</v>
      </c>
      <c r="C8001" s="340" t="s">
        <v>300</v>
      </c>
      <c r="D8001" s="341">
        <v>64.675730000000001</v>
      </c>
      <c r="E8001" s="342" t="s">
        <v>300</v>
      </c>
      <c r="F8001" s="340">
        <v>4.9480599999999999</v>
      </c>
      <c r="G8001" s="342" t="s">
        <v>300</v>
      </c>
      <c r="H8001" s="342"/>
      <c r="I8001" s="342"/>
      <c r="J8001" s="343"/>
      <c r="K8001" s="343"/>
      <c r="L8001" s="407">
        <v>1</v>
      </c>
      <c r="M8001" s="344">
        <f t="shared" si="124"/>
        <v>4.9480552445147872</v>
      </c>
      <c r="N8001" s="337"/>
      <c r="T8001" s="169" t="s">
        <v>300</v>
      </c>
    </row>
    <row r="8002" spans="1:20">
      <c r="A8002" s="339">
        <v>45625.291666666701</v>
      </c>
      <c r="B8002" s="340">
        <v>2.5429200000000001</v>
      </c>
      <c r="C8002" s="340" t="s">
        <v>300</v>
      </c>
      <c r="D8002" s="341">
        <v>63.557499999999997</v>
      </c>
      <c r="E8002" s="342" t="s">
        <v>300</v>
      </c>
      <c r="F8002" s="340">
        <v>5.0232000000000001</v>
      </c>
      <c r="G8002" s="342" t="s">
        <v>300</v>
      </c>
      <c r="H8002" s="342"/>
      <c r="I8002" s="342"/>
      <c r="J8002" s="343"/>
      <c r="K8002" s="343"/>
      <c r="L8002" s="407">
        <v>1</v>
      </c>
      <c r="M8002" s="344">
        <f t="shared" si="124"/>
        <v>5.0232005059319995</v>
      </c>
      <c r="N8002" s="337"/>
      <c r="T8002" s="169" t="s">
        <v>300</v>
      </c>
    </row>
    <row r="8003" spans="1:20">
      <c r="A8003" s="339">
        <v>45625.333333333299</v>
      </c>
      <c r="B8003" s="340">
        <v>2.6172499999999999</v>
      </c>
      <c r="C8003" s="340" t="s">
        <v>300</v>
      </c>
      <c r="D8003" s="341">
        <v>63.657559999999997</v>
      </c>
      <c r="E8003" s="342" t="s">
        <v>300</v>
      </c>
      <c r="F8003" s="340">
        <v>5.1781699999999997</v>
      </c>
      <c r="G8003" s="342" t="s">
        <v>300</v>
      </c>
      <c r="H8003" s="342"/>
      <c r="I8003" s="342"/>
      <c r="J8003" s="343"/>
      <c r="K8003" s="343"/>
      <c r="L8003" s="407">
        <v>1</v>
      </c>
      <c r="M8003" s="344">
        <f t="shared" ref="M8003:M8066" si="125">D8003*60*10^3*B8003*5.18*10^-7</f>
        <v>5.1781688361227998</v>
      </c>
      <c r="N8003" s="337"/>
      <c r="T8003" s="169" t="s">
        <v>300</v>
      </c>
    </row>
    <row r="8004" spans="1:20">
      <c r="A8004" s="339">
        <v>45625.375</v>
      </c>
      <c r="B8004" s="340">
        <v>1.66649</v>
      </c>
      <c r="C8004" s="340" t="s">
        <v>300</v>
      </c>
      <c r="D8004" s="341">
        <v>65.884519999999995</v>
      </c>
      <c r="E8004" s="342" t="s">
        <v>300</v>
      </c>
      <c r="F8004" s="340">
        <v>3.4124599999999998</v>
      </c>
      <c r="G8004" s="342" t="s">
        <v>300</v>
      </c>
      <c r="H8004" s="342"/>
      <c r="I8004" s="342"/>
      <c r="J8004" s="343"/>
      <c r="K8004" s="343"/>
      <c r="L8004" s="407">
        <v>1</v>
      </c>
      <c r="M8004" s="344">
        <f t="shared" si="125"/>
        <v>3.4124563772775836</v>
      </c>
      <c r="N8004" s="337"/>
      <c r="T8004" s="169" t="s">
        <v>300</v>
      </c>
    </row>
    <row r="8005" spans="1:20">
      <c r="A8005" s="339">
        <v>45625.416666666701</v>
      </c>
      <c r="B8005" s="340">
        <v>0.48449999999999999</v>
      </c>
      <c r="C8005" s="340" t="s">
        <v>300</v>
      </c>
      <c r="D8005" s="341">
        <v>65.314070000000001</v>
      </c>
      <c r="E8005" s="342" t="s">
        <v>300</v>
      </c>
      <c r="F8005" s="340">
        <v>0.98353000000000002</v>
      </c>
      <c r="G8005" s="342" t="s">
        <v>300</v>
      </c>
      <c r="H8005" s="342"/>
      <c r="I8005" s="342"/>
      <c r="J8005" s="343"/>
      <c r="K8005" s="343"/>
      <c r="L8005" s="407">
        <v>1</v>
      </c>
      <c r="M8005" s="344">
        <f t="shared" si="125"/>
        <v>0.9835162477181999</v>
      </c>
      <c r="N8005" s="337"/>
      <c r="T8005" s="169" t="s">
        <v>300</v>
      </c>
    </row>
    <row r="8006" spans="1:20">
      <c r="A8006" s="339">
        <v>45625.458333333299</v>
      </c>
      <c r="B8006" s="340">
        <v>0.32163000000000003</v>
      </c>
      <c r="C8006" s="340" t="s">
        <v>300</v>
      </c>
      <c r="D8006" s="341">
        <v>65.367769999999993</v>
      </c>
      <c r="E8006" s="342" t="s">
        <v>300</v>
      </c>
      <c r="F8006" s="340">
        <v>0.65342999999999996</v>
      </c>
      <c r="G8006" s="342" t="s">
        <v>300</v>
      </c>
      <c r="H8006" s="342"/>
      <c r="I8006" s="342"/>
      <c r="J8006" s="343"/>
      <c r="K8006" s="343"/>
      <c r="L8006" s="407">
        <v>1</v>
      </c>
      <c r="M8006" s="344">
        <f t="shared" si="125"/>
        <v>0.65343325068730795</v>
      </c>
      <c r="N8006" s="337"/>
      <c r="T8006" s="169" t="s">
        <v>300</v>
      </c>
    </row>
    <row r="8007" spans="1:20">
      <c r="A8007" s="339">
        <v>45625.5</v>
      </c>
      <c r="B8007" s="340">
        <v>0.34482000000000002</v>
      </c>
      <c r="C8007" s="340" t="s">
        <v>300</v>
      </c>
      <c r="D8007" s="341">
        <v>69.061700000000002</v>
      </c>
      <c r="E8007" s="342" t="s">
        <v>300</v>
      </c>
      <c r="F8007" s="340">
        <v>0.74014000000000002</v>
      </c>
      <c r="G8007" s="342" t="s">
        <v>300</v>
      </c>
      <c r="H8007" s="342"/>
      <c r="I8007" s="342"/>
      <c r="J8007" s="343"/>
      <c r="K8007" s="343"/>
      <c r="L8007" s="407">
        <v>1</v>
      </c>
      <c r="M8007" s="344">
        <f t="shared" si="125"/>
        <v>0.74013462564551991</v>
      </c>
      <c r="N8007" s="337"/>
      <c r="T8007" s="169" t="s">
        <v>300</v>
      </c>
    </row>
    <row r="8008" spans="1:20">
      <c r="A8008" s="339">
        <v>45625.541666666701</v>
      </c>
      <c r="B8008" s="340">
        <v>0.48249999999999998</v>
      </c>
      <c r="C8008" s="340" t="s">
        <v>300</v>
      </c>
      <c r="D8008" s="341">
        <v>59.19811</v>
      </c>
      <c r="E8008" s="342" t="s">
        <v>300</v>
      </c>
      <c r="F8008" s="340">
        <v>0.88773999999999997</v>
      </c>
      <c r="G8008" s="342" t="s">
        <v>300</v>
      </c>
      <c r="H8008" s="342"/>
      <c r="I8008" s="342"/>
      <c r="J8008" s="343"/>
      <c r="K8008" s="343"/>
      <c r="L8008" s="407">
        <v>1</v>
      </c>
      <c r="M8008" s="344">
        <f t="shared" si="125"/>
        <v>0.88774077737099988</v>
      </c>
      <c r="N8008" s="337"/>
      <c r="T8008" s="169" t="s">
        <v>300</v>
      </c>
    </row>
    <row r="8009" spans="1:20">
      <c r="A8009" s="339">
        <v>45625.583333333299</v>
      </c>
      <c r="B8009" s="340">
        <v>0.72721000000000002</v>
      </c>
      <c r="C8009" s="340" t="s">
        <v>300</v>
      </c>
      <c r="D8009" s="341">
        <v>61.906010000000002</v>
      </c>
      <c r="E8009" s="342" t="s">
        <v>300</v>
      </c>
      <c r="F8009" s="340">
        <v>1.3991800000000001</v>
      </c>
      <c r="G8009" s="342" t="s">
        <v>300</v>
      </c>
      <c r="H8009" s="342"/>
      <c r="I8009" s="342"/>
      <c r="J8009" s="343"/>
      <c r="K8009" s="343"/>
      <c r="L8009" s="407">
        <v>1</v>
      </c>
      <c r="M8009" s="344">
        <f t="shared" si="125"/>
        <v>1.3991802490576679</v>
      </c>
      <c r="N8009" s="337"/>
      <c r="T8009" s="169" t="s">
        <v>300</v>
      </c>
    </row>
    <row r="8010" spans="1:20">
      <c r="A8010" s="339">
        <v>45625.625</v>
      </c>
      <c r="B8010" s="340">
        <v>2.1305700000000001</v>
      </c>
      <c r="C8010" s="340" t="s">
        <v>300</v>
      </c>
      <c r="D8010" s="341">
        <v>66.027159999999995</v>
      </c>
      <c r="E8010" s="342" t="s">
        <v>300</v>
      </c>
      <c r="F8010" s="340">
        <v>4.3722000000000003</v>
      </c>
      <c r="G8010" s="342" t="s">
        <v>300</v>
      </c>
      <c r="H8010" s="342"/>
      <c r="I8010" s="342"/>
      <c r="J8010" s="343"/>
      <c r="K8010" s="343"/>
      <c r="L8010" s="407">
        <v>1</v>
      </c>
      <c r="M8010" s="344">
        <f t="shared" si="125"/>
        <v>4.3721941136196953</v>
      </c>
      <c r="N8010" s="337"/>
      <c r="T8010" s="169" t="s">
        <v>300</v>
      </c>
    </row>
    <row r="8011" spans="1:20">
      <c r="A8011" s="339">
        <v>45625.666666666701</v>
      </c>
      <c r="B8011" s="340">
        <v>2.42076</v>
      </c>
      <c r="C8011" s="340" t="s">
        <v>300</v>
      </c>
      <c r="D8011" s="341">
        <v>64.018249999999995</v>
      </c>
      <c r="E8011" s="342" t="s">
        <v>300</v>
      </c>
      <c r="F8011" s="340">
        <v>4.81656</v>
      </c>
      <c r="G8011" s="342" t="s">
        <v>300</v>
      </c>
      <c r="H8011" s="342"/>
      <c r="I8011" s="342"/>
      <c r="J8011" s="343"/>
      <c r="K8011" s="343"/>
      <c r="L8011" s="407">
        <v>1</v>
      </c>
      <c r="M8011" s="344">
        <f t="shared" si="125"/>
        <v>4.8165552104796001</v>
      </c>
      <c r="N8011" s="337"/>
      <c r="T8011" s="169" t="s">
        <v>300</v>
      </c>
    </row>
    <row r="8012" spans="1:20">
      <c r="A8012" s="339">
        <v>45625.708333333299</v>
      </c>
      <c r="B8012" s="340">
        <v>2.19258</v>
      </c>
      <c r="C8012" s="340" t="s">
        <v>300</v>
      </c>
      <c r="D8012" s="341">
        <v>64.28031</v>
      </c>
      <c r="E8012" s="342" t="s">
        <v>300</v>
      </c>
      <c r="F8012" s="340">
        <v>4.3804100000000004</v>
      </c>
      <c r="G8012" s="342" t="s">
        <v>300</v>
      </c>
      <c r="H8012" s="342"/>
      <c r="I8012" s="342"/>
      <c r="J8012" s="343"/>
      <c r="K8012" s="343"/>
      <c r="L8012" s="407">
        <v>1</v>
      </c>
      <c r="M8012" s="344">
        <f t="shared" si="125"/>
        <v>4.3804065628617836</v>
      </c>
      <c r="N8012" s="337"/>
      <c r="T8012" s="169" t="s">
        <v>300</v>
      </c>
    </row>
    <row r="8013" spans="1:20">
      <c r="A8013" s="339">
        <v>45625.75</v>
      </c>
      <c r="B8013" s="340">
        <v>2.5453100000000002</v>
      </c>
      <c r="C8013" s="340" t="s">
        <v>300</v>
      </c>
      <c r="D8013" s="341">
        <v>64.460890000000006</v>
      </c>
      <c r="E8013" s="342" t="s">
        <v>300</v>
      </c>
      <c r="F8013" s="340">
        <v>5.09938</v>
      </c>
      <c r="G8013" s="342" t="s">
        <v>300</v>
      </c>
      <c r="H8013" s="342"/>
      <c r="I8013" s="342"/>
      <c r="J8013" s="343"/>
      <c r="K8013" s="343"/>
      <c r="L8013" s="407">
        <v>1</v>
      </c>
      <c r="M8013" s="344">
        <f t="shared" si="125"/>
        <v>5.099387221536972</v>
      </c>
      <c r="N8013" s="337"/>
      <c r="T8013" s="169" t="s">
        <v>300</v>
      </c>
    </row>
    <row r="8014" spans="1:20">
      <c r="A8014" s="339">
        <v>45625.791666666701</v>
      </c>
      <c r="B8014" s="340">
        <v>2.4886499999999998</v>
      </c>
      <c r="C8014" s="340" t="s">
        <v>300</v>
      </c>
      <c r="D8014" s="341">
        <v>62.770690000000002</v>
      </c>
      <c r="E8014" s="342" t="s">
        <v>300</v>
      </c>
      <c r="F8014" s="340">
        <v>4.8551299999999999</v>
      </c>
      <c r="G8014" s="342" t="s">
        <v>300</v>
      </c>
      <c r="H8014" s="342"/>
      <c r="I8014" s="342"/>
      <c r="J8014" s="343"/>
      <c r="K8014" s="343"/>
      <c r="L8014" s="407">
        <v>1</v>
      </c>
      <c r="M8014" s="344">
        <f t="shared" si="125"/>
        <v>4.8551397499369786</v>
      </c>
      <c r="N8014" s="337"/>
      <c r="T8014" s="169" t="s">
        <v>300</v>
      </c>
    </row>
    <row r="8015" spans="1:20">
      <c r="A8015" s="339">
        <v>45625.833333333299</v>
      </c>
      <c r="B8015" s="340">
        <v>2.4478499999999999</v>
      </c>
      <c r="C8015" s="340" t="s">
        <v>300</v>
      </c>
      <c r="D8015" s="341">
        <v>64.752380000000002</v>
      </c>
      <c r="E8015" s="342" t="s">
        <v>300</v>
      </c>
      <c r="F8015" s="340">
        <v>4.92631</v>
      </c>
      <c r="G8015" s="342" t="s">
        <v>300</v>
      </c>
      <c r="H8015" s="342"/>
      <c r="I8015" s="342"/>
      <c r="J8015" s="343"/>
      <c r="K8015" s="343"/>
      <c r="L8015" s="407">
        <v>1</v>
      </c>
      <c r="M8015" s="344">
        <f t="shared" si="125"/>
        <v>4.9263078439436399</v>
      </c>
      <c r="N8015" s="337"/>
      <c r="T8015" s="169" t="s">
        <v>300</v>
      </c>
    </row>
    <row r="8016" spans="1:20">
      <c r="A8016" s="339">
        <v>45625.875</v>
      </c>
      <c r="B8016" s="340">
        <v>2.6081599999999998</v>
      </c>
      <c r="C8016" s="340" t="s">
        <v>300</v>
      </c>
      <c r="D8016" s="341">
        <v>63.972639999999998</v>
      </c>
      <c r="E8016" s="342" t="s">
        <v>300</v>
      </c>
      <c r="F8016" s="340">
        <v>5.1857199999999999</v>
      </c>
      <c r="G8016" s="342" t="s">
        <v>300</v>
      </c>
      <c r="H8016" s="342"/>
      <c r="I8016" s="342"/>
      <c r="J8016" s="343"/>
      <c r="K8016" s="343"/>
      <c r="L8016" s="407">
        <v>1</v>
      </c>
      <c r="M8016" s="344">
        <f t="shared" si="125"/>
        <v>5.1857253734737911</v>
      </c>
      <c r="N8016" s="337"/>
      <c r="T8016" s="169" t="s">
        <v>300</v>
      </c>
    </row>
    <row r="8017" spans="1:20">
      <c r="A8017" s="339">
        <v>45625.916666666701</v>
      </c>
      <c r="B8017" s="340">
        <v>2.7247599999999998</v>
      </c>
      <c r="C8017" s="340" t="s">
        <v>300</v>
      </c>
      <c r="D8017" s="341">
        <v>63.826659999999997</v>
      </c>
      <c r="E8017" s="342" t="s">
        <v>300</v>
      </c>
      <c r="F8017" s="340">
        <v>5.4051999999999998</v>
      </c>
      <c r="G8017" s="342" t="s">
        <v>300</v>
      </c>
      <c r="H8017" s="342"/>
      <c r="I8017" s="342"/>
      <c r="J8017" s="343"/>
      <c r="K8017" s="343"/>
      <c r="L8017" s="407">
        <v>1</v>
      </c>
      <c r="M8017" s="344">
        <f t="shared" si="125"/>
        <v>5.4051952195577275</v>
      </c>
      <c r="N8017" s="337"/>
      <c r="T8017" s="169" t="s">
        <v>300</v>
      </c>
    </row>
    <row r="8018" spans="1:20">
      <c r="A8018" s="339">
        <v>45625.958333333299</v>
      </c>
      <c r="B8018" s="340">
        <v>2.6610900000000002</v>
      </c>
      <c r="C8018" s="340" t="s">
        <v>300</v>
      </c>
      <c r="D8018" s="341">
        <v>64.590649999999997</v>
      </c>
      <c r="E8018" s="342" t="s">
        <v>300</v>
      </c>
      <c r="F8018" s="340">
        <v>5.3420800000000002</v>
      </c>
      <c r="G8018" s="342" t="s">
        <v>300</v>
      </c>
      <c r="H8018" s="342"/>
      <c r="I8018" s="342"/>
      <c r="J8018" s="343"/>
      <c r="K8018" s="343"/>
      <c r="L8018" s="407">
        <v>1</v>
      </c>
      <c r="M8018" s="344">
        <f t="shared" si="125"/>
        <v>5.3420780396881797</v>
      </c>
      <c r="N8018" s="337"/>
      <c r="T8018" s="169" t="s">
        <v>300</v>
      </c>
    </row>
    <row r="8019" spans="1:20">
      <c r="A8019" s="339">
        <v>45626</v>
      </c>
      <c r="B8019" s="340">
        <v>1.66693</v>
      </c>
      <c r="C8019" s="340" t="s">
        <v>300</v>
      </c>
      <c r="D8019" s="341">
        <v>66.272729999999996</v>
      </c>
      <c r="E8019" s="342" t="s">
        <v>300</v>
      </c>
      <c r="F8019" s="340">
        <v>3.4334600000000002</v>
      </c>
      <c r="G8019" s="342" t="s">
        <v>300</v>
      </c>
      <c r="H8019" s="342"/>
      <c r="I8019" s="342"/>
      <c r="J8019" s="343"/>
      <c r="K8019" s="343"/>
      <c r="L8019" s="407">
        <v>1</v>
      </c>
      <c r="M8019" s="344">
        <f t="shared" si="125"/>
        <v>3.4334698165314115</v>
      </c>
      <c r="N8019" s="337"/>
      <c r="T8019" s="169" t="s">
        <v>300</v>
      </c>
    </row>
    <row r="8020" spans="1:20">
      <c r="A8020" s="339">
        <v>45626.041666666701</v>
      </c>
      <c r="B8020" s="340">
        <v>2.9213900000000002</v>
      </c>
      <c r="C8020" s="340" t="s">
        <v>300</v>
      </c>
      <c r="D8020" s="341">
        <v>65.247680000000003</v>
      </c>
      <c r="E8020" s="342" t="s">
        <v>300</v>
      </c>
      <c r="F8020" s="340">
        <v>5.9242699999999999</v>
      </c>
      <c r="G8020" s="342" t="s">
        <v>300</v>
      </c>
      <c r="H8020" s="342"/>
      <c r="I8020" s="342"/>
      <c r="J8020" s="343"/>
      <c r="K8020" s="343"/>
      <c r="L8020" s="407">
        <v>1</v>
      </c>
      <c r="M8020" s="344">
        <f t="shared" si="125"/>
        <v>5.9242806297212169</v>
      </c>
      <c r="N8020" s="337"/>
      <c r="T8020" s="169" t="s">
        <v>300</v>
      </c>
    </row>
    <row r="8021" spans="1:20">
      <c r="A8021" s="339">
        <v>45626.083333333299</v>
      </c>
      <c r="B8021" s="340">
        <v>2.82958</v>
      </c>
      <c r="C8021" s="340" t="s">
        <v>300</v>
      </c>
      <c r="D8021" s="341">
        <v>65.110280000000003</v>
      </c>
      <c r="E8021" s="342" t="s">
        <v>300</v>
      </c>
      <c r="F8021" s="340">
        <v>5.7260099999999996</v>
      </c>
      <c r="G8021" s="342" t="s">
        <v>300</v>
      </c>
      <c r="H8021" s="342"/>
      <c r="I8021" s="342"/>
      <c r="J8021" s="343"/>
      <c r="K8021" s="343"/>
      <c r="L8021" s="407">
        <v>1</v>
      </c>
      <c r="M8021" s="344">
        <f t="shared" si="125"/>
        <v>5.7260159082409912</v>
      </c>
      <c r="N8021" s="337"/>
      <c r="T8021" s="169" t="s">
        <v>300</v>
      </c>
    </row>
    <row r="8022" spans="1:20">
      <c r="A8022" s="339">
        <v>45626.125</v>
      </c>
      <c r="B8022" s="340">
        <v>2.9623200000000001</v>
      </c>
      <c r="C8022" s="340" t="s">
        <v>300</v>
      </c>
      <c r="D8022" s="341">
        <v>64.654210000000006</v>
      </c>
      <c r="E8022" s="342" t="s">
        <v>300</v>
      </c>
      <c r="F8022" s="340">
        <v>5.9526399999999997</v>
      </c>
      <c r="G8022" s="342" t="s">
        <v>300</v>
      </c>
      <c r="H8022" s="342"/>
      <c r="I8022" s="342"/>
      <c r="J8022" s="343"/>
      <c r="K8022" s="343"/>
      <c r="L8022" s="407">
        <v>1</v>
      </c>
      <c r="M8022" s="344">
        <f t="shared" si="125"/>
        <v>5.9526423571325759</v>
      </c>
      <c r="N8022" s="337"/>
      <c r="T8022" s="169" t="s">
        <v>300</v>
      </c>
    </row>
    <row r="8023" spans="1:20">
      <c r="A8023" s="339">
        <v>45626.166666666701</v>
      </c>
      <c r="B8023" s="340">
        <v>2.8229000000000002</v>
      </c>
      <c r="C8023" s="340" t="s">
        <v>300</v>
      </c>
      <c r="D8023" s="341">
        <v>65.614329999999995</v>
      </c>
      <c r="E8023" s="342" t="s">
        <v>300</v>
      </c>
      <c r="F8023" s="340">
        <v>5.75671</v>
      </c>
      <c r="G8023" s="342" t="s">
        <v>300</v>
      </c>
      <c r="H8023" s="342"/>
      <c r="I8023" s="342"/>
      <c r="J8023" s="343"/>
      <c r="K8023" s="343"/>
      <c r="L8023" s="407">
        <v>1</v>
      </c>
      <c r="M8023" s="344">
        <f t="shared" si="125"/>
        <v>5.7567212722395587</v>
      </c>
      <c r="N8023" s="337"/>
      <c r="T8023" s="169" t="s">
        <v>300</v>
      </c>
    </row>
    <row r="8024" spans="1:20">
      <c r="A8024" s="339">
        <v>45626.208333333299</v>
      </c>
      <c r="B8024" s="340">
        <v>2.6532300000000002</v>
      </c>
      <c r="C8024" s="340" t="s">
        <v>300</v>
      </c>
      <c r="D8024" s="341">
        <v>66.119039999999998</v>
      </c>
      <c r="E8024" s="342" t="s">
        <v>300</v>
      </c>
      <c r="F8024" s="340">
        <v>5.4523299999999999</v>
      </c>
      <c r="G8024" s="342" t="s">
        <v>300</v>
      </c>
      <c r="H8024" s="342"/>
      <c r="I8024" s="342"/>
      <c r="J8024" s="343"/>
      <c r="K8024" s="343"/>
      <c r="L8024" s="407">
        <v>1</v>
      </c>
      <c r="M8024" s="344">
        <f t="shared" si="125"/>
        <v>5.4523339571151359</v>
      </c>
      <c r="N8024" s="337"/>
      <c r="T8024" s="169" t="s">
        <v>300</v>
      </c>
    </row>
    <row r="8025" spans="1:20">
      <c r="A8025" s="339">
        <v>45626.25</v>
      </c>
      <c r="B8025" s="340">
        <v>1.4476800000000001</v>
      </c>
      <c r="C8025" s="340" t="s">
        <v>300</v>
      </c>
      <c r="D8025" s="341">
        <v>70.248189999999994</v>
      </c>
      <c r="E8025" s="342" t="s">
        <v>300</v>
      </c>
      <c r="F8025" s="340">
        <v>3.1607400000000001</v>
      </c>
      <c r="G8025" s="342" t="s">
        <v>300</v>
      </c>
      <c r="H8025" s="342"/>
      <c r="I8025" s="342"/>
      <c r="J8025" s="343"/>
      <c r="K8025" s="343"/>
      <c r="L8025" s="407">
        <v>1</v>
      </c>
      <c r="M8025" s="344">
        <f t="shared" si="125"/>
        <v>3.1607396426511354</v>
      </c>
      <c r="N8025" s="337"/>
      <c r="T8025" s="169" t="s">
        <v>300</v>
      </c>
    </row>
    <row r="8026" spans="1:20">
      <c r="A8026" s="339">
        <v>45626.291666666701</v>
      </c>
      <c r="B8026" s="340">
        <v>2.49702</v>
      </c>
      <c r="C8026" s="340" t="s">
        <v>300</v>
      </c>
      <c r="D8026" s="341">
        <v>68.620099999999994</v>
      </c>
      <c r="E8026" s="342" t="s">
        <v>300</v>
      </c>
      <c r="F8026" s="340">
        <v>5.3254299999999999</v>
      </c>
      <c r="G8026" s="342" t="s">
        <v>300</v>
      </c>
      <c r="H8026" s="342"/>
      <c r="I8026" s="342"/>
      <c r="J8026" s="343"/>
      <c r="K8026" s="343"/>
      <c r="L8026" s="407">
        <v>1</v>
      </c>
      <c r="M8026" s="344">
        <f t="shared" si="125"/>
        <v>5.325426286130158</v>
      </c>
      <c r="N8026" s="337"/>
      <c r="T8026" s="169" t="s">
        <v>300</v>
      </c>
    </row>
    <row r="8027" spans="1:20">
      <c r="A8027" s="339">
        <v>45626.333333333299</v>
      </c>
      <c r="B8027" s="340">
        <v>1.04732</v>
      </c>
      <c r="C8027" s="340" t="s">
        <v>300</v>
      </c>
      <c r="D8027" s="341">
        <v>71.556489999999997</v>
      </c>
      <c r="E8027" s="342" t="s">
        <v>300</v>
      </c>
      <c r="F8027" s="340">
        <v>2.3292099999999998</v>
      </c>
      <c r="G8027" s="342" t="s">
        <v>300</v>
      </c>
      <c r="H8027" s="342"/>
      <c r="I8027" s="342"/>
      <c r="J8027" s="343"/>
      <c r="K8027" s="343"/>
      <c r="L8027" s="407">
        <v>1</v>
      </c>
      <c r="M8027" s="344">
        <f t="shared" si="125"/>
        <v>2.3292142397593443</v>
      </c>
      <c r="N8027" s="337"/>
      <c r="T8027" s="169" t="s">
        <v>300</v>
      </c>
    </row>
    <row r="8028" spans="1:20">
      <c r="A8028" s="339">
        <v>45626.375</v>
      </c>
      <c r="B8028" s="340">
        <v>2.1151300000000002</v>
      </c>
      <c r="C8028" s="340" t="s">
        <v>300</v>
      </c>
      <c r="D8028" s="341">
        <v>60.84684</v>
      </c>
      <c r="E8028" s="342" t="s">
        <v>300</v>
      </c>
      <c r="F8028" s="340">
        <v>3.9999699999999998</v>
      </c>
      <c r="G8028" s="342" t="s">
        <v>300</v>
      </c>
      <c r="H8028" s="342"/>
      <c r="I8028" s="342"/>
      <c r="J8028" s="343"/>
      <c r="K8028" s="343"/>
      <c r="L8028" s="407">
        <v>1</v>
      </c>
      <c r="M8028" s="344">
        <f t="shared" si="125"/>
        <v>3.9999641955003358</v>
      </c>
      <c r="N8028" s="337"/>
      <c r="T8028" s="169" t="s">
        <v>300</v>
      </c>
    </row>
    <row r="8029" spans="1:20">
      <c r="A8029" s="339">
        <v>45626.416666666701</v>
      </c>
      <c r="B8029" s="340">
        <v>2.5948500000000001</v>
      </c>
      <c r="C8029" s="340" t="s">
        <v>300</v>
      </c>
      <c r="D8029" s="341">
        <v>49.985939999999999</v>
      </c>
      <c r="E8029" s="342" t="s">
        <v>300</v>
      </c>
      <c r="F8029" s="340">
        <v>4.0312700000000001</v>
      </c>
      <c r="G8029" s="342" t="s">
        <v>300</v>
      </c>
      <c r="H8029" s="342"/>
      <c r="I8029" s="342"/>
      <c r="J8029" s="343"/>
      <c r="K8029" s="343"/>
      <c r="L8029" s="407">
        <v>1</v>
      </c>
      <c r="M8029" s="344">
        <f t="shared" si="125"/>
        <v>4.0312629899917187</v>
      </c>
      <c r="N8029" s="337"/>
      <c r="T8029" s="169" t="s">
        <v>300</v>
      </c>
    </row>
    <row r="8030" spans="1:20">
      <c r="A8030" s="339">
        <v>45626.458333333299</v>
      </c>
      <c r="B8030" s="340">
        <v>2.4421900000000001</v>
      </c>
      <c r="C8030" s="340" t="s">
        <v>300</v>
      </c>
      <c r="D8030" s="341">
        <v>49.777279999999998</v>
      </c>
      <c r="E8030" s="342" t="s">
        <v>300</v>
      </c>
      <c r="F8030" s="340">
        <v>3.77826</v>
      </c>
      <c r="G8030" s="342" t="s">
        <v>300</v>
      </c>
      <c r="H8030" s="342"/>
      <c r="I8030" s="342"/>
      <c r="J8030" s="343"/>
      <c r="K8030" s="343"/>
      <c r="L8030" s="407">
        <v>1</v>
      </c>
      <c r="M8030" s="344">
        <f t="shared" si="125"/>
        <v>3.7782580847746559</v>
      </c>
      <c r="N8030" s="337"/>
      <c r="T8030" s="169" t="s">
        <v>300</v>
      </c>
    </row>
    <row r="8031" spans="1:20">
      <c r="A8031" s="339">
        <v>45626.5</v>
      </c>
      <c r="B8031" s="340">
        <v>2.3480799999999999</v>
      </c>
      <c r="C8031" s="340" t="s">
        <v>300</v>
      </c>
      <c r="D8031" s="341">
        <v>53.074280000000002</v>
      </c>
      <c r="E8031" s="342" t="s">
        <v>300</v>
      </c>
      <c r="F8031" s="340">
        <v>3.8732799999999998</v>
      </c>
      <c r="G8031" s="342" t="s">
        <v>300</v>
      </c>
      <c r="H8031" s="342"/>
      <c r="I8031" s="342"/>
      <c r="J8031" s="343"/>
      <c r="K8031" s="343"/>
      <c r="L8031" s="407">
        <v>1</v>
      </c>
      <c r="M8031" s="344">
        <f t="shared" si="125"/>
        <v>3.8732721292849912</v>
      </c>
      <c r="N8031" s="337"/>
      <c r="T8031" s="169" t="s">
        <v>300</v>
      </c>
    </row>
    <row r="8032" spans="1:20">
      <c r="A8032" s="339">
        <v>45626.541666666701</v>
      </c>
      <c r="B8032" s="340">
        <v>2.65672</v>
      </c>
      <c r="C8032" s="340" t="s">
        <v>300</v>
      </c>
      <c r="D8032" s="341">
        <v>51.673169999999999</v>
      </c>
      <c r="E8032" s="342" t="s">
        <v>300</v>
      </c>
      <c r="F8032" s="340">
        <v>4.2667000000000002</v>
      </c>
      <c r="G8032" s="342" t="s">
        <v>300</v>
      </c>
      <c r="H8032" s="342"/>
      <c r="I8032" s="342"/>
      <c r="J8032" s="343"/>
      <c r="K8032" s="343"/>
      <c r="L8032" s="407">
        <v>1</v>
      </c>
      <c r="M8032" s="344">
        <f t="shared" si="125"/>
        <v>4.2666979618105909</v>
      </c>
      <c r="N8032" s="337"/>
      <c r="T8032" s="169" t="s">
        <v>300</v>
      </c>
    </row>
    <row r="8033" spans="1:20">
      <c r="A8033" s="339">
        <v>45626.583333333299</v>
      </c>
      <c r="B8033" s="340">
        <v>2.92082</v>
      </c>
      <c r="C8033" s="340" t="s">
        <v>300</v>
      </c>
      <c r="D8033" s="341">
        <v>54.071849999999998</v>
      </c>
      <c r="E8033" s="342" t="s">
        <v>300</v>
      </c>
      <c r="F8033" s="340">
        <v>4.9085999999999999</v>
      </c>
      <c r="G8033" s="342" t="s">
        <v>300</v>
      </c>
      <c r="H8033" s="342"/>
      <c r="I8033" s="342"/>
      <c r="J8033" s="343"/>
      <c r="K8033" s="343"/>
      <c r="L8033" s="407">
        <v>1</v>
      </c>
      <c r="M8033" s="344">
        <f t="shared" si="125"/>
        <v>4.9085930997003588</v>
      </c>
      <c r="N8033" s="337"/>
      <c r="T8033" s="169" t="s">
        <v>300</v>
      </c>
    </row>
    <row r="8034" spans="1:20">
      <c r="A8034" s="339">
        <v>45626.625</v>
      </c>
      <c r="B8034" s="340">
        <v>2.5141200000000001</v>
      </c>
      <c r="C8034" s="340" t="s">
        <v>300</v>
      </c>
      <c r="D8034" s="341">
        <v>68.457930000000005</v>
      </c>
      <c r="E8034" s="342" t="s">
        <v>300</v>
      </c>
      <c r="F8034" s="340">
        <v>5.3492199999999999</v>
      </c>
      <c r="G8034" s="342" t="s">
        <v>300</v>
      </c>
      <c r="H8034" s="342"/>
      <c r="I8034" s="342"/>
      <c r="J8034" s="343"/>
      <c r="K8034" s="343"/>
      <c r="L8034" s="407">
        <v>1</v>
      </c>
      <c r="M8034" s="344">
        <f t="shared" si="125"/>
        <v>5.3492238961973273</v>
      </c>
      <c r="N8034" s="337"/>
      <c r="T8034" s="169" t="s">
        <v>300</v>
      </c>
    </row>
    <row r="8035" spans="1:20">
      <c r="A8035" s="339">
        <v>45626.666666666701</v>
      </c>
      <c r="B8035" s="340">
        <v>2.5261100000000001</v>
      </c>
      <c r="C8035" s="340" t="s">
        <v>300</v>
      </c>
      <c r="D8035" s="341">
        <v>67.416340000000005</v>
      </c>
      <c r="E8035" s="342" t="s">
        <v>300</v>
      </c>
      <c r="F8035" s="340">
        <v>5.2929700000000004</v>
      </c>
      <c r="G8035" s="342" t="s">
        <v>300</v>
      </c>
      <c r="H8035" s="342"/>
      <c r="I8035" s="342"/>
      <c r="J8035" s="343"/>
      <c r="K8035" s="343"/>
      <c r="L8035" s="407">
        <v>1</v>
      </c>
      <c r="M8035" s="344">
        <f t="shared" si="125"/>
        <v>5.2929578970103925</v>
      </c>
      <c r="N8035" s="337"/>
      <c r="T8035" s="169" t="s">
        <v>300</v>
      </c>
    </row>
    <row r="8036" spans="1:20">
      <c r="A8036" s="339">
        <v>45626.708333333299</v>
      </c>
      <c r="B8036" s="340">
        <v>2.4376500000000001</v>
      </c>
      <c r="C8036" s="340" t="s">
        <v>300</v>
      </c>
      <c r="D8036" s="341">
        <v>66.395769999999999</v>
      </c>
      <c r="E8036" s="342" t="s">
        <v>300</v>
      </c>
      <c r="F8036" s="340">
        <v>5.0302800000000003</v>
      </c>
      <c r="G8036" s="342" t="s">
        <v>300</v>
      </c>
      <c r="H8036" s="342"/>
      <c r="I8036" s="342"/>
      <c r="J8036" s="343"/>
      <c r="K8036" s="343"/>
      <c r="L8036" s="407">
        <v>1</v>
      </c>
      <c r="M8036" s="344">
        <f t="shared" si="125"/>
        <v>5.0302870828547404</v>
      </c>
      <c r="N8036" s="337"/>
      <c r="T8036" s="169" t="s">
        <v>300</v>
      </c>
    </row>
    <row r="8037" spans="1:20">
      <c r="A8037" s="339">
        <v>45626.75</v>
      </c>
      <c r="B8037" s="340">
        <v>2.4629099999999999</v>
      </c>
      <c r="C8037" s="340" t="s">
        <v>300</v>
      </c>
      <c r="D8037" s="341">
        <v>65.915629999999993</v>
      </c>
      <c r="E8037" s="342" t="s">
        <v>300</v>
      </c>
      <c r="F8037" s="340">
        <v>5.0456500000000002</v>
      </c>
      <c r="G8037" s="342" t="s">
        <v>300</v>
      </c>
      <c r="H8037" s="342"/>
      <c r="I8037" s="342"/>
      <c r="J8037" s="343"/>
      <c r="K8037" s="343"/>
      <c r="L8037" s="407">
        <v>1</v>
      </c>
      <c r="M8037" s="344">
        <f t="shared" si="125"/>
        <v>5.0456597339249623</v>
      </c>
      <c r="N8037" s="337"/>
      <c r="T8037" s="169" t="s">
        <v>300</v>
      </c>
    </row>
    <row r="8038" spans="1:20">
      <c r="A8038" s="339">
        <v>45626.791666666701</v>
      </c>
      <c r="B8038" s="340">
        <v>2.5435500000000002</v>
      </c>
      <c r="C8038" s="340" t="s">
        <v>300</v>
      </c>
      <c r="D8038" s="341">
        <v>66.298400000000001</v>
      </c>
      <c r="E8038" s="342" t="s">
        <v>300</v>
      </c>
      <c r="F8038" s="340">
        <v>5.2411099999999999</v>
      </c>
      <c r="G8038" s="342" t="s">
        <v>300</v>
      </c>
      <c r="H8038" s="342"/>
      <c r="I8038" s="342"/>
      <c r="J8038" s="343"/>
      <c r="K8038" s="343"/>
      <c r="L8038" s="407">
        <v>1</v>
      </c>
      <c r="M8038" s="344">
        <f t="shared" si="125"/>
        <v>5.2411228185456</v>
      </c>
      <c r="N8038" s="337"/>
      <c r="T8038" s="169" t="s">
        <v>300</v>
      </c>
    </row>
    <row r="8039" spans="1:20">
      <c r="A8039" s="339">
        <v>45626.833333333299</v>
      </c>
      <c r="B8039" s="340">
        <v>2.7504599999999999</v>
      </c>
      <c r="C8039" s="340" t="s">
        <v>300</v>
      </c>
      <c r="D8039" s="341">
        <v>65.006039999999999</v>
      </c>
      <c r="E8039" s="342" t="s">
        <v>300</v>
      </c>
      <c r="F8039" s="340">
        <v>5.5569899999999999</v>
      </c>
      <c r="G8039" s="342" t="s">
        <v>300</v>
      </c>
      <c r="H8039" s="342"/>
      <c r="I8039" s="342"/>
      <c r="J8039" s="343"/>
      <c r="K8039" s="343"/>
      <c r="L8039" s="407">
        <v>1</v>
      </c>
      <c r="M8039" s="344">
        <f t="shared" si="125"/>
        <v>5.5569956171526709</v>
      </c>
      <c r="N8039" s="337"/>
      <c r="T8039" s="169" t="s">
        <v>300</v>
      </c>
    </row>
    <row r="8040" spans="1:20">
      <c r="A8040" s="339">
        <v>45626.875</v>
      </c>
      <c r="B8040" s="340">
        <v>2.6143299999999998</v>
      </c>
      <c r="C8040" s="340" t="s">
        <v>300</v>
      </c>
      <c r="D8040" s="341">
        <v>66.673379999999995</v>
      </c>
      <c r="E8040" s="342" t="s">
        <v>300</v>
      </c>
      <c r="F8040" s="340">
        <v>5.4174300000000004</v>
      </c>
      <c r="G8040" s="342" t="s">
        <v>300</v>
      </c>
      <c r="H8040" s="342"/>
      <c r="I8040" s="342"/>
      <c r="J8040" s="343"/>
      <c r="K8040" s="343"/>
      <c r="L8040" s="407">
        <v>1</v>
      </c>
      <c r="M8040" s="344">
        <f t="shared" si="125"/>
        <v>5.4174372410002309</v>
      </c>
      <c r="N8040" s="337"/>
      <c r="T8040" s="169" t="s">
        <v>300</v>
      </c>
    </row>
    <row r="8041" spans="1:20">
      <c r="A8041" s="339">
        <v>45626.916666666701</v>
      </c>
      <c r="B8041" s="340">
        <v>2.5950099999999998</v>
      </c>
      <c r="C8041" s="340" t="s">
        <v>300</v>
      </c>
      <c r="D8041" s="341">
        <v>67.200159999999997</v>
      </c>
      <c r="E8041" s="342" t="s">
        <v>300</v>
      </c>
      <c r="F8041" s="340">
        <v>5.41988</v>
      </c>
      <c r="G8041" s="342" t="s">
        <v>300</v>
      </c>
      <c r="H8041" s="342"/>
      <c r="I8041" s="342"/>
      <c r="J8041" s="343"/>
      <c r="K8041" s="343"/>
      <c r="L8041" s="407">
        <v>1</v>
      </c>
      <c r="M8041" s="344">
        <f t="shared" si="125"/>
        <v>5.4198885102257268</v>
      </c>
      <c r="N8041" s="337"/>
      <c r="T8041" s="169" t="s">
        <v>300</v>
      </c>
    </row>
    <row r="8042" spans="1:20">
      <c r="A8042" s="339">
        <v>45626.958333333299</v>
      </c>
      <c r="B8042" s="340">
        <v>2.8424700000000001</v>
      </c>
      <c r="C8042" s="340" t="s">
        <v>300</v>
      </c>
      <c r="D8042" s="341">
        <v>66.983590000000007</v>
      </c>
      <c r="E8042" s="342" t="s">
        <v>300</v>
      </c>
      <c r="F8042" s="340">
        <v>5.9176000000000002</v>
      </c>
      <c r="G8042" s="342" t="s">
        <v>300</v>
      </c>
      <c r="H8042" s="342"/>
      <c r="I8042" s="342"/>
      <c r="J8042" s="343"/>
      <c r="K8042" s="343"/>
      <c r="L8042" s="407">
        <v>1</v>
      </c>
      <c r="M8042" s="344">
        <f t="shared" si="125"/>
        <v>5.9175961046916843</v>
      </c>
      <c r="N8042" s="337"/>
      <c r="T8042" s="169" t="s">
        <v>300</v>
      </c>
    </row>
    <row r="8043" spans="1:20">
      <c r="A8043" s="339">
        <v>45627</v>
      </c>
      <c r="B8043" s="340">
        <v>2.6438899999999999</v>
      </c>
      <c r="C8043" s="340" t="s">
        <v>300</v>
      </c>
      <c r="D8043" s="341">
        <v>67.872129999999999</v>
      </c>
      <c r="E8043" s="342" t="s">
        <v>300</v>
      </c>
      <c r="F8043" s="340">
        <v>5.5771899999999999</v>
      </c>
      <c r="G8043" s="342" t="s">
        <v>300</v>
      </c>
      <c r="H8043" s="342"/>
      <c r="I8043" s="342"/>
      <c r="J8043" s="343"/>
      <c r="K8043" s="343"/>
      <c r="L8043" s="407">
        <v>1</v>
      </c>
      <c r="M8043" s="344">
        <f t="shared" si="125"/>
        <v>5.5771955350195546</v>
      </c>
      <c r="N8043" s="337"/>
      <c r="T8043" s="169" t="s">
        <v>300</v>
      </c>
    </row>
    <row r="8044" spans="1:20">
      <c r="A8044" s="339">
        <v>45627.041666666701</v>
      </c>
      <c r="B8044" s="340">
        <v>2.3440799999999999</v>
      </c>
      <c r="C8044" s="340" t="s">
        <v>300</v>
      </c>
      <c r="D8044" s="341">
        <v>68.652439999999999</v>
      </c>
      <c r="E8044" s="342" t="s">
        <v>300</v>
      </c>
      <c r="F8044" s="340">
        <v>5.0015999999999998</v>
      </c>
      <c r="G8044" s="342" t="s">
        <v>300</v>
      </c>
      <c r="H8044" s="342"/>
      <c r="I8044" s="342"/>
      <c r="J8044" s="343"/>
      <c r="K8044" s="343"/>
      <c r="L8044" s="407">
        <v>1</v>
      </c>
      <c r="M8044" s="344">
        <f t="shared" si="125"/>
        <v>5.0016053031356149</v>
      </c>
      <c r="N8044" s="337"/>
      <c r="T8044" s="169" t="s">
        <v>300</v>
      </c>
    </row>
    <row r="8045" spans="1:20">
      <c r="A8045" s="339">
        <v>45627.083333333299</v>
      </c>
      <c r="B8045" s="340">
        <v>2.1342699999999999</v>
      </c>
      <c r="C8045" s="340" t="s">
        <v>300</v>
      </c>
      <c r="D8045" s="341">
        <v>69.354770000000002</v>
      </c>
      <c r="E8045" s="342" t="s">
        <v>300</v>
      </c>
      <c r="F8045" s="340">
        <v>4.6005200000000004</v>
      </c>
      <c r="G8045" s="342" t="s">
        <v>300</v>
      </c>
      <c r="H8045" s="342"/>
      <c r="I8045" s="342"/>
      <c r="J8045" s="343"/>
      <c r="K8045" s="343"/>
      <c r="L8045" s="407">
        <v>1</v>
      </c>
      <c r="M8045" s="344">
        <f t="shared" si="125"/>
        <v>4.6005176984023324</v>
      </c>
      <c r="N8045" s="337"/>
      <c r="T8045" s="169" t="s">
        <v>300</v>
      </c>
    </row>
    <row r="8046" spans="1:20">
      <c r="A8046" s="339">
        <v>45627.125</v>
      </c>
      <c r="B8046" s="340">
        <v>2.2156199999999999</v>
      </c>
      <c r="C8046" s="340" t="s">
        <v>300</v>
      </c>
      <c r="D8046" s="341">
        <v>68.582160000000002</v>
      </c>
      <c r="E8046" s="342" t="s">
        <v>300</v>
      </c>
      <c r="F8046" s="340">
        <v>4.7226699999999999</v>
      </c>
      <c r="G8046" s="342" t="s">
        <v>300</v>
      </c>
      <c r="H8046" s="342"/>
      <c r="I8046" s="342"/>
      <c r="J8046" s="343"/>
      <c r="K8046" s="343"/>
      <c r="L8046" s="407">
        <v>1</v>
      </c>
      <c r="M8046" s="344">
        <f t="shared" si="125"/>
        <v>4.7226683259423359</v>
      </c>
      <c r="N8046" s="337"/>
      <c r="T8046" s="169" t="s">
        <v>300</v>
      </c>
    </row>
    <row r="8047" spans="1:20">
      <c r="A8047" s="339">
        <v>45627.166666666701</v>
      </c>
      <c r="B8047" s="340">
        <v>2.1110799999999998</v>
      </c>
      <c r="C8047" s="340" t="s">
        <v>300</v>
      </c>
      <c r="D8047" s="341">
        <v>69.988789999999995</v>
      </c>
      <c r="E8047" s="342" t="s">
        <v>300</v>
      </c>
      <c r="F8047" s="340">
        <v>4.59213</v>
      </c>
      <c r="G8047" s="342" t="s">
        <v>300</v>
      </c>
      <c r="H8047" s="342"/>
      <c r="I8047" s="342"/>
      <c r="J8047" s="343"/>
      <c r="K8047" s="343"/>
      <c r="L8047" s="407">
        <v>1</v>
      </c>
      <c r="M8047" s="344">
        <f t="shared" si="125"/>
        <v>4.5921301333726552</v>
      </c>
      <c r="N8047" s="337"/>
      <c r="T8047" s="169" t="s">
        <v>300</v>
      </c>
    </row>
    <row r="8048" spans="1:20">
      <c r="A8048" s="339">
        <v>45627.208333333299</v>
      </c>
      <c r="B8048" s="340">
        <v>1.41022</v>
      </c>
      <c r="C8048" s="340" t="s">
        <v>300</v>
      </c>
      <c r="D8048" s="341">
        <v>71.414069999999995</v>
      </c>
      <c r="E8048" s="342" t="s">
        <v>300</v>
      </c>
      <c r="F8048" s="340">
        <v>3.1300500000000002</v>
      </c>
      <c r="G8048" s="342" t="s">
        <v>300</v>
      </c>
      <c r="H8048" s="342"/>
      <c r="I8048" s="342"/>
      <c r="J8048" s="343"/>
      <c r="K8048" s="343"/>
      <c r="L8048" s="407">
        <v>1</v>
      </c>
      <c r="M8048" s="344">
        <f t="shared" si="125"/>
        <v>3.130052807641031</v>
      </c>
      <c r="N8048" s="337"/>
      <c r="T8048" s="169" t="s">
        <v>300</v>
      </c>
    </row>
    <row r="8049" spans="1:20">
      <c r="A8049" s="339">
        <v>45627.25</v>
      </c>
      <c r="B8049" s="340">
        <v>0.23039999999999999</v>
      </c>
      <c r="C8049" s="340" t="s">
        <v>300</v>
      </c>
      <c r="D8049" s="341">
        <v>66.340209999999999</v>
      </c>
      <c r="E8049" s="342" t="s">
        <v>300</v>
      </c>
      <c r="F8049" s="340">
        <v>0.47504000000000002</v>
      </c>
      <c r="G8049" s="342" t="s">
        <v>300</v>
      </c>
      <c r="H8049" s="342"/>
      <c r="I8049" s="342"/>
      <c r="J8049" s="343"/>
      <c r="K8049" s="343"/>
      <c r="L8049" s="407">
        <v>1</v>
      </c>
      <c r="M8049" s="344">
        <f t="shared" si="125"/>
        <v>0.47505109865472001</v>
      </c>
      <c r="N8049" s="337"/>
      <c r="T8049" s="169" t="s">
        <v>300</v>
      </c>
    </row>
    <row r="8050" spans="1:20">
      <c r="A8050" s="339">
        <v>45627.291666666701</v>
      </c>
      <c r="B8050" s="340">
        <v>0.29271000000000003</v>
      </c>
      <c r="C8050" s="340" t="s">
        <v>300</v>
      </c>
      <c r="D8050" s="341">
        <v>67.217910000000003</v>
      </c>
      <c r="E8050" s="342" t="s">
        <v>300</v>
      </c>
      <c r="F8050" s="340">
        <v>0.61151999999999995</v>
      </c>
      <c r="G8050" s="342" t="s">
        <v>300</v>
      </c>
      <c r="H8050" s="342"/>
      <c r="I8050" s="342"/>
      <c r="J8050" s="343"/>
      <c r="K8050" s="343"/>
      <c r="L8050" s="407">
        <v>1</v>
      </c>
      <c r="M8050" s="344">
        <f t="shared" si="125"/>
        <v>0.61151001587398801</v>
      </c>
      <c r="N8050" s="337"/>
      <c r="T8050" s="169" t="s">
        <v>300</v>
      </c>
    </row>
    <row r="8051" spans="1:20">
      <c r="A8051" s="339">
        <v>45627.333333333299</v>
      </c>
      <c r="B8051" s="340">
        <v>0.37892999999999999</v>
      </c>
      <c r="C8051" s="340" t="s">
        <v>300</v>
      </c>
      <c r="D8051" s="341">
        <v>70.447450000000003</v>
      </c>
      <c r="E8051" s="342" t="s">
        <v>300</v>
      </c>
      <c r="F8051" s="340">
        <v>0.82965999999999995</v>
      </c>
      <c r="G8051" s="342" t="s">
        <v>300</v>
      </c>
      <c r="H8051" s="342"/>
      <c r="I8051" s="342"/>
      <c r="J8051" s="343"/>
      <c r="K8051" s="343"/>
      <c r="L8051" s="407">
        <v>1</v>
      </c>
      <c r="M8051" s="344">
        <f t="shared" si="125"/>
        <v>0.82966979126177998</v>
      </c>
      <c r="N8051" s="337"/>
      <c r="T8051" s="169" t="s">
        <v>300</v>
      </c>
    </row>
    <row r="8052" spans="1:20">
      <c r="A8052" s="339">
        <v>45627.375</v>
      </c>
      <c r="B8052" s="340">
        <v>1.7180500000000001</v>
      </c>
      <c r="C8052" s="340" t="s">
        <v>300</v>
      </c>
      <c r="D8052" s="341">
        <v>71.469560000000001</v>
      </c>
      <c r="E8052" s="342" t="s">
        <v>300</v>
      </c>
      <c r="F8052" s="340">
        <v>3.8162600000000002</v>
      </c>
      <c r="G8052" s="342" t="s">
        <v>300</v>
      </c>
      <c r="H8052" s="342"/>
      <c r="I8052" s="342"/>
      <c r="J8052" s="343"/>
      <c r="K8052" s="343"/>
      <c r="L8052" s="407">
        <v>1</v>
      </c>
      <c r="M8052" s="344">
        <f t="shared" si="125"/>
        <v>3.8162596665026394</v>
      </c>
      <c r="N8052" s="337"/>
      <c r="T8052" s="169" t="s">
        <v>300</v>
      </c>
    </row>
    <row r="8053" spans="1:20">
      <c r="A8053" s="339">
        <v>45627.416666666701</v>
      </c>
      <c r="B8053" s="340">
        <v>2.1185399999999999</v>
      </c>
      <c r="C8053" s="340" t="s">
        <v>300</v>
      </c>
      <c r="D8053" s="341">
        <v>67.776570000000007</v>
      </c>
      <c r="E8053" s="342" t="s">
        <v>300</v>
      </c>
      <c r="F8053" s="340">
        <v>4.4626999999999999</v>
      </c>
      <c r="G8053" s="342" t="s">
        <v>300</v>
      </c>
      <c r="H8053" s="342"/>
      <c r="I8053" s="342"/>
      <c r="J8053" s="343"/>
      <c r="K8053" s="343"/>
      <c r="L8053" s="407">
        <v>1</v>
      </c>
      <c r="M8053" s="344">
        <f t="shared" si="125"/>
        <v>4.4626956028104239</v>
      </c>
      <c r="N8053" s="337"/>
      <c r="T8053" s="169" t="s">
        <v>300</v>
      </c>
    </row>
    <row r="8054" spans="1:20">
      <c r="A8054" s="339">
        <v>45627.458333333299</v>
      </c>
      <c r="B8054" s="340">
        <v>2.43526</v>
      </c>
      <c r="C8054" s="340" t="s">
        <v>300</v>
      </c>
      <c r="D8054" s="341">
        <v>66.001959999999997</v>
      </c>
      <c r="E8054" s="342" t="s">
        <v>300</v>
      </c>
      <c r="F8054" s="340">
        <v>4.9955600000000002</v>
      </c>
      <c r="G8054" s="342" t="s">
        <v>300</v>
      </c>
      <c r="H8054" s="342"/>
      <c r="I8054" s="342"/>
      <c r="J8054" s="343"/>
      <c r="K8054" s="343"/>
      <c r="L8054" s="407">
        <v>1</v>
      </c>
      <c r="M8054" s="344">
        <f t="shared" si="125"/>
        <v>4.9955484810463666</v>
      </c>
      <c r="N8054" s="337"/>
      <c r="T8054" s="169" t="s">
        <v>300</v>
      </c>
    </row>
    <row r="8055" spans="1:20">
      <c r="A8055" s="339">
        <v>45627.5</v>
      </c>
      <c r="B8055" s="340">
        <v>2.4249800000000001</v>
      </c>
      <c r="C8055" s="340" t="s">
        <v>300</v>
      </c>
      <c r="D8055" s="341">
        <v>66.319429999999997</v>
      </c>
      <c r="E8055" s="342" t="s">
        <v>300</v>
      </c>
      <c r="F8055" s="340">
        <v>4.9984000000000002</v>
      </c>
      <c r="G8055" s="342" t="s">
        <v>300</v>
      </c>
      <c r="H8055" s="342"/>
      <c r="I8055" s="342"/>
      <c r="J8055" s="343"/>
      <c r="K8055" s="343"/>
      <c r="L8055" s="407">
        <v>1</v>
      </c>
      <c r="M8055" s="344">
        <f t="shared" si="125"/>
        <v>4.9983878955123107</v>
      </c>
      <c r="N8055" s="337"/>
      <c r="T8055" s="169" t="s">
        <v>300</v>
      </c>
    </row>
    <row r="8056" spans="1:20">
      <c r="A8056" s="339">
        <v>45627.541666666701</v>
      </c>
      <c r="B8056" s="340">
        <v>2.4185500000000002</v>
      </c>
      <c r="C8056" s="340" t="s">
        <v>300</v>
      </c>
      <c r="D8056" s="341">
        <v>65.151939999999996</v>
      </c>
      <c r="E8056" s="342" t="s">
        <v>300</v>
      </c>
      <c r="F8056" s="340">
        <v>4.8973800000000001</v>
      </c>
      <c r="G8056" s="342" t="s">
        <v>300</v>
      </c>
      <c r="H8056" s="342"/>
      <c r="I8056" s="342"/>
      <c r="J8056" s="343"/>
      <c r="K8056" s="343"/>
      <c r="L8056" s="407">
        <v>1</v>
      </c>
      <c r="M8056" s="344">
        <f t="shared" si="125"/>
        <v>4.8973758170559609</v>
      </c>
      <c r="N8056" s="337"/>
      <c r="T8056" s="169" t="s">
        <v>300</v>
      </c>
    </row>
    <row r="8057" spans="1:20">
      <c r="A8057" s="339">
        <v>45627.583333333299</v>
      </c>
      <c r="B8057" s="340">
        <v>2.3624399999999999</v>
      </c>
      <c r="C8057" s="340" t="s">
        <v>300</v>
      </c>
      <c r="D8057" s="341">
        <v>64.460840000000005</v>
      </c>
      <c r="E8057" s="342" t="s">
        <v>300</v>
      </c>
      <c r="F8057" s="340">
        <v>4.7330100000000002</v>
      </c>
      <c r="G8057" s="342" t="s">
        <v>300</v>
      </c>
      <c r="H8057" s="342"/>
      <c r="I8057" s="342"/>
      <c r="J8057" s="343"/>
      <c r="K8057" s="343"/>
      <c r="L8057" s="407">
        <v>1</v>
      </c>
      <c r="M8057" s="344">
        <f t="shared" si="125"/>
        <v>4.7330136616855674</v>
      </c>
      <c r="N8057" s="337"/>
      <c r="T8057" s="169" t="s">
        <v>300</v>
      </c>
    </row>
    <row r="8058" spans="1:20">
      <c r="A8058" s="339">
        <v>45627.625</v>
      </c>
      <c r="B8058" s="340">
        <v>2.46211</v>
      </c>
      <c r="C8058" s="340" t="s">
        <v>300</v>
      </c>
      <c r="D8058" s="341">
        <v>62.120229999999999</v>
      </c>
      <c r="E8058" s="342" t="s">
        <v>300</v>
      </c>
      <c r="F8058" s="340">
        <v>4.7535999999999996</v>
      </c>
      <c r="G8058" s="342" t="s">
        <v>300</v>
      </c>
      <c r="H8058" s="342"/>
      <c r="I8058" s="342"/>
      <c r="J8058" s="343"/>
      <c r="K8058" s="343"/>
      <c r="L8058" s="407">
        <v>1</v>
      </c>
      <c r="M8058" s="344">
        <f t="shared" si="125"/>
        <v>4.7535877712031231</v>
      </c>
      <c r="N8058" s="337"/>
      <c r="T8058" s="169" t="s">
        <v>300</v>
      </c>
    </row>
    <row r="8059" spans="1:20">
      <c r="A8059" s="339">
        <v>45627.666666666701</v>
      </c>
      <c r="B8059" s="340">
        <v>2.5872000000000002</v>
      </c>
      <c r="C8059" s="340" t="s">
        <v>300</v>
      </c>
      <c r="D8059" s="341">
        <v>65.412260000000003</v>
      </c>
      <c r="E8059" s="342" t="s">
        <v>300</v>
      </c>
      <c r="F8059" s="340">
        <v>5.2598099999999999</v>
      </c>
      <c r="G8059" s="342" t="s">
        <v>300</v>
      </c>
      <c r="H8059" s="342"/>
      <c r="I8059" s="342"/>
      <c r="J8059" s="343"/>
      <c r="K8059" s="343"/>
      <c r="L8059" s="407">
        <v>1</v>
      </c>
      <c r="M8059" s="344">
        <f t="shared" si="125"/>
        <v>5.2598113391577597</v>
      </c>
      <c r="N8059" s="337"/>
      <c r="T8059" s="169" t="s">
        <v>300</v>
      </c>
    </row>
    <row r="8060" spans="1:20">
      <c r="A8060" s="339">
        <v>45627.708333333299</v>
      </c>
      <c r="B8060" s="340">
        <v>2.50379</v>
      </c>
      <c r="C8060" s="340" t="s">
        <v>300</v>
      </c>
      <c r="D8060" s="341">
        <v>66.003529999999998</v>
      </c>
      <c r="E8060" s="342" t="s">
        <v>300</v>
      </c>
      <c r="F8060" s="340">
        <v>5.1362500000000004</v>
      </c>
      <c r="G8060" s="342" t="s">
        <v>300</v>
      </c>
      <c r="H8060" s="342"/>
      <c r="I8060" s="342"/>
      <c r="J8060" s="343"/>
      <c r="K8060" s="343"/>
      <c r="L8060" s="407">
        <v>1</v>
      </c>
      <c r="M8060" s="344">
        <f t="shared" si="125"/>
        <v>5.1362490480099954</v>
      </c>
      <c r="N8060" s="337"/>
      <c r="T8060" s="169" t="s">
        <v>300</v>
      </c>
    </row>
    <row r="8061" spans="1:20">
      <c r="A8061" s="339">
        <v>45627.75</v>
      </c>
      <c r="B8061" s="340">
        <v>2.32666</v>
      </c>
      <c r="C8061" s="340" t="s">
        <v>300</v>
      </c>
      <c r="D8061" s="341">
        <v>65.498329999999996</v>
      </c>
      <c r="E8061" s="342" t="s">
        <v>300</v>
      </c>
      <c r="F8061" s="340">
        <v>4.7363499999999998</v>
      </c>
      <c r="G8061" s="342" t="s">
        <v>300</v>
      </c>
      <c r="H8061" s="342"/>
      <c r="I8061" s="342"/>
      <c r="J8061" s="343"/>
      <c r="K8061" s="343"/>
      <c r="L8061" s="407">
        <v>1</v>
      </c>
      <c r="M8061" s="344">
        <f t="shared" si="125"/>
        <v>4.7363540663700237</v>
      </c>
      <c r="N8061" s="337"/>
      <c r="T8061" s="169" t="s">
        <v>300</v>
      </c>
    </row>
    <row r="8062" spans="1:20">
      <c r="A8062" s="339">
        <v>45627.791666666701</v>
      </c>
      <c r="B8062" s="340">
        <v>2.28416</v>
      </c>
      <c r="C8062" s="340" t="s">
        <v>300</v>
      </c>
      <c r="D8062" s="341">
        <v>67.023859999999999</v>
      </c>
      <c r="E8062" s="342" t="s">
        <v>300</v>
      </c>
      <c r="F8062" s="340">
        <v>4.7581300000000004</v>
      </c>
      <c r="G8062" s="342" t="s">
        <v>300</v>
      </c>
      <c r="H8062" s="342"/>
      <c r="I8062" s="342"/>
      <c r="J8062" s="343"/>
      <c r="K8062" s="343"/>
      <c r="L8062" s="407">
        <v>1</v>
      </c>
      <c r="M8062" s="344">
        <f t="shared" si="125"/>
        <v>4.7581372793902075</v>
      </c>
      <c r="N8062" s="337"/>
      <c r="T8062" s="169" t="s">
        <v>300</v>
      </c>
    </row>
    <row r="8063" spans="1:20">
      <c r="A8063" s="339">
        <v>45627.833333333299</v>
      </c>
      <c r="B8063" s="340">
        <v>2.2681800000000001</v>
      </c>
      <c r="C8063" s="340" t="s">
        <v>300</v>
      </c>
      <c r="D8063" s="341">
        <v>66.928179999999998</v>
      </c>
      <c r="E8063" s="342" t="s">
        <v>300</v>
      </c>
      <c r="F8063" s="340">
        <v>4.7180999999999997</v>
      </c>
      <c r="G8063" s="342" t="s">
        <v>300</v>
      </c>
      <c r="H8063" s="342"/>
      <c r="I8063" s="342"/>
      <c r="J8063" s="343"/>
      <c r="K8063" s="343"/>
      <c r="L8063" s="407">
        <v>1</v>
      </c>
      <c r="M8063" s="344">
        <f t="shared" si="125"/>
        <v>4.7181043514293917</v>
      </c>
      <c r="N8063" s="337"/>
      <c r="T8063" s="169" t="s">
        <v>300</v>
      </c>
    </row>
    <row r="8064" spans="1:20">
      <c r="A8064" s="339">
        <v>45627.875</v>
      </c>
      <c r="B8064" s="340">
        <v>2.06216</v>
      </c>
      <c r="C8064" s="340" t="s">
        <v>300</v>
      </c>
      <c r="D8064" s="341">
        <v>67.784689999999998</v>
      </c>
      <c r="E8064" s="342" t="s">
        <v>300</v>
      </c>
      <c r="F8064" s="340">
        <v>4.3444399999999996</v>
      </c>
      <c r="G8064" s="342" t="s">
        <v>300</v>
      </c>
      <c r="H8064" s="342"/>
      <c r="I8064" s="342"/>
      <c r="J8064" s="343"/>
      <c r="K8064" s="343"/>
      <c r="L8064" s="407">
        <v>1</v>
      </c>
      <c r="M8064" s="344">
        <f t="shared" si="125"/>
        <v>4.3444517963488316</v>
      </c>
      <c r="N8064" s="337"/>
      <c r="T8064" s="169" t="s">
        <v>300</v>
      </c>
    </row>
    <row r="8065" spans="1:20">
      <c r="A8065" s="339">
        <v>45627.916666666701</v>
      </c>
      <c r="B8065" s="340">
        <v>1.79505</v>
      </c>
      <c r="C8065" s="340" t="s">
        <v>300</v>
      </c>
      <c r="D8065" s="341">
        <v>69.129230000000007</v>
      </c>
      <c r="E8065" s="342" t="s">
        <v>300</v>
      </c>
      <c r="F8065" s="340">
        <v>3.8567200000000001</v>
      </c>
      <c r="G8065" s="342" t="s">
        <v>300</v>
      </c>
      <c r="H8065" s="342"/>
      <c r="I8065" s="342"/>
      <c r="J8065" s="343"/>
      <c r="K8065" s="343"/>
      <c r="L8065" s="407">
        <v>1</v>
      </c>
      <c r="M8065" s="344">
        <f t="shared" si="125"/>
        <v>3.8567303876014201</v>
      </c>
      <c r="N8065" s="337"/>
      <c r="T8065" s="169" t="s">
        <v>300</v>
      </c>
    </row>
    <row r="8066" spans="1:20">
      <c r="A8066" s="339">
        <v>45627.958333333299</v>
      </c>
      <c r="B8066" s="340">
        <v>2.2758799999999999</v>
      </c>
      <c r="C8066" s="340" t="s">
        <v>300</v>
      </c>
      <c r="D8066" s="341">
        <v>66.731269999999995</v>
      </c>
      <c r="E8066" s="342" t="s">
        <v>300</v>
      </c>
      <c r="F8066" s="340">
        <v>4.7201899999999997</v>
      </c>
      <c r="G8066" s="342" t="s">
        <v>300</v>
      </c>
      <c r="H8066" s="342"/>
      <c r="I8066" s="342"/>
      <c r="J8066" s="343"/>
      <c r="K8066" s="343"/>
      <c r="L8066" s="407">
        <v>1</v>
      </c>
      <c r="M8066" s="344">
        <f t="shared" si="125"/>
        <v>4.7201930348170071</v>
      </c>
      <c r="N8066" s="337"/>
      <c r="T8066" s="169" t="s">
        <v>300</v>
      </c>
    </row>
    <row r="8067" spans="1:20">
      <c r="A8067" s="339">
        <v>45628</v>
      </c>
      <c r="B8067" s="340">
        <v>2.1934</v>
      </c>
      <c r="C8067" s="340" t="s">
        <v>300</v>
      </c>
      <c r="D8067" s="341">
        <v>67.143979999999999</v>
      </c>
      <c r="E8067" s="342" t="s">
        <v>300</v>
      </c>
      <c r="F8067" s="340">
        <v>4.5772700000000004</v>
      </c>
      <c r="G8067" s="342" t="s">
        <v>300</v>
      </c>
      <c r="H8067" s="342"/>
      <c r="I8067" s="342"/>
      <c r="J8067" s="343"/>
      <c r="K8067" s="343"/>
      <c r="L8067" s="407">
        <v>1</v>
      </c>
      <c r="M8067" s="344">
        <f t="shared" ref="M8067:M8130" si="126">D8067*60*10^3*B8067*5.18*10^-7</f>
        <v>4.577263666150559</v>
      </c>
      <c r="N8067" s="337"/>
      <c r="T8067" s="169" t="s">
        <v>300</v>
      </c>
    </row>
    <row r="8068" spans="1:20">
      <c r="A8068" s="339">
        <v>45628.041666666701</v>
      </c>
      <c r="B8068" s="340">
        <v>2.2046999999999999</v>
      </c>
      <c r="C8068" s="340" t="s">
        <v>300</v>
      </c>
      <c r="D8068" s="341">
        <v>67.094769999999997</v>
      </c>
      <c r="E8068" s="342" t="s">
        <v>300</v>
      </c>
      <c r="F8068" s="340">
        <v>4.59748</v>
      </c>
      <c r="G8068" s="342" t="s">
        <v>300</v>
      </c>
      <c r="H8068" s="342"/>
      <c r="I8068" s="342"/>
      <c r="J8068" s="343"/>
      <c r="K8068" s="343"/>
      <c r="L8068" s="407">
        <v>1</v>
      </c>
      <c r="M8068" s="344">
        <f t="shared" si="126"/>
        <v>4.5974729291425191</v>
      </c>
      <c r="N8068" s="337"/>
      <c r="T8068" s="169" t="s">
        <v>300</v>
      </c>
    </row>
    <row r="8069" spans="1:20">
      <c r="A8069" s="339">
        <v>45628.083333333299</v>
      </c>
      <c r="B8069" s="340">
        <v>2.1978599999999999</v>
      </c>
      <c r="C8069" s="340" t="s">
        <v>300</v>
      </c>
      <c r="D8069" s="341">
        <v>68.068910000000002</v>
      </c>
      <c r="E8069" s="342" t="s">
        <v>300</v>
      </c>
      <c r="F8069" s="340">
        <v>4.6497599999999997</v>
      </c>
      <c r="G8069" s="342" t="s">
        <v>300</v>
      </c>
      <c r="H8069" s="342"/>
      <c r="I8069" s="342"/>
      <c r="J8069" s="343"/>
      <c r="K8069" s="343"/>
      <c r="L8069" s="407">
        <v>1</v>
      </c>
      <c r="M8069" s="344">
        <f t="shared" si="126"/>
        <v>4.6497524452732071</v>
      </c>
      <c r="N8069" s="337"/>
      <c r="T8069" s="169" t="s">
        <v>300</v>
      </c>
    </row>
    <row r="8070" spans="1:20">
      <c r="A8070" s="339">
        <v>45628.125</v>
      </c>
      <c r="B8070" s="340">
        <v>2.5129999999999999</v>
      </c>
      <c r="C8070" s="340" t="s">
        <v>300</v>
      </c>
      <c r="D8070" s="341">
        <v>67.153750000000002</v>
      </c>
      <c r="E8070" s="342" t="s">
        <v>300</v>
      </c>
      <c r="F8070" s="340">
        <v>5.24498</v>
      </c>
      <c r="G8070" s="342" t="s">
        <v>300</v>
      </c>
      <c r="H8070" s="342"/>
      <c r="I8070" s="342"/>
      <c r="J8070" s="343"/>
      <c r="K8070" s="343"/>
      <c r="L8070" s="407">
        <v>1</v>
      </c>
      <c r="M8070" s="344">
        <f t="shared" si="126"/>
        <v>5.2449791761500002</v>
      </c>
      <c r="N8070" s="337"/>
      <c r="T8070" s="169" t="s">
        <v>300</v>
      </c>
    </row>
    <row r="8071" spans="1:20">
      <c r="A8071" s="339">
        <v>45628.166666666701</v>
      </c>
      <c r="B8071" s="340">
        <v>2.1721699999999999</v>
      </c>
      <c r="C8071" s="340" t="s">
        <v>300</v>
      </c>
      <c r="D8071" s="341">
        <v>67.879419999999996</v>
      </c>
      <c r="E8071" s="342" t="s">
        <v>300</v>
      </c>
      <c r="F8071" s="340">
        <v>4.5826099999999999</v>
      </c>
      <c r="G8071" s="342" t="s">
        <v>300</v>
      </c>
      <c r="H8071" s="342"/>
      <c r="I8071" s="342"/>
      <c r="J8071" s="343"/>
      <c r="K8071" s="343"/>
      <c r="L8071" s="407">
        <v>1</v>
      </c>
      <c r="M8071" s="344">
        <f t="shared" si="126"/>
        <v>4.5826104831627106</v>
      </c>
      <c r="N8071" s="337"/>
      <c r="T8071" s="169" t="s">
        <v>300</v>
      </c>
    </row>
    <row r="8072" spans="1:20">
      <c r="A8072" s="339">
        <v>45628.208333333299</v>
      </c>
      <c r="B8072" s="340">
        <v>1.72556</v>
      </c>
      <c r="C8072" s="340" t="s">
        <v>300</v>
      </c>
      <c r="D8072" s="341">
        <v>67.229619999999997</v>
      </c>
      <c r="E8072" s="342" t="s">
        <v>300</v>
      </c>
      <c r="F8072" s="340">
        <v>3.6055600000000001</v>
      </c>
      <c r="G8072" s="342" t="s">
        <v>300</v>
      </c>
      <c r="H8072" s="342"/>
      <c r="I8072" s="342"/>
      <c r="J8072" s="343"/>
      <c r="K8072" s="343"/>
      <c r="L8072" s="407">
        <v>1</v>
      </c>
      <c r="M8072" s="344">
        <f t="shared" si="126"/>
        <v>3.6055517351501756</v>
      </c>
      <c r="N8072" s="337"/>
      <c r="T8072" s="169" t="s">
        <v>300</v>
      </c>
    </row>
    <row r="8073" spans="1:20">
      <c r="A8073" s="339">
        <v>45628.25</v>
      </c>
      <c r="B8073" s="340">
        <v>2.50814</v>
      </c>
      <c r="C8073" s="340" t="s">
        <v>300</v>
      </c>
      <c r="D8073" s="341">
        <v>66.205799999999996</v>
      </c>
      <c r="E8073" s="342" t="s">
        <v>300</v>
      </c>
      <c r="F8073" s="340">
        <v>5.1609400000000001</v>
      </c>
      <c r="G8073" s="342" t="s">
        <v>300</v>
      </c>
      <c r="H8073" s="342"/>
      <c r="I8073" s="342"/>
      <c r="J8073" s="343"/>
      <c r="K8073" s="343"/>
      <c r="L8073" s="407">
        <v>1</v>
      </c>
      <c r="M8073" s="344">
        <f t="shared" si="126"/>
        <v>5.1609401447889596</v>
      </c>
      <c r="N8073" s="337"/>
      <c r="T8073" s="169" t="s">
        <v>300</v>
      </c>
    </row>
    <row r="8074" spans="1:20">
      <c r="A8074" s="339">
        <v>45628.291666666701</v>
      </c>
      <c r="B8074" s="340">
        <v>1.8532</v>
      </c>
      <c r="C8074" s="340" t="s">
        <v>300</v>
      </c>
      <c r="D8074" s="341">
        <v>69.762929999999997</v>
      </c>
      <c r="E8074" s="342" t="s">
        <v>300</v>
      </c>
      <c r="F8074" s="340">
        <v>4.01816</v>
      </c>
      <c r="G8074" s="342" t="s">
        <v>300</v>
      </c>
      <c r="H8074" s="342"/>
      <c r="I8074" s="342"/>
      <c r="J8074" s="343"/>
      <c r="K8074" s="343"/>
      <c r="L8074" s="407">
        <v>1</v>
      </c>
      <c r="M8074" s="344">
        <f t="shared" si="126"/>
        <v>4.0181672911060797</v>
      </c>
      <c r="N8074" s="337"/>
      <c r="T8074" s="169" t="s">
        <v>300</v>
      </c>
    </row>
    <row r="8075" spans="1:20">
      <c r="A8075" s="339">
        <v>45628.333333333299</v>
      </c>
      <c r="B8075" s="340">
        <v>0.45784000000000002</v>
      </c>
      <c r="C8075" s="340" t="s">
        <v>300</v>
      </c>
      <c r="D8075" s="341">
        <v>72.364840000000001</v>
      </c>
      <c r="E8075" s="342" t="s">
        <v>300</v>
      </c>
      <c r="F8075" s="340">
        <v>1.02972</v>
      </c>
      <c r="G8075" s="342" t="s">
        <v>300</v>
      </c>
      <c r="H8075" s="342"/>
      <c r="I8075" s="342"/>
      <c r="J8075" s="343"/>
      <c r="K8075" s="343"/>
      <c r="L8075" s="407">
        <v>1</v>
      </c>
      <c r="M8075" s="344">
        <f t="shared" si="126"/>
        <v>1.0297275901812479</v>
      </c>
      <c r="N8075" s="337"/>
      <c r="T8075" s="169" t="s">
        <v>300</v>
      </c>
    </row>
    <row r="8076" spans="1:20">
      <c r="A8076" s="339">
        <v>45628.375</v>
      </c>
      <c r="B8076" s="340">
        <v>0.23394999999999999</v>
      </c>
      <c r="C8076" s="340" t="s">
        <v>300</v>
      </c>
      <c r="D8076" s="341">
        <v>66.142309999999995</v>
      </c>
      <c r="E8076" s="342" t="s">
        <v>300</v>
      </c>
      <c r="F8076" s="340">
        <v>0.48093000000000002</v>
      </c>
      <c r="G8076" s="342" t="s">
        <v>300</v>
      </c>
      <c r="H8076" s="342"/>
      <c r="I8076" s="342"/>
      <c r="J8076" s="343"/>
      <c r="K8076" s="343"/>
      <c r="L8076" s="407">
        <v>1</v>
      </c>
      <c r="M8076" s="344">
        <f t="shared" si="126"/>
        <v>0.48093171563345982</v>
      </c>
      <c r="N8076" s="337"/>
      <c r="T8076" s="169" t="s">
        <v>300</v>
      </c>
    </row>
    <row r="8077" spans="1:20">
      <c r="A8077" s="339">
        <v>45628.416666666701</v>
      </c>
      <c r="B8077" s="340">
        <v>0.39667999999999998</v>
      </c>
      <c r="C8077" s="340" t="s">
        <v>300</v>
      </c>
      <c r="D8077" s="341">
        <v>63.187739999999998</v>
      </c>
      <c r="E8077" s="342" t="s">
        <v>300</v>
      </c>
      <c r="F8077" s="340">
        <v>0.77903</v>
      </c>
      <c r="G8077" s="342" t="s">
        <v>300</v>
      </c>
      <c r="H8077" s="342"/>
      <c r="I8077" s="342"/>
      <c r="J8077" s="343"/>
      <c r="K8077" s="343"/>
      <c r="L8077" s="407">
        <v>1</v>
      </c>
      <c r="M8077" s="344">
        <f t="shared" si="126"/>
        <v>0.77902991881545591</v>
      </c>
      <c r="N8077" s="337"/>
      <c r="T8077" s="169" t="s">
        <v>300</v>
      </c>
    </row>
    <row r="8078" spans="1:20">
      <c r="A8078" s="339">
        <v>45628.458333333299</v>
      </c>
      <c r="B8078" s="340">
        <v>0.28483000000000003</v>
      </c>
      <c r="C8078" s="340" t="s">
        <v>300</v>
      </c>
      <c r="D8078" s="341">
        <v>71.163759999999996</v>
      </c>
      <c r="E8078" s="342" t="s">
        <v>300</v>
      </c>
      <c r="F8078" s="340">
        <v>0.62999000000000005</v>
      </c>
      <c r="G8078" s="342" t="s">
        <v>300</v>
      </c>
      <c r="H8078" s="342"/>
      <c r="I8078" s="342"/>
      <c r="J8078" s="343"/>
      <c r="K8078" s="343"/>
      <c r="L8078" s="407">
        <v>1</v>
      </c>
      <c r="M8078" s="344">
        <f t="shared" si="126"/>
        <v>0.62997835248566403</v>
      </c>
      <c r="N8078" s="337"/>
      <c r="T8078" s="169" t="s">
        <v>300</v>
      </c>
    </row>
    <row r="8079" spans="1:20">
      <c r="A8079" s="339">
        <v>45628.5</v>
      </c>
      <c r="B8079" s="340">
        <v>1.0577399999999999</v>
      </c>
      <c r="C8079" s="340" t="s">
        <v>300</v>
      </c>
      <c r="D8079" s="341">
        <v>73.285169999999994</v>
      </c>
      <c r="E8079" s="342" t="s">
        <v>300</v>
      </c>
      <c r="F8079" s="340">
        <v>2.4092199999999999</v>
      </c>
      <c r="G8079" s="342" t="s">
        <v>300</v>
      </c>
      <c r="H8079" s="342"/>
      <c r="I8079" s="342"/>
      <c r="J8079" s="343"/>
      <c r="K8079" s="343"/>
      <c r="L8079" s="407">
        <v>1</v>
      </c>
      <c r="M8079" s="344">
        <f t="shared" si="126"/>
        <v>2.4092176596470636</v>
      </c>
      <c r="N8079" s="337"/>
      <c r="T8079" s="169" t="s">
        <v>300</v>
      </c>
    </row>
    <row r="8080" spans="1:20">
      <c r="A8080" s="339">
        <v>45628.541666666701</v>
      </c>
      <c r="B8080" s="340">
        <v>2.0606300000000002</v>
      </c>
      <c r="C8080" s="340" t="s">
        <v>300</v>
      </c>
      <c r="D8080" s="341">
        <v>68.675190000000001</v>
      </c>
      <c r="E8080" s="342" t="s">
        <v>300</v>
      </c>
      <c r="F8080" s="340">
        <v>4.3982599999999996</v>
      </c>
      <c r="G8080" s="342" t="s">
        <v>300</v>
      </c>
      <c r="H8080" s="342"/>
      <c r="I8080" s="342"/>
      <c r="J8080" s="343"/>
      <c r="K8080" s="343"/>
      <c r="L8080" s="407">
        <v>1</v>
      </c>
      <c r="M8080" s="344">
        <f t="shared" si="126"/>
        <v>4.3982599924022772</v>
      </c>
      <c r="N8080" s="337"/>
      <c r="T8080" s="169" t="s">
        <v>300</v>
      </c>
    </row>
    <row r="8081" spans="1:20">
      <c r="A8081" s="339">
        <v>45628.583333333299</v>
      </c>
      <c r="B8081" s="340">
        <v>0.89453000000000005</v>
      </c>
      <c r="C8081" s="340" t="s">
        <v>300</v>
      </c>
      <c r="D8081" s="341">
        <v>71.581720000000004</v>
      </c>
      <c r="E8081" s="342" t="s">
        <v>300</v>
      </c>
      <c r="F8081" s="340">
        <v>1.99011</v>
      </c>
      <c r="G8081" s="342" t="s">
        <v>300</v>
      </c>
      <c r="H8081" s="342"/>
      <c r="I8081" s="342"/>
      <c r="J8081" s="343"/>
      <c r="K8081" s="343"/>
      <c r="L8081" s="407">
        <v>1</v>
      </c>
      <c r="M8081" s="344">
        <f t="shared" si="126"/>
        <v>1.9901144354189284</v>
      </c>
      <c r="N8081" s="337"/>
      <c r="T8081" s="169" t="s">
        <v>300</v>
      </c>
    </row>
    <row r="8082" spans="1:20">
      <c r="A8082" s="339">
        <v>45628.625</v>
      </c>
      <c r="B8082" s="340">
        <v>1.91194</v>
      </c>
      <c r="C8082" s="340" t="s">
        <v>300</v>
      </c>
      <c r="D8082" s="341">
        <v>68.482950000000002</v>
      </c>
      <c r="E8082" s="342" t="s">
        <v>300</v>
      </c>
      <c r="F8082" s="340">
        <v>4.0694600000000003</v>
      </c>
      <c r="G8082" s="342" t="s">
        <v>300</v>
      </c>
      <c r="H8082" s="342"/>
      <c r="I8082" s="342"/>
      <c r="J8082" s="343"/>
      <c r="K8082" s="343"/>
      <c r="L8082" s="407">
        <v>1</v>
      </c>
      <c r="M8082" s="344">
        <f t="shared" si="126"/>
        <v>4.0694688574268394</v>
      </c>
      <c r="N8082" s="337"/>
      <c r="T8082" s="169" t="s">
        <v>300</v>
      </c>
    </row>
    <row r="8083" spans="1:20">
      <c r="A8083" s="339">
        <v>45628.666666666701</v>
      </c>
      <c r="B8083" s="340">
        <v>2.3950300000000002</v>
      </c>
      <c r="C8083" s="340" t="s">
        <v>300</v>
      </c>
      <c r="D8083" s="341">
        <v>68.071910000000003</v>
      </c>
      <c r="E8083" s="342" t="s">
        <v>300</v>
      </c>
      <c r="F8083" s="340">
        <v>5.0670999999999999</v>
      </c>
      <c r="G8083" s="342" t="s">
        <v>300</v>
      </c>
      <c r="H8083" s="342"/>
      <c r="I8083" s="342"/>
      <c r="J8083" s="343"/>
      <c r="K8083" s="343"/>
      <c r="L8083" s="407">
        <v>1</v>
      </c>
      <c r="M8083" s="344">
        <f t="shared" si="126"/>
        <v>5.0671050061548835</v>
      </c>
      <c r="N8083" s="337"/>
      <c r="T8083" s="169" t="s">
        <v>300</v>
      </c>
    </row>
    <row r="8084" spans="1:20">
      <c r="A8084" s="339">
        <v>45628.708333333299</v>
      </c>
      <c r="B8084" s="340">
        <v>2.0846499999999999</v>
      </c>
      <c r="C8084" s="340" t="s">
        <v>300</v>
      </c>
      <c r="D8084" s="341">
        <v>70.302880000000002</v>
      </c>
      <c r="E8084" s="342" t="s">
        <v>300</v>
      </c>
      <c r="F8084" s="340">
        <v>4.5549900000000001</v>
      </c>
      <c r="G8084" s="342" t="s">
        <v>300</v>
      </c>
      <c r="H8084" s="342"/>
      <c r="I8084" s="342"/>
      <c r="J8084" s="343"/>
      <c r="K8084" s="343"/>
      <c r="L8084" s="407">
        <v>1</v>
      </c>
      <c r="M8084" s="344">
        <f t="shared" si="126"/>
        <v>4.5549884144553596</v>
      </c>
      <c r="N8084" s="337"/>
      <c r="T8084" s="169" t="s">
        <v>300</v>
      </c>
    </row>
    <row r="8085" spans="1:20">
      <c r="A8085" s="339">
        <v>45628.75</v>
      </c>
      <c r="B8085" s="340">
        <v>2.1507399999999999</v>
      </c>
      <c r="C8085" s="340" t="s">
        <v>300</v>
      </c>
      <c r="D8085" s="341">
        <v>70.205550000000002</v>
      </c>
      <c r="E8085" s="342" t="s">
        <v>300</v>
      </c>
      <c r="F8085" s="340">
        <v>4.6928900000000002</v>
      </c>
      <c r="G8085" s="342" t="s">
        <v>300</v>
      </c>
      <c r="H8085" s="342"/>
      <c r="I8085" s="342"/>
      <c r="J8085" s="343"/>
      <c r="K8085" s="343"/>
      <c r="L8085" s="407">
        <v>1</v>
      </c>
      <c r="M8085" s="344">
        <f t="shared" si="126"/>
        <v>4.6928899335855601</v>
      </c>
      <c r="N8085" s="337"/>
      <c r="T8085" s="169" t="s">
        <v>300</v>
      </c>
    </row>
    <row r="8086" spans="1:20">
      <c r="A8086" s="339">
        <v>45628.791666666701</v>
      </c>
      <c r="B8086" s="340">
        <v>2.1433</v>
      </c>
      <c r="C8086" s="340" t="s">
        <v>300</v>
      </c>
      <c r="D8086" s="341">
        <v>68.227199999999996</v>
      </c>
      <c r="E8086" s="342" t="s">
        <v>300</v>
      </c>
      <c r="F8086" s="340">
        <v>4.5448700000000004</v>
      </c>
      <c r="G8086" s="342" t="s">
        <v>300</v>
      </c>
      <c r="H8086" s="342"/>
      <c r="I8086" s="342"/>
      <c r="J8086" s="343"/>
      <c r="K8086" s="343"/>
      <c r="L8086" s="407">
        <v>1</v>
      </c>
      <c r="M8086" s="344">
        <f t="shared" si="126"/>
        <v>4.5448705991807987</v>
      </c>
      <c r="N8086" s="337"/>
      <c r="T8086" s="169" t="s">
        <v>300</v>
      </c>
    </row>
    <row r="8087" spans="1:20">
      <c r="A8087" s="339">
        <v>45628.833333333299</v>
      </c>
      <c r="B8087" s="340">
        <v>2.52895</v>
      </c>
      <c r="C8087" s="340" t="s">
        <v>300</v>
      </c>
      <c r="D8087" s="341">
        <v>66.089280000000002</v>
      </c>
      <c r="E8087" s="342" t="s">
        <v>300</v>
      </c>
      <c r="F8087" s="340">
        <v>5.1946000000000003</v>
      </c>
      <c r="G8087" s="342" t="s">
        <v>300</v>
      </c>
      <c r="H8087" s="342"/>
      <c r="I8087" s="342"/>
      <c r="J8087" s="343"/>
      <c r="K8087" s="343"/>
      <c r="L8087" s="407">
        <v>1</v>
      </c>
      <c r="M8087" s="344">
        <f t="shared" si="126"/>
        <v>5.1946019431084789</v>
      </c>
      <c r="N8087" s="337"/>
      <c r="T8087" s="169" t="s">
        <v>300</v>
      </c>
    </row>
    <row r="8088" spans="1:20">
      <c r="A8088" s="339">
        <v>45628.875</v>
      </c>
      <c r="B8088" s="340">
        <v>2.35805</v>
      </c>
      <c r="C8088" s="340" t="s">
        <v>300</v>
      </c>
      <c r="D8088" s="341">
        <v>67.251400000000004</v>
      </c>
      <c r="E8088" s="342" t="s">
        <v>300</v>
      </c>
      <c r="F8088" s="340">
        <v>4.9287299999999998</v>
      </c>
      <c r="G8088" s="342" t="s">
        <v>300</v>
      </c>
      <c r="H8088" s="342"/>
      <c r="I8088" s="342"/>
      <c r="J8088" s="343"/>
      <c r="K8088" s="343"/>
      <c r="L8088" s="407">
        <v>1</v>
      </c>
      <c r="M8088" s="344">
        <f t="shared" si="126"/>
        <v>4.9287336499715995</v>
      </c>
      <c r="N8088" s="337"/>
      <c r="T8088" s="169" t="s">
        <v>300</v>
      </c>
    </row>
    <row r="8089" spans="1:20">
      <c r="A8089" s="339">
        <v>45628.916666666701</v>
      </c>
      <c r="B8089" s="340">
        <v>2.3752300000000002</v>
      </c>
      <c r="C8089" s="340" t="s">
        <v>300</v>
      </c>
      <c r="D8089" s="341">
        <v>67.086060000000003</v>
      </c>
      <c r="E8089" s="342" t="s">
        <v>300</v>
      </c>
      <c r="F8089" s="340">
        <v>4.9524400000000002</v>
      </c>
      <c r="G8089" s="342" t="s">
        <v>300</v>
      </c>
      <c r="H8089" s="342"/>
      <c r="I8089" s="342"/>
      <c r="J8089" s="343"/>
      <c r="K8089" s="343"/>
      <c r="L8089" s="407">
        <v>1</v>
      </c>
      <c r="M8089" s="344">
        <f t="shared" si="126"/>
        <v>4.9524370768913046</v>
      </c>
      <c r="N8089" s="337"/>
      <c r="T8089" s="169" t="s">
        <v>300</v>
      </c>
    </row>
    <row r="8090" spans="1:20">
      <c r="A8090" s="339">
        <v>45628.958333333299</v>
      </c>
      <c r="B8090" s="340">
        <v>2.46922</v>
      </c>
      <c r="C8090" s="340" t="s">
        <v>300</v>
      </c>
      <c r="D8090" s="341">
        <v>66.023820000000001</v>
      </c>
      <c r="E8090" s="342" t="s">
        <v>300</v>
      </c>
      <c r="F8090" s="340">
        <v>5.0668899999999999</v>
      </c>
      <c r="G8090" s="342" t="s">
        <v>300</v>
      </c>
      <c r="H8090" s="342"/>
      <c r="I8090" s="342"/>
      <c r="J8090" s="343"/>
      <c r="K8090" s="343"/>
      <c r="L8090" s="407">
        <v>1</v>
      </c>
      <c r="M8090" s="344">
        <f t="shared" si="126"/>
        <v>5.066889628378032</v>
      </c>
      <c r="N8090" s="337"/>
      <c r="T8090" s="169" t="s">
        <v>300</v>
      </c>
    </row>
    <row r="8091" spans="1:20">
      <c r="A8091" s="339">
        <v>45629</v>
      </c>
      <c r="B8091" s="340">
        <v>2.6593599999999999</v>
      </c>
      <c r="C8091" s="340" t="s">
        <v>300</v>
      </c>
      <c r="D8091" s="341">
        <v>66.234309999999994</v>
      </c>
      <c r="E8091" s="342" t="s">
        <v>300</v>
      </c>
      <c r="F8091" s="340">
        <v>5.4744599999999997</v>
      </c>
      <c r="G8091" s="342" t="s">
        <v>300</v>
      </c>
      <c r="H8091" s="342"/>
      <c r="I8091" s="342"/>
      <c r="J8091" s="343"/>
      <c r="K8091" s="343"/>
      <c r="L8091" s="407">
        <v>1</v>
      </c>
      <c r="M8091" s="344">
        <f t="shared" si="126"/>
        <v>5.4744583838609264</v>
      </c>
      <c r="N8091" s="337"/>
      <c r="T8091" s="169" t="s">
        <v>300</v>
      </c>
    </row>
    <row r="8092" spans="1:20">
      <c r="A8092" s="339">
        <v>45629.041666666701</v>
      </c>
      <c r="B8092" s="340">
        <v>2.5276900000000002</v>
      </c>
      <c r="C8092" s="340" t="s">
        <v>300</v>
      </c>
      <c r="D8092" s="341">
        <v>66.195549999999997</v>
      </c>
      <c r="E8092" s="342" t="s">
        <v>300</v>
      </c>
      <c r="F8092" s="340">
        <v>5.2003599999999999</v>
      </c>
      <c r="G8092" s="342" t="s">
        <v>300</v>
      </c>
      <c r="H8092" s="342"/>
      <c r="I8092" s="342"/>
      <c r="J8092" s="343"/>
      <c r="K8092" s="343"/>
      <c r="L8092" s="407">
        <v>1</v>
      </c>
      <c r="M8092" s="344">
        <f t="shared" si="126"/>
        <v>5.2003624695468584</v>
      </c>
      <c r="N8092" s="337"/>
      <c r="T8092" s="169" t="s">
        <v>300</v>
      </c>
    </row>
    <row r="8093" spans="1:20">
      <c r="A8093" s="339">
        <v>45629.083333333299</v>
      </c>
      <c r="B8093" s="340">
        <v>2.6423299999999998</v>
      </c>
      <c r="C8093" s="340" t="s">
        <v>300</v>
      </c>
      <c r="D8093" s="341">
        <v>66.597250000000003</v>
      </c>
      <c r="E8093" s="342" t="s">
        <v>300</v>
      </c>
      <c r="F8093" s="340">
        <v>5.4691999999999998</v>
      </c>
      <c r="G8093" s="342" t="s">
        <v>300</v>
      </c>
      <c r="H8093" s="342"/>
      <c r="I8093" s="342"/>
      <c r="J8093" s="343"/>
      <c r="K8093" s="343"/>
      <c r="L8093" s="407">
        <v>1</v>
      </c>
      <c r="M8093" s="344">
        <f t="shared" si="126"/>
        <v>5.4692070122948993</v>
      </c>
      <c r="N8093" s="337"/>
      <c r="T8093" s="169" t="s">
        <v>300</v>
      </c>
    </row>
    <row r="8094" spans="1:20">
      <c r="A8094" s="339">
        <v>45629.125</v>
      </c>
      <c r="B8094" s="340">
        <v>2.7463099999999998</v>
      </c>
      <c r="C8094" s="340" t="s">
        <v>300</v>
      </c>
      <c r="D8094" s="341">
        <v>67.687659999999994</v>
      </c>
      <c r="E8094" s="342" t="s">
        <v>300</v>
      </c>
      <c r="F8094" s="340">
        <v>5.7774999999999999</v>
      </c>
      <c r="G8094" s="342" t="s">
        <v>300</v>
      </c>
      <c r="H8094" s="342"/>
      <c r="I8094" s="342"/>
      <c r="J8094" s="343"/>
      <c r="K8094" s="343"/>
      <c r="L8094" s="407">
        <v>1</v>
      </c>
      <c r="M8094" s="344">
        <f t="shared" si="126"/>
        <v>5.7775015273753665</v>
      </c>
      <c r="N8094" s="337"/>
      <c r="T8094" s="169" t="s">
        <v>300</v>
      </c>
    </row>
    <row r="8095" spans="1:20">
      <c r="A8095" s="339">
        <v>45629.166666666701</v>
      </c>
      <c r="B8095" s="340">
        <v>2.4571000000000001</v>
      </c>
      <c r="C8095" s="340" t="s">
        <v>300</v>
      </c>
      <c r="D8095" s="341">
        <v>66.712000000000003</v>
      </c>
      <c r="E8095" s="342" t="s">
        <v>300</v>
      </c>
      <c r="F8095" s="340">
        <v>5.0945799999999997</v>
      </c>
      <c r="G8095" s="342" t="s">
        <v>300</v>
      </c>
      <c r="H8095" s="342"/>
      <c r="I8095" s="342"/>
      <c r="J8095" s="343"/>
      <c r="K8095" s="343"/>
      <c r="L8095" s="407">
        <v>1</v>
      </c>
      <c r="M8095" s="344">
        <f t="shared" si="126"/>
        <v>5.0945731556159997</v>
      </c>
      <c r="N8095" s="337"/>
      <c r="T8095" s="169" t="s">
        <v>300</v>
      </c>
    </row>
    <row r="8096" spans="1:20">
      <c r="A8096" s="339">
        <v>45629.208333333299</v>
      </c>
      <c r="B8096" s="340">
        <v>2.24512</v>
      </c>
      <c r="C8096" s="340" t="s">
        <v>300</v>
      </c>
      <c r="D8096" s="341">
        <v>69.053030000000007</v>
      </c>
      <c r="E8096" s="342" t="s">
        <v>300</v>
      </c>
      <c r="F8096" s="340">
        <v>4.8184100000000001</v>
      </c>
      <c r="G8096" s="342" t="s">
        <v>300</v>
      </c>
      <c r="H8096" s="342"/>
      <c r="I8096" s="342"/>
      <c r="J8096" s="343"/>
      <c r="K8096" s="343"/>
      <c r="L8096" s="407">
        <v>1</v>
      </c>
      <c r="M8096" s="344">
        <f t="shared" si="126"/>
        <v>4.8184050872186885</v>
      </c>
      <c r="N8096" s="337"/>
      <c r="T8096" s="169" t="s">
        <v>300</v>
      </c>
    </row>
    <row r="8097" spans="1:20">
      <c r="A8097" s="339">
        <v>45629.25</v>
      </c>
      <c r="B8097" s="340">
        <v>2.5926100000000001</v>
      </c>
      <c r="C8097" s="340" t="s">
        <v>300</v>
      </c>
      <c r="D8097" s="341">
        <v>68.226330000000004</v>
      </c>
      <c r="E8097" s="342" t="s">
        <v>300</v>
      </c>
      <c r="F8097" s="340">
        <v>5.49756</v>
      </c>
      <c r="G8097" s="342" t="s">
        <v>300</v>
      </c>
      <c r="H8097" s="342"/>
      <c r="I8097" s="342"/>
      <c r="J8097" s="343"/>
      <c r="K8097" s="343"/>
      <c r="L8097" s="407">
        <v>1</v>
      </c>
      <c r="M8097" s="344">
        <f t="shared" si="126"/>
        <v>5.4975629692940036</v>
      </c>
      <c r="N8097" s="337"/>
      <c r="T8097" s="169" t="s">
        <v>300</v>
      </c>
    </row>
    <row r="8098" spans="1:20">
      <c r="A8098" s="339">
        <v>45629.291666666701</v>
      </c>
      <c r="B8098" s="340">
        <v>2.0117699999999998</v>
      </c>
      <c r="C8098" s="340" t="s">
        <v>300</v>
      </c>
      <c r="D8098" s="341">
        <v>68.408379999999994</v>
      </c>
      <c r="E8098" s="342" t="s">
        <v>300</v>
      </c>
      <c r="F8098" s="340">
        <v>4.2772899999999998</v>
      </c>
      <c r="G8098" s="342" t="s">
        <v>300</v>
      </c>
      <c r="H8098" s="342"/>
      <c r="I8098" s="342"/>
      <c r="J8098" s="343"/>
      <c r="K8098" s="343"/>
      <c r="L8098" s="407">
        <v>1</v>
      </c>
      <c r="M8098" s="344">
        <f t="shared" si="126"/>
        <v>4.2772894797412064</v>
      </c>
      <c r="N8098" s="337"/>
      <c r="T8098" s="169" t="s">
        <v>300</v>
      </c>
    </row>
    <row r="8099" spans="1:20">
      <c r="A8099" s="339">
        <v>45629.333333333299</v>
      </c>
      <c r="B8099" s="340">
        <v>2.3069299999999999</v>
      </c>
      <c r="C8099" s="340" t="s">
        <v>300</v>
      </c>
      <c r="D8099" s="341">
        <v>68.268990000000002</v>
      </c>
      <c r="E8099" s="342" t="s">
        <v>300</v>
      </c>
      <c r="F8099" s="340">
        <v>4.8948400000000003</v>
      </c>
      <c r="G8099" s="342" t="s">
        <v>300</v>
      </c>
      <c r="H8099" s="342"/>
      <c r="I8099" s="342"/>
      <c r="J8099" s="343"/>
      <c r="K8099" s="343"/>
      <c r="L8099" s="407">
        <v>1</v>
      </c>
      <c r="M8099" s="344">
        <f t="shared" si="126"/>
        <v>4.8948445566097547</v>
      </c>
      <c r="N8099" s="337"/>
      <c r="T8099" s="169" t="s">
        <v>300</v>
      </c>
    </row>
    <row r="8100" spans="1:20">
      <c r="A8100" s="339">
        <v>45629.375</v>
      </c>
      <c r="B8100" s="340">
        <v>2.38618</v>
      </c>
      <c r="C8100" s="340" t="s">
        <v>300</v>
      </c>
      <c r="D8100" s="341">
        <v>68.139020000000002</v>
      </c>
      <c r="E8100" s="342" t="s">
        <v>300</v>
      </c>
      <c r="F8100" s="340">
        <v>5.0533599999999996</v>
      </c>
      <c r="G8100" s="342" t="s">
        <v>300</v>
      </c>
      <c r="H8100" s="342"/>
      <c r="I8100" s="342"/>
      <c r="J8100" s="343"/>
      <c r="K8100" s="343"/>
      <c r="L8100" s="407">
        <v>1</v>
      </c>
      <c r="M8100" s="344">
        <f t="shared" si="126"/>
        <v>5.0533583263910868</v>
      </c>
      <c r="N8100" s="337"/>
      <c r="T8100" s="169" t="s">
        <v>300</v>
      </c>
    </row>
    <row r="8101" spans="1:20">
      <c r="A8101" s="339">
        <v>45629.416666666701</v>
      </c>
      <c r="B8101" s="340">
        <v>2.3713500000000001</v>
      </c>
      <c r="C8101" s="340" t="s">
        <v>300</v>
      </c>
      <c r="D8101" s="341">
        <v>68.187849999999997</v>
      </c>
      <c r="E8101" s="342" t="s">
        <v>300</v>
      </c>
      <c r="F8101" s="340">
        <v>5.0255599999999996</v>
      </c>
      <c r="G8101" s="342" t="s">
        <v>300</v>
      </c>
      <c r="H8101" s="342"/>
      <c r="I8101" s="342"/>
      <c r="J8101" s="343"/>
      <c r="K8101" s="343"/>
      <c r="L8101" s="407">
        <v>1</v>
      </c>
      <c r="M8101" s="344">
        <f t="shared" si="126"/>
        <v>5.0255507816702991</v>
      </c>
      <c r="N8101" s="337"/>
      <c r="T8101" s="169" t="s">
        <v>300</v>
      </c>
    </row>
    <row r="8102" spans="1:20">
      <c r="A8102" s="339">
        <v>45629.458333333299</v>
      </c>
      <c r="B8102" s="340">
        <v>2.5047700000000002</v>
      </c>
      <c r="C8102" s="340" t="s">
        <v>300</v>
      </c>
      <c r="D8102" s="341">
        <v>66.914950000000005</v>
      </c>
      <c r="E8102" s="342" t="s">
        <v>300</v>
      </c>
      <c r="F8102" s="340">
        <v>5.2092099999999997</v>
      </c>
      <c r="G8102" s="342" t="s">
        <v>300</v>
      </c>
      <c r="H8102" s="342"/>
      <c r="I8102" s="342"/>
      <c r="J8102" s="343"/>
      <c r="K8102" s="343"/>
      <c r="L8102" s="407">
        <v>1</v>
      </c>
      <c r="M8102" s="344">
        <f t="shared" si="126"/>
        <v>5.2092118634014213</v>
      </c>
      <c r="N8102" s="337"/>
      <c r="T8102" s="169" t="s">
        <v>300</v>
      </c>
    </row>
    <row r="8103" spans="1:20">
      <c r="A8103" s="339">
        <v>45629.5</v>
      </c>
      <c r="B8103" s="340">
        <v>1.7475700000000001</v>
      </c>
      <c r="C8103" s="340" t="s">
        <v>300</v>
      </c>
      <c r="D8103" s="341">
        <v>69.017930000000007</v>
      </c>
      <c r="E8103" s="342" t="s">
        <v>300</v>
      </c>
      <c r="F8103" s="340">
        <v>3.7486799999999998</v>
      </c>
      <c r="G8103" s="342" t="s">
        <v>300</v>
      </c>
      <c r="H8103" s="342"/>
      <c r="I8103" s="342"/>
      <c r="J8103" s="343"/>
      <c r="K8103" s="343"/>
      <c r="L8103" s="407">
        <v>1</v>
      </c>
      <c r="M8103" s="344">
        <f t="shared" si="126"/>
        <v>3.7486726749475081</v>
      </c>
      <c r="N8103" s="337"/>
      <c r="T8103" s="169" t="s">
        <v>300</v>
      </c>
    </row>
    <row r="8104" spans="1:20">
      <c r="A8104" s="339">
        <v>45629.541666666701</v>
      </c>
      <c r="B8104" s="340">
        <v>1.2422599999999999</v>
      </c>
      <c r="C8104" s="340" t="s">
        <v>300</v>
      </c>
      <c r="D8104" s="341">
        <v>67.937259999999995</v>
      </c>
      <c r="E8104" s="342" t="s">
        <v>300</v>
      </c>
      <c r="F8104" s="340">
        <v>2.6230199999999999</v>
      </c>
      <c r="G8104" s="342" t="s">
        <v>300</v>
      </c>
      <c r="H8104" s="342"/>
      <c r="I8104" s="342"/>
      <c r="J8104" s="343"/>
      <c r="K8104" s="343"/>
      <c r="L8104" s="407">
        <v>1</v>
      </c>
      <c r="M8104" s="344">
        <f t="shared" si="126"/>
        <v>2.6230196180842076</v>
      </c>
      <c r="N8104" s="337"/>
      <c r="T8104" s="169" t="s">
        <v>300</v>
      </c>
    </row>
    <row r="8105" spans="1:20">
      <c r="A8105" s="339">
        <v>45629.583333333299</v>
      </c>
      <c r="B8105" s="340">
        <v>2.1243799999999999</v>
      </c>
      <c r="C8105" s="340" t="s">
        <v>300</v>
      </c>
      <c r="D8105" s="341">
        <v>68.637969999999996</v>
      </c>
      <c r="E8105" s="342" t="s">
        <v>300</v>
      </c>
      <c r="F8105" s="340">
        <v>4.5318699999999996</v>
      </c>
      <c r="G8105" s="342" t="s">
        <v>300</v>
      </c>
      <c r="H8105" s="342"/>
      <c r="I8105" s="342"/>
      <c r="J8105" s="343"/>
      <c r="K8105" s="343"/>
      <c r="L8105" s="407">
        <v>1</v>
      </c>
      <c r="M8105" s="344">
        <f t="shared" si="126"/>
        <v>4.5318721024232866</v>
      </c>
      <c r="N8105" s="337"/>
      <c r="T8105" s="169" t="s">
        <v>300</v>
      </c>
    </row>
    <row r="8106" spans="1:20">
      <c r="A8106" s="339">
        <v>45629.625</v>
      </c>
      <c r="B8106" s="340">
        <v>2.2176200000000001</v>
      </c>
      <c r="C8106" s="340" t="s">
        <v>300</v>
      </c>
      <c r="D8106" s="341">
        <v>67.635589999999993</v>
      </c>
      <c r="E8106" s="342" t="s">
        <v>300</v>
      </c>
      <c r="F8106" s="340">
        <v>4.6616900000000001</v>
      </c>
      <c r="G8106" s="342" t="s">
        <v>300</v>
      </c>
      <c r="H8106" s="342"/>
      <c r="I8106" s="342"/>
      <c r="J8106" s="343"/>
      <c r="K8106" s="343"/>
      <c r="L8106" s="407">
        <v>1</v>
      </c>
      <c r="M8106" s="344">
        <f t="shared" si="126"/>
        <v>4.6616903529374625</v>
      </c>
      <c r="N8106" s="337"/>
      <c r="T8106" s="169" t="s">
        <v>300</v>
      </c>
    </row>
    <row r="8107" spans="1:20">
      <c r="A8107" s="339">
        <v>45629.666666666701</v>
      </c>
      <c r="B8107" s="340">
        <v>2.1517300000000001</v>
      </c>
      <c r="C8107" s="340" t="s">
        <v>300</v>
      </c>
      <c r="D8107" s="341">
        <v>68.407870000000003</v>
      </c>
      <c r="E8107" s="342" t="s">
        <v>300</v>
      </c>
      <c r="F8107" s="340">
        <v>4.57484</v>
      </c>
      <c r="G8107" s="342" t="s">
        <v>300</v>
      </c>
      <c r="H8107" s="342"/>
      <c r="I8107" s="342"/>
      <c r="J8107" s="343"/>
      <c r="K8107" s="343"/>
      <c r="L8107" s="407">
        <v>1</v>
      </c>
      <c r="M8107" s="344">
        <f t="shared" si="126"/>
        <v>4.5748288708573082</v>
      </c>
      <c r="N8107" s="337"/>
      <c r="T8107" s="169" t="s">
        <v>300</v>
      </c>
    </row>
    <row r="8108" spans="1:20">
      <c r="A8108" s="339">
        <v>45629.708333333299</v>
      </c>
      <c r="B8108" s="340">
        <v>1.8593900000000001</v>
      </c>
      <c r="C8108" s="340" t="s">
        <v>300</v>
      </c>
      <c r="D8108" s="341">
        <v>69.226609999999994</v>
      </c>
      <c r="E8108" s="342" t="s">
        <v>300</v>
      </c>
      <c r="F8108" s="340">
        <v>4.0005899999999999</v>
      </c>
      <c r="G8108" s="342" t="s">
        <v>300</v>
      </c>
      <c r="H8108" s="342"/>
      <c r="I8108" s="342"/>
      <c r="J8108" s="343"/>
      <c r="K8108" s="343"/>
      <c r="L8108" s="407">
        <v>1</v>
      </c>
      <c r="M8108" s="344">
        <f t="shared" si="126"/>
        <v>4.0005947987143315</v>
      </c>
      <c r="N8108" s="337"/>
      <c r="T8108" s="169" t="s">
        <v>300</v>
      </c>
    </row>
    <row r="8109" spans="1:20">
      <c r="A8109" s="339">
        <v>45629.75</v>
      </c>
      <c r="B8109" s="340">
        <v>1.57203</v>
      </c>
      <c r="C8109" s="340" t="s">
        <v>300</v>
      </c>
      <c r="D8109" s="341">
        <v>67.882689999999997</v>
      </c>
      <c r="E8109" s="342" t="s">
        <v>300</v>
      </c>
      <c r="F8109" s="340">
        <v>3.3166600000000002</v>
      </c>
      <c r="G8109" s="342" t="s">
        <v>300</v>
      </c>
      <c r="H8109" s="342"/>
      <c r="I8109" s="342"/>
      <c r="J8109" s="343"/>
      <c r="K8109" s="343"/>
      <c r="L8109" s="407">
        <v>1</v>
      </c>
      <c r="M8109" s="344">
        <f t="shared" si="126"/>
        <v>3.3166594699945562</v>
      </c>
      <c r="N8109" s="337"/>
      <c r="T8109" s="169" t="s">
        <v>300</v>
      </c>
    </row>
    <row r="8110" spans="1:20">
      <c r="A8110" s="339">
        <v>45629.791666666701</v>
      </c>
      <c r="B8110" s="340">
        <v>2.2751999999999999</v>
      </c>
      <c r="C8110" s="340" t="s">
        <v>300</v>
      </c>
      <c r="D8110" s="341">
        <v>66.361980000000003</v>
      </c>
      <c r="E8110" s="342" t="s">
        <v>300</v>
      </c>
      <c r="F8110" s="340">
        <v>4.6926800000000002</v>
      </c>
      <c r="G8110" s="342" t="s">
        <v>300</v>
      </c>
      <c r="H8110" s="342"/>
      <c r="I8110" s="342"/>
      <c r="J8110" s="343"/>
      <c r="K8110" s="343"/>
      <c r="L8110" s="407">
        <v>1</v>
      </c>
      <c r="M8110" s="344">
        <f t="shared" si="126"/>
        <v>4.69266902592768</v>
      </c>
      <c r="N8110" s="337"/>
      <c r="T8110" s="169" t="s">
        <v>300</v>
      </c>
    </row>
    <row r="8111" spans="1:20">
      <c r="A8111" s="339">
        <v>45629.833333333299</v>
      </c>
      <c r="B8111" s="340">
        <v>2.18268</v>
      </c>
      <c r="C8111" s="340" t="s">
        <v>300</v>
      </c>
      <c r="D8111" s="341">
        <v>65.428910000000002</v>
      </c>
      <c r="E8111" s="342" t="s">
        <v>300</v>
      </c>
      <c r="F8111" s="340">
        <v>4.4385399999999997</v>
      </c>
      <c r="G8111" s="342" t="s">
        <v>300</v>
      </c>
      <c r="H8111" s="342"/>
      <c r="I8111" s="342"/>
      <c r="J8111" s="343"/>
      <c r="K8111" s="343"/>
      <c r="L8111" s="407">
        <v>1</v>
      </c>
      <c r="M8111" s="344">
        <f t="shared" si="126"/>
        <v>4.4385464015051035</v>
      </c>
      <c r="N8111" s="337"/>
      <c r="T8111" s="169" t="s">
        <v>300</v>
      </c>
    </row>
    <row r="8112" spans="1:20">
      <c r="A8112" s="339">
        <v>45629.875</v>
      </c>
      <c r="B8112" s="340">
        <v>2.2664200000000001</v>
      </c>
      <c r="C8112" s="340" t="s">
        <v>300</v>
      </c>
      <c r="D8112" s="341">
        <v>66.22</v>
      </c>
      <c r="E8112" s="342" t="s">
        <v>300</v>
      </c>
      <c r="F8112" s="340">
        <v>4.6645599999999998</v>
      </c>
      <c r="G8112" s="342" t="s">
        <v>300</v>
      </c>
      <c r="H8112" s="342"/>
      <c r="I8112" s="342"/>
      <c r="J8112" s="343"/>
      <c r="K8112" s="343"/>
      <c r="L8112" s="407">
        <v>1</v>
      </c>
      <c r="M8112" s="344">
        <f t="shared" si="126"/>
        <v>4.6645588909919997</v>
      </c>
      <c r="N8112" s="337"/>
      <c r="T8112" s="169" t="s">
        <v>300</v>
      </c>
    </row>
    <row r="8113" spans="1:20">
      <c r="A8113" s="339">
        <v>45629.916666666701</v>
      </c>
      <c r="B8113" s="340">
        <v>2.1414399999999998</v>
      </c>
      <c r="C8113" s="340" t="s">
        <v>300</v>
      </c>
      <c r="D8113" s="341">
        <v>66.897689999999997</v>
      </c>
      <c r="E8113" s="342" t="s">
        <v>300</v>
      </c>
      <c r="F8113" s="340">
        <v>4.4524299999999997</v>
      </c>
      <c r="G8113" s="342" t="s">
        <v>300</v>
      </c>
      <c r="H8113" s="342"/>
      <c r="I8113" s="342"/>
      <c r="J8113" s="343"/>
      <c r="K8113" s="343"/>
      <c r="L8113" s="407">
        <v>1</v>
      </c>
      <c r="M8113" s="344">
        <f t="shared" si="126"/>
        <v>4.4524396586234865</v>
      </c>
      <c r="N8113" s="337"/>
      <c r="T8113" s="169" t="s">
        <v>300</v>
      </c>
    </row>
    <row r="8114" spans="1:20">
      <c r="A8114" s="339">
        <v>45629.958333333299</v>
      </c>
      <c r="B8114" s="340">
        <v>2.3534799999999998</v>
      </c>
      <c r="C8114" s="340" t="s">
        <v>300</v>
      </c>
      <c r="D8114" s="341">
        <v>67.109800000000007</v>
      </c>
      <c r="E8114" s="342" t="s">
        <v>300</v>
      </c>
      <c r="F8114" s="340">
        <v>4.90883</v>
      </c>
      <c r="G8114" s="342" t="s">
        <v>300</v>
      </c>
      <c r="H8114" s="342"/>
      <c r="I8114" s="342"/>
      <c r="J8114" s="343"/>
      <c r="K8114" s="343"/>
      <c r="L8114" s="407">
        <v>1</v>
      </c>
      <c r="M8114" s="344">
        <f t="shared" si="126"/>
        <v>4.9088240609923188</v>
      </c>
      <c r="N8114" s="337"/>
      <c r="T8114" s="169" t="s">
        <v>300</v>
      </c>
    </row>
    <row r="8115" spans="1:20">
      <c r="A8115" s="339">
        <v>45630</v>
      </c>
      <c r="B8115" s="340">
        <v>2.3305899999999999</v>
      </c>
      <c r="C8115" s="340" t="s">
        <v>300</v>
      </c>
      <c r="D8115" s="341">
        <v>67.521690000000007</v>
      </c>
      <c r="E8115" s="342" t="s">
        <v>300</v>
      </c>
      <c r="F8115" s="340">
        <v>4.8909200000000004</v>
      </c>
      <c r="G8115" s="342" t="s">
        <v>300</v>
      </c>
      <c r="H8115" s="342"/>
      <c r="I8115" s="342"/>
      <c r="J8115" s="343"/>
      <c r="K8115" s="343"/>
      <c r="L8115" s="407">
        <v>1</v>
      </c>
      <c r="M8115" s="344">
        <f t="shared" si="126"/>
        <v>4.8909158704498674</v>
      </c>
      <c r="N8115" s="337"/>
      <c r="T8115" s="169" t="s">
        <v>300</v>
      </c>
    </row>
    <row r="8116" spans="1:20">
      <c r="A8116" s="339">
        <v>45630.041666666701</v>
      </c>
      <c r="B8116" s="340">
        <v>2.2437</v>
      </c>
      <c r="C8116" s="340" t="s">
        <v>300</v>
      </c>
      <c r="D8116" s="341">
        <v>67.035690000000002</v>
      </c>
      <c r="E8116" s="342" t="s">
        <v>300</v>
      </c>
      <c r="F8116" s="340">
        <v>4.67469</v>
      </c>
      <c r="G8116" s="342" t="s">
        <v>300</v>
      </c>
      <c r="H8116" s="342"/>
      <c r="I8116" s="342"/>
      <c r="J8116" s="343"/>
      <c r="K8116" s="343"/>
      <c r="L8116" s="407">
        <v>1</v>
      </c>
      <c r="M8116" s="344">
        <f t="shared" si="126"/>
        <v>4.6746799454552397</v>
      </c>
      <c r="N8116" s="337"/>
      <c r="T8116" s="169" t="s">
        <v>300</v>
      </c>
    </row>
    <row r="8117" spans="1:20">
      <c r="A8117" s="339">
        <v>45630.083333333299</v>
      </c>
      <c r="B8117" s="340">
        <v>2.4135599999999999</v>
      </c>
      <c r="C8117" s="340" t="s">
        <v>300</v>
      </c>
      <c r="D8117" s="341">
        <v>66.17456</v>
      </c>
      <c r="E8117" s="342" t="s">
        <v>300</v>
      </c>
      <c r="F8117" s="340">
        <v>4.9639800000000003</v>
      </c>
      <c r="G8117" s="342" t="s">
        <v>300</v>
      </c>
      <c r="H8117" s="342"/>
      <c r="I8117" s="342"/>
      <c r="J8117" s="343"/>
      <c r="K8117" s="343"/>
      <c r="L8117" s="407">
        <v>1</v>
      </c>
      <c r="M8117" s="344">
        <f t="shared" si="126"/>
        <v>4.9639817037242864</v>
      </c>
      <c r="N8117" s="337"/>
      <c r="T8117" s="169" t="s">
        <v>300</v>
      </c>
    </row>
    <row r="8118" spans="1:20">
      <c r="A8118" s="339">
        <v>45630.125</v>
      </c>
      <c r="B8118" s="340">
        <v>2.2921100000000001</v>
      </c>
      <c r="C8118" s="340" t="s">
        <v>300</v>
      </c>
      <c r="D8118" s="341">
        <v>66.894180000000006</v>
      </c>
      <c r="E8118" s="342" t="s">
        <v>300</v>
      </c>
      <c r="F8118" s="340">
        <v>4.7654699999999997</v>
      </c>
      <c r="G8118" s="342" t="s">
        <v>300</v>
      </c>
      <c r="H8118" s="342"/>
      <c r="I8118" s="342"/>
      <c r="J8118" s="343"/>
      <c r="K8118" s="343"/>
      <c r="L8118" s="407">
        <v>1</v>
      </c>
      <c r="M8118" s="344">
        <f t="shared" si="126"/>
        <v>4.7654596920273837</v>
      </c>
      <c r="N8118" s="337"/>
      <c r="T8118" s="169" t="s">
        <v>300</v>
      </c>
    </row>
    <row r="8119" spans="1:20">
      <c r="A8119" s="339">
        <v>45630.166666666701</v>
      </c>
      <c r="B8119" s="340">
        <v>2.2685499999999998</v>
      </c>
      <c r="C8119" s="340" t="s">
        <v>300</v>
      </c>
      <c r="D8119" s="341">
        <v>69.011799999999994</v>
      </c>
      <c r="E8119" s="342" t="s">
        <v>300</v>
      </c>
      <c r="F8119" s="340">
        <v>4.8657899999999996</v>
      </c>
      <c r="G8119" s="342" t="s">
        <v>300</v>
      </c>
      <c r="H8119" s="342"/>
      <c r="I8119" s="342"/>
      <c r="J8119" s="343"/>
      <c r="K8119" s="343"/>
      <c r="L8119" s="407">
        <v>1</v>
      </c>
      <c r="M8119" s="344">
        <f t="shared" si="126"/>
        <v>4.865782823101199</v>
      </c>
      <c r="N8119" s="337"/>
      <c r="T8119" s="169" t="s">
        <v>300</v>
      </c>
    </row>
    <row r="8120" spans="1:20">
      <c r="A8120" s="339">
        <v>45630.208333333299</v>
      </c>
      <c r="B8120" s="340">
        <v>2.4152</v>
      </c>
      <c r="C8120" s="340" t="s">
        <v>300</v>
      </c>
      <c r="D8120" s="341">
        <v>67.355919999999998</v>
      </c>
      <c r="E8120" s="342" t="s">
        <v>300</v>
      </c>
      <c r="F8120" s="340">
        <v>5.0560400000000003</v>
      </c>
      <c r="G8120" s="342" t="s">
        <v>300</v>
      </c>
      <c r="H8120" s="342"/>
      <c r="I8120" s="342"/>
      <c r="J8120" s="343"/>
      <c r="K8120" s="343"/>
      <c r="L8120" s="407">
        <v>1</v>
      </c>
      <c r="M8120" s="344">
        <f t="shared" si="126"/>
        <v>5.0560327989427201</v>
      </c>
      <c r="N8120" s="337"/>
      <c r="T8120" s="169" t="s">
        <v>300</v>
      </c>
    </row>
    <row r="8121" spans="1:20">
      <c r="A8121" s="339">
        <v>45630.25</v>
      </c>
      <c r="B8121" s="340">
        <v>2.2882400000000001</v>
      </c>
      <c r="C8121" s="340" t="s">
        <v>300</v>
      </c>
      <c r="D8121" s="341">
        <v>67.386889999999994</v>
      </c>
      <c r="E8121" s="342" t="s">
        <v>300</v>
      </c>
      <c r="F8121" s="340">
        <v>4.79244</v>
      </c>
      <c r="G8121" s="342" t="s">
        <v>300</v>
      </c>
      <c r="H8121" s="342"/>
      <c r="I8121" s="342"/>
      <c r="J8121" s="343"/>
      <c r="K8121" s="343"/>
      <c r="L8121" s="407">
        <v>1</v>
      </c>
      <c r="M8121" s="344">
        <f t="shared" si="126"/>
        <v>4.7924544825554865</v>
      </c>
      <c r="N8121" s="337"/>
      <c r="T8121" s="169" t="s">
        <v>300</v>
      </c>
    </row>
    <row r="8122" spans="1:20">
      <c r="A8122" s="339">
        <v>45630.291666666701</v>
      </c>
      <c r="B8122" s="340">
        <v>2.2662800000000001</v>
      </c>
      <c r="C8122" s="340" t="s">
        <v>300</v>
      </c>
      <c r="D8122" s="341">
        <v>67.974779999999996</v>
      </c>
      <c r="E8122" s="342" t="s">
        <v>300</v>
      </c>
      <c r="F8122" s="340">
        <v>4.7878699999999998</v>
      </c>
      <c r="G8122" s="342" t="s">
        <v>300</v>
      </c>
      <c r="H8122" s="342"/>
      <c r="I8122" s="342"/>
      <c r="J8122" s="343"/>
      <c r="K8122" s="343"/>
      <c r="L8122" s="407">
        <v>1</v>
      </c>
      <c r="M8122" s="344">
        <f t="shared" si="126"/>
        <v>4.7878704077238714</v>
      </c>
      <c r="N8122" s="337"/>
      <c r="T8122" s="169" t="s">
        <v>300</v>
      </c>
    </row>
    <row r="8123" spans="1:20">
      <c r="A8123" s="339">
        <v>45630.333333333299</v>
      </c>
      <c r="B8123" s="340">
        <v>2.3287100000000001</v>
      </c>
      <c r="C8123" s="340" t="s">
        <v>300</v>
      </c>
      <c r="D8123" s="341">
        <v>67.562299999999993</v>
      </c>
      <c r="E8123" s="342" t="s">
        <v>300</v>
      </c>
      <c r="F8123" s="340">
        <v>4.88992</v>
      </c>
      <c r="G8123" s="342" t="s">
        <v>300</v>
      </c>
      <c r="H8123" s="342"/>
      <c r="I8123" s="342"/>
      <c r="J8123" s="343"/>
      <c r="K8123" s="343"/>
      <c r="L8123" s="407">
        <v>1</v>
      </c>
      <c r="M8123" s="344">
        <f t="shared" si="126"/>
        <v>4.8899097529136393</v>
      </c>
      <c r="N8123" s="337"/>
      <c r="T8123" s="169" t="s">
        <v>300</v>
      </c>
    </row>
    <row r="8124" spans="1:20">
      <c r="A8124" s="339">
        <v>45630.375</v>
      </c>
      <c r="B8124" s="340">
        <v>1.5511299999999999</v>
      </c>
      <c r="C8124" s="340" t="s">
        <v>300</v>
      </c>
      <c r="D8124" s="341">
        <v>69.180220000000006</v>
      </c>
      <c r="E8124" s="342" t="s">
        <v>300</v>
      </c>
      <c r="F8124" s="340">
        <v>3.3351199999999999</v>
      </c>
      <c r="G8124" s="342" t="s">
        <v>300</v>
      </c>
      <c r="H8124" s="342"/>
      <c r="I8124" s="342"/>
      <c r="J8124" s="343"/>
      <c r="K8124" s="343"/>
      <c r="L8124" s="407">
        <v>1</v>
      </c>
      <c r="M8124" s="344">
        <f t="shared" si="126"/>
        <v>3.335117555278488</v>
      </c>
      <c r="N8124" s="337"/>
      <c r="T8124" s="169" t="s">
        <v>300</v>
      </c>
    </row>
    <row r="8125" spans="1:20">
      <c r="A8125" s="339">
        <v>45630.416666666701</v>
      </c>
      <c r="B8125" s="340">
        <v>0.80101</v>
      </c>
      <c r="C8125" s="340" t="s">
        <v>300</v>
      </c>
      <c r="D8125" s="341">
        <v>67.462569999999999</v>
      </c>
      <c r="E8125" s="342" t="s">
        <v>300</v>
      </c>
      <c r="F8125" s="340">
        <v>1.6795100000000001</v>
      </c>
      <c r="G8125" s="342" t="s">
        <v>300</v>
      </c>
      <c r="H8125" s="342"/>
      <c r="I8125" s="342"/>
      <c r="J8125" s="343"/>
      <c r="K8125" s="343"/>
      <c r="L8125" s="407">
        <v>1</v>
      </c>
      <c r="M8125" s="344">
        <f t="shared" si="126"/>
        <v>1.6795070445223559</v>
      </c>
      <c r="N8125" s="337"/>
      <c r="T8125" s="169" t="s">
        <v>300</v>
      </c>
    </row>
    <row r="8126" spans="1:20">
      <c r="A8126" s="339">
        <v>45630.458333333299</v>
      </c>
      <c r="B8126" s="340">
        <v>0.40548000000000001</v>
      </c>
      <c r="C8126" s="340" t="s">
        <v>300</v>
      </c>
      <c r="D8126" s="341">
        <v>63.676659999999998</v>
      </c>
      <c r="E8126" s="342" t="s">
        <v>300</v>
      </c>
      <c r="F8126" s="340">
        <v>0.80247999999999997</v>
      </c>
      <c r="G8126" s="342" t="s">
        <v>300</v>
      </c>
      <c r="H8126" s="342"/>
      <c r="I8126" s="342"/>
      <c r="J8126" s="343"/>
      <c r="K8126" s="343"/>
      <c r="L8126" s="407">
        <v>1</v>
      </c>
      <c r="M8126" s="344">
        <f t="shared" si="126"/>
        <v>0.80247354396854398</v>
      </c>
      <c r="N8126" s="337"/>
      <c r="T8126" s="169" t="s">
        <v>300</v>
      </c>
    </row>
    <row r="8127" spans="1:20">
      <c r="A8127" s="339">
        <v>45630.5</v>
      </c>
      <c r="B8127" s="340">
        <v>0.29643000000000003</v>
      </c>
      <c r="C8127" s="340" t="s">
        <v>300</v>
      </c>
      <c r="D8127" s="341">
        <v>68.227639999999994</v>
      </c>
      <c r="E8127" s="342" t="s">
        <v>300</v>
      </c>
      <c r="F8127" s="340">
        <v>0.62858999999999998</v>
      </c>
      <c r="G8127" s="342" t="s">
        <v>300</v>
      </c>
      <c r="H8127" s="342"/>
      <c r="I8127" s="342"/>
      <c r="J8127" s="343"/>
      <c r="K8127" s="343"/>
      <c r="L8127" s="407">
        <v>1</v>
      </c>
      <c r="M8127" s="344">
        <f t="shared" si="126"/>
        <v>0.62858427662721594</v>
      </c>
      <c r="N8127" s="337"/>
      <c r="T8127" s="169" t="s">
        <v>300</v>
      </c>
    </row>
    <row r="8128" spans="1:20">
      <c r="A8128" s="339">
        <v>45630.541666666701</v>
      </c>
      <c r="B8128" s="340">
        <v>1.6435999999999999</v>
      </c>
      <c r="C8128" s="340" t="s">
        <v>300</v>
      </c>
      <c r="D8128" s="341">
        <v>70.351159999999993</v>
      </c>
      <c r="E8128" s="342" t="s">
        <v>300</v>
      </c>
      <c r="F8128" s="340">
        <v>3.5937600000000001</v>
      </c>
      <c r="G8128" s="342" t="s">
        <v>300</v>
      </c>
      <c r="H8128" s="342"/>
      <c r="I8128" s="342"/>
      <c r="J8128" s="343"/>
      <c r="K8128" s="343"/>
      <c r="L8128" s="407">
        <v>1</v>
      </c>
      <c r="M8128" s="344">
        <f t="shared" si="126"/>
        <v>3.5937544971820792</v>
      </c>
      <c r="N8128" s="337"/>
      <c r="T8128" s="169" t="s">
        <v>300</v>
      </c>
    </row>
    <row r="8129" spans="1:20">
      <c r="A8129" s="339">
        <v>45630.583333333299</v>
      </c>
      <c r="B8129" s="340">
        <v>1.6793</v>
      </c>
      <c r="C8129" s="340" t="s">
        <v>300</v>
      </c>
      <c r="D8129" s="341">
        <v>70.012119999999996</v>
      </c>
      <c r="E8129" s="342" t="s">
        <v>300</v>
      </c>
      <c r="F8129" s="340">
        <v>3.6541100000000002</v>
      </c>
      <c r="G8129" s="342" t="s">
        <v>300</v>
      </c>
      <c r="H8129" s="342"/>
      <c r="I8129" s="342"/>
      <c r="J8129" s="343"/>
      <c r="K8129" s="343"/>
      <c r="L8129" s="407">
        <v>1</v>
      </c>
      <c r="M8129" s="344">
        <f t="shared" si="126"/>
        <v>3.6541176548452792</v>
      </c>
      <c r="N8129" s="337"/>
      <c r="T8129" s="169" t="s">
        <v>300</v>
      </c>
    </row>
    <row r="8130" spans="1:20">
      <c r="A8130" s="339">
        <v>45630.625</v>
      </c>
      <c r="B8130" s="340">
        <v>2.1890000000000001</v>
      </c>
      <c r="C8130" s="340" t="s">
        <v>300</v>
      </c>
      <c r="D8130" s="341">
        <v>68.855199999999996</v>
      </c>
      <c r="E8130" s="342" t="s">
        <v>300</v>
      </c>
      <c r="F8130" s="340">
        <v>4.6844999999999999</v>
      </c>
      <c r="G8130" s="342" t="s">
        <v>300</v>
      </c>
      <c r="H8130" s="342"/>
      <c r="I8130" s="342"/>
      <c r="J8130" s="343"/>
      <c r="K8130" s="343"/>
      <c r="L8130" s="407">
        <v>1</v>
      </c>
      <c r="M8130" s="344">
        <f t="shared" si="126"/>
        <v>4.6845029394240001</v>
      </c>
      <c r="N8130" s="337"/>
      <c r="T8130" s="169" t="s">
        <v>300</v>
      </c>
    </row>
    <row r="8131" spans="1:20">
      <c r="A8131" s="339">
        <v>45630.666666666701</v>
      </c>
      <c r="B8131" s="340">
        <v>1.23726</v>
      </c>
      <c r="C8131" s="340" t="s">
        <v>300</v>
      </c>
      <c r="D8131" s="341">
        <v>70.022989999999993</v>
      </c>
      <c r="E8131" s="342" t="s">
        <v>300</v>
      </c>
      <c r="F8131" s="340">
        <v>2.6926700000000001</v>
      </c>
      <c r="G8131" s="342" t="s">
        <v>300</v>
      </c>
      <c r="H8131" s="342"/>
      <c r="I8131" s="342"/>
      <c r="J8131" s="343"/>
      <c r="K8131" s="343"/>
      <c r="L8131" s="407">
        <v>1</v>
      </c>
      <c r="M8131" s="344">
        <f t="shared" ref="M8131:M8194" si="127">D8131*60*10^3*B8131*5.18*10^-7</f>
        <v>2.6926669143979916</v>
      </c>
      <c r="N8131" s="337"/>
      <c r="T8131" s="169" t="s">
        <v>300</v>
      </c>
    </row>
    <row r="8132" spans="1:20">
      <c r="A8132" s="339">
        <v>45630.708333333299</v>
      </c>
      <c r="B8132" s="340">
        <v>2.28037</v>
      </c>
      <c r="C8132" s="340" t="s">
        <v>300</v>
      </c>
      <c r="D8132" s="341">
        <v>68.123440000000002</v>
      </c>
      <c r="E8132" s="342" t="s">
        <v>300</v>
      </c>
      <c r="F8132" s="340">
        <v>4.8281700000000001</v>
      </c>
      <c r="G8132" s="342" t="s">
        <v>300</v>
      </c>
      <c r="H8132" s="342"/>
      <c r="I8132" s="342"/>
      <c r="J8132" s="343"/>
      <c r="K8132" s="343"/>
      <c r="L8132" s="407">
        <v>1</v>
      </c>
      <c r="M8132" s="344">
        <f t="shared" si="127"/>
        <v>4.8281738469666244</v>
      </c>
      <c r="N8132" s="337"/>
      <c r="T8132" s="169" t="s">
        <v>300</v>
      </c>
    </row>
    <row r="8133" spans="1:20">
      <c r="A8133" s="339">
        <v>45630.75</v>
      </c>
      <c r="B8133" s="340">
        <v>2.3619699999999999</v>
      </c>
      <c r="C8133" s="340" t="s">
        <v>300</v>
      </c>
      <c r="D8133" s="341">
        <v>67.360650000000007</v>
      </c>
      <c r="E8133" s="342" t="s">
        <v>300</v>
      </c>
      <c r="F8133" s="340">
        <v>4.94496</v>
      </c>
      <c r="G8133" s="342" t="s">
        <v>300</v>
      </c>
      <c r="H8133" s="342"/>
      <c r="I8133" s="342"/>
      <c r="J8133" s="343"/>
      <c r="K8133" s="343"/>
      <c r="L8133" s="407">
        <v>1</v>
      </c>
      <c r="M8133" s="344">
        <f t="shared" si="127"/>
        <v>4.9449471756539394</v>
      </c>
      <c r="N8133" s="337"/>
      <c r="T8133" s="169" t="s">
        <v>300</v>
      </c>
    </row>
    <row r="8134" spans="1:20">
      <c r="A8134" s="339">
        <v>45630.791666666701</v>
      </c>
      <c r="B8134" s="340">
        <v>2.1677300000000002</v>
      </c>
      <c r="C8134" s="340" t="s">
        <v>300</v>
      </c>
      <c r="D8134" s="341">
        <v>67.20881</v>
      </c>
      <c r="E8134" s="342" t="s">
        <v>300</v>
      </c>
      <c r="F8134" s="340">
        <v>4.52806</v>
      </c>
      <c r="G8134" s="342" t="s">
        <v>300</v>
      </c>
      <c r="H8134" s="342"/>
      <c r="I8134" s="342"/>
      <c r="J8134" s="343"/>
      <c r="K8134" s="343"/>
      <c r="L8134" s="407">
        <v>1</v>
      </c>
      <c r="M8134" s="344">
        <f t="shared" si="127"/>
        <v>4.5280624090364041</v>
      </c>
      <c r="N8134" s="337"/>
      <c r="T8134" s="169" t="s">
        <v>300</v>
      </c>
    </row>
    <row r="8135" spans="1:20">
      <c r="A8135" s="339">
        <v>45630.833333333299</v>
      </c>
      <c r="B8135" s="340">
        <v>2.1979799999999998</v>
      </c>
      <c r="C8135" s="340" t="s">
        <v>300</v>
      </c>
      <c r="D8135" s="341">
        <v>67.343450000000004</v>
      </c>
      <c r="E8135" s="342" t="s">
        <v>300</v>
      </c>
      <c r="F8135" s="340">
        <v>4.60046</v>
      </c>
      <c r="G8135" s="342" t="s">
        <v>300</v>
      </c>
      <c r="H8135" s="342"/>
      <c r="I8135" s="342"/>
      <c r="J8135" s="343"/>
      <c r="K8135" s="343"/>
      <c r="L8135" s="407">
        <v>1</v>
      </c>
      <c r="M8135" s="344">
        <f t="shared" si="127"/>
        <v>4.6004478076594788</v>
      </c>
      <c r="N8135" s="337"/>
      <c r="T8135" s="169" t="s">
        <v>300</v>
      </c>
    </row>
    <row r="8136" spans="1:20">
      <c r="A8136" s="339">
        <v>45630.875</v>
      </c>
      <c r="B8136" s="340">
        <v>2.4349799999999999</v>
      </c>
      <c r="C8136" s="340" t="s">
        <v>300</v>
      </c>
      <c r="D8136" s="341">
        <v>67.035139999999998</v>
      </c>
      <c r="E8136" s="342" t="s">
        <v>300</v>
      </c>
      <c r="F8136" s="340">
        <v>5.0731599999999997</v>
      </c>
      <c r="G8136" s="342" t="s">
        <v>300</v>
      </c>
      <c r="H8136" s="342"/>
      <c r="I8136" s="342"/>
      <c r="J8136" s="343"/>
      <c r="K8136" s="343"/>
      <c r="L8136" s="407">
        <v>1</v>
      </c>
      <c r="M8136" s="344">
        <f t="shared" si="127"/>
        <v>5.073164319128975</v>
      </c>
      <c r="N8136" s="337"/>
      <c r="T8136" s="169" t="s">
        <v>300</v>
      </c>
    </row>
    <row r="8137" spans="1:20">
      <c r="A8137" s="339">
        <v>45630.916666666701</v>
      </c>
      <c r="B8137" s="340">
        <v>2.3585699999999998</v>
      </c>
      <c r="C8137" s="340" t="s">
        <v>300</v>
      </c>
      <c r="D8137" s="341">
        <v>66.801159999999996</v>
      </c>
      <c r="E8137" s="342" t="s">
        <v>300</v>
      </c>
      <c r="F8137" s="340">
        <v>4.89682</v>
      </c>
      <c r="G8137" s="342" t="s">
        <v>300</v>
      </c>
      <c r="H8137" s="342"/>
      <c r="I8137" s="342"/>
      <c r="J8137" s="343"/>
      <c r="K8137" s="343"/>
      <c r="L8137" s="407">
        <v>1</v>
      </c>
      <c r="M8137" s="344">
        <f t="shared" si="127"/>
        <v>4.896815987132495</v>
      </c>
      <c r="N8137" s="337"/>
      <c r="T8137" s="169" t="s">
        <v>300</v>
      </c>
    </row>
    <row r="8138" spans="1:20">
      <c r="A8138" s="339">
        <v>45630.958333333299</v>
      </c>
      <c r="B8138" s="340">
        <v>2.3839100000000002</v>
      </c>
      <c r="C8138" s="340" t="s">
        <v>300</v>
      </c>
      <c r="D8138" s="341">
        <v>67.86054</v>
      </c>
      <c r="E8138" s="342" t="s">
        <v>300</v>
      </c>
      <c r="F8138" s="340">
        <v>5.0279100000000003</v>
      </c>
      <c r="G8138" s="342" t="s">
        <v>300</v>
      </c>
      <c r="H8138" s="342"/>
      <c r="I8138" s="342"/>
      <c r="J8138" s="343"/>
      <c r="K8138" s="343"/>
      <c r="L8138" s="407">
        <v>1</v>
      </c>
      <c r="M8138" s="344">
        <f t="shared" si="127"/>
        <v>5.0279178908463118</v>
      </c>
      <c r="N8138" s="337"/>
      <c r="T8138" s="169" t="s">
        <v>300</v>
      </c>
    </row>
    <row r="8139" spans="1:20">
      <c r="A8139" s="339">
        <v>45631</v>
      </c>
      <c r="B8139" s="340">
        <v>2.2413099999999999</v>
      </c>
      <c r="C8139" s="340" t="s">
        <v>300</v>
      </c>
      <c r="D8139" s="341">
        <v>68.813640000000007</v>
      </c>
      <c r="E8139" s="342" t="s">
        <v>300</v>
      </c>
      <c r="F8139" s="340">
        <v>4.7935499999999998</v>
      </c>
      <c r="G8139" s="342" t="s">
        <v>300</v>
      </c>
      <c r="H8139" s="342"/>
      <c r="I8139" s="342"/>
      <c r="J8139" s="343"/>
      <c r="K8139" s="343"/>
      <c r="L8139" s="407">
        <v>1</v>
      </c>
      <c r="M8139" s="344">
        <f t="shared" si="127"/>
        <v>4.793552299477871</v>
      </c>
      <c r="N8139" s="337"/>
      <c r="T8139" s="169" t="s">
        <v>300</v>
      </c>
    </row>
    <row r="8140" spans="1:20">
      <c r="A8140" s="339">
        <v>45631.041666666701</v>
      </c>
      <c r="B8140" s="340">
        <v>1.5894900000000001</v>
      </c>
      <c r="C8140" s="340" t="s">
        <v>300</v>
      </c>
      <c r="D8140" s="341">
        <v>71.536900000000003</v>
      </c>
      <c r="E8140" s="342" t="s">
        <v>300</v>
      </c>
      <c r="F8140" s="340">
        <v>3.53403</v>
      </c>
      <c r="G8140" s="342" t="s">
        <v>300</v>
      </c>
      <c r="H8140" s="342"/>
      <c r="I8140" s="342"/>
      <c r="J8140" s="343"/>
      <c r="K8140" s="343"/>
      <c r="L8140" s="407">
        <v>1</v>
      </c>
      <c r="M8140" s="344">
        <f t="shared" si="127"/>
        <v>3.53401937758548</v>
      </c>
      <c r="N8140" s="337"/>
      <c r="T8140" s="169" t="s">
        <v>300</v>
      </c>
    </row>
    <row r="8141" spans="1:20">
      <c r="A8141" s="339">
        <v>45631.083333333299</v>
      </c>
      <c r="B8141" s="340">
        <v>2.1863199999999998</v>
      </c>
      <c r="C8141" s="340" t="s">
        <v>300</v>
      </c>
      <c r="D8141" s="341">
        <v>68.972679999999997</v>
      </c>
      <c r="E8141" s="342" t="s">
        <v>300</v>
      </c>
      <c r="F8141" s="340">
        <v>4.6867599999999996</v>
      </c>
      <c r="G8141" s="342" t="s">
        <v>300</v>
      </c>
      <c r="H8141" s="342"/>
      <c r="I8141" s="342"/>
      <c r="J8141" s="343"/>
      <c r="K8141" s="343"/>
      <c r="L8141" s="407">
        <v>1</v>
      </c>
      <c r="M8141" s="344">
        <f t="shared" si="127"/>
        <v>4.6867505498446063</v>
      </c>
      <c r="N8141" s="337"/>
      <c r="T8141" s="169" t="s">
        <v>300</v>
      </c>
    </row>
    <row r="8142" spans="1:20">
      <c r="A8142" s="339">
        <v>45631.125</v>
      </c>
      <c r="B8142" s="340">
        <v>2.4284599999999998</v>
      </c>
      <c r="C8142" s="340" t="s">
        <v>300</v>
      </c>
      <c r="D8142" s="341">
        <v>68.298140000000004</v>
      </c>
      <c r="E8142" s="342" t="s">
        <v>300</v>
      </c>
      <c r="F8142" s="340">
        <v>5.1548999999999996</v>
      </c>
      <c r="G8142" s="342" t="s">
        <v>300</v>
      </c>
      <c r="H8142" s="342"/>
      <c r="I8142" s="342"/>
      <c r="J8142" s="343"/>
      <c r="K8142" s="343"/>
      <c r="L8142" s="407">
        <v>1</v>
      </c>
      <c r="M8142" s="344">
        <f t="shared" si="127"/>
        <v>5.1549070770815506</v>
      </c>
      <c r="N8142" s="337"/>
      <c r="T8142" s="169" t="s">
        <v>300</v>
      </c>
    </row>
    <row r="8143" spans="1:20">
      <c r="A8143" s="339">
        <v>45631.166666666701</v>
      </c>
      <c r="B8143" s="340">
        <v>2.1737000000000002</v>
      </c>
      <c r="C8143" s="340" t="s">
        <v>300</v>
      </c>
      <c r="D8143" s="341">
        <v>69.422479999999993</v>
      </c>
      <c r="E8143" s="342" t="s">
        <v>300</v>
      </c>
      <c r="F8143" s="340">
        <v>4.69008</v>
      </c>
      <c r="G8143" s="342" t="s">
        <v>300</v>
      </c>
      <c r="H8143" s="342"/>
      <c r="I8143" s="342"/>
      <c r="J8143" s="343"/>
      <c r="K8143" s="343"/>
      <c r="L8143" s="407">
        <v>1</v>
      </c>
      <c r="M8143" s="344">
        <f t="shared" si="127"/>
        <v>4.6900852796380805</v>
      </c>
      <c r="N8143" s="337"/>
      <c r="T8143" s="169" t="s">
        <v>300</v>
      </c>
    </row>
    <row r="8144" spans="1:20">
      <c r="A8144" s="339">
        <v>45631.208333333299</v>
      </c>
      <c r="B8144" s="340">
        <v>1.6655899999999999</v>
      </c>
      <c r="C8144" s="340" t="s">
        <v>300</v>
      </c>
      <c r="D8144" s="341">
        <v>70.334209999999999</v>
      </c>
      <c r="E8144" s="342" t="s">
        <v>300</v>
      </c>
      <c r="F8144" s="340">
        <v>3.6409699999999998</v>
      </c>
      <c r="G8144" s="342" t="s">
        <v>300</v>
      </c>
      <c r="H8144" s="342"/>
      <c r="I8144" s="342"/>
      <c r="J8144" s="343"/>
      <c r="K8144" s="343"/>
      <c r="L8144" s="407">
        <v>1</v>
      </c>
      <c r="M8144" s="344">
        <f t="shared" si="127"/>
        <v>3.6409584983976111</v>
      </c>
      <c r="N8144" s="337"/>
      <c r="T8144" s="169" t="s">
        <v>300</v>
      </c>
    </row>
    <row r="8145" spans="1:20">
      <c r="A8145" s="339">
        <v>45631.25</v>
      </c>
      <c r="B8145" s="340">
        <v>1.71021</v>
      </c>
      <c r="C8145" s="340" t="s">
        <v>300</v>
      </c>
      <c r="D8145" s="341">
        <v>69.721270000000004</v>
      </c>
      <c r="E8145" s="342" t="s">
        <v>300</v>
      </c>
      <c r="F8145" s="340">
        <v>3.7059199999999999</v>
      </c>
      <c r="G8145" s="342" t="s">
        <v>300</v>
      </c>
      <c r="H8145" s="342"/>
      <c r="I8145" s="342"/>
      <c r="J8145" s="343"/>
      <c r="K8145" s="343"/>
      <c r="L8145" s="407">
        <v>1</v>
      </c>
      <c r="M8145" s="344">
        <f t="shared" si="127"/>
        <v>3.7059174492210358</v>
      </c>
      <c r="N8145" s="337"/>
      <c r="T8145" s="169" t="s">
        <v>300</v>
      </c>
    </row>
    <row r="8146" spans="1:20">
      <c r="A8146" s="339">
        <v>45631.291666666701</v>
      </c>
      <c r="B8146" s="340">
        <v>1.1237900000000001</v>
      </c>
      <c r="C8146" s="340" t="s">
        <v>300</v>
      </c>
      <c r="D8146" s="341">
        <v>72.010750000000002</v>
      </c>
      <c r="E8146" s="342" t="s">
        <v>300</v>
      </c>
      <c r="F8146" s="340">
        <v>2.5151500000000002</v>
      </c>
      <c r="G8146" s="342" t="s">
        <v>300</v>
      </c>
      <c r="H8146" s="342"/>
      <c r="I8146" s="342"/>
      <c r="J8146" s="343"/>
      <c r="K8146" s="343"/>
      <c r="L8146" s="407">
        <v>1</v>
      </c>
      <c r="M8146" s="344">
        <f t="shared" si="127"/>
        <v>2.5151477798769002</v>
      </c>
      <c r="N8146" s="337"/>
      <c r="T8146" s="169" t="s">
        <v>300</v>
      </c>
    </row>
    <row r="8147" spans="1:20">
      <c r="A8147" s="339">
        <v>45631.333333333299</v>
      </c>
      <c r="B8147" s="340">
        <v>1.63181</v>
      </c>
      <c r="C8147" s="340" t="s">
        <v>300</v>
      </c>
      <c r="D8147" s="341">
        <v>71.499849999999995</v>
      </c>
      <c r="E8147" s="342" t="s">
        <v>300</v>
      </c>
      <c r="F8147" s="340">
        <v>3.6262300000000001</v>
      </c>
      <c r="G8147" s="342" t="s">
        <v>300</v>
      </c>
      <c r="H8147" s="342"/>
      <c r="I8147" s="342"/>
      <c r="J8147" s="343"/>
      <c r="K8147" s="343"/>
      <c r="L8147" s="407">
        <v>1</v>
      </c>
      <c r="M8147" s="344">
        <f t="shared" si="127"/>
        <v>3.6262332107017801</v>
      </c>
      <c r="N8147" s="337"/>
      <c r="T8147" s="169" t="s">
        <v>300</v>
      </c>
    </row>
    <row r="8148" spans="1:20">
      <c r="A8148" s="339">
        <v>45631.375</v>
      </c>
      <c r="B8148" s="340">
        <v>1.74133</v>
      </c>
      <c r="C8148" s="340" t="s">
        <v>300</v>
      </c>
      <c r="D8148" s="341">
        <v>69.290459999999996</v>
      </c>
      <c r="E8148" s="342" t="s">
        <v>300</v>
      </c>
      <c r="F8148" s="340">
        <v>3.7500399999999998</v>
      </c>
      <c r="G8148" s="342" t="s">
        <v>300</v>
      </c>
      <c r="H8148" s="342"/>
      <c r="I8148" s="342"/>
      <c r="J8148" s="343"/>
      <c r="K8148" s="343"/>
      <c r="L8148" s="407">
        <v>1</v>
      </c>
      <c r="M8148" s="344">
        <f t="shared" si="127"/>
        <v>3.750036862602744</v>
      </c>
      <c r="N8148" s="337"/>
      <c r="T8148" s="169" t="s">
        <v>300</v>
      </c>
    </row>
    <row r="8149" spans="1:20">
      <c r="A8149" s="339">
        <v>45631.416666666701</v>
      </c>
      <c r="B8149" s="340">
        <v>2.0689099999999998</v>
      </c>
      <c r="C8149" s="340" t="s">
        <v>300</v>
      </c>
      <c r="D8149" s="341">
        <v>66.77261</v>
      </c>
      <c r="E8149" s="342" t="s">
        <v>300</v>
      </c>
      <c r="F8149" s="340">
        <v>4.2935999999999996</v>
      </c>
      <c r="G8149" s="342" t="s">
        <v>300</v>
      </c>
      <c r="H8149" s="342"/>
      <c r="I8149" s="342"/>
      <c r="J8149" s="343"/>
      <c r="K8149" s="343"/>
      <c r="L8149" s="407">
        <v>1</v>
      </c>
      <c r="M8149" s="344">
        <f t="shared" si="127"/>
        <v>4.2935938588525069</v>
      </c>
      <c r="N8149" s="337"/>
      <c r="T8149" s="169" t="s">
        <v>300</v>
      </c>
    </row>
    <row r="8150" spans="1:20">
      <c r="A8150" s="339">
        <v>45631.458333333299</v>
      </c>
      <c r="B8150" s="340">
        <v>2.2445499999999998</v>
      </c>
      <c r="C8150" s="340" t="s">
        <v>300</v>
      </c>
      <c r="D8150" s="341">
        <v>66.749780000000001</v>
      </c>
      <c r="E8150" s="342" t="s">
        <v>300</v>
      </c>
      <c r="F8150" s="340">
        <v>4.6565099999999999</v>
      </c>
      <c r="G8150" s="342" t="s">
        <v>300</v>
      </c>
      <c r="H8150" s="342"/>
      <c r="I8150" s="342"/>
      <c r="J8150" s="343"/>
      <c r="K8150" s="343"/>
      <c r="L8150" s="407">
        <v>1</v>
      </c>
      <c r="M8150" s="344">
        <f t="shared" si="127"/>
        <v>4.6565056371649201</v>
      </c>
      <c r="N8150" s="337"/>
      <c r="T8150" s="169" t="s">
        <v>300</v>
      </c>
    </row>
    <row r="8151" spans="1:20">
      <c r="A8151" s="339">
        <v>45631.5</v>
      </c>
      <c r="B8151" s="340">
        <v>2.1895899999999999</v>
      </c>
      <c r="C8151" s="340" t="s">
        <v>300</v>
      </c>
      <c r="D8151" s="341">
        <v>68.243939999999995</v>
      </c>
      <c r="E8151" s="342" t="s">
        <v>300</v>
      </c>
      <c r="F8151" s="340">
        <v>4.6441699999999999</v>
      </c>
      <c r="G8151" s="342" t="s">
        <v>300</v>
      </c>
      <c r="H8151" s="342"/>
      <c r="I8151" s="342"/>
      <c r="J8151" s="343"/>
      <c r="K8151" s="343"/>
      <c r="L8151" s="407">
        <v>1</v>
      </c>
      <c r="M8151" s="344">
        <f t="shared" si="127"/>
        <v>4.6441678060093672</v>
      </c>
      <c r="N8151" s="337"/>
      <c r="T8151" s="169" t="s">
        <v>300</v>
      </c>
    </row>
    <row r="8152" spans="1:20">
      <c r="A8152" s="339">
        <v>45631.541666666701</v>
      </c>
      <c r="B8152" s="340">
        <v>1.9391700000000001</v>
      </c>
      <c r="C8152" s="340" t="s">
        <v>300</v>
      </c>
      <c r="D8152" s="341">
        <v>68.907439999999994</v>
      </c>
      <c r="E8152" s="342" t="s">
        <v>300</v>
      </c>
      <c r="F8152" s="340">
        <v>4.1530100000000001</v>
      </c>
      <c r="G8152" s="342" t="s">
        <v>300</v>
      </c>
      <c r="H8152" s="342"/>
      <c r="I8152" s="342"/>
      <c r="J8152" s="343"/>
      <c r="K8152" s="343"/>
      <c r="L8152" s="407">
        <v>1</v>
      </c>
      <c r="M8152" s="344">
        <f t="shared" si="127"/>
        <v>4.1530103124027828</v>
      </c>
      <c r="N8152" s="337"/>
      <c r="T8152" s="169" t="s">
        <v>300</v>
      </c>
    </row>
    <row r="8153" spans="1:20">
      <c r="A8153" s="339">
        <v>45631.583333333299</v>
      </c>
      <c r="B8153" s="340">
        <v>1.83782</v>
      </c>
      <c r="C8153" s="340" t="s">
        <v>300</v>
      </c>
      <c r="D8153" s="341">
        <v>69.659300000000002</v>
      </c>
      <c r="E8153" s="342" t="s">
        <v>300</v>
      </c>
      <c r="F8153" s="340">
        <v>3.9788899999999998</v>
      </c>
      <c r="G8153" s="342" t="s">
        <v>300</v>
      </c>
      <c r="H8153" s="342"/>
      <c r="I8153" s="342"/>
      <c r="J8153" s="343"/>
      <c r="K8153" s="343"/>
      <c r="L8153" s="407">
        <v>1</v>
      </c>
      <c r="M8153" s="344">
        <f t="shared" si="127"/>
        <v>3.9789005968840798</v>
      </c>
      <c r="N8153" s="337"/>
      <c r="T8153" s="169" t="s">
        <v>300</v>
      </c>
    </row>
    <row r="8154" spans="1:20">
      <c r="A8154" s="339">
        <v>45631.625</v>
      </c>
      <c r="B8154" s="340">
        <v>1.60307</v>
      </c>
      <c r="C8154" s="340" t="s">
        <v>300</v>
      </c>
      <c r="D8154" s="341">
        <v>71.716660000000005</v>
      </c>
      <c r="E8154" s="342" t="s">
        <v>300</v>
      </c>
      <c r="F8154" s="340">
        <v>3.5731600000000001</v>
      </c>
      <c r="G8154" s="342" t="s">
        <v>300</v>
      </c>
      <c r="H8154" s="342"/>
      <c r="I8154" s="342"/>
      <c r="J8154" s="343"/>
      <c r="K8154" s="343"/>
      <c r="L8154" s="407">
        <v>1</v>
      </c>
      <c r="M8154" s="344">
        <f t="shared" si="127"/>
        <v>3.573168956623896</v>
      </c>
      <c r="N8154" s="337"/>
      <c r="T8154" s="169" t="s">
        <v>300</v>
      </c>
    </row>
    <row r="8155" spans="1:20">
      <c r="A8155" s="339">
        <v>45631.666666666701</v>
      </c>
      <c r="B8155" s="340">
        <v>0.83257999999999999</v>
      </c>
      <c r="C8155" s="340" t="s">
        <v>300</v>
      </c>
      <c r="D8155" s="341">
        <v>72.113410000000002</v>
      </c>
      <c r="E8155" s="342" t="s">
        <v>300</v>
      </c>
      <c r="F8155" s="340">
        <v>1.8660600000000001</v>
      </c>
      <c r="G8155" s="342" t="s">
        <v>300</v>
      </c>
      <c r="H8155" s="342"/>
      <c r="I8155" s="342"/>
      <c r="J8155" s="343"/>
      <c r="K8155" s="343"/>
      <c r="L8155" s="407">
        <v>1</v>
      </c>
      <c r="M8155" s="344">
        <f t="shared" si="127"/>
        <v>1.8660488844636238</v>
      </c>
      <c r="N8155" s="337"/>
      <c r="T8155" s="169" t="s">
        <v>300</v>
      </c>
    </row>
    <row r="8156" spans="1:20">
      <c r="A8156" s="339">
        <v>45631.708333333299</v>
      </c>
      <c r="B8156" s="340">
        <v>1.90724</v>
      </c>
      <c r="C8156" s="340" t="s">
        <v>300</v>
      </c>
      <c r="D8156" s="341">
        <v>69.867040000000003</v>
      </c>
      <c r="E8156" s="342" t="s">
        <v>300</v>
      </c>
      <c r="F8156" s="340">
        <v>4.1415199999999999</v>
      </c>
      <c r="G8156" s="342" t="s">
        <v>300</v>
      </c>
      <c r="H8156" s="342"/>
      <c r="I8156" s="342"/>
      <c r="J8156" s="343"/>
      <c r="K8156" s="343"/>
      <c r="L8156" s="407">
        <v>1</v>
      </c>
      <c r="M8156" s="344">
        <f t="shared" si="127"/>
        <v>4.141509871527167</v>
      </c>
      <c r="N8156" s="337"/>
      <c r="T8156" s="169" t="s">
        <v>300</v>
      </c>
    </row>
    <row r="8157" spans="1:20">
      <c r="A8157" s="339">
        <v>45631.75</v>
      </c>
      <c r="B8157" s="340">
        <v>1.8824000000000001</v>
      </c>
      <c r="C8157" s="340" t="s">
        <v>300</v>
      </c>
      <c r="D8157" s="341">
        <v>69.473140000000001</v>
      </c>
      <c r="E8157" s="342" t="s">
        <v>300</v>
      </c>
      <c r="F8157" s="340">
        <v>4.0645199999999999</v>
      </c>
      <c r="G8157" s="342" t="s">
        <v>300</v>
      </c>
      <c r="H8157" s="342"/>
      <c r="I8157" s="342"/>
      <c r="J8157" s="343"/>
      <c r="K8157" s="343"/>
      <c r="L8157" s="407">
        <v>1</v>
      </c>
      <c r="M8157" s="344">
        <f t="shared" si="127"/>
        <v>4.0645254999148799</v>
      </c>
      <c r="N8157" s="337"/>
      <c r="T8157" s="169" t="s">
        <v>300</v>
      </c>
    </row>
    <row r="8158" spans="1:20">
      <c r="A8158" s="339">
        <v>45631.791666666701</v>
      </c>
      <c r="B8158" s="340">
        <v>1.9591000000000001</v>
      </c>
      <c r="C8158" s="340" t="s">
        <v>300</v>
      </c>
      <c r="D8158" s="341">
        <v>68.989199999999997</v>
      </c>
      <c r="E8158" s="342" t="s">
        <v>300</v>
      </c>
      <c r="F8158" s="340">
        <v>4.2006800000000002</v>
      </c>
      <c r="G8158" s="342" t="s">
        <v>300</v>
      </c>
      <c r="H8158" s="342"/>
      <c r="I8158" s="342"/>
      <c r="J8158" s="343"/>
      <c r="K8158" s="343"/>
      <c r="L8158" s="407">
        <v>1</v>
      </c>
      <c r="M8158" s="344">
        <f t="shared" si="127"/>
        <v>4.2006715326575996</v>
      </c>
      <c r="N8158" s="337"/>
      <c r="T8158" s="169" t="s">
        <v>300</v>
      </c>
    </row>
    <row r="8159" spans="1:20">
      <c r="A8159" s="339">
        <v>45631.833333333299</v>
      </c>
      <c r="B8159" s="340">
        <v>1.90628</v>
      </c>
      <c r="C8159" s="340" t="s">
        <v>300</v>
      </c>
      <c r="D8159" s="341">
        <v>69.483860000000007</v>
      </c>
      <c r="E8159" s="342" t="s">
        <v>300</v>
      </c>
      <c r="F8159" s="340">
        <v>4.1167199999999999</v>
      </c>
      <c r="G8159" s="342" t="s">
        <v>300</v>
      </c>
      <c r="H8159" s="342"/>
      <c r="I8159" s="342"/>
      <c r="J8159" s="343"/>
      <c r="K8159" s="343"/>
      <c r="L8159" s="407">
        <v>1</v>
      </c>
      <c r="M8159" s="344">
        <f t="shared" si="127"/>
        <v>4.1167229272760633</v>
      </c>
      <c r="N8159" s="337"/>
      <c r="T8159" s="169" t="s">
        <v>300</v>
      </c>
    </row>
    <row r="8160" spans="1:20">
      <c r="A8160" s="339">
        <v>45631.875</v>
      </c>
      <c r="B8160" s="340">
        <v>1.7493300000000001</v>
      </c>
      <c r="C8160" s="340" t="s">
        <v>300</v>
      </c>
      <c r="D8160" s="341">
        <v>70.091470000000001</v>
      </c>
      <c r="E8160" s="342" t="s">
        <v>300</v>
      </c>
      <c r="F8160" s="340">
        <v>3.81081</v>
      </c>
      <c r="G8160" s="342" t="s">
        <v>300</v>
      </c>
      <c r="H8160" s="342"/>
      <c r="I8160" s="342"/>
      <c r="J8160" s="343"/>
      <c r="K8160" s="343"/>
      <c r="L8160" s="407">
        <v>1</v>
      </c>
      <c r="M8160" s="344">
        <f t="shared" si="127"/>
        <v>3.8108154965653074</v>
      </c>
      <c r="N8160" s="337"/>
      <c r="T8160" s="169" t="s">
        <v>300</v>
      </c>
    </row>
    <row r="8161" spans="1:20">
      <c r="A8161" s="339">
        <v>45631.916666666701</v>
      </c>
      <c r="B8161" s="340">
        <v>2.3144200000000001</v>
      </c>
      <c r="C8161" s="340" t="s">
        <v>300</v>
      </c>
      <c r="D8161" s="341">
        <v>69.033370000000005</v>
      </c>
      <c r="E8161" s="342" t="s">
        <v>300</v>
      </c>
      <c r="F8161" s="340">
        <v>4.9657099999999996</v>
      </c>
      <c r="G8161" s="342" t="s">
        <v>300</v>
      </c>
      <c r="H8161" s="342"/>
      <c r="I8161" s="342"/>
      <c r="J8161" s="343"/>
      <c r="K8161" s="343"/>
      <c r="L8161" s="407">
        <v>1</v>
      </c>
      <c r="M8161" s="344">
        <f t="shared" si="127"/>
        <v>4.9657203550330316</v>
      </c>
      <c r="N8161" s="337"/>
      <c r="T8161" s="169" t="s">
        <v>300</v>
      </c>
    </row>
    <row r="8162" spans="1:20">
      <c r="A8162" s="339">
        <v>45631.958333333299</v>
      </c>
      <c r="B8162" s="340">
        <v>2.1987199999999998</v>
      </c>
      <c r="C8162" s="340" t="s">
        <v>300</v>
      </c>
      <c r="D8162" s="341">
        <v>69.149780000000007</v>
      </c>
      <c r="E8162" s="342" t="s">
        <v>300</v>
      </c>
      <c r="F8162" s="340">
        <v>4.7254300000000002</v>
      </c>
      <c r="G8162" s="342" t="s">
        <v>300</v>
      </c>
      <c r="H8162" s="342"/>
      <c r="I8162" s="342"/>
      <c r="J8162" s="343"/>
      <c r="K8162" s="343"/>
      <c r="L8162" s="407">
        <v>1</v>
      </c>
      <c r="M8162" s="344">
        <f t="shared" si="127"/>
        <v>4.7254344130721275</v>
      </c>
      <c r="N8162" s="337"/>
      <c r="T8162" s="169" t="s">
        <v>300</v>
      </c>
    </row>
    <row r="8163" spans="1:20">
      <c r="A8163" s="339">
        <v>45632</v>
      </c>
      <c r="B8163" s="340">
        <v>1.87724</v>
      </c>
      <c r="C8163" s="340" t="s">
        <v>300</v>
      </c>
      <c r="D8163" s="341">
        <v>70.654640000000001</v>
      </c>
      <c r="E8163" s="342" t="s">
        <v>300</v>
      </c>
      <c r="F8163" s="340">
        <v>4.1223200000000002</v>
      </c>
      <c r="G8163" s="342" t="s">
        <v>300</v>
      </c>
      <c r="H8163" s="342"/>
      <c r="I8163" s="342"/>
      <c r="J8163" s="343"/>
      <c r="K8163" s="343"/>
      <c r="L8163" s="407">
        <v>1</v>
      </c>
      <c r="M8163" s="344">
        <f t="shared" si="127"/>
        <v>4.1223180655130882</v>
      </c>
      <c r="N8163" s="337"/>
      <c r="T8163" s="169" t="s">
        <v>300</v>
      </c>
    </row>
    <row r="8164" spans="1:20">
      <c r="A8164" s="339">
        <v>45632.041666666701</v>
      </c>
      <c r="B8164" s="340">
        <v>2.5583800000000001</v>
      </c>
      <c r="C8164" s="340" t="s">
        <v>300</v>
      </c>
      <c r="D8164" s="341">
        <v>67.773319999999998</v>
      </c>
      <c r="E8164" s="342" t="s">
        <v>300</v>
      </c>
      <c r="F8164" s="340">
        <v>5.3889500000000004</v>
      </c>
      <c r="G8164" s="342" t="s">
        <v>300</v>
      </c>
      <c r="H8164" s="342"/>
      <c r="I8164" s="342"/>
      <c r="J8164" s="343"/>
      <c r="K8164" s="343"/>
      <c r="L8164" s="407">
        <v>1</v>
      </c>
      <c r="M8164" s="344">
        <f t="shared" si="127"/>
        <v>5.3889582915833278</v>
      </c>
      <c r="N8164" s="337"/>
      <c r="T8164" s="169" t="s">
        <v>300</v>
      </c>
    </row>
    <row r="8165" spans="1:20">
      <c r="A8165" s="339">
        <v>45632.083333333299</v>
      </c>
      <c r="B8165" s="340">
        <v>2.4610799999999999</v>
      </c>
      <c r="C8165" s="340" t="s">
        <v>300</v>
      </c>
      <c r="D8165" s="341">
        <v>67.556610000000006</v>
      </c>
      <c r="E8165" s="342" t="s">
        <v>300</v>
      </c>
      <c r="F8165" s="340">
        <v>5.16744</v>
      </c>
      <c r="G8165" s="342" t="s">
        <v>300</v>
      </c>
      <c r="H8165" s="342"/>
      <c r="I8165" s="342"/>
      <c r="J8165" s="343"/>
      <c r="K8165" s="343"/>
      <c r="L8165" s="407">
        <v>1</v>
      </c>
      <c r="M8165" s="344">
        <f t="shared" si="127"/>
        <v>5.1674298516419039</v>
      </c>
      <c r="N8165" s="337"/>
      <c r="T8165" s="169" t="s">
        <v>300</v>
      </c>
    </row>
    <row r="8166" spans="1:20">
      <c r="A8166" s="339">
        <v>45632.125</v>
      </c>
      <c r="B8166" s="340">
        <v>2.2726299999999999</v>
      </c>
      <c r="C8166" s="340" t="s">
        <v>300</v>
      </c>
      <c r="D8166" s="341">
        <v>68.240089999999995</v>
      </c>
      <c r="E8166" s="342" t="s">
        <v>300</v>
      </c>
      <c r="F8166" s="340">
        <v>4.82003</v>
      </c>
      <c r="G8166" s="342" t="s">
        <v>300</v>
      </c>
      <c r="H8166" s="342"/>
      <c r="I8166" s="342"/>
      <c r="J8166" s="343"/>
      <c r="K8166" s="343"/>
      <c r="L8166" s="407">
        <v>1</v>
      </c>
      <c r="M8166" s="344">
        <f t="shared" si="127"/>
        <v>4.8200255058966341</v>
      </c>
      <c r="N8166" s="337"/>
      <c r="T8166" s="169" t="s">
        <v>300</v>
      </c>
    </row>
    <row r="8167" spans="1:20">
      <c r="A8167" s="339">
        <v>45632.166666666701</v>
      </c>
      <c r="B8167" s="340">
        <v>2.0792199999999998</v>
      </c>
      <c r="C8167" s="340" t="s">
        <v>300</v>
      </c>
      <c r="D8167" s="341">
        <v>70.308170000000004</v>
      </c>
      <c r="E8167" s="342" t="s">
        <v>300</v>
      </c>
      <c r="F8167" s="340">
        <v>4.5434599999999996</v>
      </c>
      <c r="G8167" s="342" t="s">
        <v>300</v>
      </c>
      <c r="H8167" s="342"/>
      <c r="I8167" s="342"/>
      <c r="J8167" s="343"/>
      <c r="K8167" s="343"/>
      <c r="L8167" s="407">
        <v>1</v>
      </c>
      <c r="M8167" s="344">
        <f t="shared" si="127"/>
        <v>4.5434656423075923</v>
      </c>
      <c r="N8167" s="337"/>
      <c r="T8167" s="169" t="s">
        <v>300</v>
      </c>
    </row>
    <row r="8168" spans="1:20">
      <c r="A8168" s="339">
        <v>45632.208333333299</v>
      </c>
      <c r="B8168" s="340">
        <v>2.2372899999999998</v>
      </c>
      <c r="C8168" s="340" t="s">
        <v>300</v>
      </c>
      <c r="D8168" s="341">
        <v>69.513270000000006</v>
      </c>
      <c r="E8168" s="342" t="s">
        <v>300</v>
      </c>
      <c r="F8168" s="340">
        <v>4.8335999999999997</v>
      </c>
      <c r="G8168" s="342" t="s">
        <v>300</v>
      </c>
      <c r="H8168" s="342"/>
      <c r="I8168" s="342"/>
      <c r="J8168" s="343"/>
      <c r="K8168" s="343"/>
      <c r="L8168" s="407">
        <v>1</v>
      </c>
      <c r="M8168" s="344">
        <f t="shared" si="127"/>
        <v>4.833603366494363</v>
      </c>
      <c r="N8168" s="337"/>
      <c r="T8168" s="169" t="s">
        <v>300</v>
      </c>
    </row>
    <row r="8169" spans="1:20">
      <c r="A8169" s="339">
        <v>45632.25</v>
      </c>
      <c r="B8169" s="340">
        <v>2.1162800000000002</v>
      </c>
      <c r="C8169" s="340" t="s">
        <v>300</v>
      </c>
      <c r="D8169" s="341">
        <v>69.452749999999995</v>
      </c>
      <c r="E8169" s="342" t="s">
        <v>300</v>
      </c>
      <c r="F8169" s="340">
        <v>4.5681900000000004</v>
      </c>
      <c r="G8169" s="342" t="s">
        <v>300</v>
      </c>
      <c r="H8169" s="342"/>
      <c r="I8169" s="342"/>
      <c r="J8169" s="343"/>
      <c r="K8169" s="343"/>
      <c r="L8169" s="407">
        <v>1</v>
      </c>
      <c r="M8169" s="344">
        <f t="shared" si="127"/>
        <v>4.5681839561316</v>
      </c>
      <c r="N8169" s="337"/>
      <c r="T8169" s="169" t="s">
        <v>300</v>
      </c>
    </row>
    <row r="8170" spans="1:20">
      <c r="A8170" s="339">
        <v>45632.291666666701</v>
      </c>
      <c r="B8170" s="340">
        <v>2.14601</v>
      </c>
      <c r="C8170" s="340" t="s">
        <v>300</v>
      </c>
      <c r="D8170" s="341">
        <v>68.999539999999996</v>
      </c>
      <c r="E8170" s="342" t="s">
        <v>300</v>
      </c>
      <c r="F8170" s="340">
        <v>4.6021200000000002</v>
      </c>
      <c r="G8170" s="342" t="s">
        <v>300</v>
      </c>
      <c r="H8170" s="342"/>
      <c r="I8170" s="342"/>
      <c r="J8170" s="343"/>
      <c r="K8170" s="343"/>
      <c r="L8170" s="407">
        <v>1</v>
      </c>
      <c r="M8170" s="344">
        <f t="shared" si="127"/>
        <v>4.60213068412423</v>
      </c>
      <c r="N8170" s="337"/>
      <c r="T8170" s="169" t="s">
        <v>300</v>
      </c>
    </row>
    <row r="8171" spans="1:20">
      <c r="A8171" s="339">
        <v>45632.333333333299</v>
      </c>
      <c r="B8171" s="340">
        <v>2.1072299999999999</v>
      </c>
      <c r="C8171" s="340" t="s">
        <v>300</v>
      </c>
      <c r="D8171" s="341">
        <v>69.013000000000005</v>
      </c>
      <c r="E8171" s="342" t="s">
        <v>300</v>
      </c>
      <c r="F8171" s="340">
        <v>4.5198499999999999</v>
      </c>
      <c r="G8171" s="342" t="s">
        <v>300</v>
      </c>
      <c r="H8171" s="342"/>
      <c r="I8171" s="342"/>
      <c r="J8171" s="343"/>
      <c r="K8171" s="343"/>
      <c r="L8171" s="407">
        <v>1</v>
      </c>
      <c r="M8171" s="344">
        <f t="shared" si="127"/>
        <v>4.5198482848091999</v>
      </c>
      <c r="N8171" s="337"/>
      <c r="T8171" s="169" t="s">
        <v>300</v>
      </c>
    </row>
    <row r="8172" spans="1:20">
      <c r="A8172" s="339">
        <v>45632.375</v>
      </c>
      <c r="B8172" s="340">
        <v>2.2951600000000001</v>
      </c>
      <c r="C8172" s="340" t="s">
        <v>300</v>
      </c>
      <c r="D8172" s="341">
        <v>67.213660000000004</v>
      </c>
      <c r="E8172" s="342" t="s">
        <v>300</v>
      </c>
      <c r="F8172" s="340">
        <v>4.7945799999999998</v>
      </c>
      <c r="G8172" s="342" t="s">
        <v>300</v>
      </c>
      <c r="H8172" s="342"/>
      <c r="I8172" s="342"/>
      <c r="J8172" s="343"/>
      <c r="K8172" s="343"/>
      <c r="L8172" s="407">
        <v>1</v>
      </c>
      <c r="M8172" s="344">
        <f t="shared" si="127"/>
        <v>4.7945905087644478</v>
      </c>
      <c r="N8172" s="337"/>
      <c r="T8172" s="169" t="s">
        <v>300</v>
      </c>
    </row>
    <row r="8173" spans="1:20">
      <c r="A8173" s="339">
        <v>45632.416666666701</v>
      </c>
      <c r="B8173" s="340">
        <v>2.3903500000000002</v>
      </c>
      <c r="C8173" s="340" t="s">
        <v>300</v>
      </c>
      <c r="D8173" s="341">
        <v>66.677700000000002</v>
      </c>
      <c r="E8173" s="342" t="s">
        <v>300</v>
      </c>
      <c r="F8173" s="340">
        <v>4.9536199999999999</v>
      </c>
      <c r="G8173" s="342" t="s">
        <v>300</v>
      </c>
      <c r="H8173" s="342"/>
      <c r="I8173" s="342"/>
      <c r="J8173" s="343"/>
      <c r="K8173" s="343"/>
      <c r="L8173" s="407">
        <v>1</v>
      </c>
      <c r="M8173" s="344">
        <f t="shared" si="127"/>
        <v>4.9536248892605999</v>
      </c>
      <c r="N8173" s="337"/>
      <c r="T8173" s="169" t="s">
        <v>300</v>
      </c>
    </row>
    <row r="8174" spans="1:20">
      <c r="A8174" s="339">
        <v>45632.458333333299</v>
      </c>
      <c r="B8174" s="340">
        <v>2.2770700000000001</v>
      </c>
      <c r="C8174" s="340" t="s">
        <v>300</v>
      </c>
      <c r="D8174" s="341">
        <v>68.018829999999994</v>
      </c>
      <c r="E8174" s="342" t="s">
        <v>300</v>
      </c>
      <c r="F8174" s="340">
        <v>4.81379</v>
      </c>
      <c r="G8174" s="342" t="s">
        <v>300</v>
      </c>
      <c r="H8174" s="342"/>
      <c r="I8174" s="342"/>
      <c r="J8174" s="343"/>
      <c r="K8174" s="343"/>
      <c r="L8174" s="407">
        <v>1</v>
      </c>
      <c r="M8174" s="344">
        <f t="shared" si="127"/>
        <v>4.8137834450493475</v>
      </c>
      <c r="N8174" s="337"/>
      <c r="T8174" s="169" t="s">
        <v>300</v>
      </c>
    </row>
    <row r="8175" spans="1:20">
      <c r="A8175" s="339">
        <v>45632.5</v>
      </c>
      <c r="B8175" s="340">
        <v>2.3529300000000002</v>
      </c>
      <c r="C8175" s="340" t="s">
        <v>300</v>
      </c>
      <c r="D8175" s="341">
        <v>67.276849999999996</v>
      </c>
      <c r="E8175" s="342" t="s">
        <v>300</v>
      </c>
      <c r="F8175" s="340">
        <v>4.9198899999999997</v>
      </c>
      <c r="G8175" s="342" t="s">
        <v>300</v>
      </c>
      <c r="H8175" s="342"/>
      <c r="I8175" s="342"/>
      <c r="J8175" s="343"/>
      <c r="K8175" s="343"/>
      <c r="L8175" s="407">
        <v>1</v>
      </c>
      <c r="M8175" s="344">
        <f t="shared" si="127"/>
        <v>4.9198930962791394</v>
      </c>
      <c r="N8175" s="337"/>
      <c r="T8175" s="169" t="s">
        <v>300</v>
      </c>
    </row>
    <row r="8176" spans="1:20">
      <c r="A8176" s="339">
        <v>45632.541666666701</v>
      </c>
      <c r="B8176" s="340">
        <v>2.4477099999999998</v>
      </c>
      <c r="C8176" s="340" t="s">
        <v>300</v>
      </c>
      <c r="D8176" s="341">
        <v>67.119380000000007</v>
      </c>
      <c r="E8176" s="342" t="s">
        <v>300</v>
      </c>
      <c r="F8176" s="340">
        <v>5.1060999999999996</v>
      </c>
      <c r="G8176" s="342" t="s">
        <v>300</v>
      </c>
      <c r="H8176" s="342"/>
      <c r="I8176" s="342"/>
      <c r="J8176" s="343"/>
      <c r="K8176" s="343"/>
      <c r="L8176" s="407">
        <v>1</v>
      </c>
      <c r="M8176" s="344">
        <f t="shared" si="127"/>
        <v>5.106095208423385</v>
      </c>
      <c r="N8176" s="337"/>
      <c r="T8176" s="169" t="s">
        <v>300</v>
      </c>
    </row>
    <row r="8177" spans="1:20">
      <c r="A8177" s="339">
        <v>45632.583333333299</v>
      </c>
      <c r="B8177" s="340">
        <v>2.7068400000000001</v>
      </c>
      <c r="C8177" s="340" t="s">
        <v>300</v>
      </c>
      <c r="D8177" s="341">
        <v>65.480580000000003</v>
      </c>
      <c r="E8177" s="342" t="s">
        <v>300</v>
      </c>
      <c r="F8177" s="340">
        <v>5.5087900000000003</v>
      </c>
      <c r="G8177" s="342" t="s">
        <v>300</v>
      </c>
      <c r="H8177" s="342"/>
      <c r="I8177" s="342"/>
      <c r="J8177" s="343"/>
      <c r="K8177" s="343"/>
      <c r="L8177" s="407">
        <v>1</v>
      </c>
      <c r="M8177" s="344">
        <f t="shared" si="127"/>
        <v>5.5087886844365768</v>
      </c>
      <c r="N8177" s="337"/>
      <c r="T8177" s="169" t="s">
        <v>300</v>
      </c>
    </row>
    <row r="8178" spans="1:20">
      <c r="A8178" s="339">
        <v>45632.625</v>
      </c>
      <c r="B8178" s="340">
        <v>2.7154199999999999</v>
      </c>
      <c r="C8178" s="340" t="s">
        <v>300</v>
      </c>
      <c r="D8178" s="341">
        <v>64.338369999999998</v>
      </c>
      <c r="E8178" s="342" t="s">
        <v>300</v>
      </c>
      <c r="F8178" s="340">
        <v>5.4298400000000004</v>
      </c>
      <c r="G8178" s="342" t="s">
        <v>300</v>
      </c>
      <c r="H8178" s="342"/>
      <c r="I8178" s="342"/>
      <c r="J8178" s="343"/>
      <c r="K8178" s="343"/>
      <c r="L8178" s="407">
        <v>1</v>
      </c>
      <c r="M8178" s="344">
        <f t="shared" si="127"/>
        <v>5.4298530523606319</v>
      </c>
      <c r="N8178" s="337"/>
      <c r="T8178" s="169" t="s">
        <v>300</v>
      </c>
    </row>
    <row r="8179" spans="1:20">
      <c r="A8179" s="339">
        <v>45632.666666666701</v>
      </c>
      <c r="B8179" s="340">
        <v>2.7773599999999998</v>
      </c>
      <c r="C8179" s="340" t="s">
        <v>300</v>
      </c>
      <c r="D8179" s="341">
        <v>64.405799999999999</v>
      </c>
      <c r="E8179" s="342" t="s">
        <v>300</v>
      </c>
      <c r="F8179" s="340">
        <v>5.5595299999999996</v>
      </c>
      <c r="G8179" s="342" t="s">
        <v>300</v>
      </c>
      <c r="H8179" s="342"/>
      <c r="I8179" s="342"/>
      <c r="J8179" s="343"/>
      <c r="K8179" s="343"/>
      <c r="L8179" s="407">
        <v>1</v>
      </c>
      <c r="M8179" s="344">
        <f t="shared" si="127"/>
        <v>5.5595311207430393</v>
      </c>
      <c r="N8179" s="337"/>
      <c r="T8179" s="169" t="s">
        <v>300</v>
      </c>
    </row>
    <row r="8180" spans="1:20">
      <c r="A8180" s="339">
        <v>45632.708333333299</v>
      </c>
      <c r="B8180" s="340">
        <v>2.60745</v>
      </c>
      <c r="C8180" s="340" t="s">
        <v>300</v>
      </c>
      <c r="D8180" s="341">
        <v>65.394750000000002</v>
      </c>
      <c r="E8180" s="342" t="s">
        <v>300</v>
      </c>
      <c r="F8180" s="340">
        <v>5.2995599999999996</v>
      </c>
      <c r="G8180" s="342" t="s">
        <v>300</v>
      </c>
      <c r="H8180" s="342"/>
      <c r="I8180" s="342"/>
      <c r="J8180" s="343"/>
      <c r="K8180" s="343"/>
      <c r="L8180" s="407">
        <v>1</v>
      </c>
      <c r="M8180" s="344">
        <f t="shared" si="127"/>
        <v>5.2995608507835001</v>
      </c>
      <c r="N8180" s="337"/>
      <c r="T8180" s="169" t="s">
        <v>300</v>
      </c>
    </row>
    <row r="8181" spans="1:20">
      <c r="A8181" s="339">
        <v>45632.75</v>
      </c>
      <c r="B8181" s="340">
        <v>2.6820200000000001</v>
      </c>
      <c r="C8181" s="340" t="s">
        <v>300</v>
      </c>
      <c r="D8181" s="341">
        <v>65.284120000000001</v>
      </c>
      <c r="E8181" s="342" t="s">
        <v>300</v>
      </c>
      <c r="F8181" s="340">
        <v>5.4419000000000004</v>
      </c>
      <c r="G8181" s="342" t="s">
        <v>300</v>
      </c>
      <c r="H8181" s="342"/>
      <c r="I8181" s="342"/>
      <c r="J8181" s="343"/>
      <c r="K8181" s="343"/>
      <c r="L8181" s="407">
        <v>1</v>
      </c>
      <c r="M8181" s="344">
        <f t="shared" si="127"/>
        <v>5.4419002464361919</v>
      </c>
      <c r="N8181" s="337"/>
      <c r="T8181" s="169" t="s">
        <v>300</v>
      </c>
    </row>
    <row r="8182" spans="1:20">
      <c r="A8182" s="339">
        <v>45632.791666666701</v>
      </c>
      <c r="B8182" s="340">
        <v>2.7257899999999999</v>
      </c>
      <c r="C8182" s="340" t="s">
        <v>300</v>
      </c>
      <c r="D8182" s="341">
        <v>64.548770000000005</v>
      </c>
      <c r="E8182" s="342" t="s">
        <v>300</v>
      </c>
      <c r="F8182" s="340">
        <v>5.4684200000000001</v>
      </c>
      <c r="G8182" s="342" t="s">
        <v>300</v>
      </c>
      <c r="H8182" s="342"/>
      <c r="I8182" s="342"/>
      <c r="J8182" s="343"/>
      <c r="K8182" s="343"/>
      <c r="L8182" s="407">
        <v>1</v>
      </c>
      <c r="M8182" s="344">
        <f t="shared" si="127"/>
        <v>5.4684138564695637</v>
      </c>
      <c r="N8182" s="337"/>
      <c r="T8182" s="169" t="s">
        <v>300</v>
      </c>
    </row>
    <row r="8183" spans="1:20">
      <c r="A8183" s="339">
        <v>45632.833333333299</v>
      </c>
      <c r="B8183" s="340">
        <v>2.7275999999999998</v>
      </c>
      <c r="C8183" s="340" t="s">
        <v>300</v>
      </c>
      <c r="D8183" s="341">
        <v>63.765990000000002</v>
      </c>
      <c r="E8183" s="342" t="s">
        <v>300</v>
      </c>
      <c r="F8183" s="340">
        <v>5.4056899999999999</v>
      </c>
      <c r="G8183" s="342" t="s">
        <v>300</v>
      </c>
      <c r="H8183" s="342"/>
      <c r="I8183" s="342"/>
      <c r="J8183" s="343"/>
      <c r="K8183" s="343"/>
      <c r="L8183" s="407">
        <v>1</v>
      </c>
      <c r="M8183" s="344">
        <f t="shared" si="127"/>
        <v>5.4056857931899192</v>
      </c>
      <c r="N8183" s="337"/>
      <c r="T8183" s="169" t="s">
        <v>300</v>
      </c>
    </row>
    <row r="8184" spans="1:20">
      <c r="A8184" s="339">
        <v>45632.875</v>
      </c>
      <c r="B8184" s="340">
        <v>2.99803</v>
      </c>
      <c r="C8184" s="340" t="s">
        <v>300</v>
      </c>
      <c r="D8184" s="341">
        <v>63.095219999999998</v>
      </c>
      <c r="E8184" s="342" t="s">
        <v>300</v>
      </c>
      <c r="F8184" s="340">
        <v>5.8791399999999996</v>
      </c>
      <c r="G8184" s="342" t="s">
        <v>300</v>
      </c>
      <c r="H8184" s="342"/>
      <c r="I8184" s="342"/>
      <c r="J8184" s="343"/>
      <c r="K8184" s="343"/>
      <c r="L8184" s="407">
        <v>1</v>
      </c>
      <c r="M8184" s="344">
        <f t="shared" si="127"/>
        <v>5.8791351439079271</v>
      </c>
      <c r="N8184" s="337"/>
      <c r="T8184" s="169" t="s">
        <v>300</v>
      </c>
    </row>
    <row r="8185" spans="1:20">
      <c r="A8185" s="339">
        <v>45632.916666666701</v>
      </c>
      <c r="B8185" s="340">
        <v>3.17937</v>
      </c>
      <c r="C8185" s="340" t="s">
        <v>300</v>
      </c>
      <c r="D8185" s="341">
        <v>63.729259999999996</v>
      </c>
      <c r="E8185" s="342" t="s">
        <v>300</v>
      </c>
      <c r="F8185" s="340">
        <v>6.2973999999999997</v>
      </c>
      <c r="G8185" s="342" t="s">
        <v>300</v>
      </c>
      <c r="H8185" s="342"/>
      <c r="I8185" s="342"/>
      <c r="J8185" s="343"/>
      <c r="K8185" s="343"/>
      <c r="L8185" s="407">
        <v>1</v>
      </c>
      <c r="M8185" s="344">
        <f t="shared" si="127"/>
        <v>6.2973953301414953</v>
      </c>
      <c r="N8185" s="337"/>
      <c r="T8185" s="169" t="s">
        <v>300</v>
      </c>
    </row>
    <row r="8186" spans="1:20">
      <c r="A8186" s="339">
        <v>45632.958333333299</v>
      </c>
      <c r="B8186" s="340">
        <v>3.29155</v>
      </c>
      <c r="C8186" s="340" t="s">
        <v>300</v>
      </c>
      <c r="D8186" s="341">
        <v>63.975819999999999</v>
      </c>
      <c r="E8186" s="342" t="s">
        <v>300</v>
      </c>
      <c r="F8186" s="340">
        <v>6.54481</v>
      </c>
      <c r="G8186" s="342" t="s">
        <v>300</v>
      </c>
      <c r="H8186" s="342"/>
      <c r="I8186" s="342"/>
      <c r="J8186" s="343"/>
      <c r="K8186" s="343"/>
      <c r="L8186" s="407">
        <v>1</v>
      </c>
      <c r="M8186" s="344">
        <f t="shared" si="127"/>
        <v>6.5448142887766787</v>
      </c>
      <c r="N8186" s="337"/>
      <c r="T8186" s="169" t="s">
        <v>300</v>
      </c>
    </row>
    <row r="8187" spans="1:20">
      <c r="A8187" s="339">
        <v>45633</v>
      </c>
      <c r="B8187" s="340">
        <v>3.0868099999999998</v>
      </c>
      <c r="C8187" s="340" t="s">
        <v>300</v>
      </c>
      <c r="D8187" s="341">
        <v>65.710740000000001</v>
      </c>
      <c r="E8187" s="342" t="s">
        <v>300</v>
      </c>
      <c r="F8187" s="340">
        <v>6.3041600000000004</v>
      </c>
      <c r="G8187" s="342" t="s">
        <v>300</v>
      </c>
      <c r="H8187" s="342"/>
      <c r="I8187" s="342"/>
      <c r="J8187" s="343"/>
      <c r="K8187" s="343"/>
      <c r="L8187" s="407">
        <v>1</v>
      </c>
      <c r="M8187" s="344">
        <f t="shared" si="127"/>
        <v>6.3041605750685505</v>
      </c>
      <c r="N8187" s="337"/>
      <c r="T8187" s="169" t="s">
        <v>300</v>
      </c>
    </row>
    <row r="8188" spans="1:20">
      <c r="A8188" s="339">
        <v>45633.041666666701</v>
      </c>
      <c r="B8188" s="340">
        <v>2.8192499999999998</v>
      </c>
      <c r="C8188" s="340" t="s">
        <v>300</v>
      </c>
      <c r="D8188" s="341">
        <v>66.798850000000002</v>
      </c>
      <c r="E8188" s="342" t="s">
        <v>300</v>
      </c>
      <c r="F8188" s="340">
        <v>5.8530600000000002</v>
      </c>
      <c r="G8188" s="342" t="s">
        <v>300</v>
      </c>
      <c r="H8188" s="342"/>
      <c r="I8188" s="342"/>
      <c r="J8188" s="343"/>
      <c r="K8188" s="343"/>
      <c r="L8188" s="407">
        <v>1</v>
      </c>
      <c r="M8188" s="344">
        <f t="shared" si="127"/>
        <v>5.8530682063664985</v>
      </c>
      <c r="N8188" s="337"/>
      <c r="T8188" s="169" t="s">
        <v>300</v>
      </c>
    </row>
    <row r="8189" spans="1:20">
      <c r="A8189" s="339">
        <v>45633.083333333299</v>
      </c>
      <c r="B8189" s="340">
        <v>2.6614800000000001</v>
      </c>
      <c r="C8189" s="340" t="s">
        <v>300</v>
      </c>
      <c r="D8189" s="341">
        <v>66.801299999999998</v>
      </c>
      <c r="E8189" s="342" t="s">
        <v>300</v>
      </c>
      <c r="F8189" s="340">
        <v>5.5257199999999997</v>
      </c>
      <c r="G8189" s="342" t="s">
        <v>300</v>
      </c>
      <c r="H8189" s="342"/>
      <c r="I8189" s="342"/>
      <c r="J8189" s="343"/>
      <c r="K8189" s="343"/>
      <c r="L8189" s="407">
        <v>1</v>
      </c>
      <c r="M8189" s="344">
        <f t="shared" si="127"/>
        <v>5.5257232675579191</v>
      </c>
      <c r="N8189" s="337"/>
      <c r="T8189" s="169" t="s">
        <v>300</v>
      </c>
    </row>
    <row r="8190" spans="1:20">
      <c r="A8190" s="339">
        <v>45633.125</v>
      </c>
      <c r="B8190" s="340">
        <v>2.6884199999999998</v>
      </c>
      <c r="C8190" s="340" t="s">
        <v>300</v>
      </c>
      <c r="D8190" s="341">
        <v>65.401380000000003</v>
      </c>
      <c r="E8190" s="342" t="s">
        <v>300</v>
      </c>
      <c r="F8190" s="340">
        <v>5.46469</v>
      </c>
      <c r="G8190" s="342" t="s">
        <v>300</v>
      </c>
      <c r="H8190" s="342"/>
      <c r="I8190" s="342"/>
      <c r="J8190" s="343"/>
      <c r="K8190" s="343"/>
      <c r="L8190" s="407">
        <v>1</v>
      </c>
      <c r="M8190" s="344">
        <f t="shared" si="127"/>
        <v>5.464683828849167</v>
      </c>
      <c r="N8190" s="337"/>
      <c r="T8190" s="169" t="s">
        <v>300</v>
      </c>
    </row>
    <row r="8191" spans="1:20">
      <c r="A8191" s="339">
        <v>45633.166666666701</v>
      </c>
      <c r="B8191" s="340">
        <v>2.7430300000000001</v>
      </c>
      <c r="C8191" s="340" t="s">
        <v>300</v>
      </c>
      <c r="D8191" s="341">
        <v>67.141170000000002</v>
      </c>
      <c r="E8191" s="342" t="s">
        <v>300</v>
      </c>
      <c r="F8191" s="340">
        <v>5.7240000000000002</v>
      </c>
      <c r="G8191" s="342" t="s">
        <v>300</v>
      </c>
      <c r="H8191" s="342"/>
      <c r="I8191" s="342"/>
      <c r="J8191" s="343"/>
      <c r="K8191" s="343"/>
      <c r="L8191" s="407">
        <v>1</v>
      </c>
      <c r="M8191" s="344">
        <f t="shared" si="127"/>
        <v>5.7240111693817077</v>
      </c>
      <c r="N8191" s="337"/>
      <c r="T8191" s="169" t="s">
        <v>300</v>
      </c>
    </row>
    <row r="8192" spans="1:20">
      <c r="A8192" s="339">
        <v>45633.208333333299</v>
      </c>
      <c r="B8192" s="340">
        <v>2.64669</v>
      </c>
      <c r="C8192" s="340" t="s">
        <v>300</v>
      </c>
      <c r="D8192" s="341">
        <v>66.996139999999997</v>
      </c>
      <c r="E8192" s="342" t="s">
        <v>300</v>
      </c>
      <c r="F8192" s="340">
        <v>5.5110400000000004</v>
      </c>
      <c r="G8192" s="342" t="s">
        <v>300</v>
      </c>
      <c r="H8192" s="342"/>
      <c r="I8192" s="342"/>
      <c r="J8192" s="343"/>
      <c r="K8192" s="343"/>
      <c r="L8192" s="407">
        <v>1</v>
      </c>
      <c r="M8192" s="344">
        <f t="shared" si="127"/>
        <v>5.5110438681767269</v>
      </c>
      <c r="N8192" s="337"/>
      <c r="T8192" s="169" t="s">
        <v>300</v>
      </c>
    </row>
    <row r="8193" spans="1:20">
      <c r="A8193" s="339">
        <v>45633.25</v>
      </c>
      <c r="B8193" s="340">
        <v>1.97505</v>
      </c>
      <c r="C8193" s="340" t="s">
        <v>300</v>
      </c>
      <c r="D8193" s="341">
        <v>68.366730000000004</v>
      </c>
      <c r="E8193" s="342" t="s">
        <v>300</v>
      </c>
      <c r="F8193" s="340">
        <v>4.19665</v>
      </c>
      <c r="G8193" s="342" t="s">
        <v>300</v>
      </c>
      <c r="H8193" s="342"/>
      <c r="I8193" s="342"/>
      <c r="J8193" s="343"/>
      <c r="K8193" s="343"/>
      <c r="L8193" s="407">
        <v>1</v>
      </c>
      <c r="M8193" s="344">
        <f t="shared" si="127"/>
        <v>4.1966612294884191</v>
      </c>
      <c r="N8193" s="337"/>
      <c r="T8193" s="169" t="s">
        <v>300</v>
      </c>
    </row>
    <row r="8194" spans="1:20">
      <c r="A8194" s="339">
        <v>45633.291666666701</v>
      </c>
      <c r="B8194" s="340">
        <v>2.63836</v>
      </c>
      <c r="C8194" s="340" t="s">
        <v>300</v>
      </c>
      <c r="D8194" s="341">
        <v>66.847920000000002</v>
      </c>
      <c r="E8194" s="342" t="s">
        <v>300</v>
      </c>
      <c r="F8194" s="340">
        <v>5.4815399999999999</v>
      </c>
      <c r="G8194" s="342" t="s">
        <v>300</v>
      </c>
      <c r="H8194" s="342"/>
      <c r="I8194" s="342"/>
      <c r="J8194" s="343"/>
      <c r="K8194" s="343"/>
      <c r="L8194" s="407">
        <v>1</v>
      </c>
      <c r="M8194" s="344">
        <f t="shared" si="127"/>
        <v>5.4815447348040953</v>
      </c>
      <c r="N8194" s="337"/>
      <c r="T8194" s="169" t="s">
        <v>300</v>
      </c>
    </row>
    <row r="8195" spans="1:20">
      <c r="A8195" s="339">
        <v>45633.333333333299</v>
      </c>
      <c r="B8195" s="340">
        <v>2.2896899999999998</v>
      </c>
      <c r="C8195" s="340" t="s">
        <v>300</v>
      </c>
      <c r="D8195" s="341">
        <v>66.948359999999994</v>
      </c>
      <c r="E8195" s="342" t="s">
        <v>300</v>
      </c>
      <c r="F8195" s="340">
        <v>4.7642899999999999</v>
      </c>
      <c r="G8195" s="342" t="s">
        <v>300</v>
      </c>
      <c r="H8195" s="342"/>
      <c r="I8195" s="342"/>
      <c r="J8195" s="343"/>
      <c r="K8195" s="343"/>
      <c r="L8195" s="407">
        <v>1</v>
      </c>
      <c r="M8195" s="344">
        <f t="shared" ref="M8195:M8258" si="128">D8195*60*10^3*B8195*5.18*10^-7</f>
        <v>4.7642839818930707</v>
      </c>
      <c r="N8195" s="337"/>
      <c r="T8195" s="169" t="s">
        <v>300</v>
      </c>
    </row>
    <row r="8196" spans="1:20">
      <c r="A8196" s="339">
        <v>45633.375</v>
      </c>
      <c r="B8196" s="340">
        <v>2.3693399999999998</v>
      </c>
      <c r="C8196" s="340" t="s">
        <v>300</v>
      </c>
      <c r="D8196" s="341">
        <v>67.190669999999997</v>
      </c>
      <c r="E8196" s="342" t="s">
        <v>300</v>
      </c>
      <c r="F8196" s="340">
        <v>4.9478600000000004</v>
      </c>
      <c r="G8196" s="342" t="s">
        <v>300</v>
      </c>
      <c r="H8196" s="342"/>
      <c r="I8196" s="342"/>
      <c r="J8196" s="343"/>
      <c r="K8196" s="343"/>
      <c r="L8196" s="407">
        <v>1</v>
      </c>
      <c r="M8196" s="344">
        <f t="shared" si="128"/>
        <v>4.9478596071564231</v>
      </c>
      <c r="N8196" s="337"/>
      <c r="T8196" s="169" t="s">
        <v>300</v>
      </c>
    </row>
    <row r="8197" spans="1:20">
      <c r="A8197" s="339">
        <v>45633.416666666701</v>
      </c>
      <c r="B8197" s="340">
        <v>0.58430000000000004</v>
      </c>
      <c r="C8197" s="340" t="s">
        <v>300</v>
      </c>
      <c r="D8197" s="341">
        <v>65.620080000000002</v>
      </c>
      <c r="E8197" s="342" t="s">
        <v>300</v>
      </c>
      <c r="F8197" s="340">
        <v>1.1916599999999999</v>
      </c>
      <c r="G8197" s="342" t="s">
        <v>300</v>
      </c>
      <c r="H8197" s="342"/>
      <c r="I8197" s="342"/>
      <c r="J8197" s="343"/>
      <c r="K8197" s="343"/>
      <c r="L8197" s="407">
        <v>1</v>
      </c>
      <c r="M8197" s="344">
        <f t="shared" si="128"/>
        <v>1.19166354008352</v>
      </c>
      <c r="N8197" s="337"/>
      <c r="T8197" s="169" t="s">
        <v>300</v>
      </c>
    </row>
    <row r="8198" spans="1:20">
      <c r="A8198" s="339">
        <v>45633.458333333299</v>
      </c>
      <c r="B8198" s="340">
        <v>0.42581000000000002</v>
      </c>
      <c r="C8198" s="340" t="s">
        <v>300</v>
      </c>
      <c r="D8198" s="341">
        <v>65.56165</v>
      </c>
      <c r="E8198" s="342" t="s">
        <v>300</v>
      </c>
      <c r="F8198" s="340">
        <v>0.86765000000000003</v>
      </c>
      <c r="G8198" s="342" t="s">
        <v>300</v>
      </c>
      <c r="H8198" s="342"/>
      <c r="I8198" s="342"/>
      <c r="J8198" s="343"/>
      <c r="K8198" s="343"/>
      <c r="L8198" s="407">
        <v>1</v>
      </c>
      <c r="M8198" s="344">
        <f t="shared" si="128"/>
        <v>0.86765433627641997</v>
      </c>
      <c r="N8198" s="337"/>
      <c r="T8198" s="169" t="s">
        <v>300</v>
      </c>
    </row>
    <row r="8199" spans="1:20">
      <c r="A8199" s="339">
        <v>45633.5</v>
      </c>
      <c r="B8199" s="340">
        <v>2.3405300000000002</v>
      </c>
      <c r="C8199" s="340" t="s">
        <v>300</v>
      </c>
      <c r="D8199" s="341">
        <v>68.440560000000005</v>
      </c>
      <c r="E8199" s="342" t="s">
        <v>300</v>
      </c>
      <c r="F8199" s="340">
        <v>4.9786099999999998</v>
      </c>
      <c r="G8199" s="342" t="s">
        <v>300</v>
      </c>
      <c r="H8199" s="342"/>
      <c r="I8199" s="342"/>
      <c r="J8199" s="343"/>
      <c r="K8199" s="343"/>
      <c r="L8199" s="407">
        <v>1</v>
      </c>
      <c r="M8199" s="344">
        <f t="shared" si="128"/>
        <v>4.9786176755125435</v>
      </c>
      <c r="N8199" s="337"/>
      <c r="T8199" s="169" t="s">
        <v>300</v>
      </c>
    </row>
    <row r="8200" spans="1:20">
      <c r="A8200" s="339">
        <v>45633.541666666701</v>
      </c>
      <c r="B8200" s="340">
        <v>2.43472</v>
      </c>
      <c r="C8200" s="340" t="s">
        <v>300</v>
      </c>
      <c r="D8200" s="341">
        <v>66.311199999999999</v>
      </c>
      <c r="E8200" s="342" t="s">
        <v>300</v>
      </c>
      <c r="F8200" s="340">
        <v>5.0178500000000001</v>
      </c>
      <c r="G8200" s="342" t="s">
        <v>300</v>
      </c>
      <c r="H8200" s="342"/>
      <c r="I8200" s="342"/>
      <c r="J8200" s="343"/>
      <c r="K8200" s="343"/>
      <c r="L8200" s="407">
        <v>1</v>
      </c>
      <c r="M8200" s="344">
        <f t="shared" si="128"/>
        <v>5.0178412871731197</v>
      </c>
      <c r="N8200" s="337"/>
      <c r="T8200" s="169" t="s">
        <v>300</v>
      </c>
    </row>
    <row r="8201" spans="1:20">
      <c r="A8201" s="339">
        <v>45633.583333333299</v>
      </c>
      <c r="B8201" s="340">
        <v>2.9484599999999999</v>
      </c>
      <c r="C8201" s="340" t="s">
        <v>300</v>
      </c>
      <c r="D8201" s="341">
        <v>64.648319999999998</v>
      </c>
      <c r="E8201" s="342" t="s">
        <v>300</v>
      </c>
      <c r="F8201" s="340">
        <v>5.9242499999999998</v>
      </c>
      <c r="G8201" s="342" t="s">
        <v>300</v>
      </c>
      <c r="H8201" s="342"/>
      <c r="I8201" s="342"/>
      <c r="J8201" s="343"/>
      <c r="K8201" s="343"/>
      <c r="L8201" s="407">
        <v>1</v>
      </c>
      <c r="M8201" s="344">
        <f t="shared" si="128"/>
        <v>5.9242515920501742</v>
      </c>
      <c r="N8201" s="337"/>
      <c r="T8201" s="169" t="s">
        <v>300</v>
      </c>
    </row>
    <row r="8202" spans="1:20">
      <c r="A8202" s="339">
        <v>45633.625</v>
      </c>
      <c r="B8202" s="340">
        <v>2.2421000000000002</v>
      </c>
      <c r="C8202" s="340" t="s">
        <v>300</v>
      </c>
      <c r="D8202" s="341">
        <v>65.714929999999995</v>
      </c>
      <c r="E8202" s="342" t="s">
        <v>300</v>
      </c>
      <c r="F8202" s="340">
        <v>4.5793100000000004</v>
      </c>
      <c r="G8202" s="342" t="s">
        <v>300</v>
      </c>
      <c r="H8202" s="342"/>
      <c r="I8202" s="342"/>
      <c r="J8202" s="343"/>
      <c r="K8202" s="343"/>
      <c r="L8202" s="407">
        <v>1</v>
      </c>
      <c r="M8202" s="344">
        <f t="shared" si="128"/>
        <v>4.5793099367072401</v>
      </c>
      <c r="N8202" s="337"/>
      <c r="T8202" s="169" t="s">
        <v>300</v>
      </c>
    </row>
    <row r="8203" spans="1:20">
      <c r="A8203" s="339">
        <v>45633.666666666701</v>
      </c>
      <c r="B8203" s="340">
        <v>2.3920699999999999</v>
      </c>
      <c r="C8203" s="340" t="s">
        <v>300</v>
      </c>
      <c r="D8203" s="341">
        <v>65.995459999999994</v>
      </c>
      <c r="E8203" s="342" t="s">
        <v>300</v>
      </c>
      <c r="F8203" s="340">
        <v>4.9064699999999997</v>
      </c>
      <c r="G8203" s="342" t="s">
        <v>300</v>
      </c>
      <c r="H8203" s="342"/>
      <c r="I8203" s="342"/>
      <c r="J8203" s="343"/>
      <c r="K8203" s="343"/>
      <c r="L8203" s="407">
        <v>1</v>
      </c>
      <c r="M8203" s="344">
        <f t="shared" si="128"/>
        <v>4.9064678208683761</v>
      </c>
      <c r="N8203" s="337"/>
      <c r="T8203" s="169" t="s">
        <v>300</v>
      </c>
    </row>
    <row r="8204" spans="1:20">
      <c r="A8204" s="339">
        <v>45633.708333333299</v>
      </c>
      <c r="B8204" s="340">
        <v>2.41831</v>
      </c>
      <c r="C8204" s="340" t="s">
        <v>300</v>
      </c>
      <c r="D8204" s="341">
        <v>65.56456</v>
      </c>
      <c r="E8204" s="342" t="s">
        <v>300</v>
      </c>
      <c r="F8204" s="340">
        <v>4.9279099999999998</v>
      </c>
      <c r="G8204" s="342" t="s">
        <v>300</v>
      </c>
      <c r="H8204" s="342"/>
      <c r="I8204" s="342"/>
      <c r="J8204" s="343"/>
      <c r="K8204" s="343"/>
      <c r="L8204" s="407">
        <v>1</v>
      </c>
      <c r="M8204" s="344">
        <f t="shared" si="128"/>
        <v>4.9279027983890877</v>
      </c>
      <c r="N8204" s="337"/>
      <c r="T8204" s="169" t="s">
        <v>300</v>
      </c>
    </row>
    <row r="8205" spans="1:20">
      <c r="A8205" s="339">
        <v>45633.75</v>
      </c>
      <c r="B8205" s="340">
        <v>2.4664899999999998</v>
      </c>
      <c r="C8205" s="340" t="s">
        <v>300</v>
      </c>
      <c r="D8205" s="341">
        <v>65.824640000000002</v>
      </c>
      <c r="E8205" s="342" t="s">
        <v>300</v>
      </c>
      <c r="F8205" s="340">
        <v>5.0460200000000004</v>
      </c>
      <c r="G8205" s="342" t="s">
        <v>300</v>
      </c>
      <c r="H8205" s="342"/>
      <c r="I8205" s="342"/>
      <c r="J8205" s="343"/>
      <c r="K8205" s="343"/>
      <c r="L8205" s="407">
        <v>1</v>
      </c>
      <c r="M8205" s="344">
        <f t="shared" si="128"/>
        <v>5.0460187710266871</v>
      </c>
      <c r="N8205" s="337"/>
      <c r="T8205" s="169" t="s">
        <v>300</v>
      </c>
    </row>
    <row r="8206" spans="1:20">
      <c r="A8206" s="339">
        <v>45633.791666666701</v>
      </c>
      <c r="B8206" s="340">
        <v>2.7472099999999999</v>
      </c>
      <c r="C8206" s="340" t="s">
        <v>300</v>
      </c>
      <c r="D8206" s="341">
        <v>65.136769999999999</v>
      </c>
      <c r="E8206" s="342" t="s">
        <v>300</v>
      </c>
      <c r="F8206" s="340">
        <v>5.5615899999999998</v>
      </c>
      <c r="G8206" s="342" t="s">
        <v>300</v>
      </c>
      <c r="H8206" s="342"/>
      <c r="I8206" s="342"/>
      <c r="J8206" s="343"/>
      <c r="K8206" s="343"/>
      <c r="L8206" s="407">
        <v>1</v>
      </c>
      <c r="M8206" s="344">
        <f t="shared" si="128"/>
        <v>5.5615915141356354</v>
      </c>
      <c r="N8206" s="337"/>
      <c r="T8206" s="169" t="s">
        <v>300</v>
      </c>
    </row>
    <row r="8207" spans="1:20">
      <c r="A8207" s="339">
        <v>45633.833333333299</v>
      </c>
      <c r="B8207" s="340">
        <v>2.7058599999999999</v>
      </c>
      <c r="C8207" s="340" t="s">
        <v>300</v>
      </c>
      <c r="D8207" s="341">
        <v>65.013450000000006</v>
      </c>
      <c r="E8207" s="342" t="s">
        <v>300</v>
      </c>
      <c r="F8207" s="340">
        <v>5.4675099999999999</v>
      </c>
      <c r="G8207" s="342" t="s">
        <v>300</v>
      </c>
      <c r="H8207" s="342"/>
      <c r="I8207" s="342"/>
      <c r="J8207" s="343"/>
      <c r="K8207" s="343"/>
      <c r="L8207" s="407">
        <v>1</v>
      </c>
      <c r="M8207" s="344">
        <f t="shared" si="128"/>
        <v>5.4675094918323603</v>
      </c>
      <c r="N8207" s="337"/>
      <c r="T8207" s="169" t="s">
        <v>300</v>
      </c>
    </row>
    <row r="8208" spans="1:20">
      <c r="A8208" s="339">
        <v>45633.875</v>
      </c>
      <c r="B8208" s="340">
        <v>2.7122299999999999</v>
      </c>
      <c r="C8208" s="340" t="s">
        <v>300</v>
      </c>
      <c r="D8208" s="341">
        <v>65.904910000000001</v>
      </c>
      <c r="E8208" s="342" t="s">
        <v>300</v>
      </c>
      <c r="F8208" s="340">
        <v>5.5555300000000001</v>
      </c>
      <c r="G8208" s="342" t="s">
        <v>300</v>
      </c>
      <c r="H8208" s="342"/>
      <c r="I8208" s="342"/>
      <c r="J8208" s="343"/>
      <c r="K8208" s="343"/>
      <c r="L8208" s="407">
        <v>1</v>
      </c>
      <c r="M8208" s="344">
        <f t="shared" si="128"/>
        <v>5.555527437452243</v>
      </c>
      <c r="N8208" s="337"/>
      <c r="T8208" s="169" t="s">
        <v>300</v>
      </c>
    </row>
    <row r="8209" spans="1:20">
      <c r="A8209" s="339">
        <v>45633.916666666701</v>
      </c>
      <c r="B8209" s="340">
        <v>2.7259699999999998</v>
      </c>
      <c r="C8209" s="340" t="s">
        <v>300</v>
      </c>
      <c r="D8209" s="341">
        <v>65.577699999999993</v>
      </c>
      <c r="E8209" s="342" t="s">
        <v>300</v>
      </c>
      <c r="F8209" s="340">
        <v>5.5559500000000002</v>
      </c>
      <c r="G8209" s="342" t="s">
        <v>300</v>
      </c>
      <c r="H8209" s="342"/>
      <c r="I8209" s="342"/>
      <c r="J8209" s="343"/>
      <c r="K8209" s="343"/>
      <c r="L8209" s="407">
        <v>1</v>
      </c>
      <c r="M8209" s="344">
        <f t="shared" si="128"/>
        <v>5.5559491563685173</v>
      </c>
      <c r="N8209" s="337"/>
      <c r="T8209" s="169" t="s">
        <v>300</v>
      </c>
    </row>
    <row r="8210" spans="1:20">
      <c r="A8210" s="339">
        <v>45633.958333333299</v>
      </c>
      <c r="B8210" s="340">
        <v>2.70031</v>
      </c>
      <c r="C8210" s="340" t="s">
        <v>300</v>
      </c>
      <c r="D8210" s="341">
        <v>65.23124</v>
      </c>
      <c r="E8210" s="342" t="s">
        <v>300</v>
      </c>
      <c r="F8210" s="340">
        <v>5.4745699999999999</v>
      </c>
      <c r="G8210" s="342" t="s">
        <v>300</v>
      </c>
      <c r="H8210" s="342"/>
      <c r="I8210" s="342"/>
      <c r="J8210" s="343"/>
      <c r="K8210" s="343"/>
      <c r="L8210" s="407">
        <v>1</v>
      </c>
      <c r="M8210" s="344">
        <f t="shared" si="128"/>
        <v>5.4745732257911515</v>
      </c>
      <c r="N8210" s="337"/>
      <c r="T8210" s="169" t="s">
        <v>300</v>
      </c>
    </row>
    <row r="8211" spans="1:20">
      <c r="A8211" s="339">
        <v>45634</v>
      </c>
      <c r="B8211" s="340">
        <v>2.8731499999999999</v>
      </c>
      <c r="C8211" s="340" t="s">
        <v>300</v>
      </c>
      <c r="D8211" s="341">
        <v>66.247050000000002</v>
      </c>
      <c r="E8211" s="342" t="s">
        <v>300</v>
      </c>
      <c r="F8211" s="340">
        <v>5.9156899999999997</v>
      </c>
      <c r="G8211" s="342" t="s">
        <v>300</v>
      </c>
      <c r="H8211" s="342"/>
      <c r="I8211" s="342"/>
      <c r="J8211" s="343"/>
      <c r="K8211" s="343"/>
      <c r="L8211" s="407">
        <v>1</v>
      </c>
      <c r="M8211" s="344">
        <f t="shared" si="128"/>
        <v>5.9156960798691003</v>
      </c>
      <c r="N8211" s="337"/>
      <c r="T8211" s="169" t="s">
        <v>300</v>
      </c>
    </row>
    <row r="8212" spans="1:20">
      <c r="A8212" s="339">
        <v>45634.041666666701</v>
      </c>
      <c r="B8212" s="340">
        <v>2.8513700000000002</v>
      </c>
      <c r="C8212" s="340" t="s">
        <v>300</v>
      </c>
      <c r="D8212" s="341">
        <v>65.732060000000004</v>
      </c>
      <c r="E8212" s="342" t="s">
        <v>300</v>
      </c>
      <c r="F8212" s="340">
        <v>5.8251999999999997</v>
      </c>
      <c r="G8212" s="342" t="s">
        <v>300</v>
      </c>
      <c r="H8212" s="342"/>
      <c r="I8212" s="342"/>
      <c r="J8212" s="343"/>
      <c r="K8212" s="343"/>
      <c r="L8212" s="407">
        <v>1</v>
      </c>
      <c r="M8212" s="344">
        <f t="shared" si="128"/>
        <v>5.8252132555019758</v>
      </c>
      <c r="N8212" s="337"/>
      <c r="T8212" s="169" t="s">
        <v>300</v>
      </c>
    </row>
    <row r="8213" spans="1:20">
      <c r="A8213" s="339">
        <v>45634.083333333299</v>
      </c>
      <c r="B8213" s="340">
        <v>2.5090499999999998</v>
      </c>
      <c r="C8213" s="340" t="s">
        <v>300</v>
      </c>
      <c r="D8213" s="341">
        <v>66.625460000000004</v>
      </c>
      <c r="E8213" s="342" t="s">
        <v>300</v>
      </c>
      <c r="F8213" s="340">
        <v>5.1955400000000003</v>
      </c>
      <c r="G8213" s="342" t="s">
        <v>300</v>
      </c>
      <c r="H8213" s="342"/>
      <c r="I8213" s="342"/>
      <c r="J8213" s="343"/>
      <c r="K8213" s="343"/>
      <c r="L8213" s="407">
        <v>1</v>
      </c>
      <c r="M8213" s="344">
        <f t="shared" si="128"/>
        <v>5.19553825163604</v>
      </c>
      <c r="N8213" s="337"/>
      <c r="T8213" s="169" t="s">
        <v>300</v>
      </c>
    </row>
    <row r="8214" spans="1:20">
      <c r="A8214" s="339">
        <v>45634.125</v>
      </c>
      <c r="B8214" s="340">
        <v>2.7167400000000002</v>
      </c>
      <c r="C8214" s="340" t="s">
        <v>300</v>
      </c>
      <c r="D8214" s="341">
        <v>66.180319999999995</v>
      </c>
      <c r="E8214" s="342" t="s">
        <v>300</v>
      </c>
      <c r="F8214" s="340">
        <v>5.5880200000000002</v>
      </c>
      <c r="G8214" s="342" t="s">
        <v>300</v>
      </c>
      <c r="H8214" s="342"/>
      <c r="I8214" s="342"/>
      <c r="J8214" s="343"/>
      <c r="K8214" s="343"/>
      <c r="L8214" s="407">
        <v>1</v>
      </c>
      <c r="M8214" s="344">
        <f t="shared" si="128"/>
        <v>5.5880199770653434</v>
      </c>
      <c r="N8214" s="337"/>
      <c r="T8214" s="169" t="s">
        <v>300</v>
      </c>
    </row>
    <row r="8215" spans="1:20">
      <c r="A8215" s="339">
        <v>45634.166666666701</v>
      </c>
      <c r="B8215" s="340">
        <v>2.5331700000000001</v>
      </c>
      <c r="C8215" s="340" t="s">
        <v>300</v>
      </c>
      <c r="D8215" s="341">
        <v>67.803290000000004</v>
      </c>
      <c r="E8215" s="342" t="s">
        <v>300</v>
      </c>
      <c r="F8215" s="340">
        <v>5.3382199999999997</v>
      </c>
      <c r="G8215" s="342" t="s">
        <v>300</v>
      </c>
      <c r="H8215" s="342"/>
      <c r="I8215" s="342"/>
      <c r="J8215" s="343"/>
      <c r="K8215" s="343"/>
      <c r="L8215" s="407">
        <v>1</v>
      </c>
      <c r="M8215" s="344">
        <f t="shared" si="128"/>
        <v>5.3382156448186437</v>
      </c>
      <c r="N8215" s="337"/>
      <c r="T8215" s="169" t="s">
        <v>300</v>
      </c>
    </row>
    <row r="8216" spans="1:20">
      <c r="A8216" s="339">
        <v>45634.208333333299</v>
      </c>
      <c r="B8216" s="340">
        <v>2.7696000000000001</v>
      </c>
      <c r="C8216" s="340" t="s">
        <v>300</v>
      </c>
      <c r="D8216" s="341">
        <v>67.184340000000006</v>
      </c>
      <c r="E8216" s="342" t="s">
        <v>300</v>
      </c>
      <c r="F8216" s="340">
        <v>5.7831700000000001</v>
      </c>
      <c r="G8216" s="342" t="s">
        <v>300</v>
      </c>
      <c r="H8216" s="342"/>
      <c r="I8216" s="342"/>
      <c r="J8216" s="343"/>
      <c r="K8216" s="343"/>
      <c r="L8216" s="407">
        <v>1</v>
      </c>
      <c r="M8216" s="344">
        <f t="shared" si="128"/>
        <v>5.7831720898291206</v>
      </c>
      <c r="N8216" s="337"/>
      <c r="T8216" s="169" t="s">
        <v>300</v>
      </c>
    </row>
    <row r="8217" spans="1:20">
      <c r="A8217" s="339">
        <v>45634.25</v>
      </c>
      <c r="B8217" s="340">
        <v>2.8843700000000001</v>
      </c>
      <c r="C8217" s="340" t="s">
        <v>300</v>
      </c>
      <c r="D8217" s="341">
        <v>66.429119999999998</v>
      </c>
      <c r="E8217" s="342" t="s">
        <v>300</v>
      </c>
      <c r="F8217" s="340">
        <v>5.95512</v>
      </c>
      <c r="G8217" s="342" t="s">
        <v>300</v>
      </c>
      <c r="H8217" s="342"/>
      <c r="I8217" s="342"/>
      <c r="J8217" s="343"/>
      <c r="K8217" s="343"/>
      <c r="L8217" s="407">
        <v>1</v>
      </c>
      <c r="M8217" s="344">
        <f t="shared" si="128"/>
        <v>5.9551194793547513</v>
      </c>
      <c r="N8217" s="337"/>
      <c r="T8217" s="169" t="s">
        <v>300</v>
      </c>
    </row>
    <row r="8218" spans="1:20">
      <c r="A8218" s="339">
        <v>45634.291666666701</v>
      </c>
      <c r="B8218" s="340">
        <v>2.65693</v>
      </c>
      <c r="C8218" s="340" t="s">
        <v>300</v>
      </c>
      <c r="D8218" s="341">
        <v>67.733009999999993</v>
      </c>
      <c r="E8218" s="342" t="s">
        <v>300</v>
      </c>
      <c r="F8218" s="340">
        <v>5.5932199999999996</v>
      </c>
      <c r="G8218" s="342" t="s">
        <v>300</v>
      </c>
      <c r="H8218" s="342"/>
      <c r="I8218" s="342"/>
      <c r="J8218" s="343"/>
      <c r="K8218" s="343"/>
      <c r="L8218" s="407">
        <v>1</v>
      </c>
      <c r="M8218" s="344">
        <f t="shared" si="128"/>
        <v>5.593214803339043</v>
      </c>
      <c r="N8218" s="337"/>
      <c r="T8218" s="169" t="s">
        <v>300</v>
      </c>
    </row>
    <row r="8219" spans="1:20">
      <c r="A8219" s="339">
        <v>45634.333333333299</v>
      </c>
      <c r="B8219" s="340">
        <v>2.4185099999999999</v>
      </c>
      <c r="C8219" s="340" t="s">
        <v>300</v>
      </c>
      <c r="D8219" s="341">
        <v>66.646770000000004</v>
      </c>
      <c r="E8219" s="342" t="s">
        <v>300</v>
      </c>
      <c r="F8219" s="340">
        <v>5.0096499999999997</v>
      </c>
      <c r="G8219" s="342" t="s">
        <v>300</v>
      </c>
      <c r="H8219" s="342"/>
      <c r="I8219" s="342"/>
      <c r="J8219" s="343"/>
      <c r="K8219" s="343"/>
      <c r="L8219" s="407">
        <v>1</v>
      </c>
      <c r="M8219" s="344">
        <f t="shared" si="128"/>
        <v>5.0096571414707158</v>
      </c>
      <c r="N8219" s="337"/>
      <c r="T8219" s="169" t="s">
        <v>300</v>
      </c>
    </row>
    <row r="8220" spans="1:20">
      <c r="A8220" s="339">
        <v>45634.375</v>
      </c>
      <c r="B8220" s="340">
        <v>1.0304599999999999</v>
      </c>
      <c r="C8220" s="340" t="s">
        <v>300</v>
      </c>
      <c r="D8220" s="341">
        <v>66.936170000000004</v>
      </c>
      <c r="E8220" s="342" t="s">
        <v>300</v>
      </c>
      <c r="F8220" s="340">
        <v>2.1437400000000002</v>
      </c>
      <c r="G8220" s="342" t="s">
        <v>300</v>
      </c>
      <c r="H8220" s="342"/>
      <c r="I8220" s="342"/>
      <c r="J8220" s="343"/>
      <c r="K8220" s="343"/>
      <c r="L8220" s="407">
        <v>1</v>
      </c>
      <c r="M8220" s="344">
        <f t="shared" si="128"/>
        <v>2.1437444215432562</v>
      </c>
      <c r="N8220" s="337"/>
      <c r="T8220" s="169" t="s">
        <v>300</v>
      </c>
    </row>
    <row r="8221" spans="1:20">
      <c r="A8221" s="339">
        <v>45634.416666666701</v>
      </c>
      <c r="B8221" s="340">
        <v>0.21817</v>
      </c>
      <c r="C8221" s="340" t="s">
        <v>300</v>
      </c>
      <c r="D8221" s="341">
        <v>67.073440000000005</v>
      </c>
      <c r="E8221" s="342" t="s">
        <v>300</v>
      </c>
      <c r="F8221" s="340">
        <v>0.45479999999999998</v>
      </c>
      <c r="G8221" s="342" t="s">
        <v>300</v>
      </c>
      <c r="H8221" s="342"/>
      <c r="I8221" s="342"/>
      <c r="J8221" s="343"/>
      <c r="K8221" s="343"/>
      <c r="L8221" s="407">
        <v>1</v>
      </c>
      <c r="M8221" s="344">
        <f t="shared" si="128"/>
        <v>0.45480645754118404</v>
      </c>
      <c r="N8221" s="337"/>
      <c r="T8221" s="169" t="s">
        <v>300</v>
      </c>
    </row>
    <row r="8222" spans="1:20">
      <c r="A8222" s="339">
        <v>45634.458333333299</v>
      </c>
      <c r="B8222" s="340">
        <v>0.43215999999999999</v>
      </c>
      <c r="C8222" s="340" t="s">
        <v>300</v>
      </c>
      <c r="D8222" s="341">
        <v>64.716710000000006</v>
      </c>
      <c r="E8222" s="342" t="s">
        <v>300</v>
      </c>
      <c r="F8222" s="340">
        <v>0.86924999999999997</v>
      </c>
      <c r="G8222" s="342" t="s">
        <v>300</v>
      </c>
      <c r="H8222" s="342"/>
      <c r="I8222" s="342"/>
      <c r="J8222" s="343"/>
      <c r="K8222" s="343"/>
      <c r="L8222" s="407">
        <v>1</v>
      </c>
      <c r="M8222" s="344">
        <f t="shared" si="128"/>
        <v>0.86924461307308787</v>
      </c>
      <c r="N8222" s="337"/>
      <c r="T8222" s="169" t="s">
        <v>300</v>
      </c>
    </row>
    <row r="8223" spans="1:20">
      <c r="A8223" s="339">
        <v>45634.5</v>
      </c>
      <c r="B8223" s="340">
        <v>2.1852800000000001</v>
      </c>
      <c r="C8223" s="340" t="s">
        <v>300</v>
      </c>
      <c r="D8223" s="341">
        <v>67.006699999999995</v>
      </c>
      <c r="E8223" s="342" t="s">
        <v>300</v>
      </c>
      <c r="F8223" s="340">
        <v>4.5510000000000002</v>
      </c>
      <c r="G8223" s="342" t="s">
        <v>300</v>
      </c>
      <c r="H8223" s="342"/>
      <c r="I8223" s="342"/>
      <c r="J8223" s="343"/>
      <c r="K8223" s="343"/>
      <c r="L8223" s="407">
        <v>1</v>
      </c>
      <c r="M8223" s="344">
        <f t="shared" si="128"/>
        <v>4.5509947147660794</v>
      </c>
      <c r="N8223" s="337"/>
      <c r="T8223" s="169" t="s">
        <v>300</v>
      </c>
    </row>
    <row r="8224" spans="1:20">
      <c r="A8224" s="339">
        <v>45634.541666666701</v>
      </c>
      <c r="B8224" s="340">
        <v>2.5447899999999999</v>
      </c>
      <c r="C8224" s="340" t="s">
        <v>300</v>
      </c>
      <c r="D8224" s="341">
        <v>64.995810000000006</v>
      </c>
      <c r="E8224" s="342" t="s">
        <v>300</v>
      </c>
      <c r="F8224" s="340">
        <v>5.1406499999999999</v>
      </c>
      <c r="G8224" s="342" t="s">
        <v>300</v>
      </c>
      <c r="H8224" s="342"/>
      <c r="I8224" s="342"/>
      <c r="J8224" s="343"/>
      <c r="K8224" s="343"/>
      <c r="L8224" s="407">
        <v>1</v>
      </c>
      <c r="M8224" s="344">
        <f t="shared" si="128"/>
        <v>5.1406533622132917</v>
      </c>
      <c r="N8224" s="337"/>
      <c r="T8224" s="169" t="s">
        <v>300</v>
      </c>
    </row>
    <row r="8225" spans="1:20">
      <c r="A8225" s="339">
        <v>45634.583333333299</v>
      </c>
      <c r="B8225" s="340">
        <v>2.4455</v>
      </c>
      <c r="C8225" s="340" t="s">
        <v>300</v>
      </c>
      <c r="D8225" s="341">
        <v>63.744100000000003</v>
      </c>
      <c r="E8225" s="342" t="s">
        <v>300</v>
      </c>
      <c r="F8225" s="340">
        <v>4.8449499999999999</v>
      </c>
      <c r="G8225" s="342" t="s">
        <v>300</v>
      </c>
      <c r="H8225" s="342"/>
      <c r="I8225" s="342"/>
      <c r="J8225" s="343"/>
      <c r="K8225" s="343"/>
      <c r="L8225" s="407">
        <v>1</v>
      </c>
      <c r="M8225" s="344">
        <f t="shared" si="128"/>
        <v>4.8449429887739992</v>
      </c>
      <c r="N8225" s="337"/>
      <c r="T8225" s="169" t="s">
        <v>300</v>
      </c>
    </row>
    <row r="8226" spans="1:20">
      <c r="A8226" s="339">
        <v>45634.625</v>
      </c>
      <c r="B8226" s="340">
        <v>1.5014000000000001</v>
      </c>
      <c r="C8226" s="340" t="s">
        <v>300</v>
      </c>
      <c r="D8226" s="341">
        <v>65.799490000000006</v>
      </c>
      <c r="E8226" s="342" t="s">
        <v>300</v>
      </c>
      <c r="F8226" s="340">
        <v>3.0704400000000001</v>
      </c>
      <c r="G8226" s="342" t="s">
        <v>300</v>
      </c>
      <c r="H8226" s="342"/>
      <c r="I8226" s="342"/>
      <c r="J8226" s="343"/>
      <c r="K8226" s="343"/>
      <c r="L8226" s="407">
        <v>1</v>
      </c>
      <c r="M8226" s="344">
        <f t="shared" si="128"/>
        <v>3.0704352912088799</v>
      </c>
      <c r="N8226" s="337"/>
      <c r="T8226" s="169" t="s">
        <v>300</v>
      </c>
    </row>
    <row r="8227" spans="1:20">
      <c r="A8227" s="339">
        <v>45634.666666666701</v>
      </c>
      <c r="B8227" s="340">
        <v>2.65225</v>
      </c>
      <c r="C8227" s="340" t="s">
        <v>300</v>
      </c>
      <c r="D8227" s="341">
        <v>65.049030000000002</v>
      </c>
      <c r="E8227" s="342" t="s">
        <v>300</v>
      </c>
      <c r="F8227" s="340">
        <v>5.3621100000000004</v>
      </c>
      <c r="G8227" s="342" t="s">
        <v>300</v>
      </c>
      <c r="H8227" s="342"/>
      <c r="I8227" s="342"/>
      <c r="J8227" s="343"/>
      <c r="K8227" s="343"/>
      <c r="L8227" s="407">
        <v>1</v>
      </c>
      <c r="M8227" s="344">
        <f t="shared" si="128"/>
        <v>5.3621170875279001</v>
      </c>
      <c r="N8227" s="337"/>
      <c r="T8227" s="169" t="s">
        <v>300</v>
      </c>
    </row>
    <row r="8228" spans="1:20">
      <c r="A8228" s="339">
        <v>45634.708333333299</v>
      </c>
      <c r="B8228" s="340">
        <v>2.7605499999999998</v>
      </c>
      <c r="C8228" s="340" t="s">
        <v>300</v>
      </c>
      <c r="D8228" s="341">
        <v>64.236750000000001</v>
      </c>
      <c r="E8228" s="342" t="s">
        <v>300</v>
      </c>
      <c r="F8228" s="340">
        <v>5.5113799999999999</v>
      </c>
      <c r="G8228" s="342" t="s">
        <v>300</v>
      </c>
      <c r="H8228" s="342"/>
      <c r="I8228" s="342"/>
      <c r="J8228" s="343"/>
      <c r="K8228" s="343"/>
      <c r="L8228" s="407">
        <v>1</v>
      </c>
      <c r="M8228" s="344">
        <f t="shared" si="128"/>
        <v>5.5113778674044998</v>
      </c>
      <c r="N8228" s="337"/>
      <c r="T8228" s="169" t="s">
        <v>300</v>
      </c>
    </row>
    <row r="8229" spans="1:20">
      <c r="A8229" s="339">
        <v>45634.75</v>
      </c>
      <c r="B8229" s="340">
        <v>2.8900800000000002</v>
      </c>
      <c r="C8229" s="340" t="s">
        <v>300</v>
      </c>
      <c r="D8229" s="341">
        <v>64.047219999999996</v>
      </c>
      <c r="E8229" s="342" t="s">
        <v>300</v>
      </c>
      <c r="F8229" s="340">
        <v>5.7529500000000002</v>
      </c>
      <c r="G8229" s="342" t="s">
        <v>300</v>
      </c>
      <c r="H8229" s="342"/>
      <c r="I8229" s="342"/>
      <c r="J8229" s="343"/>
      <c r="K8229" s="343"/>
      <c r="L8229" s="407">
        <v>1</v>
      </c>
      <c r="M8229" s="344">
        <f t="shared" si="128"/>
        <v>5.7529574040718066</v>
      </c>
      <c r="N8229" s="337"/>
      <c r="T8229" s="169" t="s">
        <v>300</v>
      </c>
    </row>
    <row r="8230" spans="1:20">
      <c r="A8230" s="339">
        <v>45634.791666666701</v>
      </c>
      <c r="B8230" s="340">
        <v>3.0194000000000001</v>
      </c>
      <c r="C8230" s="340" t="s">
        <v>300</v>
      </c>
      <c r="D8230" s="341">
        <v>64.206869999999995</v>
      </c>
      <c r="E8230" s="342" t="s">
        <v>300</v>
      </c>
      <c r="F8230" s="340">
        <v>6.0253500000000004</v>
      </c>
      <c r="G8230" s="342" t="s">
        <v>300</v>
      </c>
      <c r="H8230" s="342"/>
      <c r="I8230" s="342"/>
      <c r="J8230" s="343"/>
      <c r="K8230" s="343"/>
      <c r="L8230" s="407">
        <v>1</v>
      </c>
      <c r="M8230" s="344">
        <f t="shared" si="128"/>
        <v>6.0253622194802396</v>
      </c>
      <c r="N8230" s="337"/>
      <c r="T8230" s="169" t="s">
        <v>300</v>
      </c>
    </row>
    <row r="8231" spans="1:20">
      <c r="A8231" s="339">
        <v>45634.833333333299</v>
      </c>
      <c r="B8231" s="340">
        <v>2.8583400000000001</v>
      </c>
      <c r="C8231" s="340" t="s">
        <v>300</v>
      </c>
      <c r="D8231" s="341">
        <v>65.27449</v>
      </c>
      <c r="E8231" s="342" t="s">
        <v>300</v>
      </c>
      <c r="F8231" s="340">
        <v>5.7988099999999996</v>
      </c>
      <c r="G8231" s="342" t="s">
        <v>300</v>
      </c>
      <c r="H8231" s="342"/>
      <c r="I8231" s="342"/>
      <c r="J8231" s="343"/>
      <c r="K8231" s="343"/>
      <c r="L8231" s="407">
        <v>1</v>
      </c>
      <c r="M8231" s="344">
        <f t="shared" si="128"/>
        <v>5.7988033930043281</v>
      </c>
      <c r="N8231" s="337"/>
      <c r="T8231" s="169" t="s">
        <v>300</v>
      </c>
    </row>
    <row r="8232" spans="1:20">
      <c r="A8232" s="339">
        <v>45634.875</v>
      </c>
      <c r="B8232" s="340">
        <v>2.7647200000000001</v>
      </c>
      <c r="C8232" s="340" t="s">
        <v>300</v>
      </c>
      <c r="D8232" s="341">
        <v>64.793800000000005</v>
      </c>
      <c r="E8232" s="342" t="s">
        <v>300</v>
      </c>
      <c r="F8232" s="340">
        <v>5.5675699999999999</v>
      </c>
      <c r="G8232" s="342" t="s">
        <v>300</v>
      </c>
      <c r="H8232" s="342"/>
      <c r="I8232" s="342"/>
      <c r="J8232" s="343"/>
      <c r="K8232" s="343"/>
      <c r="L8232" s="407">
        <v>1</v>
      </c>
      <c r="M8232" s="344">
        <f t="shared" si="128"/>
        <v>5.5675690939948801</v>
      </c>
      <c r="N8232" s="337"/>
      <c r="T8232" s="169" t="s">
        <v>300</v>
      </c>
    </row>
    <row r="8233" spans="1:20">
      <c r="A8233" s="339">
        <v>45634.916666666701</v>
      </c>
      <c r="B8233" s="340">
        <v>2.0012099999999999</v>
      </c>
      <c r="C8233" s="340" t="s">
        <v>300</v>
      </c>
      <c r="D8233" s="341">
        <v>67.577820000000003</v>
      </c>
      <c r="E8233" s="342" t="s">
        <v>300</v>
      </c>
      <c r="F8233" s="340">
        <v>4.2031799999999997</v>
      </c>
      <c r="G8233" s="342" t="s">
        <v>300</v>
      </c>
      <c r="H8233" s="342"/>
      <c r="I8233" s="342"/>
      <c r="J8233" s="343"/>
      <c r="K8233" s="343"/>
      <c r="L8233" s="407">
        <v>1</v>
      </c>
      <c r="M8233" s="344">
        <f t="shared" si="128"/>
        <v>4.2031786767611754</v>
      </c>
      <c r="N8233" s="337"/>
      <c r="T8233" s="169" t="s">
        <v>300</v>
      </c>
    </row>
    <row r="8234" spans="1:20">
      <c r="A8234" s="339">
        <v>45634.958333333299</v>
      </c>
      <c r="B8234" s="340">
        <v>2.3355800000000002</v>
      </c>
      <c r="C8234" s="340" t="s">
        <v>300</v>
      </c>
      <c r="D8234" s="341">
        <v>66.528509999999997</v>
      </c>
      <c r="E8234" s="342" t="s">
        <v>300</v>
      </c>
      <c r="F8234" s="340">
        <v>4.8292900000000003</v>
      </c>
      <c r="G8234" s="342" t="s">
        <v>300</v>
      </c>
      <c r="H8234" s="342"/>
      <c r="I8234" s="342"/>
      <c r="J8234" s="343"/>
      <c r="K8234" s="343"/>
      <c r="L8234" s="407">
        <v>1</v>
      </c>
      <c r="M8234" s="344">
        <f t="shared" si="128"/>
        <v>4.8292929915506635</v>
      </c>
      <c r="N8234" s="337"/>
      <c r="T8234" s="169" t="s">
        <v>300</v>
      </c>
    </row>
    <row r="8235" spans="1:20">
      <c r="A8235" s="339">
        <v>45635</v>
      </c>
      <c r="B8235" s="340">
        <v>2.4191799999999999</v>
      </c>
      <c r="C8235" s="340" t="s">
        <v>300</v>
      </c>
      <c r="D8235" s="341">
        <v>67.255009999999999</v>
      </c>
      <c r="E8235" s="342" t="s">
        <v>300</v>
      </c>
      <c r="F8235" s="340">
        <v>5.0567799999999998</v>
      </c>
      <c r="G8235" s="342" t="s">
        <v>300</v>
      </c>
      <c r="H8235" s="342"/>
      <c r="I8235" s="342"/>
      <c r="J8235" s="343"/>
      <c r="K8235" s="343"/>
      <c r="L8235" s="407">
        <v>1</v>
      </c>
      <c r="M8235" s="344">
        <f t="shared" si="128"/>
        <v>5.0567773858531435</v>
      </c>
      <c r="N8235" s="337"/>
      <c r="T8235" s="169" t="s">
        <v>300</v>
      </c>
    </row>
    <row r="8236" spans="1:20">
      <c r="A8236" s="339">
        <v>45635.041666666701</v>
      </c>
      <c r="B8236" s="340">
        <v>3.0868000000000002</v>
      </c>
      <c r="C8236" s="340" t="s">
        <v>300</v>
      </c>
      <c r="D8236" s="341">
        <v>64.123990000000006</v>
      </c>
      <c r="E8236" s="342" t="s">
        <v>300</v>
      </c>
      <c r="F8236" s="340">
        <v>6.1519000000000004</v>
      </c>
      <c r="G8236" s="342" t="s">
        <v>300</v>
      </c>
      <c r="H8236" s="342"/>
      <c r="I8236" s="342"/>
      <c r="J8236" s="343"/>
      <c r="K8236" s="343"/>
      <c r="L8236" s="407">
        <v>1</v>
      </c>
      <c r="M8236" s="344">
        <f t="shared" si="128"/>
        <v>6.1519109368785614</v>
      </c>
      <c r="N8236" s="337"/>
      <c r="T8236" s="169" t="s">
        <v>300</v>
      </c>
    </row>
    <row r="8237" spans="1:20">
      <c r="A8237" s="339">
        <v>45635.083333333299</v>
      </c>
      <c r="B8237" s="340">
        <v>2.9210199999999999</v>
      </c>
      <c r="C8237" s="340" t="s">
        <v>300</v>
      </c>
      <c r="D8237" s="341">
        <v>63.006810000000002</v>
      </c>
      <c r="E8237" s="342" t="s">
        <v>300</v>
      </c>
      <c r="F8237" s="340">
        <v>5.7200899999999999</v>
      </c>
      <c r="G8237" s="342" t="s">
        <v>300</v>
      </c>
      <c r="H8237" s="342"/>
      <c r="I8237" s="342"/>
      <c r="J8237" s="343"/>
      <c r="K8237" s="343"/>
      <c r="L8237" s="407">
        <v>1</v>
      </c>
      <c r="M8237" s="344">
        <f t="shared" si="128"/>
        <v>5.720092248703895</v>
      </c>
      <c r="N8237" s="337"/>
      <c r="T8237" s="169" t="s">
        <v>300</v>
      </c>
    </row>
    <row r="8238" spans="1:20">
      <c r="A8238" s="339">
        <v>45635.125</v>
      </c>
      <c r="B8238" s="340">
        <v>2.8802300000000001</v>
      </c>
      <c r="C8238" s="340" t="s">
        <v>300</v>
      </c>
      <c r="D8238" s="341">
        <v>63.885800000000003</v>
      </c>
      <c r="E8238" s="342" t="s">
        <v>300</v>
      </c>
      <c r="F8238" s="340">
        <v>5.7189100000000002</v>
      </c>
      <c r="G8238" s="342" t="s">
        <v>300</v>
      </c>
      <c r="H8238" s="342"/>
      <c r="I8238" s="342"/>
      <c r="J8238" s="343"/>
      <c r="K8238" s="343"/>
      <c r="L8238" s="407">
        <v>1</v>
      </c>
      <c r="M8238" s="344">
        <f t="shared" si="128"/>
        <v>5.7189001935727202</v>
      </c>
      <c r="N8238" s="337"/>
      <c r="T8238" s="169" t="s">
        <v>300</v>
      </c>
    </row>
    <row r="8239" spans="1:20">
      <c r="A8239" s="339">
        <v>45635.166666666701</v>
      </c>
      <c r="B8239" s="340">
        <v>1.0322800000000001</v>
      </c>
      <c r="C8239" s="340" t="s">
        <v>300</v>
      </c>
      <c r="D8239" s="341">
        <v>64.986419999999995</v>
      </c>
      <c r="E8239" s="342" t="s">
        <v>300</v>
      </c>
      <c r="F8239" s="340">
        <v>2.0849799999999998</v>
      </c>
      <c r="G8239" s="342" t="s">
        <v>300</v>
      </c>
      <c r="H8239" s="342"/>
      <c r="I8239" s="342"/>
      <c r="J8239" s="343"/>
      <c r="K8239" s="343"/>
      <c r="L8239" s="407">
        <v>1</v>
      </c>
      <c r="M8239" s="344">
        <f t="shared" si="128"/>
        <v>2.0849763652966078</v>
      </c>
      <c r="N8239" s="337"/>
      <c r="T8239" s="169" t="s">
        <v>300</v>
      </c>
    </row>
    <row r="8240" spans="1:20">
      <c r="A8240" s="339">
        <v>45635.208333333299</v>
      </c>
      <c r="B8240" s="340">
        <v>0.51348000000000005</v>
      </c>
      <c r="C8240" s="340" t="s">
        <v>300</v>
      </c>
      <c r="D8240" s="341">
        <v>61.370280000000001</v>
      </c>
      <c r="E8240" s="342" t="s">
        <v>300</v>
      </c>
      <c r="F8240" s="340">
        <v>0.97940000000000005</v>
      </c>
      <c r="G8240" s="342" t="s">
        <v>300</v>
      </c>
      <c r="H8240" s="342"/>
      <c r="I8240" s="342"/>
      <c r="J8240" s="343"/>
      <c r="K8240" s="343"/>
      <c r="L8240" s="407">
        <v>1</v>
      </c>
      <c r="M8240" s="344">
        <f t="shared" si="128"/>
        <v>0.97940574551635218</v>
      </c>
      <c r="N8240" s="337"/>
      <c r="T8240" s="169" t="s">
        <v>300</v>
      </c>
    </row>
    <row r="8241" spans="1:20">
      <c r="A8241" s="339">
        <v>45635.25</v>
      </c>
      <c r="B8241" s="340">
        <v>0.53283000000000003</v>
      </c>
      <c r="C8241" s="340" t="s">
        <v>300</v>
      </c>
      <c r="D8241" s="341">
        <v>63.722009999999997</v>
      </c>
      <c r="E8241" s="342" t="s">
        <v>300</v>
      </c>
      <c r="F8241" s="340">
        <v>1.0552699999999999</v>
      </c>
      <c r="G8241" s="342" t="s">
        <v>300</v>
      </c>
      <c r="H8241" s="342"/>
      <c r="I8241" s="342"/>
      <c r="J8241" s="343"/>
      <c r="K8241" s="343"/>
      <c r="L8241" s="407">
        <v>1</v>
      </c>
      <c r="M8241" s="344">
        <f t="shared" si="128"/>
        <v>1.055259196124364</v>
      </c>
      <c r="N8241" s="337"/>
      <c r="T8241" s="169" t="s">
        <v>300</v>
      </c>
    </row>
    <row r="8242" spans="1:20">
      <c r="A8242" s="339">
        <v>45635.291666666701</v>
      </c>
      <c r="B8242" s="340">
        <v>0.74843000000000004</v>
      </c>
      <c r="C8242" s="340" t="s">
        <v>300</v>
      </c>
      <c r="D8242" s="341">
        <v>65.779200000000003</v>
      </c>
      <c r="E8242" s="342" t="s">
        <v>300</v>
      </c>
      <c r="F8242" s="340">
        <v>1.5301100000000001</v>
      </c>
      <c r="G8242" s="342" t="s">
        <v>300</v>
      </c>
      <c r="H8242" s="342"/>
      <c r="I8242" s="342"/>
      <c r="J8242" s="343"/>
      <c r="K8242" s="343"/>
      <c r="L8242" s="407">
        <v>1</v>
      </c>
      <c r="M8242" s="344">
        <f t="shared" si="128"/>
        <v>1.5301034164684799</v>
      </c>
      <c r="N8242" s="337"/>
      <c r="T8242" s="169" t="s">
        <v>300</v>
      </c>
    </row>
    <row r="8243" spans="1:20">
      <c r="A8243" s="339">
        <v>45635.333333333299</v>
      </c>
      <c r="B8243" s="340">
        <v>0.53491999999999995</v>
      </c>
      <c r="C8243" s="340" t="s">
        <v>300</v>
      </c>
      <c r="D8243" s="341">
        <v>65.687420000000003</v>
      </c>
      <c r="E8243" s="342" t="s">
        <v>300</v>
      </c>
      <c r="F8243" s="340">
        <v>1.0920700000000001</v>
      </c>
      <c r="G8243" s="342" t="s">
        <v>300</v>
      </c>
      <c r="H8243" s="342"/>
      <c r="I8243" s="342"/>
      <c r="J8243" s="343"/>
      <c r="K8243" s="343"/>
      <c r="L8243" s="407">
        <v>1</v>
      </c>
      <c r="M8243" s="344">
        <f t="shared" si="128"/>
        <v>1.0920739570749118</v>
      </c>
      <c r="N8243" s="337"/>
      <c r="T8243" s="169" t="s">
        <v>300</v>
      </c>
    </row>
    <row r="8244" spans="1:20">
      <c r="A8244" s="339">
        <v>45635.375</v>
      </c>
      <c r="B8244" s="340">
        <v>0.48532999999999998</v>
      </c>
      <c r="C8244" s="340" t="s">
        <v>300</v>
      </c>
      <c r="D8244" s="341">
        <v>71.787199999999999</v>
      </c>
      <c r="E8244" s="342" t="s">
        <v>300</v>
      </c>
      <c r="F8244" s="340">
        <v>1.0828500000000001</v>
      </c>
      <c r="G8244" s="342" t="s">
        <v>300</v>
      </c>
      <c r="H8244" s="342"/>
      <c r="I8244" s="342"/>
      <c r="J8244" s="343"/>
      <c r="K8244" s="343"/>
      <c r="L8244" s="407">
        <v>1</v>
      </c>
      <c r="M8244" s="344">
        <f t="shared" si="128"/>
        <v>1.08284217359808</v>
      </c>
      <c r="N8244" s="337"/>
      <c r="T8244" s="169" t="s">
        <v>300</v>
      </c>
    </row>
    <row r="8245" spans="1:20">
      <c r="A8245" s="339">
        <v>45635.416666666701</v>
      </c>
      <c r="B8245" s="340">
        <v>1.8283100000000001</v>
      </c>
      <c r="C8245" s="340" t="s">
        <v>300</v>
      </c>
      <c r="D8245" s="341">
        <v>68.380250000000004</v>
      </c>
      <c r="E8245" s="342" t="s">
        <v>300</v>
      </c>
      <c r="F8245" s="340">
        <v>3.88564</v>
      </c>
      <c r="G8245" s="342" t="s">
        <v>300</v>
      </c>
      <c r="H8245" s="342"/>
      <c r="I8245" s="342"/>
      <c r="J8245" s="343"/>
      <c r="K8245" s="343"/>
      <c r="L8245" s="407">
        <v>1</v>
      </c>
      <c r="M8245" s="344">
        <f t="shared" si="128"/>
        <v>3.8856307647927006</v>
      </c>
      <c r="N8245" s="337"/>
      <c r="T8245" s="169" t="s">
        <v>300</v>
      </c>
    </row>
    <row r="8246" spans="1:20">
      <c r="A8246" s="339">
        <v>45635.458333333299</v>
      </c>
      <c r="B8246" s="340">
        <v>2.18648</v>
      </c>
      <c r="C8246" s="340" t="s">
        <v>300</v>
      </c>
      <c r="D8246" s="341">
        <v>66.864180000000005</v>
      </c>
      <c r="E8246" s="342" t="s">
        <v>300</v>
      </c>
      <c r="F8246" s="340">
        <v>4.5438000000000001</v>
      </c>
      <c r="G8246" s="342" t="s">
        <v>300</v>
      </c>
      <c r="H8246" s="342"/>
      <c r="I8246" s="342"/>
      <c r="J8246" s="343"/>
      <c r="K8246" s="343"/>
      <c r="L8246" s="407">
        <v>1</v>
      </c>
      <c r="M8246" s="344">
        <f t="shared" si="128"/>
        <v>4.5438087362613118</v>
      </c>
      <c r="N8246" s="337"/>
      <c r="T8246" s="169" t="s">
        <v>300</v>
      </c>
    </row>
    <row r="8247" spans="1:20">
      <c r="A8247" s="339">
        <v>45635.5</v>
      </c>
      <c r="B8247" s="340">
        <v>2.5100699999999998</v>
      </c>
      <c r="C8247" s="340" t="s">
        <v>300</v>
      </c>
      <c r="D8247" s="341">
        <v>65.997550000000004</v>
      </c>
      <c r="E8247" s="342" t="s">
        <v>300</v>
      </c>
      <c r="F8247" s="340">
        <v>5.1486599999999996</v>
      </c>
      <c r="G8247" s="342" t="s">
        <v>300</v>
      </c>
      <c r="H8247" s="342"/>
      <c r="I8247" s="342"/>
      <c r="J8247" s="343"/>
      <c r="K8247" s="343"/>
      <c r="L8247" s="407">
        <v>1</v>
      </c>
      <c r="M8247" s="344">
        <f t="shared" si="128"/>
        <v>5.1486652578097791</v>
      </c>
      <c r="N8247" s="337"/>
      <c r="T8247" s="169" t="s">
        <v>300</v>
      </c>
    </row>
    <row r="8248" spans="1:20">
      <c r="A8248" s="339">
        <v>45635.541666666701</v>
      </c>
      <c r="B8248" s="340">
        <v>2.6654499999999999</v>
      </c>
      <c r="C8248" s="340" t="s">
        <v>300</v>
      </c>
      <c r="D8248" s="341">
        <v>66.279120000000006</v>
      </c>
      <c r="E8248" s="342" t="s">
        <v>300</v>
      </c>
      <c r="F8248" s="340">
        <v>5.49071</v>
      </c>
      <c r="G8248" s="342" t="s">
        <v>300</v>
      </c>
      <c r="H8248" s="342"/>
      <c r="I8248" s="342"/>
      <c r="J8248" s="343"/>
      <c r="K8248" s="343"/>
      <c r="L8248" s="407">
        <v>1</v>
      </c>
      <c r="M8248" s="344">
        <f t="shared" si="128"/>
        <v>5.4907071869563193</v>
      </c>
      <c r="N8248" s="337"/>
      <c r="T8248" s="169" t="s">
        <v>300</v>
      </c>
    </row>
    <row r="8249" spans="1:20">
      <c r="A8249" s="339">
        <v>45635.583333333299</v>
      </c>
      <c r="B8249" s="340">
        <v>2.4538700000000002</v>
      </c>
      <c r="C8249" s="340" t="s">
        <v>300</v>
      </c>
      <c r="D8249" s="341">
        <v>67.525710000000004</v>
      </c>
      <c r="E8249" s="342" t="s">
        <v>300</v>
      </c>
      <c r="F8249" s="340">
        <v>5.1499300000000003</v>
      </c>
      <c r="G8249" s="342" t="s">
        <v>300</v>
      </c>
      <c r="H8249" s="342"/>
      <c r="I8249" s="342"/>
      <c r="J8249" s="343"/>
      <c r="K8249" s="343"/>
      <c r="L8249" s="407">
        <v>1</v>
      </c>
      <c r="M8249" s="344">
        <f t="shared" si="128"/>
        <v>5.1499346790485152</v>
      </c>
      <c r="N8249" s="337"/>
      <c r="T8249" s="169" t="s">
        <v>300</v>
      </c>
    </row>
    <row r="8250" spans="1:20">
      <c r="A8250" s="339">
        <v>45635.625</v>
      </c>
      <c r="B8250" s="340">
        <v>2.31291</v>
      </c>
      <c r="C8250" s="340" t="s">
        <v>300</v>
      </c>
      <c r="D8250" s="341">
        <v>67.872290000000007</v>
      </c>
      <c r="E8250" s="342" t="s">
        <v>300</v>
      </c>
      <c r="F8250" s="340">
        <v>4.8790199999999997</v>
      </c>
      <c r="G8250" s="342" t="s">
        <v>300</v>
      </c>
      <c r="H8250" s="342"/>
      <c r="I8250" s="342"/>
      <c r="J8250" s="343"/>
      <c r="K8250" s="343"/>
      <c r="L8250" s="407">
        <v>1</v>
      </c>
      <c r="M8250" s="344">
        <f t="shared" si="128"/>
        <v>4.879016046042012</v>
      </c>
      <c r="N8250" s="337"/>
      <c r="T8250" s="169" t="s">
        <v>300</v>
      </c>
    </row>
    <row r="8251" spans="1:20">
      <c r="A8251" s="339">
        <v>45635.666666666701</v>
      </c>
      <c r="B8251" s="340">
        <v>2.25841</v>
      </c>
      <c r="C8251" s="340" t="s">
        <v>300</v>
      </c>
      <c r="D8251" s="341">
        <v>68.470010000000002</v>
      </c>
      <c r="E8251" s="342" t="s">
        <v>300</v>
      </c>
      <c r="F8251" s="340">
        <v>4.8060099999999997</v>
      </c>
      <c r="G8251" s="342" t="s">
        <v>300</v>
      </c>
      <c r="H8251" s="342"/>
      <c r="I8251" s="342"/>
      <c r="J8251" s="343"/>
      <c r="K8251" s="343"/>
      <c r="L8251" s="407">
        <v>1</v>
      </c>
      <c r="M8251" s="344">
        <f t="shared" si="128"/>
        <v>4.806004682229827</v>
      </c>
      <c r="N8251" s="337"/>
      <c r="T8251" s="169" t="s">
        <v>300</v>
      </c>
    </row>
    <row r="8252" spans="1:20">
      <c r="A8252" s="339">
        <v>45635.708333333299</v>
      </c>
      <c r="B8252" s="340">
        <v>2.6105</v>
      </c>
      <c r="C8252" s="340" t="s">
        <v>300</v>
      </c>
      <c r="D8252" s="341">
        <v>67.061359999999993</v>
      </c>
      <c r="E8252" s="342" t="s">
        <v>300</v>
      </c>
      <c r="F8252" s="340">
        <v>5.4409700000000001</v>
      </c>
      <c r="G8252" s="342" t="s">
        <v>300</v>
      </c>
      <c r="H8252" s="342"/>
      <c r="I8252" s="342"/>
      <c r="J8252" s="343"/>
      <c r="K8252" s="343"/>
      <c r="L8252" s="407">
        <v>1</v>
      </c>
      <c r="M8252" s="344">
        <f t="shared" si="128"/>
        <v>5.4409791831023986</v>
      </c>
      <c r="N8252" s="337"/>
      <c r="T8252" s="169" t="s">
        <v>300</v>
      </c>
    </row>
    <row r="8253" spans="1:20">
      <c r="A8253" s="339">
        <v>45635.75</v>
      </c>
      <c r="B8253" s="340">
        <v>2.7050900000000002</v>
      </c>
      <c r="C8253" s="340" t="s">
        <v>300</v>
      </c>
      <c r="D8253" s="341">
        <v>66.325490000000002</v>
      </c>
      <c r="E8253" s="342" t="s">
        <v>300</v>
      </c>
      <c r="F8253" s="340">
        <v>5.5762700000000001</v>
      </c>
      <c r="G8253" s="342" t="s">
        <v>300</v>
      </c>
      <c r="H8253" s="342"/>
      <c r="I8253" s="342"/>
      <c r="J8253" s="343"/>
      <c r="K8253" s="343"/>
      <c r="L8253" s="407">
        <v>1</v>
      </c>
      <c r="M8253" s="344">
        <f t="shared" si="128"/>
        <v>5.5762623256466286</v>
      </c>
      <c r="N8253" s="337"/>
      <c r="T8253" s="169" t="s">
        <v>300</v>
      </c>
    </row>
    <row r="8254" spans="1:20">
      <c r="A8254" s="339">
        <v>45635.791666666701</v>
      </c>
      <c r="B8254" s="340">
        <v>2.6273900000000001</v>
      </c>
      <c r="C8254" s="340" t="s">
        <v>300</v>
      </c>
      <c r="D8254" s="341">
        <v>66.324430000000007</v>
      </c>
      <c r="E8254" s="342" t="s">
        <v>300</v>
      </c>
      <c r="F8254" s="340">
        <v>5.4160000000000004</v>
      </c>
      <c r="G8254" s="342" t="s">
        <v>300</v>
      </c>
      <c r="H8254" s="342"/>
      <c r="I8254" s="342"/>
      <c r="J8254" s="343"/>
      <c r="K8254" s="343"/>
      <c r="L8254" s="407">
        <v>1</v>
      </c>
      <c r="M8254" s="344">
        <f t="shared" si="128"/>
        <v>5.416005279799716</v>
      </c>
      <c r="N8254" s="337"/>
      <c r="T8254" s="169" t="s">
        <v>300</v>
      </c>
    </row>
    <row r="8255" spans="1:20">
      <c r="A8255" s="339">
        <v>45635.833333333299</v>
      </c>
      <c r="B8255" s="340">
        <v>1.7296400000000001</v>
      </c>
      <c r="C8255" s="340" t="s">
        <v>300</v>
      </c>
      <c r="D8255" s="341">
        <v>69.755449999999996</v>
      </c>
      <c r="E8255" s="342" t="s">
        <v>300</v>
      </c>
      <c r="F8255" s="340">
        <v>3.7498499999999999</v>
      </c>
      <c r="G8255" s="342" t="s">
        <v>300</v>
      </c>
      <c r="H8255" s="342"/>
      <c r="I8255" s="342"/>
      <c r="J8255" s="343"/>
      <c r="K8255" s="343"/>
      <c r="L8255" s="407">
        <v>1</v>
      </c>
      <c r="M8255" s="344">
        <f t="shared" si="128"/>
        <v>3.7498584580010399</v>
      </c>
      <c r="N8255" s="337"/>
      <c r="T8255" s="169" t="s">
        <v>300</v>
      </c>
    </row>
    <row r="8256" spans="1:20">
      <c r="A8256" s="339">
        <v>45635.875</v>
      </c>
      <c r="B8256" s="340">
        <v>2.2664300000000002</v>
      </c>
      <c r="C8256" s="340" t="s">
        <v>300</v>
      </c>
      <c r="D8256" s="341">
        <v>68.164060000000006</v>
      </c>
      <c r="E8256" s="342" t="s">
        <v>300</v>
      </c>
      <c r="F8256" s="340">
        <v>4.8015299999999996</v>
      </c>
      <c r="G8256" s="342" t="s">
        <v>300</v>
      </c>
      <c r="H8256" s="342"/>
      <c r="I8256" s="342"/>
      <c r="J8256" s="343"/>
      <c r="K8256" s="343"/>
      <c r="L8256" s="407">
        <v>1</v>
      </c>
      <c r="M8256" s="344">
        <f t="shared" si="128"/>
        <v>4.8015203113202638</v>
      </c>
      <c r="N8256" s="337"/>
      <c r="T8256" s="169" t="s">
        <v>300</v>
      </c>
    </row>
    <row r="8257" spans="1:20">
      <c r="A8257" s="339">
        <v>45635.916666666701</v>
      </c>
      <c r="B8257" s="340">
        <v>2.28166</v>
      </c>
      <c r="C8257" s="340" t="s">
        <v>300</v>
      </c>
      <c r="D8257" s="341">
        <v>69.175049999999999</v>
      </c>
      <c r="E8257" s="342" t="s">
        <v>300</v>
      </c>
      <c r="F8257" s="340">
        <v>4.9054799999999998</v>
      </c>
      <c r="G8257" s="342" t="s">
        <v>300</v>
      </c>
      <c r="H8257" s="342"/>
      <c r="I8257" s="342"/>
      <c r="J8257" s="343"/>
      <c r="K8257" s="343"/>
      <c r="L8257" s="407">
        <v>1</v>
      </c>
      <c r="M8257" s="344">
        <f t="shared" si="128"/>
        <v>4.9054789976396398</v>
      </c>
      <c r="N8257" s="337"/>
      <c r="T8257" s="169" t="s">
        <v>300</v>
      </c>
    </row>
    <row r="8258" spans="1:20">
      <c r="A8258" s="339">
        <v>45635.958333333299</v>
      </c>
      <c r="B8258" s="340">
        <v>2.4853900000000002</v>
      </c>
      <c r="C8258" s="340" t="s">
        <v>300</v>
      </c>
      <c r="D8258" s="341">
        <v>67.828440000000001</v>
      </c>
      <c r="E8258" s="342" t="s">
        <v>300</v>
      </c>
      <c r="F8258" s="340">
        <v>5.2394600000000002</v>
      </c>
      <c r="G8258" s="342" t="s">
        <v>300</v>
      </c>
      <c r="H8258" s="342"/>
      <c r="I8258" s="342"/>
      <c r="J8258" s="343"/>
      <c r="K8258" s="343"/>
      <c r="L8258" s="407">
        <v>1</v>
      </c>
      <c r="M8258" s="344">
        <f t="shared" si="128"/>
        <v>5.2394703313589268</v>
      </c>
      <c r="N8258" s="337"/>
      <c r="T8258" s="169" t="s">
        <v>300</v>
      </c>
    </row>
    <row r="8259" spans="1:20">
      <c r="A8259" s="339">
        <v>45636</v>
      </c>
      <c r="B8259" s="340">
        <v>2.4361700000000002</v>
      </c>
      <c r="C8259" s="340" t="s">
        <v>300</v>
      </c>
      <c r="D8259" s="341">
        <v>68.809799999999996</v>
      </c>
      <c r="E8259" s="342" t="s">
        <v>300</v>
      </c>
      <c r="F8259" s="340">
        <v>5.2100099999999996</v>
      </c>
      <c r="G8259" s="342" t="s">
        <v>300</v>
      </c>
      <c r="H8259" s="342"/>
      <c r="I8259" s="342"/>
      <c r="J8259" s="343"/>
      <c r="K8259" s="343"/>
      <c r="L8259" s="407">
        <v>1</v>
      </c>
      <c r="M8259" s="344">
        <f t="shared" ref="M8259:M8322" si="129">D8259*60*10^3*B8259*5.18*10^-7</f>
        <v>5.2100140740832792</v>
      </c>
      <c r="N8259" s="337"/>
      <c r="T8259" s="169" t="s">
        <v>300</v>
      </c>
    </row>
    <row r="8260" spans="1:20">
      <c r="A8260" s="339">
        <v>45636.041666666701</v>
      </c>
      <c r="B8260" s="340">
        <v>2.6125699999999998</v>
      </c>
      <c r="C8260" s="340" t="s">
        <v>300</v>
      </c>
      <c r="D8260" s="341">
        <v>67.797340000000005</v>
      </c>
      <c r="E8260" s="342" t="s">
        <v>300</v>
      </c>
      <c r="F8260" s="340">
        <v>5.5050600000000003</v>
      </c>
      <c r="G8260" s="342" t="s">
        <v>300</v>
      </c>
      <c r="H8260" s="342"/>
      <c r="I8260" s="342"/>
      <c r="J8260" s="343"/>
      <c r="K8260" s="343"/>
      <c r="L8260" s="407">
        <v>1</v>
      </c>
      <c r="M8260" s="344">
        <f t="shared" si="129"/>
        <v>5.5050542172029031</v>
      </c>
      <c r="N8260" s="337"/>
      <c r="T8260" s="169" t="s">
        <v>300</v>
      </c>
    </row>
    <row r="8261" spans="1:20">
      <c r="A8261" s="339">
        <v>45636.083333333299</v>
      </c>
      <c r="B8261" s="340">
        <v>2.40401</v>
      </c>
      <c r="C8261" s="340" t="s">
        <v>300</v>
      </c>
      <c r="D8261" s="341">
        <v>68.893029999999996</v>
      </c>
      <c r="E8261" s="342" t="s">
        <v>300</v>
      </c>
      <c r="F8261" s="340">
        <v>5.1474500000000001</v>
      </c>
      <c r="G8261" s="342" t="s">
        <v>300</v>
      </c>
      <c r="H8261" s="342"/>
      <c r="I8261" s="342"/>
      <c r="J8261" s="343"/>
      <c r="K8261" s="343"/>
      <c r="L8261" s="407">
        <v>1</v>
      </c>
      <c r="M8261" s="344">
        <f t="shared" si="129"/>
        <v>5.1474550872033236</v>
      </c>
      <c r="N8261" s="337"/>
      <c r="T8261" s="169" t="s">
        <v>300</v>
      </c>
    </row>
    <row r="8262" spans="1:20">
      <c r="A8262" s="339">
        <v>45636.125</v>
      </c>
      <c r="B8262" s="340">
        <v>2.5863200000000002</v>
      </c>
      <c r="C8262" s="340" t="s">
        <v>300</v>
      </c>
      <c r="D8262" s="341">
        <v>67.270229999999998</v>
      </c>
      <c r="E8262" s="342" t="s">
        <v>300</v>
      </c>
      <c r="F8262" s="340">
        <v>5.4073799999999999</v>
      </c>
      <c r="G8262" s="342" t="s">
        <v>300</v>
      </c>
      <c r="H8262" s="342"/>
      <c r="I8262" s="342"/>
      <c r="J8262" s="343"/>
      <c r="K8262" s="343"/>
      <c r="L8262" s="407">
        <v>1</v>
      </c>
      <c r="M8262" s="344">
        <f t="shared" si="129"/>
        <v>5.4073711661618873</v>
      </c>
      <c r="N8262" s="337"/>
      <c r="T8262" s="169" t="s">
        <v>300</v>
      </c>
    </row>
    <row r="8263" spans="1:20">
      <c r="A8263" s="339">
        <v>45636.166666666701</v>
      </c>
      <c r="B8263" s="340">
        <v>2.7012299999999998</v>
      </c>
      <c r="C8263" s="340" t="s">
        <v>300</v>
      </c>
      <c r="D8263" s="341">
        <v>67.347409999999996</v>
      </c>
      <c r="E8263" s="342" t="s">
        <v>300</v>
      </c>
      <c r="F8263" s="340">
        <v>5.6541100000000002</v>
      </c>
      <c r="G8263" s="342" t="s">
        <v>300</v>
      </c>
      <c r="H8263" s="342"/>
      <c r="I8263" s="342"/>
      <c r="J8263" s="343"/>
      <c r="K8263" s="343"/>
      <c r="L8263" s="407">
        <v>1</v>
      </c>
      <c r="M8263" s="344">
        <f t="shared" si="129"/>
        <v>5.6540998412884438</v>
      </c>
      <c r="N8263" s="337"/>
      <c r="T8263" s="169" t="s">
        <v>300</v>
      </c>
    </row>
    <row r="8264" spans="1:20">
      <c r="A8264" s="339">
        <v>45636.208333333299</v>
      </c>
      <c r="B8264" s="340">
        <v>2.5351300000000001</v>
      </c>
      <c r="C8264" s="340" t="s">
        <v>300</v>
      </c>
      <c r="D8264" s="341">
        <v>67.532660000000007</v>
      </c>
      <c r="E8264" s="342" t="s">
        <v>300</v>
      </c>
      <c r="F8264" s="340">
        <v>5.3210300000000004</v>
      </c>
      <c r="G8264" s="342" t="s">
        <v>300</v>
      </c>
      <c r="H8264" s="342"/>
      <c r="I8264" s="342"/>
      <c r="J8264" s="343"/>
      <c r="K8264" s="343"/>
      <c r="L8264" s="407">
        <v>1</v>
      </c>
      <c r="M8264" s="344">
        <f t="shared" si="129"/>
        <v>5.3210225685074644</v>
      </c>
      <c r="N8264" s="337"/>
      <c r="T8264" s="169" t="s">
        <v>300</v>
      </c>
    </row>
    <row r="8265" spans="1:20">
      <c r="A8265" s="339">
        <v>45636.25</v>
      </c>
      <c r="B8265" s="340">
        <v>2.73122</v>
      </c>
      <c r="C8265" s="340" t="s">
        <v>300</v>
      </c>
      <c r="D8265" s="341">
        <v>68.168589999999995</v>
      </c>
      <c r="E8265" s="342" t="s">
        <v>300</v>
      </c>
      <c r="F8265" s="340">
        <v>5.7865900000000003</v>
      </c>
      <c r="G8265" s="342" t="s">
        <v>300</v>
      </c>
      <c r="H8265" s="342"/>
      <c r="I8265" s="342"/>
      <c r="J8265" s="343"/>
      <c r="K8265" s="343"/>
      <c r="L8265" s="407">
        <v>1</v>
      </c>
      <c r="M8265" s="344">
        <f t="shared" si="129"/>
        <v>5.7865805810841833</v>
      </c>
      <c r="N8265" s="337"/>
      <c r="T8265" s="169" t="s">
        <v>300</v>
      </c>
    </row>
    <row r="8266" spans="1:20">
      <c r="A8266" s="339">
        <v>45636.291666666701</v>
      </c>
      <c r="B8266" s="340">
        <v>2.7503299999999999</v>
      </c>
      <c r="C8266" s="340" t="s">
        <v>300</v>
      </c>
      <c r="D8266" s="341">
        <v>66.829400000000007</v>
      </c>
      <c r="E8266" s="342" t="s">
        <v>300</v>
      </c>
      <c r="F8266" s="340">
        <v>5.7125899999999996</v>
      </c>
      <c r="G8266" s="342" t="s">
        <v>300</v>
      </c>
      <c r="H8266" s="342"/>
      <c r="I8266" s="342"/>
      <c r="J8266" s="343"/>
      <c r="K8266" s="343"/>
      <c r="L8266" s="407">
        <v>1</v>
      </c>
      <c r="M8266" s="344">
        <f t="shared" si="129"/>
        <v>5.7125942470581608</v>
      </c>
      <c r="N8266" s="337"/>
      <c r="T8266" s="169" t="s">
        <v>300</v>
      </c>
    </row>
    <row r="8267" spans="1:20">
      <c r="A8267" s="339">
        <v>45636.333333333299</v>
      </c>
      <c r="B8267" s="340">
        <v>2.4373300000000002</v>
      </c>
      <c r="C8267" s="340" t="s">
        <v>367</v>
      </c>
      <c r="D8267" s="341">
        <v>67.003129999999999</v>
      </c>
      <c r="E8267" s="342" t="s">
        <v>300</v>
      </c>
      <c r="F8267" s="340">
        <v>5.0756399999999999</v>
      </c>
      <c r="G8267" s="342" t="s">
        <v>367</v>
      </c>
      <c r="H8267" s="342">
        <v>97.1</v>
      </c>
      <c r="I8267" s="342"/>
      <c r="J8267" s="343" t="s">
        <v>741</v>
      </c>
      <c r="K8267" s="343"/>
      <c r="L8267" s="407">
        <v>1</v>
      </c>
      <c r="M8267" s="344">
        <f t="shared" si="129"/>
        <v>5.0756356032373313</v>
      </c>
      <c r="N8267" s="337"/>
      <c r="T8267" s="169" t="s">
        <v>300</v>
      </c>
    </row>
    <row r="8268" spans="1:20">
      <c r="A8268" s="339">
        <v>45636.375</v>
      </c>
      <c r="B8268" s="340">
        <v>2.4373300000000002</v>
      </c>
      <c r="C8268" s="340" t="s">
        <v>367</v>
      </c>
      <c r="D8268" s="341">
        <v>68.774479999999997</v>
      </c>
      <c r="E8268" s="342" t="s">
        <v>300</v>
      </c>
      <c r="F8268" s="340">
        <v>5.2098199999999997</v>
      </c>
      <c r="G8268" s="342" t="s">
        <v>367</v>
      </c>
      <c r="H8268" s="342">
        <v>97.1</v>
      </c>
      <c r="I8268" s="342"/>
      <c r="J8268" s="343" t="s">
        <v>741</v>
      </c>
      <c r="K8268" s="343"/>
      <c r="L8268" s="407">
        <v>1</v>
      </c>
      <c r="M8268" s="344">
        <f t="shared" si="129"/>
        <v>5.2098192917574719</v>
      </c>
      <c r="N8268" s="337"/>
      <c r="T8268" s="169" t="s">
        <v>300</v>
      </c>
    </row>
    <row r="8269" spans="1:20">
      <c r="A8269" s="339">
        <v>45636.416666666701</v>
      </c>
      <c r="B8269" s="340">
        <v>2.4373300000000002</v>
      </c>
      <c r="C8269" s="340" t="s">
        <v>367</v>
      </c>
      <c r="D8269" s="341">
        <v>60.153889999999997</v>
      </c>
      <c r="E8269" s="342" t="s">
        <v>300</v>
      </c>
      <c r="F8269" s="340">
        <v>4.5567900000000003</v>
      </c>
      <c r="G8269" s="342" t="s">
        <v>367</v>
      </c>
      <c r="H8269" s="342">
        <v>97.1</v>
      </c>
      <c r="I8269" s="342"/>
      <c r="J8269" s="343" t="s">
        <v>741</v>
      </c>
      <c r="K8269" s="343"/>
      <c r="L8269" s="407">
        <v>1</v>
      </c>
      <c r="M8269" s="344">
        <f t="shared" si="129"/>
        <v>4.5567904925817952</v>
      </c>
      <c r="N8269" s="337"/>
      <c r="T8269" s="169" t="s">
        <v>300</v>
      </c>
    </row>
    <row r="8270" spans="1:20">
      <c r="A8270" s="339">
        <v>45636.458333333299</v>
      </c>
      <c r="B8270" s="340">
        <v>2.4373300000000002</v>
      </c>
      <c r="C8270" s="340" t="s">
        <v>367</v>
      </c>
      <c r="D8270" s="341">
        <v>56.844929999999998</v>
      </c>
      <c r="E8270" s="342" t="s">
        <v>300</v>
      </c>
      <c r="F8270" s="340">
        <v>4.3061299999999996</v>
      </c>
      <c r="G8270" s="342" t="s">
        <v>367</v>
      </c>
      <c r="H8270" s="342">
        <v>97.1</v>
      </c>
      <c r="I8270" s="342"/>
      <c r="J8270" s="343" t="s">
        <v>741</v>
      </c>
      <c r="K8270" s="343"/>
      <c r="L8270" s="407">
        <v>1</v>
      </c>
      <c r="M8270" s="344">
        <f t="shared" si="129"/>
        <v>4.3061294386028521</v>
      </c>
      <c r="N8270" s="337"/>
      <c r="T8270" s="169" t="s">
        <v>300</v>
      </c>
    </row>
    <row r="8271" spans="1:20">
      <c r="A8271" s="339">
        <v>45636.5</v>
      </c>
      <c r="B8271" s="340">
        <v>2.4373300000000002</v>
      </c>
      <c r="C8271" s="340" t="s">
        <v>367</v>
      </c>
      <c r="D8271" s="341">
        <v>66.584050000000005</v>
      </c>
      <c r="E8271" s="342" t="s">
        <v>300</v>
      </c>
      <c r="F8271" s="340">
        <v>5.0438900000000002</v>
      </c>
      <c r="G8271" s="342" t="s">
        <v>367</v>
      </c>
      <c r="H8271" s="342">
        <v>97.1</v>
      </c>
      <c r="I8271" s="342"/>
      <c r="J8271" s="343" t="s">
        <v>741</v>
      </c>
      <c r="K8271" s="343"/>
      <c r="L8271" s="407">
        <v>1</v>
      </c>
      <c r="M8271" s="344">
        <f t="shared" si="129"/>
        <v>5.0438893643884191</v>
      </c>
      <c r="N8271" s="337"/>
      <c r="T8271" s="169" t="s">
        <v>300</v>
      </c>
    </row>
    <row r="8272" spans="1:20">
      <c r="A8272" s="339">
        <v>45636.541666666701</v>
      </c>
      <c r="B8272" s="340">
        <v>2.4373300000000002</v>
      </c>
      <c r="C8272" s="340" t="s">
        <v>367</v>
      </c>
      <c r="D8272" s="341">
        <v>68.226900000000001</v>
      </c>
      <c r="E8272" s="342" t="s">
        <v>300</v>
      </c>
      <c r="F8272" s="340">
        <v>5.1683399999999997</v>
      </c>
      <c r="G8272" s="342" t="s">
        <v>367</v>
      </c>
      <c r="H8272" s="342">
        <v>97.1</v>
      </c>
      <c r="I8272" s="342"/>
      <c r="J8272" s="343" t="s">
        <v>741</v>
      </c>
      <c r="K8272" s="343"/>
      <c r="L8272" s="407">
        <v>1</v>
      </c>
      <c r="M8272" s="344">
        <f t="shared" si="129"/>
        <v>5.1683388931011596</v>
      </c>
      <c r="N8272" s="337"/>
      <c r="T8272" s="169" t="s">
        <v>300</v>
      </c>
    </row>
    <row r="8273" spans="1:20">
      <c r="A8273" s="339">
        <v>45636.583333333299</v>
      </c>
      <c r="B8273" s="340">
        <v>2.1243300000000001</v>
      </c>
      <c r="C8273" s="340" t="s">
        <v>300</v>
      </c>
      <c r="D8273" s="341">
        <v>66.655119999999997</v>
      </c>
      <c r="E8273" s="342" t="s">
        <v>300</v>
      </c>
      <c r="F8273" s="340">
        <v>4.4008599999999998</v>
      </c>
      <c r="G8273" s="342" t="s">
        <v>300</v>
      </c>
      <c r="H8273" s="342"/>
      <c r="I8273" s="342"/>
      <c r="J8273" s="343"/>
      <c r="K8273" s="343"/>
      <c r="L8273" s="407">
        <v>1</v>
      </c>
      <c r="M8273" s="344">
        <f t="shared" si="129"/>
        <v>4.4008494008431676</v>
      </c>
      <c r="N8273" s="337"/>
      <c r="T8273" s="169" t="s">
        <v>300</v>
      </c>
    </row>
    <row r="8274" spans="1:20">
      <c r="A8274" s="339">
        <v>45636.625</v>
      </c>
      <c r="B8274" s="340">
        <v>2.2783199999999999</v>
      </c>
      <c r="C8274" s="340" t="s">
        <v>300</v>
      </c>
      <c r="D8274" s="341">
        <v>67.687600000000003</v>
      </c>
      <c r="E8274" s="342" t="s">
        <v>300</v>
      </c>
      <c r="F8274" s="340">
        <v>4.7929700000000004</v>
      </c>
      <c r="G8274" s="342" t="s">
        <v>300</v>
      </c>
      <c r="H8274" s="342"/>
      <c r="I8274" s="342"/>
      <c r="J8274" s="343"/>
      <c r="K8274" s="343"/>
      <c r="L8274" s="407">
        <v>1</v>
      </c>
      <c r="M8274" s="344">
        <f t="shared" si="129"/>
        <v>4.7929715188185602</v>
      </c>
      <c r="N8274" s="337"/>
      <c r="T8274" s="169" t="s">
        <v>300</v>
      </c>
    </row>
    <row r="8275" spans="1:20">
      <c r="A8275" s="339">
        <v>45636.666666666701</v>
      </c>
      <c r="B8275" s="340">
        <v>2.3209300000000002</v>
      </c>
      <c r="C8275" s="340" t="s">
        <v>300</v>
      </c>
      <c r="D8275" s="341">
        <v>68.656289999999998</v>
      </c>
      <c r="E8275" s="342" t="s">
        <v>300</v>
      </c>
      <c r="F8275" s="340">
        <v>4.9524900000000001</v>
      </c>
      <c r="G8275" s="342" t="s">
        <v>300</v>
      </c>
      <c r="H8275" s="342"/>
      <c r="I8275" s="342"/>
      <c r="J8275" s="343"/>
      <c r="K8275" s="343"/>
      <c r="L8275" s="407">
        <v>1</v>
      </c>
      <c r="M8275" s="344">
        <f t="shared" si="129"/>
        <v>4.9524874530926759</v>
      </c>
      <c r="N8275" s="337"/>
      <c r="T8275" s="169" t="s">
        <v>300</v>
      </c>
    </row>
    <row r="8276" spans="1:20">
      <c r="A8276" s="339">
        <v>45636.708333333299</v>
      </c>
      <c r="B8276" s="340">
        <v>2.6402399999999999</v>
      </c>
      <c r="C8276" s="340" t="s">
        <v>300</v>
      </c>
      <c r="D8276" s="341">
        <v>66.919830000000005</v>
      </c>
      <c r="E8276" s="342" t="s">
        <v>300</v>
      </c>
      <c r="F8276" s="340">
        <v>5.4913600000000002</v>
      </c>
      <c r="G8276" s="342" t="s">
        <v>300</v>
      </c>
      <c r="H8276" s="342"/>
      <c r="I8276" s="342"/>
      <c r="J8276" s="343"/>
      <c r="K8276" s="343"/>
      <c r="L8276" s="407">
        <v>1</v>
      </c>
      <c r="M8276" s="344">
        <f t="shared" si="129"/>
        <v>5.4913515236919359</v>
      </c>
      <c r="N8276" s="337"/>
      <c r="T8276" s="169" t="s">
        <v>300</v>
      </c>
    </row>
    <row r="8277" spans="1:20">
      <c r="A8277" s="339">
        <v>45636.75</v>
      </c>
      <c r="B8277" s="340">
        <v>2.6890200000000002</v>
      </c>
      <c r="C8277" s="340" t="s">
        <v>300</v>
      </c>
      <c r="D8277" s="341">
        <v>67.304810000000003</v>
      </c>
      <c r="E8277" s="342" t="s">
        <v>300</v>
      </c>
      <c r="F8277" s="340">
        <v>5.6249799999999999</v>
      </c>
      <c r="G8277" s="342" t="s">
        <v>300</v>
      </c>
      <c r="H8277" s="342"/>
      <c r="I8277" s="342"/>
      <c r="J8277" s="343"/>
      <c r="K8277" s="343"/>
      <c r="L8277" s="407">
        <v>1</v>
      </c>
      <c r="M8277" s="344">
        <f t="shared" si="129"/>
        <v>5.6249821041870955</v>
      </c>
      <c r="N8277" s="337"/>
      <c r="T8277" s="169" t="s">
        <v>300</v>
      </c>
    </row>
    <row r="8278" spans="1:20">
      <c r="A8278" s="339">
        <v>45636.791666666701</v>
      </c>
      <c r="B8278" s="340">
        <v>2.5334699999999999</v>
      </c>
      <c r="C8278" s="340" t="s">
        <v>300</v>
      </c>
      <c r="D8278" s="341">
        <v>67.08954</v>
      </c>
      <c r="E8278" s="342" t="s">
        <v>300</v>
      </c>
      <c r="F8278" s="340">
        <v>5.2826500000000003</v>
      </c>
      <c r="G8278" s="342" t="s">
        <v>300</v>
      </c>
      <c r="H8278" s="342"/>
      <c r="I8278" s="342"/>
      <c r="J8278" s="343"/>
      <c r="K8278" s="343"/>
      <c r="L8278" s="407">
        <v>1</v>
      </c>
      <c r="M8278" s="344">
        <f t="shared" si="129"/>
        <v>5.2826469909701039</v>
      </c>
      <c r="N8278" s="337"/>
      <c r="T8278" s="169" t="s">
        <v>300</v>
      </c>
    </row>
    <row r="8279" spans="1:20">
      <c r="A8279" s="339">
        <v>45636.833333333299</v>
      </c>
      <c r="B8279" s="340">
        <v>2.2099899999999999</v>
      </c>
      <c r="C8279" s="340" t="s">
        <v>300</v>
      </c>
      <c r="D8279" s="341">
        <v>68.082639999999998</v>
      </c>
      <c r="E8279" s="342" t="s">
        <v>300</v>
      </c>
      <c r="F8279" s="340">
        <v>4.6763700000000004</v>
      </c>
      <c r="G8279" s="342" t="s">
        <v>300</v>
      </c>
      <c r="H8279" s="342"/>
      <c r="I8279" s="342"/>
      <c r="J8279" s="343"/>
      <c r="K8279" s="343"/>
      <c r="L8279" s="407">
        <v>1</v>
      </c>
      <c r="M8279" s="344">
        <f t="shared" si="129"/>
        <v>4.6763575170674869</v>
      </c>
      <c r="N8279" s="337"/>
      <c r="T8279" s="169" t="s">
        <v>300</v>
      </c>
    </row>
    <row r="8280" spans="1:20">
      <c r="A8280" s="339">
        <v>45636.875</v>
      </c>
      <c r="B8280" s="340">
        <v>2.2448899999999998</v>
      </c>
      <c r="C8280" s="340" t="s">
        <v>300</v>
      </c>
      <c r="D8280" s="341">
        <v>68.101669999999999</v>
      </c>
      <c r="E8280" s="342" t="s">
        <v>300</v>
      </c>
      <c r="F8280" s="340">
        <v>4.7515400000000003</v>
      </c>
      <c r="G8280" s="342" t="s">
        <v>300</v>
      </c>
      <c r="H8280" s="342"/>
      <c r="I8280" s="342"/>
      <c r="J8280" s="343"/>
      <c r="K8280" s="343"/>
      <c r="L8280" s="407">
        <v>1</v>
      </c>
      <c r="M8280" s="344">
        <f t="shared" si="129"/>
        <v>4.7515339575926028</v>
      </c>
      <c r="N8280" s="337"/>
      <c r="T8280" s="169" t="s">
        <v>300</v>
      </c>
    </row>
    <row r="8281" spans="1:20">
      <c r="A8281" s="339">
        <v>45636.916666666701</v>
      </c>
      <c r="B8281" s="340">
        <v>2.4424700000000001</v>
      </c>
      <c r="C8281" s="340" t="s">
        <v>300</v>
      </c>
      <c r="D8281" s="341">
        <v>67.234350000000006</v>
      </c>
      <c r="E8281" s="342" t="s">
        <v>300</v>
      </c>
      <c r="F8281" s="340">
        <v>5.1038899999999998</v>
      </c>
      <c r="G8281" s="342" t="s">
        <v>300</v>
      </c>
      <c r="H8281" s="342"/>
      <c r="I8281" s="342"/>
      <c r="J8281" s="343"/>
      <c r="K8281" s="343"/>
      <c r="L8281" s="407">
        <v>1</v>
      </c>
      <c r="M8281" s="344">
        <f t="shared" si="129"/>
        <v>5.1038917988070605</v>
      </c>
      <c r="N8281" s="337"/>
      <c r="T8281" s="169" t="s">
        <v>300</v>
      </c>
    </row>
    <row r="8282" spans="1:20">
      <c r="A8282" s="339">
        <v>45636.958333333299</v>
      </c>
      <c r="B8282" s="340">
        <v>2.4798900000000001</v>
      </c>
      <c r="C8282" s="340" t="s">
        <v>300</v>
      </c>
      <c r="D8282" s="341">
        <v>68.049440000000004</v>
      </c>
      <c r="E8282" s="342" t="s">
        <v>300</v>
      </c>
      <c r="F8282" s="340">
        <v>5.24491</v>
      </c>
      <c r="G8282" s="342" t="s">
        <v>300</v>
      </c>
      <c r="H8282" s="342"/>
      <c r="I8282" s="342"/>
      <c r="J8282" s="343"/>
      <c r="K8282" s="343"/>
      <c r="L8282" s="407">
        <v>1</v>
      </c>
      <c r="M8282" s="344">
        <f t="shared" si="129"/>
        <v>5.2449093086705281</v>
      </c>
      <c r="N8282" s="337"/>
      <c r="T8282" s="169" t="s">
        <v>300</v>
      </c>
    </row>
    <row r="8283" spans="1:20">
      <c r="A8283" s="339">
        <v>45637</v>
      </c>
      <c r="B8283" s="340">
        <v>2.7096200000000001</v>
      </c>
      <c r="C8283" s="340" t="s">
        <v>300</v>
      </c>
      <c r="D8283" s="341">
        <v>68.152119999999996</v>
      </c>
      <c r="E8283" s="342" t="s">
        <v>300</v>
      </c>
      <c r="F8283" s="340">
        <v>5.7394400000000001</v>
      </c>
      <c r="G8283" s="342" t="s">
        <v>300</v>
      </c>
      <c r="H8283" s="342"/>
      <c r="I8283" s="342"/>
      <c r="J8283" s="343"/>
      <c r="K8283" s="343"/>
      <c r="L8283" s="407">
        <v>1</v>
      </c>
      <c r="M8283" s="344">
        <f t="shared" si="129"/>
        <v>5.7394300770179516</v>
      </c>
      <c r="N8283" s="337"/>
      <c r="T8283" s="169" t="s">
        <v>300</v>
      </c>
    </row>
    <row r="8284" spans="1:20">
      <c r="A8284" s="339">
        <v>45637.041666666701</v>
      </c>
      <c r="B8284" s="340">
        <v>2.0398700000000001</v>
      </c>
      <c r="C8284" s="340" t="s">
        <v>300</v>
      </c>
      <c r="D8284" s="341">
        <v>69.897790000000001</v>
      </c>
      <c r="E8284" s="342" t="s">
        <v>300</v>
      </c>
      <c r="F8284" s="340">
        <v>4.4314600000000004</v>
      </c>
      <c r="G8284" s="342" t="s">
        <v>300</v>
      </c>
      <c r="H8284" s="342"/>
      <c r="I8284" s="342"/>
      <c r="J8284" s="343"/>
      <c r="K8284" s="343"/>
      <c r="L8284" s="407">
        <v>1</v>
      </c>
      <c r="M8284" s="344">
        <f t="shared" si="129"/>
        <v>4.431461143897284</v>
      </c>
      <c r="N8284" s="337"/>
      <c r="T8284" s="169" t="s">
        <v>300</v>
      </c>
    </row>
    <row r="8285" spans="1:20">
      <c r="A8285" s="339">
        <v>45637.083333333299</v>
      </c>
      <c r="B8285" s="340">
        <v>2.7251099999999999</v>
      </c>
      <c r="C8285" s="340" t="s">
        <v>300</v>
      </c>
      <c r="D8285" s="341">
        <v>68.597210000000004</v>
      </c>
      <c r="E8285" s="342" t="s">
        <v>300</v>
      </c>
      <c r="F8285" s="340">
        <v>5.8099400000000001</v>
      </c>
      <c r="G8285" s="342" t="s">
        <v>300</v>
      </c>
      <c r="H8285" s="342"/>
      <c r="I8285" s="342"/>
      <c r="J8285" s="343"/>
      <c r="K8285" s="343"/>
      <c r="L8285" s="407">
        <v>1</v>
      </c>
      <c r="M8285" s="344">
        <f t="shared" si="129"/>
        <v>5.8099380266715484</v>
      </c>
      <c r="N8285" s="337"/>
      <c r="T8285" s="169" t="s">
        <v>300</v>
      </c>
    </row>
    <row r="8286" spans="1:20">
      <c r="A8286" s="339">
        <v>45637.125</v>
      </c>
      <c r="B8286" s="340">
        <v>2.8067199999999999</v>
      </c>
      <c r="C8286" s="340" t="s">
        <v>300</v>
      </c>
      <c r="D8286" s="341">
        <v>68.177059999999997</v>
      </c>
      <c r="E8286" s="342" t="s">
        <v>300</v>
      </c>
      <c r="F8286" s="340">
        <v>5.9472800000000001</v>
      </c>
      <c r="G8286" s="342" t="s">
        <v>300</v>
      </c>
      <c r="H8286" s="342"/>
      <c r="I8286" s="342"/>
      <c r="J8286" s="343"/>
      <c r="K8286" s="343"/>
      <c r="L8286" s="407">
        <v>1</v>
      </c>
      <c r="M8286" s="344">
        <f t="shared" si="129"/>
        <v>5.9472797665666546</v>
      </c>
      <c r="N8286" s="337"/>
      <c r="T8286" s="169" t="s">
        <v>300</v>
      </c>
    </row>
    <row r="8287" spans="1:20">
      <c r="A8287" s="339">
        <v>45637.166666666701</v>
      </c>
      <c r="B8287" s="340">
        <v>2.7221099999999998</v>
      </c>
      <c r="C8287" s="340" t="s">
        <v>300</v>
      </c>
      <c r="D8287" s="341">
        <v>68.433940000000007</v>
      </c>
      <c r="E8287" s="342" t="s">
        <v>300</v>
      </c>
      <c r="F8287" s="340">
        <v>5.7897299999999996</v>
      </c>
      <c r="G8287" s="342" t="s">
        <v>300</v>
      </c>
      <c r="H8287" s="342"/>
      <c r="I8287" s="342"/>
      <c r="J8287" s="343"/>
      <c r="K8287" s="343"/>
      <c r="L8287" s="407">
        <v>1</v>
      </c>
      <c r="M8287" s="344">
        <f t="shared" si="129"/>
        <v>5.7897288618084728</v>
      </c>
      <c r="N8287" s="337"/>
      <c r="T8287" s="169" t="s">
        <v>300</v>
      </c>
    </row>
    <row r="8288" spans="1:20">
      <c r="A8288" s="339">
        <v>45637.208333333299</v>
      </c>
      <c r="B8288" s="340">
        <v>2.5471300000000001</v>
      </c>
      <c r="C8288" s="340" t="s">
        <v>300</v>
      </c>
      <c r="D8288" s="341">
        <v>69.190719999999999</v>
      </c>
      <c r="E8288" s="342" t="s">
        <v>300</v>
      </c>
      <c r="F8288" s="340">
        <v>5.4774599999999998</v>
      </c>
      <c r="G8288" s="342" t="s">
        <v>300</v>
      </c>
      <c r="H8288" s="342"/>
      <c r="I8288" s="342"/>
      <c r="J8288" s="343"/>
      <c r="K8288" s="343"/>
      <c r="L8288" s="407">
        <v>1</v>
      </c>
      <c r="M8288" s="344">
        <f t="shared" si="129"/>
        <v>5.4774695383322873</v>
      </c>
      <c r="N8288" s="337"/>
      <c r="T8288" s="169" t="s">
        <v>300</v>
      </c>
    </row>
    <row r="8289" spans="1:20">
      <c r="A8289" s="339">
        <v>45637.25</v>
      </c>
      <c r="B8289" s="340">
        <v>2.44211</v>
      </c>
      <c r="C8289" s="340" t="s">
        <v>300</v>
      </c>
      <c r="D8289" s="341">
        <v>69.883700000000005</v>
      </c>
      <c r="E8289" s="342" t="s">
        <v>300</v>
      </c>
      <c r="F8289" s="340">
        <v>5.3042199999999999</v>
      </c>
      <c r="G8289" s="342" t="s">
        <v>300</v>
      </c>
      <c r="H8289" s="342"/>
      <c r="I8289" s="342"/>
      <c r="J8289" s="343"/>
      <c r="K8289" s="343"/>
      <c r="L8289" s="407">
        <v>1</v>
      </c>
      <c r="M8289" s="344">
        <f t="shared" si="129"/>
        <v>5.3042272554255598</v>
      </c>
      <c r="N8289" s="337"/>
      <c r="T8289" s="169" t="s">
        <v>300</v>
      </c>
    </row>
    <row r="8290" spans="1:20">
      <c r="A8290" s="339">
        <v>45637.291666666701</v>
      </c>
      <c r="B8290" s="340">
        <v>2.3839999999999999</v>
      </c>
      <c r="C8290" s="340" t="s">
        <v>300</v>
      </c>
      <c r="D8290" s="341">
        <v>69.744429999999994</v>
      </c>
      <c r="E8290" s="342" t="s">
        <v>300</v>
      </c>
      <c r="F8290" s="340">
        <v>5.1677</v>
      </c>
      <c r="G8290" s="342" t="s">
        <v>300</v>
      </c>
      <c r="H8290" s="342"/>
      <c r="I8290" s="342"/>
      <c r="J8290" s="343"/>
      <c r="K8290" s="343"/>
      <c r="L8290" s="407">
        <v>1</v>
      </c>
      <c r="M8290" s="344">
        <f t="shared" si="129"/>
        <v>5.1676940124095987</v>
      </c>
      <c r="N8290" s="337"/>
      <c r="T8290" s="169" t="s">
        <v>300</v>
      </c>
    </row>
    <row r="8291" spans="1:20">
      <c r="A8291" s="339">
        <v>45637.333333333299</v>
      </c>
      <c r="B8291" s="340">
        <v>2.0307300000000001</v>
      </c>
      <c r="C8291" s="340" t="s">
        <v>300</v>
      </c>
      <c r="D8291" s="341">
        <v>71.132980000000003</v>
      </c>
      <c r="E8291" s="342" t="s">
        <v>300</v>
      </c>
      <c r="F8291" s="340">
        <v>4.4895699999999996</v>
      </c>
      <c r="G8291" s="342" t="s">
        <v>300</v>
      </c>
      <c r="H8291" s="342"/>
      <c r="I8291" s="342"/>
      <c r="J8291" s="343"/>
      <c r="K8291" s="343"/>
      <c r="L8291" s="407">
        <v>1</v>
      </c>
      <c r="M8291" s="344">
        <f t="shared" si="129"/>
        <v>4.4895643208554317</v>
      </c>
      <c r="N8291" s="337"/>
      <c r="T8291" s="169" t="s">
        <v>300</v>
      </c>
    </row>
    <row r="8292" spans="1:20">
      <c r="A8292" s="339">
        <v>45637.375</v>
      </c>
      <c r="B8292" s="340">
        <v>2.5916299999999999</v>
      </c>
      <c r="C8292" s="340" t="s">
        <v>300</v>
      </c>
      <c r="D8292" s="341">
        <v>68.059049999999999</v>
      </c>
      <c r="E8292" s="342" t="s">
        <v>300</v>
      </c>
      <c r="F8292" s="340">
        <v>5.4820099999999998</v>
      </c>
      <c r="G8292" s="342" t="s">
        <v>300</v>
      </c>
      <c r="H8292" s="342"/>
      <c r="I8292" s="342"/>
      <c r="J8292" s="343"/>
      <c r="K8292" s="343"/>
      <c r="L8292" s="407">
        <v>1</v>
      </c>
      <c r="M8292" s="344">
        <f t="shared" si="129"/>
        <v>5.4820108583566194</v>
      </c>
      <c r="N8292" s="337"/>
      <c r="T8292" s="169" t="s">
        <v>300</v>
      </c>
    </row>
    <row r="8293" spans="1:20">
      <c r="A8293" s="339">
        <v>45637.416666666701</v>
      </c>
      <c r="B8293" s="340">
        <v>0.83162999999999998</v>
      </c>
      <c r="C8293" s="340" t="s">
        <v>300</v>
      </c>
      <c r="D8293" s="341">
        <v>71.994110000000006</v>
      </c>
      <c r="E8293" s="342" t="s">
        <v>300</v>
      </c>
      <c r="F8293" s="340">
        <v>1.86084</v>
      </c>
      <c r="G8293" s="342" t="s">
        <v>300</v>
      </c>
      <c r="H8293" s="342"/>
      <c r="I8293" s="342"/>
      <c r="J8293" s="343"/>
      <c r="K8293" s="343"/>
      <c r="L8293" s="407">
        <v>1</v>
      </c>
      <c r="M8293" s="344">
        <f t="shared" si="129"/>
        <v>1.8608361096142436</v>
      </c>
      <c r="N8293" s="337"/>
      <c r="T8293" s="169" t="s">
        <v>300</v>
      </c>
    </row>
    <row r="8294" spans="1:20">
      <c r="A8294" s="339">
        <v>45637.458333333299</v>
      </c>
      <c r="B8294" s="340">
        <v>0.39271</v>
      </c>
      <c r="C8294" s="340" t="s">
        <v>300</v>
      </c>
      <c r="D8294" s="341">
        <v>68.095969999999994</v>
      </c>
      <c r="E8294" s="342" t="s">
        <v>300</v>
      </c>
      <c r="F8294" s="340">
        <v>0.83115000000000006</v>
      </c>
      <c r="G8294" s="342" t="s">
        <v>300</v>
      </c>
      <c r="H8294" s="342"/>
      <c r="I8294" s="342"/>
      <c r="J8294" s="343"/>
      <c r="K8294" s="343"/>
      <c r="L8294" s="407">
        <v>1</v>
      </c>
      <c r="M8294" s="344">
        <f t="shared" si="129"/>
        <v>0.83114037720999578</v>
      </c>
      <c r="N8294" s="337"/>
      <c r="T8294" s="169" t="s">
        <v>300</v>
      </c>
    </row>
    <row r="8295" spans="1:20">
      <c r="A8295" s="339">
        <v>45637.5</v>
      </c>
      <c r="B8295" s="340">
        <v>0.97843000000000002</v>
      </c>
      <c r="C8295" s="340" t="s">
        <v>300</v>
      </c>
      <c r="D8295" s="341">
        <v>76.646389999999997</v>
      </c>
      <c r="E8295" s="342" t="s">
        <v>300</v>
      </c>
      <c r="F8295" s="340">
        <v>2.3307799999999999</v>
      </c>
      <c r="G8295" s="342" t="s">
        <v>300</v>
      </c>
      <c r="H8295" s="342"/>
      <c r="I8295" s="342"/>
      <c r="J8295" s="343"/>
      <c r="K8295" s="343"/>
      <c r="L8295" s="407">
        <v>1</v>
      </c>
      <c r="M8295" s="344">
        <f t="shared" si="129"/>
        <v>2.3307863985881165</v>
      </c>
      <c r="N8295" s="337"/>
      <c r="T8295" s="169" t="s">
        <v>300</v>
      </c>
    </row>
    <row r="8296" spans="1:20">
      <c r="A8296" s="339">
        <v>45637.541666666701</v>
      </c>
      <c r="B8296" s="340">
        <v>1.8435299999999999</v>
      </c>
      <c r="C8296" s="340" t="s">
        <v>300</v>
      </c>
      <c r="D8296" s="341">
        <v>71.849459999999993</v>
      </c>
      <c r="E8296" s="342" t="s">
        <v>300</v>
      </c>
      <c r="F8296" s="340">
        <v>4.1167400000000001</v>
      </c>
      <c r="G8296" s="342" t="s">
        <v>300</v>
      </c>
      <c r="H8296" s="342"/>
      <c r="I8296" s="342"/>
      <c r="J8296" s="343"/>
      <c r="K8296" s="343"/>
      <c r="L8296" s="407">
        <v>1</v>
      </c>
      <c r="M8296" s="344">
        <f t="shared" si="129"/>
        <v>4.1167522156073035</v>
      </c>
      <c r="N8296" s="337"/>
      <c r="T8296" s="169" t="s">
        <v>300</v>
      </c>
    </row>
    <row r="8297" spans="1:20">
      <c r="A8297" s="339">
        <v>45637.583333333299</v>
      </c>
      <c r="B8297" s="340">
        <v>2.51905</v>
      </c>
      <c r="C8297" s="340" t="s">
        <v>300</v>
      </c>
      <c r="D8297" s="341">
        <v>68.19041</v>
      </c>
      <c r="E8297" s="342" t="s">
        <v>300</v>
      </c>
      <c r="F8297" s="340">
        <v>5.3387599999999997</v>
      </c>
      <c r="G8297" s="342" t="s">
        <v>300</v>
      </c>
      <c r="H8297" s="342"/>
      <c r="I8297" s="342"/>
      <c r="J8297" s="343"/>
      <c r="K8297" s="343"/>
      <c r="L8297" s="407">
        <v>1</v>
      </c>
      <c r="M8297" s="344">
        <f t="shared" si="129"/>
        <v>5.3387686258103386</v>
      </c>
      <c r="N8297" s="337"/>
      <c r="T8297" s="169" t="s">
        <v>300</v>
      </c>
    </row>
    <row r="8298" spans="1:20">
      <c r="A8298" s="339">
        <v>45637.625</v>
      </c>
      <c r="B8298" s="340">
        <v>2.5222500000000001</v>
      </c>
      <c r="C8298" s="340" t="s">
        <v>300</v>
      </c>
      <c r="D8298" s="341">
        <v>66.946150000000003</v>
      </c>
      <c r="E8298" s="342" t="s">
        <v>300</v>
      </c>
      <c r="F8298" s="340">
        <v>5.2480000000000002</v>
      </c>
      <c r="G8298" s="342" t="s">
        <v>300</v>
      </c>
      <c r="H8298" s="342"/>
      <c r="I8298" s="342"/>
      <c r="J8298" s="343"/>
      <c r="K8298" s="343"/>
      <c r="L8298" s="407">
        <v>1</v>
      </c>
      <c r="M8298" s="344">
        <f t="shared" si="129"/>
        <v>5.2480111261094988</v>
      </c>
      <c r="N8298" s="337"/>
      <c r="T8298" s="169" t="s">
        <v>300</v>
      </c>
    </row>
    <row r="8299" spans="1:20">
      <c r="A8299" s="339">
        <v>45637.666666666701</v>
      </c>
      <c r="B8299" s="340">
        <v>1.5335799999999999</v>
      </c>
      <c r="C8299" s="340" t="s">
        <v>300</v>
      </c>
      <c r="D8299" s="341">
        <v>69.581519999999998</v>
      </c>
      <c r="E8299" s="342" t="s">
        <v>300</v>
      </c>
      <c r="F8299" s="340">
        <v>3.3165200000000001</v>
      </c>
      <c r="G8299" s="342" t="s">
        <v>300</v>
      </c>
      <c r="H8299" s="342"/>
      <c r="I8299" s="342"/>
      <c r="J8299" s="343"/>
      <c r="K8299" s="343"/>
      <c r="L8299" s="407">
        <v>1</v>
      </c>
      <c r="M8299" s="344">
        <f t="shared" si="129"/>
        <v>3.3165103568849275</v>
      </c>
      <c r="N8299" s="337"/>
      <c r="T8299" s="169" t="s">
        <v>300</v>
      </c>
    </row>
    <row r="8300" spans="1:20">
      <c r="A8300" s="339">
        <v>45637.708333333299</v>
      </c>
      <c r="B8300" s="340">
        <v>2.5411999999999999</v>
      </c>
      <c r="C8300" s="340" t="s">
        <v>300</v>
      </c>
      <c r="D8300" s="341">
        <v>68.422740000000005</v>
      </c>
      <c r="E8300" s="342" t="s">
        <v>300</v>
      </c>
      <c r="F8300" s="340">
        <v>5.4040600000000003</v>
      </c>
      <c r="G8300" s="342" t="s">
        <v>300</v>
      </c>
      <c r="H8300" s="342"/>
      <c r="I8300" s="342"/>
      <c r="J8300" s="343"/>
      <c r="K8300" s="343"/>
      <c r="L8300" s="407">
        <v>1</v>
      </c>
      <c r="M8300" s="344">
        <f t="shared" si="129"/>
        <v>5.4040619428790393</v>
      </c>
      <c r="N8300" s="337"/>
      <c r="T8300" s="169" t="s">
        <v>300</v>
      </c>
    </row>
    <row r="8301" spans="1:20">
      <c r="A8301" s="339">
        <v>45637.75</v>
      </c>
      <c r="B8301" s="340">
        <v>2.5185399999999998</v>
      </c>
      <c r="C8301" s="340" t="s">
        <v>300</v>
      </c>
      <c r="D8301" s="341">
        <v>66.976640000000003</v>
      </c>
      <c r="E8301" s="342" t="s">
        <v>300</v>
      </c>
      <c r="F8301" s="340">
        <v>5.2426700000000004</v>
      </c>
      <c r="G8301" s="342" t="s">
        <v>300</v>
      </c>
      <c r="H8301" s="342"/>
      <c r="I8301" s="342"/>
      <c r="J8301" s="343"/>
      <c r="K8301" s="343"/>
      <c r="L8301" s="407">
        <v>1</v>
      </c>
      <c r="M8301" s="344">
        <f t="shared" si="129"/>
        <v>5.2426784218260476</v>
      </c>
      <c r="N8301" s="337"/>
      <c r="T8301" s="169" t="s">
        <v>300</v>
      </c>
    </row>
    <row r="8302" spans="1:20">
      <c r="A8302" s="339">
        <v>45637.791666666701</v>
      </c>
      <c r="B8302" s="340">
        <v>2.08249</v>
      </c>
      <c r="C8302" s="340" t="s">
        <v>300</v>
      </c>
      <c r="D8302" s="341">
        <v>68.461389999999994</v>
      </c>
      <c r="E8302" s="342" t="s">
        <v>300</v>
      </c>
      <c r="F8302" s="340">
        <v>4.4310900000000002</v>
      </c>
      <c r="G8302" s="342" t="s">
        <v>300</v>
      </c>
      <c r="H8302" s="342"/>
      <c r="I8302" s="342"/>
      <c r="J8302" s="343"/>
      <c r="K8302" s="343"/>
      <c r="L8302" s="407">
        <v>1</v>
      </c>
      <c r="M8302" s="344">
        <f t="shared" si="129"/>
        <v>4.4310805746989876</v>
      </c>
      <c r="N8302" s="337"/>
      <c r="T8302" s="169" t="s">
        <v>300</v>
      </c>
    </row>
    <row r="8303" spans="1:20">
      <c r="A8303" s="339">
        <v>45637.833333333299</v>
      </c>
      <c r="B8303" s="340">
        <v>2.2349299999999999</v>
      </c>
      <c r="C8303" s="340" t="s">
        <v>300</v>
      </c>
      <c r="D8303" s="341">
        <v>68.850300000000004</v>
      </c>
      <c r="E8303" s="342" t="s">
        <v>300</v>
      </c>
      <c r="F8303" s="340">
        <v>4.7824499999999999</v>
      </c>
      <c r="G8303" s="342" t="s">
        <v>300</v>
      </c>
      <c r="H8303" s="342"/>
      <c r="I8303" s="342"/>
      <c r="J8303" s="343"/>
      <c r="K8303" s="343"/>
      <c r="L8303" s="407">
        <v>1</v>
      </c>
      <c r="M8303" s="344">
        <f t="shared" si="129"/>
        <v>4.7824536784273191</v>
      </c>
      <c r="N8303" s="337"/>
      <c r="T8303" s="169" t="s">
        <v>300</v>
      </c>
    </row>
    <row r="8304" spans="1:20">
      <c r="A8304" s="339">
        <v>45637.875</v>
      </c>
      <c r="B8304" s="340">
        <v>2.6218900000000001</v>
      </c>
      <c r="C8304" s="340" t="s">
        <v>300</v>
      </c>
      <c r="D8304" s="341">
        <v>68.031149999999997</v>
      </c>
      <c r="E8304" s="342" t="s">
        <v>300</v>
      </c>
      <c r="F8304" s="340">
        <v>5.5437399999999997</v>
      </c>
      <c r="G8304" s="342" t="s">
        <v>300</v>
      </c>
      <c r="H8304" s="342"/>
      <c r="I8304" s="342"/>
      <c r="J8304" s="343"/>
      <c r="K8304" s="343"/>
      <c r="L8304" s="407">
        <v>1</v>
      </c>
      <c r="M8304" s="344">
        <f t="shared" si="129"/>
        <v>5.543745563428379</v>
      </c>
      <c r="N8304" s="337"/>
      <c r="T8304" s="169" t="s">
        <v>300</v>
      </c>
    </row>
    <row r="8305" spans="1:20">
      <c r="A8305" s="339">
        <v>45637.916666666701</v>
      </c>
      <c r="B8305" s="340">
        <v>2.4142600000000001</v>
      </c>
      <c r="C8305" s="340" t="s">
        <v>300</v>
      </c>
      <c r="D8305" s="341">
        <v>69.918710000000004</v>
      </c>
      <c r="E8305" s="342" t="s">
        <v>300</v>
      </c>
      <c r="F8305" s="340">
        <v>5.2463699999999998</v>
      </c>
      <c r="G8305" s="342" t="s">
        <v>300</v>
      </c>
      <c r="H8305" s="342"/>
      <c r="I8305" s="342"/>
      <c r="J8305" s="343"/>
      <c r="K8305" s="343"/>
      <c r="L8305" s="407">
        <v>1</v>
      </c>
      <c r="M8305" s="344">
        <f t="shared" si="129"/>
        <v>5.2463644445269688</v>
      </c>
      <c r="N8305" s="337"/>
      <c r="T8305" s="169" t="s">
        <v>300</v>
      </c>
    </row>
    <row r="8306" spans="1:20">
      <c r="A8306" s="339">
        <v>45637.958333333299</v>
      </c>
      <c r="B8306" s="340">
        <v>2.4245999999999999</v>
      </c>
      <c r="C8306" s="340" t="s">
        <v>300</v>
      </c>
      <c r="D8306" s="341">
        <v>69.844520000000003</v>
      </c>
      <c r="E8306" s="342" t="s">
        <v>300</v>
      </c>
      <c r="F8306" s="340">
        <v>5.2632399999999997</v>
      </c>
      <c r="G8306" s="342" t="s">
        <v>300</v>
      </c>
      <c r="H8306" s="342"/>
      <c r="I8306" s="342"/>
      <c r="J8306" s="343"/>
      <c r="K8306" s="343"/>
      <c r="L8306" s="407">
        <v>1</v>
      </c>
      <c r="M8306" s="344">
        <f t="shared" si="129"/>
        <v>5.2632433208073595</v>
      </c>
      <c r="N8306" s="337"/>
      <c r="T8306" s="169" t="s">
        <v>300</v>
      </c>
    </row>
    <row r="8307" spans="1:20">
      <c r="A8307" s="339">
        <v>45638</v>
      </c>
      <c r="B8307" s="340">
        <v>2.6295799999999998</v>
      </c>
      <c r="C8307" s="340" t="s">
        <v>300</v>
      </c>
      <c r="D8307" s="341">
        <v>69.851140000000001</v>
      </c>
      <c r="E8307" s="342" t="s">
        <v>300</v>
      </c>
      <c r="F8307" s="340">
        <v>5.7087399999999997</v>
      </c>
      <c r="G8307" s="342" t="s">
        <v>300</v>
      </c>
      <c r="H8307" s="342"/>
      <c r="I8307" s="342"/>
      <c r="J8307" s="343"/>
      <c r="K8307" s="343"/>
      <c r="L8307" s="407">
        <v>1</v>
      </c>
      <c r="M8307" s="344">
        <f t="shared" si="129"/>
        <v>5.708748315214895</v>
      </c>
      <c r="N8307" s="337"/>
      <c r="T8307" s="169" t="s">
        <v>300</v>
      </c>
    </row>
    <row r="8308" spans="1:20">
      <c r="A8308" s="339">
        <v>45638.041666666701</v>
      </c>
      <c r="B8308" s="340">
        <v>2.53633</v>
      </c>
      <c r="C8308" s="340" t="s">
        <v>300</v>
      </c>
      <c r="D8308" s="341">
        <v>70.213509999999999</v>
      </c>
      <c r="E8308" s="342" t="s">
        <v>300</v>
      </c>
      <c r="F8308" s="340">
        <v>5.5348699999999997</v>
      </c>
      <c r="G8308" s="342" t="s">
        <v>300</v>
      </c>
      <c r="H8308" s="342"/>
      <c r="I8308" s="342"/>
      <c r="J8308" s="343"/>
      <c r="K8308" s="343"/>
      <c r="L8308" s="407">
        <v>1</v>
      </c>
      <c r="M8308" s="344">
        <f t="shared" si="129"/>
        <v>5.5348703569127631</v>
      </c>
      <c r="N8308" s="337"/>
      <c r="T8308" s="169" t="s">
        <v>300</v>
      </c>
    </row>
    <row r="8309" spans="1:20">
      <c r="A8309" s="339">
        <v>45638.083333333299</v>
      </c>
      <c r="B8309" s="340">
        <v>2.5307300000000001</v>
      </c>
      <c r="C8309" s="340" t="s">
        <v>300</v>
      </c>
      <c r="D8309" s="341">
        <v>69.591530000000006</v>
      </c>
      <c r="E8309" s="342" t="s">
        <v>300</v>
      </c>
      <c r="F8309" s="340">
        <v>5.4737299999999998</v>
      </c>
      <c r="G8309" s="342" t="s">
        <v>300</v>
      </c>
      <c r="H8309" s="342"/>
      <c r="I8309" s="342"/>
      <c r="J8309" s="343"/>
      <c r="K8309" s="343"/>
      <c r="L8309" s="407">
        <v>1</v>
      </c>
      <c r="M8309" s="344">
        <f t="shared" si="129"/>
        <v>5.4737279440412534</v>
      </c>
      <c r="N8309" s="337"/>
      <c r="T8309" s="169" t="s">
        <v>300</v>
      </c>
    </row>
    <row r="8310" spans="1:20">
      <c r="A8310" s="339">
        <v>45638.125</v>
      </c>
      <c r="B8310" s="340">
        <v>2.58507</v>
      </c>
      <c r="C8310" s="340" t="s">
        <v>300</v>
      </c>
      <c r="D8310" s="341">
        <v>70.025509999999997</v>
      </c>
      <c r="E8310" s="342" t="s">
        <v>300</v>
      </c>
      <c r="F8310" s="340">
        <v>5.6261299999999999</v>
      </c>
      <c r="G8310" s="342" t="s">
        <v>300</v>
      </c>
      <c r="H8310" s="342"/>
      <c r="I8310" s="342"/>
      <c r="J8310" s="343"/>
      <c r="K8310" s="343"/>
      <c r="L8310" s="407">
        <v>1</v>
      </c>
      <c r="M8310" s="344">
        <f t="shared" si="129"/>
        <v>5.6261278668175549</v>
      </c>
      <c r="N8310" s="337"/>
      <c r="T8310" s="169" t="s">
        <v>300</v>
      </c>
    </row>
    <row r="8311" spans="1:20">
      <c r="A8311" s="339">
        <v>45638.166666666701</v>
      </c>
      <c r="B8311" s="340">
        <v>2.3399000000000001</v>
      </c>
      <c r="C8311" s="340" t="s">
        <v>300</v>
      </c>
      <c r="D8311" s="341">
        <v>71.214699999999993</v>
      </c>
      <c r="E8311" s="342" t="s">
        <v>300</v>
      </c>
      <c r="F8311" s="340">
        <v>5.17903</v>
      </c>
      <c r="G8311" s="342" t="s">
        <v>300</v>
      </c>
      <c r="H8311" s="342"/>
      <c r="I8311" s="342"/>
      <c r="J8311" s="343"/>
      <c r="K8311" s="343"/>
      <c r="L8311" s="407">
        <v>1</v>
      </c>
      <c r="M8311" s="344">
        <f t="shared" si="129"/>
        <v>5.1790243945523997</v>
      </c>
      <c r="N8311" s="337"/>
      <c r="T8311" s="169" t="s">
        <v>300</v>
      </c>
    </row>
    <row r="8312" spans="1:20">
      <c r="A8312" s="339">
        <v>45638.208333333299</v>
      </c>
      <c r="B8312" s="340">
        <v>2.5641600000000002</v>
      </c>
      <c r="C8312" s="340" t="s">
        <v>300</v>
      </c>
      <c r="D8312" s="341">
        <v>69.816739999999996</v>
      </c>
      <c r="E8312" s="342" t="s">
        <v>300</v>
      </c>
      <c r="F8312" s="340">
        <v>5.5639799999999999</v>
      </c>
      <c r="G8312" s="342" t="s">
        <v>300</v>
      </c>
      <c r="H8312" s="342"/>
      <c r="I8312" s="342"/>
      <c r="J8312" s="343"/>
      <c r="K8312" s="343"/>
      <c r="L8312" s="407">
        <v>1</v>
      </c>
      <c r="M8312" s="344">
        <f t="shared" si="129"/>
        <v>5.5639817565534715</v>
      </c>
      <c r="N8312" s="337"/>
      <c r="T8312" s="169" t="s">
        <v>300</v>
      </c>
    </row>
    <row r="8313" spans="1:20">
      <c r="A8313" s="339">
        <v>45638.25</v>
      </c>
      <c r="B8313" s="340">
        <v>2.4905300000000001</v>
      </c>
      <c r="C8313" s="340" t="s">
        <v>300</v>
      </c>
      <c r="D8313" s="341">
        <v>70.419039999999995</v>
      </c>
      <c r="E8313" s="342" t="s">
        <v>300</v>
      </c>
      <c r="F8313" s="340">
        <v>5.4508200000000002</v>
      </c>
      <c r="G8313" s="342" t="s">
        <v>300</v>
      </c>
      <c r="H8313" s="342"/>
      <c r="I8313" s="342"/>
      <c r="J8313" s="343"/>
      <c r="K8313" s="343"/>
      <c r="L8313" s="407">
        <v>1</v>
      </c>
      <c r="M8313" s="344">
        <f t="shared" si="129"/>
        <v>5.4508331409624944</v>
      </c>
      <c r="N8313" s="337"/>
      <c r="T8313" s="169" t="s">
        <v>300</v>
      </c>
    </row>
    <row r="8314" spans="1:20">
      <c r="A8314" s="339">
        <v>45638.291666666701</v>
      </c>
      <c r="B8314" s="340">
        <v>2.2885900000000001</v>
      </c>
      <c r="C8314" s="340" t="s">
        <v>300</v>
      </c>
      <c r="D8314" s="341">
        <v>72.110680000000002</v>
      </c>
      <c r="E8314" s="342" t="s">
        <v>300</v>
      </c>
      <c r="F8314" s="340">
        <v>5.1292</v>
      </c>
      <c r="G8314" s="342" t="s">
        <v>300</v>
      </c>
      <c r="H8314" s="342"/>
      <c r="I8314" s="342"/>
      <c r="J8314" s="343"/>
      <c r="K8314" s="343"/>
      <c r="L8314" s="407">
        <v>1</v>
      </c>
      <c r="M8314" s="344">
        <f t="shared" si="129"/>
        <v>5.1291877578684959</v>
      </c>
      <c r="N8314" s="337"/>
      <c r="T8314" s="169" t="s">
        <v>300</v>
      </c>
    </row>
    <row r="8315" spans="1:20">
      <c r="A8315" s="339">
        <v>45638.333333333299</v>
      </c>
      <c r="B8315" s="340">
        <v>2.24329</v>
      </c>
      <c r="C8315" s="340" t="s">
        <v>300</v>
      </c>
      <c r="D8315" s="341">
        <v>71.915880000000001</v>
      </c>
      <c r="E8315" s="342" t="s">
        <v>300</v>
      </c>
      <c r="F8315" s="340">
        <v>5.0140700000000002</v>
      </c>
      <c r="G8315" s="342" t="s">
        <v>300</v>
      </c>
      <c r="H8315" s="342"/>
      <c r="I8315" s="342"/>
      <c r="J8315" s="343"/>
      <c r="K8315" s="343"/>
      <c r="L8315" s="407">
        <v>1</v>
      </c>
      <c r="M8315" s="344">
        <f t="shared" si="129"/>
        <v>5.0140796617568153</v>
      </c>
      <c r="N8315" s="337"/>
      <c r="T8315" s="169" t="s">
        <v>300</v>
      </c>
    </row>
    <row r="8316" spans="1:20">
      <c r="A8316" s="339">
        <v>45638.375</v>
      </c>
      <c r="B8316" s="340">
        <v>2.2621699999999998</v>
      </c>
      <c r="C8316" s="340" t="s">
        <v>300</v>
      </c>
      <c r="D8316" s="341">
        <v>70.786990000000003</v>
      </c>
      <c r="E8316" s="342" t="s">
        <v>300</v>
      </c>
      <c r="F8316" s="340">
        <v>4.9769100000000002</v>
      </c>
      <c r="G8316" s="342" t="s">
        <v>300</v>
      </c>
      <c r="H8316" s="342"/>
      <c r="I8316" s="342"/>
      <c r="J8316" s="343"/>
      <c r="K8316" s="343"/>
      <c r="L8316" s="407">
        <v>1</v>
      </c>
      <c r="M8316" s="344">
        <f t="shared" si="129"/>
        <v>4.9769089366307639</v>
      </c>
      <c r="N8316" s="337"/>
      <c r="T8316" s="169" t="s">
        <v>300</v>
      </c>
    </row>
    <row r="8317" spans="1:20">
      <c r="A8317" s="339">
        <v>45638.416666666701</v>
      </c>
      <c r="B8317" s="340">
        <v>2.2629999999999999</v>
      </c>
      <c r="C8317" s="340" t="s">
        <v>300</v>
      </c>
      <c r="D8317" s="341">
        <v>70.481750000000005</v>
      </c>
      <c r="E8317" s="342" t="s">
        <v>300</v>
      </c>
      <c r="F8317" s="340">
        <v>4.9572700000000003</v>
      </c>
      <c r="G8317" s="342" t="s">
        <v>300</v>
      </c>
      <c r="H8317" s="342"/>
      <c r="I8317" s="342"/>
      <c r="J8317" s="343"/>
      <c r="K8317" s="343"/>
      <c r="L8317" s="407">
        <v>1</v>
      </c>
      <c r="M8317" s="344">
        <f t="shared" si="129"/>
        <v>4.9572662237700005</v>
      </c>
      <c r="N8317" s="337"/>
      <c r="T8317" s="169" t="s">
        <v>300</v>
      </c>
    </row>
    <row r="8318" spans="1:20">
      <c r="A8318" s="339">
        <v>45638.458333333299</v>
      </c>
      <c r="B8318" s="340">
        <v>2.4701399999999998</v>
      </c>
      <c r="C8318" s="340" t="s">
        <v>300</v>
      </c>
      <c r="D8318" s="341">
        <v>68.708969999999994</v>
      </c>
      <c r="E8318" s="342" t="s">
        <v>300</v>
      </c>
      <c r="F8318" s="340">
        <v>5.2749199999999998</v>
      </c>
      <c r="G8318" s="342" t="s">
        <v>300</v>
      </c>
      <c r="H8318" s="342"/>
      <c r="I8318" s="342"/>
      <c r="J8318" s="343"/>
      <c r="K8318" s="343"/>
      <c r="L8318" s="407">
        <v>1</v>
      </c>
      <c r="M8318" s="344">
        <f t="shared" si="129"/>
        <v>5.2749216918422626</v>
      </c>
      <c r="N8318" s="337"/>
      <c r="T8318" s="169" t="s">
        <v>300</v>
      </c>
    </row>
    <row r="8319" spans="1:20">
      <c r="A8319" s="339">
        <v>45638.5</v>
      </c>
      <c r="B8319" s="340">
        <v>2.50284</v>
      </c>
      <c r="C8319" s="340" t="s">
        <v>300</v>
      </c>
      <c r="D8319" s="341">
        <v>68.529480000000007</v>
      </c>
      <c r="E8319" s="342" t="s">
        <v>300</v>
      </c>
      <c r="F8319" s="340">
        <v>5.3307900000000004</v>
      </c>
      <c r="G8319" s="342" t="s">
        <v>300</v>
      </c>
      <c r="H8319" s="342"/>
      <c r="I8319" s="342"/>
      <c r="J8319" s="343"/>
      <c r="K8319" s="343"/>
      <c r="L8319" s="407">
        <v>1</v>
      </c>
      <c r="M8319" s="344">
        <f t="shared" si="129"/>
        <v>5.3307895013170556</v>
      </c>
      <c r="N8319" s="337"/>
      <c r="T8319" s="169" t="s">
        <v>300</v>
      </c>
    </row>
    <row r="8320" spans="1:20">
      <c r="A8320" s="339">
        <v>45638.541666666701</v>
      </c>
      <c r="B8320" s="340">
        <v>1.86947</v>
      </c>
      <c r="C8320" s="340" t="s">
        <v>300</v>
      </c>
      <c r="D8320" s="341">
        <v>70.067009999999996</v>
      </c>
      <c r="E8320" s="342" t="s">
        <v>300</v>
      </c>
      <c r="F8320" s="340">
        <v>4.0711199999999996</v>
      </c>
      <c r="G8320" s="342" t="s">
        <v>300</v>
      </c>
      <c r="H8320" s="342"/>
      <c r="I8320" s="342"/>
      <c r="J8320" s="343"/>
      <c r="K8320" s="343"/>
      <c r="L8320" s="407">
        <v>1</v>
      </c>
      <c r="M8320" s="344">
        <f t="shared" si="129"/>
        <v>4.0711124225804749</v>
      </c>
      <c r="N8320" s="337"/>
      <c r="T8320" s="169" t="s">
        <v>300</v>
      </c>
    </row>
    <row r="8321" spans="1:20">
      <c r="A8321" s="339">
        <v>45638.583333333299</v>
      </c>
      <c r="B8321" s="340">
        <v>2.7289500000000002</v>
      </c>
      <c r="C8321" s="340" t="s">
        <v>300</v>
      </c>
      <c r="D8321" s="341">
        <v>66.783299999999997</v>
      </c>
      <c r="E8321" s="342" t="s">
        <v>300</v>
      </c>
      <c r="F8321" s="340">
        <v>5.6642700000000001</v>
      </c>
      <c r="G8321" s="342" t="s">
        <v>300</v>
      </c>
      <c r="H8321" s="342"/>
      <c r="I8321" s="342"/>
      <c r="J8321" s="343"/>
      <c r="K8321" s="343"/>
      <c r="L8321" s="407">
        <v>1</v>
      </c>
      <c r="M8321" s="344">
        <f t="shared" si="129"/>
        <v>5.6642767455077996</v>
      </c>
      <c r="N8321" s="337"/>
      <c r="T8321" s="169" t="s">
        <v>300</v>
      </c>
    </row>
    <row r="8322" spans="1:20">
      <c r="A8322" s="339">
        <v>45638.625</v>
      </c>
      <c r="B8322" s="340">
        <v>2.8576700000000002</v>
      </c>
      <c r="C8322" s="340" t="s">
        <v>300</v>
      </c>
      <c r="D8322" s="341">
        <v>66.29759</v>
      </c>
      <c r="E8322" s="342" t="s">
        <v>300</v>
      </c>
      <c r="F8322" s="340">
        <v>5.8883200000000002</v>
      </c>
      <c r="G8322" s="342" t="s">
        <v>300</v>
      </c>
      <c r="H8322" s="342"/>
      <c r="I8322" s="342"/>
      <c r="J8322" s="343"/>
      <c r="K8322" s="343"/>
      <c r="L8322" s="407">
        <v>1</v>
      </c>
      <c r="M8322" s="344">
        <f t="shared" si="129"/>
        <v>5.8883121851955229</v>
      </c>
      <c r="N8322" s="337"/>
      <c r="T8322" s="169" t="s">
        <v>300</v>
      </c>
    </row>
    <row r="8323" spans="1:20">
      <c r="A8323" s="339">
        <v>45638.666666666701</v>
      </c>
      <c r="B8323" s="340">
        <v>2.8983599999999998</v>
      </c>
      <c r="C8323" s="340" t="s">
        <v>300</v>
      </c>
      <c r="D8323" s="341">
        <v>64.507390000000001</v>
      </c>
      <c r="E8323" s="342" t="s">
        <v>300</v>
      </c>
      <c r="F8323" s="340">
        <v>5.8109000000000002</v>
      </c>
      <c r="G8323" s="342" t="s">
        <v>300</v>
      </c>
      <c r="H8323" s="342"/>
      <c r="I8323" s="342"/>
      <c r="J8323" s="343"/>
      <c r="K8323" s="343"/>
      <c r="L8323" s="407">
        <v>1</v>
      </c>
      <c r="M8323" s="344">
        <f t="shared" ref="M8323:M8386" si="130">D8323*60*10^3*B8323*5.18*10^-7</f>
        <v>5.8108920564028317</v>
      </c>
      <c r="N8323" s="337"/>
      <c r="T8323" s="169" t="s">
        <v>300</v>
      </c>
    </row>
    <row r="8324" spans="1:20">
      <c r="A8324" s="339">
        <v>45638.708333333299</v>
      </c>
      <c r="B8324" s="340">
        <v>2.95255</v>
      </c>
      <c r="C8324" s="340" t="s">
        <v>300</v>
      </c>
      <c r="D8324" s="341">
        <v>65.174210000000002</v>
      </c>
      <c r="E8324" s="342" t="s">
        <v>300</v>
      </c>
      <c r="F8324" s="340">
        <v>5.9807300000000003</v>
      </c>
      <c r="G8324" s="342" t="s">
        <v>300</v>
      </c>
      <c r="H8324" s="342"/>
      <c r="I8324" s="342"/>
      <c r="J8324" s="343"/>
      <c r="K8324" s="343"/>
      <c r="L8324" s="407">
        <v>1</v>
      </c>
      <c r="M8324" s="344">
        <f t="shared" si="130"/>
        <v>5.9807279348993392</v>
      </c>
      <c r="N8324" s="337"/>
      <c r="T8324" s="169" t="s">
        <v>300</v>
      </c>
    </row>
    <row r="8325" spans="1:20">
      <c r="A8325" s="339">
        <v>45638.75</v>
      </c>
      <c r="B8325" s="340">
        <v>2.8127300000000002</v>
      </c>
      <c r="C8325" s="340" t="s">
        <v>300</v>
      </c>
      <c r="D8325" s="341">
        <v>65.923550000000006</v>
      </c>
      <c r="E8325" s="342" t="s">
        <v>300</v>
      </c>
      <c r="F8325" s="340">
        <v>5.7630100000000004</v>
      </c>
      <c r="G8325" s="342" t="s">
        <v>300</v>
      </c>
      <c r="H8325" s="342"/>
      <c r="I8325" s="342"/>
      <c r="J8325" s="343"/>
      <c r="K8325" s="343"/>
      <c r="L8325" s="407">
        <v>1</v>
      </c>
      <c r="M8325" s="344">
        <f t="shared" si="130"/>
        <v>5.7630135622798209</v>
      </c>
      <c r="N8325" s="337"/>
      <c r="T8325" s="169" t="s">
        <v>300</v>
      </c>
    </row>
    <row r="8326" spans="1:20">
      <c r="A8326" s="339">
        <v>45638.791666666701</v>
      </c>
      <c r="B8326" s="340">
        <v>2.9927600000000001</v>
      </c>
      <c r="C8326" s="340" t="s">
        <v>300</v>
      </c>
      <c r="D8326" s="341">
        <v>65.791759999999996</v>
      </c>
      <c r="E8326" s="342" t="s">
        <v>300</v>
      </c>
      <c r="F8326" s="340">
        <v>6.1196200000000003</v>
      </c>
      <c r="G8326" s="342" t="s">
        <v>300</v>
      </c>
      <c r="H8326" s="342"/>
      <c r="I8326" s="342"/>
      <c r="J8326" s="343"/>
      <c r="K8326" s="343"/>
      <c r="L8326" s="407">
        <v>1</v>
      </c>
      <c r="M8326" s="344">
        <f t="shared" si="130"/>
        <v>6.1196192931982072</v>
      </c>
      <c r="N8326" s="337"/>
      <c r="T8326" s="169" t="s">
        <v>300</v>
      </c>
    </row>
    <row r="8327" spans="1:20">
      <c r="A8327" s="339">
        <v>45638.833333333299</v>
      </c>
      <c r="B8327" s="340">
        <v>3.0378699999999998</v>
      </c>
      <c r="C8327" s="340" t="s">
        <v>300</v>
      </c>
      <c r="D8327" s="341">
        <v>65.240560000000002</v>
      </c>
      <c r="E8327" s="342" t="s">
        <v>300</v>
      </c>
      <c r="F8327" s="340">
        <v>6.1598300000000004</v>
      </c>
      <c r="G8327" s="342" t="s">
        <v>300</v>
      </c>
      <c r="H8327" s="342"/>
      <c r="I8327" s="342"/>
      <c r="J8327" s="343"/>
      <c r="K8327" s="343"/>
      <c r="L8327" s="407">
        <v>1</v>
      </c>
      <c r="M8327" s="344">
        <f t="shared" si="130"/>
        <v>6.1598179274237754</v>
      </c>
      <c r="N8327" s="337"/>
      <c r="T8327" s="169" t="s">
        <v>300</v>
      </c>
    </row>
    <row r="8328" spans="1:20">
      <c r="A8328" s="339">
        <v>45638.875</v>
      </c>
      <c r="B8328" s="340">
        <v>2.53579</v>
      </c>
      <c r="C8328" s="340" t="s">
        <v>300</v>
      </c>
      <c r="D8328" s="341">
        <v>65.448719999999994</v>
      </c>
      <c r="E8328" s="342" t="s">
        <v>300</v>
      </c>
      <c r="F8328" s="340">
        <v>5.1581599999999996</v>
      </c>
      <c r="G8328" s="342" t="s">
        <v>300</v>
      </c>
      <c r="H8328" s="342"/>
      <c r="I8328" s="342"/>
      <c r="J8328" s="343"/>
      <c r="K8328" s="343"/>
      <c r="L8328" s="407">
        <v>1</v>
      </c>
      <c r="M8328" s="344">
        <f t="shared" si="130"/>
        <v>5.158167637127903</v>
      </c>
      <c r="N8328" s="337"/>
      <c r="T8328" s="169" t="s">
        <v>300</v>
      </c>
    </row>
    <row r="8329" spans="1:20">
      <c r="A8329" s="339">
        <v>45638.916666666701</v>
      </c>
      <c r="B8329" s="340">
        <v>2.82497</v>
      </c>
      <c r="C8329" s="340" t="s">
        <v>300</v>
      </c>
      <c r="D8329" s="341">
        <v>65.526929999999993</v>
      </c>
      <c r="E8329" s="342" t="s">
        <v>300</v>
      </c>
      <c r="F8329" s="340">
        <v>5.7532800000000002</v>
      </c>
      <c r="G8329" s="342" t="s">
        <v>300</v>
      </c>
      <c r="H8329" s="342"/>
      <c r="I8329" s="342"/>
      <c r="J8329" s="343"/>
      <c r="K8329" s="343"/>
      <c r="L8329" s="407">
        <v>1</v>
      </c>
      <c r="M8329" s="344">
        <f t="shared" si="130"/>
        <v>5.7532688836204668</v>
      </c>
      <c r="N8329" s="337"/>
      <c r="T8329" s="169" t="s">
        <v>300</v>
      </c>
    </row>
    <row r="8330" spans="1:20">
      <c r="A8330" s="339">
        <v>45638.958333333299</v>
      </c>
      <c r="B8330" s="340">
        <v>2.7929900000000001</v>
      </c>
      <c r="C8330" s="340" t="s">
        <v>300</v>
      </c>
      <c r="D8330" s="341">
        <v>66.304739999999995</v>
      </c>
      <c r="E8330" s="342" t="s">
        <v>300</v>
      </c>
      <c r="F8330" s="340">
        <v>5.7556700000000003</v>
      </c>
      <c r="G8330" s="342" t="s">
        <v>300</v>
      </c>
      <c r="H8330" s="342"/>
      <c r="I8330" s="342"/>
      <c r="J8330" s="343"/>
      <c r="K8330" s="343"/>
      <c r="L8330" s="407">
        <v>1</v>
      </c>
      <c r="M8330" s="344">
        <f t="shared" si="130"/>
        <v>5.7556578270124064</v>
      </c>
      <c r="N8330" s="337"/>
      <c r="T8330" s="169" t="s">
        <v>300</v>
      </c>
    </row>
    <row r="8331" spans="1:20">
      <c r="A8331" s="339">
        <v>45639</v>
      </c>
      <c r="B8331" s="340">
        <v>2.9826299999999999</v>
      </c>
      <c r="C8331" s="340" t="s">
        <v>300</v>
      </c>
      <c r="D8331" s="341">
        <v>65.514899999999997</v>
      </c>
      <c r="E8331" s="342" t="s">
        <v>300</v>
      </c>
      <c r="F8331" s="340">
        <v>6.0732400000000002</v>
      </c>
      <c r="G8331" s="342" t="s">
        <v>300</v>
      </c>
      <c r="H8331" s="342"/>
      <c r="I8331" s="342"/>
      <c r="J8331" s="343"/>
      <c r="K8331" s="343"/>
      <c r="L8331" s="407">
        <v>1</v>
      </c>
      <c r="M8331" s="344">
        <f t="shared" si="130"/>
        <v>6.0732404282919594</v>
      </c>
      <c r="N8331" s="337"/>
      <c r="T8331" s="169" t="s">
        <v>300</v>
      </c>
    </row>
    <row r="8332" spans="1:20">
      <c r="A8332" s="339">
        <v>45639.041666666701</v>
      </c>
      <c r="B8332" s="340">
        <v>2.7755800000000002</v>
      </c>
      <c r="C8332" s="340" t="s">
        <v>300</v>
      </c>
      <c r="D8332" s="341">
        <v>67.34308</v>
      </c>
      <c r="E8332" s="342" t="s">
        <v>300</v>
      </c>
      <c r="F8332" s="340">
        <v>5.8093500000000002</v>
      </c>
      <c r="G8332" s="342" t="s">
        <v>300</v>
      </c>
      <c r="H8332" s="342"/>
      <c r="I8332" s="342"/>
      <c r="J8332" s="343"/>
      <c r="K8332" s="343"/>
      <c r="L8332" s="407">
        <v>1</v>
      </c>
      <c r="M8332" s="344">
        <f t="shared" si="130"/>
        <v>5.8093525740573124</v>
      </c>
      <c r="N8332" s="337"/>
      <c r="T8332" s="169" t="s">
        <v>300</v>
      </c>
    </row>
    <row r="8333" spans="1:20">
      <c r="A8333" s="339">
        <v>45639.083333333299</v>
      </c>
      <c r="B8333" s="340">
        <v>2.8672300000000002</v>
      </c>
      <c r="C8333" s="340" t="s">
        <v>300</v>
      </c>
      <c r="D8333" s="341">
        <v>66.397769999999994</v>
      </c>
      <c r="E8333" s="342" t="s">
        <v>300</v>
      </c>
      <c r="F8333" s="340">
        <v>5.9169499999999999</v>
      </c>
      <c r="G8333" s="342" t="s">
        <v>300</v>
      </c>
      <c r="H8333" s="342"/>
      <c r="I8333" s="342"/>
      <c r="J8333" s="343"/>
      <c r="K8333" s="343"/>
      <c r="L8333" s="407">
        <v>1</v>
      </c>
      <c r="M8333" s="344">
        <f t="shared" si="130"/>
        <v>5.916938234636266</v>
      </c>
      <c r="N8333" s="337"/>
      <c r="T8333" s="169" t="s">
        <v>300</v>
      </c>
    </row>
    <row r="8334" spans="1:20">
      <c r="A8334" s="339">
        <v>45639.125</v>
      </c>
      <c r="B8334" s="340">
        <v>2.9875699999999998</v>
      </c>
      <c r="C8334" s="340" t="s">
        <v>300</v>
      </c>
      <c r="D8334" s="341">
        <v>65.438599999999994</v>
      </c>
      <c r="E8334" s="342" t="s">
        <v>300</v>
      </c>
      <c r="F8334" s="340">
        <v>6.0762200000000002</v>
      </c>
      <c r="G8334" s="342" t="s">
        <v>300</v>
      </c>
      <c r="H8334" s="342"/>
      <c r="I8334" s="342"/>
      <c r="J8334" s="343"/>
      <c r="K8334" s="343"/>
      <c r="L8334" s="407">
        <v>1</v>
      </c>
      <c r="M8334" s="344">
        <f t="shared" si="130"/>
        <v>6.076214536118159</v>
      </c>
      <c r="N8334" s="337"/>
      <c r="T8334" s="169" t="s">
        <v>300</v>
      </c>
    </row>
    <row r="8335" spans="1:20">
      <c r="A8335" s="339">
        <v>45639.166666666701</v>
      </c>
      <c r="B8335" s="340">
        <v>2.9586600000000001</v>
      </c>
      <c r="C8335" s="340" t="s">
        <v>300</v>
      </c>
      <c r="D8335" s="341">
        <v>66.362719999999996</v>
      </c>
      <c r="E8335" s="342" t="s">
        <v>300</v>
      </c>
      <c r="F8335" s="340">
        <v>6.1023899999999998</v>
      </c>
      <c r="G8335" s="342" t="s">
        <v>300</v>
      </c>
      <c r="H8335" s="342"/>
      <c r="I8335" s="342"/>
      <c r="J8335" s="343"/>
      <c r="K8335" s="343"/>
      <c r="L8335" s="407">
        <v>1</v>
      </c>
      <c r="M8335" s="344">
        <f t="shared" si="130"/>
        <v>6.1023940578236155</v>
      </c>
      <c r="N8335" s="337"/>
      <c r="T8335" s="169" t="s">
        <v>300</v>
      </c>
    </row>
    <row r="8336" spans="1:20">
      <c r="A8336" s="339">
        <v>45639.208333333299</v>
      </c>
      <c r="B8336" s="340">
        <v>2.6317200000000001</v>
      </c>
      <c r="C8336" s="340" t="s">
        <v>300</v>
      </c>
      <c r="D8336" s="341">
        <v>68.652299999999997</v>
      </c>
      <c r="E8336" s="342" t="s">
        <v>300</v>
      </c>
      <c r="F8336" s="340">
        <v>5.6153399999999998</v>
      </c>
      <c r="G8336" s="342" t="s">
        <v>300</v>
      </c>
      <c r="H8336" s="342"/>
      <c r="I8336" s="342"/>
      <c r="J8336" s="343"/>
      <c r="K8336" s="343"/>
      <c r="L8336" s="407">
        <v>1</v>
      </c>
      <c r="M8336" s="344">
        <f t="shared" si="130"/>
        <v>5.6153364501124798</v>
      </c>
      <c r="N8336" s="337"/>
      <c r="T8336" s="169" t="s">
        <v>300</v>
      </c>
    </row>
    <row r="8337" spans="1:20">
      <c r="A8337" s="339">
        <v>45639.25</v>
      </c>
      <c r="B8337" s="340">
        <v>2.5107300000000001</v>
      </c>
      <c r="C8337" s="340" t="s">
        <v>300</v>
      </c>
      <c r="D8337" s="341">
        <v>68.153189999999995</v>
      </c>
      <c r="E8337" s="342" t="s">
        <v>300</v>
      </c>
      <c r="F8337" s="340">
        <v>5.3182299999999998</v>
      </c>
      <c r="G8337" s="342" t="s">
        <v>300</v>
      </c>
      <c r="H8337" s="342"/>
      <c r="I8337" s="342"/>
      <c r="J8337" s="343"/>
      <c r="K8337" s="343"/>
      <c r="L8337" s="407">
        <v>1</v>
      </c>
      <c r="M8337" s="344">
        <f t="shared" si="130"/>
        <v>5.3182311612879962</v>
      </c>
      <c r="N8337" s="337"/>
      <c r="T8337" s="169" t="s">
        <v>300</v>
      </c>
    </row>
    <row r="8338" spans="1:20">
      <c r="A8338" s="339">
        <v>45639.291666666701</v>
      </c>
      <c r="B8338" s="340">
        <v>2.4367200000000002</v>
      </c>
      <c r="C8338" s="340" t="s">
        <v>300</v>
      </c>
      <c r="D8338" s="341">
        <v>67.777720000000002</v>
      </c>
      <c r="E8338" s="342" t="s">
        <v>300</v>
      </c>
      <c r="F8338" s="340">
        <v>5.1330400000000003</v>
      </c>
      <c r="G8338" s="342" t="s">
        <v>300</v>
      </c>
      <c r="H8338" s="342"/>
      <c r="I8338" s="342"/>
      <c r="J8338" s="343"/>
      <c r="K8338" s="343"/>
      <c r="L8338" s="407">
        <v>1</v>
      </c>
      <c r="M8338" s="344">
        <f t="shared" si="130"/>
        <v>5.1330275283006719</v>
      </c>
      <c r="N8338" s="337"/>
      <c r="T8338" s="169" t="s">
        <v>300</v>
      </c>
    </row>
    <row r="8339" spans="1:20">
      <c r="A8339" s="339">
        <v>45639.333333333299</v>
      </c>
      <c r="B8339" s="340">
        <v>2.5148899999999998</v>
      </c>
      <c r="C8339" s="340" t="s">
        <v>300</v>
      </c>
      <c r="D8339" s="341">
        <v>66.623239999999996</v>
      </c>
      <c r="E8339" s="342" t="s">
        <v>300</v>
      </c>
      <c r="F8339" s="340">
        <v>5.2074600000000002</v>
      </c>
      <c r="G8339" s="342" t="s">
        <v>300</v>
      </c>
      <c r="H8339" s="342"/>
      <c r="I8339" s="342"/>
      <c r="J8339" s="343"/>
      <c r="K8339" s="343"/>
      <c r="L8339" s="407">
        <v>1</v>
      </c>
      <c r="M8339" s="344">
        <f t="shared" si="130"/>
        <v>5.2074577309550873</v>
      </c>
      <c r="N8339" s="337"/>
      <c r="T8339" s="169" t="s">
        <v>300</v>
      </c>
    </row>
    <row r="8340" spans="1:20">
      <c r="A8340" s="339">
        <v>45639.375</v>
      </c>
      <c r="B8340" s="340">
        <v>2.3680300000000001</v>
      </c>
      <c r="C8340" s="340" t="s">
        <v>300</v>
      </c>
      <c r="D8340" s="341">
        <v>66.984390000000005</v>
      </c>
      <c r="E8340" s="342" t="s">
        <v>300</v>
      </c>
      <c r="F8340" s="340">
        <v>4.9299299999999997</v>
      </c>
      <c r="G8340" s="342" t="s">
        <v>300</v>
      </c>
      <c r="H8340" s="342"/>
      <c r="I8340" s="342"/>
      <c r="J8340" s="343"/>
      <c r="K8340" s="343"/>
      <c r="L8340" s="407">
        <v>1</v>
      </c>
      <c r="M8340" s="344">
        <f t="shared" si="130"/>
        <v>4.9299420802068363</v>
      </c>
      <c r="N8340" s="337"/>
      <c r="T8340" s="169" t="s">
        <v>300</v>
      </c>
    </row>
    <row r="8341" spans="1:20">
      <c r="A8341" s="339">
        <v>45639.416666666701</v>
      </c>
      <c r="B8341" s="340">
        <v>1.5928500000000001</v>
      </c>
      <c r="C8341" s="340" t="s">
        <v>300</v>
      </c>
      <c r="D8341" s="341">
        <v>67.963750000000005</v>
      </c>
      <c r="E8341" s="342" t="s">
        <v>300</v>
      </c>
      <c r="F8341" s="340">
        <v>3.3646099999999999</v>
      </c>
      <c r="G8341" s="342" t="s">
        <v>300</v>
      </c>
      <c r="H8341" s="342"/>
      <c r="I8341" s="342"/>
      <c r="J8341" s="343"/>
      <c r="K8341" s="343"/>
      <c r="L8341" s="407">
        <v>1</v>
      </c>
      <c r="M8341" s="344">
        <f t="shared" si="130"/>
        <v>3.3645983195475004</v>
      </c>
      <c r="N8341" s="337"/>
      <c r="T8341" s="169" t="s">
        <v>300</v>
      </c>
    </row>
    <row r="8342" spans="1:20">
      <c r="A8342" s="339">
        <v>45639.458333333299</v>
      </c>
      <c r="B8342" s="340">
        <v>0.59518000000000004</v>
      </c>
      <c r="C8342" s="340" t="s">
        <v>300</v>
      </c>
      <c r="D8342" s="341">
        <v>67.783389999999997</v>
      </c>
      <c r="E8342" s="342" t="s">
        <v>300</v>
      </c>
      <c r="F8342" s="340">
        <v>1.25386</v>
      </c>
      <c r="G8342" s="342" t="s">
        <v>300</v>
      </c>
      <c r="H8342" s="342"/>
      <c r="I8342" s="342"/>
      <c r="J8342" s="343"/>
      <c r="K8342" s="343"/>
      <c r="L8342" s="407">
        <v>1</v>
      </c>
      <c r="M8342" s="344">
        <f t="shared" si="130"/>
        <v>1.2538703253110157</v>
      </c>
      <c r="N8342" s="337"/>
      <c r="T8342" s="169" t="s">
        <v>300</v>
      </c>
    </row>
    <row r="8343" spans="1:20">
      <c r="A8343" s="339">
        <v>45639.5</v>
      </c>
      <c r="B8343" s="340">
        <v>2.0225499999999998</v>
      </c>
      <c r="C8343" s="340" t="s">
        <v>300</v>
      </c>
      <c r="D8343" s="341">
        <v>67.206779999999995</v>
      </c>
      <c r="E8343" s="342" t="s">
        <v>300</v>
      </c>
      <c r="F8343" s="340">
        <v>4.2246800000000002</v>
      </c>
      <c r="G8343" s="342" t="s">
        <v>300</v>
      </c>
      <c r="H8343" s="342"/>
      <c r="I8343" s="342"/>
      <c r="J8343" s="343"/>
      <c r="K8343" s="343"/>
      <c r="L8343" s="407">
        <v>1</v>
      </c>
      <c r="M8343" s="344">
        <f t="shared" si="130"/>
        <v>4.224675585390119</v>
      </c>
      <c r="N8343" s="337"/>
      <c r="T8343" s="169" t="s">
        <v>300</v>
      </c>
    </row>
    <row r="8344" spans="1:20">
      <c r="A8344" s="339">
        <v>45639.541666666701</v>
      </c>
      <c r="B8344" s="340">
        <v>1.5416099999999999</v>
      </c>
      <c r="C8344" s="340" t="s">
        <v>300</v>
      </c>
      <c r="D8344" s="341">
        <v>68.233029999999999</v>
      </c>
      <c r="E8344" s="342" t="s">
        <v>300</v>
      </c>
      <c r="F8344" s="340">
        <v>3.2692800000000002</v>
      </c>
      <c r="G8344" s="342" t="s">
        <v>300</v>
      </c>
      <c r="H8344" s="342"/>
      <c r="I8344" s="342"/>
      <c r="J8344" s="343"/>
      <c r="K8344" s="343"/>
      <c r="L8344" s="407">
        <v>1</v>
      </c>
      <c r="M8344" s="344">
        <f t="shared" si="130"/>
        <v>3.2692654604375635</v>
      </c>
      <c r="N8344" s="337"/>
      <c r="T8344" s="169" t="s">
        <v>300</v>
      </c>
    </row>
    <row r="8345" spans="1:20">
      <c r="A8345" s="339">
        <v>45639.583333333299</v>
      </c>
      <c r="B8345" s="340">
        <v>1.9007499999999999</v>
      </c>
      <c r="C8345" s="340" t="s">
        <v>300</v>
      </c>
      <c r="D8345" s="341">
        <v>68.824039999999997</v>
      </c>
      <c r="E8345" s="342" t="s">
        <v>300</v>
      </c>
      <c r="F8345" s="340">
        <v>4.0658000000000003</v>
      </c>
      <c r="G8345" s="342" t="s">
        <v>300</v>
      </c>
      <c r="H8345" s="342"/>
      <c r="I8345" s="342"/>
      <c r="J8345" s="343"/>
      <c r="K8345" s="343"/>
      <c r="L8345" s="407">
        <v>1</v>
      </c>
      <c r="M8345" s="344">
        <f t="shared" si="130"/>
        <v>4.0658014984523998</v>
      </c>
      <c r="N8345" s="337"/>
      <c r="T8345" s="169" t="s">
        <v>300</v>
      </c>
    </row>
    <row r="8346" spans="1:20">
      <c r="A8346" s="339">
        <v>45639.625</v>
      </c>
      <c r="B8346" s="340">
        <v>0.76339999999999997</v>
      </c>
      <c r="C8346" s="340" t="s">
        <v>300</v>
      </c>
      <c r="D8346" s="341">
        <v>69.795869999999994</v>
      </c>
      <c r="E8346" s="342" t="s">
        <v>300</v>
      </c>
      <c r="F8346" s="340">
        <v>1.6559999999999999</v>
      </c>
      <c r="G8346" s="342" t="s">
        <v>300</v>
      </c>
      <c r="H8346" s="342"/>
      <c r="I8346" s="342"/>
      <c r="J8346" s="343"/>
      <c r="K8346" s="343"/>
      <c r="L8346" s="407">
        <v>1</v>
      </c>
      <c r="M8346" s="344">
        <f t="shared" si="130"/>
        <v>1.6560097552706396</v>
      </c>
      <c r="N8346" s="337"/>
      <c r="T8346" s="169" t="s">
        <v>300</v>
      </c>
    </row>
    <row r="8347" spans="1:20">
      <c r="A8347" s="339">
        <v>45639.666666666701</v>
      </c>
      <c r="B8347" s="340">
        <v>1.3001100000000001</v>
      </c>
      <c r="C8347" s="340" t="s">
        <v>300</v>
      </c>
      <c r="D8347" s="341">
        <v>70.215500000000006</v>
      </c>
      <c r="E8347" s="342" t="s">
        <v>300</v>
      </c>
      <c r="F8347" s="340">
        <v>2.8372299999999999</v>
      </c>
      <c r="G8347" s="342" t="s">
        <v>300</v>
      </c>
      <c r="H8347" s="342"/>
      <c r="I8347" s="342"/>
      <c r="J8347" s="343"/>
      <c r="K8347" s="343"/>
      <c r="L8347" s="407">
        <v>1</v>
      </c>
      <c r="M8347" s="344">
        <f t="shared" si="130"/>
        <v>2.8372271147513999</v>
      </c>
      <c r="N8347" s="337"/>
      <c r="T8347" s="169" t="s">
        <v>300</v>
      </c>
    </row>
    <row r="8348" spans="1:20">
      <c r="A8348" s="339">
        <v>45639.708333333299</v>
      </c>
      <c r="B8348" s="340">
        <v>2.2562600000000002</v>
      </c>
      <c r="C8348" s="340" t="s">
        <v>300</v>
      </c>
      <c r="D8348" s="341">
        <v>67.934349999999995</v>
      </c>
      <c r="E8348" s="342" t="s">
        <v>300</v>
      </c>
      <c r="F8348" s="340">
        <v>4.7638699999999998</v>
      </c>
      <c r="G8348" s="342" t="s">
        <v>300</v>
      </c>
      <c r="H8348" s="342"/>
      <c r="I8348" s="342"/>
      <c r="J8348" s="343"/>
      <c r="K8348" s="343"/>
      <c r="L8348" s="407">
        <v>1</v>
      </c>
      <c r="M8348" s="344">
        <f t="shared" si="130"/>
        <v>4.7638664569834788</v>
      </c>
      <c r="N8348" s="337"/>
      <c r="T8348" s="169" t="s">
        <v>300</v>
      </c>
    </row>
    <row r="8349" spans="1:20">
      <c r="A8349" s="339">
        <v>45639.75</v>
      </c>
      <c r="B8349" s="340">
        <v>2.16351</v>
      </c>
      <c r="C8349" s="340" t="s">
        <v>300</v>
      </c>
      <c r="D8349" s="341">
        <v>68.948549999999997</v>
      </c>
      <c r="E8349" s="342" t="s">
        <v>300</v>
      </c>
      <c r="F8349" s="340">
        <v>4.6362300000000003</v>
      </c>
      <c r="G8349" s="342" t="s">
        <v>300</v>
      </c>
      <c r="H8349" s="342"/>
      <c r="I8349" s="342"/>
      <c r="J8349" s="343"/>
      <c r="K8349" s="343"/>
      <c r="L8349" s="407">
        <v>1</v>
      </c>
      <c r="M8349" s="344">
        <f t="shared" si="130"/>
        <v>4.6362308699183394</v>
      </c>
      <c r="N8349" s="337"/>
      <c r="T8349" s="169" t="s">
        <v>300</v>
      </c>
    </row>
    <row r="8350" spans="1:20">
      <c r="A8350" s="339">
        <v>45639.791666666701</v>
      </c>
      <c r="B8350" s="340">
        <v>2.5823900000000002</v>
      </c>
      <c r="C8350" s="340" t="s">
        <v>300</v>
      </c>
      <c r="D8350" s="341">
        <v>66.494370000000004</v>
      </c>
      <c r="E8350" s="342" t="s">
        <v>300</v>
      </c>
      <c r="F8350" s="340">
        <v>5.3368700000000002</v>
      </c>
      <c r="G8350" s="342" t="s">
        <v>300</v>
      </c>
      <c r="H8350" s="342"/>
      <c r="I8350" s="342"/>
      <c r="J8350" s="343"/>
      <c r="K8350" s="343"/>
      <c r="L8350" s="407">
        <v>1</v>
      </c>
      <c r="M8350" s="344">
        <f t="shared" si="130"/>
        <v>5.3368834321648437</v>
      </c>
      <c r="N8350" s="337"/>
      <c r="T8350" s="169" t="s">
        <v>300</v>
      </c>
    </row>
    <row r="8351" spans="1:20">
      <c r="A8351" s="339">
        <v>45639.833333333299</v>
      </c>
      <c r="B8351" s="340">
        <v>2.9297800000000001</v>
      </c>
      <c r="C8351" s="340" t="s">
        <v>300</v>
      </c>
      <c r="D8351" s="341">
        <v>65.864069999999998</v>
      </c>
      <c r="E8351" s="342" t="s">
        <v>300</v>
      </c>
      <c r="F8351" s="340">
        <v>5.99742</v>
      </c>
      <c r="G8351" s="342" t="s">
        <v>300</v>
      </c>
      <c r="H8351" s="342"/>
      <c r="I8351" s="342"/>
      <c r="J8351" s="343"/>
      <c r="K8351" s="343"/>
      <c r="L8351" s="407">
        <v>1</v>
      </c>
      <c r="M8351" s="344">
        <f t="shared" si="130"/>
        <v>5.9974216639429674</v>
      </c>
      <c r="N8351" s="337"/>
      <c r="T8351" s="169" t="s">
        <v>300</v>
      </c>
    </row>
    <row r="8352" spans="1:20">
      <c r="A8352" s="339">
        <v>45639.875</v>
      </c>
      <c r="B8352" s="340">
        <v>2.7658399999999999</v>
      </c>
      <c r="C8352" s="340" t="s">
        <v>300</v>
      </c>
      <c r="D8352" s="341">
        <v>66.294489999999996</v>
      </c>
      <c r="E8352" s="342" t="s">
        <v>300</v>
      </c>
      <c r="F8352" s="340">
        <v>5.6988300000000001</v>
      </c>
      <c r="G8352" s="342" t="s">
        <v>300</v>
      </c>
      <c r="H8352" s="342"/>
      <c r="I8352" s="342"/>
      <c r="J8352" s="343"/>
      <c r="K8352" s="343"/>
      <c r="L8352" s="407">
        <v>1</v>
      </c>
      <c r="M8352" s="344">
        <f t="shared" si="130"/>
        <v>5.6988273150473274</v>
      </c>
      <c r="N8352" s="337"/>
      <c r="T8352" s="169" t="s">
        <v>300</v>
      </c>
    </row>
    <row r="8353" spans="1:20">
      <c r="A8353" s="339">
        <v>45639.916666666701</v>
      </c>
      <c r="B8353" s="340">
        <v>2.7866599999999999</v>
      </c>
      <c r="C8353" s="340" t="s">
        <v>300</v>
      </c>
      <c r="D8353" s="341">
        <v>65.371859999999998</v>
      </c>
      <c r="E8353" s="342" t="s">
        <v>300</v>
      </c>
      <c r="F8353" s="340">
        <v>5.6618199999999996</v>
      </c>
      <c r="G8353" s="342" t="s">
        <v>300</v>
      </c>
      <c r="H8353" s="342"/>
      <c r="I8353" s="342"/>
      <c r="J8353" s="343"/>
      <c r="K8353" s="343"/>
      <c r="L8353" s="407">
        <v>1</v>
      </c>
      <c r="M8353" s="344">
        <f t="shared" si="130"/>
        <v>5.6618171008066076</v>
      </c>
      <c r="N8353" s="337"/>
      <c r="T8353" s="169" t="s">
        <v>300</v>
      </c>
    </row>
    <row r="8354" spans="1:20">
      <c r="A8354" s="339">
        <v>45639.958333333299</v>
      </c>
      <c r="B8354" s="340">
        <v>2.86083</v>
      </c>
      <c r="C8354" s="340" t="s">
        <v>300</v>
      </c>
      <c r="D8354" s="341">
        <v>65.352019999999996</v>
      </c>
      <c r="E8354" s="342" t="s">
        <v>300</v>
      </c>
      <c r="F8354" s="340">
        <v>5.8107499999999996</v>
      </c>
      <c r="G8354" s="342" t="s">
        <v>300</v>
      </c>
      <c r="H8354" s="342"/>
      <c r="I8354" s="342"/>
      <c r="J8354" s="343"/>
      <c r="K8354" s="343"/>
      <c r="L8354" s="407">
        <v>1</v>
      </c>
      <c r="M8354" s="344">
        <f t="shared" si="130"/>
        <v>5.8107484822247262</v>
      </c>
      <c r="N8354" s="337"/>
      <c r="T8354" s="169" t="s">
        <v>300</v>
      </c>
    </row>
    <row r="8355" spans="1:20">
      <c r="A8355" s="339">
        <v>45640</v>
      </c>
      <c r="B8355" s="340">
        <v>2.5915499999999998</v>
      </c>
      <c r="C8355" s="340" t="s">
        <v>300</v>
      </c>
      <c r="D8355" s="341">
        <v>65.868120000000005</v>
      </c>
      <c r="E8355" s="342" t="s">
        <v>300</v>
      </c>
      <c r="F8355" s="340">
        <v>5.3053800000000004</v>
      </c>
      <c r="G8355" s="342" t="s">
        <v>300</v>
      </c>
      <c r="H8355" s="342"/>
      <c r="I8355" s="342"/>
      <c r="J8355" s="343"/>
      <c r="K8355" s="343"/>
      <c r="L8355" s="407">
        <v>1</v>
      </c>
      <c r="M8355" s="344">
        <f t="shared" si="130"/>
        <v>5.3053723600768796</v>
      </c>
      <c r="N8355" s="337"/>
      <c r="T8355" s="169" t="s">
        <v>300</v>
      </c>
    </row>
    <row r="8356" spans="1:20">
      <c r="A8356" s="339">
        <v>45640.041666666701</v>
      </c>
      <c r="B8356" s="340">
        <v>2.5455700000000001</v>
      </c>
      <c r="C8356" s="340" t="s">
        <v>300</v>
      </c>
      <c r="D8356" s="341">
        <v>65.714020000000005</v>
      </c>
      <c r="E8356" s="342" t="s">
        <v>300</v>
      </c>
      <c r="F8356" s="340">
        <v>5.1990499999999997</v>
      </c>
      <c r="G8356" s="342" t="s">
        <v>300</v>
      </c>
      <c r="H8356" s="342"/>
      <c r="I8356" s="342"/>
      <c r="J8356" s="343"/>
      <c r="K8356" s="343"/>
      <c r="L8356" s="407">
        <v>1</v>
      </c>
      <c r="M8356" s="344">
        <f t="shared" si="130"/>
        <v>5.1990511456647122</v>
      </c>
      <c r="N8356" s="337"/>
      <c r="T8356" s="169" t="s">
        <v>300</v>
      </c>
    </row>
    <row r="8357" spans="1:20">
      <c r="A8357" s="339">
        <v>45640.083333333299</v>
      </c>
      <c r="B8357" s="340">
        <v>2.50027</v>
      </c>
      <c r="C8357" s="340" t="s">
        <v>300</v>
      </c>
      <c r="D8357" s="341">
        <v>66.948390000000003</v>
      </c>
      <c r="E8357" s="345" t="s">
        <v>300</v>
      </c>
      <c r="F8357" s="340">
        <v>5.2024499999999998</v>
      </c>
      <c r="G8357" s="342" t="s">
        <v>300</v>
      </c>
      <c r="H8357" s="342"/>
      <c r="I8357" s="342"/>
      <c r="J8357" s="343"/>
      <c r="K8357" s="343"/>
      <c r="L8357" s="407">
        <v>1</v>
      </c>
      <c r="M8357" s="344">
        <f t="shared" si="130"/>
        <v>5.2024517071095238</v>
      </c>
      <c r="N8357" s="337"/>
      <c r="T8357" s="169" t="s">
        <v>300</v>
      </c>
    </row>
    <row r="8358" spans="1:20">
      <c r="A8358" s="339">
        <v>45640.125</v>
      </c>
      <c r="B8358" s="340">
        <v>2.48556</v>
      </c>
      <c r="C8358" s="340" t="s">
        <v>300</v>
      </c>
      <c r="D8358" s="341">
        <v>66.061239999999998</v>
      </c>
      <c r="E8358" s="345" t="s">
        <v>300</v>
      </c>
      <c r="F8358" s="340">
        <v>5.1033200000000001</v>
      </c>
      <c r="G8358" s="342" t="s">
        <v>300</v>
      </c>
      <c r="H8358" s="342"/>
      <c r="I8358" s="342"/>
      <c r="J8358" s="343"/>
      <c r="K8358" s="343"/>
      <c r="L8358" s="407">
        <v>1</v>
      </c>
      <c r="M8358" s="344">
        <f t="shared" si="130"/>
        <v>5.1033103805819513</v>
      </c>
      <c r="N8358" s="337"/>
      <c r="T8358" s="169" t="s">
        <v>300</v>
      </c>
    </row>
    <row r="8359" spans="1:20">
      <c r="A8359" s="339">
        <v>45640.166666666701</v>
      </c>
      <c r="B8359" s="340">
        <v>2.73916</v>
      </c>
      <c r="C8359" s="340" t="s">
        <v>300</v>
      </c>
      <c r="D8359" s="341">
        <v>65.976569999999995</v>
      </c>
      <c r="E8359" s="345" t="s">
        <v>300</v>
      </c>
      <c r="F8359" s="340">
        <v>5.6167800000000003</v>
      </c>
      <c r="G8359" s="342" t="s">
        <v>300</v>
      </c>
      <c r="H8359" s="342"/>
      <c r="I8359" s="342"/>
      <c r="J8359" s="343"/>
      <c r="K8359" s="343"/>
      <c r="L8359" s="407">
        <v>1</v>
      </c>
      <c r="M8359" s="344">
        <f t="shared" si="130"/>
        <v>5.6167894564356953</v>
      </c>
      <c r="N8359" s="337"/>
      <c r="T8359" s="169" t="s">
        <v>300</v>
      </c>
    </row>
    <row r="8360" spans="1:20">
      <c r="A8360" s="339">
        <v>45640.208333333299</v>
      </c>
      <c r="B8360" s="340">
        <v>1.2645</v>
      </c>
      <c r="C8360" s="340" t="s">
        <v>300</v>
      </c>
      <c r="D8360" s="341">
        <v>66.856610000000003</v>
      </c>
      <c r="E8360" s="342" t="s">
        <v>300</v>
      </c>
      <c r="F8360" s="340">
        <v>2.62751</v>
      </c>
      <c r="G8360" s="342" t="s">
        <v>300</v>
      </c>
      <c r="H8360" s="342"/>
      <c r="I8360" s="342"/>
      <c r="J8360" s="343"/>
      <c r="K8360" s="343"/>
      <c r="L8360" s="407">
        <v>1</v>
      </c>
      <c r="M8360" s="344">
        <f t="shared" si="130"/>
        <v>2.6275088983625996</v>
      </c>
      <c r="N8360" s="337"/>
      <c r="T8360" s="169" t="s">
        <v>300</v>
      </c>
    </row>
    <row r="8361" spans="1:20">
      <c r="A8361" s="339">
        <v>45640.25</v>
      </c>
      <c r="B8361" s="340">
        <v>0.88597000000000004</v>
      </c>
      <c r="C8361" s="340" t="s">
        <v>300</v>
      </c>
      <c r="D8361" s="341">
        <v>65.156319999999994</v>
      </c>
      <c r="E8361" s="342" t="s">
        <v>300</v>
      </c>
      <c r="F8361" s="340">
        <v>1.7941400000000001</v>
      </c>
      <c r="G8361" s="342" t="s">
        <v>300</v>
      </c>
      <c r="H8361" s="342"/>
      <c r="I8361" s="342"/>
      <c r="J8361" s="343"/>
      <c r="K8361" s="343"/>
      <c r="L8361" s="407">
        <v>1</v>
      </c>
      <c r="M8361" s="344">
        <f t="shared" si="130"/>
        <v>1.7941410133288316</v>
      </c>
      <c r="N8361" s="337"/>
      <c r="T8361" s="169" t="s">
        <v>300</v>
      </c>
    </row>
    <row r="8362" spans="1:20">
      <c r="A8362" s="339">
        <v>45640.291666666701</v>
      </c>
      <c r="B8362" s="340">
        <v>2.2272099999999999</v>
      </c>
      <c r="C8362" s="340" t="s">
        <v>300</v>
      </c>
      <c r="D8362" s="341">
        <v>68.224860000000007</v>
      </c>
      <c r="E8362" s="342" t="s">
        <v>300</v>
      </c>
      <c r="F8362" s="340">
        <v>4.7226400000000002</v>
      </c>
      <c r="G8362" s="342" t="s">
        <v>300</v>
      </c>
      <c r="H8362" s="342"/>
      <c r="I8362" s="342"/>
      <c r="J8362" s="343"/>
      <c r="K8362" s="343"/>
      <c r="L8362" s="407">
        <v>1</v>
      </c>
      <c r="M8362" s="344">
        <f t="shared" si="130"/>
        <v>4.7226398908938476</v>
      </c>
      <c r="N8362" s="337"/>
      <c r="T8362" s="169" t="s">
        <v>300</v>
      </c>
    </row>
    <row r="8363" spans="1:20">
      <c r="A8363" s="339">
        <v>45640.333333333299</v>
      </c>
      <c r="B8363" s="340">
        <v>2.7563300000000002</v>
      </c>
      <c r="C8363" s="340" t="s">
        <v>300</v>
      </c>
      <c r="D8363" s="341">
        <v>65.920609999999996</v>
      </c>
      <c r="E8363" s="342" t="s">
        <v>300</v>
      </c>
      <c r="F8363" s="340">
        <v>5.6472100000000003</v>
      </c>
      <c r="G8363" s="342" t="s">
        <v>300</v>
      </c>
      <c r="H8363" s="342"/>
      <c r="I8363" s="342"/>
      <c r="J8363" s="343"/>
      <c r="K8363" s="343"/>
      <c r="L8363" s="407">
        <v>1</v>
      </c>
      <c r="M8363" s="344">
        <f t="shared" si="130"/>
        <v>5.6472035201972028</v>
      </c>
      <c r="N8363" s="337"/>
      <c r="T8363" s="169" t="s">
        <v>300</v>
      </c>
    </row>
    <row r="8364" spans="1:20">
      <c r="A8364" s="339">
        <v>45640.375</v>
      </c>
      <c r="B8364" s="340">
        <v>2.6593399999999998</v>
      </c>
      <c r="C8364" s="340" t="s">
        <v>300</v>
      </c>
      <c r="D8364" s="341">
        <v>66.469650000000001</v>
      </c>
      <c r="E8364" s="342" t="s">
        <v>300</v>
      </c>
      <c r="F8364" s="340">
        <v>5.4938599999999997</v>
      </c>
      <c r="G8364" s="342" t="s">
        <v>300</v>
      </c>
      <c r="H8364" s="342"/>
      <c r="I8364" s="342"/>
      <c r="J8364" s="343"/>
      <c r="K8364" s="343"/>
      <c r="L8364" s="407">
        <v>1</v>
      </c>
      <c r="M8364" s="344">
        <f t="shared" si="130"/>
        <v>5.493868601883479</v>
      </c>
      <c r="N8364" s="337"/>
      <c r="T8364" s="169" t="s">
        <v>300</v>
      </c>
    </row>
    <row r="8365" spans="1:20">
      <c r="A8365" s="339">
        <v>45640.416666666701</v>
      </c>
      <c r="B8365" s="340">
        <v>2.3564400000000001</v>
      </c>
      <c r="C8365" s="340" t="s">
        <v>300</v>
      </c>
      <c r="D8365" s="341">
        <v>66.904769999999999</v>
      </c>
      <c r="E8365" s="342" t="s">
        <v>300</v>
      </c>
      <c r="F8365" s="340">
        <v>4.8999899999999998</v>
      </c>
      <c r="G8365" s="342" t="s">
        <v>300</v>
      </c>
      <c r="H8365" s="342"/>
      <c r="I8365" s="342"/>
      <c r="J8365" s="343"/>
      <c r="K8365" s="343"/>
      <c r="L8365" s="407">
        <v>1</v>
      </c>
      <c r="M8365" s="344">
        <f t="shared" si="130"/>
        <v>4.8999819288803028</v>
      </c>
      <c r="N8365" s="337"/>
      <c r="T8365" s="169" t="s">
        <v>300</v>
      </c>
    </row>
    <row r="8366" spans="1:20">
      <c r="A8366" s="339">
        <v>45640.458333333299</v>
      </c>
      <c r="B8366" s="340">
        <v>2.2496299999999998</v>
      </c>
      <c r="C8366" s="340" t="s">
        <v>300</v>
      </c>
      <c r="D8366" s="341">
        <v>67.686239999999998</v>
      </c>
      <c r="E8366" s="342" t="s">
        <v>300</v>
      </c>
      <c r="F8366" s="340">
        <v>4.7325200000000001</v>
      </c>
      <c r="G8366" s="342" t="s">
        <v>300</v>
      </c>
      <c r="H8366" s="342"/>
      <c r="I8366" s="342"/>
      <c r="J8366" s="343"/>
      <c r="K8366" s="343"/>
      <c r="L8366" s="407">
        <v>1</v>
      </c>
      <c r="M8366" s="344">
        <f t="shared" si="130"/>
        <v>4.7325203985144952</v>
      </c>
      <c r="N8366" s="337"/>
      <c r="T8366" s="169" t="s">
        <v>300</v>
      </c>
    </row>
    <row r="8367" spans="1:20">
      <c r="A8367" s="339">
        <v>45640.5</v>
      </c>
      <c r="B8367" s="340">
        <v>2.2856800000000002</v>
      </c>
      <c r="C8367" s="340" t="s">
        <v>300</v>
      </c>
      <c r="D8367" s="341">
        <v>69.341620000000006</v>
      </c>
      <c r="E8367" s="342" t="s">
        <v>300</v>
      </c>
      <c r="F8367" s="340">
        <v>4.9259599999999999</v>
      </c>
      <c r="G8367" s="342" t="s">
        <v>300</v>
      </c>
      <c r="H8367" s="342"/>
      <c r="I8367" s="342"/>
      <c r="J8367" s="343"/>
      <c r="K8367" s="343"/>
      <c r="L8367" s="407">
        <v>1</v>
      </c>
      <c r="M8367" s="344">
        <f t="shared" si="130"/>
        <v>4.9259547943697291</v>
      </c>
      <c r="N8367" s="337"/>
      <c r="T8367" s="169" t="s">
        <v>300</v>
      </c>
    </row>
    <row r="8368" spans="1:20">
      <c r="A8368" s="339">
        <v>45640.541666666701</v>
      </c>
      <c r="B8368" s="340">
        <v>2.3949799999999999</v>
      </c>
      <c r="C8368" s="340" t="s">
        <v>300</v>
      </c>
      <c r="D8368" s="341">
        <v>69.57235</v>
      </c>
      <c r="E8368" s="342" t="s">
        <v>300</v>
      </c>
      <c r="F8368" s="340">
        <v>5.1787000000000001</v>
      </c>
      <c r="G8368" s="342" t="s">
        <v>300</v>
      </c>
      <c r="H8368" s="342"/>
      <c r="I8368" s="342"/>
      <c r="J8368" s="343"/>
      <c r="K8368" s="343"/>
      <c r="L8368" s="407">
        <v>1</v>
      </c>
      <c r="M8368" s="344">
        <f t="shared" si="130"/>
        <v>5.17868594183724</v>
      </c>
      <c r="N8368" s="337"/>
      <c r="T8368" s="169" t="s">
        <v>300</v>
      </c>
    </row>
    <row r="8369" spans="1:20">
      <c r="A8369" s="339">
        <v>45640.583333333299</v>
      </c>
      <c r="B8369" s="340">
        <v>2.25786</v>
      </c>
      <c r="C8369" s="340" t="s">
        <v>300</v>
      </c>
      <c r="D8369" s="341">
        <v>69.347189999999998</v>
      </c>
      <c r="E8369" s="342" t="s">
        <v>300</v>
      </c>
      <c r="F8369" s="340">
        <v>4.86639</v>
      </c>
      <c r="G8369" s="342" t="s">
        <v>300</v>
      </c>
      <c r="H8369" s="342"/>
      <c r="I8369" s="342"/>
      <c r="J8369" s="343"/>
      <c r="K8369" s="343"/>
      <c r="L8369" s="407">
        <v>1</v>
      </c>
      <c r="M8369" s="344">
        <f t="shared" si="130"/>
        <v>4.8663897385284711</v>
      </c>
      <c r="N8369" s="337"/>
      <c r="T8369" s="169" t="s">
        <v>300</v>
      </c>
    </row>
    <row r="8370" spans="1:20">
      <c r="A8370" s="339">
        <v>45640.625</v>
      </c>
      <c r="B8370" s="340">
        <v>2.4868100000000002</v>
      </c>
      <c r="C8370" s="340" t="s">
        <v>300</v>
      </c>
      <c r="D8370" s="341">
        <v>68.244619999999998</v>
      </c>
      <c r="E8370" s="342" t="s">
        <v>300</v>
      </c>
      <c r="F8370" s="340">
        <v>5.2746399999999998</v>
      </c>
      <c r="G8370" s="342" t="s">
        <v>300</v>
      </c>
      <c r="H8370" s="342"/>
      <c r="I8370" s="342"/>
      <c r="J8370" s="343"/>
      <c r="K8370" s="343"/>
      <c r="L8370" s="407">
        <v>1</v>
      </c>
      <c r="M8370" s="344">
        <f t="shared" si="130"/>
        <v>5.2746304196051756</v>
      </c>
      <c r="N8370" s="337"/>
      <c r="T8370" s="169" t="s">
        <v>300</v>
      </c>
    </row>
    <row r="8371" spans="1:20">
      <c r="A8371" s="339">
        <v>45640.666666666701</v>
      </c>
      <c r="B8371" s="340">
        <v>2.2656100000000001</v>
      </c>
      <c r="C8371" s="340" t="s">
        <v>300</v>
      </c>
      <c r="D8371" s="341">
        <v>68.540890000000005</v>
      </c>
      <c r="E8371" s="342" t="s">
        <v>300</v>
      </c>
      <c r="F8371" s="340">
        <v>4.8263299999999996</v>
      </c>
      <c r="G8371" s="342" t="s">
        <v>300</v>
      </c>
      <c r="H8371" s="342"/>
      <c r="I8371" s="342"/>
      <c r="J8371" s="343"/>
      <c r="K8371" s="343"/>
      <c r="L8371" s="407">
        <v>1</v>
      </c>
      <c r="M8371" s="344">
        <f t="shared" si="130"/>
        <v>4.8263176536433319</v>
      </c>
      <c r="N8371" s="337"/>
      <c r="T8371" s="169" t="s">
        <v>300</v>
      </c>
    </row>
    <row r="8372" spans="1:20">
      <c r="A8372" s="339">
        <v>45640.708333333299</v>
      </c>
      <c r="B8372" s="340">
        <v>2.2252999999999998</v>
      </c>
      <c r="C8372" s="340" t="s">
        <v>300</v>
      </c>
      <c r="D8372" s="341">
        <v>67.887979999999999</v>
      </c>
      <c r="E8372" s="342" t="s">
        <v>300</v>
      </c>
      <c r="F8372" s="340">
        <v>4.6952800000000003</v>
      </c>
      <c r="G8372" s="342" t="s">
        <v>300</v>
      </c>
      <c r="H8372" s="342"/>
      <c r="I8372" s="342"/>
      <c r="J8372" s="343"/>
      <c r="K8372" s="343"/>
      <c r="L8372" s="407">
        <v>1</v>
      </c>
      <c r="M8372" s="344">
        <f t="shared" si="130"/>
        <v>4.6952904684655188</v>
      </c>
      <c r="N8372" s="337"/>
      <c r="T8372" s="169" t="s">
        <v>300</v>
      </c>
    </row>
    <row r="8373" spans="1:20">
      <c r="A8373" s="339">
        <v>45640.75</v>
      </c>
      <c r="B8373" s="340">
        <v>2.3698000000000001</v>
      </c>
      <c r="C8373" s="340" t="s">
        <v>300</v>
      </c>
      <c r="D8373" s="341">
        <v>68.072450000000003</v>
      </c>
      <c r="E8373" s="342" t="s">
        <v>300</v>
      </c>
      <c r="F8373" s="340">
        <v>5.0137700000000001</v>
      </c>
      <c r="G8373" s="342" t="s">
        <v>300</v>
      </c>
      <c r="H8373" s="342"/>
      <c r="I8373" s="342"/>
      <c r="J8373" s="343"/>
      <c r="K8373" s="343"/>
      <c r="L8373" s="407">
        <v>1</v>
      </c>
      <c r="M8373" s="344">
        <f t="shared" si="130"/>
        <v>5.0137662996707997</v>
      </c>
      <c r="N8373" s="337"/>
      <c r="T8373" s="169" t="s">
        <v>300</v>
      </c>
    </row>
    <row r="8374" spans="1:20">
      <c r="A8374" s="339">
        <v>45640.791666666701</v>
      </c>
      <c r="B8374" s="340">
        <v>2.1766399999999999</v>
      </c>
      <c r="C8374" s="340" t="s">
        <v>300</v>
      </c>
      <c r="D8374" s="341">
        <v>68.761809999999997</v>
      </c>
      <c r="E8374" s="342" t="s">
        <v>300</v>
      </c>
      <c r="F8374" s="340">
        <v>4.6517400000000002</v>
      </c>
      <c r="G8374" s="342" t="s">
        <v>300</v>
      </c>
      <c r="H8374" s="342"/>
      <c r="I8374" s="342"/>
      <c r="J8374" s="343"/>
      <c r="K8374" s="343"/>
      <c r="L8374" s="407">
        <v>1</v>
      </c>
      <c r="M8374" s="344">
        <f t="shared" si="130"/>
        <v>4.651734466159871</v>
      </c>
      <c r="N8374" s="337"/>
      <c r="T8374" s="169" t="s">
        <v>300</v>
      </c>
    </row>
    <row r="8375" spans="1:20">
      <c r="A8375" s="339">
        <v>45640.833333333299</v>
      </c>
      <c r="B8375" s="340">
        <v>2.51322</v>
      </c>
      <c r="C8375" s="340" t="s">
        <v>300</v>
      </c>
      <c r="D8375" s="341">
        <v>68.015879999999996</v>
      </c>
      <c r="E8375" s="342" t="s">
        <v>300</v>
      </c>
      <c r="F8375" s="340">
        <v>5.3127899999999997</v>
      </c>
      <c r="G8375" s="342" t="s">
        <v>300</v>
      </c>
      <c r="H8375" s="342"/>
      <c r="I8375" s="342"/>
      <c r="J8375" s="343"/>
      <c r="K8375" s="343"/>
      <c r="L8375" s="407">
        <v>1</v>
      </c>
      <c r="M8375" s="344">
        <f t="shared" si="130"/>
        <v>5.3127800775362868</v>
      </c>
      <c r="N8375" s="337"/>
      <c r="T8375" s="169" t="s">
        <v>300</v>
      </c>
    </row>
    <row r="8376" spans="1:20">
      <c r="A8376" s="339">
        <v>45640.875</v>
      </c>
      <c r="B8376" s="340">
        <v>2.3308200000000001</v>
      </c>
      <c r="C8376" s="340" t="s">
        <v>300</v>
      </c>
      <c r="D8376" s="341">
        <v>66.799689999999998</v>
      </c>
      <c r="E8376" s="342" t="s">
        <v>300</v>
      </c>
      <c r="F8376" s="340">
        <v>4.8390899999999997</v>
      </c>
      <c r="G8376" s="342" t="s">
        <v>300</v>
      </c>
      <c r="H8376" s="342"/>
      <c r="I8376" s="342"/>
      <c r="J8376" s="343"/>
      <c r="K8376" s="343"/>
      <c r="L8376" s="407">
        <v>1</v>
      </c>
      <c r="M8376" s="344">
        <f t="shared" si="130"/>
        <v>4.8390955010954633</v>
      </c>
      <c r="N8376" s="337"/>
      <c r="T8376" s="169" t="s">
        <v>300</v>
      </c>
    </row>
    <row r="8377" spans="1:20">
      <c r="A8377" s="339">
        <v>45640.916666666701</v>
      </c>
      <c r="B8377" s="340">
        <v>2.30491</v>
      </c>
      <c r="C8377" s="340" t="s">
        <v>300</v>
      </c>
      <c r="D8377" s="341">
        <v>67.186300000000003</v>
      </c>
      <c r="E8377" s="342" t="s">
        <v>300</v>
      </c>
      <c r="F8377" s="340">
        <v>4.8129999999999997</v>
      </c>
      <c r="G8377" s="342" t="s">
        <v>300</v>
      </c>
      <c r="H8377" s="342"/>
      <c r="I8377" s="342"/>
      <c r="J8377" s="343"/>
      <c r="K8377" s="343"/>
      <c r="L8377" s="407">
        <v>1</v>
      </c>
      <c r="M8377" s="344">
        <f t="shared" si="130"/>
        <v>4.8129982867016405</v>
      </c>
      <c r="N8377" s="337"/>
      <c r="T8377" s="169" t="s">
        <v>300</v>
      </c>
    </row>
    <row r="8378" spans="1:20">
      <c r="A8378" s="339">
        <v>45640.958333333299</v>
      </c>
      <c r="B8378" s="340">
        <v>2.5125500000000001</v>
      </c>
      <c r="C8378" s="340" t="s">
        <v>300</v>
      </c>
      <c r="D8378" s="341">
        <v>67.054680000000005</v>
      </c>
      <c r="E8378" s="342" t="s">
        <v>300</v>
      </c>
      <c r="F8378" s="340">
        <v>5.2363099999999996</v>
      </c>
      <c r="G8378" s="342" t="s">
        <v>300</v>
      </c>
      <c r="H8378" s="342"/>
      <c r="I8378" s="342"/>
      <c r="J8378" s="343"/>
      <c r="K8378" s="343"/>
      <c r="L8378" s="407">
        <v>1</v>
      </c>
      <c r="M8378" s="344">
        <f t="shared" si="130"/>
        <v>5.2363035821527202</v>
      </c>
      <c r="N8378" s="337"/>
      <c r="T8378" s="169" t="s">
        <v>300</v>
      </c>
    </row>
    <row r="8379" spans="1:20">
      <c r="A8379" s="339">
        <v>45641</v>
      </c>
      <c r="B8379" s="340">
        <v>2.7112099999999999</v>
      </c>
      <c r="C8379" s="340" t="s">
        <v>300</v>
      </c>
      <c r="D8379" s="341">
        <v>66.081090000000003</v>
      </c>
      <c r="E8379" s="342" t="s">
        <v>300</v>
      </c>
      <c r="F8379" s="340">
        <v>5.5682900000000002</v>
      </c>
      <c r="G8379" s="342" t="s">
        <v>300</v>
      </c>
      <c r="H8379" s="342"/>
      <c r="I8379" s="342"/>
      <c r="J8379" s="343"/>
      <c r="K8379" s="343"/>
      <c r="L8379" s="407">
        <v>1</v>
      </c>
      <c r="M8379" s="344">
        <f t="shared" si="130"/>
        <v>5.5682838495474112</v>
      </c>
      <c r="N8379" s="337"/>
      <c r="T8379" s="169" t="s">
        <v>300</v>
      </c>
    </row>
    <row r="8380" spans="1:20">
      <c r="A8380" s="339">
        <v>45641.041666666701</v>
      </c>
      <c r="B8380" s="340">
        <v>2.7266900000000001</v>
      </c>
      <c r="C8380" s="340" t="s">
        <v>300</v>
      </c>
      <c r="D8380" s="341">
        <v>65.488709999999998</v>
      </c>
      <c r="E8380" s="342" t="s">
        <v>300</v>
      </c>
      <c r="F8380" s="340">
        <v>5.5498799999999999</v>
      </c>
      <c r="G8380" s="342" t="s">
        <v>300</v>
      </c>
      <c r="H8380" s="342"/>
      <c r="I8380" s="342"/>
      <c r="J8380" s="343"/>
      <c r="K8380" s="343"/>
      <c r="L8380" s="407">
        <v>1</v>
      </c>
      <c r="M8380" s="344">
        <f t="shared" si="130"/>
        <v>5.5498751236204917</v>
      </c>
      <c r="N8380" s="337"/>
      <c r="T8380" s="169" t="s">
        <v>300</v>
      </c>
    </row>
    <row r="8381" spans="1:20">
      <c r="A8381" s="339">
        <v>45641.083333333299</v>
      </c>
      <c r="B8381" s="340">
        <v>2.80925</v>
      </c>
      <c r="C8381" s="340" t="s">
        <v>300</v>
      </c>
      <c r="D8381" s="341">
        <v>65.711759999999998</v>
      </c>
      <c r="E8381" s="342" t="s">
        <v>300</v>
      </c>
      <c r="F8381" s="340">
        <v>5.7373799999999999</v>
      </c>
      <c r="G8381" s="342" t="s">
        <v>300</v>
      </c>
      <c r="H8381" s="342"/>
      <c r="I8381" s="342"/>
      <c r="J8381" s="343"/>
      <c r="K8381" s="343"/>
      <c r="L8381" s="407">
        <v>1</v>
      </c>
      <c r="M8381" s="344">
        <f t="shared" si="130"/>
        <v>5.7373916761223995</v>
      </c>
      <c r="N8381" s="337"/>
      <c r="T8381" s="169" t="s">
        <v>300</v>
      </c>
    </row>
    <row r="8382" spans="1:20">
      <c r="A8382" s="339">
        <v>45641.125</v>
      </c>
      <c r="B8382" s="340">
        <v>2.8262100000000001</v>
      </c>
      <c r="C8382" s="340" t="s">
        <v>300</v>
      </c>
      <c r="D8382" s="341">
        <v>65.727209999999999</v>
      </c>
      <c r="E8382" s="342" t="s">
        <v>300</v>
      </c>
      <c r="F8382" s="340">
        <v>5.77339</v>
      </c>
      <c r="G8382" s="342" t="s">
        <v>300</v>
      </c>
      <c r="H8382" s="342"/>
      <c r="I8382" s="342"/>
      <c r="J8382" s="343"/>
      <c r="K8382" s="343"/>
      <c r="L8382" s="407">
        <v>1</v>
      </c>
      <c r="M8382" s="344">
        <f t="shared" si="130"/>
        <v>5.7733865552510277</v>
      </c>
      <c r="N8382" s="337"/>
      <c r="T8382" s="169" t="s">
        <v>300</v>
      </c>
    </row>
    <row r="8383" spans="1:20">
      <c r="A8383" s="339">
        <v>45641.166666666701</v>
      </c>
      <c r="B8383" s="340">
        <v>2.7715999999999998</v>
      </c>
      <c r="C8383" s="340" t="s">
        <v>300</v>
      </c>
      <c r="D8383" s="341">
        <v>65.402749999999997</v>
      </c>
      <c r="E8383" s="342" t="s">
        <v>300</v>
      </c>
      <c r="F8383" s="340">
        <v>5.6338900000000001</v>
      </c>
      <c r="G8383" s="342" t="s">
        <v>300</v>
      </c>
      <c r="H8383" s="342"/>
      <c r="I8383" s="342"/>
      <c r="J8383" s="343"/>
      <c r="K8383" s="343"/>
      <c r="L8383" s="407">
        <v>1</v>
      </c>
      <c r="M8383" s="344">
        <f t="shared" si="130"/>
        <v>5.6338797398519986</v>
      </c>
      <c r="N8383" s="337"/>
      <c r="T8383" s="169" t="s">
        <v>300</v>
      </c>
    </row>
    <row r="8384" spans="1:20">
      <c r="A8384" s="339">
        <v>45641.208333333299</v>
      </c>
      <c r="B8384" s="340">
        <v>2.70953</v>
      </c>
      <c r="C8384" s="340" t="s">
        <v>300</v>
      </c>
      <c r="D8384" s="341">
        <v>66.610410000000002</v>
      </c>
      <c r="E8384" s="342" t="s">
        <v>300</v>
      </c>
      <c r="F8384" s="340">
        <v>5.6094099999999996</v>
      </c>
      <c r="G8384" s="342" t="s">
        <v>300</v>
      </c>
      <c r="H8384" s="342"/>
      <c r="I8384" s="342"/>
      <c r="J8384" s="343"/>
      <c r="K8384" s="343"/>
      <c r="L8384" s="407">
        <v>1</v>
      </c>
      <c r="M8384" s="344">
        <f t="shared" si="130"/>
        <v>5.609408662762883</v>
      </c>
      <c r="N8384" s="337"/>
      <c r="T8384" s="169" t="s">
        <v>300</v>
      </c>
    </row>
    <row r="8385" spans="1:20">
      <c r="A8385" s="339">
        <v>45641.25</v>
      </c>
      <c r="B8385" s="340">
        <v>2.7456100000000001</v>
      </c>
      <c r="C8385" s="340" t="s">
        <v>300</v>
      </c>
      <c r="D8385" s="341">
        <v>66.365129999999994</v>
      </c>
      <c r="E8385" s="342" t="s">
        <v>300</v>
      </c>
      <c r="F8385" s="340">
        <v>5.66317</v>
      </c>
      <c r="G8385" s="342" t="s">
        <v>300</v>
      </c>
      <c r="H8385" s="342"/>
      <c r="I8385" s="342"/>
      <c r="J8385" s="343"/>
      <c r="K8385" s="343"/>
      <c r="L8385" s="407">
        <v>1</v>
      </c>
      <c r="M8385" s="344">
        <f t="shared" si="130"/>
        <v>5.6631727231246431</v>
      </c>
      <c r="N8385" s="337"/>
      <c r="T8385" s="169" t="s">
        <v>300</v>
      </c>
    </row>
    <row r="8386" spans="1:20">
      <c r="A8386" s="339">
        <v>45641.291666666701</v>
      </c>
      <c r="B8386" s="340">
        <v>2.9095900000000001</v>
      </c>
      <c r="C8386" s="340" t="s">
        <v>300</v>
      </c>
      <c r="D8386" s="341">
        <v>66.124009999999998</v>
      </c>
      <c r="E8386" s="342" t="s">
        <v>300</v>
      </c>
      <c r="F8386" s="340">
        <v>5.9795999999999996</v>
      </c>
      <c r="G8386" s="342" t="s">
        <v>300</v>
      </c>
      <c r="H8386" s="342"/>
      <c r="I8386" s="342"/>
      <c r="J8386" s="343"/>
      <c r="K8386" s="343"/>
      <c r="L8386" s="407">
        <v>1</v>
      </c>
      <c r="M8386" s="344">
        <f t="shared" si="130"/>
        <v>5.9795980065933714</v>
      </c>
      <c r="N8386" s="337"/>
      <c r="T8386" s="169" t="s">
        <v>300</v>
      </c>
    </row>
    <row r="8387" spans="1:20">
      <c r="A8387" s="339">
        <v>45641.333333333299</v>
      </c>
      <c r="B8387" s="340">
        <v>2.83257</v>
      </c>
      <c r="C8387" s="340" t="s">
        <v>300</v>
      </c>
      <c r="D8387" s="341">
        <v>67.184780000000003</v>
      </c>
      <c r="E8387" s="342" t="s">
        <v>300</v>
      </c>
      <c r="F8387" s="340">
        <v>5.9146999999999998</v>
      </c>
      <c r="G8387" s="342" t="s">
        <v>300</v>
      </c>
      <c r="H8387" s="342"/>
      <c r="I8387" s="342"/>
      <c r="J8387" s="343"/>
      <c r="K8387" s="343"/>
      <c r="L8387" s="407">
        <v>1</v>
      </c>
      <c r="M8387" s="344">
        <f t="shared" ref="M8387:M8450" si="131">D8387*60*10^3*B8387*5.18*10^-7</f>
        <v>5.9146978082053669</v>
      </c>
      <c r="N8387" s="337"/>
      <c r="T8387" s="169" t="s">
        <v>300</v>
      </c>
    </row>
    <row r="8388" spans="1:20">
      <c r="A8388" s="339">
        <v>45641.375</v>
      </c>
      <c r="B8388" s="340">
        <v>0.82767999999999997</v>
      </c>
      <c r="C8388" s="340" t="s">
        <v>300</v>
      </c>
      <c r="D8388" s="341">
        <v>69.119249999999994</v>
      </c>
      <c r="E8388" s="342" t="s">
        <v>300</v>
      </c>
      <c r="F8388" s="340">
        <v>1.7780400000000001</v>
      </c>
      <c r="G8388" s="342" t="s">
        <v>300</v>
      </c>
      <c r="H8388" s="342"/>
      <c r="I8388" s="342"/>
      <c r="J8388" s="343"/>
      <c r="K8388" s="343"/>
      <c r="L8388" s="407">
        <v>1</v>
      </c>
      <c r="M8388" s="344">
        <f t="shared" si="131"/>
        <v>1.7780439357071995</v>
      </c>
      <c r="N8388" s="337"/>
      <c r="T8388" s="169" t="s">
        <v>300</v>
      </c>
    </row>
    <row r="8389" spans="1:20">
      <c r="A8389" s="339">
        <v>45641.416666666701</v>
      </c>
      <c r="B8389" s="340">
        <v>0.34079999999999999</v>
      </c>
      <c r="C8389" s="340" t="s">
        <v>300</v>
      </c>
      <c r="D8389" s="341">
        <v>63.717179999999999</v>
      </c>
      <c r="E8389" s="342" t="s">
        <v>300</v>
      </c>
      <c r="F8389" s="340">
        <v>0.67488999999999999</v>
      </c>
      <c r="G8389" s="342" t="s">
        <v>300</v>
      </c>
      <c r="H8389" s="342"/>
      <c r="I8389" s="342"/>
      <c r="J8389" s="343"/>
      <c r="K8389" s="343"/>
      <c r="L8389" s="407">
        <v>1</v>
      </c>
      <c r="M8389" s="344">
        <f t="shared" si="131"/>
        <v>0.6748964484595199</v>
      </c>
      <c r="N8389" s="337"/>
      <c r="T8389" s="169" t="s">
        <v>300</v>
      </c>
    </row>
    <row r="8390" spans="1:20">
      <c r="A8390" s="339">
        <v>45641.458333333299</v>
      </c>
      <c r="B8390" s="340">
        <v>0.40710000000000002</v>
      </c>
      <c r="C8390" s="340" t="s">
        <v>300</v>
      </c>
      <c r="D8390" s="341">
        <v>61.959859999999999</v>
      </c>
      <c r="E8390" s="342" t="s">
        <v>300</v>
      </c>
      <c r="F8390" s="340">
        <v>0.78395000000000004</v>
      </c>
      <c r="G8390" s="342" t="s">
        <v>300</v>
      </c>
      <c r="H8390" s="342"/>
      <c r="I8390" s="342"/>
      <c r="J8390" s="343"/>
      <c r="K8390" s="343"/>
      <c r="L8390" s="407">
        <v>1</v>
      </c>
      <c r="M8390" s="344">
        <f t="shared" si="131"/>
        <v>0.78395753790647993</v>
      </c>
      <c r="N8390" s="337"/>
      <c r="T8390" s="169" t="s">
        <v>300</v>
      </c>
    </row>
    <row r="8391" spans="1:20">
      <c r="A8391" s="339">
        <v>45641.5</v>
      </c>
      <c r="B8391" s="340">
        <v>2.2186400000000002</v>
      </c>
      <c r="C8391" s="340" t="s">
        <v>300</v>
      </c>
      <c r="D8391" s="341">
        <v>67.459770000000006</v>
      </c>
      <c r="E8391" s="342" t="s">
        <v>300</v>
      </c>
      <c r="F8391" s="340">
        <v>4.6517099999999996</v>
      </c>
      <c r="G8391" s="342" t="s">
        <v>300</v>
      </c>
      <c r="H8391" s="342"/>
      <c r="I8391" s="342"/>
      <c r="J8391" s="343"/>
      <c r="K8391" s="343"/>
      <c r="L8391" s="407">
        <v>1</v>
      </c>
      <c r="M8391" s="344">
        <f t="shared" si="131"/>
        <v>4.6517107830258251</v>
      </c>
      <c r="N8391" s="337"/>
      <c r="T8391" s="169" t="s">
        <v>300</v>
      </c>
    </row>
    <row r="8392" spans="1:20">
      <c r="A8392" s="339">
        <v>45641.541666666701</v>
      </c>
      <c r="B8392" s="340">
        <v>2.9256500000000001</v>
      </c>
      <c r="C8392" s="340" t="s">
        <v>300</v>
      </c>
      <c r="D8392" s="341">
        <v>66.470650000000006</v>
      </c>
      <c r="E8392" s="342" t="s">
        <v>300</v>
      </c>
      <c r="F8392" s="340">
        <v>6.0441099999999999</v>
      </c>
      <c r="G8392" s="342" t="s">
        <v>300</v>
      </c>
      <c r="H8392" s="342"/>
      <c r="I8392" s="342"/>
      <c r="J8392" s="343"/>
      <c r="K8392" s="343"/>
      <c r="L8392" s="407">
        <v>1</v>
      </c>
      <c r="M8392" s="344">
        <f t="shared" si="131"/>
        <v>6.0441231609213011</v>
      </c>
      <c r="N8392" s="337"/>
      <c r="T8392" s="169" t="s">
        <v>300</v>
      </c>
    </row>
    <row r="8393" spans="1:20">
      <c r="A8393" s="339">
        <v>45641.583333333299</v>
      </c>
      <c r="B8393" s="340">
        <v>2.6277900000000001</v>
      </c>
      <c r="C8393" s="340" t="s">
        <v>300</v>
      </c>
      <c r="D8393" s="341">
        <v>64.861599999999996</v>
      </c>
      <c r="E8393" s="342" t="s">
        <v>300</v>
      </c>
      <c r="F8393" s="340">
        <v>5.2973600000000003</v>
      </c>
      <c r="G8393" s="342" t="s">
        <v>300</v>
      </c>
      <c r="H8393" s="342"/>
      <c r="I8393" s="342"/>
      <c r="J8393" s="343"/>
      <c r="K8393" s="343"/>
      <c r="L8393" s="407">
        <v>1</v>
      </c>
      <c r="M8393" s="344">
        <f t="shared" si="131"/>
        <v>5.2973579928931196</v>
      </c>
      <c r="N8393" s="337"/>
      <c r="T8393" s="169" t="s">
        <v>300</v>
      </c>
    </row>
    <row r="8394" spans="1:20">
      <c r="A8394" s="339">
        <v>45641.625</v>
      </c>
      <c r="B8394" s="340">
        <v>2.5764200000000002</v>
      </c>
      <c r="C8394" s="340" t="s">
        <v>300</v>
      </c>
      <c r="D8394" s="341">
        <v>64.552819999999997</v>
      </c>
      <c r="E8394" s="342" t="s">
        <v>300</v>
      </c>
      <c r="F8394" s="340">
        <v>5.1690800000000001</v>
      </c>
      <c r="G8394" s="342" t="s">
        <v>300</v>
      </c>
      <c r="H8394" s="342"/>
      <c r="I8394" s="342"/>
      <c r="J8394" s="343"/>
      <c r="K8394" s="343"/>
      <c r="L8394" s="407">
        <v>1</v>
      </c>
      <c r="M8394" s="344">
        <f t="shared" si="131"/>
        <v>5.1690756857567512</v>
      </c>
      <c r="N8394" s="337"/>
      <c r="T8394" s="169" t="s">
        <v>300</v>
      </c>
    </row>
    <row r="8395" spans="1:20">
      <c r="A8395" s="339">
        <v>45641.666666666701</v>
      </c>
      <c r="B8395" s="340">
        <v>2.6400700000000001</v>
      </c>
      <c r="C8395" s="340" t="s">
        <v>300</v>
      </c>
      <c r="D8395" s="341">
        <v>61.686100000000003</v>
      </c>
      <c r="E8395" s="342" t="s">
        <v>300</v>
      </c>
      <c r="F8395" s="340">
        <v>5.0615500000000004</v>
      </c>
      <c r="G8395" s="342" t="s">
        <v>300</v>
      </c>
      <c r="H8395" s="342"/>
      <c r="I8395" s="342"/>
      <c r="J8395" s="343"/>
      <c r="K8395" s="343"/>
      <c r="L8395" s="407">
        <v>1</v>
      </c>
      <c r="M8395" s="344">
        <f t="shared" si="131"/>
        <v>5.0615527325991598</v>
      </c>
      <c r="N8395" s="337"/>
      <c r="T8395" s="169" t="s">
        <v>300</v>
      </c>
    </row>
    <row r="8396" spans="1:20">
      <c r="A8396" s="339">
        <v>45641.708333333299</v>
      </c>
      <c r="B8396" s="340">
        <v>1.9906299999999999</v>
      </c>
      <c r="C8396" s="340" t="s">
        <v>300</v>
      </c>
      <c r="D8396" s="341">
        <v>67.132729999999995</v>
      </c>
      <c r="E8396" s="342" t="s">
        <v>300</v>
      </c>
      <c r="F8396" s="340">
        <v>4.1534300000000002</v>
      </c>
      <c r="G8396" s="342" t="s">
        <v>300</v>
      </c>
      <c r="H8396" s="342"/>
      <c r="I8396" s="342"/>
      <c r="J8396" s="343"/>
      <c r="K8396" s="343"/>
      <c r="L8396" s="407">
        <v>1</v>
      </c>
      <c r="M8396" s="344">
        <f t="shared" si="131"/>
        <v>4.1534201300224902</v>
      </c>
      <c r="N8396" s="337"/>
      <c r="T8396" s="169" t="s">
        <v>300</v>
      </c>
    </row>
    <row r="8397" spans="1:20">
      <c r="A8397" s="339">
        <v>45641.75</v>
      </c>
      <c r="B8397" s="340">
        <v>2.7519800000000001</v>
      </c>
      <c r="C8397" s="340" t="s">
        <v>300</v>
      </c>
      <c r="D8397" s="341">
        <v>67.056600000000003</v>
      </c>
      <c r="E8397" s="342" t="s">
        <v>300</v>
      </c>
      <c r="F8397" s="340">
        <v>5.7354500000000002</v>
      </c>
      <c r="G8397" s="342" t="s">
        <v>300</v>
      </c>
      <c r="H8397" s="342"/>
      <c r="I8397" s="342"/>
      <c r="J8397" s="343"/>
      <c r="K8397" s="343"/>
      <c r="L8397" s="407">
        <v>1</v>
      </c>
      <c r="M8397" s="344">
        <f t="shared" si="131"/>
        <v>5.7354541578734395</v>
      </c>
      <c r="N8397" s="337"/>
      <c r="T8397" s="169" t="s">
        <v>300</v>
      </c>
    </row>
    <row r="8398" spans="1:20">
      <c r="A8398" s="339">
        <v>45641.791666666701</v>
      </c>
      <c r="B8398" s="340">
        <v>2.7028099999999999</v>
      </c>
      <c r="C8398" s="340" t="s">
        <v>300</v>
      </c>
      <c r="D8398" s="341">
        <v>66.037729999999996</v>
      </c>
      <c r="E8398" s="342" t="s">
        <v>300</v>
      </c>
      <c r="F8398" s="340">
        <v>5.54739</v>
      </c>
      <c r="G8398" s="342" t="s">
        <v>300</v>
      </c>
      <c r="H8398" s="342"/>
      <c r="I8398" s="342"/>
      <c r="J8398" s="343"/>
      <c r="K8398" s="343"/>
      <c r="L8398" s="407">
        <v>1</v>
      </c>
      <c r="M8398" s="344">
        <f t="shared" si="131"/>
        <v>5.5473895426220023</v>
      </c>
      <c r="N8398" s="337"/>
      <c r="T8398" s="169" t="s">
        <v>300</v>
      </c>
    </row>
    <row r="8399" spans="1:20">
      <c r="A8399" s="339">
        <v>45641.833333333299</v>
      </c>
      <c r="B8399" s="340">
        <v>2.6294900000000001</v>
      </c>
      <c r="C8399" s="340" t="s">
        <v>300</v>
      </c>
      <c r="D8399" s="341">
        <v>67.000010000000003</v>
      </c>
      <c r="E8399" s="342" t="s">
        <v>300</v>
      </c>
      <c r="F8399" s="340">
        <v>5.4755500000000001</v>
      </c>
      <c r="G8399" s="342" t="s">
        <v>300</v>
      </c>
      <c r="H8399" s="342"/>
      <c r="I8399" s="342"/>
      <c r="J8399" s="343"/>
      <c r="K8399" s="343"/>
      <c r="L8399" s="407">
        <v>1</v>
      </c>
      <c r="M8399" s="344">
        <f t="shared" si="131"/>
        <v>5.4755456136454921</v>
      </c>
      <c r="N8399" s="337"/>
      <c r="T8399" s="169" t="s">
        <v>300</v>
      </c>
    </row>
    <row r="8400" spans="1:20">
      <c r="A8400" s="339">
        <v>45641.875</v>
      </c>
      <c r="B8400" s="340">
        <v>2.6911499999999999</v>
      </c>
      <c r="C8400" s="340" t="s">
        <v>300</v>
      </c>
      <c r="D8400" s="341">
        <v>66.540450000000007</v>
      </c>
      <c r="E8400" s="342" t="s">
        <v>300</v>
      </c>
      <c r="F8400" s="340">
        <v>5.5655099999999997</v>
      </c>
      <c r="G8400" s="342" t="s">
        <v>300</v>
      </c>
      <c r="H8400" s="342"/>
      <c r="I8400" s="342"/>
      <c r="J8400" s="343"/>
      <c r="K8400" s="343"/>
      <c r="L8400" s="407">
        <v>1</v>
      </c>
      <c r="M8400" s="344">
        <f t="shared" si="131"/>
        <v>5.5655059191039005</v>
      </c>
      <c r="N8400" s="337"/>
      <c r="T8400" s="169" t="s">
        <v>300</v>
      </c>
    </row>
    <row r="8401" spans="1:20">
      <c r="A8401" s="339">
        <v>45641.916666666701</v>
      </c>
      <c r="B8401" s="340">
        <v>2.7348300000000001</v>
      </c>
      <c r="C8401" s="340" t="s">
        <v>300</v>
      </c>
      <c r="D8401" s="341">
        <v>67.342889999999997</v>
      </c>
      <c r="E8401" s="342" t="s">
        <v>300</v>
      </c>
      <c r="F8401" s="340">
        <v>5.7240399999999996</v>
      </c>
      <c r="G8401" s="342" t="s">
        <v>300</v>
      </c>
      <c r="H8401" s="342"/>
      <c r="I8401" s="342"/>
      <c r="J8401" s="343"/>
      <c r="K8401" s="343"/>
      <c r="L8401" s="407">
        <v>1</v>
      </c>
      <c r="M8401" s="344">
        <f t="shared" si="131"/>
        <v>5.7240457400883953</v>
      </c>
      <c r="N8401" s="337"/>
      <c r="T8401" s="169" t="s">
        <v>300</v>
      </c>
    </row>
    <row r="8402" spans="1:20">
      <c r="A8402" s="339">
        <v>45641.958333333299</v>
      </c>
      <c r="B8402" s="340">
        <v>2.5053999999999998</v>
      </c>
      <c r="C8402" s="340" t="s">
        <v>300</v>
      </c>
      <c r="D8402" s="341">
        <v>66.92604</v>
      </c>
      <c r="E8402" s="342" t="s">
        <v>300</v>
      </c>
      <c r="F8402" s="340">
        <v>5.2113899999999997</v>
      </c>
      <c r="G8402" s="342" t="s">
        <v>300</v>
      </c>
      <c r="H8402" s="342"/>
      <c r="I8402" s="342"/>
      <c r="J8402" s="343"/>
      <c r="K8402" s="343"/>
      <c r="L8402" s="407">
        <v>1</v>
      </c>
      <c r="M8402" s="344">
        <f t="shared" si="131"/>
        <v>5.2113856391452789</v>
      </c>
      <c r="N8402" s="337"/>
      <c r="T8402" s="169" t="s">
        <v>300</v>
      </c>
    </row>
    <row r="8403" spans="1:20">
      <c r="A8403" s="339">
        <v>45642</v>
      </c>
      <c r="B8403" s="340">
        <v>2.5398399999999999</v>
      </c>
      <c r="C8403" s="340" t="s">
        <v>300</v>
      </c>
      <c r="D8403" s="341">
        <v>67.291370000000001</v>
      </c>
      <c r="E8403" s="342" t="s">
        <v>300</v>
      </c>
      <c r="F8403" s="340">
        <v>5.3118699999999999</v>
      </c>
      <c r="G8403" s="342" t="s">
        <v>300</v>
      </c>
      <c r="H8403" s="342"/>
      <c r="I8403" s="342"/>
      <c r="J8403" s="343"/>
      <c r="K8403" s="343"/>
      <c r="L8403" s="407">
        <v>1</v>
      </c>
      <c r="M8403" s="344">
        <f t="shared" si="131"/>
        <v>5.3118614536592625</v>
      </c>
      <c r="N8403" s="337"/>
      <c r="T8403" s="169" t="s">
        <v>300</v>
      </c>
    </row>
    <row r="8404" spans="1:20">
      <c r="A8404" s="339">
        <v>45642.041666666701</v>
      </c>
      <c r="B8404" s="340">
        <v>2.7051099999999999</v>
      </c>
      <c r="C8404" s="340" t="s">
        <v>300</v>
      </c>
      <c r="D8404" s="341">
        <v>67.115729999999999</v>
      </c>
      <c r="E8404" s="342" t="s">
        <v>300</v>
      </c>
      <c r="F8404" s="340">
        <v>5.6427399999999999</v>
      </c>
      <c r="G8404" s="342" t="s">
        <v>300</v>
      </c>
      <c r="H8404" s="342"/>
      <c r="I8404" s="342"/>
      <c r="J8404" s="343"/>
      <c r="K8404" s="343"/>
      <c r="L8404" s="407">
        <v>1</v>
      </c>
      <c r="M8404" s="344">
        <f t="shared" si="131"/>
        <v>5.6427428383797222</v>
      </c>
      <c r="N8404" s="337"/>
      <c r="T8404" s="169" t="s">
        <v>300</v>
      </c>
    </row>
    <row r="8405" spans="1:20">
      <c r="A8405" s="339">
        <v>45642.083333333299</v>
      </c>
      <c r="B8405" s="340">
        <v>2.4882200000000001</v>
      </c>
      <c r="C8405" s="340" t="s">
        <v>300</v>
      </c>
      <c r="D8405" s="341">
        <v>67.826269999999994</v>
      </c>
      <c r="E8405" s="345" t="s">
        <v>300</v>
      </c>
      <c r="F8405" s="340">
        <v>5.2452699999999997</v>
      </c>
      <c r="G8405" s="342" t="s">
        <v>300</v>
      </c>
      <c r="H8405" s="342"/>
      <c r="I8405" s="342"/>
      <c r="J8405" s="343"/>
      <c r="K8405" s="343"/>
      <c r="L8405" s="407">
        <v>1</v>
      </c>
      <c r="M8405" s="344">
        <f t="shared" si="131"/>
        <v>5.2452684622445505</v>
      </c>
      <c r="N8405" s="337"/>
      <c r="T8405" s="169" t="s">
        <v>300</v>
      </c>
    </row>
    <row r="8406" spans="1:20">
      <c r="A8406" s="339">
        <v>45642.125</v>
      </c>
      <c r="B8406" s="340">
        <v>2.6523300000000001</v>
      </c>
      <c r="C8406" s="340" t="s">
        <v>300</v>
      </c>
      <c r="D8406" s="341">
        <v>67.349729999999994</v>
      </c>
      <c r="E8406" s="345" t="s">
        <v>300</v>
      </c>
      <c r="F8406" s="340">
        <v>5.5519299999999996</v>
      </c>
      <c r="G8406" s="342" t="s">
        <v>300</v>
      </c>
      <c r="H8406" s="342"/>
      <c r="I8406" s="342"/>
      <c r="J8406" s="343"/>
      <c r="K8406" s="343"/>
      <c r="L8406" s="407">
        <v>1</v>
      </c>
      <c r="M8406" s="344">
        <f t="shared" si="131"/>
        <v>5.5519356872475703</v>
      </c>
      <c r="N8406" s="337"/>
      <c r="T8406" s="169" t="s">
        <v>300</v>
      </c>
    </row>
    <row r="8407" spans="1:20">
      <c r="A8407" s="339">
        <v>45642.166666666701</v>
      </c>
      <c r="B8407" s="340">
        <v>1.44468</v>
      </c>
      <c r="C8407" s="340" t="s">
        <v>300</v>
      </c>
      <c r="D8407" s="341">
        <v>70.79316</v>
      </c>
      <c r="E8407" s="345" t="s">
        <v>300</v>
      </c>
      <c r="F8407" s="340">
        <v>3.1786500000000002</v>
      </c>
      <c r="G8407" s="342" t="s">
        <v>300</v>
      </c>
      <c r="H8407" s="342"/>
      <c r="I8407" s="342"/>
      <c r="J8407" s="343"/>
      <c r="K8407" s="343"/>
      <c r="L8407" s="407">
        <v>1</v>
      </c>
      <c r="M8407" s="344">
        <f t="shared" si="131"/>
        <v>3.1786592110439038</v>
      </c>
      <c r="N8407" s="337"/>
      <c r="T8407" s="169" t="s">
        <v>300</v>
      </c>
    </row>
    <row r="8408" spans="1:20">
      <c r="A8408" s="339">
        <v>45642.208333333299</v>
      </c>
      <c r="B8408" s="340">
        <v>2.02861</v>
      </c>
      <c r="C8408" s="340" t="s">
        <v>300</v>
      </c>
      <c r="D8408" s="341">
        <v>69.258470000000003</v>
      </c>
      <c r="E8408" s="345" t="s">
        <v>300</v>
      </c>
      <c r="F8408" s="340">
        <v>4.3666900000000002</v>
      </c>
      <c r="G8408" s="342" t="s">
        <v>300</v>
      </c>
      <c r="H8408" s="342"/>
      <c r="I8408" s="342"/>
      <c r="J8408" s="343"/>
      <c r="K8408" s="343"/>
      <c r="L8408" s="407">
        <v>1</v>
      </c>
      <c r="M8408" s="344">
        <f t="shared" si="131"/>
        <v>4.3666910436138355</v>
      </c>
      <c r="N8408" s="337"/>
      <c r="T8408" s="169" t="s">
        <v>300</v>
      </c>
    </row>
    <row r="8409" spans="1:20">
      <c r="A8409" s="339">
        <v>45642.25</v>
      </c>
      <c r="B8409" s="340">
        <v>2.7829799999999998</v>
      </c>
      <c r="C8409" s="340" t="s">
        <v>300</v>
      </c>
      <c r="D8409" s="341">
        <v>66.874269999999996</v>
      </c>
      <c r="E8409" s="345" t="s">
        <v>300</v>
      </c>
      <c r="F8409" s="340">
        <v>5.7843</v>
      </c>
      <c r="G8409" s="342" t="s">
        <v>300</v>
      </c>
      <c r="H8409" s="342"/>
      <c r="I8409" s="342"/>
      <c r="J8409" s="343"/>
      <c r="K8409" s="343"/>
      <c r="L8409" s="407">
        <v>1</v>
      </c>
      <c r="M8409" s="344">
        <f t="shared" si="131"/>
        <v>5.7842912141365659</v>
      </c>
      <c r="N8409" s="337"/>
      <c r="T8409" s="169" t="s">
        <v>300</v>
      </c>
    </row>
    <row r="8410" spans="1:20">
      <c r="A8410" s="339">
        <v>45642.291666666701</v>
      </c>
      <c r="B8410" s="340">
        <v>2.8729399999999998</v>
      </c>
      <c r="C8410" s="340" t="s">
        <v>300</v>
      </c>
      <c r="D8410" s="341">
        <v>65.706919999999997</v>
      </c>
      <c r="E8410" s="345" t="s">
        <v>300</v>
      </c>
      <c r="F8410" s="340">
        <v>5.8670400000000003</v>
      </c>
      <c r="G8410" s="342" t="s">
        <v>300</v>
      </c>
      <c r="H8410" s="342"/>
      <c r="I8410" s="342"/>
      <c r="J8410" s="343"/>
      <c r="K8410" s="343"/>
      <c r="L8410" s="407">
        <v>1</v>
      </c>
      <c r="M8410" s="344">
        <f t="shared" si="131"/>
        <v>5.8670349641883828</v>
      </c>
      <c r="N8410" s="337"/>
      <c r="T8410" s="169" t="s">
        <v>300</v>
      </c>
    </row>
    <row r="8411" spans="1:20">
      <c r="A8411" s="339">
        <v>45642.333333333299</v>
      </c>
      <c r="B8411" s="340">
        <v>2.8146</v>
      </c>
      <c r="C8411" s="340" t="s">
        <v>300</v>
      </c>
      <c r="D8411" s="341">
        <v>65.296049999999994</v>
      </c>
      <c r="E8411" s="345" t="s">
        <v>300</v>
      </c>
      <c r="F8411" s="340">
        <v>5.7119600000000004</v>
      </c>
      <c r="G8411" s="342" t="s">
        <v>300</v>
      </c>
      <c r="H8411" s="342"/>
      <c r="I8411" s="342"/>
      <c r="J8411" s="343"/>
      <c r="K8411" s="343"/>
      <c r="L8411" s="407">
        <v>1</v>
      </c>
      <c r="M8411" s="344">
        <f t="shared" si="131"/>
        <v>5.7119527132163981</v>
      </c>
      <c r="N8411" s="337"/>
      <c r="T8411" s="169" t="s">
        <v>300</v>
      </c>
    </row>
    <row r="8412" spans="1:20">
      <c r="A8412" s="339">
        <v>45642.375</v>
      </c>
      <c r="B8412" s="340">
        <v>2.81942</v>
      </c>
      <c r="C8412" s="340" t="s">
        <v>300</v>
      </c>
      <c r="D8412" s="341">
        <v>63.714570000000002</v>
      </c>
      <c r="E8412" s="342" t="s">
        <v>300</v>
      </c>
      <c r="F8412" s="340">
        <v>5.5831600000000003</v>
      </c>
      <c r="G8412" s="342" t="s">
        <v>300</v>
      </c>
      <c r="H8412" s="342"/>
      <c r="I8412" s="342"/>
      <c r="J8412" s="343"/>
      <c r="K8412" s="343"/>
      <c r="L8412" s="407">
        <v>1</v>
      </c>
      <c r="M8412" s="344">
        <f t="shared" si="131"/>
        <v>5.5831531720673517</v>
      </c>
      <c r="N8412" s="337"/>
      <c r="T8412" s="169" t="s">
        <v>300</v>
      </c>
    </row>
    <row r="8413" spans="1:20">
      <c r="A8413" s="339">
        <v>45642.416666666701</v>
      </c>
      <c r="B8413" s="340">
        <v>2.4968900000000001</v>
      </c>
      <c r="C8413" s="340" t="s">
        <v>300</v>
      </c>
      <c r="D8413" s="341">
        <v>64.607789999999994</v>
      </c>
      <c r="E8413" s="342" t="s">
        <v>300</v>
      </c>
      <c r="F8413" s="340">
        <v>5.0137700000000001</v>
      </c>
      <c r="G8413" s="342" t="s">
        <v>300</v>
      </c>
      <c r="H8413" s="342"/>
      <c r="I8413" s="342"/>
      <c r="J8413" s="343"/>
      <c r="K8413" s="343"/>
      <c r="L8413" s="407">
        <v>1</v>
      </c>
      <c r="M8413" s="344">
        <f t="shared" si="131"/>
        <v>5.0137803715479468</v>
      </c>
      <c r="N8413" s="337"/>
      <c r="T8413" s="169" t="s">
        <v>300</v>
      </c>
    </row>
    <row r="8414" spans="1:20">
      <c r="A8414" s="339">
        <v>45642.458333333299</v>
      </c>
      <c r="B8414" s="340">
        <v>0.76987000000000005</v>
      </c>
      <c r="C8414" s="340" t="s">
        <v>300</v>
      </c>
      <c r="D8414" s="341">
        <v>62.641199999999998</v>
      </c>
      <c r="E8414" s="342" t="s">
        <v>300</v>
      </c>
      <c r="F8414" s="340">
        <v>1.49884</v>
      </c>
      <c r="G8414" s="342" t="s">
        <v>300</v>
      </c>
      <c r="H8414" s="342"/>
      <c r="I8414" s="342"/>
      <c r="J8414" s="343"/>
      <c r="K8414" s="343"/>
      <c r="L8414" s="407">
        <v>1</v>
      </c>
      <c r="M8414" s="344">
        <f t="shared" si="131"/>
        <v>1.4988510464155196</v>
      </c>
      <c r="N8414" s="337"/>
      <c r="T8414" s="169" t="s">
        <v>300</v>
      </c>
    </row>
    <row r="8415" spans="1:20">
      <c r="A8415" s="339">
        <v>45642.5</v>
      </c>
      <c r="B8415" s="340">
        <v>2.46252</v>
      </c>
      <c r="C8415" s="340" t="s">
        <v>300</v>
      </c>
      <c r="D8415" s="341">
        <v>65.994169999999997</v>
      </c>
      <c r="E8415" s="342" t="s">
        <v>300</v>
      </c>
      <c r="F8415" s="340">
        <v>5.0508699999999997</v>
      </c>
      <c r="G8415" s="342" t="s">
        <v>300</v>
      </c>
      <c r="H8415" s="342"/>
      <c r="I8415" s="342"/>
      <c r="J8415" s="343"/>
      <c r="K8415" s="343"/>
      <c r="L8415" s="407">
        <v>1</v>
      </c>
      <c r="M8415" s="344">
        <f t="shared" si="131"/>
        <v>5.0508718258410719</v>
      </c>
      <c r="N8415" s="337"/>
      <c r="T8415" s="169" t="s">
        <v>300</v>
      </c>
    </row>
    <row r="8416" spans="1:20">
      <c r="A8416" s="339">
        <v>45642.541666666701</v>
      </c>
      <c r="B8416" s="340">
        <v>2.5073500000000002</v>
      </c>
      <c r="C8416" s="340" t="s">
        <v>300</v>
      </c>
      <c r="D8416" s="341">
        <v>64.274349999999998</v>
      </c>
      <c r="E8416" s="342" t="s">
        <v>300</v>
      </c>
      <c r="F8416" s="340">
        <v>5.0088100000000004</v>
      </c>
      <c r="G8416" s="342" t="s">
        <v>300</v>
      </c>
      <c r="H8416" s="342"/>
      <c r="I8416" s="342"/>
      <c r="J8416" s="343"/>
      <c r="K8416" s="343"/>
      <c r="L8416" s="407">
        <v>1</v>
      </c>
      <c r="M8416" s="344">
        <f t="shared" si="131"/>
        <v>5.0087996989652996</v>
      </c>
      <c r="N8416" s="337"/>
      <c r="T8416" s="169" t="s">
        <v>300</v>
      </c>
    </row>
    <row r="8417" spans="1:20">
      <c r="A8417" s="339">
        <v>45642.583333333299</v>
      </c>
      <c r="B8417" s="340">
        <v>2.51322</v>
      </c>
      <c r="C8417" s="340" t="s">
        <v>300</v>
      </c>
      <c r="D8417" s="341">
        <v>65.073830000000001</v>
      </c>
      <c r="E8417" s="342" t="s">
        <v>300</v>
      </c>
      <c r="F8417" s="340">
        <v>5.0829800000000001</v>
      </c>
      <c r="G8417" s="342" t="s">
        <v>300</v>
      </c>
      <c r="H8417" s="342"/>
      <c r="I8417" s="342"/>
      <c r="J8417" s="343"/>
      <c r="K8417" s="343"/>
      <c r="L8417" s="407">
        <v>1</v>
      </c>
      <c r="M8417" s="344">
        <f t="shared" si="131"/>
        <v>5.0829739700932075</v>
      </c>
      <c r="N8417" s="337"/>
      <c r="T8417" s="169" t="s">
        <v>300</v>
      </c>
    </row>
    <row r="8418" spans="1:20">
      <c r="A8418" s="339">
        <v>45642.625</v>
      </c>
      <c r="B8418" s="340">
        <v>2.18336</v>
      </c>
      <c r="C8418" s="340" t="s">
        <v>300</v>
      </c>
      <c r="D8418" s="341">
        <v>67.489850000000004</v>
      </c>
      <c r="E8418" s="342" t="s">
        <v>300</v>
      </c>
      <c r="F8418" s="340">
        <v>4.5797800000000004</v>
      </c>
      <c r="G8418" s="342" t="s">
        <v>300</v>
      </c>
      <c r="H8418" s="342"/>
      <c r="I8418" s="342"/>
      <c r="J8418" s="343"/>
      <c r="K8418" s="343"/>
      <c r="L8418" s="407">
        <v>1</v>
      </c>
      <c r="M8418" s="344">
        <f t="shared" si="131"/>
        <v>4.5797821768876794</v>
      </c>
      <c r="N8418" s="337"/>
      <c r="T8418" s="169" t="s">
        <v>300</v>
      </c>
    </row>
    <row r="8419" spans="1:20">
      <c r="A8419" s="339">
        <v>45642.666666666701</v>
      </c>
      <c r="B8419" s="340">
        <v>2.7385199999999998</v>
      </c>
      <c r="C8419" s="340" t="s">
        <v>300</v>
      </c>
      <c r="D8419" s="341">
        <v>64.622919999999993</v>
      </c>
      <c r="E8419" s="342" t="s">
        <v>300</v>
      </c>
      <c r="F8419" s="340">
        <v>5.5002599999999999</v>
      </c>
      <c r="G8419" s="342" t="s">
        <v>300</v>
      </c>
      <c r="H8419" s="342"/>
      <c r="I8419" s="342"/>
      <c r="J8419" s="343"/>
      <c r="K8419" s="343"/>
      <c r="L8419" s="407">
        <v>1</v>
      </c>
      <c r="M8419" s="344">
        <f t="shared" si="131"/>
        <v>5.5002636179406714</v>
      </c>
      <c r="N8419" s="337"/>
      <c r="T8419" s="169" t="s">
        <v>300</v>
      </c>
    </row>
    <row r="8420" spans="1:20">
      <c r="A8420" s="339">
        <v>45642.708333333299</v>
      </c>
      <c r="B8420" s="340">
        <v>2.8385899999999999</v>
      </c>
      <c r="C8420" s="340" t="s">
        <v>300</v>
      </c>
      <c r="D8420" s="341">
        <v>64.401330000000002</v>
      </c>
      <c r="E8420" s="342" t="s">
        <v>300</v>
      </c>
      <c r="F8420" s="340">
        <v>5.6817000000000002</v>
      </c>
      <c r="G8420" s="342" t="s">
        <v>300</v>
      </c>
      <c r="H8420" s="342"/>
      <c r="I8420" s="342"/>
      <c r="J8420" s="343"/>
      <c r="K8420" s="343"/>
      <c r="L8420" s="407">
        <v>1</v>
      </c>
      <c r="M8420" s="344">
        <f t="shared" si="131"/>
        <v>5.6817028287716749</v>
      </c>
      <c r="N8420" s="337"/>
      <c r="T8420" s="169" t="s">
        <v>300</v>
      </c>
    </row>
    <row r="8421" spans="1:20">
      <c r="A8421" s="339">
        <v>45642.75</v>
      </c>
      <c r="B8421" s="340">
        <v>2.9805299999999999</v>
      </c>
      <c r="C8421" s="340" t="s">
        <v>300</v>
      </c>
      <c r="D8421" s="341">
        <v>63.65258</v>
      </c>
      <c r="E8421" s="342" t="s">
        <v>300</v>
      </c>
      <c r="F8421" s="340">
        <v>5.8964400000000001</v>
      </c>
      <c r="G8421" s="342" t="s">
        <v>300</v>
      </c>
      <c r="H8421" s="342"/>
      <c r="I8421" s="342"/>
      <c r="J8421" s="343"/>
      <c r="K8421" s="343"/>
      <c r="L8421" s="407">
        <v>1</v>
      </c>
      <c r="M8421" s="344">
        <f t="shared" si="131"/>
        <v>5.8964486262307911</v>
      </c>
      <c r="N8421" s="337"/>
      <c r="T8421" s="169" t="s">
        <v>300</v>
      </c>
    </row>
    <row r="8422" spans="1:20">
      <c r="A8422" s="339">
        <v>45642.791666666701</v>
      </c>
      <c r="B8422" s="340">
        <v>3.07111</v>
      </c>
      <c r="C8422" s="340" t="s">
        <v>300</v>
      </c>
      <c r="D8422" s="341">
        <v>64.316159999999996</v>
      </c>
      <c r="E8422" s="342" t="s">
        <v>300</v>
      </c>
      <c r="F8422" s="340">
        <v>6.1389800000000001</v>
      </c>
      <c r="G8422" s="342" t="s">
        <v>300</v>
      </c>
      <c r="H8422" s="342"/>
      <c r="I8422" s="342"/>
      <c r="J8422" s="343"/>
      <c r="K8422" s="343"/>
      <c r="L8422" s="407">
        <v>1</v>
      </c>
      <c r="M8422" s="344">
        <f t="shared" si="131"/>
        <v>6.1389838264366077</v>
      </c>
      <c r="N8422" s="337"/>
      <c r="T8422" s="169" t="s">
        <v>300</v>
      </c>
    </row>
    <row r="8423" spans="1:20">
      <c r="A8423" s="339">
        <v>45642.833333333299</v>
      </c>
      <c r="B8423" s="340">
        <v>2.8738100000000002</v>
      </c>
      <c r="C8423" s="340" t="s">
        <v>300</v>
      </c>
      <c r="D8423" s="341">
        <v>64.573719999999994</v>
      </c>
      <c r="E8423" s="342" t="s">
        <v>300</v>
      </c>
      <c r="F8423" s="340">
        <v>5.7675999999999998</v>
      </c>
      <c r="G8423" s="342" t="s">
        <v>300</v>
      </c>
      <c r="H8423" s="342"/>
      <c r="I8423" s="342"/>
      <c r="J8423" s="343"/>
      <c r="K8423" s="343"/>
      <c r="L8423" s="407">
        <v>1</v>
      </c>
      <c r="M8423" s="344">
        <f t="shared" si="131"/>
        <v>5.767596478651055</v>
      </c>
      <c r="N8423" s="337"/>
      <c r="T8423" s="169" t="s">
        <v>300</v>
      </c>
    </row>
    <row r="8424" spans="1:20">
      <c r="A8424" s="339">
        <v>45642.875</v>
      </c>
      <c r="B8424" s="340">
        <v>2.9924200000000001</v>
      </c>
      <c r="C8424" s="340" t="s">
        <v>300</v>
      </c>
      <c r="D8424" s="341">
        <v>63.829009999999997</v>
      </c>
      <c r="E8424" s="342" t="s">
        <v>300</v>
      </c>
      <c r="F8424" s="340">
        <v>5.9363799999999998</v>
      </c>
      <c r="G8424" s="342" t="s">
        <v>300</v>
      </c>
      <c r="H8424" s="342"/>
      <c r="I8424" s="342"/>
      <c r="J8424" s="343"/>
      <c r="K8424" s="343"/>
      <c r="L8424" s="407">
        <v>1</v>
      </c>
      <c r="M8424" s="344">
        <f t="shared" si="131"/>
        <v>5.9363796457185352</v>
      </c>
      <c r="N8424" s="337"/>
      <c r="T8424" s="169" t="s">
        <v>300</v>
      </c>
    </row>
    <row r="8425" spans="1:20">
      <c r="A8425" s="339">
        <v>45642.916666666701</v>
      </c>
      <c r="B8425" s="340">
        <v>2.7634500000000002</v>
      </c>
      <c r="C8425" s="340" t="s">
        <v>300</v>
      </c>
      <c r="D8425" s="341">
        <v>64.365799999999993</v>
      </c>
      <c r="E8425" s="342" t="s">
        <v>300</v>
      </c>
      <c r="F8425" s="340">
        <v>5.5282499999999999</v>
      </c>
      <c r="G8425" s="342" t="s">
        <v>300</v>
      </c>
      <c r="H8425" s="342"/>
      <c r="I8425" s="342"/>
      <c r="J8425" s="343"/>
      <c r="K8425" s="343"/>
      <c r="L8425" s="407">
        <v>1</v>
      </c>
      <c r="M8425" s="344">
        <f t="shared" si="131"/>
        <v>5.5282515039108002</v>
      </c>
      <c r="N8425" s="337"/>
      <c r="T8425" s="169" t="s">
        <v>300</v>
      </c>
    </row>
    <row r="8426" spans="1:20">
      <c r="A8426" s="339">
        <v>45642.958333333299</v>
      </c>
      <c r="B8426" s="340">
        <v>2.8892600000000002</v>
      </c>
      <c r="C8426" s="340" t="s">
        <v>300</v>
      </c>
      <c r="D8426" s="341">
        <v>64.659459999999996</v>
      </c>
      <c r="E8426" s="342" t="s">
        <v>300</v>
      </c>
      <c r="F8426" s="340">
        <v>5.8063099999999999</v>
      </c>
      <c r="G8426" s="342" t="s">
        <v>300</v>
      </c>
      <c r="H8426" s="342"/>
      <c r="I8426" s="342"/>
      <c r="J8426" s="343"/>
      <c r="K8426" s="343"/>
      <c r="L8426" s="407">
        <v>1</v>
      </c>
      <c r="M8426" s="344">
        <f t="shared" si="131"/>
        <v>5.8063031726995664</v>
      </c>
      <c r="N8426" s="337"/>
      <c r="T8426" s="169" t="s">
        <v>300</v>
      </c>
    </row>
    <row r="8427" spans="1:20">
      <c r="A8427" s="339">
        <v>45643</v>
      </c>
      <c r="B8427" s="340">
        <v>2.80714</v>
      </c>
      <c r="C8427" s="340" t="s">
        <v>300</v>
      </c>
      <c r="D8427" s="341">
        <v>64.927629999999994</v>
      </c>
      <c r="E8427" s="342" t="s">
        <v>300</v>
      </c>
      <c r="F8427" s="340">
        <v>5.6646700000000001</v>
      </c>
      <c r="G8427" s="342" t="s">
        <v>300</v>
      </c>
      <c r="H8427" s="342"/>
      <c r="I8427" s="342"/>
      <c r="J8427" s="343"/>
      <c r="K8427" s="343"/>
      <c r="L8427" s="407">
        <v>1</v>
      </c>
      <c r="M8427" s="344">
        <f t="shared" si="131"/>
        <v>5.6646702414064549</v>
      </c>
      <c r="N8427" s="337"/>
      <c r="T8427" s="169" t="s">
        <v>300</v>
      </c>
    </row>
    <row r="8428" spans="1:20">
      <c r="A8428" s="339">
        <v>45643.041666666701</v>
      </c>
      <c r="B8428" s="340">
        <v>2.4612799999999999</v>
      </c>
      <c r="C8428" s="340" t="s">
        <v>300</v>
      </c>
      <c r="D8428" s="341">
        <v>66.204729999999998</v>
      </c>
      <c r="E8428" s="342" t="s">
        <v>300</v>
      </c>
      <c r="F8428" s="340">
        <v>5.0644299999999998</v>
      </c>
      <c r="G8428" s="342" t="s">
        <v>300</v>
      </c>
      <c r="H8428" s="342"/>
      <c r="I8428" s="342"/>
      <c r="J8428" s="343"/>
      <c r="K8428" s="343"/>
      <c r="L8428" s="407">
        <v>1</v>
      </c>
      <c r="M8428" s="344">
        <f t="shared" si="131"/>
        <v>5.0644355837147508</v>
      </c>
      <c r="N8428" s="337"/>
      <c r="T8428" s="169" t="s">
        <v>300</v>
      </c>
    </row>
    <row r="8429" spans="1:20">
      <c r="A8429" s="339">
        <v>45643.083333333299</v>
      </c>
      <c r="B8429" s="340">
        <v>2.7359300000000002</v>
      </c>
      <c r="C8429" s="340" t="s">
        <v>300</v>
      </c>
      <c r="D8429" s="341">
        <v>65.5227</v>
      </c>
      <c r="E8429" s="342" t="s">
        <v>300</v>
      </c>
      <c r="F8429" s="340">
        <v>5.5715700000000004</v>
      </c>
      <c r="G8429" s="342" t="s">
        <v>300</v>
      </c>
      <c r="H8429" s="342"/>
      <c r="I8429" s="342"/>
      <c r="J8429" s="343"/>
      <c r="K8429" s="343"/>
      <c r="L8429" s="407">
        <v>1</v>
      </c>
      <c r="M8429" s="344">
        <f t="shared" si="131"/>
        <v>5.5715723805898794</v>
      </c>
      <c r="N8429" s="337"/>
      <c r="T8429" s="169" t="s">
        <v>300</v>
      </c>
    </row>
    <row r="8430" spans="1:20">
      <c r="A8430" s="339">
        <v>45643.125</v>
      </c>
      <c r="B8430" s="340">
        <v>2.44773</v>
      </c>
      <c r="C8430" s="340" t="s">
        <v>300</v>
      </c>
      <c r="D8430" s="341">
        <v>66.854159999999993</v>
      </c>
      <c r="E8430" s="342" t="s">
        <v>300</v>
      </c>
      <c r="F8430" s="340">
        <v>5.0859699999999997</v>
      </c>
      <c r="G8430" s="342" t="s">
        <v>300</v>
      </c>
      <c r="H8430" s="342"/>
      <c r="I8430" s="342"/>
      <c r="J8430" s="343"/>
      <c r="K8430" s="343"/>
      <c r="L8430" s="407">
        <v>1</v>
      </c>
      <c r="M8430" s="344">
        <f t="shared" si="131"/>
        <v>5.0859601994053429</v>
      </c>
      <c r="N8430" s="337"/>
      <c r="T8430" s="169" t="s">
        <v>300</v>
      </c>
    </row>
    <row r="8431" spans="1:20">
      <c r="A8431" s="339">
        <v>45643.166666666701</v>
      </c>
      <c r="B8431" s="340">
        <v>2.7179199999999999</v>
      </c>
      <c r="C8431" s="340" t="s">
        <v>300</v>
      </c>
      <c r="D8431" s="341">
        <v>65.095640000000003</v>
      </c>
      <c r="E8431" s="342" t="s">
        <v>300</v>
      </c>
      <c r="F8431" s="340">
        <v>5.4988299999999999</v>
      </c>
      <c r="G8431" s="342" t="s">
        <v>300</v>
      </c>
      <c r="H8431" s="342"/>
      <c r="I8431" s="342"/>
      <c r="J8431" s="343"/>
      <c r="K8431" s="343"/>
      <c r="L8431" s="407">
        <v>1</v>
      </c>
      <c r="M8431" s="344">
        <f t="shared" si="131"/>
        <v>5.4988209772823042</v>
      </c>
      <c r="N8431" s="337"/>
      <c r="T8431" s="169" t="s">
        <v>300</v>
      </c>
    </row>
    <row r="8432" spans="1:20">
      <c r="A8432" s="339">
        <v>45643.208333333299</v>
      </c>
      <c r="B8432" s="340">
        <v>2.6299800000000002</v>
      </c>
      <c r="C8432" s="340" t="s">
        <v>300</v>
      </c>
      <c r="D8432" s="341">
        <v>65.492739999999998</v>
      </c>
      <c r="E8432" s="342" t="s">
        <v>300</v>
      </c>
      <c r="F8432" s="340">
        <v>5.35337</v>
      </c>
      <c r="G8432" s="342" t="s">
        <v>300</v>
      </c>
      <c r="H8432" s="342"/>
      <c r="I8432" s="342"/>
      <c r="J8432" s="343"/>
      <c r="K8432" s="343"/>
      <c r="L8432" s="407">
        <v>1</v>
      </c>
      <c r="M8432" s="344">
        <f t="shared" si="131"/>
        <v>5.3533620544088159</v>
      </c>
      <c r="N8432" s="337"/>
      <c r="T8432" s="169" t="s">
        <v>300</v>
      </c>
    </row>
    <row r="8433" spans="1:20">
      <c r="A8433" s="339">
        <v>45643.25</v>
      </c>
      <c r="B8433" s="340">
        <v>2.4900099999999998</v>
      </c>
      <c r="C8433" s="340" t="s">
        <v>300</v>
      </c>
      <c r="D8433" s="341">
        <v>65.577550000000002</v>
      </c>
      <c r="E8433" s="342" t="s">
        <v>300</v>
      </c>
      <c r="F8433" s="340">
        <v>5.0750200000000003</v>
      </c>
      <c r="G8433" s="342" t="s">
        <v>300</v>
      </c>
      <c r="H8433" s="342"/>
      <c r="I8433" s="342"/>
      <c r="J8433" s="343"/>
      <c r="K8433" s="343"/>
      <c r="L8433" s="407">
        <v>1</v>
      </c>
      <c r="M8433" s="344">
        <f t="shared" si="131"/>
        <v>5.0750145139625396</v>
      </c>
      <c r="N8433" s="337"/>
      <c r="T8433" s="169" t="s">
        <v>300</v>
      </c>
    </row>
    <row r="8434" spans="1:20">
      <c r="A8434" s="339">
        <v>45643.291666666701</v>
      </c>
      <c r="B8434" s="340">
        <v>2.4392299999999998</v>
      </c>
      <c r="C8434" s="340" t="s">
        <v>300</v>
      </c>
      <c r="D8434" s="341">
        <v>66.490729999999999</v>
      </c>
      <c r="E8434" s="342" t="s">
        <v>300</v>
      </c>
      <c r="F8434" s="340">
        <v>5.0407500000000001</v>
      </c>
      <c r="G8434" s="342" t="s">
        <v>300</v>
      </c>
      <c r="H8434" s="342"/>
      <c r="I8434" s="342"/>
      <c r="J8434" s="343"/>
      <c r="K8434" s="343"/>
      <c r="L8434" s="407">
        <v>1</v>
      </c>
      <c r="M8434" s="344">
        <f t="shared" si="131"/>
        <v>5.0407465781419312</v>
      </c>
      <c r="N8434" s="337"/>
      <c r="T8434" s="169" t="s">
        <v>300</v>
      </c>
    </row>
    <row r="8435" spans="1:20">
      <c r="A8435" s="339">
        <v>45643.333333333299</v>
      </c>
      <c r="B8435" s="340">
        <v>2.2657600000000002</v>
      </c>
      <c r="C8435" s="340" t="s">
        <v>300</v>
      </c>
      <c r="D8435" s="341">
        <v>66.111779999999996</v>
      </c>
      <c r="E8435" s="342" t="s">
        <v>300</v>
      </c>
      <c r="F8435" s="340">
        <v>4.6555799999999996</v>
      </c>
      <c r="G8435" s="342" t="s">
        <v>300</v>
      </c>
      <c r="H8435" s="342"/>
      <c r="I8435" s="342"/>
      <c r="J8435" s="343"/>
      <c r="K8435" s="343"/>
      <c r="L8435" s="407">
        <v>1</v>
      </c>
      <c r="M8435" s="344">
        <f t="shared" si="131"/>
        <v>4.6555797003690245</v>
      </c>
      <c r="N8435" s="337"/>
      <c r="T8435" s="169" t="s">
        <v>300</v>
      </c>
    </row>
    <row r="8436" spans="1:20">
      <c r="A8436" s="339">
        <v>45643.375</v>
      </c>
      <c r="B8436" s="340">
        <v>2.3911699999999998</v>
      </c>
      <c r="C8436" s="340" t="s">
        <v>300</v>
      </c>
      <c r="D8436" s="341">
        <v>64.667109999999994</v>
      </c>
      <c r="E8436" s="342" t="s">
        <v>300</v>
      </c>
      <c r="F8436" s="340">
        <v>4.8059000000000003</v>
      </c>
      <c r="G8436" s="342" t="s">
        <v>300</v>
      </c>
      <c r="H8436" s="342"/>
      <c r="I8436" s="342"/>
      <c r="J8436" s="343"/>
      <c r="K8436" s="343"/>
      <c r="L8436" s="407">
        <v>1</v>
      </c>
      <c r="M8436" s="344">
        <f t="shared" si="131"/>
        <v>4.8059020602531941</v>
      </c>
      <c r="N8436" s="337"/>
      <c r="T8436" s="169" t="s">
        <v>300</v>
      </c>
    </row>
    <row r="8437" spans="1:20">
      <c r="A8437" s="339">
        <v>45643.416666666701</v>
      </c>
      <c r="B8437" s="340">
        <v>1.5362</v>
      </c>
      <c r="C8437" s="340" t="s">
        <v>300</v>
      </c>
      <c r="D8437" s="341">
        <v>66.595860000000002</v>
      </c>
      <c r="E8437" s="342" t="s">
        <v>300</v>
      </c>
      <c r="F8437" s="340">
        <v>3.1796199999999999</v>
      </c>
      <c r="G8437" s="342" t="s">
        <v>300</v>
      </c>
      <c r="H8437" s="342"/>
      <c r="I8437" s="342"/>
      <c r="J8437" s="343"/>
      <c r="K8437" s="343"/>
      <c r="L8437" s="407">
        <v>1</v>
      </c>
      <c r="M8437" s="344">
        <f t="shared" si="131"/>
        <v>3.1796257289025598</v>
      </c>
      <c r="N8437" s="337"/>
      <c r="T8437" s="169" t="s">
        <v>300</v>
      </c>
    </row>
    <row r="8438" spans="1:20">
      <c r="A8438" s="339">
        <v>45643.458333333299</v>
      </c>
      <c r="B8438" s="340">
        <v>0.38535999999999998</v>
      </c>
      <c r="C8438" s="340" t="s">
        <v>300</v>
      </c>
      <c r="D8438" s="341">
        <v>51.683399999999999</v>
      </c>
      <c r="E8438" s="342" t="s">
        <v>300</v>
      </c>
      <c r="F8438" s="340">
        <v>0.61900999999999995</v>
      </c>
      <c r="G8438" s="342" t="s">
        <v>300</v>
      </c>
      <c r="H8438" s="342"/>
      <c r="I8438" s="342"/>
      <c r="J8438" s="343"/>
      <c r="K8438" s="343"/>
      <c r="L8438" s="407">
        <v>1</v>
      </c>
      <c r="M8438" s="344">
        <f t="shared" si="131"/>
        <v>0.61901150294591989</v>
      </c>
      <c r="N8438" s="337"/>
      <c r="T8438" s="169" t="s">
        <v>300</v>
      </c>
    </row>
    <row r="8439" spans="1:20">
      <c r="A8439" s="339">
        <v>45643.5</v>
      </c>
      <c r="B8439" s="340">
        <v>0.31452000000000002</v>
      </c>
      <c r="C8439" s="340" t="s">
        <v>300</v>
      </c>
      <c r="D8439" s="341">
        <v>45.69753</v>
      </c>
      <c r="E8439" s="342" t="s">
        <v>300</v>
      </c>
      <c r="F8439" s="340">
        <v>0.44671</v>
      </c>
      <c r="G8439" s="342" t="s">
        <v>300</v>
      </c>
      <c r="H8439" s="342"/>
      <c r="I8439" s="342"/>
      <c r="J8439" s="343"/>
      <c r="K8439" s="343"/>
      <c r="L8439" s="407">
        <v>1</v>
      </c>
      <c r="M8439" s="344">
        <f t="shared" si="131"/>
        <v>0.446706224174448</v>
      </c>
      <c r="N8439" s="337"/>
      <c r="T8439" s="169" t="s">
        <v>300</v>
      </c>
    </row>
    <row r="8440" spans="1:20">
      <c r="A8440" s="339">
        <v>45643.541666666701</v>
      </c>
      <c r="B8440" s="340">
        <v>1.25928</v>
      </c>
      <c r="C8440" s="340" t="s">
        <v>300</v>
      </c>
      <c r="D8440" s="341">
        <v>65.368070000000003</v>
      </c>
      <c r="E8440" s="342" t="s">
        <v>300</v>
      </c>
      <c r="F8440" s="340">
        <v>2.5583900000000002</v>
      </c>
      <c r="G8440" s="342" t="s">
        <v>300</v>
      </c>
      <c r="H8440" s="342"/>
      <c r="I8440" s="342"/>
      <c r="J8440" s="343"/>
      <c r="K8440" s="343"/>
      <c r="L8440" s="407">
        <v>1</v>
      </c>
      <c r="M8440" s="344">
        <f t="shared" si="131"/>
        <v>2.5584031351327674</v>
      </c>
      <c r="N8440" s="337"/>
      <c r="T8440" s="169" t="s">
        <v>300</v>
      </c>
    </row>
    <row r="8441" spans="1:20">
      <c r="A8441" s="339">
        <v>45643.583333333299</v>
      </c>
      <c r="B8441" s="340">
        <v>2.10989</v>
      </c>
      <c r="C8441" s="340" t="s">
        <v>300</v>
      </c>
      <c r="D8441" s="341">
        <v>66.21602</v>
      </c>
      <c r="E8441" s="342" t="s">
        <v>300</v>
      </c>
      <c r="F8441" s="340">
        <v>4.34213</v>
      </c>
      <c r="G8441" s="342" t="s">
        <v>300</v>
      </c>
      <c r="H8441" s="342"/>
      <c r="I8441" s="342"/>
      <c r="J8441" s="343"/>
      <c r="K8441" s="343"/>
      <c r="L8441" s="407">
        <v>1</v>
      </c>
      <c r="M8441" s="344">
        <f t="shared" si="131"/>
        <v>4.3421407530468237</v>
      </c>
      <c r="N8441" s="337"/>
      <c r="T8441" s="169" t="s">
        <v>300</v>
      </c>
    </row>
    <row r="8442" spans="1:20">
      <c r="A8442" s="339">
        <v>45643.625</v>
      </c>
      <c r="B8442" s="340">
        <v>2.6504099999999999</v>
      </c>
      <c r="C8442" s="340" t="s">
        <v>300</v>
      </c>
      <c r="D8442" s="341">
        <v>61.218209999999999</v>
      </c>
      <c r="E8442" s="342" t="s">
        <v>300</v>
      </c>
      <c r="F8442" s="340">
        <v>5.04284</v>
      </c>
      <c r="G8442" s="342" t="s">
        <v>300</v>
      </c>
      <c r="H8442" s="342"/>
      <c r="I8442" s="342"/>
      <c r="J8442" s="343"/>
      <c r="K8442" s="343"/>
      <c r="L8442" s="407">
        <v>1</v>
      </c>
      <c r="M8442" s="344">
        <f t="shared" si="131"/>
        <v>5.0428343034263881</v>
      </c>
      <c r="N8442" s="337"/>
      <c r="T8442" s="169" t="s">
        <v>300</v>
      </c>
    </row>
    <row r="8443" spans="1:20">
      <c r="A8443" s="339">
        <v>45643.666666666701</v>
      </c>
      <c r="B8443" s="340">
        <v>3.1458200000000001</v>
      </c>
      <c r="C8443" s="340" t="s">
        <v>300</v>
      </c>
      <c r="D8443" s="341">
        <v>63.29609</v>
      </c>
      <c r="E8443" s="342" t="s">
        <v>300</v>
      </c>
      <c r="F8443" s="340">
        <v>6.1885899999999996</v>
      </c>
      <c r="G8443" s="342" t="s">
        <v>300</v>
      </c>
      <c r="H8443" s="342"/>
      <c r="I8443" s="342"/>
      <c r="J8443" s="343"/>
      <c r="K8443" s="343"/>
      <c r="L8443" s="407">
        <v>1</v>
      </c>
      <c r="M8443" s="344">
        <f t="shared" si="131"/>
        <v>6.1885907296253029</v>
      </c>
      <c r="N8443" s="337"/>
      <c r="T8443" s="169" t="s">
        <v>300</v>
      </c>
    </row>
    <row r="8444" spans="1:20">
      <c r="A8444" s="339">
        <v>45643.708333333299</v>
      </c>
      <c r="B8444" s="340">
        <v>3.0731299999999999</v>
      </c>
      <c r="C8444" s="340" t="s">
        <v>300</v>
      </c>
      <c r="D8444" s="341">
        <v>63.357469999999999</v>
      </c>
      <c r="E8444" s="342" t="s">
        <v>300</v>
      </c>
      <c r="F8444" s="340">
        <v>6.0514599999999996</v>
      </c>
      <c r="G8444" s="342" t="s">
        <v>300</v>
      </c>
      <c r="H8444" s="342"/>
      <c r="I8444" s="342"/>
      <c r="J8444" s="343"/>
      <c r="K8444" s="343"/>
      <c r="L8444" s="407">
        <v>1</v>
      </c>
      <c r="M8444" s="344">
        <f t="shared" si="131"/>
        <v>6.0514544545565867</v>
      </c>
      <c r="N8444" s="337"/>
      <c r="T8444" s="169" t="s">
        <v>300</v>
      </c>
    </row>
    <row r="8445" spans="1:20">
      <c r="A8445" s="339">
        <v>45643.75</v>
      </c>
      <c r="B8445" s="340">
        <v>3.0965799999999999</v>
      </c>
      <c r="C8445" s="340" t="s">
        <v>300</v>
      </c>
      <c r="D8445" s="341">
        <v>63.87041</v>
      </c>
      <c r="E8445" s="342" t="s">
        <v>300</v>
      </c>
      <c r="F8445" s="340">
        <v>6.1470000000000002</v>
      </c>
      <c r="G8445" s="342" t="s">
        <v>300</v>
      </c>
      <c r="H8445" s="342"/>
      <c r="I8445" s="342"/>
      <c r="J8445" s="343"/>
      <c r="K8445" s="343"/>
      <c r="L8445" s="407">
        <v>1</v>
      </c>
      <c r="M8445" s="344">
        <f t="shared" si="131"/>
        <v>6.1469972468676231</v>
      </c>
      <c r="N8445" s="337"/>
      <c r="T8445" s="169" t="s">
        <v>300</v>
      </c>
    </row>
    <row r="8446" spans="1:20">
      <c r="A8446" s="339">
        <v>45643.791666666701</v>
      </c>
      <c r="B8446" s="340">
        <v>2.89622</v>
      </c>
      <c r="C8446" s="340" t="s">
        <v>300</v>
      </c>
      <c r="D8446" s="341">
        <v>64.019170000000003</v>
      </c>
      <c r="E8446" s="342" t="s">
        <v>300</v>
      </c>
      <c r="F8446" s="340">
        <v>5.7626499999999998</v>
      </c>
      <c r="G8446" s="342" t="s">
        <v>300</v>
      </c>
      <c r="H8446" s="342"/>
      <c r="I8446" s="342"/>
      <c r="J8446" s="343"/>
      <c r="K8446" s="343"/>
      <c r="L8446" s="407">
        <v>1</v>
      </c>
      <c r="M8446" s="344">
        <f t="shared" si="131"/>
        <v>5.7626547047023919</v>
      </c>
      <c r="N8446" s="337"/>
      <c r="T8446" s="169" t="s">
        <v>300</v>
      </c>
    </row>
    <row r="8447" spans="1:20">
      <c r="A8447" s="339">
        <v>45643.833333333299</v>
      </c>
      <c r="B8447" s="340">
        <v>2.5560299999999998</v>
      </c>
      <c r="C8447" s="340" t="s">
        <v>300</v>
      </c>
      <c r="D8447" s="341">
        <v>64.187100000000001</v>
      </c>
      <c r="E8447" s="342" t="s">
        <v>300</v>
      </c>
      <c r="F8447" s="340">
        <v>5.0991099999999996</v>
      </c>
      <c r="G8447" s="342" t="s">
        <v>300</v>
      </c>
      <c r="H8447" s="342"/>
      <c r="I8447" s="342"/>
      <c r="J8447" s="343"/>
      <c r="K8447" s="343"/>
      <c r="L8447" s="407">
        <v>1</v>
      </c>
      <c r="M8447" s="344">
        <f t="shared" si="131"/>
        <v>5.0991138818600392</v>
      </c>
      <c r="N8447" s="337"/>
      <c r="T8447" s="169" t="s">
        <v>300</v>
      </c>
    </row>
    <row r="8448" spans="1:20">
      <c r="A8448" s="339">
        <v>45643.875</v>
      </c>
      <c r="B8448" s="340">
        <v>0.62556</v>
      </c>
      <c r="C8448" s="340" t="s">
        <v>300</v>
      </c>
      <c r="D8448" s="341">
        <v>60.739330000000002</v>
      </c>
      <c r="E8448" s="342" t="s">
        <v>300</v>
      </c>
      <c r="F8448" s="340">
        <v>1.1809099999999999</v>
      </c>
      <c r="G8448" s="342" t="s">
        <v>300</v>
      </c>
      <c r="H8448" s="342"/>
      <c r="I8448" s="342"/>
      <c r="J8448" s="343"/>
      <c r="K8448" s="343"/>
      <c r="L8448" s="407">
        <v>1</v>
      </c>
      <c r="M8448" s="344">
        <f t="shared" si="131"/>
        <v>1.1809186411407839</v>
      </c>
      <c r="N8448" s="337"/>
      <c r="T8448" s="169" t="s">
        <v>300</v>
      </c>
    </row>
    <row r="8449" spans="1:20">
      <c r="A8449" s="339">
        <v>45643.916666666701</v>
      </c>
      <c r="B8449" s="340">
        <v>0.40238000000000002</v>
      </c>
      <c r="C8449" s="340" t="s">
        <v>300</v>
      </c>
      <c r="D8449" s="341">
        <v>57.342199999999998</v>
      </c>
      <c r="E8449" s="342" t="s">
        <v>300</v>
      </c>
      <c r="F8449" s="340">
        <v>0.71711999999999998</v>
      </c>
      <c r="G8449" s="342" t="s">
        <v>300</v>
      </c>
      <c r="H8449" s="342"/>
      <c r="I8449" s="342"/>
      <c r="J8449" s="343"/>
      <c r="K8449" s="343"/>
      <c r="L8449" s="407">
        <v>1</v>
      </c>
      <c r="M8449" s="344">
        <f t="shared" si="131"/>
        <v>0.7171198558708799</v>
      </c>
      <c r="N8449" s="337"/>
      <c r="T8449" s="169" t="s">
        <v>300</v>
      </c>
    </row>
    <row r="8450" spans="1:20">
      <c r="A8450" s="339">
        <v>45643.958333333299</v>
      </c>
      <c r="B8450" s="340">
        <v>0.32475999999999999</v>
      </c>
      <c r="C8450" s="340" t="s">
        <v>300</v>
      </c>
      <c r="D8450" s="341">
        <v>58.715020000000003</v>
      </c>
      <c r="E8450" s="342" t="s">
        <v>300</v>
      </c>
      <c r="F8450" s="340">
        <v>0.59263999999999994</v>
      </c>
      <c r="G8450" s="342" t="s">
        <v>300</v>
      </c>
      <c r="H8450" s="342"/>
      <c r="I8450" s="342"/>
      <c r="J8450" s="343"/>
      <c r="K8450" s="343"/>
      <c r="L8450" s="407">
        <v>1</v>
      </c>
      <c r="M8450" s="344">
        <f t="shared" si="131"/>
        <v>0.5926424499428159</v>
      </c>
      <c r="N8450" s="337"/>
      <c r="T8450" s="169" t="s">
        <v>300</v>
      </c>
    </row>
    <row r="8451" spans="1:20">
      <c r="A8451" s="339">
        <v>45644</v>
      </c>
      <c r="B8451" s="340">
        <v>1.4810700000000001</v>
      </c>
      <c r="C8451" s="340" t="s">
        <v>300</v>
      </c>
      <c r="D8451" s="341">
        <v>63.788310000000003</v>
      </c>
      <c r="E8451" s="342" t="s">
        <v>300</v>
      </c>
      <c r="F8451" s="340">
        <v>2.93628</v>
      </c>
      <c r="G8451" s="342" t="s">
        <v>300</v>
      </c>
      <c r="H8451" s="342"/>
      <c r="I8451" s="342"/>
      <c r="J8451" s="343"/>
      <c r="K8451" s="343"/>
      <c r="L8451" s="407">
        <v>1</v>
      </c>
      <c r="M8451" s="344">
        <f t="shared" ref="M8451:M8514" si="132">D8451*60*10^3*B8451*5.18*10^-7</f>
        <v>2.9362815172260359</v>
      </c>
      <c r="N8451" s="337"/>
      <c r="T8451" s="169" t="s">
        <v>300</v>
      </c>
    </row>
    <row r="8452" spans="1:20">
      <c r="A8452" s="339">
        <v>45644.041666666701</v>
      </c>
      <c r="B8452" s="340">
        <v>2.4862700000000002</v>
      </c>
      <c r="C8452" s="340" t="s">
        <v>300</v>
      </c>
      <c r="D8452" s="341">
        <v>65.743629999999996</v>
      </c>
      <c r="E8452" s="342" t="s">
        <v>300</v>
      </c>
      <c r="F8452" s="340">
        <v>5.0802199999999997</v>
      </c>
      <c r="G8452" s="342" t="s">
        <v>300</v>
      </c>
      <c r="H8452" s="342"/>
      <c r="I8452" s="342"/>
      <c r="J8452" s="343"/>
      <c r="K8452" s="343"/>
      <c r="L8452" s="407">
        <v>1</v>
      </c>
      <c r="M8452" s="344">
        <f t="shared" si="132"/>
        <v>5.0802253769599082</v>
      </c>
      <c r="N8452" s="337"/>
      <c r="T8452" s="169" t="s">
        <v>300</v>
      </c>
    </row>
    <row r="8453" spans="1:20">
      <c r="A8453" s="339">
        <v>45644.083333333299</v>
      </c>
      <c r="B8453" s="340">
        <v>2.72607</v>
      </c>
      <c r="C8453" s="340" t="s">
        <v>300</v>
      </c>
      <c r="D8453" s="341">
        <v>64.578699999999998</v>
      </c>
      <c r="E8453" s="342" t="s">
        <v>300</v>
      </c>
      <c r="F8453" s="340">
        <v>5.4715199999999999</v>
      </c>
      <c r="G8453" s="342" t="s">
        <v>300</v>
      </c>
      <c r="H8453" s="342"/>
      <c r="I8453" s="342"/>
      <c r="J8453" s="343"/>
      <c r="K8453" s="343"/>
      <c r="L8453" s="407">
        <v>1</v>
      </c>
      <c r="M8453" s="344">
        <f t="shared" si="132"/>
        <v>5.4715114425157187</v>
      </c>
      <c r="N8453" s="337"/>
      <c r="T8453" s="169" t="s">
        <v>300</v>
      </c>
    </row>
    <row r="8454" spans="1:20">
      <c r="A8454" s="339">
        <v>45644.125</v>
      </c>
      <c r="B8454" s="340">
        <v>3.0678700000000001</v>
      </c>
      <c r="C8454" s="340" t="s">
        <v>300</v>
      </c>
      <c r="D8454" s="341">
        <v>64.419510000000002</v>
      </c>
      <c r="E8454" s="342" t="s">
        <v>300</v>
      </c>
      <c r="F8454" s="340">
        <v>6.14236</v>
      </c>
      <c r="G8454" s="342" t="s">
        <v>300</v>
      </c>
      <c r="H8454" s="342"/>
      <c r="I8454" s="342"/>
      <c r="J8454" s="343"/>
      <c r="K8454" s="343"/>
      <c r="L8454" s="407">
        <v>1</v>
      </c>
      <c r="M8454" s="344">
        <f t="shared" si="132"/>
        <v>6.1423616010261961</v>
      </c>
      <c r="N8454" s="337"/>
      <c r="T8454" s="169" t="s">
        <v>300</v>
      </c>
    </row>
    <row r="8455" spans="1:20">
      <c r="A8455" s="339">
        <v>45644.166666666701</v>
      </c>
      <c r="B8455" s="340">
        <v>2.5916399999999999</v>
      </c>
      <c r="C8455" s="340" t="s">
        <v>300</v>
      </c>
      <c r="D8455" s="341">
        <v>65.860330000000005</v>
      </c>
      <c r="E8455" s="342" t="s">
        <v>300</v>
      </c>
      <c r="F8455" s="340">
        <v>5.3049299999999997</v>
      </c>
      <c r="G8455" s="342" t="s">
        <v>300</v>
      </c>
      <c r="H8455" s="342"/>
      <c r="I8455" s="342"/>
      <c r="J8455" s="343"/>
      <c r="K8455" s="343"/>
      <c r="L8455" s="407">
        <v>1</v>
      </c>
      <c r="M8455" s="344">
        <f t="shared" si="132"/>
        <v>5.3049291361284965</v>
      </c>
      <c r="N8455" s="337"/>
      <c r="T8455" s="169" t="s">
        <v>300</v>
      </c>
    </row>
    <row r="8456" spans="1:20">
      <c r="A8456" s="339">
        <v>45644.208333333299</v>
      </c>
      <c r="B8456" s="340">
        <v>2.5335899999999998</v>
      </c>
      <c r="C8456" s="340" t="s">
        <v>300</v>
      </c>
      <c r="D8456" s="341">
        <v>64.862930000000006</v>
      </c>
      <c r="E8456" s="342" t="s">
        <v>300</v>
      </c>
      <c r="F8456" s="340">
        <v>5.1075699999999999</v>
      </c>
      <c r="G8456" s="342" t="s">
        <v>300</v>
      </c>
      <c r="H8456" s="342"/>
      <c r="I8456" s="342"/>
      <c r="J8456" s="343"/>
      <c r="K8456" s="343"/>
      <c r="L8456" s="407">
        <v>1</v>
      </c>
      <c r="M8456" s="344">
        <f t="shared" si="132"/>
        <v>5.1075650810451956</v>
      </c>
      <c r="N8456" s="337"/>
      <c r="T8456" s="169" t="s">
        <v>300</v>
      </c>
    </row>
    <row r="8457" spans="1:20">
      <c r="A8457" s="339">
        <v>45644.25</v>
      </c>
      <c r="B8457" s="340">
        <v>2.6408399999999999</v>
      </c>
      <c r="C8457" s="340" t="s">
        <v>300</v>
      </c>
      <c r="D8457" s="341">
        <v>64.433139999999995</v>
      </c>
      <c r="E8457" s="345" t="s">
        <v>300</v>
      </c>
      <c r="F8457" s="340">
        <v>5.2885099999999996</v>
      </c>
      <c r="G8457" s="342" t="s">
        <v>300</v>
      </c>
      <c r="H8457" s="342"/>
      <c r="I8457" s="342"/>
      <c r="J8457" s="343"/>
      <c r="K8457" s="343"/>
      <c r="L8457" s="407">
        <v>1</v>
      </c>
      <c r="M8457" s="344">
        <f t="shared" si="132"/>
        <v>5.2884986256406075</v>
      </c>
      <c r="N8457" s="337"/>
      <c r="T8457" s="169" t="s">
        <v>300</v>
      </c>
    </row>
    <row r="8458" spans="1:20">
      <c r="A8458" s="339">
        <v>45644.291666666701</v>
      </c>
      <c r="B8458" s="340">
        <v>2.5147599999999999</v>
      </c>
      <c r="C8458" s="340" t="s">
        <v>300</v>
      </c>
      <c r="D8458" s="341">
        <v>65.920230000000004</v>
      </c>
      <c r="E8458" s="345" t="s">
        <v>300</v>
      </c>
      <c r="F8458" s="340">
        <v>5.1522399999999999</v>
      </c>
      <c r="G8458" s="342" t="s">
        <v>300</v>
      </c>
      <c r="H8458" s="342"/>
      <c r="I8458" s="342"/>
      <c r="J8458" s="343"/>
      <c r="K8458" s="343"/>
      <c r="L8458" s="407">
        <v>1</v>
      </c>
      <c r="M8458" s="344">
        <f t="shared" si="132"/>
        <v>5.1522421700463834</v>
      </c>
      <c r="N8458" s="337"/>
      <c r="T8458" s="169" t="s">
        <v>300</v>
      </c>
    </row>
    <row r="8459" spans="1:20">
      <c r="A8459" s="339">
        <v>45644.333333333299</v>
      </c>
      <c r="B8459" s="340">
        <v>2.5256099999999999</v>
      </c>
      <c r="C8459" s="340" t="s">
        <v>300</v>
      </c>
      <c r="D8459" s="341">
        <v>64.650440000000003</v>
      </c>
      <c r="E8459" s="345" t="s">
        <v>300</v>
      </c>
      <c r="F8459" s="340">
        <v>5.0747999999999998</v>
      </c>
      <c r="G8459" s="342" t="s">
        <v>300</v>
      </c>
      <c r="H8459" s="342"/>
      <c r="I8459" s="342"/>
      <c r="J8459" s="343"/>
      <c r="K8459" s="343"/>
      <c r="L8459" s="407">
        <v>1</v>
      </c>
      <c r="M8459" s="344">
        <f t="shared" si="132"/>
        <v>5.0747982746418723</v>
      </c>
      <c r="N8459" s="337"/>
      <c r="T8459" s="169" t="s">
        <v>300</v>
      </c>
    </row>
    <row r="8460" spans="1:20">
      <c r="A8460" s="339">
        <v>45644.375</v>
      </c>
      <c r="B8460" s="340">
        <v>2.31196</v>
      </c>
      <c r="C8460" s="340" t="s">
        <v>300</v>
      </c>
      <c r="D8460" s="341">
        <v>64.447540000000004</v>
      </c>
      <c r="E8460" s="345" t="s">
        <v>300</v>
      </c>
      <c r="F8460" s="340">
        <v>4.6309300000000002</v>
      </c>
      <c r="G8460" s="342" t="s">
        <v>300</v>
      </c>
      <c r="H8460" s="342"/>
      <c r="I8460" s="342"/>
      <c r="J8460" s="343"/>
      <c r="K8460" s="343"/>
      <c r="L8460" s="407">
        <v>1</v>
      </c>
      <c r="M8460" s="344">
        <f t="shared" si="132"/>
        <v>4.6309241826966714</v>
      </c>
      <c r="N8460" s="337"/>
      <c r="T8460" s="169" t="s">
        <v>300</v>
      </c>
    </row>
    <row r="8461" spans="1:20">
      <c r="A8461" s="339">
        <v>45644.416666666701</v>
      </c>
      <c r="B8461" s="340">
        <v>2.29297</v>
      </c>
      <c r="C8461" s="340" t="s">
        <v>300</v>
      </c>
      <c r="D8461" s="341">
        <v>63.585009999999997</v>
      </c>
      <c r="E8461" s="345" t="s">
        <v>300</v>
      </c>
      <c r="F8461" s="340">
        <v>4.5314300000000003</v>
      </c>
      <c r="G8461" s="342" t="s">
        <v>300</v>
      </c>
      <c r="H8461" s="342"/>
      <c r="I8461" s="342"/>
      <c r="J8461" s="343"/>
      <c r="K8461" s="343"/>
      <c r="L8461" s="407">
        <v>1</v>
      </c>
      <c r="M8461" s="344">
        <f t="shared" si="132"/>
        <v>4.5314180134010753</v>
      </c>
      <c r="N8461" s="337"/>
      <c r="T8461" s="169" t="s">
        <v>300</v>
      </c>
    </row>
    <row r="8462" spans="1:20">
      <c r="A8462" s="339">
        <v>45644.458333333299</v>
      </c>
      <c r="B8462" s="340">
        <v>2.05619</v>
      </c>
      <c r="C8462" s="340" t="s">
        <v>300</v>
      </c>
      <c r="D8462" s="341">
        <v>65.560699999999997</v>
      </c>
      <c r="E8462" s="342" t="s">
        <v>300</v>
      </c>
      <c r="F8462" s="340">
        <v>4.1897500000000001</v>
      </c>
      <c r="G8462" s="342" t="s">
        <v>300</v>
      </c>
      <c r="H8462" s="342"/>
      <c r="I8462" s="342"/>
      <c r="J8462" s="343"/>
      <c r="K8462" s="343"/>
      <c r="L8462" s="407">
        <v>1</v>
      </c>
      <c r="M8462" s="344">
        <f t="shared" si="132"/>
        <v>4.1897473481816396</v>
      </c>
      <c r="N8462" s="337"/>
      <c r="T8462" s="169" t="s">
        <v>300</v>
      </c>
    </row>
    <row r="8463" spans="1:20">
      <c r="A8463" s="339">
        <v>45644.5</v>
      </c>
      <c r="B8463" s="340">
        <v>0.60746</v>
      </c>
      <c r="C8463" s="340" t="s">
        <v>300</v>
      </c>
      <c r="D8463" s="341">
        <v>65.838179999999994</v>
      </c>
      <c r="E8463" s="342" t="s">
        <v>300</v>
      </c>
      <c r="F8463" s="340">
        <v>1.2430099999999999</v>
      </c>
      <c r="G8463" s="342" t="s">
        <v>300</v>
      </c>
      <c r="H8463" s="342"/>
      <c r="I8463" s="342"/>
      <c r="J8463" s="343"/>
      <c r="K8463" s="343"/>
      <c r="L8463" s="407">
        <v>1</v>
      </c>
      <c r="M8463" s="344">
        <f t="shared" si="132"/>
        <v>1.2430154103726236</v>
      </c>
      <c r="N8463" s="337"/>
      <c r="T8463" s="169" t="s">
        <v>300</v>
      </c>
    </row>
    <row r="8464" spans="1:20">
      <c r="A8464" s="339">
        <v>45644.541666666701</v>
      </c>
      <c r="B8464" s="340">
        <v>2.8800599999999998</v>
      </c>
      <c r="C8464" s="340" t="s">
        <v>300</v>
      </c>
      <c r="D8464" s="341">
        <v>59.649619999999999</v>
      </c>
      <c r="E8464" s="342" t="s">
        <v>300</v>
      </c>
      <c r="F8464" s="340">
        <v>5.3393800000000002</v>
      </c>
      <c r="G8464" s="342" t="s">
        <v>300</v>
      </c>
      <c r="H8464" s="342"/>
      <c r="I8464" s="342"/>
      <c r="J8464" s="343"/>
      <c r="K8464" s="343"/>
      <c r="L8464" s="407">
        <v>1</v>
      </c>
      <c r="M8464" s="344">
        <f t="shared" si="132"/>
        <v>5.3393725806593739</v>
      </c>
      <c r="N8464" s="337"/>
      <c r="T8464" s="169" t="s">
        <v>300</v>
      </c>
    </row>
    <row r="8465" spans="1:20">
      <c r="A8465" s="339">
        <v>45644.583333333299</v>
      </c>
      <c r="B8465" s="340">
        <v>2.4151199999999999</v>
      </c>
      <c r="C8465" s="340" t="s">
        <v>300</v>
      </c>
      <c r="D8465" s="341">
        <v>63.71557</v>
      </c>
      <c r="E8465" s="342" t="s">
        <v>300</v>
      </c>
      <c r="F8465" s="340">
        <v>4.7826000000000004</v>
      </c>
      <c r="G8465" s="342" t="s">
        <v>300</v>
      </c>
      <c r="H8465" s="342"/>
      <c r="I8465" s="342"/>
      <c r="J8465" s="343"/>
      <c r="K8465" s="343"/>
      <c r="L8465" s="407">
        <v>1</v>
      </c>
      <c r="M8465" s="344">
        <f t="shared" si="132"/>
        <v>4.7826136297638708</v>
      </c>
      <c r="N8465" s="337"/>
      <c r="T8465" s="169" t="s">
        <v>300</v>
      </c>
    </row>
    <row r="8466" spans="1:20">
      <c r="A8466" s="339">
        <v>45644.625</v>
      </c>
      <c r="B8466" s="340">
        <v>2.5710199999999999</v>
      </c>
      <c r="C8466" s="340" t="s">
        <v>300</v>
      </c>
      <c r="D8466" s="341">
        <v>63.577939999999998</v>
      </c>
      <c r="E8466" s="342" t="s">
        <v>300</v>
      </c>
      <c r="F8466" s="340">
        <v>5.08033</v>
      </c>
      <c r="G8466" s="342" t="s">
        <v>300</v>
      </c>
      <c r="H8466" s="342"/>
      <c r="I8466" s="342"/>
      <c r="J8466" s="343"/>
      <c r="K8466" s="343"/>
      <c r="L8466" s="407">
        <v>1</v>
      </c>
      <c r="M8466" s="344">
        <f t="shared" si="132"/>
        <v>5.0803416266867032</v>
      </c>
      <c r="N8466" s="337"/>
      <c r="T8466" s="169" t="s">
        <v>300</v>
      </c>
    </row>
    <row r="8467" spans="1:20">
      <c r="A8467" s="339">
        <v>45644.666666666701</v>
      </c>
      <c r="B8467" s="340">
        <v>1.9152899999999999</v>
      </c>
      <c r="C8467" s="340" t="s">
        <v>300</v>
      </c>
      <c r="D8467" s="341">
        <v>64.483090000000004</v>
      </c>
      <c r="E8467" s="342" t="s">
        <v>300</v>
      </c>
      <c r="F8467" s="340">
        <v>3.8384999999999998</v>
      </c>
      <c r="G8467" s="342" t="s">
        <v>300</v>
      </c>
      <c r="H8467" s="342"/>
      <c r="I8467" s="342"/>
      <c r="J8467" s="343"/>
      <c r="K8467" s="343"/>
      <c r="L8467" s="407">
        <v>1</v>
      </c>
      <c r="M8467" s="344">
        <f t="shared" si="132"/>
        <v>3.8384986462247879</v>
      </c>
      <c r="N8467" s="337"/>
      <c r="T8467" s="169" t="s">
        <v>300</v>
      </c>
    </row>
    <row r="8468" spans="1:20">
      <c r="A8468" s="339">
        <v>45644.708333333299</v>
      </c>
      <c r="B8468" s="340">
        <v>2.2460599999999999</v>
      </c>
      <c r="C8468" s="340" t="s">
        <v>300</v>
      </c>
      <c r="D8468" s="341">
        <v>62.861260000000001</v>
      </c>
      <c r="E8468" s="342" t="s">
        <v>300</v>
      </c>
      <c r="F8468" s="340">
        <v>4.3882000000000003</v>
      </c>
      <c r="G8468" s="342" t="s">
        <v>300</v>
      </c>
      <c r="H8468" s="342"/>
      <c r="I8468" s="342"/>
      <c r="J8468" s="343"/>
      <c r="K8468" s="343"/>
      <c r="L8468" s="407">
        <v>1</v>
      </c>
      <c r="M8468" s="344">
        <f t="shared" si="132"/>
        <v>4.3881902236344477</v>
      </c>
      <c r="N8468" s="337"/>
      <c r="T8468" s="169" t="s">
        <v>300</v>
      </c>
    </row>
    <row r="8469" spans="1:20">
      <c r="A8469" s="339">
        <v>45644.75</v>
      </c>
      <c r="B8469" s="340">
        <v>2.5398299999999998</v>
      </c>
      <c r="C8469" s="340" t="s">
        <v>300</v>
      </c>
      <c r="D8469" s="341">
        <v>63.249290000000002</v>
      </c>
      <c r="E8469" s="342" t="s">
        <v>300</v>
      </c>
      <c r="F8469" s="340">
        <v>4.9927599999999996</v>
      </c>
      <c r="G8469" s="342" t="s">
        <v>300</v>
      </c>
      <c r="H8469" s="342"/>
      <c r="I8469" s="342"/>
      <c r="J8469" s="343"/>
      <c r="K8469" s="343"/>
      <c r="L8469" s="407">
        <v>1</v>
      </c>
      <c r="M8469" s="344">
        <f t="shared" si="132"/>
        <v>4.9927671663793554</v>
      </c>
      <c r="N8469" s="337"/>
      <c r="T8469" s="169" t="s">
        <v>300</v>
      </c>
    </row>
    <row r="8470" spans="1:20">
      <c r="A8470" s="339">
        <v>45644.791666666701</v>
      </c>
      <c r="B8470" s="340">
        <v>2.6833100000000001</v>
      </c>
      <c r="C8470" s="340" t="s">
        <v>300</v>
      </c>
      <c r="D8470" s="341">
        <v>63.303109999999997</v>
      </c>
      <c r="E8470" s="342" t="s">
        <v>300</v>
      </c>
      <c r="F8470" s="340">
        <v>5.2793099999999997</v>
      </c>
      <c r="G8470" s="342" t="s">
        <v>300</v>
      </c>
      <c r="H8470" s="342"/>
      <c r="I8470" s="342"/>
      <c r="J8470" s="343"/>
      <c r="K8470" s="343"/>
      <c r="L8470" s="407">
        <v>1</v>
      </c>
      <c r="M8470" s="344">
        <f t="shared" si="132"/>
        <v>5.2793068603646276</v>
      </c>
      <c r="N8470" s="337"/>
      <c r="T8470" s="169" t="s">
        <v>300</v>
      </c>
    </row>
    <row r="8471" spans="1:20">
      <c r="A8471" s="339">
        <v>45644.833333333299</v>
      </c>
      <c r="B8471" s="340">
        <v>2.7635900000000002</v>
      </c>
      <c r="C8471" s="340" t="s">
        <v>300</v>
      </c>
      <c r="D8471" s="341">
        <v>63.167110000000001</v>
      </c>
      <c r="E8471" s="342" t="s">
        <v>300</v>
      </c>
      <c r="F8471" s="340">
        <v>5.4255800000000001</v>
      </c>
      <c r="G8471" s="342" t="s">
        <v>300</v>
      </c>
      <c r="H8471" s="342"/>
      <c r="I8471" s="342"/>
      <c r="J8471" s="343"/>
      <c r="K8471" s="343"/>
      <c r="L8471" s="407">
        <v>1</v>
      </c>
      <c r="M8471" s="344">
        <f t="shared" si="132"/>
        <v>5.4255732387538922</v>
      </c>
      <c r="N8471" s="337"/>
      <c r="T8471" s="169" t="s">
        <v>300</v>
      </c>
    </row>
    <row r="8472" spans="1:20">
      <c r="A8472" s="339">
        <v>45644.875</v>
      </c>
      <c r="B8472" s="340">
        <v>2.6280600000000001</v>
      </c>
      <c r="C8472" s="340" t="s">
        <v>300</v>
      </c>
      <c r="D8472" s="341">
        <v>63.450949999999999</v>
      </c>
      <c r="E8472" s="342" t="s">
        <v>300</v>
      </c>
      <c r="F8472" s="340">
        <v>5.1826699999999999</v>
      </c>
      <c r="G8472" s="342" t="s">
        <v>300</v>
      </c>
      <c r="H8472" s="342"/>
      <c r="I8472" s="342"/>
      <c r="J8472" s="343"/>
      <c r="K8472" s="343"/>
      <c r="L8472" s="407">
        <v>1</v>
      </c>
      <c r="M8472" s="344">
        <f t="shared" si="132"/>
        <v>5.1826802456595598</v>
      </c>
      <c r="N8472" s="337"/>
      <c r="T8472" s="169" t="s">
        <v>300</v>
      </c>
    </row>
    <row r="8473" spans="1:20">
      <c r="A8473" s="339">
        <v>45644.916666666701</v>
      </c>
      <c r="B8473" s="340">
        <v>2.8660399999999999</v>
      </c>
      <c r="C8473" s="340" t="s">
        <v>300</v>
      </c>
      <c r="D8473" s="341">
        <v>62.255240000000001</v>
      </c>
      <c r="E8473" s="342" t="s">
        <v>300</v>
      </c>
      <c r="F8473" s="340">
        <v>5.5454699999999999</v>
      </c>
      <c r="G8473" s="342" t="s">
        <v>300</v>
      </c>
      <c r="H8473" s="342"/>
      <c r="I8473" s="342"/>
      <c r="J8473" s="343"/>
      <c r="K8473" s="343"/>
      <c r="L8473" s="407">
        <v>1</v>
      </c>
      <c r="M8473" s="344">
        <f t="shared" si="132"/>
        <v>5.5454803301815678</v>
      </c>
      <c r="N8473" s="337"/>
      <c r="T8473" s="169" t="s">
        <v>300</v>
      </c>
    </row>
    <row r="8474" spans="1:20">
      <c r="A8474" s="339">
        <v>45644.958333333299</v>
      </c>
      <c r="B8474" s="340">
        <v>2.5837500000000002</v>
      </c>
      <c r="C8474" s="340" t="s">
        <v>300</v>
      </c>
      <c r="D8474" s="341">
        <v>65.670310000000001</v>
      </c>
      <c r="E8474" s="342" t="s">
        <v>300</v>
      </c>
      <c r="F8474" s="340">
        <v>5.2735300000000001</v>
      </c>
      <c r="G8474" s="342" t="s">
        <v>300</v>
      </c>
      <c r="H8474" s="342"/>
      <c r="I8474" s="342"/>
      <c r="J8474" s="343"/>
      <c r="K8474" s="343"/>
      <c r="L8474" s="407">
        <v>1</v>
      </c>
      <c r="M8474" s="344">
        <f t="shared" si="132"/>
        <v>5.2735196204145005</v>
      </c>
      <c r="N8474" s="337"/>
      <c r="T8474" s="169" t="s">
        <v>300</v>
      </c>
    </row>
    <row r="8475" spans="1:20">
      <c r="A8475" s="339">
        <v>45645</v>
      </c>
      <c r="B8475" s="340">
        <v>2.4062700000000001</v>
      </c>
      <c r="C8475" s="340" t="s">
        <v>300</v>
      </c>
      <c r="D8475" s="341">
        <v>65.843940000000003</v>
      </c>
      <c r="E8475" s="342" t="s">
        <v>300</v>
      </c>
      <c r="F8475" s="340">
        <v>4.9242600000000003</v>
      </c>
      <c r="G8475" s="342" t="s">
        <v>300</v>
      </c>
      <c r="H8475" s="342"/>
      <c r="I8475" s="342"/>
      <c r="J8475" s="343"/>
      <c r="K8475" s="343"/>
      <c r="L8475" s="407">
        <v>1</v>
      </c>
      <c r="M8475" s="344">
        <f t="shared" si="132"/>
        <v>4.9242622864181049</v>
      </c>
      <c r="N8475" s="337"/>
      <c r="T8475" s="169" t="s">
        <v>300</v>
      </c>
    </row>
    <row r="8476" spans="1:20">
      <c r="A8476" s="339">
        <v>45645.041666666701</v>
      </c>
      <c r="B8476" s="340">
        <v>2.4948800000000002</v>
      </c>
      <c r="C8476" s="340" t="s">
        <v>300</v>
      </c>
      <c r="D8476" s="341">
        <v>65.346710000000002</v>
      </c>
      <c r="E8476" s="342" t="s">
        <v>300</v>
      </c>
      <c r="F8476" s="340">
        <v>5.0670400000000004</v>
      </c>
      <c r="G8476" s="342" t="s">
        <v>300</v>
      </c>
      <c r="H8476" s="342"/>
      <c r="I8476" s="342"/>
      <c r="J8476" s="343"/>
      <c r="K8476" s="343"/>
      <c r="L8476" s="407">
        <v>1</v>
      </c>
      <c r="M8476" s="344">
        <f t="shared" si="132"/>
        <v>5.0670407711763845</v>
      </c>
      <c r="N8476" s="337"/>
      <c r="T8476" s="169" t="s">
        <v>300</v>
      </c>
    </row>
    <row r="8477" spans="1:20">
      <c r="A8477" s="339">
        <v>45645.083333333299</v>
      </c>
      <c r="B8477" s="340">
        <v>2.7788400000000002</v>
      </c>
      <c r="C8477" s="340" t="s">
        <v>300</v>
      </c>
      <c r="D8477" s="341">
        <v>64.341470000000001</v>
      </c>
      <c r="E8477" s="342" t="s">
        <v>300</v>
      </c>
      <c r="F8477" s="340">
        <v>5.5569499999999996</v>
      </c>
      <c r="G8477" s="342" t="s">
        <v>300</v>
      </c>
      <c r="H8477" s="342"/>
      <c r="I8477" s="342"/>
      <c r="J8477" s="343"/>
      <c r="K8477" s="343"/>
      <c r="L8477" s="407">
        <v>1</v>
      </c>
      <c r="M8477" s="344">
        <f t="shared" si="132"/>
        <v>5.5569377373783837</v>
      </c>
      <c r="N8477" s="337"/>
      <c r="T8477" s="169" t="s">
        <v>300</v>
      </c>
    </row>
    <row r="8478" spans="1:20">
      <c r="A8478" s="339">
        <v>45645.125</v>
      </c>
      <c r="B8478" s="340">
        <v>3.0417299999999998</v>
      </c>
      <c r="C8478" s="340" t="s">
        <v>300</v>
      </c>
      <c r="D8478" s="341">
        <v>63.009680000000003</v>
      </c>
      <c r="E8478" s="342" t="s">
        <v>300</v>
      </c>
      <c r="F8478" s="340">
        <v>5.9567399999999999</v>
      </c>
      <c r="G8478" s="342" t="s">
        <v>300</v>
      </c>
      <c r="H8478" s="342"/>
      <c r="I8478" s="342"/>
      <c r="J8478" s="343"/>
      <c r="K8478" s="343"/>
      <c r="L8478" s="407">
        <v>1</v>
      </c>
      <c r="M8478" s="344">
        <f t="shared" si="132"/>
        <v>5.9567441270541117</v>
      </c>
      <c r="N8478" s="337"/>
      <c r="T8478" s="169" t="s">
        <v>300</v>
      </c>
    </row>
    <row r="8479" spans="1:20">
      <c r="A8479" s="339">
        <v>45645.166666666701</v>
      </c>
      <c r="B8479" s="340">
        <v>2.8973200000000001</v>
      </c>
      <c r="C8479" s="340" t="s">
        <v>300</v>
      </c>
      <c r="D8479" s="341">
        <v>63.766970000000001</v>
      </c>
      <c r="E8479" s="342" t="s">
        <v>300</v>
      </c>
      <c r="F8479" s="340">
        <v>5.7421300000000004</v>
      </c>
      <c r="G8479" s="342" t="s">
        <v>300</v>
      </c>
      <c r="H8479" s="342"/>
      <c r="I8479" s="342"/>
      <c r="J8479" s="343"/>
      <c r="K8479" s="343"/>
      <c r="L8479" s="407">
        <v>1</v>
      </c>
      <c r="M8479" s="344">
        <f t="shared" si="132"/>
        <v>5.7421331085340315</v>
      </c>
      <c r="N8479" s="337"/>
      <c r="T8479" s="169" t="s">
        <v>300</v>
      </c>
    </row>
    <row r="8480" spans="1:20">
      <c r="A8480" s="339">
        <v>45645.208333333299</v>
      </c>
      <c r="B8480" s="340">
        <v>3.0096500000000002</v>
      </c>
      <c r="C8480" s="340" t="s">
        <v>300</v>
      </c>
      <c r="D8480" s="341">
        <v>62.840649999999997</v>
      </c>
      <c r="E8480" s="342" t="s">
        <v>300</v>
      </c>
      <c r="F8480" s="340">
        <v>5.8781100000000004</v>
      </c>
      <c r="G8480" s="342" t="s">
        <v>300</v>
      </c>
      <c r="H8480" s="342"/>
      <c r="I8480" s="342"/>
      <c r="J8480" s="343"/>
      <c r="K8480" s="343"/>
      <c r="L8480" s="407">
        <v>1</v>
      </c>
      <c r="M8480" s="344">
        <f t="shared" si="132"/>
        <v>5.8781094994292991</v>
      </c>
      <c r="N8480" s="337"/>
      <c r="T8480" s="169" t="s">
        <v>300</v>
      </c>
    </row>
    <row r="8481" spans="1:20">
      <c r="A8481" s="339">
        <v>45645.25</v>
      </c>
      <c r="B8481" s="340">
        <v>2.9318</v>
      </c>
      <c r="C8481" s="340" t="s">
        <v>300</v>
      </c>
      <c r="D8481" s="341">
        <v>63.859160000000003</v>
      </c>
      <c r="E8481" s="342" t="s">
        <v>300</v>
      </c>
      <c r="F8481" s="340">
        <v>5.8188700000000004</v>
      </c>
      <c r="G8481" s="342" t="s">
        <v>300</v>
      </c>
      <c r="H8481" s="342"/>
      <c r="I8481" s="342"/>
      <c r="J8481" s="343"/>
      <c r="K8481" s="343"/>
      <c r="L8481" s="407">
        <v>1</v>
      </c>
      <c r="M8481" s="344">
        <f t="shared" si="132"/>
        <v>5.8188686267510397</v>
      </c>
      <c r="N8481" s="337"/>
      <c r="T8481" s="169" t="s">
        <v>300</v>
      </c>
    </row>
    <row r="8482" spans="1:20">
      <c r="A8482" s="339">
        <v>45645.291666666701</v>
      </c>
      <c r="B8482" s="340">
        <v>2.4838399999999998</v>
      </c>
      <c r="C8482" s="340" t="s">
        <v>300</v>
      </c>
      <c r="D8482" s="341">
        <v>64.539000000000001</v>
      </c>
      <c r="E8482" s="342" t="s">
        <v>300</v>
      </c>
      <c r="F8482" s="340">
        <v>4.9822600000000001</v>
      </c>
      <c r="G8482" s="342" t="s">
        <v>300</v>
      </c>
      <c r="H8482" s="342"/>
      <c r="I8482" s="342"/>
      <c r="J8482" s="343"/>
      <c r="K8482" s="343"/>
      <c r="L8482" s="407">
        <v>1</v>
      </c>
      <c r="M8482" s="344">
        <f t="shared" si="132"/>
        <v>4.9822654065408001</v>
      </c>
      <c r="N8482" s="337"/>
      <c r="T8482" s="169" t="s">
        <v>300</v>
      </c>
    </row>
    <row r="8483" spans="1:20">
      <c r="A8483" s="339">
        <v>45645.333333333299</v>
      </c>
      <c r="B8483" s="340">
        <v>2.5410900000000001</v>
      </c>
      <c r="C8483" s="340" t="s">
        <v>300</v>
      </c>
      <c r="D8483" s="341">
        <v>63.254890000000003</v>
      </c>
      <c r="E8483" s="342" t="s">
        <v>300</v>
      </c>
      <c r="F8483" s="340">
        <v>4.9956800000000001</v>
      </c>
      <c r="G8483" s="342" t="s">
        <v>300</v>
      </c>
      <c r="H8483" s="342"/>
      <c r="I8483" s="342"/>
      <c r="J8483" s="343"/>
      <c r="K8483" s="343"/>
      <c r="L8483" s="407">
        <v>1</v>
      </c>
      <c r="M8483" s="344">
        <f t="shared" si="132"/>
        <v>4.9956863308075077</v>
      </c>
      <c r="N8483" s="337"/>
      <c r="T8483" s="169" t="s">
        <v>300</v>
      </c>
    </row>
    <row r="8484" spans="1:20">
      <c r="A8484" s="339">
        <v>45645.375</v>
      </c>
      <c r="B8484" s="340">
        <v>2.4770799999999999</v>
      </c>
      <c r="C8484" s="340" t="s">
        <v>300</v>
      </c>
      <c r="D8484" s="341">
        <v>64.377589999999998</v>
      </c>
      <c r="E8484" s="342" t="s">
        <v>300</v>
      </c>
      <c r="F8484" s="340">
        <v>4.9562900000000001</v>
      </c>
      <c r="G8484" s="342" t="s">
        <v>300</v>
      </c>
      <c r="H8484" s="342"/>
      <c r="I8484" s="342"/>
      <c r="J8484" s="343"/>
      <c r="K8484" s="343"/>
      <c r="L8484" s="407">
        <v>1</v>
      </c>
      <c r="M8484" s="344">
        <f t="shared" si="132"/>
        <v>4.9562791350041753</v>
      </c>
      <c r="N8484" s="337"/>
      <c r="T8484" s="169" t="s">
        <v>300</v>
      </c>
    </row>
    <row r="8485" spans="1:20">
      <c r="A8485" s="339">
        <v>45645.416666666701</v>
      </c>
      <c r="B8485" s="340">
        <v>2.5343499999999999</v>
      </c>
      <c r="C8485" s="340" t="s">
        <v>300</v>
      </c>
      <c r="D8485" s="341">
        <v>62.951149999999998</v>
      </c>
      <c r="E8485" s="342" t="s">
        <v>300</v>
      </c>
      <c r="F8485" s="340">
        <v>4.95852</v>
      </c>
      <c r="G8485" s="342" t="s">
        <v>300</v>
      </c>
      <c r="H8485" s="342"/>
      <c r="I8485" s="342"/>
      <c r="J8485" s="343"/>
      <c r="K8485" s="343"/>
      <c r="L8485" s="407">
        <v>1</v>
      </c>
      <c r="M8485" s="344">
        <f t="shared" si="132"/>
        <v>4.9585108768376989</v>
      </c>
      <c r="N8485" s="337"/>
      <c r="T8485" s="169" t="s">
        <v>300</v>
      </c>
    </row>
    <row r="8486" spans="1:20">
      <c r="A8486" s="339">
        <v>45645.458333333299</v>
      </c>
      <c r="B8486" s="340">
        <v>1.3609199999999999</v>
      </c>
      <c r="C8486" s="340" t="s">
        <v>300</v>
      </c>
      <c r="D8486" s="341">
        <v>64.143749999999997</v>
      </c>
      <c r="E8486" s="342" t="s">
        <v>300</v>
      </c>
      <c r="F8486" s="340">
        <v>2.7131099999999999</v>
      </c>
      <c r="G8486" s="342" t="s">
        <v>300</v>
      </c>
      <c r="H8486" s="342"/>
      <c r="I8486" s="342"/>
      <c r="J8486" s="343"/>
      <c r="K8486" s="343"/>
      <c r="L8486" s="407">
        <v>1</v>
      </c>
      <c r="M8486" s="344">
        <f t="shared" si="132"/>
        <v>2.7131134407299995</v>
      </c>
      <c r="N8486" s="337"/>
      <c r="T8486" s="169" t="s">
        <v>300</v>
      </c>
    </row>
    <row r="8487" spans="1:20">
      <c r="A8487" s="339">
        <v>45645.5</v>
      </c>
      <c r="B8487" s="340">
        <v>0.36203999999999997</v>
      </c>
      <c r="C8487" s="340" t="s">
        <v>300</v>
      </c>
      <c r="D8487" s="341">
        <v>66.732129999999998</v>
      </c>
      <c r="E8487" s="342" t="s">
        <v>300</v>
      </c>
      <c r="F8487" s="340">
        <v>0.75088999999999995</v>
      </c>
      <c r="G8487" s="342" t="s">
        <v>300</v>
      </c>
      <c r="H8487" s="342"/>
      <c r="I8487" s="342"/>
      <c r="J8487" s="343"/>
      <c r="K8487" s="343"/>
      <c r="L8487" s="407">
        <v>1</v>
      </c>
      <c r="M8487" s="344">
        <f t="shared" si="132"/>
        <v>0.75088348672881589</v>
      </c>
      <c r="N8487" s="337"/>
      <c r="T8487" s="169" t="s">
        <v>300</v>
      </c>
    </row>
    <row r="8488" spans="1:20">
      <c r="A8488" s="339">
        <v>45645.541666666701</v>
      </c>
      <c r="B8488" s="340">
        <v>1.81725</v>
      </c>
      <c r="C8488" s="340" t="s">
        <v>300</v>
      </c>
      <c r="D8488" s="341">
        <v>65.214240000000004</v>
      </c>
      <c r="E8488" s="342" t="s">
        <v>300</v>
      </c>
      <c r="F8488" s="340">
        <v>3.6833100000000001</v>
      </c>
      <c r="G8488" s="342" t="s">
        <v>300</v>
      </c>
      <c r="H8488" s="342"/>
      <c r="I8488" s="342"/>
      <c r="J8488" s="343"/>
      <c r="K8488" s="343"/>
      <c r="L8488" s="407">
        <v>1</v>
      </c>
      <c r="M8488" s="344">
        <f t="shared" si="132"/>
        <v>3.6833087530512003</v>
      </c>
      <c r="N8488" s="337"/>
      <c r="T8488" s="169" t="s">
        <v>300</v>
      </c>
    </row>
    <row r="8489" spans="1:20">
      <c r="A8489" s="339">
        <v>45645.583333333299</v>
      </c>
      <c r="B8489" s="340">
        <v>2.45513</v>
      </c>
      <c r="C8489" s="340" t="s">
        <v>300</v>
      </c>
      <c r="D8489" s="341">
        <v>63.53566</v>
      </c>
      <c r="E8489" s="342" t="s">
        <v>300</v>
      </c>
      <c r="F8489" s="340">
        <v>4.8481199999999998</v>
      </c>
      <c r="G8489" s="342" t="s">
        <v>300</v>
      </c>
      <c r="H8489" s="342"/>
      <c r="I8489" s="342"/>
      <c r="J8489" s="343"/>
      <c r="K8489" s="343"/>
      <c r="L8489" s="407">
        <v>1</v>
      </c>
      <c r="M8489" s="344">
        <f t="shared" si="132"/>
        <v>4.8481165174046632</v>
      </c>
      <c r="N8489" s="337"/>
      <c r="T8489" s="169" t="s">
        <v>300</v>
      </c>
    </row>
    <row r="8490" spans="1:20">
      <c r="A8490" s="339">
        <v>45645.625</v>
      </c>
      <c r="B8490" s="340">
        <v>2.6491500000000001</v>
      </c>
      <c r="C8490" s="340" t="s">
        <v>300</v>
      </c>
      <c r="D8490" s="341">
        <v>62.555140000000002</v>
      </c>
      <c r="E8490" s="342" t="s">
        <v>300</v>
      </c>
      <c r="F8490" s="340">
        <v>5.1505200000000002</v>
      </c>
      <c r="G8490" s="342" t="s">
        <v>300</v>
      </c>
      <c r="H8490" s="342"/>
      <c r="I8490" s="342"/>
      <c r="J8490" s="343"/>
      <c r="K8490" s="343"/>
      <c r="L8490" s="407">
        <v>1</v>
      </c>
      <c r="M8490" s="344">
        <f t="shared" si="132"/>
        <v>5.1505138589914798</v>
      </c>
      <c r="N8490" s="337"/>
      <c r="T8490" s="169" t="s">
        <v>300</v>
      </c>
    </row>
    <row r="8491" spans="1:20">
      <c r="A8491" s="339">
        <v>45645.666666666701</v>
      </c>
      <c r="B8491" s="340">
        <v>2.7116899999999999</v>
      </c>
      <c r="C8491" s="340" t="s">
        <v>300</v>
      </c>
      <c r="D8491" s="341">
        <v>64.005390000000006</v>
      </c>
      <c r="E8491" s="342" t="s">
        <v>300</v>
      </c>
      <c r="F8491" s="340">
        <v>5.3943300000000001</v>
      </c>
      <c r="G8491" s="342" t="s">
        <v>300</v>
      </c>
      <c r="H8491" s="342"/>
      <c r="I8491" s="342"/>
      <c r="J8491" s="343"/>
      <c r="K8491" s="343"/>
      <c r="L8491" s="407">
        <v>1</v>
      </c>
      <c r="M8491" s="344">
        <f t="shared" si="132"/>
        <v>5.3943310783628284</v>
      </c>
      <c r="N8491" s="337"/>
      <c r="T8491" s="169" t="s">
        <v>300</v>
      </c>
    </row>
    <row r="8492" spans="1:20">
      <c r="A8492" s="339">
        <v>45645.708333333299</v>
      </c>
      <c r="B8492" s="340">
        <v>1.7066600000000001</v>
      </c>
      <c r="C8492" s="340" t="s">
        <v>300</v>
      </c>
      <c r="D8492" s="341">
        <v>65.121660000000006</v>
      </c>
      <c r="E8492" s="342" t="s">
        <v>300</v>
      </c>
      <c r="F8492" s="340">
        <v>3.45425</v>
      </c>
      <c r="G8492" s="342" t="s">
        <v>300</v>
      </c>
      <c r="H8492" s="342"/>
      <c r="I8492" s="342"/>
      <c r="J8492" s="343"/>
      <c r="K8492" s="343"/>
      <c r="L8492" s="407">
        <v>1</v>
      </c>
      <c r="M8492" s="344">
        <f t="shared" si="132"/>
        <v>3.4542477425040476</v>
      </c>
      <c r="N8492" s="337"/>
      <c r="T8492" s="169" t="s">
        <v>300</v>
      </c>
    </row>
    <row r="8493" spans="1:20">
      <c r="A8493" s="339">
        <v>45645.75</v>
      </c>
      <c r="B8493" s="340">
        <v>2.8483299999999998</v>
      </c>
      <c r="C8493" s="340" t="s">
        <v>300</v>
      </c>
      <c r="D8493" s="341">
        <v>63.018000000000001</v>
      </c>
      <c r="E8493" s="342" t="s">
        <v>300</v>
      </c>
      <c r="F8493" s="340">
        <v>5.5787300000000002</v>
      </c>
      <c r="G8493" s="342" t="s">
        <v>300</v>
      </c>
      <c r="H8493" s="342"/>
      <c r="I8493" s="342"/>
      <c r="J8493" s="343"/>
      <c r="K8493" s="343"/>
      <c r="L8493" s="407">
        <v>1</v>
      </c>
      <c r="M8493" s="344">
        <f t="shared" si="132"/>
        <v>5.5787375429352002</v>
      </c>
      <c r="N8493" s="337"/>
      <c r="T8493" s="169" t="s">
        <v>300</v>
      </c>
    </row>
    <row r="8494" spans="1:20">
      <c r="A8494" s="339">
        <v>45645.791666666701</v>
      </c>
      <c r="B8494" s="340">
        <v>2.9854500000000002</v>
      </c>
      <c r="C8494" s="340" t="s">
        <v>300</v>
      </c>
      <c r="D8494" s="341">
        <v>62.722659999999998</v>
      </c>
      <c r="E8494" s="342" t="s">
        <v>300</v>
      </c>
      <c r="F8494" s="340">
        <v>5.81989</v>
      </c>
      <c r="G8494" s="342" t="s">
        <v>300</v>
      </c>
      <c r="H8494" s="342"/>
      <c r="I8494" s="342"/>
      <c r="J8494" s="343"/>
      <c r="K8494" s="343"/>
      <c r="L8494" s="407">
        <v>1</v>
      </c>
      <c r="M8494" s="344">
        <f t="shared" si="132"/>
        <v>5.8198967534307586</v>
      </c>
      <c r="N8494" s="337"/>
      <c r="T8494" s="169" t="s">
        <v>300</v>
      </c>
    </row>
    <row r="8495" spans="1:20">
      <c r="A8495" s="339">
        <v>45645.833333333299</v>
      </c>
      <c r="B8495" s="340">
        <v>2.9871699999999999</v>
      </c>
      <c r="C8495" s="340" t="s">
        <v>300</v>
      </c>
      <c r="D8495" s="341">
        <v>63.409860000000002</v>
      </c>
      <c r="E8495" s="342" t="s">
        <v>300</v>
      </c>
      <c r="F8495" s="340">
        <v>5.8870399999999998</v>
      </c>
      <c r="G8495" s="342" t="s">
        <v>300</v>
      </c>
      <c r="H8495" s="342"/>
      <c r="I8495" s="342"/>
      <c r="J8495" s="343"/>
      <c r="K8495" s="343"/>
      <c r="L8495" s="407">
        <v>1</v>
      </c>
      <c r="M8495" s="344">
        <f t="shared" si="132"/>
        <v>5.8870502589018949</v>
      </c>
      <c r="N8495" s="337"/>
      <c r="T8495" s="169" t="s">
        <v>300</v>
      </c>
    </row>
    <row r="8496" spans="1:20">
      <c r="A8496" s="339">
        <v>45645.875</v>
      </c>
      <c r="B8496" s="340">
        <v>3.3176000000000001</v>
      </c>
      <c r="C8496" s="340" t="s">
        <v>300</v>
      </c>
      <c r="D8496" s="341">
        <v>62.223649999999999</v>
      </c>
      <c r="E8496" s="342" t="s">
        <v>300</v>
      </c>
      <c r="F8496" s="340">
        <v>6.41594</v>
      </c>
      <c r="G8496" s="342" t="s">
        <v>300</v>
      </c>
      <c r="H8496" s="342"/>
      <c r="I8496" s="342"/>
      <c r="J8496" s="343"/>
      <c r="K8496" s="343"/>
      <c r="L8496" s="407">
        <v>1</v>
      </c>
      <c r="M8496" s="344">
        <f t="shared" si="132"/>
        <v>6.4159432729391996</v>
      </c>
      <c r="N8496" s="337"/>
      <c r="T8496" s="169" t="s">
        <v>300</v>
      </c>
    </row>
    <row r="8497" spans="1:20">
      <c r="A8497" s="339">
        <v>45645.916666666701</v>
      </c>
      <c r="B8497" s="340">
        <v>3.1177600000000001</v>
      </c>
      <c r="C8497" s="340" t="s">
        <v>300</v>
      </c>
      <c r="D8497" s="341">
        <v>62.417520000000003</v>
      </c>
      <c r="E8497" s="342" t="s">
        <v>300</v>
      </c>
      <c r="F8497" s="340">
        <v>6.0482500000000003</v>
      </c>
      <c r="G8497" s="342" t="s">
        <v>300</v>
      </c>
      <c r="H8497" s="342"/>
      <c r="I8497" s="342"/>
      <c r="J8497" s="343"/>
      <c r="K8497" s="343"/>
      <c r="L8497" s="407">
        <v>1</v>
      </c>
      <c r="M8497" s="344">
        <f t="shared" si="132"/>
        <v>6.0482564895836157</v>
      </c>
      <c r="N8497" s="337"/>
      <c r="T8497" s="169" t="s">
        <v>300</v>
      </c>
    </row>
    <row r="8498" spans="1:20">
      <c r="A8498" s="339">
        <v>45645.958333333299</v>
      </c>
      <c r="B8498" s="340">
        <v>3.29454</v>
      </c>
      <c r="C8498" s="340" t="s">
        <v>300</v>
      </c>
      <c r="D8498" s="341">
        <v>62.9193</v>
      </c>
      <c r="E8498" s="342" t="s">
        <v>300</v>
      </c>
      <c r="F8498" s="340">
        <v>6.4425699999999999</v>
      </c>
      <c r="G8498" s="342" t="s">
        <v>300</v>
      </c>
      <c r="H8498" s="342"/>
      <c r="I8498" s="342"/>
      <c r="J8498" s="343"/>
      <c r="K8498" s="343"/>
      <c r="L8498" s="407">
        <v>1</v>
      </c>
      <c r="M8498" s="344">
        <f t="shared" si="132"/>
        <v>6.4425778813317587</v>
      </c>
      <c r="N8498" s="337"/>
      <c r="T8498" s="169" t="s">
        <v>300</v>
      </c>
    </row>
    <row r="8499" spans="1:20">
      <c r="A8499" s="339">
        <v>45646</v>
      </c>
      <c r="B8499" s="340">
        <v>3.02494</v>
      </c>
      <c r="C8499" s="340" t="s">
        <v>300</v>
      </c>
      <c r="D8499" s="341">
        <v>64.442139999999995</v>
      </c>
      <c r="E8499" s="342" t="s">
        <v>300</v>
      </c>
      <c r="F8499" s="340">
        <v>6.0585300000000002</v>
      </c>
      <c r="G8499" s="342" t="s">
        <v>300</v>
      </c>
      <c r="H8499" s="342"/>
      <c r="I8499" s="342"/>
      <c r="J8499" s="343"/>
      <c r="K8499" s="343"/>
      <c r="L8499" s="407">
        <v>1</v>
      </c>
      <c r="M8499" s="344">
        <f t="shared" si="132"/>
        <v>6.0585365046773276</v>
      </c>
      <c r="N8499" s="337"/>
      <c r="T8499" s="169" t="s">
        <v>300</v>
      </c>
    </row>
    <row r="8500" spans="1:20">
      <c r="A8500" s="339">
        <v>45646.041666666701</v>
      </c>
      <c r="B8500" s="340">
        <v>2.55762</v>
      </c>
      <c r="C8500" s="340" t="s">
        <v>300</v>
      </c>
      <c r="D8500" s="341">
        <v>65.965239999999994</v>
      </c>
      <c r="E8500" s="342" t="s">
        <v>300</v>
      </c>
      <c r="F8500" s="340">
        <v>5.2436299999999996</v>
      </c>
      <c r="G8500" s="342" t="s">
        <v>300</v>
      </c>
      <c r="H8500" s="342"/>
      <c r="I8500" s="342"/>
      <c r="J8500" s="343"/>
      <c r="K8500" s="343"/>
      <c r="L8500" s="407">
        <v>1</v>
      </c>
      <c r="M8500" s="344">
        <f t="shared" si="132"/>
        <v>5.2436316523631028</v>
      </c>
      <c r="N8500" s="337"/>
      <c r="T8500" s="169" t="s">
        <v>300</v>
      </c>
    </row>
    <row r="8501" spans="1:20">
      <c r="A8501" s="339">
        <v>45646.083333333299</v>
      </c>
      <c r="B8501" s="340">
        <v>2.7967399999999998</v>
      </c>
      <c r="C8501" s="340" t="s">
        <v>300</v>
      </c>
      <c r="D8501" s="341">
        <v>64.855080000000001</v>
      </c>
      <c r="E8501" s="342" t="s">
        <v>300</v>
      </c>
      <c r="F8501" s="340">
        <v>5.6373899999999999</v>
      </c>
      <c r="G8501" s="342" t="s">
        <v>300</v>
      </c>
      <c r="H8501" s="342"/>
      <c r="I8501" s="342"/>
      <c r="J8501" s="343"/>
      <c r="K8501" s="343"/>
      <c r="L8501" s="407">
        <v>1</v>
      </c>
      <c r="M8501" s="344">
        <f t="shared" si="132"/>
        <v>5.6373773133303349</v>
      </c>
      <c r="N8501" s="337"/>
      <c r="T8501" s="169" t="s">
        <v>300</v>
      </c>
    </row>
    <row r="8502" spans="1:20">
      <c r="A8502" s="339">
        <v>45646.125</v>
      </c>
      <c r="B8502" s="340">
        <v>3.0221499999999999</v>
      </c>
      <c r="C8502" s="340" t="s">
        <v>300</v>
      </c>
      <c r="D8502" s="341">
        <v>64.140069999999994</v>
      </c>
      <c r="E8502" s="342" t="s">
        <v>300</v>
      </c>
      <c r="F8502" s="340">
        <v>6.0245800000000003</v>
      </c>
      <c r="G8502" s="342" t="s">
        <v>300</v>
      </c>
      <c r="H8502" s="342"/>
      <c r="I8502" s="342"/>
      <c r="J8502" s="343"/>
      <c r="K8502" s="343"/>
      <c r="L8502" s="407">
        <v>1</v>
      </c>
      <c r="M8502" s="344">
        <f t="shared" si="132"/>
        <v>6.0245755620695389</v>
      </c>
      <c r="N8502" s="337"/>
      <c r="T8502" s="169" t="s">
        <v>300</v>
      </c>
    </row>
    <row r="8503" spans="1:20">
      <c r="A8503" s="339">
        <v>45646.166666666701</v>
      </c>
      <c r="B8503" s="340">
        <v>2.74579</v>
      </c>
      <c r="C8503" s="340" t="s">
        <v>300</v>
      </c>
      <c r="D8503" s="341">
        <v>65.580039999999997</v>
      </c>
      <c r="E8503" s="342" t="s">
        <v>300</v>
      </c>
      <c r="F8503" s="340">
        <v>5.5965499999999997</v>
      </c>
      <c r="G8503" s="342" t="s">
        <v>300</v>
      </c>
      <c r="H8503" s="342"/>
      <c r="I8503" s="342"/>
      <c r="J8503" s="343"/>
      <c r="K8503" s="343"/>
      <c r="L8503" s="407">
        <v>1</v>
      </c>
      <c r="M8503" s="344">
        <f t="shared" si="132"/>
        <v>5.5965450804221266</v>
      </c>
      <c r="N8503" s="337"/>
      <c r="T8503" s="169" t="s">
        <v>300</v>
      </c>
    </row>
    <row r="8504" spans="1:20">
      <c r="A8504" s="339">
        <v>45646.208333333299</v>
      </c>
      <c r="B8504" s="340">
        <v>2.7742499999999999</v>
      </c>
      <c r="C8504" s="340" t="s">
        <v>300</v>
      </c>
      <c r="D8504" s="341">
        <v>65.2316</v>
      </c>
      <c r="E8504" s="342" t="s">
        <v>300</v>
      </c>
      <c r="F8504" s="340">
        <v>5.6245200000000004</v>
      </c>
      <c r="G8504" s="342" t="s">
        <v>300</v>
      </c>
      <c r="H8504" s="342"/>
      <c r="I8504" s="342"/>
      <c r="J8504" s="343"/>
      <c r="K8504" s="343"/>
      <c r="L8504" s="407">
        <v>1</v>
      </c>
      <c r="M8504" s="344">
        <f t="shared" si="132"/>
        <v>5.6245092566039991</v>
      </c>
      <c r="N8504" s="337"/>
      <c r="T8504" s="169" t="s">
        <v>300</v>
      </c>
    </row>
    <row r="8505" spans="1:20">
      <c r="A8505" s="339">
        <v>45646.25</v>
      </c>
      <c r="B8505" s="340">
        <v>2.7750400000000002</v>
      </c>
      <c r="C8505" s="340" t="s">
        <v>300</v>
      </c>
      <c r="D8505" s="341">
        <v>65.170879999999997</v>
      </c>
      <c r="E8505" s="342" t="s">
        <v>300</v>
      </c>
      <c r="F8505" s="340">
        <v>5.62087</v>
      </c>
      <c r="G8505" s="342" t="s">
        <v>300</v>
      </c>
      <c r="H8505" s="342"/>
      <c r="I8505" s="342"/>
      <c r="J8505" s="343"/>
      <c r="K8505" s="343"/>
      <c r="L8505" s="407">
        <v>1</v>
      </c>
      <c r="M8505" s="344">
        <f t="shared" si="132"/>
        <v>5.6208739077980159</v>
      </c>
      <c r="N8505" s="337"/>
      <c r="T8505" s="169" t="s">
        <v>300</v>
      </c>
    </row>
    <row r="8506" spans="1:20">
      <c r="A8506" s="339">
        <v>45646.291666666701</v>
      </c>
      <c r="B8506" s="340">
        <v>2.7234699999999998</v>
      </c>
      <c r="C8506" s="340" t="s">
        <v>300</v>
      </c>
      <c r="D8506" s="341">
        <v>64.575239999999994</v>
      </c>
      <c r="E8506" s="342" t="s">
        <v>300</v>
      </c>
      <c r="F8506" s="340">
        <v>5.4660000000000002</v>
      </c>
      <c r="G8506" s="342" t="s">
        <v>300</v>
      </c>
      <c r="H8506" s="342"/>
      <c r="I8506" s="342"/>
      <c r="J8506" s="343"/>
      <c r="K8506" s="343"/>
      <c r="L8506" s="407">
        <v>1</v>
      </c>
      <c r="M8506" s="344">
        <f t="shared" si="132"/>
        <v>5.4660000936774225</v>
      </c>
      <c r="N8506" s="337"/>
      <c r="T8506" s="169" t="s">
        <v>300</v>
      </c>
    </row>
    <row r="8507" spans="1:20">
      <c r="A8507" s="339">
        <v>45646.333333333299</v>
      </c>
      <c r="B8507" s="340">
        <v>2.6967400000000001</v>
      </c>
      <c r="C8507" s="340" t="s">
        <v>300</v>
      </c>
      <c r="D8507" s="341">
        <v>64.460629999999995</v>
      </c>
      <c r="E8507" s="342" t="s">
        <v>300</v>
      </c>
      <c r="F8507" s="340">
        <v>5.4027500000000002</v>
      </c>
      <c r="G8507" s="342" t="s">
        <v>300</v>
      </c>
      <c r="H8507" s="342"/>
      <c r="I8507" s="342"/>
      <c r="J8507" s="343"/>
      <c r="K8507" s="343"/>
      <c r="L8507" s="407">
        <v>1</v>
      </c>
      <c r="M8507" s="344">
        <f t="shared" si="132"/>
        <v>5.4027470244798943</v>
      </c>
      <c r="N8507" s="337"/>
      <c r="T8507" s="169" t="s">
        <v>300</v>
      </c>
    </row>
    <row r="8508" spans="1:20">
      <c r="A8508" s="339">
        <v>45646.375</v>
      </c>
      <c r="B8508" s="340">
        <v>2.5076299999999998</v>
      </c>
      <c r="C8508" s="340" t="s">
        <v>300</v>
      </c>
      <c r="D8508" s="341">
        <v>65.228229999999996</v>
      </c>
      <c r="E8508" s="342" t="s">
        <v>300</v>
      </c>
      <c r="F8508" s="340">
        <v>5.0837000000000003</v>
      </c>
      <c r="G8508" s="342" t="s">
        <v>300</v>
      </c>
      <c r="H8508" s="342"/>
      <c r="I8508" s="342"/>
      <c r="J8508" s="343"/>
      <c r="K8508" s="343"/>
      <c r="L8508" s="407">
        <v>1</v>
      </c>
      <c r="M8508" s="344">
        <f t="shared" si="132"/>
        <v>5.0837017195534902</v>
      </c>
      <c r="N8508" s="337"/>
      <c r="T8508" s="169" t="s">
        <v>300</v>
      </c>
    </row>
    <row r="8509" spans="1:20">
      <c r="A8509" s="339">
        <v>45646.416666666701</v>
      </c>
      <c r="B8509" s="340">
        <v>1.7207300000000001</v>
      </c>
      <c r="C8509" s="340" t="s">
        <v>300</v>
      </c>
      <c r="D8509" s="341">
        <v>64.987740000000002</v>
      </c>
      <c r="E8509" s="342" t="s">
        <v>300</v>
      </c>
      <c r="F8509" s="340">
        <v>3.4755699999999998</v>
      </c>
      <c r="G8509" s="342" t="s">
        <v>300</v>
      </c>
      <c r="H8509" s="342"/>
      <c r="I8509" s="342"/>
      <c r="J8509" s="343"/>
      <c r="K8509" s="343"/>
      <c r="L8509" s="407">
        <v>1</v>
      </c>
      <c r="M8509" s="344">
        <f t="shared" si="132"/>
        <v>3.4755630776642157</v>
      </c>
      <c r="N8509" s="337"/>
      <c r="T8509" s="169" t="s">
        <v>300</v>
      </c>
    </row>
    <row r="8510" spans="1:20">
      <c r="A8510" s="339">
        <v>45646.458333333299</v>
      </c>
      <c r="B8510" s="340">
        <v>0.70116000000000001</v>
      </c>
      <c r="C8510" s="340" t="s">
        <v>300</v>
      </c>
      <c r="D8510" s="341">
        <v>58.928699999999999</v>
      </c>
      <c r="E8510" s="342" t="s">
        <v>300</v>
      </c>
      <c r="F8510" s="340">
        <v>1.2841800000000001</v>
      </c>
      <c r="G8510" s="342" t="s">
        <v>300</v>
      </c>
      <c r="H8510" s="342"/>
      <c r="I8510" s="342"/>
      <c r="J8510" s="343"/>
      <c r="K8510" s="343"/>
      <c r="L8510" s="407">
        <v>1</v>
      </c>
      <c r="M8510" s="344">
        <f t="shared" si="132"/>
        <v>1.2841773418353597</v>
      </c>
      <c r="N8510" s="337"/>
      <c r="T8510" s="169" t="s">
        <v>300</v>
      </c>
    </row>
    <row r="8511" spans="1:20">
      <c r="A8511" s="339">
        <v>45646.5</v>
      </c>
      <c r="B8511" s="340">
        <v>1.75936</v>
      </c>
      <c r="C8511" s="340" t="s">
        <v>300</v>
      </c>
      <c r="D8511" s="341">
        <v>64.653700000000001</v>
      </c>
      <c r="E8511" s="342" t="s">
        <v>300</v>
      </c>
      <c r="F8511" s="340">
        <v>3.53532</v>
      </c>
      <c r="G8511" s="342" t="s">
        <v>300</v>
      </c>
      <c r="H8511" s="342"/>
      <c r="I8511" s="342"/>
      <c r="J8511" s="343"/>
      <c r="K8511" s="343"/>
      <c r="L8511" s="407">
        <v>1</v>
      </c>
      <c r="M8511" s="344">
        <f t="shared" si="132"/>
        <v>3.53532307328256</v>
      </c>
      <c r="N8511" s="337"/>
      <c r="T8511" s="169" t="s">
        <v>300</v>
      </c>
    </row>
    <row r="8512" spans="1:20">
      <c r="A8512" s="339">
        <v>45646.541666666701</v>
      </c>
      <c r="B8512" s="340">
        <v>2.58202</v>
      </c>
      <c r="C8512" s="340" t="s">
        <v>300</v>
      </c>
      <c r="D8512" s="341">
        <v>65.035629999999998</v>
      </c>
      <c r="E8512" s="342" t="s">
        <v>300</v>
      </c>
      <c r="F8512" s="340">
        <v>5.2190500000000002</v>
      </c>
      <c r="G8512" s="342" t="s">
        <v>300</v>
      </c>
      <c r="H8512" s="342"/>
      <c r="I8512" s="342"/>
      <c r="J8512" s="343"/>
      <c r="K8512" s="343"/>
      <c r="L8512" s="407">
        <v>1</v>
      </c>
      <c r="M8512" s="344">
        <f t="shared" si="132"/>
        <v>5.2190560823404075</v>
      </c>
      <c r="N8512" s="337"/>
      <c r="T8512" s="169" t="s">
        <v>300</v>
      </c>
    </row>
    <row r="8513" spans="1:20">
      <c r="A8513" s="339">
        <v>45646.583333333299</v>
      </c>
      <c r="B8513" s="340">
        <v>2.60683</v>
      </c>
      <c r="C8513" s="340" t="s">
        <v>300</v>
      </c>
      <c r="D8513" s="341">
        <v>63.462910000000001</v>
      </c>
      <c r="E8513" s="342" t="s">
        <v>300</v>
      </c>
      <c r="F8513" s="340">
        <v>5.1417900000000003</v>
      </c>
      <c r="G8513" s="342" t="s">
        <v>300</v>
      </c>
      <c r="H8513" s="342"/>
      <c r="I8513" s="342"/>
      <c r="J8513" s="343"/>
      <c r="K8513" s="343"/>
      <c r="L8513" s="407">
        <v>1</v>
      </c>
      <c r="M8513" s="344">
        <f t="shared" si="132"/>
        <v>5.1417825093483236</v>
      </c>
      <c r="N8513" s="337"/>
      <c r="T8513" s="169" t="s">
        <v>300</v>
      </c>
    </row>
    <row r="8514" spans="1:20">
      <c r="A8514" s="339">
        <v>45646.625</v>
      </c>
      <c r="B8514" s="340">
        <v>2.70261</v>
      </c>
      <c r="C8514" s="340" t="s">
        <v>300</v>
      </c>
      <c r="D8514" s="341">
        <v>63.522390000000001</v>
      </c>
      <c r="E8514" s="342" t="s">
        <v>300</v>
      </c>
      <c r="F8514" s="340">
        <v>5.3357000000000001</v>
      </c>
      <c r="G8514" s="342" t="s">
        <v>300</v>
      </c>
      <c r="H8514" s="342"/>
      <c r="I8514" s="342"/>
      <c r="J8514" s="343"/>
      <c r="K8514" s="343"/>
      <c r="L8514" s="407">
        <v>1</v>
      </c>
      <c r="M8514" s="344">
        <f t="shared" si="132"/>
        <v>5.3356977392899321</v>
      </c>
      <c r="N8514" s="337"/>
      <c r="T8514" s="169" t="s">
        <v>300</v>
      </c>
    </row>
    <row r="8515" spans="1:20">
      <c r="A8515" s="339">
        <v>45646.666666666701</v>
      </c>
      <c r="B8515" s="340">
        <v>2.8491300000000002</v>
      </c>
      <c r="C8515" s="340" t="s">
        <v>300</v>
      </c>
      <c r="D8515" s="341">
        <v>63.578780000000002</v>
      </c>
      <c r="E8515" s="342" t="s">
        <v>300</v>
      </c>
      <c r="F8515" s="340">
        <v>5.6299599999999996</v>
      </c>
      <c r="G8515" s="342" t="s">
        <v>300</v>
      </c>
      <c r="H8515" s="342"/>
      <c r="I8515" s="342"/>
      <c r="J8515" s="343"/>
      <c r="K8515" s="343"/>
      <c r="L8515" s="407">
        <v>1</v>
      </c>
      <c r="M8515" s="344">
        <f t="shared" ref="M8515:M8578" si="133">D8515*60*10^3*B8515*5.18*10^-7</f>
        <v>5.6299620300603115</v>
      </c>
      <c r="N8515" s="337"/>
      <c r="T8515" s="169" t="s">
        <v>300</v>
      </c>
    </row>
    <row r="8516" spans="1:20">
      <c r="A8516" s="339">
        <v>45646.708333333299</v>
      </c>
      <c r="B8516" s="340">
        <v>2.73183</v>
      </c>
      <c r="C8516" s="340" t="s">
        <v>300</v>
      </c>
      <c r="D8516" s="341">
        <v>63.99024</v>
      </c>
      <c r="E8516" s="342" t="s">
        <v>300</v>
      </c>
      <c r="F8516" s="340">
        <v>5.4331199999999997</v>
      </c>
      <c r="G8516" s="342" t="s">
        <v>300</v>
      </c>
      <c r="H8516" s="342"/>
      <c r="I8516" s="342"/>
      <c r="J8516" s="343"/>
      <c r="K8516" s="343"/>
      <c r="L8516" s="407">
        <v>1</v>
      </c>
      <c r="M8516" s="344">
        <f t="shared" si="133"/>
        <v>5.4331090141023362</v>
      </c>
      <c r="N8516" s="337"/>
      <c r="T8516" s="169" t="s">
        <v>300</v>
      </c>
    </row>
    <row r="8517" spans="1:20">
      <c r="A8517" s="339">
        <v>45646.75</v>
      </c>
      <c r="B8517" s="340">
        <v>2.79548</v>
      </c>
      <c r="C8517" s="340" t="s">
        <v>300</v>
      </c>
      <c r="D8517" s="341">
        <v>63.469499999999996</v>
      </c>
      <c r="E8517" s="342" t="s">
        <v>300</v>
      </c>
      <c r="F8517" s="340">
        <v>5.5144599999999997</v>
      </c>
      <c r="G8517" s="342" t="s">
        <v>300</v>
      </c>
      <c r="H8517" s="342"/>
      <c r="I8517" s="342"/>
      <c r="J8517" s="343"/>
      <c r="K8517" s="343"/>
      <c r="L8517" s="407">
        <v>1</v>
      </c>
      <c r="M8517" s="344">
        <f t="shared" si="133"/>
        <v>5.5144534710887987</v>
      </c>
      <c r="N8517" s="337"/>
      <c r="T8517" s="169" t="s">
        <v>300</v>
      </c>
    </row>
    <row r="8518" spans="1:20">
      <c r="A8518" s="339">
        <v>45646.791666666701</v>
      </c>
      <c r="B8518" s="340">
        <v>2.9256899999999999</v>
      </c>
      <c r="C8518" s="340" t="s">
        <v>300</v>
      </c>
      <c r="D8518" s="341">
        <v>64.408559999999994</v>
      </c>
      <c r="E8518" s="342" t="s">
        <v>300</v>
      </c>
      <c r="F8518" s="340">
        <v>5.8567</v>
      </c>
      <c r="G8518" s="342" t="s">
        <v>300</v>
      </c>
      <c r="H8518" s="342"/>
      <c r="I8518" s="342"/>
      <c r="J8518" s="343"/>
      <c r="K8518" s="343"/>
      <c r="L8518" s="407">
        <v>1</v>
      </c>
      <c r="M8518" s="344">
        <f t="shared" si="133"/>
        <v>5.8566990354909114</v>
      </c>
      <c r="N8518" s="337"/>
      <c r="T8518" s="169" t="s">
        <v>300</v>
      </c>
    </row>
    <row r="8519" spans="1:20">
      <c r="A8519" s="339">
        <v>45646.833333333299</v>
      </c>
      <c r="B8519" s="340">
        <v>3.1517200000000001</v>
      </c>
      <c r="C8519" s="340" t="s">
        <v>300</v>
      </c>
      <c r="D8519" s="341">
        <v>63.747219999999999</v>
      </c>
      <c r="E8519" s="342" t="s">
        <v>300</v>
      </c>
      <c r="F8519" s="340">
        <v>6.2443999999999997</v>
      </c>
      <c r="G8519" s="342" t="s">
        <v>300</v>
      </c>
      <c r="H8519" s="342"/>
      <c r="I8519" s="342"/>
      <c r="J8519" s="343"/>
      <c r="K8519" s="343"/>
      <c r="L8519" s="407">
        <v>1</v>
      </c>
      <c r="M8519" s="344">
        <f t="shared" si="133"/>
        <v>6.2443881058278716</v>
      </c>
      <c r="N8519" s="337"/>
      <c r="T8519" s="169" t="s">
        <v>300</v>
      </c>
    </row>
    <row r="8520" spans="1:20">
      <c r="A8520" s="339">
        <v>45646.875</v>
      </c>
      <c r="B8520" s="340">
        <v>3.1972999999999998</v>
      </c>
      <c r="C8520" s="340" t="s">
        <v>300</v>
      </c>
      <c r="D8520" s="341">
        <v>63.249499999999998</v>
      </c>
      <c r="E8520" s="342" t="s">
        <v>300</v>
      </c>
      <c r="F8520" s="340">
        <v>6.2852300000000003</v>
      </c>
      <c r="G8520" s="342" t="s">
        <v>300</v>
      </c>
      <c r="H8520" s="342"/>
      <c r="I8520" s="342"/>
      <c r="J8520" s="343"/>
      <c r="K8520" s="343"/>
      <c r="L8520" s="407">
        <v>1</v>
      </c>
      <c r="M8520" s="344">
        <f t="shared" si="133"/>
        <v>6.2852346269579993</v>
      </c>
      <c r="N8520" s="337"/>
      <c r="T8520" s="169" t="s">
        <v>300</v>
      </c>
    </row>
    <row r="8521" spans="1:20">
      <c r="A8521" s="339">
        <v>45646.916666666701</v>
      </c>
      <c r="B8521" s="340">
        <v>2.9541400000000002</v>
      </c>
      <c r="C8521" s="340" t="s">
        <v>300</v>
      </c>
      <c r="D8521" s="341">
        <v>63.834879999999998</v>
      </c>
      <c r="E8521" s="342" t="s">
        <v>300</v>
      </c>
      <c r="F8521" s="340">
        <v>5.8609799999999996</v>
      </c>
      <c r="G8521" s="342" t="s">
        <v>300</v>
      </c>
      <c r="H8521" s="342"/>
      <c r="I8521" s="342"/>
      <c r="J8521" s="343"/>
      <c r="K8521" s="343"/>
      <c r="L8521" s="407">
        <v>1</v>
      </c>
      <c r="M8521" s="344">
        <f t="shared" si="133"/>
        <v>5.8609785182914553</v>
      </c>
      <c r="N8521" s="337"/>
      <c r="T8521" s="169" t="s">
        <v>300</v>
      </c>
    </row>
    <row r="8522" spans="1:20">
      <c r="A8522" s="339">
        <v>45646.958333333299</v>
      </c>
      <c r="B8522" s="340">
        <v>2.96868</v>
      </c>
      <c r="C8522" s="340" t="s">
        <v>300</v>
      </c>
      <c r="D8522" s="341">
        <v>63.189720000000001</v>
      </c>
      <c r="E8522" s="342" t="s">
        <v>300</v>
      </c>
      <c r="F8522" s="340">
        <v>5.8302899999999998</v>
      </c>
      <c r="G8522" s="342" t="s">
        <v>300</v>
      </c>
      <c r="H8522" s="342"/>
      <c r="I8522" s="342"/>
      <c r="J8522" s="343"/>
      <c r="K8522" s="343"/>
      <c r="L8522" s="407">
        <v>1</v>
      </c>
      <c r="M8522" s="344">
        <f t="shared" si="133"/>
        <v>5.8302990016951668</v>
      </c>
      <c r="N8522" s="337"/>
      <c r="T8522" s="169" t="s">
        <v>300</v>
      </c>
    </row>
    <row r="8523" spans="1:20">
      <c r="A8523" s="339">
        <v>45647</v>
      </c>
      <c r="B8523" s="340">
        <v>2.7124600000000001</v>
      </c>
      <c r="C8523" s="340" t="s">
        <v>300</v>
      </c>
      <c r="D8523" s="341">
        <v>63.589230000000001</v>
      </c>
      <c r="E8523" s="342" t="s">
        <v>300</v>
      </c>
      <c r="F8523" s="340">
        <v>5.3607899999999997</v>
      </c>
      <c r="G8523" s="342" t="s">
        <v>300</v>
      </c>
      <c r="H8523" s="342"/>
      <c r="I8523" s="342"/>
      <c r="J8523" s="343"/>
      <c r="K8523" s="343"/>
      <c r="L8523" s="407">
        <v>1</v>
      </c>
      <c r="M8523" s="344">
        <f t="shared" si="133"/>
        <v>5.3607791864042635</v>
      </c>
      <c r="N8523" s="337"/>
      <c r="T8523" s="169" t="s">
        <v>300</v>
      </c>
    </row>
    <row r="8524" spans="1:20">
      <c r="A8524" s="339">
        <v>45647.041666666701</v>
      </c>
      <c r="B8524" s="340">
        <v>3.07253</v>
      </c>
      <c r="C8524" s="340" t="s">
        <v>300</v>
      </c>
      <c r="D8524" s="341">
        <v>62.633220000000001</v>
      </c>
      <c r="E8524" s="342" t="s">
        <v>300</v>
      </c>
      <c r="F8524" s="340">
        <v>5.9810999999999996</v>
      </c>
      <c r="G8524" s="342" t="s">
        <v>300</v>
      </c>
      <c r="H8524" s="342"/>
      <c r="I8524" s="342"/>
      <c r="J8524" s="343"/>
      <c r="K8524" s="343"/>
      <c r="L8524" s="407">
        <v>1</v>
      </c>
      <c r="M8524" s="344">
        <f t="shared" si="133"/>
        <v>5.981111266640327</v>
      </c>
      <c r="N8524" s="337"/>
      <c r="T8524" s="169" t="s">
        <v>300</v>
      </c>
    </row>
    <row r="8525" spans="1:20">
      <c r="A8525" s="339">
        <v>45647.083333333299</v>
      </c>
      <c r="B8525" s="340">
        <v>2.6928000000000001</v>
      </c>
      <c r="C8525" s="340" t="s">
        <v>300</v>
      </c>
      <c r="D8525" s="341">
        <v>64.110669999999999</v>
      </c>
      <c r="E8525" s="342" t="s">
        <v>300</v>
      </c>
      <c r="F8525" s="340">
        <v>5.3655600000000003</v>
      </c>
      <c r="G8525" s="342" t="s">
        <v>300</v>
      </c>
      <c r="H8525" s="342"/>
      <c r="I8525" s="342"/>
      <c r="J8525" s="343"/>
      <c r="K8525" s="343"/>
      <c r="L8525" s="407">
        <v>1</v>
      </c>
      <c r="M8525" s="344">
        <f t="shared" si="133"/>
        <v>5.3655645544300796</v>
      </c>
      <c r="N8525" s="337"/>
      <c r="T8525" s="169" t="s">
        <v>300</v>
      </c>
    </row>
    <row r="8526" spans="1:20">
      <c r="A8526" s="339">
        <v>45647.125</v>
      </c>
      <c r="B8526" s="340">
        <v>2.8202099999999999</v>
      </c>
      <c r="C8526" s="340" t="s">
        <v>300</v>
      </c>
      <c r="D8526" s="341">
        <v>64.018410000000003</v>
      </c>
      <c r="E8526" s="342" t="s">
        <v>300</v>
      </c>
      <c r="F8526" s="340">
        <v>5.6113600000000003</v>
      </c>
      <c r="G8526" s="342" t="s">
        <v>300</v>
      </c>
      <c r="H8526" s="342"/>
      <c r="I8526" s="342"/>
      <c r="J8526" s="343"/>
      <c r="K8526" s="343"/>
      <c r="L8526" s="407">
        <v>1</v>
      </c>
      <c r="M8526" s="344">
        <f t="shared" si="133"/>
        <v>5.6113497908543879</v>
      </c>
      <c r="N8526" s="337"/>
      <c r="T8526" s="169" t="s">
        <v>300</v>
      </c>
    </row>
    <row r="8527" spans="1:20">
      <c r="A8527" s="339">
        <v>45647.166666666701</v>
      </c>
      <c r="B8527" s="340">
        <v>2.6852299999999998</v>
      </c>
      <c r="C8527" s="340" t="s">
        <v>300</v>
      </c>
      <c r="D8527" s="341">
        <v>64.73263</v>
      </c>
      <c r="E8527" s="342" t="s">
        <v>300</v>
      </c>
      <c r="F8527" s="340">
        <v>5.40238</v>
      </c>
      <c r="G8527" s="342" t="s">
        <v>300</v>
      </c>
      <c r="H8527" s="342"/>
      <c r="I8527" s="342"/>
      <c r="J8527" s="343"/>
      <c r="K8527" s="343"/>
      <c r="L8527" s="407">
        <v>1</v>
      </c>
      <c r="M8527" s="344">
        <f t="shared" si="133"/>
        <v>5.4023877617062919</v>
      </c>
      <c r="N8527" s="337"/>
      <c r="T8527" s="169" t="s">
        <v>300</v>
      </c>
    </row>
    <row r="8528" spans="1:20">
      <c r="A8528" s="339">
        <v>45647.208333333299</v>
      </c>
      <c r="B8528" s="340">
        <v>2.5229400000000002</v>
      </c>
      <c r="C8528" s="340" t="s">
        <v>300</v>
      </c>
      <c r="D8528" s="341">
        <v>64.884950000000003</v>
      </c>
      <c r="E8528" s="342" t="s">
        <v>300</v>
      </c>
      <c r="F8528" s="340">
        <v>5.0878199999999998</v>
      </c>
      <c r="G8528" s="342" t="s">
        <v>300</v>
      </c>
      <c r="H8528" s="342"/>
      <c r="I8528" s="342"/>
      <c r="J8528" s="343"/>
      <c r="K8528" s="343"/>
      <c r="L8528" s="407">
        <v>1</v>
      </c>
      <c r="M8528" s="344">
        <f t="shared" si="133"/>
        <v>5.0878219752032399</v>
      </c>
      <c r="N8528" s="337"/>
      <c r="T8528" s="169" t="s">
        <v>300</v>
      </c>
    </row>
    <row r="8529" spans="1:20">
      <c r="A8529" s="339">
        <v>45647.25</v>
      </c>
      <c r="B8529" s="340">
        <v>2.53179</v>
      </c>
      <c r="C8529" s="340" t="s">
        <v>300</v>
      </c>
      <c r="D8529" s="341">
        <v>63.963380000000001</v>
      </c>
      <c r="E8529" s="342" t="s">
        <v>300</v>
      </c>
      <c r="F8529" s="340">
        <v>5.0331599999999996</v>
      </c>
      <c r="G8529" s="342" t="s">
        <v>300</v>
      </c>
      <c r="H8529" s="342"/>
      <c r="I8529" s="342"/>
      <c r="J8529" s="343"/>
      <c r="K8529" s="343"/>
      <c r="L8529" s="407">
        <v>1</v>
      </c>
      <c r="M8529" s="344">
        <f t="shared" si="133"/>
        <v>5.0331525690242156</v>
      </c>
      <c r="N8529" s="337"/>
      <c r="T8529" s="169" t="s">
        <v>300</v>
      </c>
    </row>
    <row r="8530" spans="1:20">
      <c r="A8530" s="339">
        <v>45647.291666666701</v>
      </c>
      <c r="B8530" s="340">
        <v>2.6736300000000002</v>
      </c>
      <c r="C8530" s="340" t="s">
        <v>300</v>
      </c>
      <c r="D8530" s="341">
        <v>64.230519999999999</v>
      </c>
      <c r="E8530" s="342" t="s">
        <v>300</v>
      </c>
      <c r="F8530" s="340">
        <v>5.3373299999999997</v>
      </c>
      <c r="G8530" s="342" t="s">
        <v>300</v>
      </c>
      <c r="H8530" s="342"/>
      <c r="I8530" s="342"/>
      <c r="J8530" s="343"/>
      <c r="K8530" s="343"/>
      <c r="L8530" s="407">
        <v>1</v>
      </c>
      <c r="M8530" s="344">
        <f t="shared" si="133"/>
        <v>5.3373262924306077</v>
      </c>
      <c r="N8530" s="337"/>
      <c r="T8530" s="169" t="s">
        <v>300</v>
      </c>
    </row>
    <row r="8531" spans="1:20">
      <c r="A8531" s="339">
        <v>45647.333333333299</v>
      </c>
      <c r="B8531" s="340">
        <v>2.7955199999999998</v>
      </c>
      <c r="C8531" s="340" t="s">
        <v>300</v>
      </c>
      <c r="D8531" s="341">
        <v>63.729329999999997</v>
      </c>
      <c r="E8531" s="342" t="s">
        <v>300</v>
      </c>
      <c r="F8531" s="340">
        <v>5.5370999999999997</v>
      </c>
      <c r="G8531" s="342" t="s">
        <v>300</v>
      </c>
      <c r="H8531" s="342"/>
      <c r="I8531" s="342"/>
      <c r="J8531" s="343"/>
      <c r="K8531" s="343"/>
      <c r="L8531" s="407">
        <v>1</v>
      </c>
      <c r="M8531" s="344">
        <f t="shared" si="133"/>
        <v>5.5371076439777269</v>
      </c>
      <c r="N8531" s="337"/>
      <c r="T8531" s="169" t="s">
        <v>300</v>
      </c>
    </row>
    <row r="8532" spans="1:20">
      <c r="A8532" s="339">
        <v>45647.375</v>
      </c>
      <c r="B8532" s="340">
        <v>1.51891</v>
      </c>
      <c r="C8532" s="340" t="s">
        <v>300</v>
      </c>
      <c r="D8532" s="341">
        <v>64.266620000000003</v>
      </c>
      <c r="E8532" s="342" t="s">
        <v>300</v>
      </c>
      <c r="F8532" s="340">
        <v>3.0338799999999999</v>
      </c>
      <c r="G8532" s="342" t="s">
        <v>300</v>
      </c>
      <c r="H8532" s="342"/>
      <c r="I8532" s="342"/>
      <c r="J8532" s="343"/>
      <c r="K8532" s="343"/>
      <c r="L8532" s="407">
        <v>1</v>
      </c>
      <c r="M8532" s="344">
        <f t="shared" si="133"/>
        <v>3.0338807822529357</v>
      </c>
      <c r="N8532" s="337"/>
      <c r="T8532" s="169" t="s">
        <v>300</v>
      </c>
    </row>
    <row r="8533" spans="1:20">
      <c r="A8533" s="339">
        <v>45647.416666666701</v>
      </c>
      <c r="B8533" s="340">
        <v>0.46961000000000003</v>
      </c>
      <c r="C8533" s="340" t="s">
        <v>300</v>
      </c>
      <c r="D8533" s="341">
        <v>55.268079999999998</v>
      </c>
      <c r="E8533" s="342" t="s">
        <v>300</v>
      </c>
      <c r="F8533" s="340">
        <v>0.80667</v>
      </c>
      <c r="G8533" s="342" t="s">
        <v>300</v>
      </c>
      <c r="H8533" s="342"/>
      <c r="I8533" s="342"/>
      <c r="J8533" s="343"/>
      <c r="K8533" s="343"/>
      <c r="L8533" s="407">
        <v>1</v>
      </c>
      <c r="M8533" s="344">
        <f t="shared" si="133"/>
        <v>0.80666408995670391</v>
      </c>
      <c r="N8533" s="337"/>
      <c r="T8533" s="169" t="s">
        <v>300</v>
      </c>
    </row>
    <row r="8534" spans="1:20">
      <c r="A8534" s="339">
        <v>45647.458333333299</v>
      </c>
      <c r="B8534" s="340">
        <v>0.67032000000000003</v>
      </c>
      <c r="C8534" s="340" t="s">
        <v>300</v>
      </c>
      <c r="D8534" s="341">
        <v>59.332419999999999</v>
      </c>
      <c r="E8534" s="342" t="s">
        <v>300</v>
      </c>
      <c r="F8534" s="340">
        <v>1.23611</v>
      </c>
      <c r="G8534" s="342" t="s">
        <v>300</v>
      </c>
      <c r="H8534" s="342"/>
      <c r="I8534" s="342"/>
      <c r="J8534" s="343"/>
      <c r="K8534" s="343"/>
      <c r="L8534" s="407">
        <v>1</v>
      </c>
      <c r="M8534" s="344">
        <f t="shared" si="133"/>
        <v>1.236104677628352</v>
      </c>
      <c r="N8534" s="337"/>
      <c r="T8534" s="169" t="s">
        <v>300</v>
      </c>
    </row>
    <row r="8535" spans="1:20">
      <c r="A8535" s="339">
        <v>45647.5</v>
      </c>
      <c r="B8535" s="340">
        <v>2.6936100000000001</v>
      </c>
      <c r="C8535" s="340" t="s">
        <v>300</v>
      </c>
      <c r="D8535" s="341">
        <v>63.710099999999997</v>
      </c>
      <c r="E8535" s="342" t="s">
        <v>300</v>
      </c>
      <c r="F8535" s="340">
        <v>5.3336399999999999</v>
      </c>
      <c r="G8535" s="342" t="s">
        <v>300</v>
      </c>
      <c r="H8535" s="342"/>
      <c r="I8535" s="342"/>
      <c r="J8535" s="343"/>
      <c r="K8535" s="343"/>
      <c r="L8535" s="407">
        <v>1</v>
      </c>
      <c r="M8535" s="344">
        <f t="shared" si="133"/>
        <v>5.3336438492878795</v>
      </c>
      <c r="N8535" s="337"/>
      <c r="T8535" s="169" t="s">
        <v>300</v>
      </c>
    </row>
    <row r="8536" spans="1:20">
      <c r="A8536" s="339">
        <v>45647.541666666701</v>
      </c>
      <c r="B8536" s="340">
        <v>2.9908600000000001</v>
      </c>
      <c r="C8536" s="340" t="s">
        <v>300</v>
      </c>
      <c r="D8536" s="341">
        <v>62.30151</v>
      </c>
      <c r="E8536" s="342" t="s">
        <v>300</v>
      </c>
      <c r="F8536" s="340">
        <v>5.79129</v>
      </c>
      <c r="G8536" s="342" t="s">
        <v>300</v>
      </c>
      <c r="H8536" s="342"/>
      <c r="I8536" s="342"/>
      <c r="J8536" s="343"/>
      <c r="K8536" s="343"/>
      <c r="L8536" s="407">
        <v>1</v>
      </c>
      <c r="M8536" s="344">
        <f t="shared" si="133"/>
        <v>5.7912947276924873</v>
      </c>
      <c r="N8536" s="337"/>
      <c r="T8536" s="169" t="s">
        <v>300</v>
      </c>
    </row>
    <row r="8537" spans="1:20">
      <c r="A8537" s="339">
        <v>45647.583333333299</v>
      </c>
      <c r="B8537" s="340">
        <v>3.1361599999999998</v>
      </c>
      <c r="C8537" s="340" t="s">
        <v>300</v>
      </c>
      <c r="D8537" s="341">
        <v>61.863819999999997</v>
      </c>
      <c r="E8537" s="342" t="s">
        <v>300</v>
      </c>
      <c r="F8537" s="340">
        <v>6.0299800000000001</v>
      </c>
      <c r="G8537" s="342" t="s">
        <v>300</v>
      </c>
      <c r="H8537" s="342"/>
      <c r="I8537" s="342"/>
      <c r="J8537" s="343"/>
      <c r="K8537" s="343"/>
      <c r="L8537" s="407">
        <v>1</v>
      </c>
      <c r="M8537" s="344">
        <f t="shared" si="133"/>
        <v>6.029981156685694</v>
      </c>
      <c r="N8537" s="337"/>
      <c r="T8537" s="169" t="s">
        <v>300</v>
      </c>
    </row>
    <row r="8538" spans="1:20">
      <c r="A8538" s="339">
        <v>45647.625</v>
      </c>
      <c r="B8538" s="340">
        <v>3.3187899999999999</v>
      </c>
      <c r="C8538" s="340" t="s">
        <v>300</v>
      </c>
      <c r="D8538" s="341">
        <v>61.09975</v>
      </c>
      <c r="E8538" s="342" t="s">
        <v>300</v>
      </c>
      <c r="F8538" s="340">
        <v>6.3023199999999999</v>
      </c>
      <c r="G8538" s="342" t="s">
        <v>300</v>
      </c>
      <c r="H8538" s="342"/>
      <c r="I8538" s="342"/>
      <c r="J8538" s="343"/>
      <c r="K8538" s="343"/>
      <c r="L8538" s="407">
        <v>1</v>
      </c>
      <c r="M8538" s="344">
        <f t="shared" si="133"/>
        <v>6.302316597521699</v>
      </c>
      <c r="N8538" s="337"/>
      <c r="T8538" s="169" t="s">
        <v>300</v>
      </c>
    </row>
    <row r="8539" spans="1:20">
      <c r="A8539" s="339">
        <v>45647.666666666701</v>
      </c>
      <c r="B8539" s="340">
        <v>3.1817299999999999</v>
      </c>
      <c r="C8539" s="340" t="s">
        <v>300</v>
      </c>
      <c r="D8539" s="341">
        <v>61.950589999999998</v>
      </c>
      <c r="E8539" s="342" t="s">
        <v>300</v>
      </c>
      <c r="F8539" s="340">
        <v>6.1261900000000002</v>
      </c>
      <c r="G8539" s="342" t="s">
        <v>300</v>
      </c>
      <c r="H8539" s="342"/>
      <c r="I8539" s="342"/>
      <c r="J8539" s="343"/>
      <c r="K8539" s="343"/>
      <c r="L8539" s="407">
        <v>1</v>
      </c>
      <c r="M8539" s="344">
        <f t="shared" si="133"/>
        <v>6.126180376399355</v>
      </c>
      <c r="N8539" s="337"/>
      <c r="T8539" s="169" t="s">
        <v>300</v>
      </c>
    </row>
    <row r="8540" spans="1:20">
      <c r="A8540" s="339">
        <v>45647.708333333299</v>
      </c>
      <c r="B8540" s="340">
        <v>3.1084299999999998</v>
      </c>
      <c r="C8540" s="340" t="s">
        <v>300</v>
      </c>
      <c r="D8540" s="341">
        <v>62.2468</v>
      </c>
      <c r="E8540" s="342" t="s">
        <v>300</v>
      </c>
      <c r="F8540" s="340">
        <v>6.0136700000000003</v>
      </c>
      <c r="G8540" s="342" t="s">
        <v>300</v>
      </c>
      <c r="H8540" s="342"/>
      <c r="I8540" s="342"/>
      <c r="J8540" s="343"/>
      <c r="K8540" s="343"/>
      <c r="L8540" s="407">
        <v>1</v>
      </c>
      <c r="M8540" s="344">
        <f t="shared" si="133"/>
        <v>6.013663621885919</v>
      </c>
      <c r="N8540" s="337"/>
      <c r="T8540" s="169" t="s">
        <v>300</v>
      </c>
    </row>
    <row r="8541" spans="1:20">
      <c r="A8541" s="339">
        <v>45647.75</v>
      </c>
      <c r="B8541" s="340">
        <v>3.0230100000000002</v>
      </c>
      <c r="C8541" s="340" t="s">
        <v>300</v>
      </c>
      <c r="D8541" s="341">
        <v>61.671680000000002</v>
      </c>
      <c r="E8541" s="342" t="s">
        <v>300</v>
      </c>
      <c r="F8541" s="340">
        <v>5.7943699999999998</v>
      </c>
      <c r="G8541" s="342" t="s">
        <v>300</v>
      </c>
      <c r="H8541" s="342"/>
      <c r="I8541" s="342"/>
      <c r="J8541" s="343"/>
      <c r="K8541" s="343"/>
      <c r="L8541" s="407">
        <v>1</v>
      </c>
      <c r="M8541" s="344">
        <f t="shared" si="133"/>
        <v>5.7943719944893433</v>
      </c>
      <c r="N8541" s="337"/>
      <c r="T8541" s="169" t="s">
        <v>300</v>
      </c>
    </row>
    <row r="8542" spans="1:20">
      <c r="A8542" s="339">
        <v>45647.791666666701</v>
      </c>
      <c r="B8542" s="340">
        <v>3.0032199999999998</v>
      </c>
      <c r="C8542" s="340" t="s">
        <v>300</v>
      </c>
      <c r="D8542" s="341">
        <v>62.455570000000002</v>
      </c>
      <c r="E8542" s="342" t="s">
        <v>300</v>
      </c>
      <c r="F8542" s="340">
        <v>5.8296099999999997</v>
      </c>
      <c r="G8542" s="342" t="s">
        <v>300</v>
      </c>
      <c r="H8542" s="342"/>
      <c r="I8542" s="342"/>
      <c r="J8542" s="343"/>
      <c r="K8542" s="343"/>
      <c r="L8542" s="407">
        <v>1</v>
      </c>
      <c r="M8542" s="344">
        <f t="shared" si="133"/>
        <v>5.8296077503522312</v>
      </c>
      <c r="N8542" s="337"/>
      <c r="T8542" s="169" t="s">
        <v>300</v>
      </c>
    </row>
    <row r="8543" spans="1:20">
      <c r="A8543" s="339">
        <v>45647.833333333299</v>
      </c>
      <c r="B8543" s="340">
        <v>2.9639799999999998</v>
      </c>
      <c r="C8543" s="340" t="s">
        <v>300</v>
      </c>
      <c r="D8543" s="341">
        <v>62.38532</v>
      </c>
      <c r="E8543" s="342" t="s">
        <v>300</v>
      </c>
      <c r="F8543" s="340">
        <v>5.7469599999999996</v>
      </c>
      <c r="G8543" s="342" t="s">
        <v>300</v>
      </c>
      <c r="H8543" s="342"/>
      <c r="I8543" s="342"/>
      <c r="J8543" s="343"/>
      <c r="K8543" s="343"/>
      <c r="L8543" s="407">
        <v>1</v>
      </c>
      <c r="M8543" s="344">
        <f t="shared" si="133"/>
        <v>5.7469667712434873</v>
      </c>
      <c r="N8543" s="337"/>
      <c r="T8543" s="169" t="s">
        <v>300</v>
      </c>
    </row>
    <row r="8544" spans="1:20">
      <c r="A8544" s="339">
        <v>45647.875</v>
      </c>
      <c r="B8544" s="340">
        <v>2.8228</v>
      </c>
      <c r="C8544" s="340" t="s">
        <v>300</v>
      </c>
      <c r="D8544" s="341">
        <v>63.064729999999997</v>
      </c>
      <c r="E8544" s="342" t="s">
        <v>300</v>
      </c>
      <c r="F8544" s="340">
        <v>5.5328400000000002</v>
      </c>
      <c r="G8544" s="342" t="s">
        <v>300</v>
      </c>
      <c r="H8544" s="342"/>
      <c r="I8544" s="342"/>
      <c r="J8544" s="343"/>
      <c r="K8544" s="343"/>
      <c r="L8544" s="407">
        <v>1</v>
      </c>
      <c r="M8544" s="344">
        <f t="shared" si="133"/>
        <v>5.5328342447515189</v>
      </c>
      <c r="N8544" s="337"/>
      <c r="T8544" s="169" t="s">
        <v>300</v>
      </c>
    </row>
    <row r="8545" spans="1:20">
      <c r="A8545" s="339">
        <v>45647.916666666701</v>
      </c>
      <c r="B8545" s="340">
        <v>3.0156299999999998</v>
      </c>
      <c r="C8545" s="340" t="s">
        <v>300</v>
      </c>
      <c r="D8545" s="341">
        <v>62.345190000000002</v>
      </c>
      <c r="E8545" s="342" t="s">
        <v>300</v>
      </c>
      <c r="F8545" s="340">
        <v>5.8433400000000004</v>
      </c>
      <c r="G8545" s="342" t="s">
        <v>300</v>
      </c>
      <c r="H8545" s="342"/>
      <c r="I8545" s="342"/>
      <c r="J8545" s="343"/>
      <c r="K8545" s="343"/>
      <c r="L8545" s="407">
        <v>1</v>
      </c>
      <c r="M8545" s="344">
        <f t="shared" si="133"/>
        <v>5.8433515869362758</v>
      </c>
      <c r="N8545" s="337"/>
      <c r="T8545" s="169" t="s">
        <v>300</v>
      </c>
    </row>
    <row r="8546" spans="1:20">
      <c r="A8546" s="339">
        <v>45647.958333333299</v>
      </c>
      <c r="B8546" s="340">
        <v>3.2832499999999998</v>
      </c>
      <c r="C8546" s="340" t="s">
        <v>300</v>
      </c>
      <c r="D8546" s="341">
        <v>62.596550000000001</v>
      </c>
      <c r="E8546" s="342" t="s">
        <v>300</v>
      </c>
      <c r="F8546" s="340">
        <v>6.3875599999999997</v>
      </c>
      <c r="G8546" s="342" t="s">
        <v>300</v>
      </c>
      <c r="H8546" s="342"/>
      <c r="I8546" s="342"/>
      <c r="J8546" s="343"/>
      <c r="K8546" s="343"/>
      <c r="L8546" s="407">
        <v>1</v>
      </c>
      <c r="M8546" s="344">
        <f t="shared" si="133"/>
        <v>6.3875654162354989</v>
      </c>
      <c r="N8546" s="337"/>
      <c r="T8546" s="169" t="s">
        <v>300</v>
      </c>
    </row>
    <row r="8547" spans="1:20">
      <c r="A8547" s="339">
        <v>45648</v>
      </c>
      <c r="B8547" s="340">
        <v>3.0605500000000001</v>
      </c>
      <c r="C8547" s="340" t="s">
        <v>300</v>
      </c>
      <c r="D8547" s="341">
        <v>63.442830000000001</v>
      </c>
      <c r="E8547" s="342" t="s">
        <v>300</v>
      </c>
      <c r="F8547" s="340">
        <v>6.0348100000000002</v>
      </c>
      <c r="G8547" s="342" t="s">
        <v>300</v>
      </c>
      <c r="H8547" s="342"/>
      <c r="I8547" s="342"/>
      <c r="J8547" s="343"/>
      <c r="K8547" s="343"/>
      <c r="L8547" s="407">
        <v>1</v>
      </c>
      <c r="M8547" s="344">
        <f t="shared" si="133"/>
        <v>6.0348021503200204</v>
      </c>
      <c r="N8547" s="337"/>
      <c r="T8547" s="169" t="s">
        <v>300</v>
      </c>
    </row>
    <row r="8548" spans="1:20">
      <c r="A8548" s="339">
        <v>45648.041666666701</v>
      </c>
      <c r="B8548" s="340">
        <v>2.8235299999999999</v>
      </c>
      <c r="C8548" s="340" t="s">
        <v>300</v>
      </c>
      <c r="D8548" s="341">
        <v>63.095619999999997</v>
      </c>
      <c r="E8548" s="342" t="s">
        <v>300</v>
      </c>
      <c r="F8548" s="340">
        <v>5.5369700000000002</v>
      </c>
      <c r="G8548" s="342" t="s">
        <v>300</v>
      </c>
      <c r="H8548" s="342"/>
      <c r="I8548" s="342"/>
      <c r="J8548" s="343"/>
      <c r="K8548" s="343"/>
      <c r="L8548" s="407">
        <v>1</v>
      </c>
      <c r="M8548" s="344">
        <f t="shared" si="133"/>
        <v>5.5369758441716872</v>
      </c>
      <c r="N8548" s="337"/>
      <c r="T8548" s="169" t="s">
        <v>300</v>
      </c>
    </row>
    <row r="8549" spans="1:20">
      <c r="A8549" s="339">
        <v>45648.083333333299</v>
      </c>
      <c r="B8549" s="340">
        <v>2.9644300000000001</v>
      </c>
      <c r="C8549" s="340" t="s">
        <v>300</v>
      </c>
      <c r="D8549" s="341">
        <v>63.194209999999998</v>
      </c>
      <c r="E8549" s="342" t="s">
        <v>300</v>
      </c>
      <c r="F8549" s="340">
        <v>5.8223599999999998</v>
      </c>
      <c r="G8549" s="342" t="s">
        <v>300</v>
      </c>
      <c r="H8549" s="342"/>
      <c r="I8549" s="342"/>
      <c r="J8549" s="343"/>
      <c r="K8549" s="343"/>
      <c r="L8549" s="407">
        <v>1</v>
      </c>
      <c r="M8549" s="344">
        <f t="shared" si="133"/>
        <v>5.8223659554153242</v>
      </c>
      <c r="N8549" s="337"/>
      <c r="T8549" s="169" t="s">
        <v>300</v>
      </c>
    </row>
    <row r="8550" spans="1:20">
      <c r="A8550" s="339">
        <v>45648.125</v>
      </c>
      <c r="B8550" s="340">
        <v>3.1318700000000002</v>
      </c>
      <c r="C8550" s="340" t="s">
        <v>300</v>
      </c>
      <c r="D8550" s="341">
        <v>63.008920000000003</v>
      </c>
      <c r="E8550" s="342" t="s">
        <v>300</v>
      </c>
      <c r="F8550" s="340">
        <v>6.1331899999999999</v>
      </c>
      <c r="G8550" s="342" t="s">
        <v>300</v>
      </c>
      <c r="H8550" s="342"/>
      <c r="I8550" s="342"/>
      <c r="J8550" s="343"/>
      <c r="K8550" s="343"/>
      <c r="L8550" s="407">
        <v>1</v>
      </c>
      <c r="M8550" s="344">
        <f t="shared" si="133"/>
        <v>6.1331949943948318</v>
      </c>
      <c r="N8550" s="337"/>
      <c r="T8550" s="169" t="s">
        <v>300</v>
      </c>
    </row>
    <row r="8551" spans="1:20">
      <c r="A8551" s="339">
        <v>45648.166666666701</v>
      </c>
      <c r="B8551" s="340">
        <v>3.1276899999999999</v>
      </c>
      <c r="C8551" s="340" t="s">
        <v>300</v>
      </c>
      <c r="D8551" s="341">
        <v>62.444740000000003</v>
      </c>
      <c r="E8551" s="342" t="s">
        <v>300</v>
      </c>
      <c r="F8551" s="340">
        <v>6.0701700000000001</v>
      </c>
      <c r="G8551" s="342" t="s">
        <v>300</v>
      </c>
      <c r="H8551" s="342"/>
      <c r="I8551" s="342"/>
      <c r="J8551" s="343"/>
      <c r="K8551" s="343"/>
      <c r="L8551" s="407">
        <v>1</v>
      </c>
      <c r="M8551" s="344">
        <f t="shared" si="133"/>
        <v>6.0701660774766468</v>
      </c>
      <c r="N8551" s="337"/>
      <c r="T8551" s="169" t="s">
        <v>300</v>
      </c>
    </row>
    <row r="8552" spans="1:20">
      <c r="A8552" s="339">
        <v>45648.208333333299</v>
      </c>
      <c r="B8552" s="340">
        <v>3.0794600000000001</v>
      </c>
      <c r="C8552" s="340" t="s">
        <v>300</v>
      </c>
      <c r="D8552" s="341">
        <v>63.367809999999999</v>
      </c>
      <c r="E8552" s="342" t="s">
        <v>300</v>
      </c>
      <c r="F8552" s="340">
        <v>6.0649100000000002</v>
      </c>
      <c r="G8552" s="342" t="s">
        <v>300</v>
      </c>
      <c r="H8552" s="342"/>
      <c r="I8552" s="342"/>
      <c r="J8552" s="343"/>
      <c r="K8552" s="343"/>
      <c r="L8552" s="407">
        <v>1</v>
      </c>
      <c r="M8552" s="344">
        <f t="shared" si="133"/>
        <v>6.064908812555208</v>
      </c>
      <c r="N8552" s="337"/>
      <c r="T8552" s="169" t="s">
        <v>300</v>
      </c>
    </row>
    <row r="8553" spans="1:20">
      <c r="A8553" s="339">
        <v>45648.25</v>
      </c>
      <c r="B8553" s="340">
        <v>3.2799399999999999</v>
      </c>
      <c r="C8553" s="340" t="s">
        <v>300</v>
      </c>
      <c r="D8553" s="341">
        <v>62.02675</v>
      </c>
      <c r="E8553" s="342" t="s">
        <v>300</v>
      </c>
      <c r="F8553" s="340">
        <v>6.3230300000000002</v>
      </c>
      <c r="G8553" s="342" t="s">
        <v>300</v>
      </c>
      <c r="H8553" s="342"/>
      <c r="I8553" s="342"/>
      <c r="J8553" s="343"/>
      <c r="K8553" s="343"/>
      <c r="L8553" s="407">
        <v>1</v>
      </c>
      <c r="M8553" s="344">
        <f t="shared" si="133"/>
        <v>6.3230400917165994</v>
      </c>
      <c r="N8553" s="337"/>
      <c r="T8553" s="169" t="s">
        <v>300</v>
      </c>
    </row>
    <row r="8554" spans="1:20">
      <c r="A8554" s="339">
        <v>45648.291666666701</v>
      </c>
      <c r="B8554" s="340">
        <v>1.98925</v>
      </c>
      <c r="C8554" s="340" t="s">
        <v>300</v>
      </c>
      <c r="D8554" s="341">
        <v>65.427769999999995</v>
      </c>
      <c r="E8554" s="342" t="s">
        <v>300</v>
      </c>
      <c r="F8554" s="340">
        <v>4.0451300000000003</v>
      </c>
      <c r="G8554" s="342" t="s">
        <v>300</v>
      </c>
      <c r="H8554" s="342"/>
      <c r="I8554" s="342"/>
      <c r="J8554" s="343"/>
      <c r="K8554" s="343"/>
      <c r="L8554" s="407">
        <v>1</v>
      </c>
      <c r="M8554" s="344">
        <f t="shared" si="133"/>
        <v>4.0451301109652995</v>
      </c>
      <c r="N8554" s="337"/>
      <c r="T8554" s="169" t="s">
        <v>300</v>
      </c>
    </row>
    <row r="8555" spans="1:20">
      <c r="A8555" s="339">
        <v>45648.333333333299</v>
      </c>
      <c r="B8555" s="340">
        <v>3.1629499999999999</v>
      </c>
      <c r="C8555" s="340" t="s">
        <v>300</v>
      </c>
      <c r="D8555" s="341">
        <v>62.337609999999998</v>
      </c>
      <c r="E8555" s="342" t="s">
        <v>300</v>
      </c>
      <c r="F8555" s="340">
        <v>6.1280700000000001</v>
      </c>
      <c r="G8555" s="342" t="s">
        <v>300</v>
      </c>
      <c r="H8555" s="342"/>
      <c r="I8555" s="342"/>
      <c r="J8555" s="343"/>
      <c r="K8555" s="343"/>
      <c r="L8555" s="407">
        <v>1</v>
      </c>
      <c r="M8555" s="344">
        <f t="shared" si="133"/>
        <v>6.1280667095184587</v>
      </c>
      <c r="N8555" s="337"/>
      <c r="T8555" s="169" t="s">
        <v>300</v>
      </c>
    </row>
    <row r="8556" spans="1:20">
      <c r="A8556" s="339">
        <v>45648.375</v>
      </c>
      <c r="B8556" s="340">
        <v>2.6958099999999998</v>
      </c>
      <c r="C8556" s="340" t="s">
        <v>300</v>
      </c>
      <c r="D8556" s="341">
        <v>62.548220000000001</v>
      </c>
      <c r="E8556" s="342" t="s">
        <v>300</v>
      </c>
      <c r="F8556" s="340">
        <v>5.2406499999999996</v>
      </c>
      <c r="G8556" s="342" t="s">
        <v>300</v>
      </c>
      <c r="H8556" s="342"/>
      <c r="I8556" s="342"/>
      <c r="J8556" s="343"/>
      <c r="K8556" s="343"/>
      <c r="L8556" s="407">
        <v>1</v>
      </c>
      <c r="M8556" s="344">
        <f t="shared" si="133"/>
        <v>5.240651075060855</v>
      </c>
      <c r="N8556" s="337"/>
      <c r="T8556" s="169" t="s">
        <v>300</v>
      </c>
    </row>
    <row r="8557" spans="1:20">
      <c r="A8557" s="339">
        <v>45648.416666666701</v>
      </c>
      <c r="B8557" s="340">
        <v>0.7641</v>
      </c>
      <c r="C8557" s="340" t="s">
        <v>300</v>
      </c>
      <c r="D8557" s="341">
        <v>57.310409999999997</v>
      </c>
      <c r="E8557" s="342" t="s">
        <v>300</v>
      </c>
      <c r="F8557" s="340">
        <v>1.3610199999999999</v>
      </c>
      <c r="G8557" s="342" t="s">
        <v>300</v>
      </c>
      <c r="H8557" s="342"/>
      <c r="I8557" s="342"/>
      <c r="J8557" s="343"/>
      <c r="K8557" s="343"/>
      <c r="L8557" s="407">
        <v>1</v>
      </c>
      <c r="M8557" s="344">
        <f t="shared" si="133"/>
        <v>1.3610206834534797</v>
      </c>
      <c r="N8557" s="337"/>
      <c r="T8557" s="169" t="s">
        <v>300</v>
      </c>
    </row>
    <row r="8558" spans="1:20">
      <c r="A8558" s="339">
        <v>45648.458333333299</v>
      </c>
      <c r="B8558" s="340">
        <v>0.96062000000000003</v>
      </c>
      <c r="C8558" s="340" t="s">
        <v>300</v>
      </c>
      <c r="D8558" s="341">
        <v>55.103299999999997</v>
      </c>
      <c r="E8558" s="342" t="s">
        <v>300</v>
      </c>
      <c r="F8558" s="340">
        <v>1.64516</v>
      </c>
      <c r="G8558" s="342" t="s">
        <v>300</v>
      </c>
      <c r="H8558" s="342"/>
      <c r="I8558" s="342"/>
      <c r="J8558" s="343"/>
      <c r="K8558" s="343"/>
      <c r="L8558" s="407">
        <v>1</v>
      </c>
      <c r="M8558" s="344">
        <f t="shared" si="133"/>
        <v>1.6451679599896798</v>
      </c>
      <c r="N8558" s="337"/>
      <c r="T8558" s="169" t="s">
        <v>300</v>
      </c>
    </row>
    <row r="8559" spans="1:20">
      <c r="A8559" s="339">
        <v>45648.5</v>
      </c>
      <c r="B8559" s="340">
        <v>2.8361299999999998</v>
      </c>
      <c r="C8559" s="340" t="s">
        <v>300</v>
      </c>
      <c r="D8559" s="341">
        <v>60.112690000000001</v>
      </c>
      <c r="E8559" s="342" t="s">
        <v>300</v>
      </c>
      <c r="F8559" s="340">
        <v>5.2987500000000001</v>
      </c>
      <c r="G8559" s="342" t="s">
        <v>300</v>
      </c>
      <c r="H8559" s="342"/>
      <c r="I8559" s="342"/>
      <c r="J8559" s="343"/>
      <c r="K8559" s="343"/>
      <c r="L8559" s="407">
        <v>1</v>
      </c>
      <c r="M8559" s="344">
        <f t="shared" si="133"/>
        <v>5.2987485004598751</v>
      </c>
      <c r="N8559" s="337"/>
      <c r="T8559" s="169" t="s">
        <v>300</v>
      </c>
    </row>
    <row r="8560" spans="1:20">
      <c r="A8560" s="339">
        <v>45648.541666666701</v>
      </c>
      <c r="B8560" s="340">
        <v>3.0284300000000002</v>
      </c>
      <c r="C8560" s="340" t="s">
        <v>300</v>
      </c>
      <c r="D8560" s="341">
        <v>60.789029999999997</v>
      </c>
      <c r="E8560" s="342" t="s">
        <v>300</v>
      </c>
      <c r="F8560" s="340">
        <v>5.7216899999999997</v>
      </c>
      <c r="G8560" s="342" t="s">
        <v>300</v>
      </c>
      <c r="H8560" s="342"/>
      <c r="I8560" s="342"/>
      <c r="J8560" s="343"/>
      <c r="K8560" s="343"/>
      <c r="L8560" s="407">
        <v>1</v>
      </c>
      <c r="M8560" s="344">
        <f t="shared" si="133"/>
        <v>5.7216826115797312</v>
      </c>
      <c r="N8560" s="337"/>
      <c r="T8560" s="169" t="s">
        <v>300</v>
      </c>
    </row>
    <row r="8561" spans="1:20">
      <c r="A8561" s="339">
        <v>45648.583333333299</v>
      </c>
      <c r="B8561" s="340">
        <v>2.7637</v>
      </c>
      <c r="C8561" s="340" t="s">
        <v>300</v>
      </c>
      <c r="D8561" s="341">
        <v>62.509369999999997</v>
      </c>
      <c r="E8561" s="342" t="s">
        <v>300</v>
      </c>
      <c r="F8561" s="340">
        <v>5.3693</v>
      </c>
      <c r="G8561" s="342" t="s">
        <v>300</v>
      </c>
      <c r="H8561" s="342"/>
      <c r="I8561" s="342"/>
      <c r="J8561" s="343"/>
      <c r="K8561" s="343"/>
      <c r="L8561" s="407">
        <v>1</v>
      </c>
      <c r="M8561" s="344">
        <f t="shared" si="133"/>
        <v>5.3692920936085189</v>
      </c>
      <c r="N8561" s="337"/>
      <c r="T8561" s="169" t="s">
        <v>300</v>
      </c>
    </row>
    <row r="8562" spans="1:20">
      <c r="A8562" s="339">
        <v>45648.625</v>
      </c>
      <c r="B8562" s="340">
        <v>3.1164399999999999</v>
      </c>
      <c r="C8562" s="340" t="s">
        <v>300</v>
      </c>
      <c r="D8562" s="341">
        <v>60.685929999999999</v>
      </c>
      <c r="E8562" s="342" t="s">
        <v>300</v>
      </c>
      <c r="F8562" s="340">
        <v>5.8779700000000004</v>
      </c>
      <c r="G8562" s="342" t="s">
        <v>300</v>
      </c>
      <c r="H8562" s="342"/>
      <c r="I8562" s="342"/>
      <c r="J8562" s="343"/>
      <c r="K8562" s="343"/>
      <c r="L8562" s="407">
        <v>1</v>
      </c>
      <c r="M8562" s="344">
        <f t="shared" si="133"/>
        <v>5.8779757751403352</v>
      </c>
      <c r="N8562" s="337"/>
      <c r="T8562" s="169" t="s">
        <v>300</v>
      </c>
    </row>
    <row r="8563" spans="1:20">
      <c r="A8563" s="339">
        <v>45648.666666666701</v>
      </c>
      <c r="B8563" s="340">
        <v>3.1166399999999999</v>
      </c>
      <c r="C8563" s="340" t="s">
        <v>300</v>
      </c>
      <c r="D8563" s="341">
        <v>61.724240000000002</v>
      </c>
      <c r="E8563" s="342" t="s">
        <v>300</v>
      </c>
      <c r="F8563" s="340">
        <v>5.9789199999999996</v>
      </c>
      <c r="G8563" s="342" t="s">
        <v>300</v>
      </c>
      <c r="H8563" s="342"/>
      <c r="I8563" s="342"/>
      <c r="J8563" s="343"/>
      <c r="K8563" s="343"/>
      <c r="L8563" s="407">
        <v>1</v>
      </c>
      <c r="M8563" s="344">
        <f t="shared" si="133"/>
        <v>5.9789290747898862</v>
      </c>
      <c r="N8563" s="337"/>
      <c r="T8563" s="169" t="s">
        <v>300</v>
      </c>
    </row>
    <row r="8564" spans="1:20">
      <c r="A8564" s="339">
        <v>45648.708333333299</v>
      </c>
      <c r="B8564" s="340">
        <v>2.9802</v>
      </c>
      <c r="C8564" s="340" t="s">
        <v>300</v>
      </c>
      <c r="D8564" s="341">
        <v>62.62811</v>
      </c>
      <c r="E8564" s="342" t="s">
        <v>300</v>
      </c>
      <c r="F8564" s="340">
        <v>5.80091</v>
      </c>
      <c r="G8564" s="342" t="s">
        <v>300</v>
      </c>
      <c r="H8564" s="342"/>
      <c r="I8564" s="342"/>
      <c r="J8564" s="343"/>
      <c r="K8564" s="343"/>
      <c r="L8564" s="407">
        <v>1</v>
      </c>
      <c r="M8564" s="344">
        <f t="shared" si="133"/>
        <v>5.8009046395557604</v>
      </c>
      <c r="N8564" s="337"/>
      <c r="T8564" s="169" t="s">
        <v>300</v>
      </c>
    </row>
    <row r="8565" spans="1:20">
      <c r="A8565" s="339">
        <v>45648.75</v>
      </c>
      <c r="B8565" s="340">
        <v>2.9155099999999998</v>
      </c>
      <c r="C8565" s="340" t="s">
        <v>300</v>
      </c>
      <c r="D8565" s="341">
        <v>61.638800000000003</v>
      </c>
      <c r="E8565" s="342" t="s">
        <v>300</v>
      </c>
      <c r="F8565" s="340">
        <v>5.5853400000000004</v>
      </c>
      <c r="G8565" s="342" t="s">
        <v>300</v>
      </c>
      <c r="H8565" s="342"/>
      <c r="I8565" s="342"/>
      <c r="J8565" s="343"/>
      <c r="K8565" s="343"/>
      <c r="L8565" s="407">
        <v>1</v>
      </c>
      <c r="M8565" s="344">
        <f t="shared" si="133"/>
        <v>5.5853413544510397</v>
      </c>
      <c r="N8565" s="337"/>
      <c r="T8565" s="169" t="s">
        <v>300</v>
      </c>
    </row>
    <row r="8566" spans="1:20">
      <c r="A8566" s="339">
        <v>45648.791666666701</v>
      </c>
      <c r="B8566" s="340">
        <v>2.9888300000000001</v>
      </c>
      <c r="C8566" s="340" t="s">
        <v>300</v>
      </c>
      <c r="D8566" s="341">
        <v>62.892200000000003</v>
      </c>
      <c r="E8566" s="342" t="s">
        <v>300</v>
      </c>
      <c r="F8566" s="340">
        <v>5.8422400000000003</v>
      </c>
      <c r="G8566" s="342" t="s">
        <v>300</v>
      </c>
      <c r="H8566" s="342"/>
      <c r="I8566" s="342"/>
      <c r="J8566" s="343"/>
      <c r="K8566" s="343"/>
      <c r="L8566" s="407">
        <v>1</v>
      </c>
      <c r="M8566" s="344">
        <f t="shared" si="133"/>
        <v>5.8422348454360797</v>
      </c>
      <c r="N8566" s="337"/>
      <c r="T8566" s="169" t="s">
        <v>300</v>
      </c>
    </row>
    <row r="8567" spans="1:20">
      <c r="A8567" s="339">
        <v>45648.833333333299</v>
      </c>
      <c r="B8567" s="340">
        <v>2.6470600000000002</v>
      </c>
      <c r="C8567" s="340" t="s">
        <v>300</v>
      </c>
      <c r="D8567" s="341">
        <v>64.303259999999995</v>
      </c>
      <c r="E8567" s="342" t="s">
        <v>300</v>
      </c>
      <c r="F8567" s="340">
        <v>5.2902699999999996</v>
      </c>
      <c r="G8567" s="342" t="s">
        <v>300</v>
      </c>
      <c r="H8567" s="342"/>
      <c r="I8567" s="342"/>
      <c r="J8567" s="343"/>
      <c r="K8567" s="343"/>
      <c r="L8567" s="407">
        <v>1</v>
      </c>
      <c r="M8567" s="344">
        <f t="shared" si="133"/>
        <v>5.2902693768768483</v>
      </c>
      <c r="N8567" s="337"/>
      <c r="T8567" s="169" t="s">
        <v>300</v>
      </c>
    </row>
    <row r="8568" spans="1:20">
      <c r="A8568" s="339">
        <v>45648.875</v>
      </c>
      <c r="B8568" s="340">
        <v>2.7805599999999999</v>
      </c>
      <c r="C8568" s="340" t="s">
        <v>300</v>
      </c>
      <c r="D8568" s="341">
        <v>63.980029999999999</v>
      </c>
      <c r="E8568" s="342" t="s">
        <v>300</v>
      </c>
      <c r="F8568" s="340">
        <v>5.5291499999999996</v>
      </c>
      <c r="G8568" s="342" t="s">
        <v>300</v>
      </c>
      <c r="H8568" s="342"/>
      <c r="I8568" s="342"/>
      <c r="J8568" s="343"/>
      <c r="K8568" s="343"/>
      <c r="L8568" s="407">
        <v>1</v>
      </c>
      <c r="M8568" s="344">
        <f t="shared" si="133"/>
        <v>5.5291417036981443</v>
      </c>
      <c r="N8568" s="337"/>
      <c r="T8568" s="169" t="s">
        <v>300</v>
      </c>
    </row>
    <row r="8569" spans="1:20">
      <c r="A8569" s="339">
        <v>45648.916666666701</v>
      </c>
      <c r="B8569" s="340">
        <v>3.0613299999999999</v>
      </c>
      <c r="C8569" s="340" t="s">
        <v>300</v>
      </c>
      <c r="D8569" s="341">
        <v>62.74971</v>
      </c>
      <c r="E8569" s="342" t="s">
        <v>300</v>
      </c>
      <c r="F8569" s="340">
        <v>5.9703999999999997</v>
      </c>
      <c r="G8569" s="342" t="s">
        <v>300</v>
      </c>
      <c r="H8569" s="342"/>
      <c r="I8569" s="342"/>
      <c r="J8569" s="343"/>
      <c r="K8569" s="343"/>
      <c r="L8569" s="407">
        <v>1</v>
      </c>
      <c r="M8569" s="344">
        <f t="shared" si="133"/>
        <v>5.9703924667204422</v>
      </c>
      <c r="N8569" s="337"/>
      <c r="T8569" s="169" t="s">
        <v>300</v>
      </c>
    </row>
    <row r="8570" spans="1:20">
      <c r="A8570" s="339">
        <v>45648.958333333299</v>
      </c>
      <c r="B8570" s="340">
        <v>2.8694799999999998</v>
      </c>
      <c r="C8570" s="340" t="s">
        <v>300</v>
      </c>
      <c r="D8570" s="341">
        <v>64.191140000000004</v>
      </c>
      <c r="E8570" s="342" t="s">
        <v>300</v>
      </c>
      <c r="F8570" s="340">
        <v>5.7248000000000001</v>
      </c>
      <c r="G8570" s="342" t="s">
        <v>300</v>
      </c>
      <c r="H8570" s="342"/>
      <c r="I8570" s="342"/>
      <c r="J8570" s="343"/>
      <c r="K8570" s="343"/>
      <c r="L8570" s="407">
        <v>1</v>
      </c>
      <c r="M8570" s="344">
        <f t="shared" si="133"/>
        <v>5.7247865800157758</v>
      </c>
      <c r="N8570" s="337"/>
      <c r="T8570" s="169" t="s">
        <v>300</v>
      </c>
    </row>
    <row r="8571" spans="1:20">
      <c r="A8571" s="339">
        <v>45649</v>
      </c>
      <c r="B8571" s="340">
        <v>2.83386</v>
      </c>
      <c r="C8571" s="340" t="s">
        <v>300</v>
      </c>
      <c r="D8571" s="341">
        <v>64.043099999999995</v>
      </c>
      <c r="E8571" s="342" t="s">
        <v>300</v>
      </c>
      <c r="F8571" s="340">
        <v>5.6406799999999997</v>
      </c>
      <c r="G8571" s="342" t="s">
        <v>300</v>
      </c>
      <c r="H8571" s="342"/>
      <c r="I8571" s="342"/>
      <c r="J8571" s="343"/>
      <c r="K8571" s="343"/>
      <c r="L8571" s="407">
        <v>1</v>
      </c>
      <c r="M8571" s="344">
        <f t="shared" si="133"/>
        <v>5.6406836946952792</v>
      </c>
      <c r="N8571" s="337"/>
      <c r="T8571" s="169" t="s">
        <v>300</v>
      </c>
    </row>
    <row r="8572" spans="1:20">
      <c r="A8572" s="339">
        <v>45649.041666666701</v>
      </c>
      <c r="B8572" s="340">
        <v>2.6661199999999998</v>
      </c>
      <c r="C8572" s="340" t="s">
        <v>300</v>
      </c>
      <c r="D8572" s="341">
        <v>64.624049999999997</v>
      </c>
      <c r="E8572" s="342" t="s">
        <v>300</v>
      </c>
      <c r="F8572" s="340">
        <v>5.35494</v>
      </c>
      <c r="G8572" s="342" t="s">
        <v>300</v>
      </c>
      <c r="H8572" s="342"/>
      <c r="I8572" s="342"/>
      <c r="J8572" s="343"/>
      <c r="K8572" s="343"/>
      <c r="L8572" s="407">
        <v>1</v>
      </c>
      <c r="M8572" s="344">
        <f t="shared" si="133"/>
        <v>5.3549432755408786</v>
      </c>
      <c r="N8572" s="337"/>
      <c r="T8572" s="169" t="s">
        <v>300</v>
      </c>
    </row>
    <row r="8573" spans="1:20">
      <c r="A8573" s="339">
        <v>45649.083333333299</v>
      </c>
      <c r="B8573" s="340">
        <v>2.9861499999999999</v>
      </c>
      <c r="C8573" s="340" t="s">
        <v>300</v>
      </c>
      <c r="D8573" s="341">
        <v>61.717039999999997</v>
      </c>
      <c r="E8573" s="345" t="s">
        <v>300</v>
      </c>
      <c r="F8573" s="340">
        <v>5.7279299999999997</v>
      </c>
      <c r="G8573" s="342" t="s">
        <v>300</v>
      </c>
      <c r="H8573" s="342"/>
      <c r="I8573" s="342"/>
      <c r="J8573" s="343"/>
      <c r="K8573" s="343"/>
      <c r="L8573" s="407">
        <v>1</v>
      </c>
      <c r="M8573" s="344">
        <f t="shared" si="133"/>
        <v>5.7279302159956798</v>
      </c>
      <c r="N8573" s="337"/>
      <c r="T8573" s="169" t="s">
        <v>300</v>
      </c>
    </row>
    <row r="8574" spans="1:20">
      <c r="A8574" s="339">
        <v>45649.125</v>
      </c>
      <c r="B8574" s="340">
        <v>2.6287699999999998</v>
      </c>
      <c r="C8574" s="340" t="s">
        <v>300</v>
      </c>
      <c r="D8574" s="341">
        <v>62.671419999999998</v>
      </c>
      <c r="E8574" s="345" t="s">
        <v>300</v>
      </c>
      <c r="F8574" s="340">
        <v>5.1203900000000004</v>
      </c>
      <c r="G8574" s="342" t="s">
        <v>300</v>
      </c>
      <c r="H8574" s="342"/>
      <c r="I8574" s="342"/>
      <c r="J8574" s="343"/>
      <c r="K8574" s="343"/>
      <c r="L8574" s="407">
        <v>1</v>
      </c>
      <c r="M8574" s="344">
        <f t="shared" si="133"/>
        <v>5.1203911112556719</v>
      </c>
      <c r="N8574" s="337"/>
      <c r="T8574" s="169" t="s">
        <v>300</v>
      </c>
    </row>
    <row r="8575" spans="1:20">
      <c r="A8575" s="339">
        <v>45649.166666666701</v>
      </c>
      <c r="B8575" s="340">
        <v>2.7944800000000001</v>
      </c>
      <c r="C8575" s="340" t="s">
        <v>300</v>
      </c>
      <c r="D8575" s="341">
        <v>63.316969999999998</v>
      </c>
      <c r="E8575" s="345" t="s">
        <v>300</v>
      </c>
      <c r="F8575" s="340">
        <v>5.4992400000000004</v>
      </c>
      <c r="G8575" s="342" t="s">
        <v>300</v>
      </c>
      <c r="H8575" s="342"/>
      <c r="I8575" s="342"/>
      <c r="J8575" s="343"/>
      <c r="K8575" s="343"/>
      <c r="L8575" s="407">
        <v>1</v>
      </c>
      <c r="M8575" s="344">
        <f t="shared" si="133"/>
        <v>5.4992332365996477</v>
      </c>
      <c r="N8575" s="337"/>
      <c r="T8575" s="169" t="s">
        <v>300</v>
      </c>
    </row>
    <row r="8576" spans="1:20">
      <c r="A8576" s="339">
        <v>45649.208333333299</v>
      </c>
      <c r="B8576" s="340">
        <v>2.7525900000000001</v>
      </c>
      <c r="C8576" s="340" t="s">
        <v>300</v>
      </c>
      <c r="D8576" s="341">
        <v>62.842120000000001</v>
      </c>
      <c r="E8576" s="342" t="s">
        <v>300</v>
      </c>
      <c r="F8576" s="340">
        <v>5.3761700000000001</v>
      </c>
      <c r="G8576" s="342" t="s">
        <v>300</v>
      </c>
      <c r="H8576" s="342"/>
      <c r="I8576" s="342"/>
      <c r="J8576" s="343"/>
      <c r="K8576" s="343"/>
      <c r="L8576" s="407">
        <v>1</v>
      </c>
      <c r="M8576" s="344">
        <f t="shared" si="133"/>
        <v>5.3761746111020647</v>
      </c>
      <c r="N8576" s="337"/>
      <c r="T8576" s="169" t="s">
        <v>300</v>
      </c>
    </row>
    <row r="8577" spans="1:20">
      <c r="A8577" s="339">
        <v>45649.25</v>
      </c>
      <c r="B8577" s="340">
        <v>2.7855699999999999</v>
      </c>
      <c r="C8577" s="340" t="s">
        <v>300</v>
      </c>
      <c r="D8577" s="341">
        <v>62.680900000000001</v>
      </c>
      <c r="E8577" s="342" t="s">
        <v>300</v>
      </c>
      <c r="F8577" s="340">
        <v>5.4266399999999999</v>
      </c>
      <c r="G8577" s="342" t="s">
        <v>300</v>
      </c>
      <c r="H8577" s="342"/>
      <c r="I8577" s="342"/>
      <c r="J8577" s="343"/>
      <c r="K8577" s="343"/>
      <c r="L8577" s="407">
        <v>1</v>
      </c>
      <c r="M8577" s="344">
        <f t="shared" si="133"/>
        <v>5.4266312357720397</v>
      </c>
      <c r="N8577" s="337"/>
      <c r="T8577" s="169" t="s">
        <v>300</v>
      </c>
    </row>
    <row r="8578" spans="1:20">
      <c r="A8578" s="339">
        <v>45649.291666666701</v>
      </c>
      <c r="B8578" s="340">
        <v>2.82273</v>
      </c>
      <c r="C8578" s="340" t="s">
        <v>300</v>
      </c>
      <c r="D8578" s="341">
        <v>62.090879999999999</v>
      </c>
      <c r="E8578" s="342" t="s">
        <v>300</v>
      </c>
      <c r="F8578" s="340">
        <v>5.44726</v>
      </c>
      <c r="G8578" s="342" t="s">
        <v>300</v>
      </c>
      <c r="H8578" s="342"/>
      <c r="I8578" s="342"/>
      <c r="J8578" s="343"/>
      <c r="K8578" s="343"/>
      <c r="L8578" s="407">
        <v>1</v>
      </c>
      <c r="M8578" s="344">
        <f t="shared" si="133"/>
        <v>5.4472607439505909</v>
      </c>
      <c r="N8578" s="337"/>
      <c r="T8578" s="169" t="s">
        <v>300</v>
      </c>
    </row>
    <row r="8579" spans="1:20">
      <c r="A8579" s="339">
        <v>45649.333333333299</v>
      </c>
      <c r="B8579" s="340">
        <v>2.68465</v>
      </c>
      <c r="C8579" s="340" t="s">
        <v>300</v>
      </c>
      <c r="D8579" s="341">
        <v>63.512479999999996</v>
      </c>
      <c r="E8579" s="342" t="s">
        <v>300</v>
      </c>
      <c r="F8579" s="340">
        <v>5.2994000000000003</v>
      </c>
      <c r="G8579" s="342" t="s">
        <v>300</v>
      </c>
      <c r="H8579" s="342"/>
      <c r="I8579" s="342"/>
      <c r="J8579" s="343"/>
      <c r="K8579" s="343"/>
      <c r="L8579" s="407">
        <v>1</v>
      </c>
      <c r="M8579" s="344">
        <f t="shared" ref="M8579:M8642" si="134">D8579*60*10^3*B8579*5.18*10^-7</f>
        <v>5.2994128647465599</v>
      </c>
      <c r="N8579" s="337"/>
      <c r="T8579" s="169" t="s">
        <v>300</v>
      </c>
    </row>
    <row r="8580" spans="1:20">
      <c r="A8580" s="339">
        <v>45649.375</v>
      </c>
      <c r="B8580" s="340">
        <v>0.74114000000000002</v>
      </c>
      <c r="C8580" s="340" t="s">
        <v>300</v>
      </c>
      <c r="D8580" s="341">
        <v>62.613909999999997</v>
      </c>
      <c r="E8580" s="342" t="s">
        <v>300</v>
      </c>
      <c r="F8580" s="340">
        <v>1.4422900000000001</v>
      </c>
      <c r="G8580" s="342" t="s">
        <v>300</v>
      </c>
      <c r="H8580" s="342"/>
      <c r="I8580" s="342"/>
      <c r="J8580" s="343"/>
      <c r="K8580" s="343"/>
      <c r="L8580" s="407">
        <v>1</v>
      </c>
      <c r="M8580" s="344">
        <f t="shared" si="134"/>
        <v>1.4422883248399916</v>
      </c>
      <c r="N8580" s="337"/>
      <c r="T8580" s="169" t="s">
        <v>300</v>
      </c>
    </row>
    <row r="8581" spans="1:20">
      <c r="A8581" s="339">
        <v>45649.416666666701</v>
      </c>
      <c r="B8581" s="340">
        <v>0.41838999999999998</v>
      </c>
      <c r="C8581" s="340" t="s">
        <v>300</v>
      </c>
      <c r="D8581" s="341">
        <v>56.875570000000003</v>
      </c>
      <c r="E8581" s="342" t="s">
        <v>300</v>
      </c>
      <c r="F8581" s="340">
        <v>0.73958000000000002</v>
      </c>
      <c r="G8581" s="342" t="s">
        <v>300</v>
      </c>
      <c r="H8581" s="342"/>
      <c r="I8581" s="342"/>
      <c r="J8581" s="343"/>
      <c r="K8581" s="343"/>
      <c r="L8581" s="407">
        <v>1</v>
      </c>
      <c r="M8581" s="344">
        <f t="shared" si="134"/>
        <v>0.73958495527988399</v>
      </c>
      <c r="N8581" s="337"/>
      <c r="T8581" s="169" t="s">
        <v>300</v>
      </c>
    </row>
    <row r="8582" spans="1:20">
      <c r="A8582" s="339">
        <v>45649.458333333299</v>
      </c>
      <c r="B8582" s="340">
        <v>0.40192</v>
      </c>
      <c r="C8582" s="340" t="s">
        <v>300</v>
      </c>
      <c r="D8582" s="341">
        <v>57.211640000000003</v>
      </c>
      <c r="E8582" s="342" t="s">
        <v>300</v>
      </c>
      <c r="F8582" s="340">
        <v>0.71467999999999998</v>
      </c>
      <c r="G8582" s="342" t="s">
        <v>300</v>
      </c>
      <c r="H8582" s="342"/>
      <c r="I8582" s="342"/>
      <c r="J8582" s="343"/>
      <c r="K8582" s="343"/>
      <c r="L8582" s="407">
        <v>1</v>
      </c>
      <c r="M8582" s="344">
        <f t="shared" si="134"/>
        <v>0.714669133000704</v>
      </c>
      <c r="N8582" s="337"/>
      <c r="T8582" s="169" t="s">
        <v>300</v>
      </c>
    </row>
    <row r="8583" spans="1:20">
      <c r="A8583" s="339">
        <v>45649.5</v>
      </c>
      <c r="B8583" s="340">
        <v>1.8387899999999999</v>
      </c>
      <c r="C8583" s="340" t="s">
        <v>300</v>
      </c>
      <c r="D8583" s="341">
        <v>62.405920000000002</v>
      </c>
      <c r="E8583" s="342" t="s">
        <v>300</v>
      </c>
      <c r="F8583" s="340">
        <v>3.5664799999999999</v>
      </c>
      <c r="G8583" s="342" t="s">
        <v>300</v>
      </c>
      <c r="H8583" s="342"/>
      <c r="I8583" s="342"/>
      <c r="J8583" s="343"/>
      <c r="K8583" s="343"/>
      <c r="L8583" s="407">
        <v>1</v>
      </c>
      <c r="M8583" s="344">
        <f t="shared" si="134"/>
        <v>3.5664729412717437</v>
      </c>
      <c r="N8583" s="337"/>
      <c r="T8583" s="169" t="s">
        <v>300</v>
      </c>
    </row>
    <row r="8584" spans="1:20">
      <c r="A8584" s="339">
        <v>45649.541666666701</v>
      </c>
      <c r="B8584" s="340">
        <v>2.60459</v>
      </c>
      <c r="C8584" s="340" t="s">
        <v>300</v>
      </c>
      <c r="D8584" s="341">
        <v>61.776400000000002</v>
      </c>
      <c r="E8584" s="342" t="s">
        <v>300</v>
      </c>
      <c r="F8584" s="340">
        <v>5.0008400000000002</v>
      </c>
      <c r="G8584" s="342" t="s">
        <v>300</v>
      </c>
      <c r="H8584" s="342"/>
      <c r="I8584" s="342"/>
      <c r="J8584" s="343"/>
      <c r="K8584" s="343"/>
      <c r="L8584" s="407">
        <v>1</v>
      </c>
      <c r="M8584" s="344">
        <f t="shared" si="134"/>
        <v>5.0008401794500807</v>
      </c>
      <c r="N8584" s="337"/>
      <c r="T8584" s="169" t="s">
        <v>300</v>
      </c>
    </row>
    <row r="8585" spans="1:20">
      <c r="A8585" s="339">
        <v>45649.583333333299</v>
      </c>
      <c r="B8585" s="340">
        <v>2.6414300000000002</v>
      </c>
      <c r="C8585" s="340" t="s">
        <v>300</v>
      </c>
      <c r="D8585" s="341">
        <v>60.995780000000003</v>
      </c>
      <c r="E8585" s="342" t="s">
        <v>300</v>
      </c>
      <c r="F8585" s="340">
        <v>5.0074899999999998</v>
      </c>
      <c r="G8585" s="342" t="s">
        <v>300</v>
      </c>
      <c r="H8585" s="342"/>
      <c r="I8585" s="342"/>
      <c r="J8585" s="343"/>
      <c r="K8585" s="343"/>
      <c r="L8585" s="407">
        <v>1</v>
      </c>
      <c r="M8585" s="344">
        <f t="shared" si="134"/>
        <v>5.0074878647806313</v>
      </c>
      <c r="N8585" s="337"/>
      <c r="T8585" s="169" t="s">
        <v>300</v>
      </c>
    </row>
    <row r="8586" spans="1:20">
      <c r="A8586" s="339">
        <v>45649.625</v>
      </c>
      <c r="B8586" s="340">
        <v>2.6591900000000002</v>
      </c>
      <c r="C8586" s="340" t="s">
        <v>300</v>
      </c>
      <c r="D8586" s="341">
        <v>61.817450000000001</v>
      </c>
      <c r="E8586" s="342" t="s">
        <v>300</v>
      </c>
      <c r="F8586" s="340">
        <v>5.1090600000000004</v>
      </c>
      <c r="G8586" s="342" t="s">
        <v>300</v>
      </c>
      <c r="H8586" s="342"/>
      <c r="I8586" s="342"/>
      <c r="J8586" s="343"/>
      <c r="K8586" s="343"/>
      <c r="L8586" s="407">
        <v>1</v>
      </c>
      <c r="M8586" s="344">
        <f t="shared" si="134"/>
        <v>5.1090654384197398</v>
      </c>
      <c r="N8586" s="337"/>
      <c r="T8586" s="169" t="s">
        <v>300</v>
      </c>
    </row>
    <row r="8587" spans="1:20">
      <c r="A8587" s="339">
        <v>45649.666666666701</v>
      </c>
      <c r="B8587" s="340">
        <v>2.7573400000000001</v>
      </c>
      <c r="C8587" s="340" t="s">
        <v>300</v>
      </c>
      <c r="D8587" s="341">
        <v>60.426749999999998</v>
      </c>
      <c r="E8587" s="342" t="s">
        <v>300</v>
      </c>
      <c r="F8587" s="340">
        <v>5.1784699999999999</v>
      </c>
      <c r="G8587" s="342" t="s">
        <v>300</v>
      </c>
      <c r="H8587" s="342"/>
      <c r="I8587" s="342"/>
      <c r="J8587" s="343"/>
      <c r="K8587" s="343"/>
      <c r="L8587" s="407">
        <v>1</v>
      </c>
      <c r="M8587" s="344">
        <f t="shared" si="134"/>
        <v>5.1784593077825996</v>
      </c>
      <c r="N8587" s="337"/>
      <c r="T8587" s="169" t="s">
        <v>300</v>
      </c>
    </row>
    <row r="8588" spans="1:20">
      <c r="A8588" s="339">
        <v>45649.708333333299</v>
      </c>
      <c r="B8588" s="340">
        <v>2.7764600000000002</v>
      </c>
      <c r="C8588" s="340" t="s">
        <v>300</v>
      </c>
      <c r="D8588" s="341">
        <v>61.364789999999999</v>
      </c>
      <c r="E8588" s="342" t="s">
        <v>300</v>
      </c>
      <c r="F8588" s="340">
        <v>5.2953200000000002</v>
      </c>
      <c r="G8588" s="342" t="s">
        <v>300</v>
      </c>
      <c r="H8588" s="342"/>
      <c r="I8588" s="342"/>
      <c r="J8588" s="343"/>
      <c r="K8588" s="343"/>
      <c r="L8588" s="407">
        <v>1</v>
      </c>
      <c r="M8588" s="344">
        <f t="shared" si="134"/>
        <v>5.2953135809328709</v>
      </c>
      <c r="N8588" s="337"/>
      <c r="T8588" s="169" t="s">
        <v>300</v>
      </c>
    </row>
    <row r="8589" spans="1:20">
      <c r="A8589" s="339">
        <v>45649.75</v>
      </c>
      <c r="B8589" s="340">
        <v>3.0460699999999998</v>
      </c>
      <c r="C8589" s="340" t="s">
        <v>300</v>
      </c>
      <c r="D8589" s="341">
        <v>60.638449999999999</v>
      </c>
      <c r="E8589" s="342" t="s">
        <v>300</v>
      </c>
      <c r="F8589" s="340">
        <v>5.7407500000000002</v>
      </c>
      <c r="G8589" s="342" t="s">
        <v>300</v>
      </c>
      <c r="H8589" s="342"/>
      <c r="I8589" s="342"/>
      <c r="J8589" s="343"/>
      <c r="K8589" s="343"/>
      <c r="L8589" s="407">
        <v>1</v>
      </c>
      <c r="M8589" s="344">
        <f t="shared" si="134"/>
        <v>5.7407545822078196</v>
      </c>
      <c r="N8589" s="337"/>
      <c r="T8589" s="169" t="s">
        <v>300</v>
      </c>
    </row>
    <row r="8590" spans="1:20">
      <c r="A8590" s="339">
        <v>45649.791666666701</v>
      </c>
      <c r="B8590" s="340">
        <v>3.0973299999999999</v>
      </c>
      <c r="C8590" s="340" t="s">
        <v>300</v>
      </c>
      <c r="D8590" s="341">
        <v>60.90887</v>
      </c>
      <c r="E8590" s="342" t="s">
        <v>300</v>
      </c>
      <c r="F8590" s="340">
        <v>5.8633899999999999</v>
      </c>
      <c r="G8590" s="342" t="s">
        <v>300</v>
      </c>
      <c r="H8590" s="342"/>
      <c r="I8590" s="342"/>
      <c r="J8590" s="343"/>
      <c r="K8590" s="343"/>
      <c r="L8590" s="407">
        <v>1</v>
      </c>
      <c r="M8590" s="344">
        <f t="shared" si="134"/>
        <v>5.8633933694554683</v>
      </c>
      <c r="N8590" s="337"/>
      <c r="T8590" s="169" t="s">
        <v>300</v>
      </c>
    </row>
    <row r="8591" spans="1:20">
      <c r="A8591" s="339">
        <v>45649.833333333299</v>
      </c>
      <c r="B8591" s="340">
        <v>2.9983900000000001</v>
      </c>
      <c r="C8591" s="340" t="s">
        <v>300</v>
      </c>
      <c r="D8591" s="341">
        <v>60.858490000000003</v>
      </c>
      <c r="E8591" s="342" t="s">
        <v>300</v>
      </c>
      <c r="F8591" s="340">
        <v>5.6714000000000002</v>
      </c>
      <c r="G8591" s="342" t="s">
        <v>300</v>
      </c>
      <c r="H8591" s="342"/>
      <c r="I8591" s="342"/>
      <c r="J8591" s="343"/>
      <c r="K8591" s="343"/>
      <c r="L8591" s="407">
        <v>1</v>
      </c>
      <c r="M8591" s="344">
        <f t="shared" si="134"/>
        <v>5.6714003217905873</v>
      </c>
      <c r="N8591" s="337"/>
      <c r="T8591" s="169" t="s">
        <v>300</v>
      </c>
    </row>
    <row r="8592" spans="1:20">
      <c r="A8592" s="339">
        <v>45649.875</v>
      </c>
      <c r="B8592" s="340">
        <v>2.9011800000000001</v>
      </c>
      <c r="C8592" s="340" t="s">
        <v>300</v>
      </c>
      <c r="D8592" s="341">
        <v>59.80292</v>
      </c>
      <c r="E8592" s="342" t="s">
        <v>300</v>
      </c>
      <c r="F8592" s="340">
        <v>5.3923500000000004</v>
      </c>
      <c r="G8592" s="342" t="s">
        <v>300</v>
      </c>
      <c r="H8592" s="342"/>
      <c r="I8592" s="342"/>
      <c r="J8592" s="343"/>
      <c r="K8592" s="343"/>
      <c r="L8592" s="407">
        <v>1</v>
      </c>
      <c r="M8592" s="344">
        <f t="shared" si="134"/>
        <v>5.3923500216492481</v>
      </c>
      <c r="N8592" s="337"/>
      <c r="T8592" s="169" t="s">
        <v>300</v>
      </c>
    </row>
    <row r="8593" spans="1:20">
      <c r="A8593" s="339">
        <v>45649.916666666701</v>
      </c>
      <c r="B8593" s="340">
        <v>3.0480800000000001</v>
      </c>
      <c r="C8593" s="340" t="s">
        <v>300</v>
      </c>
      <c r="D8593" s="341">
        <v>59.976570000000002</v>
      </c>
      <c r="E8593" s="342" t="s">
        <v>300</v>
      </c>
      <c r="F8593" s="340">
        <v>5.6818400000000002</v>
      </c>
      <c r="G8593" s="342" t="s">
        <v>300</v>
      </c>
      <c r="H8593" s="342"/>
      <c r="I8593" s="342"/>
      <c r="J8593" s="343"/>
      <c r="K8593" s="343"/>
      <c r="L8593" s="407">
        <v>1</v>
      </c>
      <c r="M8593" s="344">
        <f t="shared" si="134"/>
        <v>5.6818399587324473</v>
      </c>
      <c r="N8593" s="337"/>
      <c r="T8593" s="169" t="s">
        <v>300</v>
      </c>
    </row>
    <row r="8594" spans="1:20">
      <c r="A8594" s="339">
        <v>45649.958333333299</v>
      </c>
      <c r="B8594" s="340">
        <v>2.8058900000000002</v>
      </c>
      <c r="C8594" s="340" t="s">
        <v>300</v>
      </c>
      <c r="D8594" s="341">
        <v>61.467889999999997</v>
      </c>
      <c r="E8594" s="342" t="s">
        <v>300</v>
      </c>
      <c r="F8594" s="340">
        <v>5.36043</v>
      </c>
      <c r="G8594" s="342" t="s">
        <v>300</v>
      </c>
      <c r="H8594" s="342"/>
      <c r="I8594" s="342"/>
      <c r="J8594" s="343"/>
      <c r="K8594" s="343"/>
      <c r="L8594" s="407">
        <v>1</v>
      </c>
      <c r="M8594" s="344">
        <f t="shared" si="134"/>
        <v>5.360434045064868</v>
      </c>
      <c r="N8594" s="337"/>
      <c r="T8594" s="169" t="s">
        <v>300</v>
      </c>
    </row>
    <row r="8595" spans="1:20">
      <c r="A8595" s="339">
        <v>45650</v>
      </c>
      <c r="B8595" s="340">
        <v>2.80829</v>
      </c>
      <c r="C8595" s="340" t="s">
        <v>300</v>
      </c>
      <c r="D8595" s="341">
        <v>61.017560000000003</v>
      </c>
      <c r="E8595" s="342" t="s">
        <v>300</v>
      </c>
      <c r="F8595" s="340">
        <v>5.3257099999999999</v>
      </c>
      <c r="G8595" s="342" t="s">
        <v>300</v>
      </c>
      <c r="H8595" s="342"/>
      <c r="I8595" s="342"/>
      <c r="J8595" s="343"/>
      <c r="K8595" s="343"/>
      <c r="L8595" s="407">
        <v>1</v>
      </c>
      <c r="M8595" s="344">
        <f t="shared" si="134"/>
        <v>5.3257135110301919</v>
      </c>
      <c r="N8595" s="337"/>
      <c r="T8595" s="169" t="s">
        <v>300</v>
      </c>
    </row>
    <row r="8596" spans="1:20">
      <c r="A8596" s="339">
        <v>45650.041666666701</v>
      </c>
      <c r="B8596" s="340">
        <v>2.6193900000000001</v>
      </c>
      <c r="C8596" s="340" t="s">
        <v>300</v>
      </c>
      <c r="D8596" s="341">
        <v>61.112859999999998</v>
      </c>
      <c r="E8596" s="342" t="s">
        <v>300</v>
      </c>
      <c r="F8596" s="340">
        <v>4.9752299999999998</v>
      </c>
      <c r="G8596" s="342" t="s">
        <v>300</v>
      </c>
      <c r="H8596" s="342"/>
      <c r="I8596" s="342"/>
      <c r="J8596" s="343"/>
      <c r="K8596" s="343"/>
      <c r="L8596" s="407">
        <v>1</v>
      </c>
      <c r="M8596" s="344">
        <f t="shared" si="134"/>
        <v>4.9752371181658317</v>
      </c>
      <c r="N8596" s="337"/>
      <c r="T8596" s="169" t="s">
        <v>300</v>
      </c>
    </row>
    <row r="8597" spans="1:20">
      <c r="A8597" s="339">
        <v>45650.083333333299</v>
      </c>
      <c r="B8597" s="340">
        <v>2.6465100000000001</v>
      </c>
      <c r="C8597" s="340" t="s">
        <v>300</v>
      </c>
      <c r="D8597" s="341">
        <v>61.749749999999999</v>
      </c>
      <c r="E8597" s="345" t="s">
        <v>300</v>
      </c>
      <c r="F8597" s="340">
        <v>5.0791399999999998</v>
      </c>
      <c r="G8597" s="342" t="s">
        <v>300</v>
      </c>
      <c r="H8597" s="342"/>
      <c r="I8597" s="342"/>
      <c r="J8597" s="343"/>
      <c r="K8597" s="343"/>
      <c r="L8597" s="407">
        <v>1</v>
      </c>
      <c r="M8597" s="344">
        <f t="shared" si="134"/>
        <v>5.0791349635172995</v>
      </c>
      <c r="N8597" s="337"/>
      <c r="T8597" s="169" t="s">
        <v>300</v>
      </c>
    </row>
    <row r="8598" spans="1:20">
      <c r="A8598" s="339">
        <v>45650.125</v>
      </c>
      <c r="B8598" s="340">
        <v>2.7432300000000001</v>
      </c>
      <c r="C8598" s="340" t="s">
        <v>300</v>
      </c>
      <c r="D8598" s="341">
        <v>61.569409999999998</v>
      </c>
      <c r="E8598" s="345" t="s">
        <v>300</v>
      </c>
      <c r="F8598" s="340">
        <v>5.24939</v>
      </c>
      <c r="G8598" s="342" t="s">
        <v>300</v>
      </c>
      <c r="H8598" s="342"/>
      <c r="I8598" s="342"/>
      <c r="J8598" s="343"/>
      <c r="K8598" s="343"/>
      <c r="L8598" s="407">
        <v>1</v>
      </c>
      <c r="M8598" s="344">
        <f t="shared" si="134"/>
        <v>5.2493825546308441</v>
      </c>
      <c r="N8598" s="337"/>
      <c r="T8598" s="169" t="s">
        <v>300</v>
      </c>
    </row>
    <row r="8599" spans="1:20">
      <c r="A8599" s="339">
        <v>45650.166666666701</v>
      </c>
      <c r="B8599" s="340">
        <v>2.3348</v>
      </c>
      <c r="C8599" s="340" t="s">
        <v>300</v>
      </c>
      <c r="D8599" s="341">
        <v>62.436</v>
      </c>
      <c r="E8599" s="345" t="s">
        <v>300</v>
      </c>
      <c r="F8599" s="340">
        <v>4.5307000000000004</v>
      </c>
      <c r="G8599" s="342" t="s">
        <v>300</v>
      </c>
      <c r="H8599" s="342"/>
      <c r="I8599" s="342"/>
      <c r="J8599" s="343"/>
      <c r="K8599" s="343"/>
      <c r="L8599" s="407">
        <v>1</v>
      </c>
      <c r="M8599" s="344">
        <f t="shared" si="134"/>
        <v>4.5307048026239993</v>
      </c>
      <c r="N8599" s="337"/>
      <c r="T8599" s="169" t="s">
        <v>300</v>
      </c>
    </row>
    <row r="8600" spans="1:20">
      <c r="A8600" s="339">
        <v>45650.208333333299</v>
      </c>
      <c r="B8600" s="340">
        <v>2.0066000000000002</v>
      </c>
      <c r="C8600" s="340" t="s">
        <v>300</v>
      </c>
      <c r="D8600" s="341">
        <v>63.675550000000001</v>
      </c>
      <c r="E8600" s="342" t="s">
        <v>300</v>
      </c>
      <c r="F8600" s="340">
        <v>3.9711400000000001</v>
      </c>
      <c r="G8600" s="342" t="s">
        <v>300</v>
      </c>
      <c r="H8600" s="342"/>
      <c r="I8600" s="342"/>
      <c r="J8600" s="343"/>
      <c r="K8600" s="343"/>
      <c r="L8600" s="407">
        <v>1</v>
      </c>
      <c r="M8600" s="344">
        <f t="shared" si="134"/>
        <v>3.9711338262203997</v>
      </c>
      <c r="N8600" s="337"/>
      <c r="T8600" s="169" t="s">
        <v>300</v>
      </c>
    </row>
    <row r="8601" spans="1:20">
      <c r="A8601" s="339">
        <v>45650.25</v>
      </c>
      <c r="B8601" s="340">
        <v>2.3324400000000001</v>
      </c>
      <c r="C8601" s="340" t="s">
        <v>300</v>
      </c>
      <c r="D8601" s="341">
        <v>63.271569999999997</v>
      </c>
      <c r="E8601" s="342" t="s">
        <v>300</v>
      </c>
      <c r="F8601" s="340">
        <v>4.5866899999999999</v>
      </c>
      <c r="G8601" s="342" t="s">
        <v>300</v>
      </c>
      <c r="H8601" s="342"/>
      <c r="I8601" s="342"/>
      <c r="J8601" s="343"/>
      <c r="K8601" s="343"/>
      <c r="L8601" s="407">
        <v>1</v>
      </c>
      <c r="M8601" s="344">
        <f t="shared" si="134"/>
        <v>4.586697533913263</v>
      </c>
      <c r="N8601" s="337"/>
      <c r="T8601" s="169" t="s">
        <v>300</v>
      </c>
    </row>
    <row r="8602" spans="1:20">
      <c r="A8602" s="339">
        <v>45650.291666666701</v>
      </c>
      <c r="B8602" s="340">
        <v>2.7177099999999998</v>
      </c>
      <c r="C8602" s="340" t="s">
        <v>300</v>
      </c>
      <c r="D8602" s="341">
        <v>62.50835</v>
      </c>
      <c r="E8602" s="342" t="s">
        <v>300</v>
      </c>
      <c r="F8602" s="340">
        <v>5.2798600000000002</v>
      </c>
      <c r="G8602" s="342" t="s">
        <v>300</v>
      </c>
      <c r="H8602" s="342"/>
      <c r="I8602" s="342"/>
      <c r="J8602" s="343"/>
      <c r="K8602" s="343"/>
      <c r="L8602" s="407">
        <v>1</v>
      </c>
      <c r="M8602" s="344">
        <f t="shared" si="134"/>
        <v>5.2798569696637792</v>
      </c>
      <c r="N8602" s="337"/>
      <c r="T8602" s="169" t="s">
        <v>300</v>
      </c>
    </row>
    <row r="8603" spans="1:20">
      <c r="A8603" s="339">
        <v>45650.333333333299</v>
      </c>
      <c r="B8603" s="340">
        <v>2.68248</v>
      </c>
      <c r="C8603" s="340" t="s">
        <v>300</v>
      </c>
      <c r="D8603" s="341">
        <v>62.71387</v>
      </c>
      <c r="E8603" s="342" t="s">
        <v>300</v>
      </c>
      <c r="F8603" s="340">
        <v>5.2285500000000003</v>
      </c>
      <c r="G8603" s="342" t="s">
        <v>300</v>
      </c>
      <c r="H8603" s="342"/>
      <c r="I8603" s="342"/>
      <c r="J8603" s="343"/>
      <c r="K8603" s="343"/>
      <c r="L8603" s="407">
        <v>1</v>
      </c>
      <c r="M8603" s="344">
        <f t="shared" si="134"/>
        <v>5.2285480580854067</v>
      </c>
      <c r="N8603" s="337"/>
      <c r="T8603" s="169" t="s">
        <v>300</v>
      </c>
    </row>
    <row r="8604" spans="1:20">
      <c r="A8604" s="339">
        <v>45650.375</v>
      </c>
      <c r="B8604" s="340">
        <v>0.87672000000000005</v>
      </c>
      <c r="C8604" s="340" t="s">
        <v>300</v>
      </c>
      <c r="D8604" s="341">
        <v>62.241599999999998</v>
      </c>
      <c r="E8604" s="342" t="s">
        <v>300</v>
      </c>
      <c r="F8604" s="340">
        <v>1.696</v>
      </c>
      <c r="G8604" s="342" t="s">
        <v>300</v>
      </c>
      <c r="H8604" s="342"/>
      <c r="I8604" s="342"/>
      <c r="J8604" s="343"/>
      <c r="K8604" s="343"/>
      <c r="L8604" s="407">
        <v>1</v>
      </c>
      <c r="M8604" s="344">
        <f t="shared" si="134"/>
        <v>1.6959875985561597</v>
      </c>
      <c r="N8604" s="337"/>
      <c r="T8604" s="169" t="s">
        <v>300</v>
      </c>
    </row>
    <row r="8605" spans="1:20">
      <c r="A8605" s="339">
        <v>45650.416666666701</v>
      </c>
      <c r="B8605" s="340">
        <v>0.30182999999999999</v>
      </c>
      <c r="C8605" s="340" t="s">
        <v>300</v>
      </c>
      <c r="D8605" s="341">
        <v>56.885280000000002</v>
      </c>
      <c r="E8605" s="342" t="s">
        <v>300</v>
      </c>
      <c r="F8605" s="340">
        <v>0.53364</v>
      </c>
      <c r="G8605" s="342" t="s">
        <v>300</v>
      </c>
      <c r="H8605" s="342"/>
      <c r="I8605" s="342"/>
      <c r="J8605" s="343"/>
      <c r="K8605" s="343"/>
      <c r="L8605" s="407">
        <v>1</v>
      </c>
      <c r="M8605" s="344">
        <f t="shared" si="134"/>
        <v>0.53363378065939193</v>
      </c>
      <c r="N8605" s="337"/>
      <c r="T8605" s="169" t="s">
        <v>300</v>
      </c>
    </row>
    <row r="8606" spans="1:20">
      <c r="A8606" s="339">
        <v>45650.458333333299</v>
      </c>
      <c r="B8606" s="340">
        <v>0.28997000000000001</v>
      </c>
      <c r="C8606" s="340" t="s">
        <v>300</v>
      </c>
      <c r="D8606" s="341">
        <v>57.473190000000002</v>
      </c>
      <c r="E8606" s="342" t="s">
        <v>300</v>
      </c>
      <c r="F8606" s="340">
        <v>0.51795999999999998</v>
      </c>
      <c r="G8606" s="342" t="s">
        <v>300</v>
      </c>
      <c r="H8606" s="342"/>
      <c r="I8606" s="342"/>
      <c r="J8606" s="343"/>
      <c r="K8606" s="343"/>
      <c r="L8606" s="407">
        <v>1</v>
      </c>
      <c r="M8606" s="344">
        <f t="shared" si="134"/>
        <v>0.51796376810564393</v>
      </c>
      <c r="N8606" s="337"/>
      <c r="T8606" s="169" t="s">
        <v>300</v>
      </c>
    </row>
    <row r="8607" spans="1:20">
      <c r="A8607" s="339">
        <v>45650.5</v>
      </c>
      <c r="B8607" s="340">
        <v>0.27472000000000002</v>
      </c>
      <c r="C8607" s="340" t="s">
        <v>300</v>
      </c>
      <c r="D8607" s="341">
        <v>59.651800000000001</v>
      </c>
      <c r="E8607" s="342" t="s">
        <v>300</v>
      </c>
      <c r="F8607" s="340">
        <v>0.50931999999999999</v>
      </c>
      <c r="G8607" s="342" t="s">
        <v>300</v>
      </c>
      <c r="H8607" s="342"/>
      <c r="I8607" s="342"/>
      <c r="J8607" s="343"/>
      <c r="K8607" s="343"/>
      <c r="L8607" s="407">
        <v>1</v>
      </c>
      <c r="M8607" s="344">
        <f t="shared" si="134"/>
        <v>0.50932482077568009</v>
      </c>
      <c r="N8607" s="337"/>
      <c r="T8607" s="169" t="s">
        <v>300</v>
      </c>
    </row>
    <row r="8608" spans="1:20">
      <c r="A8608" s="339">
        <v>45650.541666666701</v>
      </c>
      <c r="B8608" s="340">
        <v>0.36209000000000002</v>
      </c>
      <c r="C8608" s="340" t="s">
        <v>300</v>
      </c>
      <c r="D8608" s="341">
        <v>58.857610000000001</v>
      </c>
      <c r="E8608" s="342" t="s">
        <v>300</v>
      </c>
      <c r="F8608" s="340">
        <v>0.66237999999999997</v>
      </c>
      <c r="G8608" s="342" t="s">
        <v>300</v>
      </c>
      <c r="H8608" s="342"/>
      <c r="I8608" s="342"/>
      <c r="J8608" s="343"/>
      <c r="K8608" s="343"/>
      <c r="L8608" s="407">
        <v>1</v>
      </c>
      <c r="M8608" s="344">
        <f t="shared" si="134"/>
        <v>0.66236925231229193</v>
      </c>
      <c r="N8608" s="337"/>
      <c r="T8608" s="169" t="s">
        <v>300</v>
      </c>
    </row>
    <row r="8609" spans="1:20">
      <c r="A8609" s="339">
        <v>45650.583333333299</v>
      </c>
      <c r="B8609" s="340">
        <v>0.40112999999999999</v>
      </c>
      <c r="C8609" s="340" t="s">
        <v>300</v>
      </c>
      <c r="D8609" s="341">
        <v>58.223199999999999</v>
      </c>
      <c r="E8609" s="342" t="s">
        <v>300</v>
      </c>
      <c r="F8609" s="340">
        <v>0.72587000000000002</v>
      </c>
      <c r="G8609" s="342" t="s">
        <v>300</v>
      </c>
      <c r="H8609" s="342"/>
      <c r="I8609" s="342"/>
      <c r="J8609" s="343"/>
      <c r="K8609" s="343"/>
      <c r="L8609" s="407">
        <v>1</v>
      </c>
      <c r="M8609" s="344">
        <f t="shared" si="134"/>
        <v>0.72587564447328001</v>
      </c>
      <c r="N8609" s="337"/>
      <c r="T8609" s="169" t="s">
        <v>300</v>
      </c>
    </row>
    <row r="8610" spans="1:20">
      <c r="A8610" s="339">
        <v>45650.625</v>
      </c>
      <c r="B8610" s="340">
        <v>0.23144999999999999</v>
      </c>
      <c r="C8610" s="340" t="s">
        <v>300</v>
      </c>
      <c r="D8610" s="341">
        <v>58.026769999999999</v>
      </c>
      <c r="E8610" s="342" t="s">
        <v>300</v>
      </c>
      <c r="F8610" s="340">
        <v>0.41742000000000001</v>
      </c>
      <c r="G8610" s="342" t="s">
        <v>300</v>
      </c>
      <c r="H8610" s="342"/>
      <c r="I8610" s="342"/>
      <c r="J8610" s="343"/>
      <c r="K8610" s="343"/>
      <c r="L8610" s="407">
        <v>1</v>
      </c>
      <c r="M8610" s="344">
        <f t="shared" si="134"/>
        <v>0.41741359708481995</v>
      </c>
      <c r="N8610" s="337"/>
      <c r="T8610" s="169" t="s">
        <v>300</v>
      </c>
    </row>
    <row r="8611" spans="1:20">
      <c r="A8611" s="339">
        <v>45650.666666666701</v>
      </c>
      <c r="B8611" s="340">
        <v>0.32317000000000001</v>
      </c>
      <c r="C8611" s="340" t="s">
        <v>300</v>
      </c>
      <c r="D8611" s="341">
        <v>57.570970000000003</v>
      </c>
      <c r="E8611" s="342" t="s">
        <v>300</v>
      </c>
      <c r="F8611" s="340">
        <v>0.57823999999999998</v>
      </c>
      <c r="G8611" s="342" t="s">
        <v>300</v>
      </c>
      <c r="H8611" s="342"/>
      <c r="I8611" s="342"/>
      <c r="J8611" s="343"/>
      <c r="K8611" s="343"/>
      <c r="L8611" s="407">
        <v>1</v>
      </c>
      <c r="M8611" s="344">
        <f t="shared" si="134"/>
        <v>0.57824993845189188</v>
      </c>
      <c r="N8611" s="337"/>
      <c r="T8611" s="169" t="s">
        <v>300</v>
      </c>
    </row>
    <row r="8612" spans="1:20">
      <c r="A8612" s="339">
        <v>45650.708333333299</v>
      </c>
      <c r="B8612" s="340">
        <v>0.22972999999999999</v>
      </c>
      <c r="C8612" s="340" t="s">
        <v>300</v>
      </c>
      <c r="D8612" s="341">
        <v>59.107939999999999</v>
      </c>
      <c r="E8612" s="342" t="s">
        <v>300</v>
      </c>
      <c r="F8612" s="340">
        <v>0.42202000000000001</v>
      </c>
      <c r="G8612" s="342" t="s">
        <v>300</v>
      </c>
      <c r="H8612" s="342"/>
      <c r="I8612" s="342"/>
      <c r="J8612" s="343"/>
      <c r="K8612" s="343"/>
      <c r="L8612" s="407">
        <v>1</v>
      </c>
      <c r="M8612" s="344">
        <f t="shared" si="134"/>
        <v>0.42203118810669593</v>
      </c>
      <c r="N8612" s="337"/>
      <c r="T8612" s="169" t="s">
        <v>300</v>
      </c>
    </row>
    <row r="8613" spans="1:20">
      <c r="A8613" s="339">
        <v>45650.75</v>
      </c>
      <c r="B8613" s="340">
        <v>0.21007999999999999</v>
      </c>
      <c r="C8613" s="340" t="s">
        <v>300</v>
      </c>
      <c r="D8613" s="341">
        <v>59.909599999999998</v>
      </c>
      <c r="E8613" s="342" t="s">
        <v>300</v>
      </c>
      <c r="F8613" s="340">
        <v>0.39116000000000001</v>
      </c>
      <c r="G8613" s="342" t="s">
        <v>300</v>
      </c>
      <c r="H8613" s="342"/>
      <c r="I8613" s="342"/>
      <c r="J8613" s="343"/>
      <c r="K8613" s="343"/>
      <c r="L8613" s="407">
        <v>1</v>
      </c>
      <c r="M8613" s="344">
        <f t="shared" si="134"/>
        <v>0.39116693650943996</v>
      </c>
      <c r="N8613" s="337"/>
      <c r="T8613" s="169" t="s">
        <v>300</v>
      </c>
    </row>
    <row r="8614" spans="1:20">
      <c r="A8614" s="339">
        <v>45650.791666666701</v>
      </c>
      <c r="B8614" s="340">
        <v>0.2021</v>
      </c>
      <c r="C8614" s="340" t="s">
        <v>300</v>
      </c>
      <c r="D8614" s="341">
        <v>60.285719999999998</v>
      </c>
      <c r="E8614" s="342" t="s">
        <v>300</v>
      </c>
      <c r="F8614" s="340">
        <v>0.37868000000000002</v>
      </c>
      <c r="G8614" s="342" t="s">
        <v>300</v>
      </c>
      <c r="H8614" s="342"/>
      <c r="I8614" s="342"/>
      <c r="J8614" s="343"/>
      <c r="K8614" s="343"/>
      <c r="L8614" s="407">
        <v>1</v>
      </c>
      <c r="M8614" s="344">
        <f t="shared" si="134"/>
        <v>0.37867076389295995</v>
      </c>
      <c r="N8614" s="337"/>
      <c r="T8614" s="169" t="s">
        <v>300</v>
      </c>
    </row>
    <row r="8615" spans="1:20">
      <c r="A8615" s="339">
        <v>45650.833333333299</v>
      </c>
      <c r="B8615" s="340">
        <v>0.21673999999999999</v>
      </c>
      <c r="C8615" s="340" t="s">
        <v>300</v>
      </c>
      <c r="D8615" s="341">
        <v>60.536659999999998</v>
      </c>
      <c r="E8615" s="342" t="s">
        <v>300</v>
      </c>
      <c r="F8615" s="340">
        <v>0.40778999999999999</v>
      </c>
      <c r="G8615" s="342" t="s">
        <v>300</v>
      </c>
      <c r="H8615" s="342"/>
      <c r="I8615" s="342"/>
      <c r="J8615" s="343"/>
      <c r="K8615" s="343"/>
      <c r="L8615" s="407">
        <v>1</v>
      </c>
      <c r="M8615" s="344">
        <f t="shared" si="134"/>
        <v>0.40779184359547194</v>
      </c>
      <c r="N8615" s="337"/>
      <c r="T8615" s="169" t="s">
        <v>300</v>
      </c>
    </row>
    <row r="8616" spans="1:20">
      <c r="A8616" s="339">
        <v>45650.875</v>
      </c>
      <c r="B8616" s="340">
        <v>0.20735000000000001</v>
      </c>
      <c r="C8616" s="340" t="s">
        <v>300</v>
      </c>
      <c r="D8616" s="341">
        <v>60.604109999999999</v>
      </c>
      <c r="E8616" s="342" t="s">
        <v>300</v>
      </c>
      <c r="F8616" s="340">
        <v>0.39056999999999997</v>
      </c>
      <c r="G8616" s="342" t="s">
        <v>300</v>
      </c>
      <c r="H8616" s="342"/>
      <c r="I8616" s="342"/>
      <c r="J8616" s="343"/>
      <c r="K8616" s="343"/>
      <c r="L8616" s="407">
        <v>1</v>
      </c>
      <c r="M8616" s="344">
        <f t="shared" si="134"/>
        <v>0.39055942944017996</v>
      </c>
      <c r="N8616" s="337"/>
      <c r="T8616" s="169" t="s">
        <v>300</v>
      </c>
    </row>
    <row r="8617" spans="1:20">
      <c r="A8617" s="339">
        <v>45650.916666666701</v>
      </c>
      <c r="B8617" s="340">
        <v>0.19867000000000001</v>
      </c>
      <c r="C8617" s="340" t="s">
        <v>300</v>
      </c>
      <c r="D8617" s="341">
        <v>61.213990000000003</v>
      </c>
      <c r="E8617" s="342" t="s">
        <v>300</v>
      </c>
      <c r="F8617" s="340">
        <v>0.37796999999999997</v>
      </c>
      <c r="G8617" s="342" t="s">
        <v>300</v>
      </c>
      <c r="H8617" s="342"/>
      <c r="I8617" s="342"/>
      <c r="J8617" s="343"/>
      <c r="K8617" s="343"/>
      <c r="L8617" s="407">
        <v>1</v>
      </c>
      <c r="M8617" s="344">
        <f t="shared" si="134"/>
        <v>0.37797579586376406</v>
      </c>
      <c r="N8617" s="337"/>
      <c r="T8617" s="169" t="s">
        <v>300</v>
      </c>
    </row>
    <row r="8618" spans="1:20">
      <c r="A8618" s="339">
        <v>45650.958333333299</v>
      </c>
      <c r="B8618" s="340">
        <v>0.2261</v>
      </c>
      <c r="C8618" s="340" t="s">
        <v>300</v>
      </c>
      <c r="D8618" s="341">
        <v>61.409320000000001</v>
      </c>
      <c r="E8618" s="342" t="s">
        <v>300</v>
      </c>
      <c r="F8618" s="340">
        <v>0.43153000000000002</v>
      </c>
      <c r="G8618" s="342" t="s">
        <v>300</v>
      </c>
      <c r="H8618" s="342"/>
      <c r="I8618" s="342"/>
      <c r="J8618" s="343"/>
      <c r="K8618" s="343"/>
      <c r="L8618" s="407">
        <v>1</v>
      </c>
      <c r="M8618" s="344">
        <f t="shared" si="134"/>
        <v>0.43153483659215996</v>
      </c>
      <c r="N8618" s="337"/>
      <c r="T8618" s="169" t="s">
        <v>300</v>
      </c>
    </row>
    <row r="8619" spans="1:20">
      <c r="A8619" s="339">
        <v>45651</v>
      </c>
      <c r="B8619" s="340">
        <v>0.20827000000000001</v>
      </c>
      <c r="C8619" s="340" t="s">
        <v>300</v>
      </c>
      <c r="D8619" s="341">
        <v>61.969090000000001</v>
      </c>
      <c r="E8619" s="342" t="s">
        <v>300</v>
      </c>
      <c r="F8619" s="340">
        <v>0.40112999999999999</v>
      </c>
      <c r="G8619" s="342" t="s">
        <v>300</v>
      </c>
      <c r="H8619" s="342"/>
      <c r="I8619" s="342"/>
      <c r="J8619" s="343"/>
      <c r="K8619" s="343"/>
      <c r="L8619" s="407">
        <v>1</v>
      </c>
      <c r="M8619" s="344">
        <f t="shared" si="134"/>
        <v>0.40112787779324399</v>
      </c>
      <c r="N8619" s="337"/>
      <c r="T8619" s="169" t="s">
        <v>300</v>
      </c>
    </row>
    <row r="8620" spans="1:20">
      <c r="A8620" s="339">
        <v>45651.041666666701</v>
      </c>
      <c r="B8620" s="340">
        <v>0.20723</v>
      </c>
      <c r="C8620" s="340" t="s">
        <v>300</v>
      </c>
      <c r="D8620" s="341">
        <v>60.305979999999998</v>
      </c>
      <c r="E8620" s="342" t="s">
        <v>300</v>
      </c>
      <c r="F8620" s="340">
        <v>0.38840999999999998</v>
      </c>
      <c r="G8620" s="342" t="s">
        <v>300</v>
      </c>
      <c r="H8620" s="342"/>
      <c r="I8620" s="342"/>
      <c r="J8620" s="343"/>
      <c r="K8620" s="343"/>
      <c r="L8620" s="407">
        <v>1</v>
      </c>
      <c r="M8620" s="344">
        <f t="shared" si="134"/>
        <v>0.38841323195623195</v>
      </c>
      <c r="N8620" s="337"/>
      <c r="T8620" s="169" t="s">
        <v>300</v>
      </c>
    </row>
    <row r="8621" spans="1:20">
      <c r="A8621" s="339">
        <v>45651.083333333299</v>
      </c>
      <c r="B8621" s="340">
        <v>0.20555999999999999</v>
      </c>
      <c r="C8621" s="340" t="s">
        <v>300</v>
      </c>
      <c r="D8621" s="341">
        <v>62.04739</v>
      </c>
      <c r="E8621" s="342" t="s">
        <v>300</v>
      </c>
      <c r="F8621" s="340">
        <v>0.39639999999999997</v>
      </c>
      <c r="G8621" s="342" t="s">
        <v>300</v>
      </c>
      <c r="H8621" s="342"/>
      <c r="I8621" s="342"/>
      <c r="J8621" s="343"/>
      <c r="K8621" s="343"/>
      <c r="L8621" s="407">
        <v>1</v>
      </c>
      <c r="M8621" s="344">
        <f t="shared" si="134"/>
        <v>0.39640866305947192</v>
      </c>
      <c r="N8621" s="337"/>
      <c r="T8621" s="169" t="s">
        <v>300</v>
      </c>
    </row>
    <row r="8622" spans="1:20">
      <c r="A8622" s="339">
        <v>45651.125</v>
      </c>
      <c r="B8622" s="340">
        <v>0.23249</v>
      </c>
      <c r="C8622" s="340" t="s">
        <v>300</v>
      </c>
      <c r="D8622" s="341">
        <v>61.865340000000003</v>
      </c>
      <c r="E8622" s="342" t="s">
        <v>300</v>
      </c>
      <c r="F8622" s="340">
        <v>0.44702999999999998</v>
      </c>
      <c r="G8622" s="342" t="s">
        <v>300</v>
      </c>
      <c r="H8622" s="342"/>
      <c r="I8622" s="342"/>
      <c r="J8622" s="343"/>
      <c r="K8622" s="343"/>
      <c r="L8622" s="407">
        <v>1</v>
      </c>
      <c r="M8622" s="344">
        <f t="shared" si="134"/>
        <v>0.44702590562632799</v>
      </c>
      <c r="N8622" s="337"/>
      <c r="T8622" s="169" t="s">
        <v>300</v>
      </c>
    </row>
    <row r="8623" spans="1:20">
      <c r="A8623" s="339">
        <v>45651.166666666701</v>
      </c>
      <c r="B8623" s="340">
        <v>0.17645</v>
      </c>
      <c r="C8623" s="340" t="s">
        <v>300</v>
      </c>
      <c r="D8623" s="341">
        <v>62.686230000000002</v>
      </c>
      <c r="E8623" s="342" t="s">
        <v>300</v>
      </c>
      <c r="F8623" s="340">
        <v>0.34377000000000002</v>
      </c>
      <c r="G8623" s="342" t="s">
        <v>300</v>
      </c>
      <c r="H8623" s="342"/>
      <c r="I8623" s="342"/>
      <c r="J8623" s="343"/>
      <c r="K8623" s="343"/>
      <c r="L8623" s="407">
        <v>1</v>
      </c>
      <c r="M8623" s="344">
        <f t="shared" si="134"/>
        <v>0.34377542261117994</v>
      </c>
      <c r="N8623" s="337"/>
      <c r="T8623" s="169" t="s">
        <v>300</v>
      </c>
    </row>
    <row r="8624" spans="1:20">
      <c r="A8624" s="339">
        <v>45651.208333333299</v>
      </c>
      <c r="B8624" s="340">
        <v>0.19148999999999999</v>
      </c>
      <c r="C8624" s="340" t="s">
        <v>300</v>
      </c>
      <c r="D8624" s="341">
        <v>62.95946</v>
      </c>
      <c r="E8624" s="342" t="s">
        <v>300</v>
      </c>
      <c r="F8624" s="340">
        <v>0.37470999999999999</v>
      </c>
      <c r="G8624" s="342" t="s">
        <v>300</v>
      </c>
      <c r="H8624" s="342"/>
      <c r="I8624" s="342"/>
      <c r="J8624" s="343"/>
      <c r="K8624" s="343"/>
      <c r="L8624" s="407">
        <v>1</v>
      </c>
      <c r="M8624" s="344">
        <f t="shared" si="134"/>
        <v>0.37470380541703191</v>
      </c>
      <c r="N8624" s="337"/>
      <c r="T8624" s="169" t="s">
        <v>300</v>
      </c>
    </row>
    <row r="8625" spans="1:20">
      <c r="A8625" s="339">
        <v>45651.25</v>
      </c>
      <c r="B8625" s="340">
        <v>0.16800000000000001</v>
      </c>
      <c r="C8625" s="340" t="s">
        <v>300</v>
      </c>
      <c r="D8625" s="341">
        <v>63.58146</v>
      </c>
      <c r="E8625" s="342" t="s">
        <v>300</v>
      </c>
      <c r="F8625" s="340">
        <v>0.33200000000000002</v>
      </c>
      <c r="G8625" s="342" t="s">
        <v>300</v>
      </c>
      <c r="H8625" s="342"/>
      <c r="I8625" s="342"/>
      <c r="J8625" s="343"/>
      <c r="K8625" s="343"/>
      <c r="L8625" s="407">
        <v>1</v>
      </c>
      <c r="M8625" s="344">
        <f t="shared" si="134"/>
        <v>0.33198677850239999</v>
      </c>
      <c r="N8625" s="337"/>
      <c r="T8625" s="169" t="s">
        <v>300</v>
      </c>
    </row>
    <row r="8626" spans="1:20">
      <c r="A8626" s="339">
        <v>45651.291666666701</v>
      </c>
      <c r="B8626" s="340">
        <v>0.21443000000000001</v>
      </c>
      <c r="C8626" s="340" t="s">
        <v>300</v>
      </c>
      <c r="D8626" s="341">
        <v>66.794640000000001</v>
      </c>
      <c r="E8626" s="342" t="s">
        <v>300</v>
      </c>
      <c r="F8626" s="340">
        <v>0.44516</v>
      </c>
      <c r="G8626" s="342" t="s">
        <v>300</v>
      </c>
      <c r="H8626" s="342"/>
      <c r="I8626" s="342"/>
      <c r="J8626" s="343"/>
      <c r="K8626" s="343"/>
      <c r="L8626" s="407">
        <v>1</v>
      </c>
      <c r="M8626" s="344">
        <f t="shared" si="134"/>
        <v>0.44515183628361604</v>
      </c>
      <c r="N8626" s="337"/>
      <c r="T8626" s="169" t="s">
        <v>300</v>
      </c>
    </row>
    <row r="8627" spans="1:20">
      <c r="A8627" s="339">
        <v>45651.333333333299</v>
      </c>
      <c r="B8627" s="340">
        <v>0.16259999999999999</v>
      </c>
      <c r="C8627" s="340" t="s">
        <v>300</v>
      </c>
      <c r="D8627" s="341">
        <v>66.830430000000007</v>
      </c>
      <c r="E8627" s="342" t="s">
        <v>300</v>
      </c>
      <c r="F8627" s="340">
        <v>0.33772999999999997</v>
      </c>
      <c r="G8627" s="342" t="s">
        <v>300</v>
      </c>
      <c r="H8627" s="342"/>
      <c r="I8627" s="342"/>
      <c r="J8627" s="343"/>
      <c r="K8627" s="343"/>
      <c r="L8627" s="407">
        <v>1</v>
      </c>
      <c r="M8627" s="344">
        <f t="shared" si="134"/>
        <v>0.33773479569143999</v>
      </c>
      <c r="N8627" s="337"/>
      <c r="T8627" s="169" t="s">
        <v>300</v>
      </c>
    </row>
    <row r="8628" spans="1:20">
      <c r="A8628" s="339">
        <v>45651.375</v>
      </c>
      <c r="B8628" s="340">
        <v>0.26105</v>
      </c>
      <c r="C8628" s="340" t="s">
        <v>300</v>
      </c>
      <c r="D8628" s="341">
        <v>65.742530000000002</v>
      </c>
      <c r="E8628" s="342" t="s">
        <v>300</v>
      </c>
      <c r="F8628" s="340">
        <v>0.53339000000000003</v>
      </c>
      <c r="G8628" s="342" t="s">
        <v>300</v>
      </c>
      <c r="H8628" s="342"/>
      <c r="I8628" s="342"/>
      <c r="J8628" s="343"/>
      <c r="K8628" s="343"/>
      <c r="L8628" s="407">
        <v>1</v>
      </c>
      <c r="M8628" s="344">
        <f t="shared" si="134"/>
        <v>0.53339767814801997</v>
      </c>
      <c r="N8628" s="337"/>
      <c r="T8628" s="169" t="s">
        <v>300</v>
      </c>
    </row>
    <row r="8629" spans="1:20">
      <c r="A8629" s="339">
        <v>45651.416666666701</v>
      </c>
      <c r="B8629" s="340">
        <v>0.23651</v>
      </c>
      <c r="C8629" s="340" t="s">
        <v>300</v>
      </c>
      <c r="D8629" s="341">
        <v>65.160929999999993</v>
      </c>
      <c r="E8629" s="342" t="s">
        <v>300</v>
      </c>
      <c r="F8629" s="340">
        <v>0.47898000000000002</v>
      </c>
      <c r="G8629" s="342" t="s">
        <v>300</v>
      </c>
      <c r="H8629" s="342"/>
      <c r="I8629" s="342"/>
      <c r="J8629" s="343"/>
      <c r="K8629" s="343"/>
      <c r="L8629" s="407">
        <v>1</v>
      </c>
      <c r="M8629" s="344">
        <f t="shared" si="134"/>
        <v>0.47898045510764392</v>
      </c>
      <c r="N8629" s="337"/>
      <c r="T8629" s="169" t="s">
        <v>300</v>
      </c>
    </row>
    <row r="8630" spans="1:20">
      <c r="A8630" s="339">
        <v>45651.458333333299</v>
      </c>
      <c r="B8630" s="340">
        <v>0.21762999999999999</v>
      </c>
      <c r="C8630" s="340" t="s">
        <v>300</v>
      </c>
      <c r="D8630" s="341">
        <v>64.894099999999995</v>
      </c>
      <c r="E8630" s="342" t="s">
        <v>300</v>
      </c>
      <c r="F8630" s="340">
        <v>0.43895000000000001</v>
      </c>
      <c r="G8630" s="342" t="s">
        <v>300</v>
      </c>
      <c r="H8630" s="342"/>
      <c r="I8630" s="342"/>
      <c r="J8630" s="343"/>
      <c r="K8630" s="343"/>
      <c r="L8630" s="407">
        <v>1</v>
      </c>
      <c r="M8630" s="344">
        <f t="shared" si="134"/>
        <v>0.43893982471163989</v>
      </c>
      <c r="N8630" s="337"/>
      <c r="T8630" s="169" t="s">
        <v>300</v>
      </c>
    </row>
    <row r="8631" spans="1:20">
      <c r="A8631" s="339">
        <v>45651.5</v>
      </c>
      <c r="B8631" s="340">
        <v>0.19231999999999999</v>
      </c>
      <c r="C8631" s="340" t="s">
        <v>300</v>
      </c>
      <c r="D8631" s="341">
        <v>65.845339999999993</v>
      </c>
      <c r="E8631" s="342" t="s">
        <v>300</v>
      </c>
      <c r="F8631" s="340">
        <v>0.39357999999999999</v>
      </c>
      <c r="G8631" s="342" t="s">
        <v>300</v>
      </c>
      <c r="H8631" s="342"/>
      <c r="I8631" s="342"/>
      <c r="J8631" s="343"/>
      <c r="K8631" s="343"/>
      <c r="L8631" s="407">
        <v>1</v>
      </c>
      <c r="M8631" s="344">
        <f t="shared" si="134"/>
        <v>0.39357771951590392</v>
      </c>
      <c r="N8631" s="337"/>
      <c r="T8631" s="169" t="s">
        <v>300</v>
      </c>
    </row>
    <row r="8632" spans="1:20">
      <c r="A8632" s="339">
        <v>45651.541666666701</v>
      </c>
      <c r="B8632" s="340">
        <v>0.21426999999999999</v>
      </c>
      <c r="C8632" s="340" t="s">
        <v>300</v>
      </c>
      <c r="D8632" s="341">
        <v>65.598680000000002</v>
      </c>
      <c r="E8632" s="342" t="s">
        <v>300</v>
      </c>
      <c r="F8632" s="340">
        <v>0.43686000000000003</v>
      </c>
      <c r="G8632" s="342" t="s">
        <v>300</v>
      </c>
      <c r="H8632" s="342"/>
      <c r="I8632" s="342"/>
      <c r="J8632" s="343"/>
      <c r="K8632" s="343"/>
      <c r="L8632" s="407">
        <v>1</v>
      </c>
      <c r="M8632" s="344">
        <f t="shared" si="134"/>
        <v>0.43685517040468785</v>
      </c>
      <c r="N8632" s="337"/>
      <c r="T8632" s="169" t="s">
        <v>300</v>
      </c>
    </row>
    <row r="8633" spans="1:20">
      <c r="A8633" s="339">
        <v>45651.583333333299</v>
      </c>
      <c r="B8633" s="340">
        <v>0.18196999999999999</v>
      </c>
      <c r="C8633" s="340" t="s">
        <v>300</v>
      </c>
      <c r="D8633" s="341">
        <v>66.206670000000003</v>
      </c>
      <c r="E8633" s="342" t="s">
        <v>300</v>
      </c>
      <c r="F8633" s="340">
        <v>0.37445000000000001</v>
      </c>
      <c r="G8633" s="342" t="s">
        <v>300</v>
      </c>
      <c r="H8633" s="342"/>
      <c r="I8633" s="342"/>
      <c r="J8633" s="343"/>
      <c r="K8633" s="343"/>
      <c r="L8633" s="407">
        <v>1</v>
      </c>
      <c r="M8633" s="344">
        <f t="shared" si="134"/>
        <v>0.37444027015609194</v>
      </c>
      <c r="N8633" s="337"/>
      <c r="T8633" s="169" t="s">
        <v>300</v>
      </c>
    </row>
    <row r="8634" spans="1:20">
      <c r="A8634" s="339">
        <v>45651.625</v>
      </c>
      <c r="B8634" s="340">
        <v>0.23376</v>
      </c>
      <c r="C8634" s="340" t="s">
        <v>300</v>
      </c>
      <c r="D8634" s="341">
        <v>65.458619999999996</v>
      </c>
      <c r="E8634" s="342" t="s">
        <v>300</v>
      </c>
      <c r="F8634" s="340">
        <v>0.47558</v>
      </c>
      <c r="G8634" s="342" t="s">
        <v>300</v>
      </c>
      <c r="H8634" s="342"/>
      <c r="I8634" s="342"/>
      <c r="J8634" s="343"/>
      <c r="K8634" s="343"/>
      <c r="L8634" s="407">
        <v>1</v>
      </c>
      <c r="M8634" s="344">
        <f t="shared" si="134"/>
        <v>0.47557394590809593</v>
      </c>
      <c r="N8634" s="337"/>
      <c r="T8634" s="169" t="s">
        <v>300</v>
      </c>
    </row>
    <row r="8635" spans="1:20">
      <c r="A8635" s="339">
        <v>45651.666666666701</v>
      </c>
      <c r="B8635" s="340">
        <v>0.16155</v>
      </c>
      <c r="C8635" s="340" t="s">
        <v>300</v>
      </c>
      <c r="D8635" s="341">
        <v>65.933329999999998</v>
      </c>
      <c r="E8635" s="342" t="s">
        <v>300</v>
      </c>
      <c r="F8635" s="340">
        <v>0.33105000000000001</v>
      </c>
      <c r="G8635" s="342" t="s">
        <v>300</v>
      </c>
      <c r="H8635" s="342"/>
      <c r="I8635" s="342"/>
      <c r="J8635" s="343"/>
      <c r="K8635" s="343"/>
      <c r="L8635" s="407">
        <v>1</v>
      </c>
      <c r="M8635" s="344">
        <f t="shared" si="134"/>
        <v>0.33104953566341999</v>
      </c>
      <c r="N8635" s="337"/>
      <c r="T8635" s="169" t="s">
        <v>300</v>
      </c>
    </row>
    <row r="8636" spans="1:20">
      <c r="A8636" s="339">
        <v>45651.708333333299</v>
      </c>
      <c r="B8636" s="340">
        <v>0.20155999999999999</v>
      </c>
      <c r="C8636" s="340" t="s">
        <v>300</v>
      </c>
      <c r="D8636" s="341">
        <v>65.6738</v>
      </c>
      <c r="E8636" s="342" t="s">
        <v>300</v>
      </c>
      <c r="F8636" s="340">
        <v>0.41142000000000001</v>
      </c>
      <c r="G8636" s="342" t="s">
        <v>300</v>
      </c>
      <c r="H8636" s="342"/>
      <c r="I8636" s="342"/>
      <c r="J8636" s="343"/>
      <c r="K8636" s="343"/>
      <c r="L8636" s="407">
        <v>1</v>
      </c>
      <c r="M8636" s="344">
        <f t="shared" si="134"/>
        <v>0.41141252185823995</v>
      </c>
      <c r="N8636" s="337"/>
      <c r="T8636" s="169" t="s">
        <v>300</v>
      </c>
    </row>
    <row r="8637" spans="1:20">
      <c r="A8637" s="339">
        <v>45651.75</v>
      </c>
      <c r="B8637" s="340">
        <v>0.22095999999999999</v>
      </c>
      <c r="C8637" s="340" t="s">
        <v>300</v>
      </c>
      <c r="D8637" s="341">
        <v>65.309799999999996</v>
      </c>
      <c r="E8637" s="342" t="s">
        <v>300</v>
      </c>
      <c r="F8637" s="340">
        <v>0.44851000000000002</v>
      </c>
      <c r="G8637" s="342" t="s">
        <v>300</v>
      </c>
      <c r="H8637" s="342"/>
      <c r="I8637" s="342"/>
      <c r="J8637" s="343"/>
      <c r="K8637" s="343"/>
      <c r="L8637" s="407">
        <v>1</v>
      </c>
      <c r="M8637" s="344">
        <f t="shared" si="134"/>
        <v>0.44851092392063985</v>
      </c>
      <c r="N8637" s="337"/>
      <c r="T8637" s="169" t="s">
        <v>300</v>
      </c>
    </row>
    <row r="8638" spans="1:20">
      <c r="A8638" s="339">
        <v>45651.791666666701</v>
      </c>
      <c r="B8638" s="340">
        <v>0.29797000000000001</v>
      </c>
      <c r="C8638" s="340" t="s">
        <v>300</v>
      </c>
      <c r="D8638" s="341">
        <v>73.390540000000001</v>
      </c>
      <c r="E8638" s="342" t="s">
        <v>300</v>
      </c>
      <c r="F8638" s="340">
        <v>0.67966000000000004</v>
      </c>
      <c r="G8638" s="342" t="s">
        <v>300</v>
      </c>
      <c r="H8638" s="342"/>
      <c r="I8638" s="342"/>
      <c r="J8638" s="343"/>
      <c r="K8638" s="343"/>
      <c r="L8638" s="407">
        <v>1</v>
      </c>
      <c r="M8638" s="344">
        <f t="shared" si="134"/>
        <v>0.67966300965410398</v>
      </c>
      <c r="N8638" s="337"/>
      <c r="T8638" s="169" t="s">
        <v>300</v>
      </c>
    </row>
    <row r="8639" spans="1:20">
      <c r="A8639" s="339">
        <v>45651.833333333299</v>
      </c>
      <c r="B8639" s="340">
        <v>0.22406000000000001</v>
      </c>
      <c r="C8639" s="340" t="s">
        <v>300</v>
      </c>
      <c r="D8639" s="341">
        <v>69.009979999999999</v>
      </c>
      <c r="E8639" s="342" t="s">
        <v>300</v>
      </c>
      <c r="F8639" s="340">
        <v>0.48057</v>
      </c>
      <c r="G8639" s="342" t="s">
        <v>300</v>
      </c>
      <c r="H8639" s="342"/>
      <c r="I8639" s="342"/>
      <c r="J8639" s="343"/>
      <c r="K8639" s="343"/>
      <c r="L8639" s="407">
        <v>1</v>
      </c>
      <c r="M8639" s="344">
        <f t="shared" si="134"/>
        <v>0.4805706497723039</v>
      </c>
      <c r="N8639" s="337"/>
      <c r="T8639" s="169" t="s">
        <v>300</v>
      </c>
    </row>
    <row r="8640" spans="1:20">
      <c r="A8640" s="339">
        <v>45651.875</v>
      </c>
      <c r="B8640" s="340">
        <v>0.65234000000000003</v>
      </c>
      <c r="C8640" s="340" t="s">
        <v>300</v>
      </c>
      <c r="D8640" s="341">
        <v>70.059579999999997</v>
      </c>
      <c r="E8640" s="342" t="s">
        <v>300</v>
      </c>
      <c r="F8640" s="340">
        <v>1.4204300000000001</v>
      </c>
      <c r="G8640" s="342" t="s">
        <v>300</v>
      </c>
      <c r="H8640" s="342"/>
      <c r="I8640" s="342"/>
      <c r="J8640" s="343"/>
      <c r="K8640" s="343"/>
      <c r="L8640" s="407">
        <v>1</v>
      </c>
      <c r="M8640" s="344">
        <f t="shared" si="134"/>
        <v>1.4204388722465759</v>
      </c>
      <c r="N8640" s="337"/>
      <c r="T8640" s="169" t="s">
        <v>300</v>
      </c>
    </row>
    <row r="8641" spans="1:20">
      <c r="A8641" s="339">
        <v>45651.916666666701</v>
      </c>
      <c r="B8641" s="340">
        <v>0.49302000000000001</v>
      </c>
      <c r="C8641" s="340" t="s">
        <v>300</v>
      </c>
      <c r="D8641" s="341">
        <v>70.535030000000006</v>
      </c>
      <c r="E8641" s="342" t="s">
        <v>300</v>
      </c>
      <c r="F8641" s="340">
        <v>1.08081</v>
      </c>
      <c r="G8641" s="342" t="s">
        <v>300</v>
      </c>
      <c r="H8641" s="342"/>
      <c r="I8641" s="342"/>
      <c r="J8641" s="343"/>
      <c r="K8641" s="343"/>
      <c r="L8641" s="407">
        <v>1</v>
      </c>
      <c r="M8641" s="344">
        <f t="shared" si="134"/>
        <v>1.0808126096478481</v>
      </c>
      <c r="N8641" s="337"/>
      <c r="T8641" s="169" t="s">
        <v>300</v>
      </c>
    </row>
    <row r="8642" spans="1:20">
      <c r="A8642" s="339">
        <v>45651.958333333299</v>
      </c>
      <c r="B8642" s="340">
        <v>1.4664200000000001</v>
      </c>
      <c r="C8642" s="340" t="s">
        <v>300</v>
      </c>
      <c r="D8642" s="341">
        <v>73.752080000000007</v>
      </c>
      <c r="E8642" s="342" t="s">
        <v>300</v>
      </c>
      <c r="F8642" s="340">
        <v>3.3613499999999998</v>
      </c>
      <c r="G8642" s="342" t="s">
        <v>300</v>
      </c>
      <c r="H8642" s="342"/>
      <c r="I8642" s="342"/>
      <c r="J8642" s="343"/>
      <c r="K8642" s="343"/>
      <c r="L8642" s="407">
        <v>1</v>
      </c>
      <c r="M8642" s="344">
        <f t="shared" si="134"/>
        <v>3.3613494017738885</v>
      </c>
      <c r="N8642" s="337"/>
      <c r="T8642" s="169" t="s">
        <v>300</v>
      </c>
    </row>
    <row r="8643" spans="1:20">
      <c r="A8643" s="339">
        <v>45652</v>
      </c>
      <c r="B8643" s="340">
        <v>2.2881100000000001</v>
      </c>
      <c r="C8643" s="340" t="s">
        <v>300</v>
      </c>
      <c r="D8643" s="341">
        <v>70.813050000000004</v>
      </c>
      <c r="E8643" s="342" t="s">
        <v>300</v>
      </c>
      <c r="F8643" s="340">
        <v>5.0358400000000003</v>
      </c>
      <c r="G8643" s="342" t="s">
        <v>300</v>
      </c>
      <c r="H8643" s="342"/>
      <c r="I8643" s="342"/>
      <c r="J8643" s="343"/>
      <c r="K8643" s="343"/>
      <c r="L8643" s="407">
        <v>1</v>
      </c>
      <c r="M8643" s="344">
        <f t="shared" ref="M8643:M8706" si="135">D8643*60*10^3*B8643*5.18*10^-7</f>
        <v>5.0358317267273405</v>
      </c>
      <c r="N8643" s="337"/>
      <c r="T8643" s="169" t="s">
        <v>300</v>
      </c>
    </row>
    <row r="8644" spans="1:20">
      <c r="A8644" s="339">
        <v>45652.041666666701</v>
      </c>
      <c r="B8644" s="340">
        <v>2.57829</v>
      </c>
      <c r="C8644" s="340" t="s">
        <v>300</v>
      </c>
      <c r="D8644" s="341">
        <v>69.630309999999994</v>
      </c>
      <c r="E8644" s="342" t="s">
        <v>300</v>
      </c>
      <c r="F8644" s="340">
        <v>5.5796900000000003</v>
      </c>
      <c r="G8644" s="342" t="s">
        <v>300</v>
      </c>
      <c r="H8644" s="342"/>
      <c r="I8644" s="342"/>
      <c r="J8644" s="343"/>
      <c r="K8644" s="343"/>
      <c r="L8644" s="407">
        <v>1</v>
      </c>
      <c r="M8644" s="344">
        <f t="shared" si="135"/>
        <v>5.5797032616244913</v>
      </c>
      <c r="N8644" s="337"/>
      <c r="T8644" s="169" t="s">
        <v>300</v>
      </c>
    </row>
    <row r="8645" spans="1:20">
      <c r="A8645" s="339">
        <v>45652.083333333299</v>
      </c>
      <c r="B8645" s="340">
        <v>2.51817</v>
      </c>
      <c r="C8645" s="340" t="s">
        <v>300</v>
      </c>
      <c r="D8645" s="341">
        <v>68.995990000000006</v>
      </c>
      <c r="E8645" s="342" t="s">
        <v>300</v>
      </c>
      <c r="F8645" s="340">
        <v>5.3999499999999996</v>
      </c>
      <c r="G8645" s="342" t="s">
        <v>300</v>
      </c>
      <c r="H8645" s="342"/>
      <c r="I8645" s="342"/>
      <c r="J8645" s="343"/>
      <c r="K8645" s="343"/>
      <c r="L8645" s="407">
        <v>1</v>
      </c>
      <c r="M8645" s="344">
        <f t="shared" si="135"/>
        <v>5.3999520868583648</v>
      </c>
      <c r="N8645" s="337"/>
      <c r="T8645" s="169" t="s">
        <v>300</v>
      </c>
    </row>
    <row r="8646" spans="1:20">
      <c r="A8646" s="339">
        <v>45652.125</v>
      </c>
      <c r="B8646" s="340">
        <v>1.46896</v>
      </c>
      <c r="C8646" s="340" t="s">
        <v>300</v>
      </c>
      <c r="D8646" s="341">
        <v>69.199550000000002</v>
      </c>
      <c r="E8646" s="342" t="s">
        <v>300</v>
      </c>
      <c r="F8646" s="340">
        <v>3.1593300000000002</v>
      </c>
      <c r="G8646" s="342" t="s">
        <v>300</v>
      </c>
      <c r="H8646" s="342"/>
      <c r="I8646" s="342"/>
      <c r="J8646" s="343"/>
      <c r="K8646" s="343"/>
      <c r="L8646" s="407">
        <v>1</v>
      </c>
      <c r="M8646" s="344">
        <f t="shared" si="135"/>
        <v>3.1593246096854397</v>
      </c>
      <c r="N8646" s="337"/>
      <c r="T8646" s="169" t="s">
        <v>300</v>
      </c>
    </row>
    <row r="8647" spans="1:20">
      <c r="A8647" s="339">
        <v>45652.166666666701</v>
      </c>
      <c r="B8647" s="340">
        <v>0.63743000000000005</v>
      </c>
      <c r="C8647" s="340" t="s">
        <v>300</v>
      </c>
      <c r="D8647" s="341">
        <v>62.337330000000001</v>
      </c>
      <c r="E8647" s="342" t="s">
        <v>300</v>
      </c>
      <c r="F8647" s="340">
        <v>1.23499</v>
      </c>
      <c r="G8647" s="342" t="s">
        <v>300</v>
      </c>
      <c r="H8647" s="342"/>
      <c r="I8647" s="342"/>
      <c r="J8647" s="343"/>
      <c r="K8647" s="343"/>
      <c r="L8647" s="407">
        <v>1</v>
      </c>
      <c r="M8647" s="344">
        <f t="shared" si="135"/>
        <v>1.2349850668598521</v>
      </c>
      <c r="N8647" s="337"/>
      <c r="T8647" s="169" t="s">
        <v>300</v>
      </c>
    </row>
    <row r="8648" spans="1:20">
      <c r="A8648" s="339">
        <v>45652.208333333299</v>
      </c>
      <c r="B8648" s="340">
        <v>0.36617</v>
      </c>
      <c r="C8648" s="340" t="s">
        <v>300</v>
      </c>
      <c r="D8648" s="341">
        <v>62.414549999999998</v>
      </c>
      <c r="E8648" s="342" t="s">
        <v>300</v>
      </c>
      <c r="F8648" s="340">
        <v>0.71031</v>
      </c>
      <c r="G8648" s="342" t="s">
        <v>300</v>
      </c>
      <c r="H8648" s="342"/>
      <c r="I8648" s="342"/>
      <c r="J8648" s="343"/>
      <c r="K8648" s="343"/>
      <c r="L8648" s="407">
        <v>1</v>
      </c>
      <c r="M8648" s="344">
        <f t="shared" si="135"/>
        <v>0.71031275584038001</v>
      </c>
      <c r="N8648" s="337"/>
      <c r="T8648" s="169" t="s">
        <v>300</v>
      </c>
    </row>
    <row r="8649" spans="1:20">
      <c r="A8649" s="339">
        <v>45652.25</v>
      </c>
      <c r="B8649" s="340">
        <v>0.30584</v>
      </c>
      <c r="C8649" s="340" t="s">
        <v>300</v>
      </c>
      <c r="D8649" s="341">
        <v>62.618130000000001</v>
      </c>
      <c r="E8649" s="342" t="s">
        <v>300</v>
      </c>
      <c r="F8649" s="340">
        <v>0.59521999999999997</v>
      </c>
      <c r="G8649" s="342" t="s">
        <v>300</v>
      </c>
      <c r="H8649" s="342"/>
      <c r="I8649" s="342"/>
      <c r="J8649" s="343"/>
      <c r="K8649" s="343"/>
      <c r="L8649" s="407">
        <v>1</v>
      </c>
      <c r="M8649" s="344">
        <f t="shared" si="135"/>
        <v>0.59521708556553599</v>
      </c>
      <c r="N8649" s="337"/>
      <c r="T8649" s="169" t="s">
        <v>300</v>
      </c>
    </row>
    <row r="8650" spans="1:20">
      <c r="A8650" s="339">
        <v>45652.291666666701</v>
      </c>
      <c r="B8650" s="340">
        <v>0.98348000000000002</v>
      </c>
      <c r="C8650" s="340" t="s">
        <v>300</v>
      </c>
      <c r="D8650" s="341">
        <v>70.506069999999994</v>
      </c>
      <c r="E8650" s="342" t="s">
        <v>300</v>
      </c>
      <c r="F8650" s="340">
        <v>2.1551300000000002</v>
      </c>
      <c r="G8650" s="342" t="s">
        <v>300</v>
      </c>
      <c r="H8650" s="342"/>
      <c r="I8650" s="342"/>
      <c r="J8650" s="343"/>
      <c r="K8650" s="343"/>
      <c r="L8650" s="407">
        <v>1</v>
      </c>
      <c r="M8650" s="344">
        <f t="shared" si="135"/>
        <v>2.1551279062094881</v>
      </c>
      <c r="N8650" s="337"/>
      <c r="T8650" s="169" t="s">
        <v>300</v>
      </c>
    </row>
    <row r="8651" spans="1:20">
      <c r="A8651" s="339">
        <v>45652.333333333299</v>
      </c>
      <c r="B8651" s="340">
        <v>2.5707</v>
      </c>
      <c r="C8651" s="340" t="s">
        <v>300</v>
      </c>
      <c r="D8651" s="341">
        <v>68.732569999999996</v>
      </c>
      <c r="E8651" s="342" t="s">
        <v>300</v>
      </c>
      <c r="F8651" s="340">
        <v>5.4915599999999998</v>
      </c>
      <c r="G8651" s="342" t="s">
        <v>300</v>
      </c>
      <c r="H8651" s="342"/>
      <c r="I8651" s="342"/>
      <c r="J8651" s="343"/>
      <c r="K8651" s="343"/>
      <c r="L8651" s="407">
        <v>1</v>
      </c>
      <c r="M8651" s="344">
        <f t="shared" si="135"/>
        <v>5.49155061408492</v>
      </c>
      <c r="N8651" s="337"/>
      <c r="T8651" s="169" t="s">
        <v>300</v>
      </c>
    </row>
    <row r="8652" spans="1:20">
      <c r="A8652" s="339">
        <v>45652.375</v>
      </c>
      <c r="B8652" s="340">
        <v>2.5192999999999999</v>
      </c>
      <c r="C8652" s="340" t="s">
        <v>300</v>
      </c>
      <c r="D8652" s="341">
        <v>67.877359999999996</v>
      </c>
      <c r="E8652" s="342" t="s">
        <v>300</v>
      </c>
      <c r="F8652" s="340">
        <v>5.3147900000000003</v>
      </c>
      <c r="G8652" s="342" t="s">
        <v>300</v>
      </c>
      <c r="H8652" s="342"/>
      <c r="I8652" s="342"/>
      <c r="J8652" s="343"/>
      <c r="K8652" s="343"/>
      <c r="L8652" s="407">
        <v>1</v>
      </c>
      <c r="M8652" s="344">
        <f t="shared" si="135"/>
        <v>5.3147866991318393</v>
      </c>
      <c r="N8652" s="337"/>
      <c r="T8652" s="169" t="s">
        <v>300</v>
      </c>
    </row>
    <row r="8653" spans="1:20">
      <c r="A8653" s="339">
        <v>45652.416666666701</v>
      </c>
      <c r="B8653" s="340">
        <v>2.7296499999999999</v>
      </c>
      <c r="C8653" s="340" t="s">
        <v>300</v>
      </c>
      <c r="D8653" s="341">
        <v>65.021439999999998</v>
      </c>
      <c r="E8653" s="342" t="s">
        <v>300</v>
      </c>
      <c r="F8653" s="340">
        <v>5.5162599999999999</v>
      </c>
      <c r="G8653" s="342" t="s">
        <v>300</v>
      </c>
      <c r="H8653" s="342"/>
      <c r="I8653" s="342"/>
      <c r="J8653" s="343"/>
      <c r="K8653" s="343"/>
      <c r="L8653" s="407">
        <v>1</v>
      </c>
      <c r="M8653" s="344">
        <f t="shared" si="135"/>
        <v>5.5162578464716798</v>
      </c>
      <c r="N8653" s="337"/>
      <c r="T8653" s="169" t="s">
        <v>300</v>
      </c>
    </row>
    <row r="8654" spans="1:20">
      <c r="A8654" s="339">
        <v>45652.458333333299</v>
      </c>
      <c r="B8654" s="340">
        <v>2.6269499999999999</v>
      </c>
      <c r="C8654" s="340" t="s">
        <v>300</v>
      </c>
      <c r="D8654" s="341">
        <v>65.628540000000001</v>
      </c>
      <c r="E8654" s="342" t="s">
        <v>300</v>
      </c>
      <c r="F8654" s="340">
        <v>5.3582799999999997</v>
      </c>
      <c r="G8654" s="342" t="s">
        <v>300</v>
      </c>
      <c r="H8654" s="342"/>
      <c r="I8654" s="342"/>
      <c r="J8654" s="343"/>
      <c r="K8654" s="343"/>
      <c r="L8654" s="407">
        <v>1</v>
      </c>
      <c r="M8654" s="344">
        <f t="shared" si="135"/>
        <v>5.3582819191952398</v>
      </c>
      <c r="N8654" s="337"/>
      <c r="T8654" s="169" t="s">
        <v>300</v>
      </c>
    </row>
    <row r="8655" spans="1:20">
      <c r="A8655" s="339">
        <v>45652.5</v>
      </c>
      <c r="B8655" s="340">
        <v>2.5838199999999998</v>
      </c>
      <c r="C8655" s="340" t="s">
        <v>300</v>
      </c>
      <c r="D8655" s="341">
        <v>67.662350000000004</v>
      </c>
      <c r="E8655" s="342" t="s">
        <v>300</v>
      </c>
      <c r="F8655" s="340">
        <v>5.43363</v>
      </c>
      <c r="G8655" s="342" t="s">
        <v>300</v>
      </c>
      <c r="H8655" s="342"/>
      <c r="I8655" s="342"/>
      <c r="J8655" s="343"/>
      <c r="K8655" s="343"/>
      <c r="L8655" s="407">
        <v>1</v>
      </c>
      <c r="M8655" s="344">
        <f t="shared" si="135"/>
        <v>5.4336335151411586</v>
      </c>
      <c r="N8655" s="337"/>
      <c r="T8655" s="169" t="s">
        <v>300</v>
      </c>
    </row>
    <row r="8656" spans="1:20">
      <c r="A8656" s="339">
        <v>45652.541666666701</v>
      </c>
      <c r="B8656" s="340">
        <v>2.49234</v>
      </c>
      <c r="C8656" s="340" t="s">
        <v>300</v>
      </c>
      <c r="D8656" s="341">
        <v>67.415580000000006</v>
      </c>
      <c r="E8656" s="342" t="s">
        <v>300</v>
      </c>
      <c r="F8656" s="340">
        <v>5.2221500000000001</v>
      </c>
      <c r="G8656" s="342" t="s">
        <v>300</v>
      </c>
      <c r="H8656" s="342"/>
      <c r="I8656" s="342"/>
      <c r="J8656" s="343"/>
      <c r="K8656" s="343"/>
      <c r="L8656" s="407">
        <v>1</v>
      </c>
      <c r="M8656" s="344">
        <f t="shared" si="135"/>
        <v>5.2221407501057753</v>
      </c>
      <c r="N8656" s="337"/>
      <c r="T8656" s="169" t="s">
        <v>300</v>
      </c>
    </row>
    <row r="8657" spans="1:20">
      <c r="A8657" s="339">
        <v>45652.583333333299</v>
      </c>
      <c r="B8657" s="340">
        <v>2.4313799999999999</v>
      </c>
      <c r="C8657" s="340" t="s">
        <v>300</v>
      </c>
      <c r="D8657" s="341">
        <v>68.009709999999998</v>
      </c>
      <c r="E8657" s="342" t="s">
        <v>300</v>
      </c>
      <c r="F8657" s="340">
        <v>5.1393000000000004</v>
      </c>
      <c r="G8657" s="342" t="s">
        <v>300</v>
      </c>
      <c r="H8657" s="342"/>
      <c r="I8657" s="342"/>
      <c r="J8657" s="343"/>
      <c r="K8657" s="343"/>
      <c r="L8657" s="407">
        <v>1</v>
      </c>
      <c r="M8657" s="344">
        <f t="shared" si="135"/>
        <v>5.1393095055897833</v>
      </c>
      <c r="N8657" s="337"/>
      <c r="T8657" s="169" t="s">
        <v>300</v>
      </c>
    </row>
    <row r="8658" spans="1:20">
      <c r="A8658" s="339">
        <v>45652.625</v>
      </c>
      <c r="B8658" s="340">
        <v>2.7827600000000001</v>
      </c>
      <c r="C8658" s="340" t="s">
        <v>300</v>
      </c>
      <c r="D8658" s="341">
        <v>66.788060000000002</v>
      </c>
      <c r="E8658" s="342" t="s">
        <v>300</v>
      </c>
      <c r="F8658" s="340">
        <v>5.7763799999999996</v>
      </c>
      <c r="G8658" s="342" t="s">
        <v>300</v>
      </c>
      <c r="H8658" s="342"/>
      <c r="I8658" s="342"/>
      <c r="J8658" s="343"/>
      <c r="K8658" s="343"/>
      <c r="L8658" s="407">
        <v>1</v>
      </c>
      <c r="M8658" s="344">
        <f t="shared" si="135"/>
        <v>5.7763778085612483</v>
      </c>
      <c r="N8658" s="337"/>
      <c r="T8658" s="169" t="s">
        <v>300</v>
      </c>
    </row>
    <row r="8659" spans="1:20">
      <c r="A8659" s="339">
        <v>45652.666666666701</v>
      </c>
      <c r="B8659" s="340">
        <v>3.07802</v>
      </c>
      <c r="C8659" s="340" t="s">
        <v>300</v>
      </c>
      <c r="D8659" s="341">
        <v>66.142039999999994</v>
      </c>
      <c r="E8659" s="342" t="s">
        <v>300</v>
      </c>
      <c r="F8659" s="340">
        <v>6.3274699999999999</v>
      </c>
      <c r="G8659" s="342" t="s">
        <v>300</v>
      </c>
      <c r="H8659" s="342"/>
      <c r="I8659" s="342"/>
      <c r="J8659" s="343"/>
      <c r="K8659" s="343"/>
      <c r="L8659" s="407">
        <v>1</v>
      </c>
      <c r="M8659" s="344">
        <f t="shared" si="135"/>
        <v>6.3274691025416629</v>
      </c>
      <c r="N8659" s="337"/>
      <c r="T8659" s="169" t="s">
        <v>300</v>
      </c>
    </row>
    <row r="8660" spans="1:20">
      <c r="A8660" s="339">
        <v>45652.708333333299</v>
      </c>
      <c r="B8660" s="340">
        <v>2.7949899999999999</v>
      </c>
      <c r="C8660" s="340" t="s">
        <v>300</v>
      </c>
      <c r="D8660" s="341">
        <v>66.663989999999998</v>
      </c>
      <c r="E8660" s="342" t="s">
        <v>300</v>
      </c>
      <c r="F8660" s="340">
        <v>5.7909800000000002</v>
      </c>
      <c r="G8660" s="342" t="s">
        <v>300</v>
      </c>
      <c r="H8660" s="342"/>
      <c r="I8660" s="342"/>
      <c r="J8660" s="343"/>
      <c r="K8660" s="343"/>
      <c r="L8660" s="407">
        <v>1</v>
      </c>
      <c r="M8660" s="344">
        <f t="shared" si="135"/>
        <v>5.7909867625459066</v>
      </c>
      <c r="N8660" s="337"/>
      <c r="T8660" s="169" t="s">
        <v>300</v>
      </c>
    </row>
    <row r="8661" spans="1:20">
      <c r="A8661" s="339">
        <v>45652.75</v>
      </c>
      <c r="B8661" s="340">
        <v>2.96854</v>
      </c>
      <c r="C8661" s="340" t="s">
        <v>300</v>
      </c>
      <c r="D8661" s="341">
        <v>66.476309999999998</v>
      </c>
      <c r="E8661" s="342" t="s">
        <v>300</v>
      </c>
      <c r="F8661" s="340">
        <v>6.1332399999999998</v>
      </c>
      <c r="G8661" s="342" t="s">
        <v>300</v>
      </c>
      <c r="H8661" s="342"/>
      <c r="I8661" s="342"/>
      <c r="J8661" s="343"/>
      <c r="K8661" s="343"/>
      <c r="L8661" s="407">
        <v>1</v>
      </c>
      <c r="M8661" s="344">
        <f t="shared" si="135"/>
        <v>6.1332521507323907</v>
      </c>
      <c r="N8661" s="337"/>
      <c r="T8661" s="169" t="s">
        <v>300</v>
      </c>
    </row>
    <row r="8662" spans="1:20">
      <c r="A8662" s="339">
        <v>45652.791666666701</v>
      </c>
      <c r="B8662" s="340">
        <v>2.6849099999999999</v>
      </c>
      <c r="C8662" s="340" t="s">
        <v>300</v>
      </c>
      <c r="D8662" s="341">
        <v>66.834950000000006</v>
      </c>
      <c r="E8662" s="342" t="s">
        <v>300</v>
      </c>
      <c r="F8662" s="340">
        <v>5.5771800000000002</v>
      </c>
      <c r="G8662" s="342" t="s">
        <v>300</v>
      </c>
      <c r="H8662" s="342"/>
      <c r="I8662" s="342"/>
      <c r="J8662" s="343"/>
      <c r="K8662" s="343"/>
      <c r="L8662" s="407">
        <v>1</v>
      </c>
      <c r="M8662" s="344">
        <f t="shared" si="135"/>
        <v>5.5771762597878594</v>
      </c>
      <c r="N8662" s="337"/>
      <c r="T8662" s="169" t="s">
        <v>300</v>
      </c>
    </row>
    <row r="8663" spans="1:20">
      <c r="A8663" s="339">
        <v>45652.833333333299</v>
      </c>
      <c r="B8663" s="340">
        <v>2.7305000000000001</v>
      </c>
      <c r="C8663" s="340" t="s">
        <v>300</v>
      </c>
      <c r="D8663" s="341">
        <v>67.200100000000006</v>
      </c>
      <c r="E8663" s="342" t="s">
        <v>300</v>
      </c>
      <c r="F8663" s="340">
        <v>5.7028699999999999</v>
      </c>
      <c r="G8663" s="342" t="s">
        <v>300</v>
      </c>
      <c r="H8663" s="342"/>
      <c r="I8663" s="342"/>
      <c r="J8663" s="343"/>
      <c r="K8663" s="343"/>
      <c r="L8663" s="407">
        <v>1</v>
      </c>
      <c r="M8663" s="344">
        <f t="shared" si="135"/>
        <v>5.7028652543940002</v>
      </c>
      <c r="N8663" s="337"/>
      <c r="T8663" s="169" t="s">
        <v>300</v>
      </c>
    </row>
    <row r="8664" spans="1:20">
      <c r="A8664" s="339">
        <v>45652.875</v>
      </c>
      <c r="B8664" s="340">
        <v>2.5655100000000002</v>
      </c>
      <c r="C8664" s="340" t="s">
        <v>300</v>
      </c>
      <c r="D8664" s="341">
        <v>66.14367</v>
      </c>
      <c r="E8664" s="342" t="s">
        <v>300</v>
      </c>
      <c r="F8664" s="340">
        <v>5.2740400000000003</v>
      </c>
      <c r="G8664" s="342" t="s">
        <v>300</v>
      </c>
      <c r="H8664" s="342"/>
      <c r="I8664" s="342"/>
      <c r="J8664" s="343"/>
      <c r="K8664" s="343"/>
      <c r="L8664" s="407">
        <v>1</v>
      </c>
      <c r="M8664" s="344">
        <f t="shared" si="135"/>
        <v>5.2740350312184354</v>
      </c>
      <c r="N8664" s="337"/>
      <c r="T8664" s="169" t="s">
        <v>300</v>
      </c>
    </row>
    <row r="8665" spans="1:20">
      <c r="A8665" s="339">
        <v>45652.916666666701</v>
      </c>
      <c r="B8665" s="340">
        <v>2.7847</v>
      </c>
      <c r="C8665" s="340" t="s">
        <v>300</v>
      </c>
      <c r="D8665" s="341">
        <v>66.696330000000003</v>
      </c>
      <c r="E8665" s="342" t="s">
        <v>300</v>
      </c>
      <c r="F8665" s="340">
        <v>5.7724700000000002</v>
      </c>
      <c r="G8665" s="342" t="s">
        <v>300</v>
      </c>
      <c r="H8665" s="342"/>
      <c r="I8665" s="342"/>
      <c r="J8665" s="343"/>
      <c r="K8665" s="343"/>
      <c r="L8665" s="407">
        <v>1</v>
      </c>
      <c r="M8665" s="344">
        <f t="shared" si="135"/>
        <v>5.7724657162930795</v>
      </c>
      <c r="N8665" s="337"/>
      <c r="T8665" s="169" t="s">
        <v>300</v>
      </c>
    </row>
    <row r="8666" spans="1:20">
      <c r="A8666" s="339">
        <v>45652.958333333299</v>
      </c>
      <c r="B8666" s="340">
        <v>2.6581100000000002</v>
      </c>
      <c r="C8666" s="340" t="s">
        <v>300</v>
      </c>
      <c r="D8666" s="341">
        <v>66.047520000000006</v>
      </c>
      <c r="E8666" s="342" t="s">
        <v>300</v>
      </c>
      <c r="F8666" s="340">
        <v>5.4564500000000002</v>
      </c>
      <c r="G8666" s="342" t="s">
        <v>300</v>
      </c>
      <c r="H8666" s="342"/>
      <c r="I8666" s="342"/>
      <c r="J8666" s="343"/>
      <c r="K8666" s="343"/>
      <c r="L8666" s="407">
        <v>1</v>
      </c>
      <c r="M8666" s="344">
        <f t="shared" si="135"/>
        <v>5.4564537008741771</v>
      </c>
      <c r="N8666" s="337"/>
      <c r="T8666" s="169" t="s">
        <v>300</v>
      </c>
    </row>
    <row r="8667" spans="1:20">
      <c r="A8667" s="339">
        <v>45653</v>
      </c>
      <c r="B8667" s="340">
        <v>2.7144499999999998</v>
      </c>
      <c r="C8667" s="340" t="s">
        <v>300</v>
      </c>
      <c r="D8667" s="341">
        <v>66.742440000000002</v>
      </c>
      <c r="E8667" s="342" t="s">
        <v>300</v>
      </c>
      <c r="F8667" s="340">
        <v>5.6307299999999998</v>
      </c>
      <c r="G8667" s="342" t="s">
        <v>300</v>
      </c>
      <c r="H8667" s="342"/>
      <c r="I8667" s="342"/>
      <c r="J8667" s="343"/>
      <c r="K8667" s="343"/>
      <c r="L8667" s="407">
        <v>1</v>
      </c>
      <c r="M8667" s="344">
        <f t="shared" si="135"/>
        <v>5.6307330252986389</v>
      </c>
      <c r="N8667" s="337"/>
      <c r="T8667" s="169" t="s">
        <v>300</v>
      </c>
    </row>
    <row r="8668" spans="1:20">
      <c r="A8668" s="339">
        <v>45653.041666666701</v>
      </c>
      <c r="B8668" s="340">
        <v>2.8240400000000001</v>
      </c>
      <c r="C8668" s="340" t="s">
        <v>300</v>
      </c>
      <c r="D8668" s="341">
        <v>67.519459999999995</v>
      </c>
      <c r="E8668" s="342" t="s">
        <v>300</v>
      </c>
      <c r="F8668" s="340">
        <v>5.9262600000000001</v>
      </c>
      <c r="G8668" s="342" t="s">
        <v>300</v>
      </c>
      <c r="H8668" s="342"/>
      <c r="I8668" s="342"/>
      <c r="J8668" s="343"/>
      <c r="K8668" s="343"/>
      <c r="L8668" s="407">
        <v>1</v>
      </c>
      <c r="M8668" s="344">
        <f t="shared" si="135"/>
        <v>5.9262615428358716</v>
      </c>
      <c r="N8668" s="337"/>
      <c r="T8668" s="169" t="s">
        <v>300</v>
      </c>
    </row>
    <row r="8669" spans="1:20">
      <c r="A8669" s="339">
        <v>45653.083333333299</v>
      </c>
      <c r="B8669" s="340">
        <v>3.0259999999999998</v>
      </c>
      <c r="C8669" s="340" t="s">
        <v>300</v>
      </c>
      <c r="D8669" s="341">
        <v>66.169039999999995</v>
      </c>
      <c r="E8669" s="342" t="s">
        <v>300</v>
      </c>
      <c r="F8669" s="340">
        <v>6.2230600000000003</v>
      </c>
      <c r="G8669" s="342" t="s">
        <v>300</v>
      </c>
      <c r="H8669" s="342"/>
      <c r="I8669" s="342"/>
      <c r="J8669" s="343"/>
      <c r="K8669" s="343"/>
      <c r="L8669" s="407">
        <v>1</v>
      </c>
      <c r="M8669" s="344">
        <f t="shared" si="135"/>
        <v>6.223071167443198</v>
      </c>
      <c r="N8669" s="337"/>
      <c r="T8669" s="169" t="s">
        <v>300</v>
      </c>
    </row>
    <row r="8670" spans="1:20">
      <c r="A8670" s="339">
        <v>45653.125</v>
      </c>
      <c r="B8670" s="340">
        <v>3.0211600000000001</v>
      </c>
      <c r="C8670" s="340" t="s">
        <v>300</v>
      </c>
      <c r="D8670" s="341">
        <v>66.088419999999999</v>
      </c>
      <c r="E8670" s="342" t="s">
        <v>300</v>
      </c>
      <c r="F8670" s="340">
        <v>6.2055499999999997</v>
      </c>
      <c r="G8670" s="342" t="s">
        <v>300</v>
      </c>
      <c r="H8670" s="342"/>
      <c r="I8670" s="342"/>
      <c r="J8670" s="343"/>
      <c r="K8670" s="343"/>
      <c r="L8670" s="407">
        <v>1</v>
      </c>
      <c r="M8670" s="344">
        <f t="shared" si="135"/>
        <v>6.2055475152605748</v>
      </c>
      <c r="N8670" s="337"/>
      <c r="T8670" s="169" t="s">
        <v>300</v>
      </c>
    </row>
    <row r="8671" spans="1:20">
      <c r="A8671" s="339">
        <v>45653.166666666701</v>
      </c>
      <c r="B8671" s="340">
        <v>2.9853399999999999</v>
      </c>
      <c r="C8671" s="340" t="s">
        <v>300</v>
      </c>
      <c r="D8671" s="341">
        <v>65.147199999999998</v>
      </c>
      <c r="E8671" s="342" t="s">
        <v>300</v>
      </c>
      <c r="F8671" s="340">
        <v>6.0446499999999999</v>
      </c>
      <c r="G8671" s="342" t="s">
        <v>300</v>
      </c>
      <c r="H8671" s="342"/>
      <c r="I8671" s="342"/>
      <c r="J8671" s="343"/>
      <c r="K8671" s="343"/>
      <c r="L8671" s="407">
        <v>1</v>
      </c>
      <c r="M8671" s="344">
        <f t="shared" si="135"/>
        <v>6.0446417268518395</v>
      </c>
      <c r="N8671" s="337"/>
      <c r="T8671" s="169" t="s">
        <v>300</v>
      </c>
    </row>
    <row r="8672" spans="1:20">
      <c r="A8672" s="339">
        <v>45653.208333333299</v>
      </c>
      <c r="B8672" s="340">
        <v>2.8730099999999998</v>
      </c>
      <c r="C8672" s="340" t="s">
        <v>300</v>
      </c>
      <c r="D8672" s="341">
        <v>64.343590000000006</v>
      </c>
      <c r="E8672" s="342" t="s">
        <v>300</v>
      </c>
      <c r="F8672" s="340">
        <v>5.7454400000000003</v>
      </c>
      <c r="G8672" s="342" t="s">
        <v>300</v>
      </c>
      <c r="H8672" s="342"/>
      <c r="I8672" s="342"/>
      <c r="J8672" s="343"/>
      <c r="K8672" s="343"/>
      <c r="L8672" s="407">
        <v>1</v>
      </c>
      <c r="M8672" s="344">
        <f t="shared" si="135"/>
        <v>5.7454418848833715</v>
      </c>
      <c r="N8672" s="337"/>
      <c r="T8672" s="169" t="s">
        <v>300</v>
      </c>
    </row>
    <row r="8673" spans="1:20">
      <c r="A8673" s="339">
        <v>45653.25</v>
      </c>
      <c r="B8673" s="340">
        <v>2.89499</v>
      </c>
      <c r="C8673" s="340" t="s">
        <v>300</v>
      </c>
      <c r="D8673" s="341">
        <v>65.733930000000001</v>
      </c>
      <c r="E8673" s="342" t="s">
        <v>300</v>
      </c>
      <c r="F8673" s="340">
        <v>5.9144800000000002</v>
      </c>
      <c r="G8673" s="342" t="s">
        <v>300</v>
      </c>
      <c r="H8673" s="342"/>
      <c r="I8673" s="342"/>
      <c r="J8673" s="343"/>
      <c r="K8673" s="343"/>
      <c r="L8673" s="407">
        <v>1</v>
      </c>
      <c r="M8673" s="344">
        <f t="shared" si="135"/>
        <v>5.9144950959325557</v>
      </c>
      <c r="N8673" s="337"/>
      <c r="T8673" s="169" t="s">
        <v>300</v>
      </c>
    </row>
    <row r="8674" spans="1:20">
      <c r="A8674" s="339">
        <v>45653.291666666701</v>
      </c>
      <c r="B8674" s="340">
        <v>2.9377300000000002</v>
      </c>
      <c r="C8674" s="340" t="s">
        <v>300</v>
      </c>
      <c r="D8674" s="341">
        <v>65.402519999999996</v>
      </c>
      <c r="E8674" s="342" t="s">
        <v>300</v>
      </c>
      <c r="F8674" s="340">
        <v>5.9715600000000002</v>
      </c>
      <c r="G8674" s="342" t="s">
        <v>300</v>
      </c>
      <c r="H8674" s="342"/>
      <c r="I8674" s="342"/>
      <c r="J8674" s="343"/>
      <c r="K8674" s="343"/>
      <c r="L8674" s="407">
        <v>1</v>
      </c>
      <c r="M8674" s="344">
        <f t="shared" si="135"/>
        <v>5.9715540930739675</v>
      </c>
      <c r="N8674" s="337"/>
      <c r="T8674" s="169" t="s">
        <v>300</v>
      </c>
    </row>
    <row r="8675" spans="1:20">
      <c r="A8675" s="339">
        <v>45653.333333333299</v>
      </c>
      <c r="B8675" s="340">
        <v>2.7864599999999999</v>
      </c>
      <c r="C8675" s="340" t="s">
        <v>300</v>
      </c>
      <c r="D8675" s="341">
        <v>65.494579999999999</v>
      </c>
      <c r="E8675" s="342" t="s">
        <v>300</v>
      </c>
      <c r="F8675" s="340">
        <v>5.67204</v>
      </c>
      <c r="G8675" s="342" t="s">
        <v>300</v>
      </c>
      <c r="H8675" s="342"/>
      <c r="I8675" s="342"/>
      <c r="J8675" s="343"/>
      <c r="K8675" s="343"/>
      <c r="L8675" s="407">
        <v>1</v>
      </c>
      <c r="M8675" s="344">
        <f t="shared" si="135"/>
        <v>5.6720386911817426</v>
      </c>
      <c r="N8675" s="337"/>
      <c r="T8675" s="169" t="s">
        <v>300</v>
      </c>
    </row>
    <row r="8676" spans="1:20">
      <c r="A8676" s="339">
        <v>45653.375</v>
      </c>
      <c r="B8676" s="340">
        <v>2.8935200000000001</v>
      </c>
      <c r="C8676" s="340" t="s">
        <v>300</v>
      </c>
      <c r="D8676" s="341">
        <v>65.209019999999995</v>
      </c>
      <c r="E8676" s="342" t="s">
        <v>300</v>
      </c>
      <c r="F8676" s="340">
        <v>5.8642799999999999</v>
      </c>
      <c r="G8676" s="342" t="s">
        <v>300</v>
      </c>
      <c r="H8676" s="342"/>
      <c r="I8676" s="342"/>
      <c r="J8676" s="343"/>
      <c r="K8676" s="343"/>
      <c r="L8676" s="407">
        <v>1</v>
      </c>
      <c r="M8676" s="344">
        <f t="shared" si="135"/>
        <v>5.8642863983464313</v>
      </c>
      <c r="N8676" s="337"/>
      <c r="T8676" s="169" t="s">
        <v>300</v>
      </c>
    </row>
    <row r="8677" spans="1:20">
      <c r="A8677" s="339">
        <v>45653.416666666701</v>
      </c>
      <c r="B8677" s="340">
        <v>2.1556299999999999</v>
      </c>
      <c r="C8677" s="340" t="s">
        <v>300</v>
      </c>
      <c r="D8677" s="341">
        <v>66.90137</v>
      </c>
      <c r="E8677" s="342" t="s">
        <v>300</v>
      </c>
      <c r="F8677" s="340">
        <v>4.4821900000000001</v>
      </c>
      <c r="G8677" s="342" t="s">
        <v>300</v>
      </c>
      <c r="H8677" s="342"/>
      <c r="I8677" s="342"/>
      <c r="J8677" s="343"/>
      <c r="K8677" s="343"/>
      <c r="L8677" s="407">
        <v>1</v>
      </c>
      <c r="M8677" s="344">
        <f t="shared" si="135"/>
        <v>4.4821897746231469</v>
      </c>
      <c r="N8677" s="337"/>
      <c r="T8677" s="169" t="s">
        <v>300</v>
      </c>
    </row>
    <row r="8678" spans="1:20">
      <c r="A8678" s="339">
        <v>45653.458333333299</v>
      </c>
      <c r="B8678" s="340">
        <v>0.36308000000000001</v>
      </c>
      <c r="C8678" s="340" t="s">
        <v>300</v>
      </c>
      <c r="D8678" s="341">
        <v>60.579770000000003</v>
      </c>
      <c r="E8678" s="342" t="s">
        <v>300</v>
      </c>
      <c r="F8678" s="340">
        <v>0.68361000000000005</v>
      </c>
      <c r="G8678" s="342" t="s">
        <v>300</v>
      </c>
      <c r="H8678" s="342"/>
      <c r="I8678" s="342"/>
      <c r="J8678" s="343"/>
      <c r="K8678" s="343"/>
      <c r="L8678" s="407">
        <v>1</v>
      </c>
      <c r="M8678" s="344">
        <f t="shared" si="135"/>
        <v>0.68361401387092791</v>
      </c>
      <c r="N8678" s="337"/>
      <c r="T8678" s="169" t="s">
        <v>300</v>
      </c>
    </row>
    <row r="8679" spans="1:20">
      <c r="A8679" s="339">
        <v>45653.5</v>
      </c>
      <c r="B8679" s="340">
        <v>1.1702900000000001</v>
      </c>
      <c r="C8679" s="340" t="s">
        <v>300</v>
      </c>
      <c r="D8679" s="341">
        <v>64.025040000000004</v>
      </c>
      <c r="E8679" s="342" t="s">
        <v>300</v>
      </c>
      <c r="F8679" s="340">
        <v>2.3287499999999999</v>
      </c>
      <c r="G8679" s="342" t="s">
        <v>300</v>
      </c>
      <c r="H8679" s="342"/>
      <c r="I8679" s="342"/>
      <c r="J8679" s="343"/>
      <c r="K8679" s="343"/>
      <c r="L8679" s="407">
        <v>1</v>
      </c>
      <c r="M8679" s="344">
        <f t="shared" si="135"/>
        <v>2.3287580150345284</v>
      </c>
      <c r="N8679" s="337"/>
      <c r="T8679" s="169" t="s">
        <v>300</v>
      </c>
    </row>
    <row r="8680" spans="1:20">
      <c r="A8680" s="339">
        <v>45653.541666666701</v>
      </c>
      <c r="B8680" s="340">
        <v>2.46956</v>
      </c>
      <c r="C8680" s="340" t="s">
        <v>300</v>
      </c>
      <c r="D8680" s="341">
        <v>66.855720000000005</v>
      </c>
      <c r="E8680" s="342" t="s">
        <v>300</v>
      </c>
      <c r="F8680" s="340">
        <v>5.1314299999999999</v>
      </c>
      <c r="G8680" s="342" t="s">
        <v>300</v>
      </c>
      <c r="H8680" s="342"/>
      <c r="I8680" s="342"/>
      <c r="J8680" s="343"/>
      <c r="K8680" s="343"/>
      <c r="L8680" s="407">
        <v>1</v>
      </c>
      <c r="M8680" s="344">
        <f t="shared" si="135"/>
        <v>5.1314389053298557</v>
      </c>
      <c r="N8680" s="337"/>
      <c r="T8680" s="169" t="s">
        <v>300</v>
      </c>
    </row>
    <row r="8681" spans="1:20">
      <c r="A8681" s="339">
        <v>45653.583333333299</v>
      </c>
      <c r="B8681" s="340">
        <v>1.58589</v>
      </c>
      <c r="C8681" s="340" t="s">
        <v>300</v>
      </c>
      <c r="D8681" s="341">
        <v>67.77467</v>
      </c>
      <c r="E8681" s="342" t="s">
        <v>300</v>
      </c>
      <c r="F8681" s="340">
        <v>3.34057</v>
      </c>
      <c r="G8681" s="342" t="s">
        <v>300</v>
      </c>
      <c r="H8681" s="342"/>
      <c r="I8681" s="342"/>
      <c r="J8681" s="343"/>
      <c r="K8681" s="343"/>
      <c r="L8681" s="407">
        <v>1</v>
      </c>
      <c r="M8681" s="344">
        <f t="shared" si="135"/>
        <v>3.3405769673078041</v>
      </c>
      <c r="N8681" s="337"/>
      <c r="T8681" s="169" t="s">
        <v>300</v>
      </c>
    </row>
    <row r="8682" spans="1:20">
      <c r="A8682" s="339">
        <v>45653.625</v>
      </c>
      <c r="B8682" s="340">
        <v>2.64594</v>
      </c>
      <c r="C8682" s="340" t="s">
        <v>300</v>
      </c>
      <c r="D8682" s="341">
        <v>66.015569999999997</v>
      </c>
      <c r="E8682" s="342" t="s">
        <v>300</v>
      </c>
      <c r="F8682" s="340">
        <v>5.4288499999999997</v>
      </c>
      <c r="G8682" s="342" t="s">
        <v>300</v>
      </c>
      <c r="H8682" s="342"/>
      <c r="I8682" s="342"/>
      <c r="J8682" s="343"/>
      <c r="K8682" s="343"/>
      <c r="L8682" s="407">
        <v>1</v>
      </c>
      <c r="M8682" s="344">
        <f t="shared" si="135"/>
        <v>5.4288442148426634</v>
      </c>
      <c r="N8682" s="337"/>
      <c r="T8682" s="169" t="s">
        <v>300</v>
      </c>
    </row>
    <row r="8683" spans="1:20">
      <c r="A8683" s="339">
        <v>45653.666666666701</v>
      </c>
      <c r="B8683" s="340">
        <v>3.0663299999999998</v>
      </c>
      <c r="C8683" s="340" t="s">
        <v>300</v>
      </c>
      <c r="D8683" s="341">
        <v>66.380260000000007</v>
      </c>
      <c r="E8683" s="342" t="s">
        <v>300</v>
      </c>
      <c r="F8683" s="340">
        <v>6.3261399999999997</v>
      </c>
      <c r="G8683" s="342" t="s">
        <v>300</v>
      </c>
      <c r="H8683" s="342"/>
      <c r="I8683" s="342"/>
      <c r="J8683" s="343"/>
      <c r="K8683" s="343"/>
      <c r="L8683" s="407">
        <v>1</v>
      </c>
      <c r="M8683" s="344">
        <f t="shared" si="135"/>
        <v>6.3261407646314645</v>
      </c>
      <c r="N8683" s="337"/>
      <c r="T8683" s="169" t="s">
        <v>300</v>
      </c>
    </row>
    <row r="8684" spans="1:20">
      <c r="A8684" s="339">
        <v>45653.708333333299</v>
      </c>
      <c r="B8684" s="340">
        <v>3.0947</v>
      </c>
      <c r="C8684" s="340" t="s">
        <v>300</v>
      </c>
      <c r="D8684" s="341">
        <v>64.869569999999996</v>
      </c>
      <c r="E8684" s="342" t="s">
        <v>300</v>
      </c>
      <c r="F8684" s="340">
        <v>6.2393799999999997</v>
      </c>
      <c r="G8684" s="342" t="s">
        <v>300</v>
      </c>
      <c r="H8684" s="342"/>
      <c r="I8684" s="342"/>
      <c r="J8684" s="343"/>
      <c r="K8684" s="343"/>
      <c r="L8684" s="407">
        <v>1</v>
      </c>
      <c r="M8684" s="344">
        <f t="shared" si="135"/>
        <v>6.2393677553113189</v>
      </c>
      <c r="N8684" s="337"/>
      <c r="T8684" s="169" t="s">
        <v>300</v>
      </c>
    </row>
    <row r="8685" spans="1:20">
      <c r="A8685" s="339">
        <v>45653.75</v>
      </c>
      <c r="B8685" s="340">
        <v>2.84883</v>
      </c>
      <c r="C8685" s="340" t="s">
        <v>300</v>
      </c>
      <c r="D8685" s="341">
        <v>65.246979999999994</v>
      </c>
      <c r="E8685" s="342" t="s">
        <v>300</v>
      </c>
      <c r="F8685" s="340">
        <v>5.7770700000000001</v>
      </c>
      <c r="G8685" s="342" t="s">
        <v>300</v>
      </c>
      <c r="H8685" s="342"/>
      <c r="I8685" s="342"/>
      <c r="J8685" s="343"/>
      <c r="K8685" s="343"/>
      <c r="L8685" s="407">
        <v>1</v>
      </c>
      <c r="M8685" s="344">
        <f t="shared" si="135"/>
        <v>5.7770743793580701</v>
      </c>
      <c r="N8685" s="337"/>
      <c r="T8685" s="169" t="s">
        <v>300</v>
      </c>
    </row>
    <row r="8686" spans="1:20">
      <c r="A8686" s="339">
        <v>45653.791666666701</v>
      </c>
      <c r="B8686" s="340">
        <v>2.4726599999999999</v>
      </c>
      <c r="C8686" s="340" t="s">
        <v>300</v>
      </c>
      <c r="D8686" s="341">
        <v>67.015709999999999</v>
      </c>
      <c r="E8686" s="342" t="s">
        <v>300</v>
      </c>
      <c r="F8686" s="340">
        <v>5.1501700000000001</v>
      </c>
      <c r="G8686" s="342" t="s">
        <v>300</v>
      </c>
      <c r="H8686" s="342"/>
      <c r="I8686" s="342"/>
      <c r="J8686" s="343"/>
      <c r="K8686" s="343"/>
      <c r="L8686" s="407">
        <v>1</v>
      </c>
      <c r="M8686" s="344">
        <f t="shared" si="135"/>
        <v>5.1501755953856865</v>
      </c>
      <c r="N8686" s="337"/>
      <c r="T8686" s="169" t="s">
        <v>300</v>
      </c>
    </row>
    <row r="8687" spans="1:20">
      <c r="A8687" s="339">
        <v>45653.833333333299</v>
      </c>
      <c r="B8687" s="340">
        <v>2.8200099999999999</v>
      </c>
      <c r="C8687" s="340" t="s">
        <v>300</v>
      </c>
      <c r="D8687" s="341">
        <v>67.79522</v>
      </c>
      <c r="E8687" s="342" t="s">
        <v>300</v>
      </c>
      <c r="F8687" s="340">
        <v>5.94198</v>
      </c>
      <c r="G8687" s="342" t="s">
        <v>300</v>
      </c>
      <c r="H8687" s="342"/>
      <c r="I8687" s="342"/>
      <c r="J8687" s="343"/>
      <c r="K8687" s="343"/>
      <c r="L8687" s="407">
        <v>1</v>
      </c>
      <c r="M8687" s="344">
        <f t="shared" si="135"/>
        <v>5.9419738047863753</v>
      </c>
      <c r="N8687" s="337"/>
      <c r="T8687" s="169" t="s">
        <v>300</v>
      </c>
    </row>
    <row r="8688" spans="1:20">
      <c r="A8688" s="339">
        <v>45653.875</v>
      </c>
      <c r="B8688" s="340">
        <v>2.95987</v>
      </c>
      <c r="C8688" s="340" t="s">
        <v>300</v>
      </c>
      <c r="D8688" s="341">
        <v>66.391990000000007</v>
      </c>
      <c r="E8688" s="342" t="s">
        <v>300</v>
      </c>
      <c r="F8688" s="340">
        <v>6.1075799999999996</v>
      </c>
      <c r="G8688" s="342" t="s">
        <v>300</v>
      </c>
      <c r="H8688" s="342"/>
      <c r="I8688" s="342"/>
      <c r="J8688" s="343"/>
      <c r="K8688" s="343"/>
      <c r="L8688" s="407">
        <v>1</v>
      </c>
      <c r="M8688" s="344">
        <f t="shared" si="135"/>
        <v>6.1075823754356042</v>
      </c>
      <c r="N8688" s="337"/>
      <c r="T8688" s="169" t="s">
        <v>300</v>
      </c>
    </row>
    <row r="8689" spans="1:20">
      <c r="A8689" s="339">
        <v>45653.916666666701</v>
      </c>
      <c r="B8689" s="340">
        <v>2.97872</v>
      </c>
      <c r="C8689" s="340" t="s">
        <v>300</v>
      </c>
      <c r="D8689" s="341">
        <v>65.63364</v>
      </c>
      <c r="E8689" s="342" t="s">
        <v>300</v>
      </c>
      <c r="F8689" s="340">
        <v>6.0762799999999997</v>
      </c>
      <c r="G8689" s="342" t="s">
        <v>300</v>
      </c>
      <c r="H8689" s="342"/>
      <c r="I8689" s="342"/>
      <c r="J8689" s="343"/>
      <c r="K8689" s="343"/>
      <c r="L8689" s="407">
        <v>1</v>
      </c>
      <c r="M8689" s="344">
        <f t="shared" si="135"/>
        <v>6.0762716592560633</v>
      </c>
      <c r="N8689" s="337"/>
      <c r="T8689" s="169" t="s">
        <v>300</v>
      </c>
    </row>
    <row r="8690" spans="1:20">
      <c r="A8690" s="339">
        <v>45653.958333333299</v>
      </c>
      <c r="B8690" s="340">
        <v>1.7815700000000001</v>
      </c>
      <c r="C8690" s="340" t="s">
        <v>300</v>
      </c>
      <c r="D8690" s="341">
        <v>68.780289999999994</v>
      </c>
      <c r="E8690" s="342" t="s">
        <v>300</v>
      </c>
      <c r="F8690" s="340">
        <v>3.8084600000000002</v>
      </c>
      <c r="G8690" s="342" t="s">
        <v>300</v>
      </c>
      <c r="H8690" s="342"/>
      <c r="I8690" s="342"/>
      <c r="J8690" s="343"/>
      <c r="K8690" s="343"/>
      <c r="L8690" s="407">
        <v>1</v>
      </c>
      <c r="M8690" s="344">
        <f t="shared" si="135"/>
        <v>3.8084468910147242</v>
      </c>
      <c r="N8690" s="337"/>
      <c r="T8690" s="169" t="s">
        <v>300</v>
      </c>
    </row>
    <row r="8691" spans="1:20">
      <c r="A8691" s="339">
        <v>45654</v>
      </c>
      <c r="B8691" s="340">
        <v>2.4267400000000001</v>
      </c>
      <c r="C8691" s="340" t="s">
        <v>300</v>
      </c>
      <c r="D8691" s="341">
        <v>67.251310000000004</v>
      </c>
      <c r="E8691" s="342" t="s">
        <v>300</v>
      </c>
      <c r="F8691" s="340">
        <v>5.0723099999999999</v>
      </c>
      <c r="G8691" s="342" t="s">
        <v>300</v>
      </c>
      <c r="H8691" s="342"/>
      <c r="I8691" s="342"/>
      <c r="J8691" s="343"/>
      <c r="K8691" s="343"/>
      <c r="L8691" s="407">
        <v>1</v>
      </c>
      <c r="M8691" s="344">
        <f t="shared" si="135"/>
        <v>5.072300880433751</v>
      </c>
      <c r="N8691" s="337"/>
      <c r="T8691" s="169" t="s">
        <v>300</v>
      </c>
    </row>
    <row r="8692" spans="1:20">
      <c r="A8692" s="339">
        <v>45654.041666666701</v>
      </c>
      <c r="B8692" s="340">
        <v>2.67639</v>
      </c>
      <c r="C8692" s="340" t="s">
        <v>300</v>
      </c>
      <c r="D8692" s="341">
        <v>66.877629999999996</v>
      </c>
      <c r="E8692" s="342" t="s">
        <v>300</v>
      </c>
      <c r="F8692" s="340">
        <v>5.5630300000000004</v>
      </c>
      <c r="G8692" s="342" t="s">
        <v>300</v>
      </c>
      <c r="H8692" s="342"/>
      <c r="I8692" s="342"/>
      <c r="J8692" s="343"/>
      <c r="K8692" s="343"/>
      <c r="L8692" s="407">
        <v>1</v>
      </c>
      <c r="M8692" s="344">
        <f t="shared" si="135"/>
        <v>5.5630284744391547</v>
      </c>
      <c r="N8692" s="337"/>
      <c r="T8692" s="169" t="s">
        <v>300</v>
      </c>
    </row>
    <row r="8693" spans="1:20">
      <c r="A8693" s="339">
        <v>45654.083333333299</v>
      </c>
      <c r="B8693" s="340">
        <v>2.0761699999999998</v>
      </c>
      <c r="C8693" s="340" t="s">
        <v>300</v>
      </c>
      <c r="D8693" s="341">
        <v>67.707329999999999</v>
      </c>
      <c r="E8693" s="342" t="s">
        <v>300</v>
      </c>
      <c r="F8693" s="340">
        <v>4.3689799999999996</v>
      </c>
      <c r="G8693" s="342" t="s">
        <v>300</v>
      </c>
      <c r="H8693" s="342"/>
      <c r="I8693" s="342"/>
      <c r="J8693" s="343"/>
      <c r="K8693" s="343"/>
      <c r="L8693" s="407">
        <v>1</v>
      </c>
      <c r="M8693" s="344">
        <f t="shared" si="135"/>
        <v>4.3689755012951883</v>
      </c>
      <c r="N8693" s="337"/>
      <c r="T8693" s="169" t="s">
        <v>300</v>
      </c>
    </row>
    <row r="8694" spans="1:20">
      <c r="A8694" s="339">
        <v>45654.125</v>
      </c>
      <c r="B8694" s="340">
        <v>2.5288599999999999</v>
      </c>
      <c r="C8694" s="340" t="s">
        <v>300</v>
      </c>
      <c r="D8694" s="341">
        <v>66.612859999999998</v>
      </c>
      <c r="E8694" s="342" t="s">
        <v>300</v>
      </c>
      <c r="F8694" s="340">
        <v>5.2355799999999997</v>
      </c>
      <c r="G8694" s="342" t="s">
        <v>300</v>
      </c>
      <c r="H8694" s="342"/>
      <c r="I8694" s="342"/>
      <c r="J8694" s="343"/>
      <c r="K8694" s="343"/>
      <c r="L8694" s="407">
        <v>1</v>
      </c>
      <c r="M8694" s="344">
        <f t="shared" si="135"/>
        <v>5.2355688790987669</v>
      </c>
      <c r="N8694" s="337"/>
      <c r="T8694" s="169" t="s">
        <v>300</v>
      </c>
    </row>
    <row r="8695" spans="1:20">
      <c r="A8695" s="339">
        <v>45654.166666666701</v>
      </c>
      <c r="B8695" s="340">
        <v>2.6927099999999999</v>
      </c>
      <c r="C8695" s="340" t="s">
        <v>300</v>
      </c>
      <c r="D8695" s="341">
        <v>67.328940000000003</v>
      </c>
      <c r="E8695" s="342" t="s">
        <v>300</v>
      </c>
      <c r="F8695" s="340">
        <v>5.6347199999999997</v>
      </c>
      <c r="G8695" s="342" t="s">
        <v>300</v>
      </c>
      <c r="H8695" s="342"/>
      <c r="I8695" s="342"/>
      <c r="J8695" s="343"/>
      <c r="K8695" s="343"/>
      <c r="L8695" s="407">
        <v>1</v>
      </c>
      <c r="M8695" s="344">
        <f t="shared" si="135"/>
        <v>5.6347203956515912</v>
      </c>
      <c r="N8695" s="337"/>
      <c r="T8695" s="169" t="s">
        <v>300</v>
      </c>
    </row>
    <row r="8696" spans="1:20">
      <c r="A8696" s="339">
        <v>45654.208333333299</v>
      </c>
      <c r="B8696" s="340">
        <v>2.7905899999999999</v>
      </c>
      <c r="C8696" s="340" t="s">
        <v>300</v>
      </c>
      <c r="D8696" s="341">
        <v>66.664839999999998</v>
      </c>
      <c r="E8696" s="342" t="s">
        <v>300</v>
      </c>
      <c r="F8696" s="340">
        <v>5.78193</v>
      </c>
      <c r="G8696" s="342" t="s">
        <v>300</v>
      </c>
      <c r="H8696" s="342"/>
      <c r="I8696" s="342"/>
      <c r="J8696" s="343"/>
      <c r="K8696" s="343"/>
      <c r="L8696" s="407">
        <v>1</v>
      </c>
      <c r="M8696" s="344">
        <f t="shared" si="135"/>
        <v>5.7819440503920472</v>
      </c>
      <c r="N8696" s="337"/>
      <c r="T8696" s="169" t="s">
        <v>300</v>
      </c>
    </row>
    <row r="8697" spans="1:20">
      <c r="A8697" s="339">
        <v>45654.25</v>
      </c>
      <c r="B8697" s="340">
        <v>2.47932</v>
      </c>
      <c r="C8697" s="340" t="s">
        <v>300</v>
      </c>
      <c r="D8697" s="341">
        <v>66.393259999999998</v>
      </c>
      <c r="E8697" s="342" t="s">
        <v>300</v>
      </c>
      <c r="F8697" s="340">
        <v>5.1160899999999998</v>
      </c>
      <c r="G8697" s="342" t="s">
        <v>300</v>
      </c>
      <c r="H8697" s="342"/>
      <c r="I8697" s="342"/>
      <c r="J8697" s="343"/>
      <c r="K8697" s="343"/>
      <c r="L8697" s="407">
        <v>1</v>
      </c>
      <c r="M8697" s="344">
        <f t="shared" si="135"/>
        <v>5.1160830698698545</v>
      </c>
      <c r="N8697" s="337"/>
      <c r="T8697" s="169" t="s">
        <v>300</v>
      </c>
    </row>
    <row r="8698" spans="1:20">
      <c r="A8698" s="339">
        <v>45654.291666666701</v>
      </c>
      <c r="B8698" s="340">
        <v>2.7349600000000001</v>
      </c>
      <c r="C8698" s="340" t="s">
        <v>300</v>
      </c>
      <c r="D8698" s="341">
        <v>65.663290000000003</v>
      </c>
      <c r="E8698" s="342" t="s">
        <v>300</v>
      </c>
      <c r="F8698" s="340">
        <v>5.5815599999999996</v>
      </c>
      <c r="G8698" s="342" t="s">
        <v>300</v>
      </c>
      <c r="H8698" s="342"/>
      <c r="I8698" s="342"/>
      <c r="J8698" s="343"/>
      <c r="K8698" s="343"/>
      <c r="L8698" s="407">
        <v>1</v>
      </c>
      <c r="M8698" s="344">
        <f t="shared" si="135"/>
        <v>5.5815475378998718</v>
      </c>
      <c r="N8698" s="337"/>
      <c r="T8698" s="169" t="s">
        <v>300</v>
      </c>
    </row>
    <row r="8699" spans="1:20">
      <c r="A8699" s="339">
        <v>45654.333333333299</v>
      </c>
      <c r="B8699" s="340">
        <v>3.0637400000000001</v>
      </c>
      <c r="C8699" s="340" t="s">
        <v>300</v>
      </c>
      <c r="D8699" s="341">
        <v>65.255129999999994</v>
      </c>
      <c r="E8699" s="342" t="s">
        <v>300</v>
      </c>
      <c r="F8699" s="340">
        <v>6.21366</v>
      </c>
      <c r="G8699" s="342" t="s">
        <v>300</v>
      </c>
      <c r="H8699" s="342"/>
      <c r="I8699" s="342"/>
      <c r="J8699" s="343"/>
      <c r="K8699" s="343"/>
      <c r="L8699" s="407">
        <v>1</v>
      </c>
      <c r="M8699" s="344">
        <f t="shared" si="135"/>
        <v>6.2136612917310954</v>
      </c>
      <c r="N8699" s="337"/>
      <c r="T8699" s="169" t="s">
        <v>300</v>
      </c>
    </row>
    <row r="8700" spans="1:20">
      <c r="A8700" s="339">
        <v>45654.375</v>
      </c>
      <c r="B8700" s="340">
        <v>2.60792</v>
      </c>
      <c r="C8700" s="340" t="s">
        <v>300</v>
      </c>
      <c r="D8700" s="341">
        <v>67.110339999999994</v>
      </c>
      <c r="E8700" s="342" t="s">
        <v>300</v>
      </c>
      <c r="F8700" s="340">
        <v>5.4395699999999998</v>
      </c>
      <c r="G8700" s="342" t="s">
        <v>300</v>
      </c>
      <c r="H8700" s="342"/>
      <c r="I8700" s="342"/>
      <c r="J8700" s="343"/>
      <c r="K8700" s="343"/>
      <c r="L8700" s="407">
        <v>1</v>
      </c>
      <c r="M8700" s="344">
        <f t="shared" si="135"/>
        <v>5.4395718065082237</v>
      </c>
      <c r="N8700" s="337"/>
      <c r="T8700" s="169" t="s">
        <v>300</v>
      </c>
    </row>
    <row r="8701" spans="1:20">
      <c r="A8701" s="339">
        <v>45654.416666666701</v>
      </c>
      <c r="B8701" s="340">
        <v>2.6587900000000002</v>
      </c>
      <c r="C8701" s="340" t="s">
        <v>300</v>
      </c>
      <c r="D8701" s="341">
        <v>66.348179999999999</v>
      </c>
      <c r="E8701" s="342" t="s">
        <v>300</v>
      </c>
      <c r="F8701" s="340">
        <v>5.4826899999999998</v>
      </c>
      <c r="G8701" s="342" t="s">
        <v>300</v>
      </c>
      <c r="H8701" s="342"/>
      <c r="I8701" s="342"/>
      <c r="J8701" s="343"/>
      <c r="K8701" s="343"/>
      <c r="L8701" s="407">
        <v>1</v>
      </c>
      <c r="M8701" s="344">
        <f t="shared" si="135"/>
        <v>5.4826946727683765</v>
      </c>
      <c r="N8701" s="337"/>
      <c r="T8701" s="169" t="s">
        <v>300</v>
      </c>
    </row>
    <row r="8702" spans="1:20">
      <c r="A8702" s="339">
        <v>45654.458333333299</v>
      </c>
      <c r="B8702" s="340">
        <v>1.74536</v>
      </c>
      <c r="C8702" s="340" t="s">
        <v>300</v>
      </c>
      <c r="D8702" s="341">
        <v>68.123930000000001</v>
      </c>
      <c r="E8702" s="342" t="s">
        <v>300</v>
      </c>
      <c r="F8702" s="340">
        <v>3.69543</v>
      </c>
      <c r="G8702" s="342" t="s">
        <v>300</v>
      </c>
      <c r="H8702" s="342"/>
      <c r="I8702" s="342"/>
      <c r="J8702" s="343"/>
      <c r="K8702" s="343"/>
      <c r="L8702" s="407">
        <v>1</v>
      </c>
      <c r="M8702" s="344">
        <f t="shared" si="135"/>
        <v>3.6954363190059838</v>
      </c>
      <c r="N8702" s="337"/>
      <c r="T8702" s="169" t="s">
        <v>300</v>
      </c>
    </row>
    <row r="8703" spans="1:20">
      <c r="A8703" s="339">
        <v>45654.5</v>
      </c>
      <c r="B8703" s="340">
        <v>0.19670000000000001</v>
      </c>
      <c r="C8703" s="340" t="s">
        <v>300</v>
      </c>
      <c r="D8703" s="341">
        <v>62.486089999999997</v>
      </c>
      <c r="E8703" s="342" t="s">
        <v>300</v>
      </c>
      <c r="F8703" s="340">
        <v>0.38201000000000002</v>
      </c>
      <c r="G8703" s="342" t="s">
        <v>300</v>
      </c>
      <c r="H8703" s="342"/>
      <c r="I8703" s="342"/>
      <c r="J8703" s="343"/>
      <c r="K8703" s="343"/>
      <c r="L8703" s="407">
        <v>1</v>
      </c>
      <c r="M8703" s="344">
        <f t="shared" si="135"/>
        <v>0.38200471210523995</v>
      </c>
      <c r="N8703" s="337"/>
      <c r="T8703" s="169" t="s">
        <v>300</v>
      </c>
    </row>
    <row r="8704" spans="1:20">
      <c r="A8704" s="339">
        <v>45654.541666666701</v>
      </c>
      <c r="B8704" s="340">
        <v>1.9419999999999999</v>
      </c>
      <c r="C8704" s="340" t="s">
        <v>300</v>
      </c>
      <c r="D8704" s="341">
        <v>66.820849999999993</v>
      </c>
      <c r="E8704" s="342" t="s">
        <v>300</v>
      </c>
      <c r="F8704" s="340">
        <v>4.0331299999999999</v>
      </c>
      <c r="G8704" s="342" t="s">
        <v>300</v>
      </c>
      <c r="H8704" s="342"/>
      <c r="I8704" s="342"/>
      <c r="J8704" s="343"/>
      <c r="K8704" s="343"/>
      <c r="L8704" s="407">
        <v>1</v>
      </c>
      <c r="M8704" s="344">
        <f t="shared" si="135"/>
        <v>4.0331300989559988</v>
      </c>
      <c r="N8704" s="337"/>
      <c r="T8704" s="169" t="s">
        <v>300</v>
      </c>
    </row>
    <row r="8705" spans="1:20">
      <c r="A8705" s="339">
        <v>45654.583333333299</v>
      </c>
      <c r="B8705" s="340">
        <v>2.3280400000000001</v>
      </c>
      <c r="C8705" s="340" t="s">
        <v>300</v>
      </c>
      <c r="D8705" s="341">
        <v>67.016450000000006</v>
      </c>
      <c r="E8705" s="342" t="s">
        <v>300</v>
      </c>
      <c r="F8705" s="340">
        <v>4.8490099999999998</v>
      </c>
      <c r="G8705" s="342" t="s">
        <v>300</v>
      </c>
      <c r="H8705" s="342"/>
      <c r="I8705" s="342"/>
      <c r="J8705" s="343"/>
      <c r="K8705" s="343"/>
      <c r="L8705" s="407">
        <v>1</v>
      </c>
      <c r="M8705" s="344">
        <f t="shared" si="135"/>
        <v>4.8490076220986404</v>
      </c>
      <c r="N8705" s="337"/>
      <c r="T8705" s="169" t="s">
        <v>300</v>
      </c>
    </row>
    <row r="8706" spans="1:20">
      <c r="A8706" s="339">
        <v>45654.625</v>
      </c>
      <c r="B8706" s="340">
        <v>2.24099</v>
      </c>
      <c r="C8706" s="340" t="s">
        <v>300</v>
      </c>
      <c r="D8706" s="341">
        <v>65.903499999999994</v>
      </c>
      <c r="E8706" s="342" t="s">
        <v>300</v>
      </c>
      <c r="F8706" s="340">
        <v>4.5901800000000001</v>
      </c>
      <c r="G8706" s="342" t="s">
        <v>300</v>
      </c>
      <c r="H8706" s="342"/>
      <c r="I8706" s="342"/>
      <c r="J8706" s="343"/>
      <c r="K8706" s="343"/>
      <c r="L8706" s="407">
        <v>1</v>
      </c>
      <c r="M8706" s="344">
        <f t="shared" si="135"/>
        <v>4.5901767451721991</v>
      </c>
      <c r="N8706" s="337"/>
      <c r="T8706" s="169" t="s">
        <v>300</v>
      </c>
    </row>
    <row r="8707" spans="1:20">
      <c r="A8707" s="339">
        <v>45654.666666666701</v>
      </c>
      <c r="B8707" s="340">
        <v>2.6072199999999999</v>
      </c>
      <c r="C8707" s="340" t="s">
        <v>300</v>
      </c>
      <c r="D8707" s="341">
        <v>66.469340000000003</v>
      </c>
      <c r="E8707" s="342" t="s">
        <v>300</v>
      </c>
      <c r="F8707" s="340">
        <v>5.3861800000000004</v>
      </c>
      <c r="G8707" s="342" t="s">
        <v>300</v>
      </c>
      <c r="H8707" s="342"/>
      <c r="I8707" s="342"/>
      <c r="J8707" s="343"/>
      <c r="K8707" s="343"/>
      <c r="L8707" s="407">
        <v>1</v>
      </c>
      <c r="M8707" s="344">
        <f t="shared" ref="M8707:M8770" si="136">D8707*60*10^3*B8707*5.18*10^-7</f>
        <v>5.3861699870895841</v>
      </c>
      <c r="N8707" s="337"/>
      <c r="T8707" s="169" t="s">
        <v>300</v>
      </c>
    </row>
    <row r="8708" spans="1:20">
      <c r="A8708" s="339">
        <v>45654.708333333299</v>
      </c>
      <c r="B8708" s="340">
        <v>2.5661499999999999</v>
      </c>
      <c r="C8708" s="340" t="s">
        <v>300</v>
      </c>
      <c r="D8708" s="341">
        <v>67.50094</v>
      </c>
      <c r="E8708" s="342" t="s">
        <v>300</v>
      </c>
      <c r="F8708" s="340">
        <v>5.3835899999999999</v>
      </c>
      <c r="G8708" s="342" t="s">
        <v>300</v>
      </c>
      <c r="H8708" s="342"/>
      <c r="I8708" s="342"/>
      <c r="J8708" s="343"/>
      <c r="K8708" s="343"/>
      <c r="L8708" s="407">
        <v>1</v>
      </c>
      <c r="M8708" s="344">
        <f t="shared" si="136"/>
        <v>5.383601055585479</v>
      </c>
      <c r="N8708" s="337"/>
      <c r="T8708" s="169" t="s">
        <v>300</v>
      </c>
    </row>
    <row r="8709" spans="1:20">
      <c r="A8709" s="339">
        <v>45654.75</v>
      </c>
      <c r="B8709" s="340">
        <v>2.8901699999999999</v>
      </c>
      <c r="C8709" s="340" t="s">
        <v>300</v>
      </c>
      <c r="D8709" s="341">
        <v>65.968760000000003</v>
      </c>
      <c r="E8709" s="342" t="s">
        <v>300</v>
      </c>
      <c r="F8709" s="340">
        <v>5.9257299999999997</v>
      </c>
      <c r="G8709" s="342" t="s">
        <v>300</v>
      </c>
      <c r="H8709" s="342"/>
      <c r="I8709" s="342"/>
      <c r="J8709" s="343"/>
      <c r="K8709" s="343"/>
      <c r="L8709" s="407">
        <v>1</v>
      </c>
      <c r="M8709" s="344">
        <f t="shared" si="136"/>
        <v>5.9257417382523352</v>
      </c>
      <c r="N8709" s="337"/>
      <c r="T8709" s="169" t="s">
        <v>300</v>
      </c>
    </row>
    <row r="8710" spans="1:20">
      <c r="A8710" s="339">
        <v>45654.791666666701</v>
      </c>
      <c r="B8710" s="340">
        <v>2.8294999999999999</v>
      </c>
      <c r="C8710" s="340" t="s">
        <v>300</v>
      </c>
      <c r="D8710" s="341">
        <v>65.052580000000006</v>
      </c>
      <c r="E8710" s="342" t="s">
        <v>300</v>
      </c>
      <c r="F8710" s="340">
        <v>5.7207800000000004</v>
      </c>
      <c r="G8710" s="342" t="s">
        <v>300</v>
      </c>
      <c r="H8710" s="342"/>
      <c r="I8710" s="342"/>
      <c r="J8710" s="343"/>
      <c r="K8710" s="343"/>
      <c r="L8710" s="407">
        <v>1</v>
      </c>
      <c r="M8710" s="344">
        <f t="shared" si="136"/>
        <v>5.7207798304187998</v>
      </c>
      <c r="N8710" s="337"/>
      <c r="T8710" s="169" t="s">
        <v>300</v>
      </c>
    </row>
    <row r="8711" spans="1:20">
      <c r="A8711" s="339">
        <v>45654.833333333299</v>
      </c>
      <c r="B8711" s="340">
        <v>2.76566</v>
      </c>
      <c r="C8711" s="340" t="s">
        <v>300</v>
      </c>
      <c r="D8711" s="341">
        <v>65.182879999999997</v>
      </c>
      <c r="E8711" s="342" t="s">
        <v>300</v>
      </c>
      <c r="F8711" s="340">
        <v>5.6029099999999996</v>
      </c>
      <c r="G8711" s="342" t="s">
        <v>300</v>
      </c>
      <c r="H8711" s="342"/>
      <c r="I8711" s="342"/>
      <c r="J8711" s="343"/>
      <c r="K8711" s="343"/>
      <c r="L8711" s="407">
        <v>1</v>
      </c>
      <c r="M8711" s="344">
        <f t="shared" si="136"/>
        <v>5.6029060956368637</v>
      </c>
      <c r="N8711" s="337"/>
      <c r="T8711" s="169" t="s">
        <v>300</v>
      </c>
    </row>
    <row r="8712" spans="1:20">
      <c r="A8712" s="339">
        <v>45654.875</v>
      </c>
      <c r="B8712" s="340">
        <v>3.0063399999999998</v>
      </c>
      <c r="C8712" s="340" t="s">
        <v>300</v>
      </c>
      <c r="D8712" s="341">
        <v>65.574889999999996</v>
      </c>
      <c r="E8712" s="342" t="s">
        <v>300</v>
      </c>
      <c r="F8712" s="340">
        <v>6.1271300000000002</v>
      </c>
      <c r="G8712" s="342" t="s">
        <v>300</v>
      </c>
      <c r="H8712" s="342"/>
      <c r="I8712" s="342"/>
      <c r="J8712" s="343"/>
      <c r="K8712" s="343"/>
      <c r="L8712" s="407">
        <v>1</v>
      </c>
      <c r="M8712" s="344">
        <f t="shared" si="136"/>
        <v>6.1271240920648067</v>
      </c>
      <c r="N8712" s="337"/>
      <c r="T8712" s="169" t="s">
        <v>300</v>
      </c>
    </row>
    <row r="8713" spans="1:20">
      <c r="A8713" s="339">
        <v>45654.916666666701</v>
      </c>
      <c r="B8713" s="340">
        <v>2.7234400000000001</v>
      </c>
      <c r="C8713" s="340" t="s">
        <v>300</v>
      </c>
      <c r="D8713" s="341">
        <v>65.480260000000001</v>
      </c>
      <c r="E8713" s="342" t="s">
        <v>300</v>
      </c>
      <c r="F8713" s="340">
        <v>5.5425399999999998</v>
      </c>
      <c r="G8713" s="342" t="s">
        <v>300</v>
      </c>
      <c r="H8713" s="342"/>
      <c r="I8713" s="342"/>
      <c r="J8713" s="343"/>
      <c r="K8713" s="343"/>
      <c r="L8713" s="407">
        <v>1</v>
      </c>
      <c r="M8713" s="344">
        <f t="shared" si="136"/>
        <v>5.5425448628699527</v>
      </c>
      <c r="N8713" s="337"/>
      <c r="T8713" s="169" t="s">
        <v>300</v>
      </c>
    </row>
    <row r="8714" spans="1:20">
      <c r="A8714" s="339">
        <v>45654.958333333299</v>
      </c>
      <c r="B8714" s="340">
        <v>2.8958400000000002</v>
      </c>
      <c r="C8714" s="340" t="s">
        <v>300</v>
      </c>
      <c r="D8714" s="341">
        <v>64.189639999999997</v>
      </c>
      <c r="E8714" s="342" t="s">
        <v>300</v>
      </c>
      <c r="F8714" s="340">
        <v>5.7772500000000004</v>
      </c>
      <c r="G8714" s="342" t="s">
        <v>300</v>
      </c>
      <c r="H8714" s="342"/>
      <c r="I8714" s="342"/>
      <c r="J8714" s="343"/>
      <c r="K8714" s="343"/>
      <c r="L8714" s="407">
        <v>1</v>
      </c>
      <c r="M8714" s="344">
        <f t="shared" si="136"/>
        <v>5.777241374193407</v>
      </c>
      <c r="N8714" s="337"/>
      <c r="T8714" s="169" t="s">
        <v>300</v>
      </c>
    </row>
    <row r="8715" spans="1:20">
      <c r="A8715" s="339">
        <v>45655</v>
      </c>
      <c r="B8715" s="340">
        <v>2.94408</v>
      </c>
      <c r="C8715" s="340" t="s">
        <v>300</v>
      </c>
      <c r="D8715" s="341">
        <v>65.057519999999997</v>
      </c>
      <c r="E8715" s="342" t="s">
        <v>300</v>
      </c>
      <c r="F8715" s="340">
        <v>5.95289</v>
      </c>
      <c r="G8715" s="342" t="s">
        <v>300</v>
      </c>
      <c r="H8715" s="342"/>
      <c r="I8715" s="342"/>
      <c r="J8715" s="343"/>
      <c r="K8715" s="343"/>
      <c r="L8715" s="407">
        <v>1</v>
      </c>
      <c r="M8715" s="344">
        <f t="shared" si="136"/>
        <v>5.9528936114081272</v>
      </c>
      <c r="N8715" s="337"/>
      <c r="T8715" s="169" t="s">
        <v>300</v>
      </c>
    </row>
    <row r="8716" spans="1:20">
      <c r="A8716" s="339">
        <v>45655.041666666701</v>
      </c>
      <c r="B8716" s="340">
        <v>2.98203</v>
      </c>
      <c r="C8716" s="340" t="s">
        <v>300</v>
      </c>
      <c r="D8716" s="341">
        <v>64.944649999999996</v>
      </c>
      <c r="E8716" s="342" t="s">
        <v>300</v>
      </c>
      <c r="F8716" s="340">
        <v>6.0191699999999999</v>
      </c>
      <c r="G8716" s="342" t="s">
        <v>300</v>
      </c>
      <c r="H8716" s="342"/>
      <c r="I8716" s="342"/>
      <c r="J8716" s="343"/>
      <c r="K8716" s="343"/>
      <c r="L8716" s="407">
        <v>1</v>
      </c>
      <c r="M8716" s="344">
        <f t="shared" si="136"/>
        <v>6.0191670853956589</v>
      </c>
      <c r="N8716" s="337"/>
      <c r="T8716" s="169" t="s">
        <v>300</v>
      </c>
    </row>
    <row r="8717" spans="1:20">
      <c r="A8717" s="339">
        <v>45655.083333333299</v>
      </c>
      <c r="B8717" s="340">
        <v>2.8747799999999999</v>
      </c>
      <c r="C8717" s="340" t="s">
        <v>300</v>
      </c>
      <c r="D8717" s="341">
        <v>65.313479999999998</v>
      </c>
      <c r="E8717" s="342" t="s">
        <v>300</v>
      </c>
      <c r="F8717" s="340">
        <v>5.8356399999999997</v>
      </c>
      <c r="G8717" s="342" t="s">
        <v>300</v>
      </c>
      <c r="H8717" s="342"/>
      <c r="I8717" s="342"/>
      <c r="J8717" s="343"/>
      <c r="K8717" s="343"/>
      <c r="L8717" s="407">
        <v>1</v>
      </c>
      <c r="M8717" s="344">
        <f t="shared" si="136"/>
        <v>5.8356394179491513</v>
      </c>
      <c r="N8717" s="337"/>
      <c r="T8717" s="169" t="s">
        <v>300</v>
      </c>
    </row>
    <row r="8718" spans="1:20">
      <c r="A8718" s="339">
        <v>45655.125</v>
      </c>
      <c r="B8718" s="340">
        <v>3.0196999999999998</v>
      </c>
      <c r="C8718" s="340" t="s">
        <v>300</v>
      </c>
      <c r="D8718" s="341">
        <v>64.909520000000001</v>
      </c>
      <c r="E8718" s="342" t="s">
        <v>300</v>
      </c>
      <c r="F8718" s="340">
        <v>6.0918999999999999</v>
      </c>
      <c r="G8718" s="342" t="s">
        <v>300</v>
      </c>
      <c r="H8718" s="342"/>
      <c r="I8718" s="342"/>
      <c r="J8718" s="343"/>
      <c r="K8718" s="343"/>
      <c r="L8718" s="407">
        <v>1</v>
      </c>
      <c r="M8718" s="344">
        <f t="shared" si="136"/>
        <v>6.0919061860675185</v>
      </c>
      <c r="N8718" s="337"/>
      <c r="T8718" s="169" t="s">
        <v>300</v>
      </c>
    </row>
    <row r="8719" spans="1:20">
      <c r="A8719" s="339">
        <v>45655.166666666701</v>
      </c>
      <c r="B8719" s="340">
        <v>2.9079899999999999</v>
      </c>
      <c r="C8719" s="340" t="s">
        <v>300</v>
      </c>
      <c r="D8719" s="341">
        <v>65.123009999999994</v>
      </c>
      <c r="E8719" s="342" t="s">
        <v>300</v>
      </c>
      <c r="F8719" s="340">
        <v>5.88584</v>
      </c>
      <c r="G8719" s="342" t="s">
        <v>300</v>
      </c>
      <c r="H8719" s="342"/>
      <c r="I8719" s="342"/>
      <c r="J8719" s="343"/>
      <c r="K8719" s="343"/>
      <c r="L8719" s="407">
        <v>1</v>
      </c>
      <c r="M8719" s="344">
        <f t="shared" si="136"/>
        <v>5.8858390822948898</v>
      </c>
      <c r="N8719" s="337"/>
      <c r="T8719" s="169" t="s">
        <v>300</v>
      </c>
    </row>
    <row r="8720" spans="1:20">
      <c r="A8720" s="339">
        <v>45655.208333333299</v>
      </c>
      <c r="B8720" s="340">
        <v>1.9209400000000001</v>
      </c>
      <c r="C8720" s="340" t="s">
        <v>300</v>
      </c>
      <c r="D8720" s="341">
        <v>66.693119999999993</v>
      </c>
      <c r="E8720" s="342" t="s">
        <v>300</v>
      </c>
      <c r="F8720" s="340">
        <v>3.98177</v>
      </c>
      <c r="G8720" s="342" t="s">
        <v>300</v>
      </c>
      <c r="H8720" s="342"/>
      <c r="I8720" s="342"/>
      <c r="J8720" s="343"/>
      <c r="K8720" s="343"/>
      <c r="L8720" s="407">
        <v>1</v>
      </c>
      <c r="M8720" s="344">
        <f t="shared" si="136"/>
        <v>3.9817670184714236</v>
      </c>
      <c r="N8720" s="337"/>
      <c r="T8720" s="169" t="s">
        <v>300</v>
      </c>
    </row>
    <row r="8721" spans="1:20">
      <c r="A8721" s="339">
        <v>45655.25</v>
      </c>
      <c r="B8721" s="340">
        <v>3.0360800000000001</v>
      </c>
      <c r="C8721" s="340" t="s">
        <v>300</v>
      </c>
      <c r="D8721" s="341">
        <v>64.720699999999994</v>
      </c>
      <c r="E8721" s="342" t="s">
        <v>300</v>
      </c>
      <c r="F8721" s="340">
        <v>6.1071400000000002</v>
      </c>
      <c r="G8721" s="342" t="s">
        <v>300</v>
      </c>
      <c r="H8721" s="342"/>
      <c r="I8721" s="342"/>
      <c r="J8721" s="343"/>
      <c r="K8721" s="343"/>
      <c r="L8721" s="407">
        <v>1</v>
      </c>
      <c r="M8721" s="344">
        <f t="shared" si="136"/>
        <v>6.1071336863644783</v>
      </c>
      <c r="N8721" s="337"/>
      <c r="T8721" s="169" t="s">
        <v>300</v>
      </c>
    </row>
    <row r="8722" spans="1:20">
      <c r="A8722" s="339">
        <v>45655.291666666701</v>
      </c>
      <c r="B8722" s="340">
        <v>2.7660999999999998</v>
      </c>
      <c r="C8722" s="340" t="s">
        <v>300</v>
      </c>
      <c r="D8722" s="341">
        <v>64.224419999999995</v>
      </c>
      <c r="E8722" s="342" t="s">
        <v>300</v>
      </c>
      <c r="F8722" s="340">
        <v>5.5214100000000004</v>
      </c>
      <c r="G8722" s="342" t="s">
        <v>300</v>
      </c>
      <c r="H8722" s="342"/>
      <c r="I8722" s="342"/>
      <c r="J8722" s="343"/>
      <c r="K8722" s="343"/>
      <c r="L8722" s="407">
        <v>1</v>
      </c>
      <c r="M8722" s="344">
        <f t="shared" si="136"/>
        <v>5.5213983064749579</v>
      </c>
      <c r="N8722" s="337"/>
      <c r="T8722" s="169" t="s">
        <v>300</v>
      </c>
    </row>
    <row r="8723" spans="1:20">
      <c r="A8723" s="339">
        <v>45655.333333333299</v>
      </c>
      <c r="B8723" s="340">
        <v>2.81047</v>
      </c>
      <c r="C8723" s="340" t="s">
        <v>300</v>
      </c>
      <c r="D8723" s="341">
        <v>64.975930000000005</v>
      </c>
      <c r="E8723" s="342" t="s">
        <v>300</v>
      </c>
      <c r="F8723" s="340">
        <v>5.6756099999999998</v>
      </c>
      <c r="G8723" s="342" t="s">
        <v>300</v>
      </c>
      <c r="H8723" s="342"/>
      <c r="I8723" s="342"/>
      <c r="J8723" s="343"/>
      <c r="K8723" s="343"/>
      <c r="L8723" s="407">
        <v>1</v>
      </c>
      <c r="M8723" s="344">
        <f t="shared" si="136"/>
        <v>5.6756089937590675</v>
      </c>
      <c r="N8723" s="337"/>
      <c r="T8723" s="169" t="s">
        <v>300</v>
      </c>
    </row>
    <row r="8724" spans="1:20">
      <c r="A8724" s="339">
        <v>45655.375</v>
      </c>
      <c r="B8724" s="340">
        <v>2.5468899999999999</v>
      </c>
      <c r="C8724" s="340" t="s">
        <v>300</v>
      </c>
      <c r="D8724" s="341">
        <v>66.297409999999999</v>
      </c>
      <c r="E8724" s="342" t="s">
        <v>300</v>
      </c>
      <c r="F8724" s="340">
        <v>5.2479300000000002</v>
      </c>
      <c r="G8724" s="342" t="s">
        <v>300</v>
      </c>
      <c r="H8724" s="342"/>
      <c r="I8724" s="342"/>
      <c r="J8724" s="343"/>
      <c r="K8724" s="343"/>
      <c r="L8724" s="407">
        <v>1</v>
      </c>
      <c r="M8724" s="344">
        <f t="shared" si="136"/>
        <v>5.2479267040462911</v>
      </c>
      <c r="N8724" s="337"/>
      <c r="T8724" s="169" t="s">
        <v>300</v>
      </c>
    </row>
    <row r="8725" spans="1:20">
      <c r="A8725" s="339">
        <v>45655.416666666701</v>
      </c>
      <c r="B8725" s="340">
        <v>1.3680699999999999</v>
      </c>
      <c r="C8725" s="340" t="s">
        <v>300</v>
      </c>
      <c r="D8725" s="341">
        <v>66.367140000000006</v>
      </c>
      <c r="E8725" s="342" t="s">
        <v>300</v>
      </c>
      <c r="F8725" s="340">
        <v>2.8219099999999999</v>
      </c>
      <c r="G8725" s="342" t="s">
        <v>300</v>
      </c>
      <c r="H8725" s="342"/>
      <c r="I8725" s="342"/>
      <c r="J8725" s="343"/>
      <c r="K8725" s="343"/>
      <c r="L8725" s="407">
        <v>1</v>
      </c>
      <c r="M8725" s="344">
        <f t="shared" si="136"/>
        <v>2.8219052812713836</v>
      </c>
      <c r="N8725" s="337"/>
      <c r="T8725" s="169" t="s">
        <v>300</v>
      </c>
    </row>
    <row r="8726" spans="1:20">
      <c r="A8726" s="339">
        <v>45655.458333333299</v>
      </c>
      <c r="B8726" s="340">
        <v>2.68628</v>
      </c>
      <c r="C8726" s="340" t="s">
        <v>300</v>
      </c>
      <c r="D8726" s="341">
        <v>65.634810000000002</v>
      </c>
      <c r="E8726" s="342" t="s">
        <v>300</v>
      </c>
      <c r="F8726" s="340">
        <v>5.4798299999999998</v>
      </c>
      <c r="G8726" s="342" t="s">
        <v>300</v>
      </c>
      <c r="H8726" s="342"/>
      <c r="I8726" s="342"/>
      <c r="J8726" s="343"/>
      <c r="K8726" s="343"/>
      <c r="L8726" s="407">
        <v>1</v>
      </c>
      <c r="M8726" s="344">
        <f t="shared" si="136"/>
        <v>5.4798228778033442</v>
      </c>
      <c r="N8726" s="337"/>
      <c r="T8726" s="169" t="s">
        <v>300</v>
      </c>
    </row>
    <row r="8727" spans="1:20">
      <c r="A8727" s="339">
        <v>45655.5</v>
      </c>
      <c r="B8727" s="340">
        <v>0.72104999999999997</v>
      </c>
      <c r="C8727" s="340" t="s">
        <v>300</v>
      </c>
      <c r="D8727" s="341">
        <v>62.873690000000003</v>
      </c>
      <c r="E8727" s="342" t="s">
        <v>300</v>
      </c>
      <c r="F8727" s="340">
        <v>1.4090100000000001</v>
      </c>
      <c r="G8727" s="342" t="s">
        <v>300</v>
      </c>
      <c r="H8727" s="342"/>
      <c r="I8727" s="342"/>
      <c r="J8727" s="343"/>
      <c r="K8727" s="343"/>
      <c r="L8727" s="407">
        <v>1</v>
      </c>
      <c r="M8727" s="344">
        <f t="shared" si="136"/>
        <v>1.4090141053434599</v>
      </c>
      <c r="N8727" s="337"/>
      <c r="T8727" s="169" t="s">
        <v>300</v>
      </c>
    </row>
    <row r="8728" spans="1:20">
      <c r="A8728" s="339">
        <v>45655.541666666701</v>
      </c>
      <c r="B8728" s="340">
        <v>0.3453</v>
      </c>
      <c r="C8728" s="340" t="s">
        <v>300</v>
      </c>
      <c r="D8728" s="341">
        <v>47.833120000000001</v>
      </c>
      <c r="E8728" s="342" t="s">
        <v>300</v>
      </c>
      <c r="F8728" s="340">
        <v>0.51334000000000002</v>
      </c>
      <c r="G8728" s="342" t="s">
        <v>300</v>
      </c>
      <c r="H8728" s="342"/>
      <c r="I8728" s="342"/>
      <c r="J8728" s="343"/>
      <c r="K8728" s="343"/>
      <c r="L8728" s="407">
        <v>1</v>
      </c>
      <c r="M8728" s="344">
        <f t="shared" si="136"/>
        <v>0.51334140852288002</v>
      </c>
      <c r="N8728" s="337"/>
      <c r="T8728" s="169" t="s">
        <v>300</v>
      </c>
    </row>
    <row r="8729" spans="1:20">
      <c r="A8729" s="339">
        <v>45655.583333333299</v>
      </c>
      <c r="B8729" s="340">
        <v>0.42161999999999999</v>
      </c>
      <c r="C8729" s="340" t="s">
        <v>300</v>
      </c>
      <c r="D8729" s="341">
        <v>57.641399999999997</v>
      </c>
      <c r="E8729" s="342" t="s">
        <v>300</v>
      </c>
      <c r="F8729" s="340">
        <v>0.75532999999999995</v>
      </c>
      <c r="G8729" s="342" t="s">
        <v>300</v>
      </c>
      <c r="H8729" s="342"/>
      <c r="I8729" s="342"/>
      <c r="J8729" s="343"/>
      <c r="K8729" s="343"/>
      <c r="L8729" s="407">
        <v>1</v>
      </c>
      <c r="M8729" s="344">
        <f t="shared" si="136"/>
        <v>0.7553300004734399</v>
      </c>
      <c r="N8729" s="337"/>
      <c r="T8729" s="169" t="s">
        <v>300</v>
      </c>
    </row>
    <row r="8730" spans="1:20">
      <c r="A8730" s="339">
        <v>45655.625</v>
      </c>
      <c r="B8730" s="340">
        <v>0.42010999999999998</v>
      </c>
      <c r="C8730" s="340" t="s">
        <v>300</v>
      </c>
      <c r="D8730" s="341">
        <v>59.506740000000001</v>
      </c>
      <c r="E8730" s="342" t="s">
        <v>300</v>
      </c>
      <c r="F8730" s="340">
        <v>0.77698</v>
      </c>
      <c r="G8730" s="342" t="s">
        <v>300</v>
      </c>
      <c r="H8730" s="342"/>
      <c r="I8730" s="342"/>
      <c r="J8730" s="343"/>
      <c r="K8730" s="343"/>
      <c r="L8730" s="407">
        <v>1</v>
      </c>
      <c r="M8730" s="344">
        <f t="shared" si="136"/>
        <v>0.77698062290671188</v>
      </c>
      <c r="N8730" s="337"/>
      <c r="T8730" s="169" t="s">
        <v>300</v>
      </c>
    </row>
    <row r="8731" spans="1:20">
      <c r="A8731" s="339">
        <v>45655.666666666701</v>
      </c>
      <c r="B8731" s="340">
        <v>1.1174599999999999</v>
      </c>
      <c r="C8731" s="340" t="s">
        <v>300</v>
      </c>
      <c r="D8731" s="341">
        <v>64.960130000000007</v>
      </c>
      <c r="E8731" s="342" t="s">
        <v>300</v>
      </c>
      <c r="F8731" s="340">
        <v>2.2561100000000001</v>
      </c>
      <c r="G8731" s="342" t="s">
        <v>300</v>
      </c>
      <c r="H8731" s="342"/>
      <c r="I8731" s="342"/>
      <c r="J8731" s="343"/>
      <c r="K8731" s="343"/>
      <c r="L8731" s="407">
        <v>1</v>
      </c>
      <c r="M8731" s="344">
        <f t="shared" si="136"/>
        <v>2.2561079807133835</v>
      </c>
      <c r="N8731" s="337"/>
      <c r="T8731" s="169" t="s">
        <v>300</v>
      </c>
    </row>
    <row r="8732" spans="1:20">
      <c r="A8732" s="339">
        <v>45655.708333333299</v>
      </c>
      <c r="B8732" s="340">
        <v>2.5499800000000001</v>
      </c>
      <c r="C8732" s="340" t="s">
        <v>300</v>
      </c>
      <c r="D8732" s="341">
        <v>66.002510000000001</v>
      </c>
      <c r="E8732" s="342" t="s">
        <v>300</v>
      </c>
      <c r="F8732" s="340">
        <v>5.2309299999999999</v>
      </c>
      <c r="G8732" s="342" t="s">
        <v>300</v>
      </c>
      <c r="H8732" s="342"/>
      <c r="I8732" s="342"/>
      <c r="J8732" s="343"/>
      <c r="K8732" s="343"/>
      <c r="L8732" s="407">
        <v>1</v>
      </c>
      <c r="M8732" s="344">
        <f t="shared" si="136"/>
        <v>5.2309219003797836</v>
      </c>
      <c r="N8732" s="337"/>
      <c r="T8732" s="169" t="s">
        <v>300</v>
      </c>
    </row>
    <row r="8733" spans="1:20">
      <c r="A8733" s="339">
        <v>45655.75</v>
      </c>
      <c r="B8733" s="340">
        <v>2.8202699999999998</v>
      </c>
      <c r="C8733" s="340" t="s">
        <v>300</v>
      </c>
      <c r="D8733" s="341">
        <v>64.149349999999998</v>
      </c>
      <c r="E8733" s="342" t="s">
        <v>300</v>
      </c>
      <c r="F8733" s="340">
        <v>5.6229500000000003</v>
      </c>
      <c r="G8733" s="342" t="s">
        <v>300</v>
      </c>
      <c r="H8733" s="342"/>
      <c r="I8733" s="342"/>
      <c r="J8733" s="343"/>
      <c r="K8733" s="343"/>
      <c r="L8733" s="407">
        <v>1</v>
      </c>
      <c r="M8733" s="344">
        <f t="shared" si="136"/>
        <v>5.622946586045459</v>
      </c>
      <c r="N8733" s="337"/>
      <c r="T8733" s="169" t="s">
        <v>300</v>
      </c>
    </row>
    <row r="8734" spans="1:20">
      <c r="A8734" s="339">
        <v>45655.791666666701</v>
      </c>
      <c r="B8734" s="340">
        <v>2.6793800000000001</v>
      </c>
      <c r="C8734" s="340" t="s">
        <v>300</v>
      </c>
      <c r="D8734" s="341">
        <v>65.125910000000005</v>
      </c>
      <c r="E8734" s="342" t="s">
        <v>300</v>
      </c>
      <c r="F8734" s="340">
        <v>5.4233700000000002</v>
      </c>
      <c r="G8734" s="342" t="s">
        <v>300</v>
      </c>
      <c r="H8734" s="342"/>
      <c r="I8734" s="342"/>
      <c r="J8734" s="343"/>
      <c r="K8734" s="343"/>
      <c r="L8734" s="407">
        <v>1</v>
      </c>
      <c r="M8734" s="344">
        <f t="shared" si="136"/>
        <v>5.4233686476686636</v>
      </c>
      <c r="N8734" s="337"/>
      <c r="T8734" s="169" t="s">
        <v>300</v>
      </c>
    </row>
    <row r="8735" spans="1:20">
      <c r="A8735" s="339">
        <v>45655.833333333299</v>
      </c>
      <c r="B8735" s="340">
        <v>0.82989000000000002</v>
      </c>
      <c r="C8735" s="340" t="s">
        <v>300</v>
      </c>
      <c r="D8735" s="341">
        <v>62.710940000000001</v>
      </c>
      <c r="E8735" s="342" t="s">
        <v>300</v>
      </c>
      <c r="F8735" s="340">
        <v>1.6174999999999999</v>
      </c>
      <c r="G8735" s="342" t="s">
        <v>300</v>
      </c>
      <c r="H8735" s="342"/>
      <c r="I8735" s="342"/>
      <c r="J8735" s="343"/>
      <c r="K8735" s="343"/>
      <c r="L8735" s="407">
        <v>1</v>
      </c>
      <c r="M8735" s="344">
        <f t="shared" si="136"/>
        <v>1.6175020964543276</v>
      </c>
      <c r="N8735" s="337"/>
      <c r="T8735" s="169" t="s">
        <v>300</v>
      </c>
    </row>
    <row r="8736" spans="1:20">
      <c r="A8736" s="339">
        <v>45655.875</v>
      </c>
      <c r="B8736" s="340">
        <v>0.48814000000000002</v>
      </c>
      <c r="C8736" s="340" t="s">
        <v>300</v>
      </c>
      <c r="D8736" s="341">
        <v>60.5244</v>
      </c>
      <c r="E8736" s="342" t="s">
        <v>300</v>
      </c>
      <c r="F8736" s="340">
        <v>0.91823999999999995</v>
      </c>
      <c r="G8736" s="342" t="s">
        <v>300</v>
      </c>
      <c r="H8736" s="342"/>
      <c r="I8736" s="342"/>
      <c r="J8736" s="343"/>
      <c r="K8736" s="343"/>
      <c r="L8736" s="407">
        <v>1</v>
      </c>
      <c r="M8736" s="344">
        <f t="shared" si="136"/>
        <v>0.91823934954527986</v>
      </c>
      <c r="N8736" s="337"/>
      <c r="T8736" s="169" t="s">
        <v>300</v>
      </c>
    </row>
    <row r="8737" spans="1:20">
      <c r="A8737" s="339">
        <v>45655.916666666701</v>
      </c>
      <c r="B8737" s="340">
        <v>1.2328399999999999</v>
      </c>
      <c r="C8737" s="340" t="s">
        <v>300</v>
      </c>
      <c r="D8737" s="341">
        <v>65.484039999999993</v>
      </c>
      <c r="E8737" s="342" t="s">
        <v>300</v>
      </c>
      <c r="F8737" s="340">
        <v>2.5091299999999999</v>
      </c>
      <c r="G8737" s="342" t="s">
        <v>300</v>
      </c>
      <c r="H8737" s="342"/>
      <c r="I8737" s="342"/>
      <c r="J8737" s="343"/>
      <c r="K8737" s="343"/>
      <c r="L8737" s="407">
        <v>1</v>
      </c>
      <c r="M8737" s="344">
        <f t="shared" si="136"/>
        <v>2.5091301675914872</v>
      </c>
      <c r="N8737" s="337"/>
      <c r="T8737" s="169" t="s">
        <v>300</v>
      </c>
    </row>
    <row r="8738" spans="1:20">
      <c r="A8738" s="339">
        <v>45655.958333333299</v>
      </c>
      <c r="B8738" s="340">
        <v>2.4803999999999999</v>
      </c>
      <c r="C8738" s="340" t="s">
        <v>300</v>
      </c>
      <c r="D8738" s="341">
        <v>65.697310000000002</v>
      </c>
      <c r="E8738" s="342" t="s">
        <v>300</v>
      </c>
      <c r="F8738" s="340">
        <v>5.0646500000000003</v>
      </c>
      <c r="G8738" s="342" t="s">
        <v>300</v>
      </c>
      <c r="H8738" s="342"/>
      <c r="I8738" s="342"/>
      <c r="J8738" s="343"/>
      <c r="K8738" s="343"/>
      <c r="L8738" s="407">
        <v>1</v>
      </c>
      <c r="M8738" s="344">
        <f t="shared" si="136"/>
        <v>5.0646602880619191</v>
      </c>
      <c r="N8738" s="337"/>
      <c r="T8738" s="169" t="s">
        <v>300</v>
      </c>
    </row>
    <row r="8739" spans="1:20">
      <c r="A8739" s="339">
        <v>45656</v>
      </c>
      <c r="B8739" s="340">
        <v>2.7060300000000002</v>
      </c>
      <c r="C8739" s="340" t="s">
        <v>300</v>
      </c>
      <c r="D8739" s="341">
        <v>65.273349999999994</v>
      </c>
      <c r="E8739" s="342" t="s">
        <v>300</v>
      </c>
      <c r="F8739" s="340">
        <v>5.4897</v>
      </c>
      <c r="G8739" s="342" t="s">
        <v>300</v>
      </c>
      <c r="H8739" s="342"/>
      <c r="I8739" s="342"/>
      <c r="J8739" s="343"/>
      <c r="K8739" s="343"/>
      <c r="L8739" s="407">
        <v>1</v>
      </c>
      <c r="M8739" s="344">
        <f t="shared" si="136"/>
        <v>5.4897114737795398</v>
      </c>
      <c r="N8739" s="337"/>
      <c r="T8739" s="169" t="s">
        <v>300</v>
      </c>
    </row>
    <row r="8740" spans="1:20">
      <c r="A8740" s="339">
        <v>45656.041666666701</v>
      </c>
      <c r="B8740" s="340">
        <v>2.7749600000000001</v>
      </c>
      <c r="C8740" s="340" t="s">
        <v>300</v>
      </c>
      <c r="D8740" s="341">
        <v>65.220070000000007</v>
      </c>
      <c r="E8740" s="342" t="s">
        <v>300</v>
      </c>
      <c r="F8740" s="340">
        <v>5.6249500000000001</v>
      </c>
      <c r="G8740" s="342" t="s">
        <v>300</v>
      </c>
      <c r="H8740" s="342"/>
      <c r="I8740" s="342"/>
      <c r="J8740" s="343"/>
      <c r="K8740" s="343"/>
      <c r="L8740" s="407">
        <v>1</v>
      </c>
      <c r="M8740" s="344">
        <f t="shared" si="136"/>
        <v>5.6249542956989771</v>
      </c>
      <c r="N8740" s="337"/>
      <c r="T8740" s="169" t="s">
        <v>300</v>
      </c>
    </row>
    <row r="8741" spans="1:20">
      <c r="A8741" s="339">
        <v>45656.083333333299</v>
      </c>
      <c r="B8741" s="340">
        <v>2.5176500000000002</v>
      </c>
      <c r="C8741" s="340" t="s">
        <v>300</v>
      </c>
      <c r="D8741" s="341">
        <v>65.487520000000004</v>
      </c>
      <c r="E8741" s="342" t="s">
        <v>300</v>
      </c>
      <c r="F8741" s="340">
        <v>5.1242900000000002</v>
      </c>
      <c r="G8741" s="342" t="s">
        <v>300</v>
      </c>
      <c r="H8741" s="342"/>
      <c r="I8741" s="342"/>
      <c r="J8741" s="343"/>
      <c r="K8741" s="343"/>
      <c r="L8741" s="407">
        <v>1</v>
      </c>
      <c r="M8741" s="344">
        <f t="shared" si="136"/>
        <v>5.1243042689462399</v>
      </c>
      <c r="N8741" s="337"/>
      <c r="T8741" s="169" t="s">
        <v>300</v>
      </c>
    </row>
    <row r="8742" spans="1:20">
      <c r="A8742" s="339">
        <v>45656.125</v>
      </c>
      <c r="B8742" s="340">
        <v>2.5471900000000001</v>
      </c>
      <c r="C8742" s="340" t="s">
        <v>300</v>
      </c>
      <c r="D8742" s="341">
        <v>65.484129999999993</v>
      </c>
      <c r="E8742" s="342" t="s">
        <v>300</v>
      </c>
      <c r="F8742" s="340">
        <v>5.1841600000000003</v>
      </c>
      <c r="G8742" s="342" t="s">
        <v>300</v>
      </c>
      <c r="H8742" s="342"/>
      <c r="I8742" s="342"/>
      <c r="J8742" s="343"/>
      <c r="K8742" s="343"/>
      <c r="L8742" s="407">
        <v>1</v>
      </c>
      <c r="M8742" s="344">
        <f t="shared" si="136"/>
        <v>5.1841601956232743</v>
      </c>
      <c r="N8742" s="337"/>
      <c r="T8742" s="169" t="s">
        <v>300</v>
      </c>
    </row>
    <row r="8743" spans="1:20">
      <c r="A8743" s="339">
        <v>45656.166666666701</v>
      </c>
      <c r="B8743" s="340">
        <v>2.45099</v>
      </c>
      <c r="C8743" s="340" t="s">
        <v>300</v>
      </c>
      <c r="D8743" s="341">
        <v>65.440719999999999</v>
      </c>
      <c r="E8743" s="342" t="s">
        <v>300</v>
      </c>
      <c r="F8743" s="340">
        <v>4.9850599999999998</v>
      </c>
      <c r="G8743" s="342" t="s">
        <v>300</v>
      </c>
      <c r="H8743" s="342"/>
      <c r="I8743" s="342"/>
      <c r="J8743" s="343"/>
      <c r="K8743" s="343"/>
      <c r="L8743" s="407">
        <v>1</v>
      </c>
      <c r="M8743" s="344">
        <f t="shared" si="136"/>
        <v>4.9850626237218227</v>
      </c>
      <c r="N8743" s="337"/>
      <c r="T8743" s="169" t="s">
        <v>300</v>
      </c>
    </row>
    <row r="8744" spans="1:20">
      <c r="A8744" s="339">
        <v>45656.208333333299</v>
      </c>
      <c r="B8744" s="340">
        <v>2.5520499999999999</v>
      </c>
      <c r="C8744" s="340" t="s">
        <v>300</v>
      </c>
      <c r="D8744" s="341">
        <v>65.367980000000003</v>
      </c>
      <c r="E8744" s="342" t="s">
        <v>300</v>
      </c>
      <c r="F8744" s="340">
        <v>5.1848400000000003</v>
      </c>
      <c r="G8744" s="342" t="s">
        <v>300</v>
      </c>
      <c r="H8744" s="342"/>
      <c r="I8744" s="342"/>
      <c r="J8744" s="343"/>
      <c r="K8744" s="343"/>
      <c r="L8744" s="407">
        <v>1</v>
      </c>
      <c r="M8744" s="344">
        <f t="shared" si="136"/>
        <v>5.1848387423977202</v>
      </c>
      <c r="N8744" s="337"/>
      <c r="T8744" s="169" t="s">
        <v>300</v>
      </c>
    </row>
    <row r="8745" spans="1:20">
      <c r="A8745" s="339">
        <v>45656.25</v>
      </c>
      <c r="B8745" s="340">
        <v>2.70906</v>
      </c>
      <c r="C8745" s="340" t="s">
        <v>300</v>
      </c>
      <c r="D8745" s="341">
        <v>64.020910000000001</v>
      </c>
      <c r="E8745" s="342" t="s">
        <v>300</v>
      </c>
      <c r="F8745" s="340">
        <v>5.3904100000000001</v>
      </c>
      <c r="G8745" s="342" t="s">
        <v>300</v>
      </c>
      <c r="H8745" s="342"/>
      <c r="I8745" s="342"/>
      <c r="J8745" s="343"/>
      <c r="K8745" s="343"/>
      <c r="L8745" s="407">
        <v>1</v>
      </c>
      <c r="M8745" s="344">
        <f t="shared" si="136"/>
        <v>5.3904059986981681</v>
      </c>
      <c r="N8745" s="337"/>
      <c r="T8745" s="169" t="s">
        <v>300</v>
      </c>
    </row>
    <row r="8746" spans="1:20">
      <c r="A8746" s="339">
        <v>45656.291666666701</v>
      </c>
      <c r="B8746" s="340">
        <v>2.8591700000000002</v>
      </c>
      <c r="C8746" s="340" t="s">
        <v>300</v>
      </c>
      <c r="D8746" s="341">
        <v>64.217759999999998</v>
      </c>
      <c r="E8746" s="342" t="s">
        <v>300</v>
      </c>
      <c r="F8746" s="340">
        <v>5.7065799999999998</v>
      </c>
      <c r="G8746" s="342" t="s">
        <v>300</v>
      </c>
      <c r="H8746" s="342"/>
      <c r="I8746" s="342"/>
      <c r="J8746" s="343"/>
      <c r="K8746" s="343"/>
      <c r="L8746" s="407">
        <v>1</v>
      </c>
      <c r="M8746" s="344">
        <f t="shared" si="136"/>
        <v>5.7065830380639353</v>
      </c>
      <c r="N8746" s="337"/>
      <c r="T8746" s="169" t="s">
        <v>300</v>
      </c>
    </row>
    <row r="8747" spans="1:20">
      <c r="A8747" s="339">
        <v>45656.333333333299</v>
      </c>
      <c r="B8747" s="340">
        <v>2.7536800000000001</v>
      </c>
      <c r="C8747" s="340" t="s">
        <v>300</v>
      </c>
      <c r="D8747" s="341">
        <v>65.231930000000006</v>
      </c>
      <c r="E8747" s="342" t="s">
        <v>300</v>
      </c>
      <c r="F8747" s="340">
        <v>5.5828300000000004</v>
      </c>
      <c r="G8747" s="342" t="s">
        <v>300</v>
      </c>
      <c r="H8747" s="342"/>
      <c r="I8747" s="342"/>
      <c r="J8747" s="343"/>
      <c r="K8747" s="343"/>
      <c r="L8747" s="407">
        <v>1</v>
      </c>
      <c r="M8747" s="344">
        <f t="shared" si="136"/>
        <v>5.5828339199545916</v>
      </c>
      <c r="N8747" s="337"/>
      <c r="T8747" s="169" t="s">
        <v>300</v>
      </c>
    </row>
    <row r="8748" spans="1:20">
      <c r="A8748" s="339">
        <v>45656.375</v>
      </c>
      <c r="B8748" s="340">
        <v>2.5734599999999999</v>
      </c>
      <c r="C8748" s="340" t="s">
        <v>300</v>
      </c>
      <c r="D8748" s="341">
        <v>64.813959999999994</v>
      </c>
      <c r="E8748" s="342" t="s">
        <v>300</v>
      </c>
      <c r="F8748" s="340">
        <v>5.1840200000000003</v>
      </c>
      <c r="G8748" s="342" t="s">
        <v>300</v>
      </c>
      <c r="H8748" s="342"/>
      <c r="I8748" s="342"/>
      <c r="J8748" s="343"/>
      <c r="K8748" s="343"/>
      <c r="L8748" s="407">
        <v>1</v>
      </c>
      <c r="M8748" s="344">
        <f t="shared" si="136"/>
        <v>5.1840238292297265</v>
      </c>
      <c r="N8748" s="337"/>
      <c r="T8748" s="169" t="s">
        <v>300</v>
      </c>
    </row>
    <row r="8749" spans="1:20">
      <c r="A8749" s="339">
        <v>45656.416666666701</v>
      </c>
      <c r="B8749" s="340">
        <v>2.8007200000000001</v>
      </c>
      <c r="C8749" s="340" t="s">
        <v>300</v>
      </c>
      <c r="D8749" s="341">
        <v>64.692499999999995</v>
      </c>
      <c r="E8749" s="342" t="s">
        <v>300</v>
      </c>
      <c r="F8749" s="340">
        <v>5.6312499999999996</v>
      </c>
      <c r="G8749" s="342" t="s">
        <v>300</v>
      </c>
      <c r="H8749" s="342"/>
      <c r="I8749" s="342"/>
      <c r="J8749" s="343"/>
      <c r="K8749" s="343"/>
      <c r="L8749" s="407">
        <v>1</v>
      </c>
      <c r="M8749" s="344">
        <f t="shared" si="136"/>
        <v>5.631247782887999</v>
      </c>
      <c r="N8749" s="337"/>
      <c r="T8749" s="169" t="s">
        <v>300</v>
      </c>
    </row>
    <row r="8750" spans="1:20">
      <c r="A8750" s="339">
        <v>45656.458333333299</v>
      </c>
      <c r="B8750" s="340">
        <v>3.01756</v>
      </c>
      <c r="C8750" s="340" t="s">
        <v>300</v>
      </c>
      <c r="D8750" s="341">
        <v>63.690710000000003</v>
      </c>
      <c r="E8750" s="342" t="s">
        <v>300</v>
      </c>
      <c r="F8750" s="340">
        <v>5.9732700000000003</v>
      </c>
      <c r="G8750" s="342" t="s">
        <v>300</v>
      </c>
      <c r="H8750" s="342"/>
      <c r="I8750" s="342"/>
      <c r="J8750" s="343"/>
      <c r="K8750" s="343"/>
      <c r="L8750" s="407">
        <v>1</v>
      </c>
      <c r="M8750" s="344">
        <f t="shared" si="136"/>
        <v>5.9732819480050079</v>
      </c>
      <c r="N8750" s="337"/>
      <c r="T8750" s="169" t="s">
        <v>300</v>
      </c>
    </row>
    <row r="8751" spans="1:20">
      <c r="A8751" s="339">
        <v>45656.5</v>
      </c>
      <c r="B8751" s="340">
        <v>2.9711099999999999</v>
      </c>
      <c r="C8751" s="340" t="s">
        <v>300</v>
      </c>
      <c r="D8751" s="341">
        <v>63.774650000000001</v>
      </c>
      <c r="E8751" s="342" t="s">
        <v>300</v>
      </c>
      <c r="F8751" s="340">
        <v>5.8890900000000004</v>
      </c>
      <c r="G8751" s="342" t="s">
        <v>300</v>
      </c>
      <c r="H8751" s="342"/>
      <c r="I8751" s="342"/>
      <c r="J8751" s="343"/>
      <c r="K8751" s="343"/>
      <c r="L8751" s="407">
        <v>1</v>
      </c>
      <c r="M8751" s="344">
        <f t="shared" si="136"/>
        <v>5.8890850312354202</v>
      </c>
      <c r="N8751" s="337"/>
      <c r="T8751" s="169" t="s">
        <v>300</v>
      </c>
    </row>
    <row r="8752" spans="1:20">
      <c r="A8752" s="339">
        <v>45656.541666666701</v>
      </c>
      <c r="B8752" s="340">
        <v>2.9452699999999998</v>
      </c>
      <c r="C8752" s="340" t="s">
        <v>300</v>
      </c>
      <c r="D8752" s="341">
        <v>63.834069999999997</v>
      </c>
      <c r="E8752" s="342" t="s">
        <v>300</v>
      </c>
      <c r="F8752" s="340">
        <v>5.8433000000000002</v>
      </c>
      <c r="G8752" s="342" t="s">
        <v>300</v>
      </c>
      <c r="H8752" s="342"/>
      <c r="I8752" s="342"/>
      <c r="J8752" s="343"/>
      <c r="K8752" s="343"/>
      <c r="L8752" s="407">
        <v>1</v>
      </c>
      <c r="M8752" s="344">
        <f t="shared" si="136"/>
        <v>5.8433063975238104</v>
      </c>
      <c r="N8752" s="337"/>
      <c r="T8752" s="169" t="s">
        <v>300</v>
      </c>
    </row>
    <row r="8753" spans="1:20">
      <c r="A8753" s="339">
        <v>45656.583333333299</v>
      </c>
      <c r="B8753" s="340">
        <v>2.5275099999999999</v>
      </c>
      <c r="C8753" s="340" t="s">
        <v>300</v>
      </c>
      <c r="D8753" s="341">
        <v>65.291300000000007</v>
      </c>
      <c r="E8753" s="342" t="s">
        <v>300</v>
      </c>
      <c r="F8753" s="340">
        <v>5.1289600000000002</v>
      </c>
      <c r="G8753" s="342" t="s">
        <v>300</v>
      </c>
      <c r="H8753" s="342"/>
      <c r="I8753" s="342"/>
      <c r="J8753" s="343"/>
      <c r="K8753" s="343"/>
      <c r="L8753" s="407">
        <v>1</v>
      </c>
      <c r="M8753" s="344">
        <f t="shared" si="136"/>
        <v>5.1289587766460398</v>
      </c>
      <c r="N8753" s="337"/>
      <c r="T8753" s="169" t="s">
        <v>300</v>
      </c>
    </row>
    <row r="8754" spans="1:20">
      <c r="A8754" s="339">
        <v>45656.625</v>
      </c>
      <c r="B8754" s="340">
        <v>2.8149500000000001</v>
      </c>
      <c r="C8754" s="340" t="s">
        <v>300</v>
      </c>
      <c r="D8754" s="341">
        <v>64.542010000000005</v>
      </c>
      <c r="E8754" s="342" t="s">
        <v>300</v>
      </c>
      <c r="F8754" s="340">
        <v>5.6466900000000004</v>
      </c>
      <c r="G8754" s="342" t="s">
        <v>300</v>
      </c>
      <c r="H8754" s="342"/>
      <c r="I8754" s="342"/>
      <c r="J8754" s="343"/>
      <c r="K8754" s="343"/>
      <c r="L8754" s="407">
        <v>1</v>
      </c>
      <c r="M8754" s="344">
        <f t="shared" si="136"/>
        <v>5.646693065018459</v>
      </c>
      <c r="N8754" s="337"/>
      <c r="T8754" s="169" t="s">
        <v>300</v>
      </c>
    </row>
    <row r="8755" spans="1:20">
      <c r="A8755" s="339">
        <v>45656.666666666701</v>
      </c>
      <c r="B8755" s="340">
        <v>2.76972</v>
      </c>
      <c r="C8755" s="340" t="s">
        <v>300</v>
      </c>
      <c r="D8755" s="341">
        <v>64.77319</v>
      </c>
      <c r="E8755" s="342" t="s">
        <v>300</v>
      </c>
      <c r="F8755" s="340">
        <v>5.5758700000000001</v>
      </c>
      <c r="G8755" s="342" t="s">
        <v>300</v>
      </c>
      <c r="H8755" s="342"/>
      <c r="I8755" s="342"/>
      <c r="J8755" s="343"/>
      <c r="K8755" s="343"/>
      <c r="L8755" s="407">
        <v>1</v>
      </c>
      <c r="M8755" s="344">
        <f t="shared" si="136"/>
        <v>5.5758638819953434</v>
      </c>
      <c r="N8755" s="337"/>
      <c r="T8755" s="169" t="s">
        <v>300</v>
      </c>
    </row>
    <row r="8756" spans="1:20">
      <c r="A8756" s="339">
        <v>45656.708333333299</v>
      </c>
      <c r="B8756" s="340">
        <v>2.6340499999999998</v>
      </c>
      <c r="C8756" s="340" t="s">
        <v>300</v>
      </c>
      <c r="D8756" s="341">
        <v>64.191109999999995</v>
      </c>
      <c r="E8756" s="342" t="s">
        <v>300</v>
      </c>
      <c r="F8756" s="340">
        <v>5.2550999999999997</v>
      </c>
      <c r="G8756" s="342" t="s">
        <v>300</v>
      </c>
      <c r="H8756" s="342"/>
      <c r="I8756" s="342"/>
      <c r="J8756" s="343"/>
      <c r="K8756" s="343"/>
      <c r="L8756" s="407">
        <v>1</v>
      </c>
      <c r="M8756" s="344">
        <f t="shared" si="136"/>
        <v>5.2550869996241385</v>
      </c>
      <c r="N8756" s="337"/>
      <c r="T8756" s="169" t="s">
        <v>300</v>
      </c>
    </row>
    <row r="8757" spans="1:20">
      <c r="A8757" s="339">
        <v>45656.75</v>
      </c>
      <c r="B8757" s="340">
        <v>1.34588</v>
      </c>
      <c r="C8757" s="340" t="s">
        <v>300</v>
      </c>
      <c r="D8757" s="341">
        <v>67.382350000000002</v>
      </c>
      <c r="E8757" s="342" t="s">
        <v>300</v>
      </c>
      <c r="F8757" s="340">
        <v>2.8186</v>
      </c>
      <c r="G8757" s="342" t="s">
        <v>300</v>
      </c>
      <c r="H8757" s="342"/>
      <c r="I8757" s="342"/>
      <c r="J8757" s="343"/>
      <c r="K8757" s="343"/>
      <c r="L8757" s="407">
        <v>1</v>
      </c>
      <c r="M8757" s="344">
        <f t="shared" si="136"/>
        <v>2.81860035833544</v>
      </c>
      <c r="N8757" s="337"/>
      <c r="T8757" s="169" t="s">
        <v>300</v>
      </c>
    </row>
    <row r="8758" spans="1:20">
      <c r="A8758" s="339">
        <v>45656.791666666701</v>
      </c>
      <c r="B8758" s="340">
        <v>1.9150100000000001</v>
      </c>
      <c r="C8758" s="340" t="s">
        <v>300</v>
      </c>
      <c r="D8758" s="341">
        <v>66.317220000000006</v>
      </c>
      <c r="E8758" s="342" t="s">
        <v>300</v>
      </c>
      <c r="F8758" s="340">
        <v>3.9470900000000002</v>
      </c>
      <c r="G8758" s="342" t="s">
        <v>300</v>
      </c>
      <c r="H8758" s="342"/>
      <c r="I8758" s="342"/>
      <c r="J8758" s="343"/>
      <c r="K8758" s="343"/>
      <c r="L8758" s="407">
        <v>1</v>
      </c>
      <c r="M8758" s="344">
        <f t="shared" si="136"/>
        <v>3.947102174795976</v>
      </c>
      <c r="N8758" s="337"/>
      <c r="T8758" s="169" t="s">
        <v>300</v>
      </c>
    </row>
    <row r="8759" spans="1:20">
      <c r="A8759" s="339">
        <v>45656.833333333299</v>
      </c>
      <c r="B8759" s="340">
        <v>2.34232</v>
      </c>
      <c r="C8759" s="340" t="s">
        <v>300</v>
      </c>
      <c r="D8759" s="341">
        <v>66.134559999999993</v>
      </c>
      <c r="E8759" s="342" t="s">
        <v>300</v>
      </c>
      <c r="F8759" s="340">
        <v>4.8145600000000002</v>
      </c>
      <c r="G8759" s="342" t="s">
        <v>300</v>
      </c>
      <c r="H8759" s="342"/>
      <c r="I8759" s="342"/>
      <c r="J8759" s="343"/>
      <c r="K8759" s="343"/>
      <c r="L8759" s="407">
        <v>1</v>
      </c>
      <c r="M8759" s="344">
        <f t="shared" si="136"/>
        <v>4.8145500441615345</v>
      </c>
      <c r="N8759" s="337"/>
      <c r="T8759" s="169" t="s">
        <v>300</v>
      </c>
    </row>
    <row r="8760" spans="1:20">
      <c r="A8760" s="339">
        <v>45656.875</v>
      </c>
      <c r="B8760" s="340">
        <v>2.57944</v>
      </c>
      <c r="C8760" s="340" t="s">
        <v>300</v>
      </c>
      <c r="D8760" s="341">
        <v>64.956320000000005</v>
      </c>
      <c r="E8760" s="342" t="s">
        <v>300</v>
      </c>
      <c r="F8760" s="340">
        <v>5.20749</v>
      </c>
      <c r="G8760" s="342" t="s">
        <v>300</v>
      </c>
      <c r="H8760" s="342"/>
      <c r="I8760" s="342"/>
      <c r="J8760" s="343"/>
      <c r="K8760" s="343"/>
      <c r="L8760" s="407">
        <v>1</v>
      </c>
      <c r="M8760" s="344">
        <f t="shared" si="136"/>
        <v>5.2074829062896635</v>
      </c>
      <c r="N8760" s="337"/>
      <c r="T8760" s="169" t="s">
        <v>300</v>
      </c>
    </row>
    <row r="8761" spans="1:20">
      <c r="A8761" s="339">
        <v>45656.916666666701</v>
      </c>
      <c r="B8761" s="340">
        <v>2.8790300000000002</v>
      </c>
      <c r="C8761" s="340" t="s">
        <v>300</v>
      </c>
      <c r="D8761" s="341">
        <v>64.293390000000002</v>
      </c>
      <c r="E8761" s="342" t="s">
        <v>300</v>
      </c>
      <c r="F8761" s="340">
        <v>5.75298</v>
      </c>
      <c r="G8761" s="342" t="s">
        <v>300</v>
      </c>
      <c r="H8761" s="342"/>
      <c r="I8761" s="342"/>
      <c r="J8761" s="343"/>
      <c r="K8761" s="343"/>
      <c r="L8761" s="407">
        <v>1</v>
      </c>
      <c r="M8761" s="344">
        <f t="shared" si="136"/>
        <v>5.7529887648516356</v>
      </c>
      <c r="N8761" s="337"/>
      <c r="T8761" s="169" t="s">
        <v>300</v>
      </c>
    </row>
    <row r="8762" spans="1:20">
      <c r="A8762" s="339">
        <v>45656.958333333299</v>
      </c>
      <c r="B8762" s="340">
        <v>2.8665600000000002</v>
      </c>
      <c r="C8762" s="340" t="s">
        <v>300</v>
      </c>
      <c r="D8762" s="341">
        <v>64.40849</v>
      </c>
      <c r="E8762" s="342" t="s">
        <v>300</v>
      </c>
      <c r="F8762" s="340">
        <v>5.7383199999999999</v>
      </c>
      <c r="G8762" s="342" t="s">
        <v>300</v>
      </c>
      <c r="H8762" s="342"/>
      <c r="I8762" s="342"/>
      <c r="J8762" s="343"/>
      <c r="K8762" s="343"/>
      <c r="L8762" s="407">
        <v>1</v>
      </c>
      <c r="M8762" s="344">
        <f t="shared" si="136"/>
        <v>5.7383252980139519</v>
      </c>
      <c r="N8762" s="337"/>
      <c r="T8762" s="169" t="s">
        <v>300</v>
      </c>
    </row>
    <row r="8763" spans="1:20">
      <c r="A8763" s="339">
        <v>45657</v>
      </c>
      <c r="B8763" s="340">
        <v>3.0636299999999999</v>
      </c>
      <c r="C8763" s="340" t="s">
        <v>300</v>
      </c>
      <c r="D8763" s="341">
        <v>64.560649999999995</v>
      </c>
      <c r="E8763" s="342" t="s">
        <v>300</v>
      </c>
      <c r="F8763" s="340">
        <v>6.1473100000000001</v>
      </c>
      <c r="G8763" s="342" t="s">
        <v>300</v>
      </c>
      <c r="H8763" s="342"/>
      <c r="I8763" s="342"/>
      <c r="J8763" s="343"/>
      <c r="K8763" s="343"/>
      <c r="L8763" s="407">
        <v>1</v>
      </c>
      <c r="M8763" s="344">
        <f t="shared" si="136"/>
        <v>6.1473114644772577</v>
      </c>
      <c r="N8763" s="303"/>
      <c r="T8763" s="169" t="s">
        <v>300</v>
      </c>
    </row>
    <row r="8764" spans="1:20">
      <c r="A8764" s="339">
        <v>45657.041666666701</v>
      </c>
      <c r="B8764" s="340">
        <v>3.0507399999999998</v>
      </c>
      <c r="C8764" s="340" t="s">
        <v>300</v>
      </c>
      <c r="D8764" s="341">
        <v>64.156490000000005</v>
      </c>
      <c r="E8764" s="342" t="s">
        <v>300</v>
      </c>
      <c r="F8764" s="340">
        <v>6.0831299999999997</v>
      </c>
      <c r="G8764" s="342" t="s">
        <v>300</v>
      </c>
      <c r="H8764" s="342"/>
      <c r="I8764" s="342"/>
      <c r="J8764" s="343"/>
      <c r="K8764" s="343"/>
      <c r="L8764" s="407">
        <v>1</v>
      </c>
      <c r="M8764" s="344">
        <f t="shared" si="136"/>
        <v>6.0831258610048078</v>
      </c>
    </row>
    <row r="8765" spans="1:20">
      <c r="A8765" s="339">
        <v>45657.083333333299</v>
      </c>
      <c r="B8765" s="340">
        <v>2.87493</v>
      </c>
      <c r="C8765" s="340" t="s">
        <v>300</v>
      </c>
      <c r="D8765" s="341">
        <v>64.809030000000007</v>
      </c>
      <c r="E8765" s="342" t="s">
        <v>300</v>
      </c>
      <c r="F8765" s="340">
        <v>5.7908600000000003</v>
      </c>
      <c r="G8765" s="342" t="s">
        <v>300</v>
      </c>
      <c r="H8765" s="342"/>
      <c r="I8765" s="342"/>
      <c r="J8765" s="343"/>
      <c r="K8765" s="343"/>
      <c r="L8765" s="407">
        <v>1</v>
      </c>
      <c r="M8765" s="344">
        <f t="shared" si="136"/>
        <v>5.7908698771243312</v>
      </c>
    </row>
    <row r="8766" spans="1:20">
      <c r="A8766" s="339">
        <v>45657.125</v>
      </c>
      <c r="B8766" s="340">
        <v>2.9410799999999999</v>
      </c>
      <c r="C8766" s="340" t="s">
        <v>300</v>
      </c>
      <c r="D8766" s="341">
        <v>64.706299999999999</v>
      </c>
      <c r="E8766" s="342" t="s">
        <v>300</v>
      </c>
      <c r="F8766" s="340">
        <v>5.9147299999999996</v>
      </c>
      <c r="G8766" s="342" t="s">
        <v>300</v>
      </c>
      <c r="H8766" s="342"/>
      <c r="I8766" s="342"/>
      <c r="J8766" s="343"/>
      <c r="K8766" s="343"/>
      <c r="L8766" s="407">
        <v>1</v>
      </c>
      <c r="M8766" s="344">
        <f t="shared" si="136"/>
        <v>5.9147230613083188</v>
      </c>
    </row>
    <row r="8767" spans="1:20">
      <c r="A8767" s="339">
        <v>45657.166666666701</v>
      </c>
      <c r="B8767" s="340">
        <v>3.0511300000000001</v>
      </c>
      <c r="C8767" s="340" t="s">
        <v>300</v>
      </c>
      <c r="D8767" s="341">
        <v>65.449920000000006</v>
      </c>
      <c r="E8767" s="342" t="s">
        <v>300</v>
      </c>
      <c r="F8767" s="340">
        <v>6.20655</v>
      </c>
      <c r="G8767" s="342" t="s">
        <v>300</v>
      </c>
      <c r="H8767" s="342"/>
      <c r="I8767" s="342"/>
      <c r="J8767" s="343"/>
      <c r="K8767" s="343"/>
      <c r="L8767" s="407">
        <v>1</v>
      </c>
      <c r="M8767" s="344">
        <f t="shared" si="136"/>
        <v>6.206558343850368</v>
      </c>
    </row>
    <row r="8768" spans="1:20">
      <c r="A8768" s="339">
        <v>45657.208333333299</v>
      </c>
      <c r="B8768" s="340">
        <v>3.1980300000000002</v>
      </c>
      <c r="C8768" s="340" t="s">
        <v>300</v>
      </c>
      <c r="D8768" s="341">
        <v>63.60633</v>
      </c>
      <c r="E8768" s="342" t="s">
        <v>300</v>
      </c>
      <c r="F8768" s="340">
        <v>6.3221400000000001</v>
      </c>
      <c r="G8768" s="342" t="s">
        <v>300</v>
      </c>
      <c r="H8768" s="342"/>
      <c r="I8768" s="342"/>
      <c r="J8768" s="343"/>
      <c r="K8768" s="343"/>
      <c r="L8768" s="407">
        <v>1</v>
      </c>
      <c r="M8768" s="344">
        <f t="shared" si="136"/>
        <v>6.3221366935492913</v>
      </c>
    </row>
    <row r="8769" spans="1:13">
      <c r="A8769" s="339">
        <v>45657.25</v>
      </c>
      <c r="B8769" s="340">
        <v>3.4610400000000001</v>
      </c>
      <c r="C8769" s="340" t="s">
        <v>300</v>
      </c>
      <c r="D8769" s="341">
        <v>63.737960000000001</v>
      </c>
      <c r="E8769" s="342" t="s">
        <v>300</v>
      </c>
      <c r="F8769" s="340">
        <v>6.8562399999999997</v>
      </c>
      <c r="G8769" s="342" t="s">
        <v>300</v>
      </c>
      <c r="H8769" s="342"/>
      <c r="I8769" s="342"/>
      <c r="J8769" s="343"/>
      <c r="K8769" s="343"/>
      <c r="L8769" s="407">
        <v>1</v>
      </c>
      <c r="M8769" s="344">
        <f t="shared" si="136"/>
        <v>6.8562364717566711</v>
      </c>
    </row>
    <row r="8770" spans="1:13">
      <c r="A8770" s="339">
        <v>45657.291666666701</v>
      </c>
      <c r="B8770" s="340">
        <v>2.9373900000000002</v>
      </c>
      <c r="C8770" s="340" t="s">
        <v>300</v>
      </c>
      <c r="D8770" s="341">
        <v>65.060590000000005</v>
      </c>
      <c r="E8770" s="342" t="s">
        <v>300</v>
      </c>
      <c r="F8770" s="340">
        <v>5.9396500000000003</v>
      </c>
      <c r="G8770" s="342" t="s">
        <v>300</v>
      </c>
      <c r="H8770" s="342"/>
      <c r="I8770" s="342"/>
      <c r="J8770" s="343"/>
      <c r="K8770" s="343"/>
      <c r="L8770" s="407">
        <v>1</v>
      </c>
      <c r="M8770" s="344">
        <f t="shared" si="136"/>
        <v>5.9396467863799067</v>
      </c>
    </row>
    <row r="8771" spans="1:13">
      <c r="A8771" s="339">
        <v>45657.333333333299</v>
      </c>
      <c r="B8771" s="340">
        <v>2.8120699999999998</v>
      </c>
      <c r="C8771" s="340" t="s">
        <v>300</v>
      </c>
      <c r="D8771" s="341">
        <v>65.152370000000005</v>
      </c>
      <c r="E8771" s="342" t="s">
        <v>300</v>
      </c>
      <c r="F8771" s="340">
        <v>5.6942599999999999</v>
      </c>
      <c r="G8771" s="342" t="s">
        <v>300</v>
      </c>
      <c r="H8771" s="342"/>
      <c r="I8771" s="342"/>
      <c r="J8771" s="343"/>
      <c r="K8771" s="343"/>
      <c r="L8771" s="407">
        <v>1</v>
      </c>
      <c r="M8771" s="344">
        <f t="shared" ref="M8771:M8786" si="137">D8771*60*10^3*B8771*5.18*10^-7</f>
        <v>5.6942608202913716</v>
      </c>
    </row>
    <row r="8772" spans="1:13">
      <c r="A8772" s="339">
        <v>45657.375</v>
      </c>
      <c r="B8772" s="340">
        <v>2.9328500000000002</v>
      </c>
      <c r="C8772" s="340" t="s">
        <v>300</v>
      </c>
      <c r="D8772" s="341">
        <v>63.881439999999998</v>
      </c>
      <c r="E8772" s="342" t="s">
        <v>300</v>
      </c>
      <c r="F8772" s="340">
        <v>5.8229800000000003</v>
      </c>
      <c r="G8772" s="342" t="s">
        <v>300</v>
      </c>
      <c r="H8772" s="342"/>
      <c r="I8772" s="342"/>
      <c r="J8772" s="343"/>
      <c r="K8772" s="343"/>
      <c r="L8772" s="407">
        <v>1</v>
      </c>
      <c r="M8772" s="344">
        <f t="shared" si="137"/>
        <v>5.8229834949283195</v>
      </c>
    </row>
    <row r="8773" spans="1:13">
      <c r="A8773" s="339">
        <v>45657.416666666701</v>
      </c>
      <c r="B8773" s="340">
        <v>2.2639900000000002</v>
      </c>
      <c r="C8773" s="340" t="s">
        <v>300</v>
      </c>
      <c r="D8773" s="341">
        <v>66.037710000000004</v>
      </c>
      <c r="E8773" s="342" t="s">
        <v>300</v>
      </c>
      <c r="F8773" s="340">
        <v>4.6467299999999998</v>
      </c>
      <c r="G8773" s="342" t="s">
        <v>300</v>
      </c>
      <c r="H8773" s="342"/>
      <c r="I8773" s="342"/>
      <c r="J8773" s="343"/>
      <c r="K8773" s="343"/>
      <c r="L8773" s="407">
        <v>1</v>
      </c>
      <c r="M8773" s="344">
        <f t="shared" si="137"/>
        <v>4.6467308641549314</v>
      </c>
    </row>
    <row r="8774" spans="1:13">
      <c r="A8774" s="339">
        <v>45657.458333333299</v>
      </c>
      <c r="B8774" s="340">
        <v>0.53976999999999997</v>
      </c>
      <c r="C8774" s="340" t="s">
        <v>300</v>
      </c>
      <c r="D8774" s="341">
        <v>59.60613</v>
      </c>
      <c r="E8774" s="342" t="s">
        <v>300</v>
      </c>
      <c r="F8774" s="340">
        <v>0.99995000000000001</v>
      </c>
      <c r="G8774" s="342" t="s">
        <v>300</v>
      </c>
      <c r="H8774" s="342"/>
      <c r="I8774" s="342"/>
      <c r="J8774" s="343"/>
      <c r="K8774" s="343"/>
      <c r="L8774" s="407">
        <v>1</v>
      </c>
      <c r="M8774" s="344">
        <f t="shared" si="137"/>
        <v>0.99995551255630788</v>
      </c>
    </row>
    <row r="8775" spans="1:13">
      <c r="A8775" s="339">
        <v>45657.5</v>
      </c>
      <c r="B8775" s="340">
        <v>1.6748000000000001</v>
      </c>
      <c r="C8775" s="340" t="s">
        <v>300</v>
      </c>
      <c r="D8775" s="341">
        <v>63.453029999999998</v>
      </c>
      <c r="E8775" s="342" t="s">
        <v>300</v>
      </c>
      <c r="F8775" s="340">
        <v>3.3029099999999998</v>
      </c>
      <c r="G8775" s="342" t="s">
        <v>300</v>
      </c>
      <c r="H8775" s="342"/>
      <c r="I8775" s="342"/>
      <c r="J8775" s="343"/>
      <c r="K8775" s="343"/>
      <c r="L8775" s="407">
        <v>1</v>
      </c>
      <c r="M8775" s="344">
        <f t="shared" si="137"/>
        <v>3.3029068647355198</v>
      </c>
    </row>
    <row r="8776" spans="1:13">
      <c r="A8776" s="339">
        <v>45657.541666666701</v>
      </c>
      <c r="B8776" s="340">
        <v>2.8052000000000001</v>
      </c>
      <c r="C8776" s="340" t="s">
        <v>300</v>
      </c>
      <c r="D8776" s="341">
        <v>65.12912</v>
      </c>
      <c r="E8776" s="342" t="s">
        <v>300</v>
      </c>
      <c r="F8776" s="340">
        <v>5.6783200000000003</v>
      </c>
      <c r="G8776" s="342" t="s">
        <v>300</v>
      </c>
      <c r="H8776" s="342"/>
      <c r="I8776" s="342"/>
      <c r="J8776" s="343"/>
      <c r="K8776" s="343"/>
      <c r="L8776" s="407">
        <v>1</v>
      </c>
      <c r="M8776" s="344">
        <f t="shared" si="137"/>
        <v>5.6783224467379192</v>
      </c>
    </row>
    <row r="8777" spans="1:13">
      <c r="A8777" s="339">
        <v>45657.583333333299</v>
      </c>
      <c r="B8777" s="340">
        <v>2.8985699999999999</v>
      </c>
      <c r="C8777" s="340" t="s">
        <v>300</v>
      </c>
      <c r="D8777" s="341">
        <v>63.887369999999997</v>
      </c>
      <c r="E8777" s="342" t="s">
        <v>300</v>
      </c>
      <c r="F8777" s="340">
        <v>5.7554600000000002</v>
      </c>
      <c r="G8777" s="342" t="s">
        <v>300</v>
      </c>
      <c r="H8777" s="342"/>
      <c r="I8777" s="342"/>
      <c r="J8777" s="343"/>
      <c r="K8777" s="343"/>
      <c r="L8777" s="407">
        <v>1</v>
      </c>
      <c r="M8777" s="344">
        <f t="shared" si="137"/>
        <v>5.7554569970127716</v>
      </c>
    </row>
    <row r="8778" spans="1:13">
      <c r="A8778" s="339">
        <v>45657.625</v>
      </c>
      <c r="B8778" s="340">
        <v>2.9188299999999998</v>
      </c>
      <c r="C8778" s="340" t="s">
        <v>300</v>
      </c>
      <c r="D8778" s="341">
        <v>63.703650000000003</v>
      </c>
      <c r="E8778" s="342" t="s">
        <v>300</v>
      </c>
      <c r="F8778" s="340">
        <v>5.7790299999999997</v>
      </c>
      <c r="G8778" s="342" t="s">
        <v>300</v>
      </c>
      <c r="H8778" s="342"/>
      <c r="I8778" s="342"/>
      <c r="J8778" s="343"/>
      <c r="K8778" s="343"/>
      <c r="L8778" s="407">
        <v>1</v>
      </c>
      <c r="M8778" s="344">
        <f t="shared" si="137"/>
        <v>5.7790190765928591</v>
      </c>
    </row>
    <row r="8779" spans="1:13">
      <c r="A8779" s="339">
        <v>45657.666666666701</v>
      </c>
      <c r="B8779" s="340">
        <v>2.8258399999999999</v>
      </c>
      <c r="C8779" s="340" t="s">
        <v>300</v>
      </c>
      <c r="D8779" s="341">
        <v>63.469529999999999</v>
      </c>
      <c r="E8779" s="342" t="s">
        <v>300</v>
      </c>
      <c r="F8779" s="340">
        <v>5.5743499999999999</v>
      </c>
      <c r="G8779" s="342" t="s">
        <v>300</v>
      </c>
      <c r="H8779" s="342"/>
      <c r="I8779" s="342"/>
      <c r="J8779" s="343"/>
      <c r="K8779" s="343"/>
      <c r="L8779" s="407">
        <v>1</v>
      </c>
      <c r="M8779" s="344">
        <f t="shared" si="137"/>
        <v>5.574345215243615</v>
      </c>
    </row>
    <row r="8780" spans="1:13">
      <c r="A8780" s="339">
        <v>45657.708333333299</v>
      </c>
      <c r="B8780" s="340">
        <v>3.2598199999999999</v>
      </c>
      <c r="C8780" s="340" t="s">
        <v>300</v>
      </c>
      <c r="D8780" s="341">
        <v>63.256459999999997</v>
      </c>
      <c r="E8780" s="342" t="s">
        <v>300</v>
      </c>
      <c r="F8780" s="340">
        <v>6.4088399999999996</v>
      </c>
      <c r="G8780" s="342" t="s">
        <v>300</v>
      </c>
      <c r="H8780" s="342"/>
      <c r="I8780" s="342"/>
      <c r="J8780" s="343"/>
      <c r="K8780" s="343"/>
      <c r="L8780" s="407">
        <v>1</v>
      </c>
      <c r="M8780" s="344">
        <f t="shared" si="137"/>
        <v>6.4088412504281749</v>
      </c>
    </row>
    <row r="8781" spans="1:13">
      <c r="A8781" s="339">
        <v>45657.75</v>
      </c>
      <c r="B8781" s="340">
        <v>2.8075800000000002</v>
      </c>
      <c r="C8781" s="340" t="s">
        <v>300</v>
      </c>
      <c r="D8781" s="341">
        <v>63.899889999999999</v>
      </c>
      <c r="E8781" s="342" t="s">
        <v>300</v>
      </c>
      <c r="F8781" s="340">
        <v>5.5758700000000001</v>
      </c>
      <c r="G8781" s="342" t="s">
        <v>300</v>
      </c>
      <c r="H8781" s="342"/>
      <c r="I8781" s="342"/>
      <c r="J8781" s="343"/>
      <c r="K8781" s="343"/>
      <c r="L8781" s="407">
        <v>1</v>
      </c>
      <c r="M8781" s="344">
        <f t="shared" si="137"/>
        <v>5.575877972405495</v>
      </c>
    </row>
    <row r="8782" spans="1:13">
      <c r="A8782" s="339">
        <v>45657.791666666701</v>
      </c>
      <c r="B8782" s="340">
        <v>2.9683999999999999</v>
      </c>
      <c r="C8782" s="340" t="s">
        <v>300</v>
      </c>
      <c r="D8782" s="341">
        <v>64.024659999999997</v>
      </c>
      <c r="E8782" s="342" t="s">
        <v>300</v>
      </c>
      <c r="F8782" s="340">
        <v>5.9067699999999999</v>
      </c>
      <c r="G8782" s="342" t="s">
        <v>300</v>
      </c>
      <c r="H8782" s="342"/>
      <c r="I8782" s="342"/>
      <c r="J8782" s="343"/>
      <c r="K8782" s="343"/>
      <c r="L8782" s="407">
        <v>1</v>
      </c>
      <c r="M8782" s="344">
        <f t="shared" si="137"/>
        <v>5.9067788871235187</v>
      </c>
    </row>
    <row r="8783" spans="1:13">
      <c r="A8783" s="339">
        <v>45657.833333333299</v>
      </c>
      <c r="B8783" s="340">
        <v>3.0882900000000002</v>
      </c>
      <c r="C8783" s="340" t="s">
        <v>300</v>
      </c>
      <c r="D8783" s="341">
        <v>63.498899999999999</v>
      </c>
      <c r="E8783" s="342" t="s">
        <v>300</v>
      </c>
      <c r="F8783" s="340">
        <v>6.0948700000000002</v>
      </c>
      <c r="G8783" s="342" t="s">
        <v>300</v>
      </c>
      <c r="H8783" s="342"/>
      <c r="I8783" s="342"/>
      <c r="J8783" s="343"/>
      <c r="K8783" s="343"/>
      <c r="L8783" s="407">
        <v>1</v>
      </c>
      <c r="M8783" s="344">
        <f t="shared" si="137"/>
        <v>6.0948817957414789</v>
      </c>
    </row>
    <row r="8784" spans="1:13">
      <c r="A8784" s="339">
        <v>45657.875</v>
      </c>
      <c r="B8784" s="340">
        <v>2.5964700000000001</v>
      </c>
      <c r="C8784" s="340" t="s">
        <v>300</v>
      </c>
      <c r="D8784" s="341">
        <v>64.324960000000004</v>
      </c>
      <c r="E8784" s="342" t="s">
        <v>300</v>
      </c>
      <c r="F8784" s="340">
        <v>5.1909200000000002</v>
      </c>
      <c r="G8784" s="342" t="s">
        <v>300</v>
      </c>
      <c r="H8784" s="342"/>
      <c r="I8784" s="342"/>
      <c r="J8784" s="343"/>
      <c r="K8784" s="343"/>
      <c r="L8784" s="407">
        <v>1</v>
      </c>
      <c r="M8784" s="344">
        <f t="shared" si="137"/>
        <v>5.190914121938496</v>
      </c>
    </row>
    <row r="8785" spans="1:13">
      <c r="A8785" s="339">
        <v>45657.916666666701</v>
      </c>
      <c r="B8785" s="340">
        <v>2.9173499999999999</v>
      </c>
      <c r="C8785" s="340" t="s">
        <v>300</v>
      </c>
      <c r="D8785" s="341">
        <v>63.85763</v>
      </c>
      <c r="E8785" s="342" t="s">
        <v>300</v>
      </c>
      <c r="F8785" s="340">
        <v>5.7900600000000004</v>
      </c>
      <c r="G8785" s="342" t="s">
        <v>300</v>
      </c>
      <c r="H8785" s="342"/>
      <c r="I8785" s="342"/>
      <c r="J8785" s="343"/>
      <c r="K8785" s="343"/>
      <c r="L8785" s="407">
        <v>1</v>
      </c>
      <c r="M8785" s="344">
        <f t="shared" si="137"/>
        <v>5.7900503678459394</v>
      </c>
    </row>
    <row r="8786" spans="1:13">
      <c r="A8786" s="339">
        <v>45657.958333333299</v>
      </c>
      <c r="B8786" s="340">
        <v>2.3942299999999999</v>
      </c>
      <c r="C8786" s="340" t="s">
        <v>300</v>
      </c>
      <c r="D8786" s="341">
        <v>63.733559999999997</v>
      </c>
      <c r="E8786" s="342" t="s">
        <v>300</v>
      </c>
      <c r="F8786" s="340">
        <v>4.7425899999999999</v>
      </c>
      <c r="G8786" s="342" t="s">
        <v>300</v>
      </c>
      <c r="H8786" s="342"/>
      <c r="I8786" s="342"/>
      <c r="J8786" s="343"/>
      <c r="K8786" s="343"/>
      <c r="L8786" s="407">
        <v>1</v>
      </c>
      <c r="M8786" s="344">
        <f t="shared" si="137"/>
        <v>4.7425842662315034</v>
      </c>
    </row>
  </sheetData>
  <autoFilter ref="A1:Z8786" xr:uid="{00000000-0001-0000-0900-000000000000}">
    <filterColumn colId="14" showButton="0"/>
    <filterColumn colId="15" showButton="0"/>
  </autoFilter>
  <mergeCells count="4">
    <mergeCell ref="O1:Q1"/>
    <mergeCell ref="O11:Q12"/>
    <mergeCell ref="O10:Q10"/>
    <mergeCell ref="O14:Q14"/>
  </mergeCells>
  <pageMargins left="0.7" right="0.7" top="0.75" bottom="0.75" header="0.3" footer="0.3"/>
  <pageSetup scale="38" fitToHeight="0" orientation="landscape" r:id="rId1"/>
  <headerFooter>
    <oddFooter>&amp;RPage &amp;P of &amp;N</oddFooter>
  </headerFooter>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864DB6E-7D55-4E6C-BA09-7B69B6E0BFD8}">
  <sheetPr>
    <tabColor theme="6" tint="0.79998168889431442"/>
  </sheetPr>
  <dimension ref="A1:I35"/>
  <sheetViews>
    <sheetView workbookViewId="0">
      <selection activeCell="G16" sqref="G16"/>
    </sheetView>
  </sheetViews>
  <sheetFormatPr defaultRowHeight="15"/>
  <cols>
    <col min="2" max="2" width="19.140625" bestFit="1" customWidth="1"/>
    <col min="3" max="3" width="37.42578125" bestFit="1" customWidth="1"/>
    <col min="4" max="4" width="15.28515625" bestFit="1" customWidth="1"/>
    <col min="5" max="5" width="12.28515625" bestFit="1" customWidth="1"/>
    <col min="6" max="6" width="23.7109375" bestFit="1" customWidth="1"/>
    <col min="7" max="7" width="17.42578125" bestFit="1" customWidth="1"/>
    <col min="8" max="8" width="15.28515625" bestFit="1" customWidth="1"/>
  </cols>
  <sheetData>
    <row r="1" spans="1:9">
      <c r="A1" s="356" t="s">
        <v>702</v>
      </c>
      <c r="B1" s="357"/>
    </row>
    <row r="2" spans="1:9">
      <c r="A2" s="90" t="s">
        <v>305</v>
      </c>
      <c r="B2" s="89"/>
    </row>
    <row r="3" spans="1:9">
      <c r="A3" s="90"/>
      <c r="B3" s="89"/>
      <c r="G3" s="77"/>
      <c r="H3" s="77" t="s">
        <v>48</v>
      </c>
    </row>
    <row r="4" spans="1:9" ht="15.75">
      <c r="B4" s="358" t="s">
        <v>688</v>
      </c>
      <c r="C4" s="359" t="s">
        <v>397</v>
      </c>
      <c r="D4" s="429" t="s">
        <v>14207</v>
      </c>
      <c r="F4" s="223" t="s">
        <v>14206</v>
      </c>
      <c r="G4" s="427">
        <v>13254064</v>
      </c>
      <c r="H4" t="s">
        <v>691</v>
      </c>
      <c r="I4" s="428"/>
    </row>
    <row r="5" spans="1:9" ht="15.75">
      <c r="B5" s="360" t="s">
        <v>416</v>
      </c>
      <c r="C5" s="360" t="s">
        <v>407</v>
      </c>
      <c r="D5" s="363">
        <f>SUMIF('SAP Raw Data'!G:G,'Prod. Summary'!C5,'SAP Raw Data'!H:H)</f>
        <v>317942</v>
      </c>
      <c r="E5" s="443" t="s">
        <v>14212</v>
      </c>
      <c r="F5" s="223" t="s">
        <v>14205</v>
      </c>
      <c r="G5" s="427">
        <v>9875876</v>
      </c>
      <c r="H5" t="s">
        <v>691</v>
      </c>
    </row>
    <row r="6" spans="1:9" ht="15.75">
      <c r="B6" s="360" t="s">
        <v>437</v>
      </c>
      <c r="C6" s="360" t="s">
        <v>419</v>
      </c>
      <c r="D6" s="363">
        <f>SUMIF('SAP Raw Data'!G:G,'Prod. Summary'!C6,'SAP Raw Data'!H:H)</f>
        <v>25007450</v>
      </c>
      <c r="F6" s="223" t="s">
        <v>690</v>
      </c>
      <c r="G6" s="365">
        <f>G5-G4</f>
        <v>-3378188</v>
      </c>
      <c r="H6" t="s">
        <v>691</v>
      </c>
    </row>
    <row r="7" spans="1:9" ht="15.75">
      <c r="B7" s="360" t="s">
        <v>487</v>
      </c>
      <c r="C7" s="360" t="s">
        <v>439</v>
      </c>
      <c r="D7" s="363">
        <f>SUMIF('SAP Raw Data'!G:G,'Prod. Summary'!C7,'SAP Raw Data'!H:H)</f>
        <v>34044610</v>
      </c>
      <c r="F7" s="223" t="s">
        <v>14203</v>
      </c>
      <c r="G7" s="365">
        <f>D31</f>
        <v>250662601</v>
      </c>
      <c r="H7" t="s">
        <v>691</v>
      </c>
    </row>
    <row r="8" spans="1:9" ht="15.75">
      <c r="B8" s="360" t="s">
        <v>513</v>
      </c>
      <c r="C8" s="360" t="s">
        <v>490</v>
      </c>
      <c r="D8" s="363">
        <f>SUMIF('SAP Raw Data'!G:G,'Prod. Summary'!C8,'SAP Raw Data'!H:H)</f>
        <v>13364231</v>
      </c>
      <c r="F8" s="367" t="s">
        <v>14204</v>
      </c>
      <c r="G8" s="369">
        <f>G7+G6</f>
        <v>247284413</v>
      </c>
      <c r="H8" t="s">
        <v>691</v>
      </c>
    </row>
    <row r="9" spans="1:9" ht="15.75">
      <c r="B9" s="360" t="s">
        <v>520</v>
      </c>
      <c r="C9" s="360" t="s">
        <v>516</v>
      </c>
      <c r="D9" s="363">
        <f>SUMIF('SAP Raw Data'!G:G,'Prod. Summary'!C9,'SAP Raw Data'!H:H)</f>
        <v>27750304</v>
      </c>
      <c r="F9" s="367" t="s">
        <v>14204</v>
      </c>
      <c r="G9" s="369">
        <f>G8/2000</f>
        <v>123642.2065</v>
      </c>
      <c r="H9" t="s">
        <v>692</v>
      </c>
    </row>
    <row r="10" spans="1:9" ht="15.75">
      <c r="B10" s="360" t="s">
        <v>526</v>
      </c>
      <c r="C10" s="360" t="s">
        <v>521</v>
      </c>
      <c r="D10" s="363">
        <f>SUMIF('SAP Raw Data'!G:G,'Prod. Summary'!C10,'SAP Raw Data'!H:H)</f>
        <v>21078171</v>
      </c>
    </row>
    <row r="11" spans="1:9" ht="15.75">
      <c r="B11" s="360" t="s">
        <v>529</v>
      </c>
      <c r="C11" s="360" t="s">
        <v>527</v>
      </c>
      <c r="D11" s="363">
        <f>SUMIF('SAP Raw Data'!G:G,'Prod. Summary'!C11,'SAP Raw Data'!H:H)</f>
        <v>11672903</v>
      </c>
    </row>
    <row r="12" spans="1:9" ht="15.75">
      <c r="B12" s="360" t="s">
        <v>549</v>
      </c>
      <c r="C12" s="360" t="s">
        <v>533</v>
      </c>
      <c r="D12" s="363">
        <f>SUMIF('SAP Raw Data'!G:G,'Prod. Summary'!C12,'SAP Raw Data'!H:H)</f>
        <v>2790827</v>
      </c>
      <c r="F12" s="77" t="s">
        <v>693</v>
      </c>
    </row>
    <row r="13" spans="1:9" ht="15.75">
      <c r="B13" s="360" t="s">
        <v>562</v>
      </c>
      <c r="C13" s="360" t="s">
        <v>550</v>
      </c>
      <c r="D13" s="363">
        <f>SUMIF('SAP Raw Data'!G:G,'Prod. Summary'!C13,'SAP Raw Data'!H:H)</f>
        <v>12460365</v>
      </c>
      <c r="F13" s="223" t="s">
        <v>690</v>
      </c>
      <c r="G13" s="366">
        <f>G6</f>
        <v>-3378188</v>
      </c>
      <c r="H13" s="223" t="s">
        <v>691</v>
      </c>
    </row>
    <row r="14" spans="1:9" ht="15.75">
      <c r="B14" s="360" t="s">
        <v>567</v>
      </c>
      <c r="C14" s="360" t="s">
        <v>565</v>
      </c>
      <c r="D14" s="363">
        <f>SUMIF('SAP Raw Data'!G:G,'Prod. Summary'!C14,'SAP Raw Data'!H:H)</f>
        <v>625626</v>
      </c>
      <c r="F14" s="223" t="s">
        <v>695</v>
      </c>
      <c r="G14" s="368">
        <v>0.3</v>
      </c>
      <c r="H14" s="223" t="s">
        <v>697</v>
      </c>
    </row>
    <row r="15" spans="1:9" ht="30">
      <c r="B15" s="360" t="s">
        <v>574</v>
      </c>
      <c r="C15" s="360" t="s">
        <v>568</v>
      </c>
      <c r="D15" s="363">
        <f>SUMIF('SAP Raw Data'!G:G,'Prod. Summary'!C15,'SAP Raw Data'!H:H)</f>
        <v>9471796</v>
      </c>
      <c r="F15" s="225" t="s">
        <v>694</v>
      </c>
      <c r="G15" s="366">
        <f>G13*(1+G14)</f>
        <v>-4391644.4000000004</v>
      </c>
      <c r="H15" s="223" t="s">
        <v>691</v>
      </c>
    </row>
    <row r="16" spans="1:9" ht="15.75">
      <c r="B16" s="360" t="s">
        <v>578</v>
      </c>
      <c r="C16" s="360" t="s">
        <v>575</v>
      </c>
      <c r="D16" s="363">
        <f>SUMIF('SAP Raw Data'!G:G,'Prod. Summary'!C16,'SAP Raw Data'!H:H)</f>
        <v>794409</v>
      </c>
      <c r="F16" s="223" t="s">
        <v>696</v>
      </c>
      <c r="G16" s="452">
        <f>(G15-G13)/G8</f>
        <v>-4.0983432303919633E-3</v>
      </c>
      <c r="H16" s="223" t="s">
        <v>697</v>
      </c>
    </row>
    <row r="17" spans="2:8" ht="15.75">
      <c r="B17" s="360" t="s">
        <v>584</v>
      </c>
      <c r="C17" s="360" t="s">
        <v>579</v>
      </c>
      <c r="D17" s="363">
        <f>SUMIF('SAP Raw Data'!G:G,'Prod. Summary'!C17,'SAP Raw Data'!H:H)</f>
        <v>17146398</v>
      </c>
      <c r="E17" s="443" t="s">
        <v>14212</v>
      </c>
      <c r="F17" s="479" t="s">
        <v>698</v>
      </c>
      <c r="G17" s="479"/>
      <c r="H17" s="479"/>
    </row>
    <row r="18" spans="2:8" ht="15.75">
      <c r="B18" s="360" t="s">
        <v>588</v>
      </c>
      <c r="C18" s="360" t="s">
        <v>585</v>
      </c>
      <c r="D18" s="363">
        <f>SUMIF('SAP Raw Data'!G:G,'Prod. Summary'!C18,'SAP Raw Data'!H:H)</f>
        <v>1858288</v>
      </c>
      <c r="F18" s="480"/>
      <c r="G18" s="480"/>
      <c r="H18" s="480"/>
    </row>
    <row r="19" spans="2:8" ht="15.75">
      <c r="B19" s="360" t="s">
        <v>591</v>
      </c>
      <c r="C19" s="360" t="s">
        <v>589</v>
      </c>
      <c r="D19" s="363">
        <f>SUMIF('SAP Raw Data'!G:G,'Prod. Summary'!C19,'SAP Raw Data'!H:H)</f>
        <v>405205</v>
      </c>
    </row>
    <row r="20" spans="2:8" ht="15.75">
      <c r="B20" s="360" t="s">
        <v>596</v>
      </c>
      <c r="C20" s="360" t="s">
        <v>592</v>
      </c>
      <c r="D20" s="363">
        <f>SUMIF('SAP Raw Data'!G:G,'Prod. Summary'!C20,'SAP Raw Data'!H:H)</f>
        <v>14767464</v>
      </c>
    </row>
    <row r="21" spans="2:8" ht="15.75">
      <c r="B21" s="360" t="s">
        <v>621</v>
      </c>
      <c r="C21" s="360" t="s">
        <v>599</v>
      </c>
      <c r="D21" s="363">
        <f>SUMIF('SAP Raw Data'!G:G,'Prod. Summary'!C21,'SAP Raw Data'!H:H)</f>
        <v>7514780</v>
      </c>
    </row>
    <row r="22" spans="2:8" ht="15.75">
      <c r="B22" s="360" t="s">
        <v>623</v>
      </c>
      <c r="C22" s="360" t="s">
        <v>622</v>
      </c>
      <c r="D22" s="363">
        <f>SUMIF('SAP Raw Data'!G:G,'Prod. Summary'!C22,'SAP Raw Data'!H:H)</f>
        <v>635877</v>
      </c>
    </row>
    <row r="23" spans="2:8" ht="15.75">
      <c r="B23" s="360" t="s">
        <v>629</v>
      </c>
      <c r="C23" s="360" t="s">
        <v>624</v>
      </c>
      <c r="D23" s="363">
        <f>SUMIF('SAP Raw Data'!G:G,'Prod. Summary'!C23,'SAP Raw Data'!H:H)</f>
        <v>3885360</v>
      </c>
    </row>
    <row r="24" spans="2:8" ht="15.75">
      <c r="B24" s="360" t="s">
        <v>632</v>
      </c>
      <c r="C24" s="360" t="s">
        <v>630</v>
      </c>
      <c r="D24" s="363">
        <f>SUMIF('SAP Raw Data'!G:G,'Prod. Summary'!C24,'SAP Raw Data'!H:H)</f>
        <v>607580</v>
      </c>
    </row>
    <row r="25" spans="2:8" ht="15.75">
      <c r="B25" s="360" t="s">
        <v>643</v>
      </c>
      <c r="C25" s="360" t="s">
        <v>633</v>
      </c>
      <c r="D25" s="363">
        <f>SUMIF('SAP Raw Data'!G:G,'Prod. Summary'!C25,'SAP Raw Data'!H:H)</f>
        <v>11143805</v>
      </c>
      <c r="E25" s="443" t="s">
        <v>14212</v>
      </c>
    </row>
    <row r="26" spans="2:8" ht="15.75">
      <c r="B26" s="360" t="s">
        <v>646</v>
      </c>
      <c r="C26" s="360" t="s">
        <v>644</v>
      </c>
      <c r="D26" s="363">
        <f>SUMIF('SAP Raw Data'!G:G,'Prod. Summary'!C26,'SAP Raw Data'!H:H)</f>
        <v>2374800</v>
      </c>
    </row>
    <row r="27" spans="2:8" ht="15.75">
      <c r="B27" s="360" t="s">
        <v>660</v>
      </c>
      <c r="C27" s="360" t="s">
        <v>647</v>
      </c>
      <c r="D27" s="363">
        <f>SUMIF('SAP Raw Data'!G:G,'Prod. Summary'!C27,'SAP Raw Data'!H:H)</f>
        <v>11199100</v>
      </c>
    </row>
    <row r="28" spans="2:8" ht="15.75">
      <c r="B28" s="360" t="s">
        <v>671</v>
      </c>
      <c r="C28" s="360" t="s">
        <v>661</v>
      </c>
      <c r="D28" s="363">
        <f>SUMIF('SAP Raw Data'!G:G,'Prod. Summary'!C28,'SAP Raw Data'!H:H)</f>
        <v>17171270</v>
      </c>
    </row>
    <row r="29" spans="2:8" ht="15.75">
      <c r="B29" s="360" t="s">
        <v>682</v>
      </c>
      <c r="C29" s="360" t="s">
        <v>672</v>
      </c>
      <c r="D29" s="363">
        <f>SUMIF('SAP Raw Data'!G:G,'Prod. Summary'!C29,'SAP Raw Data'!H:H)</f>
        <v>2574040</v>
      </c>
    </row>
    <row r="30" spans="2:8" ht="15.75">
      <c r="B30" s="360" t="s">
        <v>687</v>
      </c>
      <c r="C30" s="361" t="s">
        <v>686</v>
      </c>
      <c r="D30" s="363">
        <f>SUMIF('SAP Raw Data'!G:G,'Prod. Summary'!C30,'SAP Raw Data'!H:H)</f>
        <v>0</v>
      </c>
    </row>
    <row r="31" spans="2:8" ht="15.75">
      <c r="C31" s="364" t="s">
        <v>689</v>
      </c>
      <c r="D31" s="362">
        <f>SUM(D5:D30)</f>
        <v>250662601</v>
      </c>
      <c r="E31" s="443" t="s">
        <v>14212</v>
      </c>
    </row>
    <row r="34" spans="2:3">
      <c r="B34" s="319" t="s">
        <v>379</v>
      </c>
      <c r="C34" s="347"/>
    </row>
    <row r="35" spans="2:3">
      <c r="B35" s="319" t="s">
        <v>364</v>
      </c>
      <c r="C35" s="347"/>
    </row>
  </sheetData>
  <mergeCells count="1">
    <mergeCell ref="F17:H18"/>
  </mergeCells>
  <pageMargins left="0.7" right="0.7" top="0.75" bottom="0.75" header="0.3" footer="0.3"/>
  <pageSetup orientation="portrait" verticalDpi="0"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A7121B3-AC3A-41E4-AF47-7693300DE945}">
  <sheetPr>
    <tabColor theme="6" tint="0.79998168889431442"/>
  </sheetPr>
  <dimension ref="A1:M11905"/>
  <sheetViews>
    <sheetView workbookViewId="0"/>
  </sheetViews>
  <sheetFormatPr defaultRowHeight="15"/>
  <cols>
    <col min="1" max="1" width="21" style="355" bestFit="1" customWidth="1"/>
    <col min="2" max="2" width="6.85546875" style="355" customWidth="1"/>
    <col min="3" max="3" width="31" style="355" customWidth="1"/>
    <col min="4" max="4" width="10" style="355" customWidth="1"/>
    <col min="5" max="5" width="36" style="355" customWidth="1"/>
    <col min="6" max="6" width="18" style="355" customWidth="1"/>
    <col min="7" max="7" width="30" style="355" customWidth="1"/>
    <col min="8" max="8" width="19" style="355" customWidth="1"/>
    <col min="9" max="9" width="12.140625" style="355" customWidth="1"/>
    <col min="10" max="10" width="12" style="355" customWidth="1"/>
    <col min="11" max="11" width="8" style="355" customWidth="1"/>
    <col min="12" max="12" width="13" style="355" customWidth="1"/>
    <col min="13" max="13" width="11" style="355" customWidth="1"/>
  </cols>
  <sheetData>
    <row r="1" spans="1:13" ht="51">
      <c r="A1" s="352" t="s">
        <v>391</v>
      </c>
      <c r="B1" s="433" t="s">
        <v>392</v>
      </c>
      <c r="C1" s="434" t="s">
        <v>393</v>
      </c>
      <c r="D1" s="434" t="s">
        <v>394</v>
      </c>
      <c r="E1" s="434" t="s">
        <v>395</v>
      </c>
      <c r="F1" s="434" t="s">
        <v>396</v>
      </c>
      <c r="G1" s="435" t="s">
        <v>397</v>
      </c>
      <c r="H1" s="435" t="s">
        <v>398</v>
      </c>
      <c r="I1" s="353" t="s">
        <v>399</v>
      </c>
      <c r="J1" s="434" t="s">
        <v>400</v>
      </c>
      <c r="K1" s="434" t="s">
        <v>401</v>
      </c>
      <c r="L1" s="434" t="s">
        <v>402</v>
      </c>
      <c r="M1" s="434" t="s">
        <v>403</v>
      </c>
    </row>
    <row r="2" spans="1:13">
      <c r="A2" s="354">
        <v>45313</v>
      </c>
      <c r="B2" s="355" t="s">
        <v>745</v>
      </c>
      <c r="C2" s="355" t="s">
        <v>404</v>
      </c>
      <c r="D2" s="355" t="s">
        <v>746</v>
      </c>
      <c r="E2" s="355" t="s">
        <v>405</v>
      </c>
      <c r="F2" s="355" t="s">
        <v>406</v>
      </c>
      <c r="G2" s="355" t="s">
        <v>407</v>
      </c>
      <c r="H2" s="430">
        <v>40540</v>
      </c>
      <c r="I2" s="355">
        <f t="shared" ref="I2:I15" si="0">MONTH(A2)</f>
        <v>1</v>
      </c>
      <c r="J2" s="430">
        <v>40540</v>
      </c>
      <c r="K2" s="430">
        <v>20</v>
      </c>
      <c r="L2" s="431" t="s">
        <v>408</v>
      </c>
      <c r="M2" s="355" t="s">
        <v>12865</v>
      </c>
    </row>
    <row r="3" spans="1:13">
      <c r="A3" s="354">
        <v>45341</v>
      </c>
      <c r="B3" s="355" t="s">
        <v>747</v>
      </c>
      <c r="C3" s="355" t="s">
        <v>414</v>
      </c>
      <c r="D3" s="355" t="s">
        <v>748</v>
      </c>
      <c r="E3" s="355" t="s">
        <v>405</v>
      </c>
      <c r="F3" s="355" t="s">
        <v>406</v>
      </c>
      <c r="G3" s="355" t="s">
        <v>407</v>
      </c>
      <c r="H3" s="430">
        <v>16806</v>
      </c>
      <c r="I3" s="355">
        <f t="shared" si="0"/>
        <v>2</v>
      </c>
      <c r="J3" s="430">
        <v>16806</v>
      </c>
      <c r="K3" s="430">
        <v>8</v>
      </c>
      <c r="L3" s="431" t="s">
        <v>408</v>
      </c>
      <c r="M3" s="355" t="s">
        <v>12865</v>
      </c>
    </row>
    <row r="4" spans="1:13">
      <c r="A4" s="354">
        <v>45356</v>
      </c>
      <c r="B4" s="355" t="s">
        <v>749</v>
      </c>
      <c r="C4" s="355" t="s">
        <v>443</v>
      </c>
      <c r="D4" s="355" t="s">
        <v>750</v>
      </c>
      <c r="E4" s="355" t="s">
        <v>743</v>
      </c>
      <c r="F4" s="355" t="s">
        <v>744</v>
      </c>
      <c r="G4" s="355" t="s">
        <v>407</v>
      </c>
      <c r="H4" s="430">
        <v>22480</v>
      </c>
      <c r="I4" s="355">
        <f t="shared" si="0"/>
        <v>3</v>
      </c>
      <c r="J4" s="430">
        <v>22480</v>
      </c>
      <c r="K4" s="430">
        <v>11</v>
      </c>
      <c r="L4" s="431" t="s">
        <v>408</v>
      </c>
      <c r="M4" s="355" t="s">
        <v>12866</v>
      </c>
    </row>
    <row r="5" spans="1:13">
      <c r="A5" s="354">
        <v>45373</v>
      </c>
      <c r="B5" s="355" t="s">
        <v>751</v>
      </c>
      <c r="C5" s="355" t="s">
        <v>414</v>
      </c>
      <c r="D5" s="355" t="s">
        <v>752</v>
      </c>
      <c r="E5" s="355" t="s">
        <v>405</v>
      </c>
      <c r="F5" s="355" t="s">
        <v>406</v>
      </c>
      <c r="G5" s="355" t="s">
        <v>407</v>
      </c>
      <c r="H5" s="430">
        <v>16508</v>
      </c>
      <c r="I5" s="355">
        <f t="shared" si="0"/>
        <v>3</v>
      </c>
      <c r="J5" s="430">
        <v>16508</v>
      </c>
      <c r="K5" s="430">
        <v>8</v>
      </c>
      <c r="L5" s="431" t="s">
        <v>408</v>
      </c>
      <c r="M5" s="355" t="s">
        <v>12865</v>
      </c>
    </row>
    <row r="6" spans="1:13">
      <c r="A6" s="354">
        <v>45428</v>
      </c>
      <c r="B6" s="355" t="s">
        <v>753</v>
      </c>
      <c r="C6" s="355" t="s">
        <v>754</v>
      </c>
      <c r="D6" s="355" t="s">
        <v>755</v>
      </c>
      <c r="E6" s="355" t="s">
        <v>503</v>
      </c>
      <c r="F6" s="355" t="s">
        <v>504</v>
      </c>
      <c r="G6" s="355" t="s">
        <v>407</v>
      </c>
      <c r="H6" s="430">
        <v>43760</v>
      </c>
      <c r="I6" s="355">
        <f t="shared" si="0"/>
        <v>5</v>
      </c>
      <c r="J6" s="430">
        <v>43760</v>
      </c>
      <c r="K6" s="430">
        <v>21</v>
      </c>
      <c r="L6" s="431" t="s">
        <v>408</v>
      </c>
      <c r="M6" s="355" t="s">
        <v>12867</v>
      </c>
    </row>
    <row r="7" spans="1:13">
      <c r="A7" s="354">
        <v>45453</v>
      </c>
      <c r="B7" s="355" t="s">
        <v>756</v>
      </c>
      <c r="C7" s="355" t="s">
        <v>409</v>
      </c>
      <c r="D7" s="355" t="s">
        <v>757</v>
      </c>
      <c r="E7" s="355" t="s">
        <v>405</v>
      </c>
      <c r="F7" s="355" t="s">
        <v>406</v>
      </c>
      <c r="G7" s="355" t="s">
        <v>407</v>
      </c>
      <c r="H7" s="430">
        <v>16453</v>
      </c>
      <c r="I7" s="355">
        <f t="shared" si="0"/>
        <v>6</v>
      </c>
      <c r="J7" s="430">
        <v>16453</v>
      </c>
      <c r="K7" s="430">
        <v>8</v>
      </c>
      <c r="L7" s="431" t="s">
        <v>408</v>
      </c>
      <c r="M7" s="355" t="s">
        <v>12868</v>
      </c>
    </row>
    <row r="8" spans="1:13">
      <c r="A8" s="354">
        <v>45512</v>
      </c>
      <c r="B8" s="355" t="s">
        <v>758</v>
      </c>
      <c r="C8" s="355" t="s">
        <v>440</v>
      </c>
      <c r="D8" s="355" t="s">
        <v>759</v>
      </c>
      <c r="E8" s="355" t="s">
        <v>405</v>
      </c>
      <c r="F8" s="355" t="s">
        <v>406</v>
      </c>
      <c r="G8" s="355" t="s">
        <v>407</v>
      </c>
      <c r="H8" s="430">
        <v>22520</v>
      </c>
      <c r="I8" s="355">
        <f t="shared" si="0"/>
        <v>8</v>
      </c>
      <c r="J8" s="430">
        <v>22520</v>
      </c>
      <c r="K8" s="430">
        <v>10</v>
      </c>
      <c r="L8" s="431" t="s">
        <v>408</v>
      </c>
      <c r="M8" s="355" t="s">
        <v>12869</v>
      </c>
    </row>
    <row r="9" spans="1:13">
      <c r="A9" s="354">
        <v>45538</v>
      </c>
      <c r="B9" s="355" t="s">
        <v>760</v>
      </c>
      <c r="C9" s="355" t="s">
        <v>411</v>
      </c>
      <c r="D9" s="355" t="s">
        <v>761</v>
      </c>
      <c r="E9" s="355" t="s">
        <v>405</v>
      </c>
      <c r="F9" s="355" t="s">
        <v>406</v>
      </c>
      <c r="G9" s="355" t="s">
        <v>407</v>
      </c>
      <c r="H9" s="430">
        <v>18072</v>
      </c>
      <c r="I9" s="355">
        <f t="shared" si="0"/>
        <v>9</v>
      </c>
      <c r="J9" s="430">
        <v>18072</v>
      </c>
      <c r="K9" s="430">
        <v>9</v>
      </c>
      <c r="L9" s="431" t="s">
        <v>408</v>
      </c>
      <c r="M9" s="355" t="s">
        <v>12869</v>
      </c>
    </row>
    <row r="10" spans="1:13">
      <c r="A10" s="354">
        <v>45600</v>
      </c>
      <c r="B10" s="355" t="s">
        <v>762</v>
      </c>
      <c r="C10" s="355" t="s">
        <v>455</v>
      </c>
      <c r="D10" s="355" t="s">
        <v>763</v>
      </c>
      <c r="E10" s="355" t="s">
        <v>405</v>
      </c>
      <c r="F10" s="355" t="s">
        <v>406</v>
      </c>
      <c r="G10" s="355" t="s">
        <v>407</v>
      </c>
      <c r="H10" s="430">
        <v>18394</v>
      </c>
      <c r="I10" s="355">
        <f t="shared" si="0"/>
        <v>11</v>
      </c>
      <c r="J10" s="430">
        <v>18394</v>
      </c>
      <c r="K10" s="430">
        <v>9</v>
      </c>
      <c r="L10" s="431" t="s">
        <v>408</v>
      </c>
      <c r="M10" s="355" t="s">
        <v>12869</v>
      </c>
    </row>
    <row r="11" spans="1:13">
      <c r="A11" s="354">
        <v>45618</v>
      </c>
      <c r="B11" s="355" t="s">
        <v>764</v>
      </c>
      <c r="C11" s="355" t="s">
        <v>442</v>
      </c>
      <c r="D11" s="355" t="s">
        <v>765</v>
      </c>
      <c r="E11" s="355" t="s">
        <v>405</v>
      </c>
      <c r="F11" s="355" t="s">
        <v>406</v>
      </c>
      <c r="G11" s="355" t="s">
        <v>407</v>
      </c>
      <c r="H11" s="430">
        <v>20815</v>
      </c>
      <c r="I11" s="355">
        <f t="shared" si="0"/>
        <v>11</v>
      </c>
      <c r="J11" s="430">
        <v>20815</v>
      </c>
      <c r="K11" s="430">
        <v>10</v>
      </c>
      <c r="L11" s="431" t="s">
        <v>408</v>
      </c>
      <c r="M11" s="355" t="s">
        <v>12870</v>
      </c>
    </row>
    <row r="12" spans="1:13">
      <c r="A12" s="354">
        <v>45642</v>
      </c>
      <c r="B12" s="355" t="s">
        <v>766</v>
      </c>
      <c r="C12" s="355" t="s">
        <v>441</v>
      </c>
      <c r="D12" s="355" t="s">
        <v>767</v>
      </c>
      <c r="E12" s="355" t="s">
        <v>405</v>
      </c>
      <c r="F12" s="355" t="s">
        <v>406</v>
      </c>
      <c r="G12" s="355" t="s">
        <v>407</v>
      </c>
      <c r="H12" s="430">
        <v>33394</v>
      </c>
      <c r="I12" s="355">
        <f t="shared" si="0"/>
        <v>12</v>
      </c>
      <c r="J12" s="430">
        <v>33394</v>
      </c>
      <c r="K12" s="430">
        <v>16</v>
      </c>
      <c r="L12" s="431" t="s">
        <v>408</v>
      </c>
      <c r="M12" s="355" t="s">
        <v>12871</v>
      </c>
    </row>
    <row r="13" spans="1:13">
      <c r="A13" s="354">
        <v>45656</v>
      </c>
      <c r="B13" s="355" t="s">
        <v>768</v>
      </c>
      <c r="C13" s="355" t="s">
        <v>640</v>
      </c>
      <c r="D13" s="355" t="s">
        <v>769</v>
      </c>
      <c r="E13" s="355" t="s">
        <v>405</v>
      </c>
      <c r="F13" s="355" t="s">
        <v>406</v>
      </c>
      <c r="G13" s="355" t="s">
        <v>407</v>
      </c>
      <c r="H13" s="430">
        <v>48200</v>
      </c>
      <c r="I13" s="355">
        <f t="shared" si="0"/>
        <v>12</v>
      </c>
      <c r="J13" s="430">
        <v>48200</v>
      </c>
      <c r="K13" s="430">
        <v>23</v>
      </c>
      <c r="L13" s="431" t="s">
        <v>408</v>
      </c>
      <c r="M13" s="355" t="s">
        <v>12871</v>
      </c>
    </row>
    <row r="14" spans="1:13">
      <c r="A14" s="354">
        <v>45295</v>
      </c>
      <c r="B14" s="355" t="s">
        <v>770</v>
      </c>
      <c r="C14" s="355" t="s">
        <v>771</v>
      </c>
      <c r="D14" s="355" t="s">
        <v>772</v>
      </c>
      <c r="E14" s="355" t="s">
        <v>417</v>
      </c>
      <c r="F14" s="355" t="s">
        <v>418</v>
      </c>
      <c r="G14" s="355" t="s">
        <v>419</v>
      </c>
      <c r="H14" s="430">
        <v>44700</v>
      </c>
      <c r="I14" s="355">
        <f t="shared" si="0"/>
        <v>1</v>
      </c>
      <c r="J14" s="430">
        <v>44700</v>
      </c>
      <c r="K14" s="430">
        <v>21</v>
      </c>
      <c r="L14" s="431" t="s">
        <v>408</v>
      </c>
      <c r="M14" s="355" t="s">
        <v>12872</v>
      </c>
    </row>
    <row r="15" spans="1:13">
      <c r="A15" s="354">
        <v>45295</v>
      </c>
      <c r="B15" s="355" t="s">
        <v>773</v>
      </c>
      <c r="C15" s="355" t="s">
        <v>774</v>
      </c>
      <c r="D15" s="355" t="s">
        <v>775</v>
      </c>
      <c r="E15" s="355" t="s">
        <v>417</v>
      </c>
      <c r="F15" s="355" t="s">
        <v>418</v>
      </c>
      <c r="G15" s="355" t="s">
        <v>419</v>
      </c>
      <c r="H15" s="430">
        <v>43140</v>
      </c>
      <c r="I15" s="355">
        <f t="shared" si="0"/>
        <v>1</v>
      </c>
      <c r="J15" s="430">
        <v>43140</v>
      </c>
      <c r="K15" s="430">
        <v>21</v>
      </c>
      <c r="L15" s="431" t="s">
        <v>408</v>
      </c>
      <c r="M15" s="355" t="s">
        <v>12872</v>
      </c>
    </row>
    <row r="16" spans="1:13">
      <c r="A16" s="432">
        <v>45294</v>
      </c>
      <c r="B16" s="355" t="s">
        <v>776</v>
      </c>
      <c r="C16" s="355" t="s">
        <v>777</v>
      </c>
      <c r="D16" s="355" t="s">
        <v>778</v>
      </c>
      <c r="E16" s="355" t="s">
        <v>417</v>
      </c>
      <c r="F16" s="355" t="s">
        <v>418</v>
      </c>
      <c r="G16" s="355" t="s">
        <v>419</v>
      </c>
      <c r="H16" s="430">
        <v>43880</v>
      </c>
      <c r="J16" s="430">
        <v>43880</v>
      </c>
      <c r="K16" s="430">
        <v>21</v>
      </c>
      <c r="L16" s="355" t="s">
        <v>408</v>
      </c>
      <c r="M16" s="355" t="s">
        <v>12873</v>
      </c>
    </row>
    <row r="17" spans="1:13">
      <c r="A17" s="354">
        <v>45296</v>
      </c>
      <c r="B17" s="355" t="s">
        <v>779</v>
      </c>
      <c r="C17" s="355" t="s">
        <v>780</v>
      </c>
      <c r="D17" s="355" t="s">
        <v>781</v>
      </c>
      <c r="E17" s="355" t="s">
        <v>417</v>
      </c>
      <c r="F17" s="355" t="s">
        <v>418</v>
      </c>
      <c r="G17" s="355" t="s">
        <v>419</v>
      </c>
      <c r="H17" s="430">
        <v>8374</v>
      </c>
      <c r="I17" s="355">
        <f t="shared" ref="I17:I80" si="1">MONTH(A17)</f>
        <v>1</v>
      </c>
      <c r="J17" s="430">
        <v>8374</v>
      </c>
      <c r="K17" s="430">
        <v>4</v>
      </c>
      <c r="L17" s="431" t="s">
        <v>408</v>
      </c>
      <c r="M17" s="355" t="s">
        <v>12874</v>
      </c>
    </row>
    <row r="18" spans="1:13">
      <c r="A18" s="354">
        <v>45296</v>
      </c>
      <c r="B18" s="355" t="s">
        <v>779</v>
      </c>
      <c r="C18" s="355" t="s">
        <v>780</v>
      </c>
      <c r="D18" s="355" t="s">
        <v>781</v>
      </c>
      <c r="E18" s="355" t="s">
        <v>417</v>
      </c>
      <c r="F18" s="355" t="s">
        <v>418</v>
      </c>
      <c r="G18" s="355" t="s">
        <v>419</v>
      </c>
      <c r="H18" s="430">
        <v>35586</v>
      </c>
      <c r="I18" s="355">
        <f t="shared" si="1"/>
        <v>1</v>
      </c>
      <c r="J18" s="430">
        <v>35586</v>
      </c>
      <c r="K18" s="430">
        <v>17</v>
      </c>
      <c r="L18" s="431" t="s">
        <v>408</v>
      </c>
      <c r="M18" s="355" t="s">
        <v>12872</v>
      </c>
    </row>
    <row r="19" spans="1:13">
      <c r="A19" s="354">
        <v>45296</v>
      </c>
      <c r="B19" s="355" t="s">
        <v>782</v>
      </c>
      <c r="C19" s="355" t="s">
        <v>783</v>
      </c>
      <c r="D19" s="355" t="s">
        <v>784</v>
      </c>
      <c r="E19" s="355" t="s">
        <v>417</v>
      </c>
      <c r="F19" s="355" t="s">
        <v>418</v>
      </c>
      <c r="G19" s="355" t="s">
        <v>419</v>
      </c>
      <c r="H19" s="430">
        <v>44200</v>
      </c>
      <c r="I19" s="355">
        <f t="shared" si="1"/>
        <v>1</v>
      </c>
      <c r="J19" s="430">
        <v>44200</v>
      </c>
      <c r="K19" s="430">
        <v>21</v>
      </c>
      <c r="L19" s="431" t="s">
        <v>408</v>
      </c>
      <c r="M19" s="355" t="s">
        <v>12872</v>
      </c>
    </row>
    <row r="20" spans="1:13">
      <c r="A20" s="354">
        <v>45296</v>
      </c>
      <c r="B20" s="355" t="s">
        <v>785</v>
      </c>
      <c r="C20" s="355" t="s">
        <v>786</v>
      </c>
      <c r="D20" s="355" t="s">
        <v>787</v>
      </c>
      <c r="E20" s="355" t="s">
        <v>417</v>
      </c>
      <c r="F20" s="355" t="s">
        <v>418</v>
      </c>
      <c r="G20" s="355" t="s">
        <v>419</v>
      </c>
      <c r="H20" s="430">
        <v>43660</v>
      </c>
      <c r="I20" s="355">
        <f t="shared" si="1"/>
        <v>1</v>
      </c>
      <c r="J20" s="430">
        <v>43660</v>
      </c>
      <c r="K20" s="430">
        <v>21</v>
      </c>
      <c r="L20" s="355" t="s">
        <v>408</v>
      </c>
      <c r="M20" s="355" t="s">
        <v>12875</v>
      </c>
    </row>
    <row r="21" spans="1:13">
      <c r="A21" s="354">
        <v>45296</v>
      </c>
      <c r="B21" s="355" t="s">
        <v>788</v>
      </c>
      <c r="C21" s="355" t="s">
        <v>789</v>
      </c>
      <c r="D21" s="355" t="s">
        <v>790</v>
      </c>
      <c r="E21" s="355" t="s">
        <v>417</v>
      </c>
      <c r="F21" s="355" t="s">
        <v>418</v>
      </c>
      <c r="G21" s="355" t="s">
        <v>419</v>
      </c>
      <c r="H21" s="430">
        <v>2050</v>
      </c>
      <c r="I21" s="355">
        <f t="shared" si="1"/>
        <v>1</v>
      </c>
      <c r="J21" s="430">
        <v>2050</v>
      </c>
      <c r="K21" s="430">
        <v>1</v>
      </c>
      <c r="L21" s="431" t="s">
        <v>408</v>
      </c>
      <c r="M21" s="355" t="s">
        <v>12876</v>
      </c>
    </row>
    <row r="22" spans="1:13">
      <c r="A22" s="354">
        <v>45296</v>
      </c>
      <c r="B22" s="355" t="s">
        <v>788</v>
      </c>
      <c r="C22" s="355" t="s">
        <v>789</v>
      </c>
      <c r="D22" s="355" t="s">
        <v>790</v>
      </c>
      <c r="E22" s="355" t="s">
        <v>417</v>
      </c>
      <c r="F22" s="355" t="s">
        <v>418</v>
      </c>
      <c r="G22" s="355" t="s">
        <v>419</v>
      </c>
      <c r="H22" s="430">
        <v>40970</v>
      </c>
      <c r="I22" s="355">
        <f t="shared" si="1"/>
        <v>1</v>
      </c>
      <c r="J22" s="430">
        <v>40970</v>
      </c>
      <c r="K22" s="430">
        <v>20</v>
      </c>
      <c r="L22" s="431" t="s">
        <v>408</v>
      </c>
      <c r="M22" s="355" t="s">
        <v>12872</v>
      </c>
    </row>
    <row r="23" spans="1:13">
      <c r="A23" s="354">
        <v>45296</v>
      </c>
      <c r="B23" s="355" t="s">
        <v>791</v>
      </c>
      <c r="C23" s="355" t="s">
        <v>792</v>
      </c>
      <c r="D23" s="355" t="s">
        <v>793</v>
      </c>
      <c r="E23" s="355" t="s">
        <v>417</v>
      </c>
      <c r="F23" s="355" t="s">
        <v>418</v>
      </c>
      <c r="G23" s="355" t="s">
        <v>419</v>
      </c>
      <c r="H23" s="430">
        <v>43860</v>
      </c>
      <c r="I23" s="355">
        <f t="shared" si="1"/>
        <v>1</v>
      </c>
      <c r="J23" s="430">
        <v>43860</v>
      </c>
      <c r="K23" s="430">
        <v>23</v>
      </c>
      <c r="L23" s="431" t="s">
        <v>408</v>
      </c>
      <c r="M23" s="355" t="s">
        <v>12875</v>
      </c>
    </row>
    <row r="24" spans="1:13">
      <c r="A24" s="354">
        <v>45296</v>
      </c>
      <c r="B24" s="355" t="s">
        <v>794</v>
      </c>
      <c r="C24" s="355" t="s">
        <v>795</v>
      </c>
      <c r="D24" s="355" t="s">
        <v>796</v>
      </c>
      <c r="E24" s="355" t="s">
        <v>417</v>
      </c>
      <c r="F24" s="355" t="s">
        <v>418</v>
      </c>
      <c r="G24" s="355" t="s">
        <v>419</v>
      </c>
      <c r="H24" s="430">
        <v>43700</v>
      </c>
      <c r="I24" s="355">
        <f t="shared" si="1"/>
        <v>1</v>
      </c>
      <c r="J24" s="430">
        <v>43700</v>
      </c>
      <c r="K24" s="430">
        <v>21</v>
      </c>
      <c r="L24" s="431" t="s">
        <v>408</v>
      </c>
      <c r="M24" s="355" t="s">
        <v>12875</v>
      </c>
    </row>
    <row r="25" spans="1:13">
      <c r="A25" s="354">
        <v>45296</v>
      </c>
      <c r="B25" s="355" t="s">
        <v>797</v>
      </c>
      <c r="C25" s="355" t="s">
        <v>798</v>
      </c>
      <c r="D25" s="355" t="s">
        <v>799</v>
      </c>
      <c r="E25" s="355" t="s">
        <v>417</v>
      </c>
      <c r="F25" s="355" t="s">
        <v>418</v>
      </c>
      <c r="G25" s="355" t="s">
        <v>419</v>
      </c>
      <c r="H25" s="430">
        <v>43840</v>
      </c>
      <c r="I25" s="355">
        <f t="shared" si="1"/>
        <v>1</v>
      </c>
      <c r="J25" s="430">
        <v>43840</v>
      </c>
      <c r="K25" s="430">
        <v>21</v>
      </c>
      <c r="L25" s="431" t="s">
        <v>408</v>
      </c>
      <c r="M25" s="355" t="s">
        <v>12875</v>
      </c>
    </row>
    <row r="26" spans="1:13">
      <c r="A26" s="354">
        <v>45295</v>
      </c>
      <c r="B26" s="355" t="s">
        <v>800</v>
      </c>
      <c r="C26" s="355" t="s">
        <v>801</v>
      </c>
      <c r="D26" s="355" t="s">
        <v>802</v>
      </c>
      <c r="E26" s="355" t="s">
        <v>417</v>
      </c>
      <c r="F26" s="355" t="s">
        <v>418</v>
      </c>
      <c r="G26" s="355" t="s">
        <v>419</v>
      </c>
      <c r="H26" s="430">
        <v>12596</v>
      </c>
      <c r="I26" s="355">
        <f t="shared" si="1"/>
        <v>1</v>
      </c>
      <c r="J26" s="430">
        <v>12596</v>
      </c>
      <c r="K26" s="430">
        <v>6</v>
      </c>
      <c r="L26" s="431" t="s">
        <v>408</v>
      </c>
      <c r="M26" s="355" t="s">
        <v>12872</v>
      </c>
    </row>
    <row r="27" spans="1:13">
      <c r="A27" s="354">
        <v>45295</v>
      </c>
      <c r="B27" s="355" t="s">
        <v>800</v>
      </c>
      <c r="C27" s="355" t="s">
        <v>801</v>
      </c>
      <c r="D27" s="355" t="s">
        <v>802</v>
      </c>
      <c r="E27" s="355" t="s">
        <v>417</v>
      </c>
      <c r="F27" s="355" t="s">
        <v>418</v>
      </c>
      <c r="G27" s="355" t="s">
        <v>419</v>
      </c>
      <c r="H27" s="430">
        <v>30824</v>
      </c>
      <c r="I27" s="355">
        <f t="shared" si="1"/>
        <v>1</v>
      </c>
      <c r="J27" s="430">
        <v>30824</v>
      </c>
      <c r="K27" s="430">
        <v>15</v>
      </c>
      <c r="L27" s="431" t="s">
        <v>408</v>
      </c>
      <c r="M27" s="355" t="s">
        <v>436</v>
      </c>
    </row>
    <row r="28" spans="1:13">
      <c r="A28" s="354">
        <v>45295</v>
      </c>
      <c r="B28" s="355" t="s">
        <v>803</v>
      </c>
      <c r="C28" s="355" t="s">
        <v>804</v>
      </c>
      <c r="D28" s="355" t="s">
        <v>805</v>
      </c>
      <c r="E28" s="355" t="s">
        <v>417</v>
      </c>
      <c r="F28" s="355" t="s">
        <v>418</v>
      </c>
      <c r="G28" s="355" t="s">
        <v>419</v>
      </c>
      <c r="H28" s="430">
        <v>43060</v>
      </c>
      <c r="I28" s="355">
        <f t="shared" si="1"/>
        <v>1</v>
      </c>
      <c r="J28" s="430">
        <v>43060</v>
      </c>
      <c r="K28" s="430">
        <v>21</v>
      </c>
      <c r="L28" s="431" t="s">
        <v>408</v>
      </c>
      <c r="M28" s="355" t="s">
        <v>12876</v>
      </c>
    </row>
    <row r="29" spans="1:13">
      <c r="A29" s="354">
        <v>45296</v>
      </c>
      <c r="B29" s="355" t="s">
        <v>806</v>
      </c>
      <c r="C29" s="355" t="s">
        <v>807</v>
      </c>
      <c r="D29" s="355" t="s">
        <v>808</v>
      </c>
      <c r="E29" s="355" t="s">
        <v>417</v>
      </c>
      <c r="F29" s="355" t="s">
        <v>418</v>
      </c>
      <c r="G29" s="355" t="s">
        <v>419</v>
      </c>
      <c r="H29" s="430">
        <v>27350</v>
      </c>
      <c r="I29" s="355">
        <f t="shared" si="1"/>
        <v>1</v>
      </c>
      <c r="J29" s="430">
        <v>27350</v>
      </c>
      <c r="K29" s="430">
        <v>13</v>
      </c>
      <c r="L29" s="431" t="s">
        <v>408</v>
      </c>
      <c r="M29" s="355" t="s">
        <v>12872</v>
      </c>
    </row>
    <row r="30" spans="1:13">
      <c r="A30" s="354">
        <v>45296</v>
      </c>
      <c r="B30" s="355" t="s">
        <v>806</v>
      </c>
      <c r="C30" s="355" t="s">
        <v>807</v>
      </c>
      <c r="D30" s="355" t="s">
        <v>808</v>
      </c>
      <c r="E30" s="355" t="s">
        <v>417</v>
      </c>
      <c r="F30" s="355" t="s">
        <v>418</v>
      </c>
      <c r="G30" s="355" t="s">
        <v>419</v>
      </c>
      <c r="H30" s="430">
        <v>16310</v>
      </c>
      <c r="I30" s="355">
        <f t="shared" si="1"/>
        <v>1</v>
      </c>
      <c r="J30" s="430">
        <v>16310</v>
      </c>
      <c r="K30" s="430">
        <v>8</v>
      </c>
      <c r="L30" s="355" t="s">
        <v>408</v>
      </c>
      <c r="M30" s="355" t="s">
        <v>12875</v>
      </c>
    </row>
    <row r="31" spans="1:13">
      <c r="A31" s="354">
        <v>45296</v>
      </c>
      <c r="B31" s="355" t="s">
        <v>809</v>
      </c>
      <c r="C31" s="355" t="s">
        <v>810</v>
      </c>
      <c r="D31" s="355" t="s">
        <v>811</v>
      </c>
      <c r="E31" s="355" t="s">
        <v>417</v>
      </c>
      <c r="F31" s="355" t="s">
        <v>418</v>
      </c>
      <c r="G31" s="355" t="s">
        <v>419</v>
      </c>
      <c r="H31" s="430">
        <v>41580</v>
      </c>
      <c r="I31" s="355">
        <f t="shared" si="1"/>
        <v>1</v>
      </c>
      <c r="J31" s="430">
        <v>41580</v>
      </c>
      <c r="K31" s="430">
        <v>21</v>
      </c>
      <c r="L31" s="355" t="s">
        <v>408</v>
      </c>
      <c r="M31" s="355" t="s">
        <v>12875</v>
      </c>
    </row>
    <row r="32" spans="1:13">
      <c r="A32" s="354">
        <v>45296</v>
      </c>
      <c r="B32" s="355" t="s">
        <v>812</v>
      </c>
      <c r="C32" s="355" t="s">
        <v>813</v>
      </c>
      <c r="D32" s="355" t="s">
        <v>814</v>
      </c>
      <c r="E32" s="355" t="s">
        <v>417</v>
      </c>
      <c r="F32" s="355" t="s">
        <v>418</v>
      </c>
      <c r="G32" s="355" t="s">
        <v>419</v>
      </c>
      <c r="H32" s="430">
        <v>42420</v>
      </c>
      <c r="I32" s="355">
        <f t="shared" si="1"/>
        <v>1</v>
      </c>
      <c r="J32" s="430">
        <v>42420</v>
      </c>
      <c r="K32" s="430">
        <v>21</v>
      </c>
      <c r="L32" s="355" t="s">
        <v>408</v>
      </c>
      <c r="M32" s="355" t="s">
        <v>12875</v>
      </c>
    </row>
    <row r="33" spans="1:13">
      <c r="A33" s="354">
        <v>45296</v>
      </c>
      <c r="B33" s="355" t="s">
        <v>815</v>
      </c>
      <c r="C33" s="355" t="s">
        <v>816</v>
      </c>
      <c r="D33" s="355" t="s">
        <v>817</v>
      </c>
      <c r="E33" s="355" t="s">
        <v>417</v>
      </c>
      <c r="F33" s="355" t="s">
        <v>418</v>
      </c>
      <c r="G33" s="355" t="s">
        <v>419</v>
      </c>
      <c r="H33" s="430">
        <v>44140</v>
      </c>
      <c r="I33" s="355">
        <f t="shared" si="1"/>
        <v>1</v>
      </c>
      <c r="J33" s="430">
        <v>44140</v>
      </c>
      <c r="K33" s="430">
        <v>21</v>
      </c>
      <c r="L33" s="355" t="s">
        <v>408</v>
      </c>
      <c r="M33" s="355" t="s">
        <v>12872</v>
      </c>
    </row>
    <row r="34" spans="1:13">
      <c r="A34" s="354">
        <v>45296</v>
      </c>
      <c r="B34" s="355" t="s">
        <v>818</v>
      </c>
      <c r="C34" s="355" t="s">
        <v>819</v>
      </c>
      <c r="D34" s="355" t="s">
        <v>820</v>
      </c>
      <c r="E34" s="355" t="s">
        <v>417</v>
      </c>
      <c r="F34" s="355" t="s">
        <v>418</v>
      </c>
      <c r="G34" s="355" t="s">
        <v>419</v>
      </c>
      <c r="H34" s="430">
        <v>43480</v>
      </c>
      <c r="I34" s="355">
        <f t="shared" si="1"/>
        <v>1</v>
      </c>
      <c r="J34" s="430">
        <v>43480</v>
      </c>
      <c r="K34" s="430">
        <v>21</v>
      </c>
      <c r="L34" s="431" t="s">
        <v>408</v>
      </c>
      <c r="M34" s="355" t="s">
        <v>12874</v>
      </c>
    </row>
    <row r="35" spans="1:13">
      <c r="A35" s="354">
        <v>45299</v>
      </c>
      <c r="B35" s="355" t="s">
        <v>821</v>
      </c>
      <c r="C35" s="355" t="s">
        <v>822</v>
      </c>
      <c r="D35" s="355" t="s">
        <v>823</v>
      </c>
      <c r="E35" s="355" t="s">
        <v>417</v>
      </c>
      <c r="F35" s="355" t="s">
        <v>418</v>
      </c>
      <c r="G35" s="355" t="s">
        <v>419</v>
      </c>
      <c r="H35" s="430">
        <v>43880</v>
      </c>
      <c r="I35" s="355">
        <f t="shared" si="1"/>
        <v>1</v>
      </c>
      <c r="J35" s="430">
        <v>43880</v>
      </c>
      <c r="K35" s="430">
        <v>21</v>
      </c>
      <c r="L35" s="431" t="s">
        <v>408</v>
      </c>
      <c r="M35" s="355" t="s">
        <v>12874</v>
      </c>
    </row>
    <row r="36" spans="1:13">
      <c r="A36" s="354">
        <v>45299</v>
      </c>
      <c r="B36" s="355" t="s">
        <v>824</v>
      </c>
      <c r="C36" s="355" t="s">
        <v>825</v>
      </c>
      <c r="D36" s="355" t="s">
        <v>826</v>
      </c>
      <c r="E36" s="355" t="s">
        <v>417</v>
      </c>
      <c r="F36" s="355" t="s">
        <v>418</v>
      </c>
      <c r="G36" s="355" t="s">
        <v>419</v>
      </c>
      <c r="H36" s="430">
        <v>43540</v>
      </c>
      <c r="I36" s="355">
        <f t="shared" si="1"/>
        <v>1</v>
      </c>
      <c r="J36" s="430">
        <v>43540</v>
      </c>
      <c r="K36" s="430">
        <v>21</v>
      </c>
      <c r="L36" s="431" t="s">
        <v>408</v>
      </c>
      <c r="M36" s="355" t="s">
        <v>12874</v>
      </c>
    </row>
    <row r="37" spans="1:13">
      <c r="A37" s="354">
        <v>45299</v>
      </c>
      <c r="B37" s="355" t="s">
        <v>827</v>
      </c>
      <c r="C37" s="355" t="s">
        <v>828</v>
      </c>
      <c r="D37" s="355" t="s">
        <v>829</v>
      </c>
      <c r="E37" s="355" t="s">
        <v>417</v>
      </c>
      <c r="F37" s="355" t="s">
        <v>418</v>
      </c>
      <c r="G37" s="355" t="s">
        <v>419</v>
      </c>
      <c r="H37" s="430">
        <v>43120</v>
      </c>
      <c r="I37" s="355">
        <f t="shared" si="1"/>
        <v>1</v>
      </c>
      <c r="J37" s="430">
        <v>43120</v>
      </c>
      <c r="K37" s="430">
        <v>21</v>
      </c>
      <c r="L37" s="431" t="s">
        <v>408</v>
      </c>
      <c r="M37" s="355" t="s">
        <v>12874</v>
      </c>
    </row>
    <row r="38" spans="1:13">
      <c r="A38" s="354">
        <v>45299</v>
      </c>
      <c r="B38" s="355" t="s">
        <v>830</v>
      </c>
      <c r="C38" s="355" t="s">
        <v>831</v>
      </c>
      <c r="D38" s="355" t="s">
        <v>832</v>
      </c>
      <c r="E38" s="355" t="s">
        <v>417</v>
      </c>
      <c r="F38" s="355" t="s">
        <v>418</v>
      </c>
      <c r="G38" s="355" t="s">
        <v>419</v>
      </c>
      <c r="H38" s="430">
        <v>41100</v>
      </c>
      <c r="I38" s="355">
        <f t="shared" si="1"/>
        <v>1</v>
      </c>
      <c r="J38" s="430">
        <v>41100</v>
      </c>
      <c r="K38" s="430">
        <v>21</v>
      </c>
      <c r="L38" s="431" t="s">
        <v>408</v>
      </c>
      <c r="M38" s="355" t="s">
        <v>12874</v>
      </c>
    </row>
    <row r="39" spans="1:13">
      <c r="A39" s="354">
        <v>45299</v>
      </c>
      <c r="B39" s="355" t="s">
        <v>833</v>
      </c>
      <c r="C39" s="355" t="s">
        <v>834</v>
      </c>
      <c r="D39" s="355" t="s">
        <v>835</v>
      </c>
      <c r="E39" s="355" t="s">
        <v>417</v>
      </c>
      <c r="F39" s="355" t="s">
        <v>418</v>
      </c>
      <c r="G39" s="355" t="s">
        <v>419</v>
      </c>
      <c r="H39" s="430">
        <v>42120</v>
      </c>
      <c r="I39" s="355">
        <f t="shared" si="1"/>
        <v>1</v>
      </c>
      <c r="J39" s="430">
        <v>42120</v>
      </c>
      <c r="K39" s="430">
        <v>21</v>
      </c>
      <c r="L39" s="431" t="s">
        <v>408</v>
      </c>
      <c r="M39" s="355" t="s">
        <v>12874</v>
      </c>
    </row>
    <row r="40" spans="1:13">
      <c r="A40" s="354">
        <v>45310</v>
      </c>
      <c r="B40" s="355" t="s">
        <v>836</v>
      </c>
      <c r="C40" s="355" t="s">
        <v>837</v>
      </c>
      <c r="D40" s="355" t="s">
        <v>838</v>
      </c>
      <c r="E40" s="355" t="s">
        <v>417</v>
      </c>
      <c r="F40" s="355" t="s">
        <v>418</v>
      </c>
      <c r="G40" s="355" t="s">
        <v>419</v>
      </c>
      <c r="H40" s="430">
        <v>44240</v>
      </c>
      <c r="I40" s="355">
        <f t="shared" si="1"/>
        <v>1</v>
      </c>
      <c r="J40" s="430">
        <v>44240</v>
      </c>
      <c r="K40" s="430">
        <v>21</v>
      </c>
      <c r="L40" s="431" t="s">
        <v>408</v>
      </c>
      <c r="M40" s="355" t="s">
        <v>12877</v>
      </c>
    </row>
    <row r="41" spans="1:13">
      <c r="A41" s="354">
        <v>45309</v>
      </c>
      <c r="B41" s="355" t="s">
        <v>839</v>
      </c>
      <c r="C41" s="355" t="s">
        <v>840</v>
      </c>
      <c r="D41" s="355" t="s">
        <v>841</v>
      </c>
      <c r="E41" s="355" t="s">
        <v>417</v>
      </c>
      <c r="F41" s="355" t="s">
        <v>418</v>
      </c>
      <c r="G41" s="355" t="s">
        <v>419</v>
      </c>
      <c r="H41" s="430">
        <v>43060</v>
      </c>
      <c r="I41" s="355">
        <f t="shared" si="1"/>
        <v>1</v>
      </c>
      <c r="J41" s="430">
        <v>43060</v>
      </c>
      <c r="K41" s="430">
        <v>21</v>
      </c>
      <c r="L41" s="431" t="s">
        <v>408</v>
      </c>
      <c r="M41" s="355" t="s">
        <v>12878</v>
      </c>
    </row>
    <row r="42" spans="1:13">
      <c r="A42" s="354">
        <v>45309</v>
      </c>
      <c r="B42" s="355" t="s">
        <v>842</v>
      </c>
      <c r="C42" s="355" t="s">
        <v>843</v>
      </c>
      <c r="D42" s="355" t="s">
        <v>844</v>
      </c>
      <c r="E42" s="355" t="s">
        <v>417</v>
      </c>
      <c r="F42" s="355" t="s">
        <v>418</v>
      </c>
      <c r="G42" s="355" t="s">
        <v>419</v>
      </c>
      <c r="H42" s="430">
        <v>42880</v>
      </c>
      <c r="I42" s="355">
        <f t="shared" si="1"/>
        <v>1</v>
      </c>
      <c r="J42" s="430">
        <v>42880</v>
      </c>
      <c r="K42" s="430">
        <v>21</v>
      </c>
      <c r="L42" s="431" t="s">
        <v>408</v>
      </c>
      <c r="M42" s="355" t="s">
        <v>12878</v>
      </c>
    </row>
    <row r="43" spans="1:13">
      <c r="A43" s="354">
        <v>45308</v>
      </c>
      <c r="B43" s="355" t="s">
        <v>845</v>
      </c>
      <c r="C43" s="355" t="s">
        <v>846</v>
      </c>
      <c r="D43" s="355" t="s">
        <v>847</v>
      </c>
      <c r="E43" s="355" t="s">
        <v>417</v>
      </c>
      <c r="F43" s="355" t="s">
        <v>418</v>
      </c>
      <c r="G43" s="355" t="s">
        <v>419</v>
      </c>
      <c r="H43" s="430">
        <v>43680</v>
      </c>
      <c r="I43" s="355">
        <f t="shared" si="1"/>
        <v>1</v>
      </c>
      <c r="J43" s="430">
        <v>43680</v>
      </c>
      <c r="K43" s="430">
        <v>21</v>
      </c>
      <c r="L43" s="431" t="s">
        <v>408</v>
      </c>
      <c r="M43" s="355" t="s">
        <v>12879</v>
      </c>
    </row>
    <row r="44" spans="1:13">
      <c r="A44" s="354">
        <v>45307</v>
      </c>
      <c r="B44" s="355" t="s">
        <v>848</v>
      </c>
      <c r="C44" s="355" t="s">
        <v>435</v>
      </c>
      <c r="D44" s="355" t="s">
        <v>849</v>
      </c>
      <c r="E44" s="355" t="s">
        <v>417</v>
      </c>
      <c r="F44" s="355" t="s">
        <v>418</v>
      </c>
      <c r="G44" s="355" t="s">
        <v>419</v>
      </c>
      <c r="H44" s="430">
        <v>2023</v>
      </c>
      <c r="I44" s="355">
        <f t="shared" si="1"/>
        <v>1</v>
      </c>
      <c r="J44" s="430">
        <v>2023</v>
      </c>
      <c r="K44" s="430">
        <v>1</v>
      </c>
      <c r="L44" s="431" t="s">
        <v>408</v>
      </c>
      <c r="M44" s="355" t="s">
        <v>12880</v>
      </c>
    </row>
    <row r="45" spans="1:13">
      <c r="A45" s="354">
        <v>45307</v>
      </c>
      <c r="B45" s="355" t="s">
        <v>848</v>
      </c>
      <c r="C45" s="355" t="s">
        <v>435</v>
      </c>
      <c r="D45" s="355" t="s">
        <v>849</v>
      </c>
      <c r="E45" s="355" t="s">
        <v>417</v>
      </c>
      <c r="F45" s="355" t="s">
        <v>418</v>
      </c>
      <c r="G45" s="355" t="s">
        <v>419</v>
      </c>
      <c r="H45" s="430">
        <v>40457</v>
      </c>
      <c r="I45" s="355">
        <f t="shared" si="1"/>
        <v>1</v>
      </c>
      <c r="J45" s="430">
        <v>40457</v>
      </c>
      <c r="K45" s="430">
        <v>20</v>
      </c>
      <c r="L45" s="431" t="s">
        <v>408</v>
      </c>
      <c r="M45" s="355" t="s">
        <v>12881</v>
      </c>
    </row>
    <row r="46" spans="1:13">
      <c r="A46" s="354">
        <v>45313</v>
      </c>
      <c r="B46" s="355" t="s">
        <v>850</v>
      </c>
      <c r="C46" s="355" t="s">
        <v>851</v>
      </c>
      <c r="D46" s="355" t="s">
        <v>852</v>
      </c>
      <c r="E46" s="355" t="s">
        <v>417</v>
      </c>
      <c r="F46" s="355" t="s">
        <v>418</v>
      </c>
      <c r="G46" s="355" t="s">
        <v>419</v>
      </c>
      <c r="H46" s="430">
        <v>44540</v>
      </c>
      <c r="I46" s="355">
        <f t="shared" si="1"/>
        <v>1</v>
      </c>
      <c r="J46" s="430">
        <v>44540</v>
      </c>
      <c r="K46" s="430">
        <v>21</v>
      </c>
      <c r="L46" s="431" t="s">
        <v>408</v>
      </c>
      <c r="M46" s="355" t="s">
        <v>12877</v>
      </c>
    </row>
    <row r="47" spans="1:13">
      <c r="A47" s="354">
        <v>45313</v>
      </c>
      <c r="B47" s="355" t="s">
        <v>853</v>
      </c>
      <c r="C47" s="355" t="s">
        <v>854</v>
      </c>
      <c r="D47" s="355" t="s">
        <v>855</v>
      </c>
      <c r="E47" s="355" t="s">
        <v>417</v>
      </c>
      <c r="F47" s="355" t="s">
        <v>418</v>
      </c>
      <c r="G47" s="355" t="s">
        <v>419</v>
      </c>
      <c r="H47" s="430">
        <v>44900</v>
      </c>
      <c r="I47" s="355">
        <f t="shared" si="1"/>
        <v>1</v>
      </c>
      <c r="J47" s="430">
        <v>44900</v>
      </c>
      <c r="K47" s="430">
        <v>21</v>
      </c>
      <c r="L47" s="431" t="s">
        <v>408</v>
      </c>
      <c r="M47" s="355" t="s">
        <v>12877</v>
      </c>
    </row>
    <row r="48" spans="1:13">
      <c r="A48" s="354">
        <v>45313</v>
      </c>
      <c r="B48" s="355" t="s">
        <v>856</v>
      </c>
      <c r="C48" s="355" t="s">
        <v>857</v>
      </c>
      <c r="D48" s="355" t="s">
        <v>858</v>
      </c>
      <c r="E48" s="355" t="s">
        <v>417</v>
      </c>
      <c r="F48" s="355" t="s">
        <v>418</v>
      </c>
      <c r="G48" s="355" t="s">
        <v>419</v>
      </c>
      <c r="H48" s="430">
        <v>44340</v>
      </c>
      <c r="I48" s="355">
        <f t="shared" si="1"/>
        <v>1</v>
      </c>
      <c r="J48" s="430">
        <v>44340</v>
      </c>
      <c r="K48" s="430">
        <v>21</v>
      </c>
      <c r="L48" s="431" t="s">
        <v>408</v>
      </c>
      <c r="M48" s="355" t="s">
        <v>12877</v>
      </c>
    </row>
    <row r="49" spans="1:13">
      <c r="A49" s="354">
        <v>45313</v>
      </c>
      <c r="B49" s="355" t="s">
        <v>859</v>
      </c>
      <c r="C49" s="355" t="s">
        <v>860</v>
      </c>
      <c r="D49" s="355" t="s">
        <v>861</v>
      </c>
      <c r="E49" s="355" t="s">
        <v>417</v>
      </c>
      <c r="F49" s="355" t="s">
        <v>418</v>
      </c>
      <c r="G49" s="355" t="s">
        <v>419</v>
      </c>
      <c r="H49" s="430">
        <v>2060</v>
      </c>
      <c r="I49" s="355">
        <f t="shared" si="1"/>
        <v>1</v>
      </c>
      <c r="J49" s="430">
        <v>2060</v>
      </c>
      <c r="K49" s="430">
        <v>1</v>
      </c>
      <c r="L49" s="431" t="s">
        <v>408</v>
      </c>
      <c r="M49" s="355" t="s">
        <v>12880</v>
      </c>
    </row>
    <row r="50" spans="1:13">
      <c r="A50" s="354">
        <v>45313</v>
      </c>
      <c r="B50" s="355" t="s">
        <v>859</v>
      </c>
      <c r="C50" s="355" t="s">
        <v>860</v>
      </c>
      <c r="D50" s="355" t="s">
        <v>861</v>
      </c>
      <c r="E50" s="355" t="s">
        <v>417</v>
      </c>
      <c r="F50" s="355" t="s">
        <v>418</v>
      </c>
      <c r="G50" s="355" t="s">
        <v>419</v>
      </c>
      <c r="H50" s="430">
        <v>41200</v>
      </c>
      <c r="I50" s="355">
        <f t="shared" si="1"/>
        <v>1</v>
      </c>
      <c r="J50" s="430">
        <v>41200</v>
      </c>
      <c r="K50" s="430">
        <v>20</v>
      </c>
      <c r="L50" s="431" t="s">
        <v>408</v>
      </c>
      <c r="M50" s="355" t="s">
        <v>12878</v>
      </c>
    </row>
    <row r="51" spans="1:13">
      <c r="A51" s="354">
        <v>45344</v>
      </c>
      <c r="B51" s="355" t="s">
        <v>862</v>
      </c>
      <c r="C51" s="355" t="s">
        <v>863</v>
      </c>
      <c r="D51" s="355" t="s">
        <v>864</v>
      </c>
      <c r="E51" s="355" t="s">
        <v>417</v>
      </c>
      <c r="F51" s="355" t="s">
        <v>418</v>
      </c>
      <c r="G51" s="355" t="s">
        <v>419</v>
      </c>
      <c r="H51" s="430">
        <v>42660</v>
      </c>
      <c r="I51" s="355">
        <f t="shared" si="1"/>
        <v>2</v>
      </c>
      <c r="J51" s="430">
        <v>42660</v>
      </c>
      <c r="K51" s="430">
        <v>21</v>
      </c>
      <c r="L51" s="431" t="s">
        <v>408</v>
      </c>
      <c r="M51" s="355" t="s">
        <v>12882</v>
      </c>
    </row>
    <row r="52" spans="1:13">
      <c r="A52" s="354">
        <v>45313</v>
      </c>
      <c r="B52" s="355" t="s">
        <v>865</v>
      </c>
      <c r="C52" s="355" t="s">
        <v>866</v>
      </c>
      <c r="D52" s="355" t="s">
        <v>867</v>
      </c>
      <c r="E52" s="355" t="s">
        <v>417</v>
      </c>
      <c r="F52" s="355" t="s">
        <v>418</v>
      </c>
      <c r="G52" s="355" t="s">
        <v>419</v>
      </c>
      <c r="H52" s="430">
        <v>42660</v>
      </c>
      <c r="I52" s="355">
        <f t="shared" si="1"/>
        <v>1</v>
      </c>
      <c r="J52" s="430">
        <v>42660</v>
      </c>
      <c r="K52" s="430">
        <v>21</v>
      </c>
      <c r="L52" s="431" t="s">
        <v>408</v>
      </c>
      <c r="M52" s="355" t="s">
        <v>12880</v>
      </c>
    </row>
    <row r="53" spans="1:13">
      <c r="A53" s="354">
        <v>45315</v>
      </c>
      <c r="B53" s="355" t="s">
        <v>868</v>
      </c>
      <c r="C53" s="355" t="s">
        <v>869</v>
      </c>
      <c r="D53" s="355" t="s">
        <v>870</v>
      </c>
      <c r="E53" s="355" t="s">
        <v>417</v>
      </c>
      <c r="F53" s="355" t="s">
        <v>418</v>
      </c>
      <c r="G53" s="355" t="s">
        <v>419</v>
      </c>
      <c r="H53" s="430">
        <v>43080</v>
      </c>
      <c r="I53" s="355">
        <f t="shared" si="1"/>
        <v>1</v>
      </c>
      <c r="J53" s="430">
        <v>43080</v>
      </c>
      <c r="K53" s="430">
        <v>21</v>
      </c>
      <c r="L53" s="431" t="s">
        <v>408</v>
      </c>
      <c r="M53" s="355" t="s">
        <v>12880</v>
      </c>
    </row>
    <row r="54" spans="1:13">
      <c r="A54" s="354">
        <v>45315</v>
      </c>
      <c r="B54" s="355" t="s">
        <v>871</v>
      </c>
      <c r="C54" s="355" t="s">
        <v>872</v>
      </c>
      <c r="D54" s="355" t="s">
        <v>873</v>
      </c>
      <c r="E54" s="355" t="s">
        <v>417</v>
      </c>
      <c r="F54" s="355" t="s">
        <v>418</v>
      </c>
      <c r="G54" s="355" t="s">
        <v>419</v>
      </c>
      <c r="H54" s="430">
        <v>43000</v>
      </c>
      <c r="I54" s="355">
        <f t="shared" si="1"/>
        <v>1</v>
      </c>
      <c r="J54" s="430">
        <v>43000</v>
      </c>
      <c r="K54" s="430">
        <v>21</v>
      </c>
      <c r="L54" s="431" t="s">
        <v>408</v>
      </c>
      <c r="M54" s="355" t="s">
        <v>12865</v>
      </c>
    </row>
    <row r="55" spans="1:13">
      <c r="A55" s="354">
        <v>45315</v>
      </c>
      <c r="B55" s="355" t="s">
        <v>874</v>
      </c>
      <c r="C55" s="355" t="s">
        <v>875</v>
      </c>
      <c r="D55" s="355" t="s">
        <v>876</v>
      </c>
      <c r="E55" s="355" t="s">
        <v>417</v>
      </c>
      <c r="F55" s="355" t="s">
        <v>418</v>
      </c>
      <c r="G55" s="355" t="s">
        <v>419</v>
      </c>
      <c r="H55" s="430">
        <v>43580</v>
      </c>
      <c r="I55" s="355">
        <f t="shared" si="1"/>
        <v>1</v>
      </c>
      <c r="J55" s="430">
        <v>43580</v>
      </c>
      <c r="K55" s="430">
        <v>21</v>
      </c>
      <c r="L55" s="431" t="s">
        <v>408</v>
      </c>
      <c r="M55" s="355" t="s">
        <v>12865</v>
      </c>
    </row>
    <row r="56" spans="1:13">
      <c r="A56" s="354">
        <v>45320</v>
      </c>
      <c r="B56" s="355" t="s">
        <v>877</v>
      </c>
      <c r="C56" s="355" t="s">
        <v>878</v>
      </c>
      <c r="D56" s="355" t="s">
        <v>879</v>
      </c>
      <c r="E56" s="355" t="s">
        <v>417</v>
      </c>
      <c r="F56" s="355" t="s">
        <v>418</v>
      </c>
      <c r="G56" s="355" t="s">
        <v>419</v>
      </c>
      <c r="H56" s="430">
        <v>43140</v>
      </c>
      <c r="I56" s="355">
        <f t="shared" si="1"/>
        <v>1</v>
      </c>
      <c r="J56" s="430">
        <v>43140</v>
      </c>
      <c r="K56" s="430">
        <v>21</v>
      </c>
      <c r="L56" s="431" t="s">
        <v>408</v>
      </c>
      <c r="M56" s="355" t="s">
        <v>12883</v>
      </c>
    </row>
    <row r="57" spans="1:13">
      <c r="A57" s="354">
        <v>45320</v>
      </c>
      <c r="B57" s="355" t="s">
        <v>880</v>
      </c>
      <c r="C57" s="355" t="s">
        <v>881</v>
      </c>
      <c r="D57" s="355" t="s">
        <v>882</v>
      </c>
      <c r="E57" s="355" t="s">
        <v>417</v>
      </c>
      <c r="F57" s="355" t="s">
        <v>418</v>
      </c>
      <c r="G57" s="355" t="s">
        <v>419</v>
      </c>
      <c r="H57" s="430">
        <v>44140</v>
      </c>
      <c r="I57" s="355">
        <f t="shared" si="1"/>
        <v>1</v>
      </c>
      <c r="J57" s="430">
        <v>44140</v>
      </c>
      <c r="K57" s="430">
        <v>21</v>
      </c>
      <c r="L57" s="431" t="s">
        <v>408</v>
      </c>
      <c r="M57" s="355" t="s">
        <v>12883</v>
      </c>
    </row>
    <row r="58" spans="1:13">
      <c r="A58" s="354">
        <v>45320</v>
      </c>
      <c r="B58" s="355" t="s">
        <v>883</v>
      </c>
      <c r="C58" s="355" t="s">
        <v>884</v>
      </c>
      <c r="D58" s="355" t="s">
        <v>885</v>
      </c>
      <c r="E58" s="355" t="s">
        <v>417</v>
      </c>
      <c r="F58" s="355" t="s">
        <v>418</v>
      </c>
      <c r="G58" s="355" t="s">
        <v>419</v>
      </c>
      <c r="H58" s="430">
        <v>43220</v>
      </c>
      <c r="I58" s="355">
        <f t="shared" si="1"/>
        <v>1</v>
      </c>
      <c r="J58" s="430">
        <v>43220</v>
      </c>
      <c r="K58" s="430">
        <v>21</v>
      </c>
      <c r="L58" s="431" t="s">
        <v>408</v>
      </c>
      <c r="M58" s="355" t="s">
        <v>12883</v>
      </c>
    </row>
    <row r="59" spans="1:13">
      <c r="A59" s="354">
        <v>45320</v>
      </c>
      <c r="B59" s="355" t="s">
        <v>886</v>
      </c>
      <c r="C59" s="355" t="s">
        <v>887</v>
      </c>
      <c r="D59" s="355" t="s">
        <v>888</v>
      </c>
      <c r="E59" s="355" t="s">
        <v>417</v>
      </c>
      <c r="F59" s="355" t="s">
        <v>418</v>
      </c>
      <c r="G59" s="355" t="s">
        <v>419</v>
      </c>
      <c r="H59" s="430">
        <v>43060</v>
      </c>
      <c r="I59" s="355">
        <f t="shared" si="1"/>
        <v>1</v>
      </c>
      <c r="J59" s="430">
        <v>43060</v>
      </c>
      <c r="K59" s="430">
        <v>21</v>
      </c>
      <c r="L59" s="431" t="s">
        <v>408</v>
      </c>
      <c r="M59" s="355" t="s">
        <v>12883</v>
      </c>
    </row>
    <row r="60" spans="1:13">
      <c r="A60" s="354">
        <v>45320</v>
      </c>
      <c r="B60" s="355" t="s">
        <v>889</v>
      </c>
      <c r="C60" s="355" t="s">
        <v>890</v>
      </c>
      <c r="D60" s="355" t="s">
        <v>891</v>
      </c>
      <c r="E60" s="355" t="s">
        <v>417</v>
      </c>
      <c r="F60" s="355" t="s">
        <v>418</v>
      </c>
      <c r="G60" s="355" t="s">
        <v>419</v>
      </c>
      <c r="H60" s="430">
        <v>43500</v>
      </c>
      <c r="I60" s="355">
        <f t="shared" si="1"/>
        <v>1</v>
      </c>
      <c r="J60" s="430">
        <v>43500</v>
      </c>
      <c r="K60" s="430">
        <v>21</v>
      </c>
      <c r="L60" s="431" t="s">
        <v>408</v>
      </c>
      <c r="M60" s="355" t="s">
        <v>12883</v>
      </c>
    </row>
    <row r="61" spans="1:13">
      <c r="A61" s="354">
        <v>45301</v>
      </c>
      <c r="B61" s="355" t="s">
        <v>892</v>
      </c>
      <c r="C61" s="355" t="s">
        <v>893</v>
      </c>
      <c r="D61" s="355" t="s">
        <v>894</v>
      </c>
      <c r="E61" s="355" t="s">
        <v>417</v>
      </c>
      <c r="F61" s="355" t="s">
        <v>418</v>
      </c>
      <c r="G61" s="355" t="s">
        <v>419</v>
      </c>
      <c r="H61" s="430">
        <v>43740</v>
      </c>
      <c r="I61" s="355">
        <f t="shared" si="1"/>
        <v>1</v>
      </c>
      <c r="J61" s="430">
        <v>43740</v>
      </c>
      <c r="K61" s="430">
        <v>21</v>
      </c>
      <c r="L61" s="431" t="s">
        <v>408</v>
      </c>
      <c r="M61" s="355" t="s">
        <v>12876</v>
      </c>
    </row>
    <row r="62" spans="1:13">
      <c r="A62" s="354">
        <v>45300</v>
      </c>
      <c r="B62" s="355" t="s">
        <v>895</v>
      </c>
      <c r="C62" s="355" t="s">
        <v>896</v>
      </c>
      <c r="D62" s="355" t="s">
        <v>897</v>
      </c>
      <c r="E62" s="355" t="s">
        <v>417</v>
      </c>
      <c r="F62" s="355" t="s">
        <v>418</v>
      </c>
      <c r="G62" s="355" t="s">
        <v>419</v>
      </c>
      <c r="H62" s="430">
        <v>42740</v>
      </c>
      <c r="I62" s="355">
        <f t="shared" si="1"/>
        <v>1</v>
      </c>
      <c r="J62" s="430">
        <v>42740</v>
      </c>
      <c r="K62" s="430">
        <v>21</v>
      </c>
      <c r="L62" s="431" t="s">
        <v>408</v>
      </c>
      <c r="M62" s="355" t="s">
        <v>12873</v>
      </c>
    </row>
    <row r="63" spans="1:13">
      <c r="A63" s="354">
        <v>45300</v>
      </c>
      <c r="B63" s="355" t="s">
        <v>898</v>
      </c>
      <c r="C63" s="355" t="s">
        <v>899</v>
      </c>
      <c r="D63" s="355" t="s">
        <v>900</v>
      </c>
      <c r="E63" s="355" t="s">
        <v>417</v>
      </c>
      <c r="F63" s="355" t="s">
        <v>418</v>
      </c>
      <c r="G63" s="355" t="s">
        <v>419</v>
      </c>
      <c r="H63" s="430">
        <v>44160</v>
      </c>
      <c r="I63" s="355">
        <f t="shared" si="1"/>
        <v>1</v>
      </c>
      <c r="J63" s="430">
        <v>44160</v>
      </c>
      <c r="K63" s="430">
        <v>21</v>
      </c>
      <c r="L63" s="431" t="s">
        <v>408</v>
      </c>
      <c r="M63" s="355" t="s">
        <v>12876</v>
      </c>
    </row>
    <row r="64" spans="1:13">
      <c r="A64" s="354">
        <v>45309</v>
      </c>
      <c r="B64" s="355" t="s">
        <v>901</v>
      </c>
      <c r="C64" s="355" t="s">
        <v>902</v>
      </c>
      <c r="D64" s="355" t="s">
        <v>903</v>
      </c>
      <c r="E64" s="355" t="s">
        <v>417</v>
      </c>
      <c r="F64" s="355" t="s">
        <v>418</v>
      </c>
      <c r="G64" s="355" t="s">
        <v>419</v>
      </c>
      <c r="H64" s="430">
        <v>43240</v>
      </c>
      <c r="I64" s="355">
        <f t="shared" si="1"/>
        <v>1</v>
      </c>
      <c r="J64" s="430">
        <v>43240</v>
      </c>
      <c r="K64" s="430">
        <v>21</v>
      </c>
      <c r="L64" s="431" t="s">
        <v>408</v>
      </c>
      <c r="M64" s="355" t="s">
        <v>12879</v>
      </c>
    </row>
    <row r="65" spans="1:13">
      <c r="A65" s="354">
        <v>45301</v>
      </c>
      <c r="B65" s="355" t="s">
        <v>904</v>
      </c>
      <c r="C65" s="355" t="s">
        <v>905</v>
      </c>
      <c r="D65" s="355" t="s">
        <v>906</v>
      </c>
      <c r="E65" s="355" t="s">
        <v>417</v>
      </c>
      <c r="F65" s="355" t="s">
        <v>418</v>
      </c>
      <c r="G65" s="355" t="s">
        <v>419</v>
      </c>
      <c r="H65" s="430">
        <v>43640</v>
      </c>
      <c r="I65" s="355">
        <f t="shared" si="1"/>
        <v>1</v>
      </c>
      <c r="J65" s="430">
        <v>43640</v>
      </c>
      <c r="K65" s="430">
        <v>21</v>
      </c>
      <c r="L65" s="431" t="s">
        <v>408</v>
      </c>
      <c r="M65" s="355" t="s">
        <v>12876</v>
      </c>
    </row>
    <row r="66" spans="1:13">
      <c r="A66" s="354">
        <v>45302</v>
      </c>
      <c r="B66" s="355" t="s">
        <v>907</v>
      </c>
      <c r="C66" s="355" t="s">
        <v>908</v>
      </c>
      <c r="D66" s="355" t="s">
        <v>909</v>
      </c>
      <c r="E66" s="355" t="s">
        <v>417</v>
      </c>
      <c r="F66" s="355" t="s">
        <v>418</v>
      </c>
      <c r="G66" s="355" t="s">
        <v>419</v>
      </c>
      <c r="H66" s="430">
        <v>41220</v>
      </c>
      <c r="I66" s="355">
        <f t="shared" si="1"/>
        <v>1</v>
      </c>
      <c r="J66" s="430">
        <v>41220</v>
      </c>
      <c r="K66" s="430">
        <v>20</v>
      </c>
      <c r="L66" s="431" t="s">
        <v>408</v>
      </c>
      <c r="M66" s="355" t="s">
        <v>12876</v>
      </c>
    </row>
    <row r="67" spans="1:13">
      <c r="A67" s="354">
        <v>45300</v>
      </c>
      <c r="B67" s="355" t="s">
        <v>910</v>
      </c>
      <c r="C67" s="355" t="s">
        <v>911</v>
      </c>
      <c r="D67" s="355" t="s">
        <v>912</v>
      </c>
      <c r="E67" s="355" t="s">
        <v>417</v>
      </c>
      <c r="F67" s="355" t="s">
        <v>418</v>
      </c>
      <c r="G67" s="355" t="s">
        <v>419</v>
      </c>
      <c r="H67" s="430">
        <v>44120</v>
      </c>
      <c r="I67" s="355">
        <f t="shared" si="1"/>
        <v>1</v>
      </c>
      <c r="J67" s="430">
        <v>44120</v>
      </c>
      <c r="K67" s="430">
        <v>21</v>
      </c>
      <c r="L67" s="431" t="s">
        <v>408</v>
      </c>
      <c r="M67" s="355" t="s">
        <v>12876</v>
      </c>
    </row>
    <row r="68" spans="1:13">
      <c r="A68" s="354">
        <v>45300</v>
      </c>
      <c r="B68" s="355" t="s">
        <v>913</v>
      </c>
      <c r="C68" s="355" t="s">
        <v>914</v>
      </c>
      <c r="D68" s="355" t="s">
        <v>915</v>
      </c>
      <c r="E68" s="355" t="s">
        <v>417</v>
      </c>
      <c r="F68" s="355" t="s">
        <v>418</v>
      </c>
      <c r="G68" s="355" t="s">
        <v>419</v>
      </c>
      <c r="H68" s="430">
        <v>28930</v>
      </c>
      <c r="I68" s="355">
        <f t="shared" si="1"/>
        <v>1</v>
      </c>
      <c r="J68" s="430">
        <v>28930</v>
      </c>
      <c r="K68" s="430">
        <v>14</v>
      </c>
      <c r="L68" s="431" t="s">
        <v>408</v>
      </c>
      <c r="M68" s="355" t="s">
        <v>12873</v>
      </c>
    </row>
    <row r="69" spans="1:13">
      <c r="A69" s="354">
        <v>45300</v>
      </c>
      <c r="B69" s="355" t="s">
        <v>913</v>
      </c>
      <c r="C69" s="355" t="s">
        <v>914</v>
      </c>
      <c r="D69" s="355" t="s">
        <v>915</v>
      </c>
      <c r="E69" s="355" t="s">
        <v>417</v>
      </c>
      <c r="F69" s="355" t="s">
        <v>418</v>
      </c>
      <c r="G69" s="355" t="s">
        <v>419</v>
      </c>
      <c r="H69" s="430">
        <v>14470</v>
      </c>
      <c r="I69" s="355">
        <f t="shared" si="1"/>
        <v>1</v>
      </c>
      <c r="J69" s="430">
        <v>14470</v>
      </c>
      <c r="K69" s="430">
        <v>7</v>
      </c>
      <c r="L69" s="431" t="s">
        <v>408</v>
      </c>
      <c r="M69" s="355" t="s">
        <v>12874</v>
      </c>
    </row>
    <row r="70" spans="1:13">
      <c r="A70" s="354">
        <v>45300</v>
      </c>
      <c r="B70" s="355" t="s">
        <v>916</v>
      </c>
      <c r="C70" s="355" t="s">
        <v>917</v>
      </c>
      <c r="D70" s="355" t="s">
        <v>918</v>
      </c>
      <c r="E70" s="355" t="s">
        <v>417</v>
      </c>
      <c r="F70" s="355" t="s">
        <v>418</v>
      </c>
      <c r="G70" s="355" t="s">
        <v>419</v>
      </c>
      <c r="H70" s="430">
        <v>33219</v>
      </c>
      <c r="I70" s="355">
        <f t="shared" si="1"/>
        <v>1</v>
      </c>
      <c r="J70" s="430">
        <v>33219</v>
      </c>
      <c r="K70" s="430">
        <v>16</v>
      </c>
      <c r="L70" s="431" t="s">
        <v>408</v>
      </c>
      <c r="M70" s="355" t="s">
        <v>12876</v>
      </c>
    </row>
    <row r="71" spans="1:13">
      <c r="A71" s="354">
        <v>45300</v>
      </c>
      <c r="B71" s="355" t="s">
        <v>916</v>
      </c>
      <c r="C71" s="355" t="s">
        <v>917</v>
      </c>
      <c r="D71" s="355" t="s">
        <v>918</v>
      </c>
      <c r="E71" s="355" t="s">
        <v>417</v>
      </c>
      <c r="F71" s="355" t="s">
        <v>418</v>
      </c>
      <c r="G71" s="355" t="s">
        <v>419</v>
      </c>
      <c r="H71" s="430">
        <v>10381</v>
      </c>
      <c r="I71" s="355">
        <f t="shared" si="1"/>
        <v>1</v>
      </c>
      <c r="J71" s="430">
        <v>10381</v>
      </c>
      <c r="K71" s="430">
        <v>5</v>
      </c>
      <c r="L71" s="431" t="s">
        <v>408</v>
      </c>
      <c r="M71" s="355" t="s">
        <v>12873</v>
      </c>
    </row>
    <row r="72" spans="1:13">
      <c r="A72" s="354">
        <v>45300</v>
      </c>
      <c r="B72" s="355" t="s">
        <v>919</v>
      </c>
      <c r="C72" s="355" t="s">
        <v>920</v>
      </c>
      <c r="D72" s="355" t="s">
        <v>921</v>
      </c>
      <c r="E72" s="355" t="s">
        <v>417</v>
      </c>
      <c r="F72" s="355" t="s">
        <v>418</v>
      </c>
      <c r="G72" s="355" t="s">
        <v>419</v>
      </c>
      <c r="H72" s="430">
        <v>43220</v>
      </c>
      <c r="I72" s="355">
        <f t="shared" si="1"/>
        <v>1</v>
      </c>
      <c r="J72" s="430">
        <v>43220</v>
      </c>
      <c r="K72" s="430">
        <v>21</v>
      </c>
      <c r="L72" s="431" t="s">
        <v>408</v>
      </c>
      <c r="M72" s="355" t="s">
        <v>12873</v>
      </c>
    </row>
    <row r="73" spans="1:13">
      <c r="A73" s="354">
        <v>45300</v>
      </c>
      <c r="B73" s="355" t="s">
        <v>922</v>
      </c>
      <c r="C73" s="355" t="s">
        <v>923</v>
      </c>
      <c r="D73" s="355" t="s">
        <v>924</v>
      </c>
      <c r="E73" s="355" t="s">
        <v>417</v>
      </c>
      <c r="F73" s="355" t="s">
        <v>418</v>
      </c>
      <c r="G73" s="355" t="s">
        <v>419</v>
      </c>
      <c r="H73" s="430">
        <v>43420</v>
      </c>
      <c r="I73" s="355">
        <f t="shared" si="1"/>
        <v>1</v>
      </c>
      <c r="J73" s="430">
        <v>43420</v>
      </c>
      <c r="K73" s="430">
        <v>21</v>
      </c>
      <c r="L73" s="431" t="s">
        <v>408</v>
      </c>
      <c r="M73" s="355" t="s">
        <v>12873</v>
      </c>
    </row>
    <row r="74" spans="1:13">
      <c r="A74" s="354">
        <v>45300</v>
      </c>
      <c r="B74" s="355" t="s">
        <v>925</v>
      </c>
      <c r="C74" s="355" t="s">
        <v>926</v>
      </c>
      <c r="D74" s="355" t="s">
        <v>927</v>
      </c>
      <c r="E74" s="355" t="s">
        <v>417</v>
      </c>
      <c r="F74" s="355" t="s">
        <v>418</v>
      </c>
      <c r="G74" s="355" t="s">
        <v>419</v>
      </c>
      <c r="H74" s="430">
        <v>43500</v>
      </c>
      <c r="I74" s="355">
        <f t="shared" si="1"/>
        <v>1</v>
      </c>
      <c r="J74" s="430">
        <v>43500</v>
      </c>
      <c r="K74" s="430">
        <v>21</v>
      </c>
      <c r="L74" s="431" t="s">
        <v>408</v>
      </c>
      <c r="M74" s="355" t="s">
        <v>12873</v>
      </c>
    </row>
    <row r="75" spans="1:13">
      <c r="A75" s="354">
        <v>45344</v>
      </c>
      <c r="B75" s="355" t="s">
        <v>928</v>
      </c>
      <c r="C75" s="355" t="s">
        <v>929</v>
      </c>
      <c r="D75" s="355" t="s">
        <v>930</v>
      </c>
      <c r="E75" s="355" t="s">
        <v>417</v>
      </c>
      <c r="F75" s="355" t="s">
        <v>418</v>
      </c>
      <c r="G75" s="355" t="s">
        <v>419</v>
      </c>
      <c r="H75" s="430">
        <v>43360</v>
      </c>
      <c r="I75" s="355">
        <f t="shared" si="1"/>
        <v>2</v>
      </c>
      <c r="J75" s="430">
        <v>43360</v>
      </c>
      <c r="K75" s="430">
        <v>21</v>
      </c>
      <c r="L75" s="431" t="s">
        <v>408</v>
      </c>
      <c r="M75" s="355" t="s">
        <v>12884</v>
      </c>
    </row>
    <row r="76" spans="1:13">
      <c r="A76" s="354">
        <v>45344</v>
      </c>
      <c r="B76" s="355" t="s">
        <v>931</v>
      </c>
      <c r="C76" s="355" t="s">
        <v>932</v>
      </c>
      <c r="D76" s="355" t="s">
        <v>933</v>
      </c>
      <c r="E76" s="355" t="s">
        <v>417</v>
      </c>
      <c r="F76" s="355" t="s">
        <v>418</v>
      </c>
      <c r="G76" s="355" t="s">
        <v>419</v>
      </c>
      <c r="H76" s="430">
        <v>43220</v>
      </c>
      <c r="I76" s="355">
        <f t="shared" si="1"/>
        <v>2</v>
      </c>
      <c r="J76" s="430">
        <v>43220</v>
      </c>
      <c r="K76" s="430">
        <v>21</v>
      </c>
      <c r="L76" s="431" t="s">
        <v>408</v>
      </c>
      <c r="M76" s="355" t="s">
        <v>12882</v>
      </c>
    </row>
    <row r="77" spans="1:13">
      <c r="A77" s="354">
        <v>45344</v>
      </c>
      <c r="B77" s="355" t="s">
        <v>934</v>
      </c>
      <c r="C77" s="355" t="s">
        <v>935</v>
      </c>
      <c r="D77" s="355" t="s">
        <v>936</v>
      </c>
      <c r="E77" s="355" t="s">
        <v>417</v>
      </c>
      <c r="F77" s="355" t="s">
        <v>418</v>
      </c>
      <c r="G77" s="355" t="s">
        <v>419</v>
      </c>
      <c r="H77" s="430">
        <v>43200</v>
      </c>
      <c r="I77" s="355">
        <f t="shared" si="1"/>
        <v>2</v>
      </c>
      <c r="J77" s="430">
        <v>43200</v>
      </c>
      <c r="K77" s="430">
        <v>21</v>
      </c>
      <c r="L77" s="431" t="s">
        <v>408</v>
      </c>
      <c r="M77" s="355" t="s">
        <v>12882</v>
      </c>
    </row>
    <row r="78" spans="1:13">
      <c r="A78" s="354">
        <v>45344</v>
      </c>
      <c r="B78" s="355" t="s">
        <v>937</v>
      </c>
      <c r="C78" s="355" t="s">
        <v>938</v>
      </c>
      <c r="D78" s="355" t="s">
        <v>939</v>
      </c>
      <c r="E78" s="355" t="s">
        <v>417</v>
      </c>
      <c r="F78" s="355" t="s">
        <v>418</v>
      </c>
      <c r="G78" s="355" t="s">
        <v>419</v>
      </c>
      <c r="H78" s="430">
        <v>43400</v>
      </c>
      <c r="I78" s="355">
        <f t="shared" si="1"/>
        <v>2</v>
      </c>
      <c r="J78" s="430">
        <v>43400</v>
      </c>
      <c r="K78" s="430">
        <v>21</v>
      </c>
      <c r="L78" s="431" t="s">
        <v>408</v>
      </c>
      <c r="M78" s="355" t="s">
        <v>12884</v>
      </c>
    </row>
    <row r="79" spans="1:13">
      <c r="A79" s="354">
        <v>45355</v>
      </c>
      <c r="B79" s="355" t="s">
        <v>940</v>
      </c>
      <c r="C79" s="355" t="s">
        <v>941</v>
      </c>
      <c r="D79" s="355" t="s">
        <v>942</v>
      </c>
      <c r="E79" s="355" t="s">
        <v>417</v>
      </c>
      <c r="F79" s="355" t="s">
        <v>418</v>
      </c>
      <c r="G79" s="355" t="s">
        <v>419</v>
      </c>
      <c r="H79" s="430">
        <v>42540</v>
      </c>
      <c r="I79" s="355">
        <f t="shared" si="1"/>
        <v>3</v>
      </c>
      <c r="J79" s="430">
        <v>42540</v>
      </c>
      <c r="K79" s="430">
        <v>21</v>
      </c>
      <c r="L79" s="431" t="s">
        <v>408</v>
      </c>
      <c r="M79" s="355" t="s">
        <v>12885</v>
      </c>
    </row>
    <row r="80" spans="1:13">
      <c r="A80" s="354">
        <v>45356</v>
      </c>
      <c r="B80" s="355" t="s">
        <v>943</v>
      </c>
      <c r="C80" s="355" t="s">
        <v>944</v>
      </c>
      <c r="D80" s="355" t="s">
        <v>945</v>
      </c>
      <c r="E80" s="355" t="s">
        <v>417</v>
      </c>
      <c r="F80" s="355" t="s">
        <v>418</v>
      </c>
      <c r="G80" s="355" t="s">
        <v>419</v>
      </c>
      <c r="H80" s="430">
        <v>43180</v>
      </c>
      <c r="I80" s="355">
        <f t="shared" si="1"/>
        <v>3</v>
      </c>
      <c r="J80" s="430">
        <v>43180</v>
      </c>
      <c r="K80" s="430">
        <v>21</v>
      </c>
      <c r="L80" s="431" t="s">
        <v>408</v>
      </c>
      <c r="M80" s="355" t="s">
        <v>12885</v>
      </c>
    </row>
    <row r="81" spans="1:13">
      <c r="A81" s="354">
        <v>45351</v>
      </c>
      <c r="B81" s="355" t="s">
        <v>946</v>
      </c>
      <c r="C81" s="355" t="s">
        <v>947</v>
      </c>
      <c r="D81" s="355" t="s">
        <v>948</v>
      </c>
      <c r="E81" s="355" t="s">
        <v>417</v>
      </c>
      <c r="F81" s="355" t="s">
        <v>418</v>
      </c>
      <c r="G81" s="355" t="s">
        <v>419</v>
      </c>
      <c r="H81" s="430">
        <v>16130</v>
      </c>
      <c r="I81" s="355">
        <f t="shared" ref="I81:I144" si="2">MONTH(A81)</f>
        <v>2</v>
      </c>
      <c r="J81" s="430">
        <v>16130</v>
      </c>
      <c r="K81" s="430">
        <v>8</v>
      </c>
      <c r="L81" s="431" t="s">
        <v>408</v>
      </c>
      <c r="M81" s="355" t="s">
        <v>12886</v>
      </c>
    </row>
    <row r="82" spans="1:13">
      <c r="A82" s="354">
        <v>45351</v>
      </c>
      <c r="B82" s="355" t="s">
        <v>946</v>
      </c>
      <c r="C82" s="355" t="s">
        <v>947</v>
      </c>
      <c r="D82" s="355" t="s">
        <v>948</v>
      </c>
      <c r="E82" s="355" t="s">
        <v>417</v>
      </c>
      <c r="F82" s="355" t="s">
        <v>418</v>
      </c>
      <c r="G82" s="355" t="s">
        <v>419</v>
      </c>
      <c r="H82" s="430">
        <v>26210</v>
      </c>
      <c r="I82" s="355">
        <f t="shared" si="2"/>
        <v>2</v>
      </c>
      <c r="J82" s="430">
        <v>26210</v>
      </c>
      <c r="K82" s="430">
        <v>13</v>
      </c>
      <c r="L82" s="431" t="s">
        <v>408</v>
      </c>
      <c r="M82" s="355" t="s">
        <v>12884</v>
      </c>
    </row>
    <row r="83" spans="1:13">
      <c r="A83" s="354">
        <v>45307</v>
      </c>
      <c r="B83" s="355" t="s">
        <v>949</v>
      </c>
      <c r="C83" s="355" t="s">
        <v>950</v>
      </c>
      <c r="D83" s="355" t="s">
        <v>951</v>
      </c>
      <c r="E83" s="355" t="s">
        <v>417</v>
      </c>
      <c r="F83" s="355" t="s">
        <v>418</v>
      </c>
      <c r="G83" s="355" t="s">
        <v>419</v>
      </c>
      <c r="H83" s="430">
        <v>43740</v>
      </c>
      <c r="I83" s="355">
        <f t="shared" si="2"/>
        <v>1</v>
      </c>
      <c r="J83" s="430">
        <v>43740</v>
      </c>
      <c r="K83" s="430">
        <v>21</v>
      </c>
      <c r="L83" s="431" t="s">
        <v>408</v>
      </c>
      <c r="M83" s="355" t="s">
        <v>12879</v>
      </c>
    </row>
    <row r="84" spans="1:13">
      <c r="A84" s="354">
        <v>45309</v>
      </c>
      <c r="B84" s="355" t="s">
        <v>952</v>
      </c>
      <c r="C84" s="355" t="s">
        <v>953</v>
      </c>
      <c r="D84" s="355" t="s">
        <v>954</v>
      </c>
      <c r="E84" s="355" t="s">
        <v>417</v>
      </c>
      <c r="F84" s="355" t="s">
        <v>418</v>
      </c>
      <c r="G84" s="355" t="s">
        <v>419</v>
      </c>
      <c r="H84" s="430">
        <v>8297</v>
      </c>
      <c r="I84" s="355">
        <f t="shared" si="2"/>
        <v>1</v>
      </c>
      <c r="J84" s="430">
        <v>8297</v>
      </c>
      <c r="K84" s="430">
        <v>4</v>
      </c>
      <c r="L84" s="431" t="s">
        <v>408</v>
      </c>
      <c r="M84" s="355" t="s">
        <v>12880</v>
      </c>
    </row>
    <row r="85" spans="1:13">
      <c r="A85" s="354">
        <v>45309</v>
      </c>
      <c r="B85" s="355" t="s">
        <v>952</v>
      </c>
      <c r="C85" s="355" t="s">
        <v>953</v>
      </c>
      <c r="D85" s="355" t="s">
        <v>954</v>
      </c>
      <c r="E85" s="355" t="s">
        <v>417</v>
      </c>
      <c r="F85" s="355" t="s">
        <v>418</v>
      </c>
      <c r="G85" s="355" t="s">
        <v>419</v>
      </c>
      <c r="H85" s="430">
        <v>35263</v>
      </c>
      <c r="I85" s="355">
        <f t="shared" si="2"/>
        <v>1</v>
      </c>
      <c r="J85" s="430">
        <v>35263</v>
      </c>
      <c r="K85" s="430">
        <v>17</v>
      </c>
      <c r="L85" s="431" t="s">
        <v>408</v>
      </c>
      <c r="M85" s="355" t="s">
        <v>12879</v>
      </c>
    </row>
    <row r="86" spans="1:13">
      <c r="A86" s="354">
        <v>45307</v>
      </c>
      <c r="B86" s="355" t="s">
        <v>955</v>
      </c>
      <c r="C86" s="355" t="s">
        <v>433</v>
      </c>
      <c r="D86" s="355" t="s">
        <v>956</v>
      </c>
      <c r="E86" s="355" t="s">
        <v>417</v>
      </c>
      <c r="F86" s="355" t="s">
        <v>418</v>
      </c>
      <c r="G86" s="355" t="s">
        <v>419</v>
      </c>
      <c r="H86" s="430">
        <v>42880</v>
      </c>
      <c r="I86" s="355">
        <f t="shared" si="2"/>
        <v>1</v>
      </c>
      <c r="J86" s="430">
        <v>42880</v>
      </c>
      <c r="K86" s="430">
        <v>21</v>
      </c>
      <c r="L86" s="431" t="s">
        <v>408</v>
      </c>
      <c r="M86" s="355" t="s">
        <v>12881</v>
      </c>
    </row>
    <row r="87" spans="1:13">
      <c r="A87" s="354">
        <v>45307</v>
      </c>
      <c r="B87" s="355" t="s">
        <v>957</v>
      </c>
      <c r="C87" s="355" t="s">
        <v>958</v>
      </c>
      <c r="D87" s="355" t="s">
        <v>959</v>
      </c>
      <c r="E87" s="355" t="s">
        <v>417</v>
      </c>
      <c r="F87" s="355" t="s">
        <v>418</v>
      </c>
      <c r="G87" s="355" t="s">
        <v>419</v>
      </c>
      <c r="H87" s="430">
        <v>43900</v>
      </c>
      <c r="I87" s="355">
        <f t="shared" si="2"/>
        <v>1</v>
      </c>
      <c r="J87" s="430">
        <v>43900</v>
      </c>
      <c r="K87" s="430">
        <v>21</v>
      </c>
      <c r="L87" s="431" t="s">
        <v>408</v>
      </c>
      <c r="M87" s="355" t="s">
        <v>12879</v>
      </c>
    </row>
    <row r="88" spans="1:13">
      <c r="A88" s="354">
        <v>45307</v>
      </c>
      <c r="B88" s="355" t="s">
        <v>960</v>
      </c>
      <c r="C88" s="355" t="s">
        <v>961</v>
      </c>
      <c r="D88" s="355" t="s">
        <v>962</v>
      </c>
      <c r="E88" s="355" t="s">
        <v>417</v>
      </c>
      <c r="F88" s="355" t="s">
        <v>418</v>
      </c>
      <c r="G88" s="355" t="s">
        <v>419</v>
      </c>
      <c r="H88" s="430">
        <v>43240</v>
      </c>
      <c r="I88" s="355">
        <f t="shared" si="2"/>
        <v>1</v>
      </c>
      <c r="J88" s="430">
        <v>43240</v>
      </c>
      <c r="K88" s="430">
        <v>21</v>
      </c>
      <c r="L88" s="431" t="s">
        <v>408</v>
      </c>
      <c r="M88" s="355" t="s">
        <v>12881</v>
      </c>
    </row>
    <row r="89" spans="1:13">
      <c r="A89" s="354">
        <v>45308</v>
      </c>
      <c r="B89" s="355" t="s">
        <v>963</v>
      </c>
      <c r="C89" s="355" t="s">
        <v>964</v>
      </c>
      <c r="D89" s="355" t="s">
        <v>965</v>
      </c>
      <c r="E89" s="355" t="s">
        <v>417</v>
      </c>
      <c r="F89" s="355" t="s">
        <v>418</v>
      </c>
      <c r="G89" s="355" t="s">
        <v>419</v>
      </c>
      <c r="H89" s="430">
        <v>43640</v>
      </c>
      <c r="I89" s="355">
        <f t="shared" si="2"/>
        <v>1</v>
      </c>
      <c r="J89" s="430">
        <v>43640</v>
      </c>
      <c r="K89" s="430">
        <v>21</v>
      </c>
      <c r="L89" s="431" t="s">
        <v>408</v>
      </c>
      <c r="M89" s="355" t="s">
        <v>12879</v>
      </c>
    </row>
    <row r="90" spans="1:13">
      <c r="A90" s="354">
        <v>45309</v>
      </c>
      <c r="B90" s="355" t="s">
        <v>966</v>
      </c>
      <c r="C90" s="355" t="s">
        <v>967</v>
      </c>
      <c r="D90" s="355" t="s">
        <v>968</v>
      </c>
      <c r="E90" s="355" t="s">
        <v>417</v>
      </c>
      <c r="F90" s="355" t="s">
        <v>418</v>
      </c>
      <c r="G90" s="355" t="s">
        <v>419</v>
      </c>
      <c r="H90" s="430">
        <v>42960</v>
      </c>
      <c r="I90" s="355">
        <f t="shared" si="2"/>
        <v>1</v>
      </c>
      <c r="J90" s="430">
        <v>42960</v>
      </c>
      <c r="K90" s="430">
        <v>21</v>
      </c>
      <c r="L90" s="431" t="s">
        <v>408</v>
      </c>
      <c r="M90" s="355" t="s">
        <v>12878</v>
      </c>
    </row>
    <row r="91" spans="1:13">
      <c r="A91" s="354">
        <v>45309</v>
      </c>
      <c r="B91" s="355" t="s">
        <v>969</v>
      </c>
      <c r="C91" s="355" t="s">
        <v>970</v>
      </c>
      <c r="D91" s="355" t="s">
        <v>971</v>
      </c>
      <c r="E91" s="355" t="s">
        <v>417</v>
      </c>
      <c r="F91" s="355" t="s">
        <v>418</v>
      </c>
      <c r="G91" s="355" t="s">
        <v>419</v>
      </c>
      <c r="H91" s="430">
        <v>42520</v>
      </c>
      <c r="I91" s="355">
        <f t="shared" si="2"/>
        <v>1</v>
      </c>
      <c r="J91" s="430">
        <v>42520</v>
      </c>
      <c r="K91" s="430">
        <v>21</v>
      </c>
      <c r="L91" s="431" t="s">
        <v>408</v>
      </c>
      <c r="M91" s="355" t="s">
        <v>12878</v>
      </c>
    </row>
    <row r="92" spans="1:13">
      <c r="A92" s="354">
        <v>45307</v>
      </c>
      <c r="B92" s="355" t="s">
        <v>972</v>
      </c>
      <c r="C92" s="355" t="s">
        <v>973</v>
      </c>
      <c r="D92" s="355" t="s">
        <v>974</v>
      </c>
      <c r="E92" s="355" t="s">
        <v>417</v>
      </c>
      <c r="F92" s="355" t="s">
        <v>418</v>
      </c>
      <c r="G92" s="355" t="s">
        <v>419</v>
      </c>
      <c r="H92" s="430">
        <v>43100</v>
      </c>
      <c r="I92" s="355">
        <f t="shared" si="2"/>
        <v>1</v>
      </c>
      <c r="J92" s="430">
        <v>43100</v>
      </c>
      <c r="K92" s="430">
        <v>21</v>
      </c>
      <c r="L92" s="431" t="s">
        <v>408</v>
      </c>
      <c r="M92" s="355" t="s">
        <v>12881</v>
      </c>
    </row>
    <row r="93" spans="1:13">
      <c r="A93" s="354">
        <v>45313</v>
      </c>
      <c r="B93" s="355" t="s">
        <v>975</v>
      </c>
      <c r="C93" s="355" t="s">
        <v>976</v>
      </c>
      <c r="D93" s="355" t="s">
        <v>977</v>
      </c>
      <c r="E93" s="355" t="s">
        <v>417</v>
      </c>
      <c r="F93" s="355" t="s">
        <v>418</v>
      </c>
      <c r="G93" s="355" t="s">
        <v>419</v>
      </c>
      <c r="H93" s="430">
        <v>29266</v>
      </c>
      <c r="I93" s="355">
        <f t="shared" si="2"/>
        <v>1</v>
      </c>
      <c r="J93" s="430">
        <v>29266</v>
      </c>
      <c r="K93" s="430">
        <v>14</v>
      </c>
      <c r="L93" s="431" t="s">
        <v>408</v>
      </c>
      <c r="M93" s="355" t="s">
        <v>12878</v>
      </c>
    </row>
    <row r="94" spans="1:13">
      <c r="A94" s="354">
        <v>45313</v>
      </c>
      <c r="B94" s="355" t="s">
        <v>975</v>
      </c>
      <c r="C94" s="355" t="s">
        <v>976</v>
      </c>
      <c r="D94" s="355" t="s">
        <v>977</v>
      </c>
      <c r="E94" s="355" t="s">
        <v>417</v>
      </c>
      <c r="F94" s="355" t="s">
        <v>418</v>
      </c>
      <c r="G94" s="355" t="s">
        <v>419</v>
      </c>
      <c r="H94" s="430">
        <v>14634</v>
      </c>
      <c r="I94" s="355">
        <f t="shared" si="2"/>
        <v>1</v>
      </c>
      <c r="J94" s="430">
        <v>14634</v>
      </c>
      <c r="K94" s="430">
        <v>7</v>
      </c>
      <c r="L94" s="431" t="s">
        <v>408</v>
      </c>
      <c r="M94" s="355" t="s">
        <v>12877</v>
      </c>
    </row>
    <row r="95" spans="1:13">
      <c r="A95" s="354">
        <v>45313</v>
      </c>
      <c r="B95" s="355" t="s">
        <v>978</v>
      </c>
      <c r="C95" s="355" t="s">
        <v>979</v>
      </c>
      <c r="D95" s="355" t="s">
        <v>980</v>
      </c>
      <c r="E95" s="355" t="s">
        <v>417</v>
      </c>
      <c r="F95" s="355" t="s">
        <v>418</v>
      </c>
      <c r="G95" s="355" t="s">
        <v>419</v>
      </c>
      <c r="H95" s="430">
        <v>44900</v>
      </c>
      <c r="I95" s="355">
        <f t="shared" si="2"/>
        <v>1</v>
      </c>
      <c r="J95" s="430">
        <v>44900</v>
      </c>
      <c r="K95" s="430">
        <v>21</v>
      </c>
      <c r="L95" s="431" t="s">
        <v>408</v>
      </c>
      <c r="M95" s="355" t="s">
        <v>12877</v>
      </c>
    </row>
    <row r="96" spans="1:13">
      <c r="A96" s="354">
        <v>45313</v>
      </c>
      <c r="B96" s="355" t="s">
        <v>981</v>
      </c>
      <c r="C96" s="355" t="s">
        <v>982</v>
      </c>
      <c r="D96" s="355" t="s">
        <v>983</v>
      </c>
      <c r="E96" s="355" t="s">
        <v>417</v>
      </c>
      <c r="F96" s="355" t="s">
        <v>418</v>
      </c>
      <c r="G96" s="355" t="s">
        <v>419</v>
      </c>
      <c r="H96" s="430">
        <v>44460</v>
      </c>
      <c r="I96" s="355">
        <f t="shared" si="2"/>
        <v>1</v>
      </c>
      <c r="J96" s="430">
        <v>44460</v>
      </c>
      <c r="K96" s="430">
        <v>21</v>
      </c>
      <c r="L96" s="431" t="s">
        <v>408</v>
      </c>
      <c r="M96" s="355" t="s">
        <v>12877</v>
      </c>
    </row>
    <row r="97" spans="1:13">
      <c r="A97" s="354">
        <v>45327</v>
      </c>
      <c r="B97" s="355" t="s">
        <v>984</v>
      </c>
      <c r="C97" s="355" t="s">
        <v>985</v>
      </c>
      <c r="D97" s="355" t="s">
        <v>986</v>
      </c>
      <c r="E97" s="355" t="s">
        <v>417</v>
      </c>
      <c r="F97" s="355" t="s">
        <v>418</v>
      </c>
      <c r="G97" s="355" t="s">
        <v>419</v>
      </c>
      <c r="H97" s="430">
        <v>42540</v>
      </c>
      <c r="I97" s="355">
        <f t="shared" si="2"/>
        <v>2</v>
      </c>
      <c r="J97" s="430">
        <v>42540</v>
      </c>
      <c r="K97" s="430">
        <v>21</v>
      </c>
      <c r="L97" s="431" t="s">
        <v>408</v>
      </c>
      <c r="M97" s="355" t="s">
        <v>12887</v>
      </c>
    </row>
    <row r="98" spans="1:13">
      <c r="A98" s="354">
        <v>45327</v>
      </c>
      <c r="B98" s="355" t="s">
        <v>987</v>
      </c>
      <c r="C98" s="355" t="s">
        <v>988</v>
      </c>
      <c r="D98" s="355" t="s">
        <v>989</v>
      </c>
      <c r="E98" s="355" t="s">
        <v>417</v>
      </c>
      <c r="F98" s="355" t="s">
        <v>418</v>
      </c>
      <c r="G98" s="355" t="s">
        <v>419</v>
      </c>
      <c r="H98" s="430">
        <v>43280</v>
      </c>
      <c r="I98" s="355">
        <f t="shared" si="2"/>
        <v>2</v>
      </c>
      <c r="J98" s="430">
        <v>43280</v>
      </c>
      <c r="K98" s="430">
        <v>21</v>
      </c>
      <c r="L98" s="431" t="s">
        <v>408</v>
      </c>
      <c r="M98" s="355" t="s">
        <v>12887</v>
      </c>
    </row>
    <row r="99" spans="1:13">
      <c r="A99" s="354">
        <v>45327</v>
      </c>
      <c r="B99" s="355" t="s">
        <v>990</v>
      </c>
      <c r="C99" s="355" t="s">
        <v>991</v>
      </c>
      <c r="D99" s="355" t="s">
        <v>992</v>
      </c>
      <c r="E99" s="355" t="s">
        <v>417</v>
      </c>
      <c r="F99" s="355" t="s">
        <v>418</v>
      </c>
      <c r="G99" s="355" t="s">
        <v>419</v>
      </c>
      <c r="H99" s="430">
        <v>43640</v>
      </c>
      <c r="I99" s="355">
        <f t="shared" si="2"/>
        <v>2</v>
      </c>
      <c r="J99" s="430">
        <v>43640</v>
      </c>
      <c r="K99" s="430">
        <v>21</v>
      </c>
      <c r="L99" s="431" t="s">
        <v>408</v>
      </c>
      <c r="M99" s="355" t="s">
        <v>12883</v>
      </c>
    </row>
    <row r="100" spans="1:13">
      <c r="A100" s="354">
        <v>45327</v>
      </c>
      <c r="B100" s="355" t="s">
        <v>993</v>
      </c>
      <c r="C100" s="355" t="s">
        <v>994</v>
      </c>
      <c r="D100" s="355" t="s">
        <v>995</v>
      </c>
      <c r="E100" s="355" t="s">
        <v>417</v>
      </c>
      <c r="F100" s="355" t="s">
        <v>418</v>
      </c>
      <c r="G100" s="355" t="s">
        <v>419</v>
      </c>
      <c r="H100" s="430">
        <v>31500</v>
      </c>
      <c r="I100" s="355">
        <f t="shared" si="2"/>
        <v>2</v>
      </c>
      <c r="J100" s="430">
        <v>31500</v>
      </c>
      <c r="K100" s="430">
        <v>15</v>
      </c>
      <c r="L100" s="431" t="s">
        <v>408</v>
      </c>
      <c r="M100" s="355" t="s">
        <v>12883</v>
      </c>
    </row>
    <row r="101" spans="1:13">
      <c r="A101" s="354">
        <v>45327</v>
      </c>
      <c r="B101" s="355" t="s">
        <v>993</v>
      </c>
      <c r="C101" s="355" t="s">
        <v>994</v>
      </c>
      <c r="D101" s="355" t="s">
        <v>995</v>
      </c>
      <c r="E101" s="355" t="s">
        <v>417</v>
      </c>
      <c r="F101" s="355" t="s">
        <v>418</v>
      </c>
      <c r="G101" s="355" t="s">
        <v>419</v>
      </c>
      <c r="H101" s="430">
        <v>12600</v>
      </c>
      <c r="I101" s="355">
        <f t="shared" si="2"/>
        <v>2</v>
      </c>
      <c r="J101" s="430">
        <v>12600</v>
      </c>
      <c r="K101" s="430">
        <v>6</v>
      </c>
      <c r="L101" s="431" t="s">
        <v>408</v>
      </c>
      <c r="M101" s="355" t="s">
        <v>12879</v>
      </c>
    </row>
    <row r="102" spans="1:13">
      <c r="A102" s="354">
        <v>45327</v>
      </c>
      <c r="B102" s="355" t="s">
        <v>996</v>
      </c>
      <c r="C102" s="355" t="s">
        <v>997</v>
      </c>
      <c r="D102" s="355" t="s">
        <v>998</v>
      </c>
      <c r="E102" s="355" t="s">
        <v>417</v>
      </c>
      <c r="F102" s="355" t="s">
        <v>418</v>
      </c>
      <c r="G102" s="355" t="s">
        <v>419</v>
      </c>
      <c r="H102" s="430">
        <v>42740</v>
      </c>
      <c r="I102" s="355">
        <f t="shared" si="2"/>
        <v>2</v>
      </c>
      <c r="J102" s="430">
        <v>42740</v>
      </c>
      <c r="K102" s="430">
        <v>21</v>
      </c>
      <c r="L102" s="431" t="s">
        <v>408</v>
      </c>
      <c r="M102" s="355" t="s">
        <v>12887</v>
      </c>
    </row>
    <row r="103" spans="1:13">
      <c r="A103" s="354">
        <v>45329</v>
      </c>
      <c r="B103" s="355" t="s">
        <v>999</v>
      </c>
      <c r="C103" s="355" t="s">
        <v>1000</v>
      </c>
      <c r="D103" s="355" t="s">
        <v>1001</v>
      </c>
      <c r="E103" s="355" t="s">
        <v>417</v>
      </c>
      <c r="F103" s="355" t="s">
        <v>418</v>
      </c>
      <c r="G103" s="355" t="s">
        <v>419</v>
      </c>
      <c r="H103" s="430">
        <v>43200</v>
      </c>
      <c r="I103" s="355">
        <f t="shared" si="2"/>
        <v>2</v>
      </c>
      <c r="J103" s="430">
        <v>43200</v>
      </c>
      <c r="K103" s="430">
        <v>21</v>
      </c>
      <c r="L103" s="431" t="s">
        <v>408</v>
      </c>
      <c r="M103" s="355" t="s">
        <v>12888</v>
      </c>
    </row>
    <row r="104" spans="1:13">
      <c r="A104" s="354">
        <v>45329</v>
      </c>
      <c r="B104" s="355" t="s">
        <v>1002</v>
      </c>
      <c r="C104" s="355" t="s">
        <v>1003</v>
      </c>
      <c r="D104" s="355" t="s">
        <v>1004</v>
      </c>
      <c r="E104" s="355" t="s">
        <v>417</v>
      </c>
      <c r="F104" s="355" t="s">
        <v>418</v>
      </c>
      <c r="G104" s="355" t="s">
        <v>419</v>
      </c>
      <c r="H104" s="430">
        <v>42540</v>
      </c>
      <c r="I104" s="355">
        <f t="shared" si="2"/>
        <v>2</v>
      </c>
      <c r="J104" s="430">
        <v>42540</v>
      </c>
      <c r="K104" s="430">
        <v>21</v>
      </c>
      <c r="L104" s="431" t="s">
        <v>408</v>
      </c>
      <c r="M104" s="355" t="s">
        <v>12888</v>
      </c>
    </row>
    <row r="105" spans="1:13">
      <c r="A105" s="354">
        <v>45329</v>
      </c>
      <c r="B105" s="355" t="s">
        <v>1005</v>
      </c>
      <c r="C105" s="355" t="s">
        <v>1006</v>
      </c>
      <c r="D105" s="355" t="s">
        <v>1007</v>
      </c>
      <c r="E105" s="355" t="s">
        <v>417</v>
      </c>
      <c r="F105" s="355" t="s">
        <v>418</v>
      </c>
      <c r="G105" s="355" t="s">
        <v>419</v>
      </c>
      <c r="H105" s="430">
        <v>42800</v>
      </c>
      <c r="I105" s="355">
        <f t="shared" si="2"/>
        <v>2</v>
      </c>
      <c r="J105" s="430">
        <v>42800</v>
      </c>
      <c r="K105" s="430">
        <v>21</v>
      </c>
      <c r="L105" s="431" t="s">
        <v>408</v>
      </c>
      <c r="M105" s="355" t="s">
        <v>12888</v>
      </c>
    </row>
    <row r="106" spans="1:13">
      <c r="A106" s="354">
        <v>45334</v>
      </c>
      <c r="B106" s="355" t="s">
        <v>1008</v>
      </c>
      <c r="C106" s="355" t="s">
        <v>1009</v>
      </c>
      <c r="D106" s="355" t="s">
        <v>1010</v>
      </c>
      <c r="E106" s="355" t="s">
        <v>417</v>
      </c>
      <c r="F106" s="355" t="s">
        <v>418</v>
      </c>
      <c r="G106" s="355" t="s">
        <v>419</v>
      </c>
      <c r="H106" s="430">
        <v>42360</v>
      </c>
      <c r="I106" s="355">
        <f t="shared" si="2"/>
        <v>2</v>
      </c>
      <c r="J106" s="430">
        <v>42360</v>
      </c>
      <c r="K106" s="430">
        <v>21</v>
      </c>
      <c r="L106" s="431" t="s">
        <v>408</v>
      </c>
      <c r="M106" s="355" t="s">
        <v>12889</v>
      </c>
    </row>
    <row r="107" spans="1:13">
      <c r="A107" s="354">
        <v>45334</v>
      </c>
      <c r="B107" s="355" t="s">
        <v>1011</v>
      </c>
      <c r="C107" s="355" t="s">
        <v>1012</v>
      </c>
      <c r="D107" s="355" t="s">
        <v>1013</v>
      </c>
      <c r="E107" s="355" t="s">
        <v>417</v>
      </c>
      <c r="F107" s="355" t="s">
        <v>418</v>
      </c>
      <c r="G107" s="355" t="s">
        <v>419</v>
      </c>
      <c r="H107" s="430">
        <v>18258</v>
      </c>
      <c r="I107" s="355">
        <f t="shared" si="2"/>
        <v>2</v>
      </c>
      <c r="J107" s="430">
        <v>18258</v>
      </c>
      <c r="K107" s="430">
        <v>9</v>
      </c>
      <c r="L107" s="431" t="s">
        <v>408</v>
      </c>
      <c r="M107" s="355" t="s">
        <v>12888</v>
      </c>
    </row>
    <row r="108" spans="1:13">
      <c r="A108" s="354">
        <v>45334</v>
      </c>
      <c r="B108" s="355" t="s">
        <v>1011</v>
      </c>
      <c r="C108" s="355" t="s">
        <v>1012</v>
      </c>
      <c r="D108" s="355" t="s">
        <v>1013</v>
      </c>
      <c r="E108" s="355" t="s">
        <v>417</v>
      </c>
      <c r="F108" s="355" t="s">
        <v>418</v>
      </c>
      <c r="G108" s="355" t="s">
        <v>419</v>
      </c>
      <c r="H108" s="430">
        <v>24342</v>
      </c>
      <c r="I108" s="355">
        <f t="shared" si="2"/>
        <v>2</v>
      </c>
      <c r="J108" s="430">
        <v>24342</v>
      </c>
      <c r="K108" s="430">
        <v>12</v>
      </c>
      <c r="L108" s="431" t="s">
        <v>408</v>
      </c>
      <c r="M108" s="355" t="s">
        <v>12889</v>
      </c>
    </row>
    <row r="109" spans="1:13">
      <c r="A109" s="354">
        <v>45331</v>
      </c>
      <c r="B109" s="355" t="s">
        <v>1014</v>
      </c>
      <c r="C109" s="355" t="s">
        <v>1015</v>
      </c>
      <c r="D109" s="355" t="s">
        <v>1016</v>
      </c>
      <c r="E109" s="355" t="s">
        <v>417</v>
      </c>
      <c r="F109" s="355" t="s">
        <v>418</v>
      </c>
      <c r="G109" s="355" t="s">
        <v>419</v>
      </c>
      <c r="H109" s="430">
        <v>41520</v>
      </c>
      <c r="I109" s="355">
        <f t="shared" si="2"/>
        <v>2</v>
      </c>
      <c r="J109" s="430">
        <v>41520</v>
      </c>
      <c r="K109" s="430">
        <v>21</v>
      </c>
      <c r="L109" s="431" t="s">
        <v>408</v>
      </c>
      <c r="M109" s="355" t="s">
        <v>12889</v>
      </c>
    </row>
    <row r="110" spans="1:13">
      <c r="A110" s="354">
        <v>45331</v>
      </c>
      <c r="B110" s="355" t="s">
        <v>1017</v>
      </c>
      <c r="C110" s="355" t="s">
        <v>1018</v>
      </c>
      <c r="D110" s="355" t="s">
        <v>1019</v>
      </c>
      <c r="E110" s="355" t="s">
        <v>417</v>
      </c>
      <c r="F110" s="355" t="s">
        <v>418</v>
      </c>
      <c r="G110" s="355" t="s">
        <v>419</v>
      </c>
      <c r="H110" s="430">
        <v>42320</v>
      </c>
      <c r="I110" s="355">
        <f t="shared" si="2"/>
        <v>2</v>
      </c>
      <c r="J110" s="430">
        <v>42320</v>
      </c>
      <c r="K110" s="430">
        <v>21</v>
      </c>
      <c r="L110" s="431" t="s">
        <v>408</v>
      </c>
      <c r="M110" s="355" t="s">
        <v>12887</v>
      </c>
    </row>
    <row r="111" spans="1:13">
      <c r="A111" s="354">
        <v>45331</v>
      </c>
      <c r="B111" s="355" t="s">
        <v>1020</v>
      </c>
      <c r="C111" s="355" t="s">
        <v>1021</v>
      </c>
      <c r="D111" s="355" t="s">
        <v>1022</v>
      </c>
      <c r="E111" s="355" t="s">
        <v>417</v>
      </c>
      <c r="F111" s="355" t="s">
        <v>418</v>
      </c>
      <c r="G111" s="355" t="s">
        <v>419</v>
      </c>
      <c r="H111" s="430">
        <v>42080</v>
      </c>
      <c r="I111" s="355">
        <f t="shared" si="2"/>
        <v>2</v>
      </c>
      <c r="J111" s="430">
        <v>42080</v>
      </c>
      <c r="K111" s="430">
        <v>21</v>
      </c>
      <c r="L111" s="431" t="s">
        <v>408</v>
      </c>
      <c r="M111" s="355" t="s">
        <v>12887</v>
      </c>
    </row>
    <row r="112" spans="1:13">
      <c r="A112" s="354">
        <v>45331</v>
      </c>
      <c r="B112" s="355" t="s">
        <v>1023</v>
      </c>
      <c r="C112" s="355" t="s">
        <v>1024</v>
      </c>
      <c r="D112" s="355" t="s">
        <v>1025</v>
      </c>
      <c r="E112" s="355" t="s">
        <v>417</v>
      </c>
      <c r="F112" s="355" t="s">
        <v>418</v>
      </c>
      <c r="G112" s="355" t="s">
        <v>419</v>
      </c>
      <c r="H112" s="430">
        <v>41820</v>
      </c>
      <c r="I112" s="355">
        <f t="shared" si="2"/>
        <v>2</v>
      </c>
      <c r="J112" s="430">
        <v>41820</v>
      </c>
      <c r="K112" s="430">
        <v>21</v>
      </c>
      <c r="L112" s="431" t="s">
        <v>408</v>
      </c>
      <c r="M112" s="355" t="s">
        <v>12887</v>
      </c>
    </row>
    <row r="113" spans="1:13">
      <c r="A113" s="354">
        <v>45331</v>
      </c>
      <c r="B113" s="355" t="s">
        <v>1026</v>
      </c>
      <c r="C113" s="355" t="s">
        <v>1027</v>
      </c>
      <c r="D113" s="355" t="s">
        <v>1028</v>
      </c>
      <c r="E113" s="355" t="s">
        <v>417</v>
      </c>
      <c r="F113" s="355" t="s">
        <v>418</v>
      </c>
      <c r="G113" s="355" t="s">
        <v>419</v>
      </c>
      <c r="H113" s="430">
        <v>28413</v>
      </c>
      <c r="I113" s="355">
        <f t="shared" si="2"/>
        <v>2</v>
      </c>
      <c r="J113" s="430">
        <v>28413</v>
      </c>
      <c r="K113" s="430">
        <v>14</v>
      </c>
      <c r="L113" s="431" t="s">
        <v>408</v>
      </c>
      <c r="M113" s="355" t="s">
        <v>12888</v>
      </c>
    </row>
    <row r="114" spans="1:13">
      <c r="A114" s="354">
        <v>45331</v>
      </c>
      <c r="B114" s="355" t="s">
        <v>1026</v>
      </c>
      <c r="C114" s="355" t="s">
        <v>1027</v>
      </c>
      <c r="D114" s="355" t="s">
        <v>1028</v>
      </c>
      <c r="E114" s="355" t="s">
        <v>417</v>
      </c>
      <c r="F114" s="355" t="s">
        <v>418</v>
      </c>
      <c r="G114" s="355" t="s">
        <v>419</v>
      </c>
      <c r="H114" s="430">
        <v>14207</v>
      </c>
      <c r="I114" s="355">
        <f t="shared" si="2"/>
        <v>2</v>
      </c>
      <c r="J114" s="430">
        <v>14207</v>
      </c>
      <c r="K114" s="430">
        <v>7</v>
      </c>
      <c r="L114" s="431" t="s">
        <v>408</v>
      </c>
      <c r="M114" s="355" t="s">
        <v>12887</v>
      </c>
    </row>
    <row r="115" spans="1:13">
      <c r="A115" s="354">
        <v>45334</v>
      </c>
      <c r="B115" s="355" t="s">
        <v>1029</v>
      </c>
      <c r="C115" s="355" t="s">
        <v>1000</v>
      </c>
      <c r="D115" s="355" t="s">
        <v>1030</v>
      </c>
      <c r="E115" s="355" t="s">
        <v>417</v>
      </c>
      <c r="F115" s="355" t="s">
        <v>418</v>
      </c>
      <c r="G115" s="355" t="s">
        <v>419</v>
      </c>
      <c r="H115" s="430">
        <v>38109</v>
      </c>
      <c r="I115" s="355">
        <f t="shared" si="2"/>
        <v>2</v>
      </c>
      <c r="J115" s="430">
        <v>38109</v>
      </c>
      <c r="K115" s="430">
        <v>19</v>
      </c>
      <c r="L115" s="431" t="s">
        <v>408</v>
      </c>
      <c r="M115" s="355" t="s">
        <v>12888</v>
      </c>
    </row>
    <row r="116" spans="1:13">
      <c r="A116" s="354">
        <v>45334</v>
      </c>
      <c r="B116" s="355" t="s">
        <v>1029</v>
      </c>
      <c r="C116" s="355" t="s">
        <v>1000</v>
      </c>
      <c r="D116" s="355" t="s">
        <v>1030</v>
      </c>
      <c r="E116" s="355" t="s">
        <v>417</v>
      </c>
      <c r="F116" s="355" t="s">
        <v>418</v>
      </c>
      <c r="G116" s="355" t="s">
        <v>419</v>
      </c>
      <c r="H116" s="430">
        <v>4011</v>
      </c>
      <c r="I116" s="355">
        <f t="shared" si="2"/>
        <v>2</v>
      </c>
      <c r="J116" s="430">
        <v>4011</v>
      </c>
      <c r="K116" s="430">
        <v>2</v>
      </c>
      <c r="L116" s="431" t="s">
        <v>408</v>
      </c>
      <c r="M116" s="355" t="s">
        <v>12887</v>
      </c>
    </row>
    <row r="117" spans="1:13">
      <c r="A117" s="354">
        <v>45334</v>
      </c>
      <c r="B117" s="355" t="s">
        <v>1031</v>
      </c>
      <c r="C117" s="355" t="s">
        <v>1032</v>
      </c>
      <c r="D117" s="355" t="s">
        <v>1033</v>
      </c>
      <c r="E117" s="355" t="s">
        <v>417</v>
      </c>
      <c r="F117" s="355" t="s">
        <v>418</v>
      </c>
      <c r="G117" s="355" t="s">
        <v>419</v>
      </c>
      <c r="H117" s="430">
        <v>41860</v>
      </c>
      <c r="I117" s="355">
        <f t="shared" si="2"/>
        <v>2</v>
      </c>
      <c r="J117" s="430">
        <v>41860</v>
      </c>
      <c r="K117" s="430">
        <v>21</v>
      </c>
      <c r="L117" s="431" t="s">
        <v>408</v>
      </c>
      <c r="M117" s="355" t="s">
        <v>12889</v>
      </c>
    </row>
    <row r="118" spans="1:13">
      <c r="A118" s="354">
        <v>45334</v>
      </c>
      <c r="B118" s="355" t="s">
        <v>1034</v>
      </c>
      <c r="C118" s="355" t="s">
        <v>1035</v>
      </c>
      <c r="D118" s="355" t="s">
        <v>1036</v>
      </c>
      <c r="E118" s="355" t="s">
        <v>417</v>
      </c>
      <c r="F118" s="355" t="s">
        <v>418</v>
      </c>
      <c r="G118" s="355" t="s">
        <v>419</v>
      </c>
      <c r="H118" s="430">
        <v>42940</v>
      </c>
      <c r="I118" s="355">
        <f t="shared" si="2"/>
        <v>2</v>
      </c>
      <c r="J118" s="430">
        <v>42940</v>
      </c>
      <c r="K118" s="430">
        <v>21</v>
      </c>
      <c r="L118" s="431" t="s">
        <v>408</v>
      </c>
      <c r="M118" s="355" t="s">
        <v>12889</v>
      </c>
    </row>
    <row r="119" spans="1:13">
      <c r="A119" s="354">
        <v>45334</v>
      </c>
      <c r="B119" s="355" t="s">
        <v>1037</v>
      </c>
      <c r="C119" s="355" t="s">
        <v>1038</v>
      </c>
      <c r="D119" s="355" t="s">
        <v>1039</v>
      </c>
      <c r="E119" s="355" t="s">
        <v>417</v>
      </c>
      <c r="F119" s="355" t="s">
        <v>418</v>
      </c>
      <c r="G119" s="355" t="s">
        <v>419</v>
      </c>
      <c r="H119" s="430">
        <v>42860</v>
      </c>
      <c r="I119" s="355">
        <f t="shared" si="2"/>
        <v>2</v>
      </c>
      <c r="J119" s="430">
        <v>42860</v>
      </c>
      <c r="K119" s="430">
        <v>21</v>
      </c>
      <c r="L119" s="431" t="s">
        <v>408</v>
      </c>
      <c r="M119" s="355" t="s">
        <v>12889</v>
      </c>
    </row>
    <row r="120" spans="1:13">
      <c r="A120" s="354">
        <v>45334</v>
      </c>
      <c r="B120" s="355" t="s">
        <v>1040</v>
      </c>
      <c r="C120" s="355" t="s">
        <v>1041</v>
      </c>
      <c r="D120" s="355" t="s">
        <v>1042</v>
      </c>
      <c r="E120" s="355" t="s">
        <v>417</v>
      </c>
      <c r="F120" s="355" t="s">
        <v>418</v>
      </c>
      <c r="G120" s="355" t="s">
        <v>419</v>
      </c>
      <c r="H120" s="430">
        <v>42000</v>
      </c>
      <c r="I120" s="355">
        <f t="shared" si="2"/>
        <v>2</v>
      </c>
      <c r="J120" s="430">
        <v>42000</v>
      </c>
      <c r="K120" s="430">
        <v>21</v>
      </c>
      <c r="L120" s="431" t="s">
        <v>408</v>
      </c>
      <c r="M120" s="355" t="s">
        <v>12889</v>
      </c>
    </row>
    <row r="121" spans="1:13">
      <c r="A121" s="354">
        <v>45336</v>
      </c>
      <c r="B121" s="355" t="s">
        <v>1043</v>
      </c>
      <c r="C121" s="355" t="s">
        <v>620</v>
      </c>
      <c r="D121" s="355" t="s">
        <v>1044</v>
      </c>
      <c r="E121" s="355" t="s">
        <v>417</v>
      </c>
      <c r="F121" s="355" t="s">
        <v>418</v>
      </c>
      <c r="G121" s="355" t="s">
        <v>419</v>
      </c>
      <c r="H121" s="430">
        <v>2031</v>
      </c>
      <c r="I121" s="355">
        <f t="shared" si="2"/>
        <v>2</v>
      </c>
      <c r="J121" s="430">
        <v>2031</v>
      </c>
      <c r="K121" s="430">
        <v>1</v>
      </c>
      <c r="L121" s="431" t="s">
        <v>408</v>
      </c>
      <c r="M121" s="355" t="s">
        <v>12888</v>
      </c>
    </row>
    <row r="122" spans="1:13">
      <c r="A122" s="354">
        <v>45336</v>
      </c>
      <c r="B122" s="355" t="s">
        <v>1043</v>
      </c>
      <c r="C122" s="355" t="s">
        <v>620</v>
      </c>
      <c r="D122" s="355" t="s">
        <v>1044</v>
      </c>
      <c r="E122" s="355" t="s">
        <v>417</v>
      </c>
      <c r="F122" s="355" t="s">
        <v>418</v>
      </c>
      <c r="G122" s="355" t="s">
        <v>419</v>
      </c>
      <c r="H122" s="430">
        <v>40629</v>
      </c>
      <c r="I122" s="355">
        <f t="shared" si="2"/>
        <v>2</v>
      </c>
      <c r="J122" s="430">
        <v>40629</v>
      </c>
      <c r="K122" s="430">
        <v>20</v>
      </c>
      <c r="L122" s="431" t="s">
        <v>408</v>
      </c>
      <c r="M122" s="355" t="s">
        <v>12880</v>
      </c>
    </row>
    <row r="123" spans="1:13">
      <c r="A123" s="354">
        <v>45336</v>
      </c>
      <c r="B123" s="355" t="s">
        <v>1045</v>
      </c>
      <c r="C123" s="355" t="s">
        <v>1046</v>
      </c>
      <c r="D123" s="355" t="s">
        <v>1047</v>
      </c>
      <c r="E123" s="355" t="s">
        <v>417</v>
      </c>
      <c r="F123" s="355" t="s">
        <v>418</v>
      </c>
      <c r="G123" s="355" t="s">
        <v>419</v>
      </c>
      <c r="H123" s="430">
        <v>14560</v>
      </c>
      <c r="I123" s="355">
        <f t="shared" si="2"/>
        <v>2</v>
      </c>
      <c r="J123" s="430">
        <v>14560</v>
      </c>
      <c r="K123" s="430">
        <v>7</v>
      </c>
      <c r="L123" s="431" t="s">
        <v>408</v>
      </c>
      <c r="M123" s="355" t="s">
        <v>12880</v>
      </c>
    </row>
    <row r="124" spans="1:13">
      <c r="A124" s="354">
        <v>45336</v>
      </c>
      <c r="B124" s="355" t="s">
        <v>1045</v>
      </c>
      <c r="C124" s="355" t="s">
        <v>1046</v>
      </c>
      <c r="D124" s="355" t="s">
        <v>1047</v>
      </c>
      <c r="E124" s="355" t="s">
        <v>417</v>
      </c>
      <c r="F124" s="355" t="s">
        <v>418</v>
      </c>
      <c r="G124" s="355" t="s">
        <v>419</v>
      </c>
      <c r="H124" s="430">
        <v>29100</v>
      </c>
      <c r="I124" s="355">
        <f t="shared" si="2"/>
        <v>2</v>
      </c>
      <c r="J124" s="430">
        <v>29100</v>
      </c>
      <c r="K124" s="430">
        <v>14</v>
      </c>
      <c r="L124" s="431" t="s">
        <v>408</v>
      </c>
      <c r="M124" s="355" t="s">
        <v>12879</v>
      </c>
    </row>
    <row r="125" spans="1:13">
      <c r="A125" s="354">
        <v>45336</v>
      </c>
      <c r="B125" s="355" t="s">
        <v>1048</v>
      </c>
      <c r="C125" s="355" t="s">
        <v>1049</v>
      </c>
      <c r="D125" s="355" t="s">
        <v>1050</v>
      </c>
      <c r="E125" s="355" t="s">
        <v>417</v>
      </c>
      <c r="F125" s="355" t="s">
        <v>418</v>
      </c>
      <c r="G125" s="355" t="s">
        <v>419</v>
      </c>
      <c r="H125" s="430">
        <v>42400</v>
      </c>
      <c r="I125" s="355">
        <f t="shared" si="2"/>
        <v>2</v>
      </c>
      <c r="J125" s="430">
        <v>42400</v>
      </c>
      <c r="K125" s="430">
        <v>21</v>
      </c>
      <c r="L125" s="431" t="s">
        <v>408</v>
      </c>
      <c r="M125" s="355" t="s">
        <v>12880</v>
      </c>
    </row>
    <row r="126" spans="1:13">
      <c r="A126" s="354">
        <v>45336</v>
      </c>
      <c r="B126" s="355" t="s">
        <v>1051</v>
      </c>
      <c r="C126" s="355" t="s">
        <v>1052</v>
      </c>
      <c r="D126" s="355" t="s">
        <v>1053</v>
      </c>
      <c r="E126" s="355" t="s">
        <v>417</v>
      </c>
      <c r="F126" s="355" t="s">
        <v>418</v>
      </c>
      <c r="G126" s="355" t="s">
        <v>419</v>
      </c>
      <c r="H126" s="430">
        <v>42320</v>
      </c>
      <c r="I126" s="355">
        <f t="shared" si="2"/>
        <v>2</v>
      </c>
      <c r="J126" s="430">
        <v>42320</v>
      </c>
      <c r="K126" s="430">
        <v>21</v>
      </c>
      <c r="L126" s="431" t="s">
        <v>408</v>
      </c>
      <c r="M126" s="355" t="s">
        <v>12880</v>
      </c>
    </row>
    <row r="127" spans="1:13">
      <c r="A127" s="354">
        <v>45336</v>
      </c>
      <c r="B127" s="355" t="s">
        <v>1054</v>
      </c>
      <c r="C127" s="355" t="s">
        <v>1055</v>
      </c>
      <c r="D127" s="355" t="s">
        <v>1056</v>
      </c>
      <c r="E127" s="355" t="s">
        <v>417</v>
      </c>
      <c r="F127" s="355" t="s">
        <v>418</v>
      </c>
      <c r="G127" s="355" t="s">
        <v>419</v>
      </c>
      <c r="H127" s="430">
        <v>42720</v>
      </c>
      <c r="I127" s="355">
        <f t="shared" si="2"/>
        <v>2</v>
      </c>
      <c r="J127" s="430">
        <v>42720</v>
      </c>
      <c r="K127" s="430">
        <v>21</v>
      </c>
      <c r="L127" s="431" t="s">
        <v>408</v>
      </c>
      <c r="M127" s="355" t="s">
        <v>12880</v>
      </c>
    </row>
    <row r="128" spans="1:13">
      <c r="A128" s="354">
        <v>45338</v>
      </c>
      <c r="B128" s="355" t="s">
        <v>1057</v>
      </c>
      <c r="C128" s="355" t="s">
        <v>1058</v>
      </c>
      <c r="D128" s="355" t="s">
        <v>1059</v>
      </c>
      <c r="E128" s="355" t="s">
        <v>417</v>
      </c>
      <c r="F128" s="355" t="s">
        <v>418</v>
      </c>
      <c r="G128" s="355" t="s">
        <v>419</v>
      </c>
      <c r="H128" s="430">
        <v>41960</v>
      </c>
      <c r="I128" s="355">
        <f t="shared" si="2"/>
        <v>2</v>
      </c>
      <c r="J128" s="430">
        <v>41960</v>
      </c>
      <c r="K128" s="430">
        <v>21</v>
      </c>
      <c r="L128" s="431" t="s">
        <v>408</v>
      </c>
      <c r="M128" s="355" t="s">
        <v>12888</v>
      </c>
    </row>
    <row r="129" spans="1:13">
      <c r="A129" s="354">
        <v>45338</v>
      </c>
      <c r="B129" s="355" t="s">
        <v>1060</v>
      </c>
      <c r="C129" s="355" t="s">
        <v>1061</v>
      </c>
      <c r="D129" s="355" t="s">
        <v>1062</v>
      </c>
      <c r="E129" s="355" t="s">
        <v>417</v>
      </c>
      <c r="F129" s="355" t="s">
        <v>418</v>
      </c>
      <c r="G129" s="355" t="s">
        <v>419</v>
      </c>
      <c r="H129" s="430">
        <v>24651</v>
      </c>
      <c r="I129" s="355">
        <f t="shared" si="2"/>
        <v>2</v>
      </c>
      <c r="J129" s="430">
        <v>24651</v>
      </c>
      <c r="K129" s="430">
        <v>12</v>
      </c>
      <c r="L129" s="431" t="s">
        <v>408</v>
      </c>
      <c r="M129" s="355" t="s">
        <v>12890</v>
      </c>
    </row>
    <row r="130" spans="1:13">
      <c r="A130" s="354">
        <v>45338</v>
      </c>
      <c r="B130" s="355" t="s">
        <v>1060</v>
      </c>
      <c r="C130" s="355" t="s">
        <v>1061</v>
      </c>
      <c r="D130" s="355" t="s">
        <v>1062</v>
      </c>
      <c r="E130" s="355" t="s">
        <v>417</v>
      </c>
      <c r="F130" s="355" t="s">
        <v>418</v>
      </c>
      <c r="G130" s="355" t="s">
        <v>419</v>
      </c>
      <c r="H130" s="430">
        <v>18489</v>
      </c>
      <c r="I130" s="355">
        <f t="shared" si="2"/>
        <v>2</v>
      </c>
      <c r="J130" s="430">
        <v>18489</v>
      </c>
      <c r="K130" s="430">
        <v>9</v>
      </c>
      <c r="L130" s="431" t="s">
        <v>408</v>
      </c>
      <c r="M130" s="355" t="s">
        <v>12888</v>
      </c>
    </row>
    <row r="131" spans="1:13">
      <c r="A131" s="354">
        <v>45338</v>
      </c>
      <c r="B131" s="355" t="s">
        <v>1063</v>
      </c>
      <c r="C131" s="355" t="s">
        <v>1064</v>
      </c>
      <c r="D131" s="355" t="s">
        <v>1065</v>
      </c>
      <c r="E131" s="355" t="s">
        <v>417</v>
      </c>
      <c r="F131" s="355" t="s">
        <v>418</v>
      </c>
      <c r="G131" s="355" t="s">
        <v>419</v>
      </c>
      <c r="H131" s="430">
        <v>43460</v>
      </c>
      <c r="I131" s="355">
        <f t="shared" si="2"/>
        <v>2</v>
      </c>
      <c r="J131" s="430">
        <v>43460</v>
      </c>
      <c r="K131" s="430">
        <v>21</v>
      </c>
      <c r="L131" s="431" t="s">
        <v>408</v>
      </c>
      <c r="M131" s="355" t="s">
        <v>12890</v>
      </c>
    </row>
    <row r="132" spans="1:13">
      <c r="A132" s="354">
        <v>45338</v>
      </c>
      <c r="B132" s="355" t="s">
        <v>1066</v>
      </c>
      <c r="C132" s="355" t="s">
        <v>1067</v>
      </c>
      <c r="D132" s="355" t="s">
        <v>1068</v>
      </c>
      <c r="E132" s="355" t="s">
        <v>417</v>
      </c>
      <c r="F132" s="355" t="s">
        <v>418</v>
      </c>
      <c r="G132" s="355" t="s">
        <v>419</v>
      </c>
      <c r="H132" s="430">
        <v>43320</v>
      </c>
      <c r="I132" s="355">
        <f t="shared" si="2"/>
        <v>2</v>
      </c>
      <c r="J132" s="430">
        <v>43320</v>
      </c>
      <c r="K132" s="430">
        <v>21</v>
      </c>
      <c r="L132" s="431" t="s">
        <v>408</v>
      </c>
      <c r="M132" s="355" t="s">
        <v>12890</v>
      </c>
    </row>
    <row r="133" spans="1:13">
      <c r="A133" s="354">
        <v>45338</v>
      </c>
      <c r="B133" s="355" t="s">
        <v>1069</v>
      </c>
      <c r="C133" s="355" t="s">
        <v>1070</v>
      </c>
      <c r="D133" s="355" t="s">
        <v>1071</v>
      </c>
      <c r="E133" s="355" t="s">
        <v>417</v>
      </c>
      <c r="F133" s="355" t="s">
        <v>418</v>
      </c>
      <c r="G133" s="355" t="s">
        <v>419</v>
      </c>
      <c r="H133" s="430">
        <v>43560</v>
      </c>
      <c r="I133" s="355">
        <f t="shared" si="2"/>
        <v>2</v>
      </c>
      <c r="J133" s="430">
        <v>43560</v>
      </c>
      <c r="K133" s="430">
        <v>21</v>
      </c>
      <c r="L133" s="431" t="s">
        <v>408</v>
      </c>
      <c r="M133" s="355" t="s">
        <v>12890</v>
      </c>
    </row>
    <row r="134" spans="1:13">
      <c r="A134" s="354">
        <v>45338</v>
      </c>
      <c r="B134" s="355" t="s">
        <v>1072</v>
      </c>
      <c r="C134" s="355" t="s">
        <v>1073</v>
      </c>
      <c r="D134" s="355" t="s">
        <v>1074</v>
      </c>
      <c r="E134" s="355" t="s">
        <v>417</v>
      </c>
      <c r="F134" s="355" t="s">
        <v>418</v>
      </c>
      <c r="G134" s="355" t="s">
        <v>419</v>
      </c>
      <c r="H134" s="430">
        <v>41220</v>
      </c>
      <c r="I134" s="355">
        <f t="shared" si="2"/>
        <v>2</v>
      </c>
      <c r="J134" s="430">
        <v>41220</v>
      </c>
      <c r="K134" s="430">
        <v>21</v>
      </c>
      <c r="L134" s="431" t="s">
        <v>408</v>
      </c>
      <c r="M134" s="355" t="s">
        <v>12890</v>
      </c>
    </row>
    <row r="135" spans="1:13">
      <c r="A135" s="354">
        <v>45342</v>
      </c>
      <c r="B135" s="355" t="s">
        <v>1075</v>
      </c>
      <c r="C135" s="355" t="s">
        <v>1076</v>
      </c>
      <c r="D135" s="355" t="s">
        <v>1077</v>
      </c>
      <c r="E135" s="355" t="s">
        <v>417</v>
      </c>
      <c r="F135" s="355" t="s">
        <v>418</v>
      </c>
      <c r="G135" s="355" t="s">
        <v>419</v>
      </c>
      <c r="H135" s="430">
        <v>34680</v>
      </c>
      <c r="I135" s="355">
        <f t="shared" si="2"/>
        <v>2</v>
      </c>
      <c r="J135" s="430">
        <v>34680</v>
      </c>
      <c r="K135" s="430">
        <v>17</v>
      </c>
      <c r="L135" s="431" t="s">
        <v>408</v>
      </c>
      <c r="M135" s="355" t="s">
        <v>12882</v>
      </c>
    </row>
    <row r="136" spans="1:13">
      <c r="A136" s="354">
        <v>45342</v>
      </c>
      <c r="B136" s="355" t="s">
        <v>1075</v>
      </c>
      <c r="C136" s="355" t="s">
        <v>1076</v>
      </c>
      <c r="D136" s="355" t="s">
        <v>1077</v>
      </c>
      <c r="E136" s="355" t="s">
        <v>417</v>
      </c>
      <c r="F136" s="355" t="s">
        <v>418</v>
      </c>
      <c r="G136" s="355" t="s">
        <v>419</v>
      </c>
      <c r="H136" s="430">
        <v>8160</v>
      </c>
      <c r="I136" s="355">
        <f t="shared" si="2"/>
        <v>2</v>
      </c>
      <c r="J136" s="430">
        <v>8160</v>
      </c>
      <c r="K136" s="430">
        <v>4</v>
      </c>
      <c r="L136" s="431" t="s">
        <v>408</v>
      </c>
      <c r="M136" s="355" t="s">
        <v>12890</v>
      </c>
    </row>
    <row r="137" spans="1:13">
      <c r="A137" s="354">
        <v>45338</v>
      </c>
      <c r="B137" s="355" t="s">
        <v>1078</v>
      </c>
      <c r="C137" s="355" t="s">
        <v>1079</v>
      </c>
      <c r="D137" s="355" t="s">
        <v>1080</v>
      </c>
      <c r="E137" s="355" t="s">
        <v>417</v>
      </c>
      <c r="F137" s="355" t="s">
        <v>418</v>
      </c>
      <c r="G137" s="355" t="s">
        <v>419</v>
      </c>
      <c r="H137" s="430">
        <v>42520</v>
      </c>
      <c r="I137" s="355">
        <f t="shared" si="2"/>
        <v>2</v>
      </c>
      <c r="J137" s="430">
        <v>42520</v>
      </c>
      <c r="K137" s="430">
        <v>21</v>
      </c>
      <c r="L137" s="431" t="s">
        <v>408</v>
      </c>
      <c r="M137" s="355" t="s">
        <v>12890</v>
      </c>
    </row>
    <row r="138" spans="1:13">
      <c r="A138" s="354">
        <v>45338</v>
      </c>
      <c r="B138" s="355" t="s">
        <v>1081</v>
      </c>
      <c r="C138" s="355" t="s">
        <v>1082</v>
      </c>
      <c r="D138" s="355" t="s">
        <v>1083</v>
      </c>
      <c r="E138" s="355" t="s">
        <v>417</v>
      </c>
      <c r="F138" s="355" t="s">
        <v>418</v>
      </c>
      <c r="G138" s="355" t="s">
        <v>419</v>
      </c>
      <c r="H138" s="430">
        <v>42360</v>
      </c>
      <c r="I138" s="355">
        <f t="shared" si="2"/>
        <v>2</v>
      </c>
      <c r="J138" s="430">
        <v>42360</v>
      </c>
      <c r="K138" s="430">
        <v>21</v>
      </c>
      <c r="L138" s="431" t="s">
        <v>408</v>
      </c>
      <c r="M138" s="355" t="s">
        <v>12890</v>
      </c>
    </row>
    <row r="139" spans="1:13">
      <c r="A139" s="354">
        <v>45342</v>
      </c>
      <c r="B139" s="355" t="s">
        <v>1084</v>
      </c>
      <c r="C139" s="355" t="s">
        <v>1085</v>
      </c>
      <c r="D139" s="355" t="s">
        <v>1086</v>
      </c>
      <c r="E139" s="355" t="s">
        <v>417</v>
      </c>
      <c r="F139" s="355" t="s">
        <v>418</v>
      </c>
      <c r="G139" s="355" t="s">
        <v>419</v>
      </c>
      <c r="H139" s="430">
        <v>43360</v>
      </c>
      <c r="I139" s="355">
        <f t="shared" si="2"/>
        <v>2</v>
      </c>
      <c r="J139" s="430">
        <v>43360</v>
      </c>
      <c r="K139" s="430">
        <v>21</v>
      </c>
      <c r="L139" s="431" t="s">
        <v>408</v>
      </c>
      <c r="M139" s="355" t="s">
        <v>12882</v>
      </c>
    </row>
    <row r="140" spans="1:13">
      <c r="A140" s="354">
        <v>45350</v>
      </c>
      <c r="B140" s="355" t="s">
        <v>1087</v>
      </c>
      <c r="C140" s="355" t="s">
        <v>1088</v>
      </c>
      <c r="D140" s="355" t="s">
        <v>1089</v>
      </c>
      <c r="E140" s="355" t="s">
        <v>417</v>
      </c>
      <c r="F140" s="355" t="s">
        <v>418</v>
      </c>
      <c r="G140" s="355" t="s">
        <v>419</v>
      </c>
      <c r="H140" s="430">
        <v>42840</v>
      </c>
      <c r="I140" s="355">
        <f t="shared" si="2"/>
        <v>2</v>
      </c>
      <c r="J140" s="430">
        <v>42840</v>
      </c>
      <c r="K140" s="430">
        <v>21</v>
      </c>
      <c r="L140" s="431" t="s">
        <v>408</v>
      </c>
      <c r="M140" s="355" t="s">
        <v>12886</v>
      </c>
    </row>
    <row r="141" spans="1:13">
      <c r="A141" s="354">
        <v>45351</v>
      </c>
      <c r="B141" s="355" t="s">
        <v>1090</v>
      </c>
      <c r="C141" s="355" t="s">
        <v>1091</v>
      </c>
      <c r="D141" s="355" t="s">
        <v>1092</v>
      </c>
      <c r="E141" s="355" t="s">
        <v>417</v>
      </c>
      <c r="F141" s="355" t="s">
        <v>418</v>
      </c>
      <c r="G141" s="355" t="s">
        <v>419</v>
      </c>
      <c r="H141" s="430">
        <v>42900</v>
      </c>
      <c r="I141" s="355">
        <f t="shared" si="2"/>
        <v>2</v>
      </c>
      <c r="J141" s="430">
        <v>42900</v>
      </c>
      <c r="K141" s="430">
        <v>21</v>
      </c>
      <c r="L141" s="431" t="s">
        <v>408</v>
      </c>
      <c r="M141" s="355" t="s">
        <v>12885</v>
      </c>
    </row>
    <row r="142" spans="1:13">
      <c r="A142" s="354">
        <v>45358</v>
      </c>
      <c r="B142" s="355" t="s">
        <v>1093</v>
      </c>
      <c r="C142" s="355" t="s">
        <v>1094</v>
      </c>
      <c r="D142" s="355" t="s">
        <v>1095</v>
      </c>
      <c r="E142" s="355" t="s">
        <v>417</v>
      </c>
      <c r="F142" s="355" t="s">
        <v>418</v>
      </c>
      <c r="G142" s="355" t="s">
        <v>419</v>
      </c>
      <c r="H142" s="430">
        <v>41460</v>
      </c>
      <c r="I142" s="355">
        <f t="shared" si="2"/>
        <v>3</v>
      </c>
      <c r="J142" s="430">
        <v>41460</v>
      </c>
      <c r="K142" s="430">
        <v>21</v>
      </c>
      <c r="L142" s="431" t="s">
        <v>408</v>
      </c>
      <c r="M142" s="355" t="s">
        <v>12891</v>
      </c>
    </row>
    <row r="143" spans="1:13">
      <c r="A143" s="354">
        <v>45344</v>
      </c>
      <c r="B143" s="355" t="s">
        <v>1096</v>
      </c>
      <c r="C143" s="355" t="s">
        <v>1097</v>
      </c>
      <c r="D143" s="355" t="s">
        <v>1098</v>
      </c>
      <c r="E143" s="355" t="s">
        <v>417</v>
      </c>
      <c r="F143" s="355" t="s">
        <v>418</v>
      </c>
      <c r="G143" s="355" t="s">
        <v>419</v>
      </c>
      <c r="H143" s="430">
        <v>43220</v>
      </c>
      <c r="I143" s="355">
        <f t="shared" si="2"/>
        <v>2</v>
      </c>
      <c r="J143" s="430">
        <v>43220</v>
      </c>
      <c r="K143" s="430">
        <v>21</v>
      </c>
      <c r="L143" s="431" t="s">
        <v>408</v>
      </c>
      <c r="M143" s="355" t="s">
        <v>12884</v>
      </c>
    </row>
    <row r="144" spans="1:13">
      <c r="A144" s="354">
        <v>45344</v>
      </c>
      <c r="B144" s="355" t="s">
        <v>1099</v>
      </c>
      <c r="C144" s="355" t="s">
        <v>1100</v>
      </c>
      <c r="D144" s="355" t="s">
        <v>1101</v>
      </c>
      <c r="E144" s="355" t="s">
        <v>417</v>
      </c>
      <c r="F144" s="355" t="s">
        <v>418</v>
      </c>
      <c r="G144" s="355" t="s">
        <v>419</v>
      </c>
      <c r="H144" s="430">
        <v>4051</v>
      </c>
      <c r="I144" s="355">
        <f t="shared" si="2"/>
        <v>2</v>
      </c>
      <c r="J144" s="430">
        <v>4051</v>
      </c>
      <c r="K144" s="430">
        <v>2</v>
      </c>
      <c r="L144" s="431" t="s">
        <v>408</v>
      </c>
      <c r="M144" s="355" t="s">
        <v>12884</v>
      </c>
    </row>
    <row r="145" spans="1:13">
      <c r="A145" s="354">
        <v>45344</v>
      </c>
      <c r="B145" s="355" t="s">
        <v>1099</v>
      </c>
      <c r="C145" s="355" t="s">
        <v>1100</v>
      </c>
      <c r="D145" s="355" t="s">
        <v>1101</v>
      </c>
      <c r="E145" s="355" t="s">
        <v>417</v>
      </c>
      <c r="F145" s="355" t="s">
        <v>418</v>
      </c>
      <c r="G145" s="355" t="s">
        <v>419</v>
      </c>
      <c r="H145" s="430">
        <v>38489</v>
      </c>
      <c r="I145" s="355">
        <f t="shared" ref="I145:I208" si="3">MONTH(A145)</f>
        <v>2</v>
      </c>
      <c r="J145" s="430">
        <v>38489</v>
      </c>
      <c r="K145" s="430">
        <v>19</v>
      </c>
      <c r="L145" s="431" t="s">
        <v>408</v>
      </c>
      <c r="M145" s="355" t="s">
        <v>12882</v>
      </c>
    </row>
    <row r="146" spans="1:13">
      <c r="A146" s="354">
        <v>45343</v>
      </c>
      <c r="B146" s="355" t="s">
        <v>1102</v>
      </c>
      <c r="C146" s="355" t="s">
        <v>1103</v>
      </c>
      <c r="D146" s="355" t="s">
        <v>1104</v>
      </c>
      <c r="E146" s="355" t="s">
        <v>417</v>
      </c>
      <c r="F146" s="355" t="s">
        <v>418</v>
      </c>
      <c r="G146" s="355" t="s">
        <v>419</v>
      </c>
      <c r="H146" s="430">
        <v>43280</v>
      </c>
      <c r="I146" s="355">
        <f t="shared" si="3"/>
        <v>2</v>
      </c>
      <c r="J146" s="430">
        <v>43280</v>
      </c>
      <c r="K146" s="430">
        <v>21</v>
      </c>
      <c r="L146" s="431" t="s">
        <v>408</v>
      </c>
      <c r="M146" s="355" t="s">
        <v>12882</v>
      </c>
    </row>
    <row r="147" spans="1:13">
      <c r="A147" s="354">
        <v>45345</v>
      </c>
      <c r="B147" s="355" t="s">
        <v>1105</v>
      </c>
      <c r="C147" s="355" t="s">
        <v>1106</v>
      </c>
      <c r="D147" s="355" t="s">
        <v>1107</v>
      </c>
      <c r="E147" s="355" t="s">
        <v>417</v>
      </c>
      <c r="F147" s="355" t="s">
        <v>418</v>
      </c>
      <c r="G147" s="355" t="s">
        <v>419</v>
      </c>
      <c r="H147" s="430">
        <v>42680</v>
      </c>
      <c r="I147" s="355">
        <f t="shared" si="3"/>
        <v>2</v>
      </c>
      <c r="J147" s="430">
        <v>42680</v>
      </c>
      <c r="K147" s="430">
        <v>21</v>
      </c>
      <c r="L147" s="431" t="s">
        <v>408</v>
      </c>
      <c r="M147" s="355" t="s">
        <v>12884</v>
      </c>
    </row>
    <row r="148" spans="1:13">
      <c r="A148" s="354">
        <v>45345</v>
      </c>
      <c r="B148" s="355" t="s">
        <v>1108</v>
      </c>
      <c r="C148" s="355" t="s">
        <v>1109</v>
      </c>
      <c r="D148" s="355" t="s">
        <v>1110</v>
      </c>
      <c r="E148" s="355" t="s">
        <v>417</v>
      </c>
      <c r="F148" s="355" t="s">
        <v>418</v>
      </c>
      <c r="G148" s="355" t="s">
        <v>419</v>
      </c>
      <c r="H148" s="430">
        <v>42700</v>
      </c>
      <c r="I148" s="355">
        <f t="shared" si="3"/>
        <v>2</v>
      </c>
      <c r="J148" s="430">
        <v>42700</v>
      </c>
      <c r="K148" s="430">
        <v>21</v>
      </c>
      <c r="L148" s="431" t="s">
        <v>408</v>
      </c>
      <c r="M148" s="355" t="s">
        <v>12884</v>
      </c>
    </row>
    <row r="149" spans="1:13">
      <c r="A149" s="354">
        <v>45345</v>
      </c>
      <c r="B149" s="355" t="s">
        <v>1111</v>
      </c>
      <c r="C149" s="355" t="s">
        <v>1112</v>
      </c>
      <c r="D149" s="355" t="s">
        <v>1113</v>
      </c>
      <c r="E149" s="355" t="s">
        <v>417</v>
      </c>
      <c r="F149" s="355" t="s">
        <v>418</v>
      </c>
      <c r="G149" s="355" t="s">
        <v>419</v>
      </c>
      <c r="H149" s="430">
        <v>42300</v>
      </c>
      <c r="I149" s="355">
        <f t="shared" si="3"/>
        <v>2</v>
      </c>
      <c r="J149" s="430">
        <v>42300</v>
      </c>
      <c r="K149" s="430">
        <v>21</v>
      </c>
      <c r="L149" s="431" t="s">
        <v>408</v>
      </c>
      <c r="M149" s="355" t="s">
        <v>12884</v>
      </c>
    </row>
    <row r="150" spans="1:13">
      <c r="A150" s="354">
        <v>45355</v>
      </c>
      <c r="B150" s="355" t="s">
        <v>1114</v>
      </c>
      <c r="C150" s="355" t="s">
        <v>1115</v>
      </c>
      <c r="D150" s="355" t="s">
        <v>1116</v>
      </c>
      <c r="E150" s="355" t="s">
        <v>417</v>
      </c>
      <c r="F150" s="355" t="s">
        <v>418</v>
      </c>
      <c r="G150" s="355" t="s">
        <v>419</v>
      </c>
      <c r="H150" s="430">
        <v>42940</v>
      </c>
      <c r="I150" s="355">
        <f t="shared" si="3"/>
        <v>3</v>
      </c>
      <c r="J150" s="430">
        <v>42940</v>
      </c>
      <c r="K150" s="430">
        <v>21</v>
      </c>
      <c r="L150" s="431" t="s">
        <v>408</v>
      </c>
      <c r="M150" s="355" t="s">
        <v>12885</v>
      </c>
    </row>
    <row r="151" spans="1:13">
      <c r="A151" s="354">
        <v>45352</v>
      </c>
      <c r="B151" s="355" t="s">
        <v>1117</v>
      </c>
      <c r="C151" s="355" t="s">
        <v>1118</v>
      </c>
      <c r="D151" s="355" t="s">
        <v>1119</v>
      </c>
      <c r="E151" s="355" t="s">
        <v>417</v>
      </c>
      <c r="F151" s="355" t="s">
        <v>418</v>
      </c>
      <c r="G151" s="355" t="s">
        <v>419</v>
      </c>
      <c r="H151" s="430">
        <v>28480</v>
      </c>
      <c r="I151" s="355">
        <f t="shared" si="3"/>
        <v>3</v>
      </c>
      <c r="J151" s="430">
        <v>28480</v>
      </c>
      <c r="K151" s="430">
        <v>14</v>
      </c>
      <c r="L151" s="431" t="s">
        <v>408</v>
      </c>
      <c r="M151" s="355" t="s">
        <v>12866</v>
      </c>
    </row>
    <row r="152" spans="1:13">
      <c r="A152" s="354">
        <v>45352</v>
      </c>
      <c r="B152" s="355" t="s">
        <v>1117</v>
      </c>
      <c r="C152" s="355" t="s">
        <v>1118</v>
      </c>
      <c r="D152" s="355" t="s">
        <v>1119</v>
      </c>
      <c r="E152" s="355" t="s">
        <v>417</v>
      </c>
      <c r="F152" s="355" t="s">
        <v>418</v>
      </c>
      <c r="G152" s="355" t="s">
        <v>419</v>
      </c>
      <c r="H152" s="430">
        <v>14240</v>
      </c>
      <c r="I152" s="355">
        <f t="shared" si="3"/>
        <v>3</v>
      </c>
      <c r="J152" s="430">
        <v>14240</v>
      </c>
      <c r="K152" s="430">
        <v>7</v>
      </c>
      <c r="L152" s="431" t="s">
        <v>408</v>
      </c>
      <c r="M152" s="355" t="s">
        <v>12886</v>
      </c>
    </row>
    <row r="153" spans="1:13">
      <c r="A153" s="354">
        <v>45351</v>
      </c>
      <c r="B153" s="355" t="s">
        <v>1120</v>
      </c>
      <c r="C153" s="355" t="s">
        <v>1121</v>
      </c>
      <c r="D153" s="355" t="s">
        <v>1122</v>
      </c>
      <c r="E153" s="355" t="s">
        <v>417</v>
      </c>
      <c r="F153" s="355" t="s">
        <v>418</v>
      </c>
      <c r="G153" s="355" t="s">
        <v>419</v>
      </c>
      <c r="H153" s="430">
        <v>42980</v>
      </c>
      <c r="I153" s="355">
        <f t="shared" si="3"/>
        <v>2</v>
      </c>
      <c r="J153" s="430">
        <v>42980</v>
      </c>
      <c r="K153" s="430">
        <v>21</v>
      </c>
      <c r="L153" s="431" t="s">
        <v>408</v>
      </c>
      <c r="M153" s="355" t="s">
        <v>12885</v>
      </c>
    </row>
    <row r="154" spans="1:13">
      <c r="A154" s="354">
        <v>45352</v>
      </c>
      <c r="B154" s="355" t="s">
        <v>1123</v>
      </c>
      <c r="C154" s="355" t="s">
        <v>1124</v>
      </c>
      <c r="D154" s="355" t="s">
        <v>1125</v>
      </c>
      <c r="E154" s="355" t="s">
        <v>417</v>
      </c>
      <c r="F154" s="355" t="s">
        <v>418</v>
      </c>
      <c r="G154" s="355" t="s">
        <v>419</v>
      </c>
      <c r="H154" s="430">
        <v>42340</v>
      </c>
      <c r="I154" s="355">
        <f t="shared" si="3"/>
        <v>3</v>
      </c>
      <c r="J154" s="430">
        <v>42340</v>
      </c>
      <c r="K154" s="430">
        <v>21</v>
      </c>
      <c r="L154" s="431" t="s">
        <v>408</v>
      </c>
      <c r="M154" s="355" t="s">
        <v>12866</v>
      </c>
    </row>
    <row r="155" spans="1:13">
      <c r="A155" s="354">
        <v>45358</v>
      </c>
      <c r="B155" s="355" t="s">
        <v>1126</v>
      </c>
      <c r="C155" s="355" t="s">
        <v>1127</v>
      </c>
      <c r="D155" s="355" t="s">
        <v>1128</v>
      </c>
      <c r="E155" s="355" t="s">
        <v>417</v>
      </c>
      <c r="F155" s="355" t="s">
        <v>418</v>
      </c>
      <c r="G155" s="355" t="s">
        <v>419</v>
      </c>
      <c r="H155" s="430">
        <v>4102</v>
      </c>
      <c r="I155" s="355">
        <f t="shared" si="3"/>
        <v>3</v>
      </c>
      <c r="J155" s="430">
        <v>4102</v>
      </c>
      <c r="K155" s="430">
        <v>2</v>
      </c>
      <c r="L155" s="431" t="s">
        <v>408</v>
      </c>
      <c r="M155" s="355" t="s">
        <v>12892</v>
      </c>
    </row>
    <row r="156" spans="1:13">
      <c r="A156" s="354">
        <v>45358</v>
      </c>
      <c r="B156" s="355" t="s">
        <v>1126</v>
      </c>
      <c r="C156" s="355" t="s">
        <v>1127</v>
      </c>
      <c r="D156" s="355" t="s">
        <v>1128</v>
      </c>
      <c r="E156" s="355" t="s">
        <v>417</v>
      </c>
      <c r="F156" s="355" t="s">
        <v>418</v>
      </c>
      <c r="G156" s="355" t="s">
        <v>419</v>
      </c>
      <c r="H156" s="430">
        <v>37838</v>
      </c>
      <c r="I156" s="355">
        <f t="shared" si="3"/>
        <v>3</v>
      </c>
      <c r="J156" s="430">
        <v>37838</v>
      </c>
      <c r="K156" s="430">
        <v>19</v>
      </c>
      <c r="L156" s="431" t="s">
        <v>408</v>
      </c>
      <c r="M156" s="355" t="s">
        <v>12891</v>
      </c>
    </row>
    <row r="157" spans="1:13">
      <c r="A157" s="354">
        <v>45356</v>
      </c>
      <c r="B157" s="355" t="s">
        <v>1129</v>
      </c>
      <c r="C157" s="355" t="s">
        <v>1130</v>
      </c>
      <c r="D157" s="355" t="s">
        <v>1131</v>
      </c>
      <c r="E157" s="355" t="s">
        <v>417</v>
      </c>
      <c r="F157" s="355" t="s">
        <v>418</v>
      </c>
      <c r="G157" s="355" t="s">
        <v>419</v>
      </c>
      <c r="H157" s="430">
        <v>30714</v>
      </c>
      <c r="I157" s="355">
        <f t="shared" si="3"/>
        <v>3</v>
      </c>
      <c r="J157" s="430">
        <v>30714</v>
      </c>
      <c r="K157" s="430">
        <v>15</v>
      </c>
      <c r="L157" s="431" t="s">
        <v>408</v>
      </c>
      <c r="M157" s="355" t="s">
        <v>12885</v>
      </c>
    </row>
    <row r="158" spans="1:13">
      <c r="A158" s="354">
        <v>45356</v>
      </c>
      <c r="B158" s="355" t="s">
        <v>1129</v>
      </c>
      <c r="C158" s="355" t="s">
        <v>1130</v>
      </c>
      <c r="D158" s="355" t="s">
        <v>1131</v>
      </c>
      <c r="E158" s="355" t="s">
        <v>417</v>
      </c>
      <c r="F158" s="355" t="s">
        <v>418</v>
      </c>
      <c r="G158" s="355" t="s">
        <v>419</v>
      </c>
      <c r="H158" s="430">
        <v>12286</v>
      </c>
      <c r="I158" s="355">
        <f t="shared" si="3"/>
        <v>3</v>
      </c>
      <c r="J158" s="430">
        <v>12286</v>
      </c>
      <c r="K158" s="430">
        <v>6</v>
      </c>
      <c r="L158" s="431" t="s">
        <v>408</v>
      </c>
      <c r="M158" s="355" t="s">
        <v>12866</v>
      </c>
    </row>
    <row r="159" spans="1:13">
      <c r="A159" s="354">
        <v>45357</v>
      </c>
      <c r="B159" s="355" t="s">
        <v>1132</v>
      </c>
      <c r="C159" s="355" t="s">
        <v>1133</v>
      </c>
      <c r="D159" s="355" t="s">
        <v>1134</v>
      </c>
      <c r="E159" s="355" t="s">
        <v>417</v>
      </c>
      <c r="F159" s="355" t="s">
        <v>418</v>
      </c>
      <c r="G159" s="355" t="s">
        <v>419</v>
      </c>
      <c r="H159" s="430">
        <v>12252</v>
      </c>
      <c r="I159" s="355">
        <f t="shared" si="3"/>
        <v>3</v>
      </c>
      <c r="J159" s="430">
        <v>12252</v>
      </c>
      <c r="K159" s="430">
        <v>6</v>
      </c>
      <c r="L159" s="431" t="s">
        <v>408</v>
      </c>
      <c r="M159" s="355" t="s">
        <v>12892</v>
      </c>
    </row>
    <row r="160" spans="1:13">
      <c r="A160" s="354">
        <v>45357</v>
      </c>
      <c r="B160" s="355" t="s">
        <v>1132</v>
      </c>
      <c r="C160" s="355" t="s">
        <v>1133</v>
      </c>
      <c r="D160" s="355" t="s">
        <v>1134</v>
      </c>
      <c r="E160" s="355" t="s">
        <v>417</v>
      </c>
      <c r="F160" s="355" t="s">
        <v>418</v>
      </c>
      <c r="G160" s="355" t="s">
        <v>419</v>
      </c>
      <c r="H160" s="430">
        <v>30628</v>
      </c>
      <c r="I160" s="355">
        <f t="shared" si="3"/>
        <v>3</v>
      </c>
      <c r="J160" s="430">
        <v>30628</v>
      </c>
      <c r="K160" s="430">
        <v>15</v>
      </c>
      <c r="L160" s="431" t="s">
        <v>408</v>
      </c>
      <c r="M160" s="355" t="s">
        <v>12885</v>
      </c>
    </row>
    <row r="161" spans="1:13">
      <c r="A161" s="354">
        <v>45357</v>
      </c>
      <c r="B161" s="355" t="s">
        <v>1135</v>
      </c>
      <c r="C161" s="355" t="s">
        <v>1136</v>
      </c>
      <c r="D161" s="355" t="s">
        <v>1137</v>
      </c>
      <c r="E161" s="355" t="s">
        <v>417</v>
      </c>
      <c r="F161" s="355" t="s">
        <v>418</v>
      </c>
      <c r="G161" s="355" t="s">
        <v>419</v>
      </c>
      <c r="H161" s="430">
        <v>41800</v>
      </c>
      <c r="I161" s="355">
        <f t="shared" si="3"/>
        <v>3</v>
      </c>
      <c r="J161" s="430">
        <v>41800</v>
      </c>
      <c r="K161" s="430">
        <v>21</v>
      </c>
      <c r="L161" s="431" t="s">
        <v>408</v>
      </c>
      <c r="M161" s="355" t="s">
        <v>12891</v>
      </c>
    </row>
    <row r="162" spans="1:13">
      <c r="A162" s="354">
        <v>45358</v>
      </c>
      <c r="B162" s="355" t="s">
        <v>1138</v>
      </c>
      <c r="C162" s="355" t="s">
        <v>1139</v>
      </c>
      <c r="D162" s="355" t="s">
        <v>1140</v>
      </c>
      <c r="E162" s="355" t="s">
        <v>417</v>
      </c>
      <c r="F162" s="355" t="s">
        <v>418</v>
      </c>
      <c r="G162" s="355" t="s">
        <v>419</v>
      </c>
      <c r="H162" s="430">
        <v>41780</v>
      </c>
      <c r="I162" s="355">
        <f t="shared" si="3"/>
        <v>3</v>
      </c>
      <c r="J162" s="430">
        <v>41780</v>
      </c>
      <c r="K162" s="430">
        <v>21</v>
      </c>
      <c r="L162" s="431" t="s">
        <v>408</v>
      </c>
      <c r="M162" s="355" t="s">
        <v>12891</v>
      </c>
    </row>
    <row r="163" spans="1:13">
      <c r="A163" s="354">
        <v>45357</v>
      </c>
      <c r="B163" s="355" t="s">
        <v>1141</v>
      </c>
      <c r="C163" s="355" t="s">
        <v>1142</v>
      </c>
      <c r="D163" s="355" t="s">
        <v>1143</v>
      </c>
      <c r="E163" s="355" t="s">
        <v>417</v>
      </c>
      <c r="F163" s="355" t="s">
        <v>418</v>
      </c>
      <c r="G163" s="355" t="s">
        <v>419</v>
      </c>
      <c r="H163" s="430">
        <v>41760</v>
      </c>
      <c r="I163" s="355">
        <f t="shared" si="3"/>
        <v>3</v>
      </c>
      <c r="J163" s="430">
        <v>41760</v>
      </c>
      <c r="K163" s="430">
        <v>21</v>
      </c>
      <c r="L163" s="431" t="s">
        <v>408</v>
      </c>
      <c r="M163" s="355" t="s">
        <v>12891</v>
      </c>
    </row>
    <row r="164" spans="1:13">
      <c r="A164" s="354">
        <v>45358</v>
      </c>
      <c r="B164" s="355" t="s">
        <v>1144</v>
      </c>
      <c r="C164" s="355" t="s">
        <v>1145</v>
      </c>
      <c r="D164" s="355" t="s">
        <v>1146</v>
      </c>
      <c r="E164" s="355" t="s">
        <v>417</v>
      </c>
      <c r="F164" s="355" t="s">
        <v>418</v>
      </c>
      <c r="G164" s="355" t="s">
        <v>419</v>
      </c>
      <c r="H164" s="430">
        <v>43000</v>
      </c>
      <c r="I164" s="355">
        <f t="shared" si="3"/>
        <v>3</v>
      </c>
      <c r="J164" s="430">
        <v>43000</v>
      </c>
      <c r="K164" s="430">
        <v>21</v>
      </c>
      <c r="L164" s="431" t="s">
        <v>408</v>
      </c>
      <c r="M164" s="355" t="s">
        <v>12892</v>
      </c>
    </row>
    <row r="165" spans="1:13">
      <c r="A165" s="354">
        <v>45349</v>
      </c>
      <c r="B165" s="355" t="s">
        <v>1147</v>
      </c>
      <c r="C165" s="355" t="s">
        <v>1148</v>
      </c>
      <c r="D165" s="355" t="s">
        <v>1149</v>
      </c>
      <c r="E165" s="355" t="s">
        <v>417</v>
      </c>
      <c r="F165" s="355" t="s">
        <v>418</v>
      </c>
      <c r="G165" s="355" t="s">
        <v>419</v>
      </c>
      <c r="H165" s="430">
        <v>43900</v>
      </c>
      <c r="I165" s="355">
        <f t="shared" si="3"/>
        <v>2</v>
      </c>
      <c r="J165" s="430">
        <v>43900</v>
      </c>
      <c r="K165" s="430">
        <v>21</v>
      </c>
      <c r="L165" s="431" t="s">
        <v>408</v>
      </c>
      <c r="M165" s="355" t="s">
        <v>12886</v>
      </c>
    </row>
    <row r="166" spans="1:13">
      <c r="A166" s="354">
        <v>45352</v>
      </c>
      <c r="B166" s="355" t="s">
        <v>1150</v>
      </c>
      <c r="C166" s="355" t="s">
        <v>1151</v>
      </c>
      <c r="D166" s="355" t="s">
        <v>1152</v>
      </c>
      <c r="E166" s="355" t="s">
        <v>417</v>
      </c>
      <c r="F166" s="355" t="s">
        <v>418</v>
      </c>
      <c r="G166" s="355" t="s">
        <v>419</v>
      </c>
      <c r="H166" s="430">
        <v>42640</v>
      </c>
      <c r="I166" s="355">
        <f t="shared" si="3"/>
        <v>3</v>
      </c>
      <c r="J166" s="430">
        <v>42640</v>
      </c>
      <c r="K166" s="430">
        <v>21</v>
      </c>
      <c r="L166" s="431" t="s">
        <v>408</v>
      </c>
      <c r="M166" s="355" t="s">
        <v>12866</v>
      </c>
    </row>
    <row r="167" spans="1:13">
      <c r="A167" s="354">
        <v>45352</v>
      </c>
      <c r="B167" s="355" t="s">
        <v>1153</v>
      </c>
      <c r="C167" s="355" t="s">
        <v>1154</v>
      </c>
      <c r="D167" s="355" t="s">
        <v>1155</v>
      </c>
      <c r="E167" s="355" t="s">
        <v>417</v>
      </c>
      <c r="F167" s="355" t="s">
        <v>418</v>
      </c>
      <c r="G167" s="355" t="s">
        <v>419</v>
      </c>
      <c r="H167" s="430">
        <v>42200</v>
      </c>
      <c r="I167" s="355">
        <f t="shared" si="3"/>
        <v>3</v>
      </c>
      <c r="J167" s="430">
        <v>42200</v>
      </c>
      <c r="K167" s="430">
        <v>21</v>
      </c>
      <c r="L167" s="431" t="s">
        <v>408</v>
      </c>
      <c r="M167" s="355" t="s">
        <v>12866</v>
      </c>
    </row>
    <row r="168" spans="1:13">
      <c r="A168" s="354">
        <v>45349</v>
      </c>
      <c r="B168" s="355" t="s">
        <v>1156</v>
      </c>
      <c r="C168" s="355" t="s">
        <v>1157</v>
      </c>
      <c r="D168" s="355" t="s">
        <v>1158</v>
      </c>
      <c r="E168" s="355" t="s">
        <v>417</v>
      </c>
      <c r="F168" s="355" t="s">
        <v>418</v>
      </c>
      <c r="G168" s="355" t="s">
        <v>419</v>
      </c>
      <c r="H168" s="430">
        <v>43580</v>
      </c>
      <c r="I168" s="355">
        <f t="shared" si="3"/>
        <v>2</v>
      </c>
      <c r="J168" s="430">
        <v>43580</v>
      </c>
      <c r="K168" s="430">
        <v>21</v>
      </c>
      <c r="L168" s="431" t="s">
        <v>408</v>
      </c>
      <c r="M168" s="355" t="s">
        <v>12886</v>
      </c>
    </row>
    <row r="169" spans="1:13">
      <c r="A169" s="354">
        <v>45362</v>
      </c>
      <c r="B169" s="355" t="s">
        <v>1159</v>
      </c>
      <c r="C169" s="355" t="s">
        <v>1160</v>
      </c>
      <c r="D169" s="355" t="s">
        <v>1161</v>
      </c>
      <c r="E169" s="355" t="s">
        <v>417</v>
      </c>
      <c r="F169" s="355" t="s">
        <v>418</v>
      </c>
      <c r="G169" s="355" t="s">
        <v>419</v>
      </c>
      <c r="H169" s="430">
        <v>42800</v>
      </c>
      <c r="I169" s="355">
        <f t="shared" si="3"/>
        <v>3</v>
      </c>
      <c r="J169" s="430">
        <v>42800</v>
      </c>
      <c r="K169" s="430">
        <v>21</v>
      </c>
      <c r="L169" s="431" t="s">
        <v>408</v>
      </c>
      <c r="M169" s="355" t="s">
        <v>12892</v>
      </c>
    </row>
    <row r="170" spans="1:13">
      <c r="A170" s="354">
        <v>45349</v>
      </c>
      <c r="B170" s="355" t="s">
        <v>1162</v>
      </c>
      <c r="C170" s="355" t="s">
        <v>1163</v>
      </c>
      <c r="D170" s="355" t="s">
        <v>1164</v>
      </c>
      <c r="E170" s="355" t="s">
        <v>417</v>
      </c>
      <c r="F170" s="355" t="s">
        <v>418</v>
      </c>
      <c r="G170" s="355" t="s">
        <v>419</v>
      </c>
      <c r="H170" s="430">
        <v>43440</v>
      </c>
      <c r="I170" s="355">
        <f t="shared" si="3"/>
        <v>2</v>
      </c>
      <c r="J170" s="430">
        <v>43440</v>
      </c>
      <c r="K170" s="430">
        <v>21</v>
      </c>
      <c r="L170" s="431" t="s">
        <v>408</v>
      </c>
      <c r="M170" s="355" t="s">
        <v>12886</v>
      </c>
    </row>
    <row r="171" spans="1:13">
      <c r="A171" s="354">
        <v>45349</v>
      </c>
      <c r="B171" s="355" t="s">
        <v>1165</v>
      </c>
      <c r="C171" s="355" t="s">
        <v>1166</v>
      </c>
      <c r="D171" s="355" t="s">
        <v>1167</v>
      </c>
      <c r="E171" s="355" t="s">
        <v>417</v>
      </c>
      <c r="F171" s="355" t="s">
        <v>418</v>
      </c>
      <c r="G171" s="355" t="s">
        <v>419</v>
      </c>
      <c r="H171" s="430">
        <v>42960</v>
      </c>
      <c r="I171" s="355">
        <f t="shared" si="3"/>
        <v>2</v>
      </c>
      <c r="J171" s="430">
        <v>42960</v>
      </c>
      <c r="K171" s="430">
        <v>21</v>
      </c>
      <c r="L171" s="431" t="s">
        <v>408</v>
      </c>
      <c r="M171" s="355" t="s">
        <v>12886</v>
      </c>
    </row>
    <row r="172" spans="1:13">
      <c r="A172" s="354">
        <v>45349</v>
      </c>
      <c r="B172" s="355" t="s">
        <v>1168</v>
      </c>
      <c r="C172" s="355" t="s">
        <v>1169</v>
      </c>
      <c r="D172" s="355" t="s">
        <v>1170</v>
      </c>
      <c r="E172" s="355" t="s">
        <v>417</v>
      </c>
      <c r="F172" s="355" t="s">
        <v>418</v>
      </c>
      <c r="G172" s="355" t="s">
        <v>419</v>
      </c>
      <c r="H172" s="430">
        <v>42800</v>
      </c>
      <c r="I172" s="355">
        <f t="shared" si="3"/>
        <v>2</v>
      </c>
      <c r="J172" s="430">
        <v>42800</v>
      </c>
      <c r="K172" s="430">
        <v>21</v>
      </c>
      <c r="L172" s="431" t="s">
        <v>408</v>
      </c>
      <c r="M172" s="355" t="s">
        <v>12886</v>
      </c>
    </row>
    <row r="173" spans="1:13">
      <c r="A173" s="354">
        <v>45352</v>
      </c>
      <c r="B173" s="355" t="s">
        <v>1171</v>
      </c>
      <c r="C173" s="355" t="s">
        <v>1172</v>
      </c>
      <c r="D173" s="355" t="s">
        <v>1173</v>
      </c>
      <c r="E173" s="355" t="s">
        <v>417</v>
      </c>
      <c r="F173" s="355" t="s">
        <v>418</v>
      </c>
      <c r="G173" s="355" t="s">
        <v>419</v>
      </c>
      <c r="H173" s="430">
        <v>43160</v>
      </c>
      <c r="I173" s="355">
        <f t="shared" si="3"/>
        <v>3</v>
      </c>
      <c r="J173" s="430">
        <v>43160</v>
      </c>
      <c r="K173" s="430">
        <v>21</v>
      </c>
      <c r="L173" s="431" t="s">
        <v>408</v>
      </c>
      <c r="M173" s="355" t="s">
        <v>12866</v>
      </c>
    </row>
    <row r="174" spans="1:13">
      <c r="A174" s="354">
        <v>45352</v>
      </c>
      <c r="B174" s="355" t="s">
        <v>1174</v>
      </c>
      <c r="C174" s="355" t="s">
        <v>1175</v>
      </c>
      <c r="D174" s="355" t="s">
        <v>1176</v>
      </c>
      <c r="E174" s="355" t="s">
        <v>417</v>
      </c>
      <c r="F174" s="355" t="s">
        <v>418</v>
      </c>
      <c r="G174" s="355" t="s">
        <v>419</v>
      </c>
      <c r="H174" s="430">
        <v>42560</v>
      </c>
      <c r="I174" s="355">
        <f t="shared" si="3"/>
        <v>3</v>
      </c>
      <c r="J174" s="430">
        <v>42560</v>
      </c>
      <c r="K174" s="430">
        <v>21</v>
      </c>
      <c r="L174" s="431" t="s">
        <v>408</v>
      </c>
      <c r="M174" s="355" t="s">
        <v>12866</v>
      </c>
    </row>
    <row r="175" spans="1:13">
      <c r="A175" s="354">
        <v>45358</v>
      </c>
      <c r="B175" s="355" t="s">
        <v>1177</v>
      </c>
      <c r="C175" s="355" t="s">
        <v>1178</v>
      </c>
      <c r="D175" s="355" t="s">
        <v>1179</v>
      </c>
      <c r="E175" s="355" t="s">
        <v>417</v>
      </c>
      <c r="F175" s="355" t="s">
        <v>418</v>
      </c>
      <c r="G175" s="355" t="s">
        <v>419</v>
      </c>
      <c r="H175" s="430">
        <v>41500</v>
      </c>
      <c r="I175" s="355">
        <f t="shared" si="3"/>
        <v>3</v>
      </c>
      <c r="J175" s="430">
        <v>41500</v>
      </c>
      <c r="K175" s="430">
        <v>21</v>
      </c>
      <c r="L175" s="431" t="s">
        <v>408</v>
      </c>
      <c r="M175" s="355" t="s">
        <v>12891</v>
      </c>
    </row>
    <row r="176" spans="1:13">
      <c r="A176" s="354">
        <v>45358</v>
      </c>
      <c r="B176" s="355" t="s">
        <v>1180</v>
      </c>
      <c r="C176" s="355" t="s">
        <v>1181</v>
      </c>
      <c r="D176" s="355" t="s">
        <v>1182</v>
      </c>
      <c r="E176" s="355" t="s">
        <v>417</v>
      </c>
      <c r="F176" s="355" t="s">
        <v>418</v>
      </c>
      <c r="G176" s="355" t="s">
        <v>419</v>
      </c>
      <c r="H176" s="430">
        <v>41360</v>
      </c>
      <c r="I176" s="355">
        <f t="shared" si="3"/>
        <v>3</v>
      </c>
      <c r="J176" s="430">
        <v>41360</v>
      </c>
      <c r="K176" s="430">
        <v>21</v>
      </c>
      <c r="L176" s="431" t="s">
        <v>408</v>
      </c>
      <c r="M176" s="355" t="s">
        <v>12891</v>
      </c>
    </row>
    <row r="177" spans="1:13">
      <c r="A177" s="354">
        <v>45359</v>
      </c>
      <c r="B177" s="355" t="s">
        <v>1183</v>
      </c>
      <c r="C177" s="355" t="s">
        <v>1184</v>
      </c>
      <c r="D177" s="355" t="s">
        <v>1185</v>
      </c>
      <c r="E177" s="355" t="s">
        <v>417</v>
      </c>
      <c r="F177" s="355" t="s">
        <v>418</v>
      </c>
      <c r="G177" s="355" t="s">
        <v>419</v>
      </c>
      <c r="H177" s="430">
        <v>42620</v>
      </c>
      <c r="I177" s="355">
        <f t="shared" si="3"/>
        <v>3</v>
      </c>
      <c r="J177" s="430">
        <v>42620</v>
      </c>
      <c r="K177" s="430">
        <v>21</v>
      </c>
      <c r="L177" s="431" t="s">
        <v>408</v>
      </c>
      <c r="M177" s="355" t="s">
        <v>12892</v>
      </c>
    </row>
    <row r="178" spans="1:13">
      <c r="A178" s="354">
        <v>45359</v>
      </c>
      <c r="B178" s="355" t="s">
        <v>1186</v>
      </c>
      <c r="C178" s="355" t="s">
        <v>1187</v>
      </c>
      <c r="D178" s="355" t="s">
        <v>1188</v>
      </c>
      <c r="E178" s="355" t="s">
        <v>417</v>
      </c>
      <c r="F178" s="355" t="s">
        <v>418</v>
      </c>
      <c r="G178" s="355" t="s">
        <v>419</v>
      </c>
      <c r="H178" s="430">
        <v>42600</v>
      </c>
      <c r="I178" s="355">
        <f t="shared" si="3"/>
        <v>3</v>
      </c>
      <c r="J178" s="430">
        <v>42600</v>
      </c>
      <c r="K178" s="430">
        <v>21</v>
      </c>
      <c r="L178" s="431" t="s">
        <v>408</v>
      </c>
      <c r="M178" s="355" t="s">
        <v>12892</v>
      </c>
    </row>
    <row r="179" spans="1:13">
      <c r="A179" s="354">
        <v>45359</v>
      </c>
      <c r="B179" s="355" t="s">
        <v>1189</v>
      </c>
      <c r="C179" s="355" t="s">
        <v>1190</v>
      </c>
      <c r="D179" s="355" t="s">
        <v>1191</v>
      </c>
      <c r="E179" s="355" t="s">
        <v>417</v>
      </c>
      <c r="F179" s="355" t="s">
        <v>418</v>
      </c>
      <c r="G179" s="355" t="s">
        <v>419</v>
      </c>
      <c r="H179" s="430">
        <v>42560</v>
      </c>
      <c r="I179" s="355">
        <f t="shared" si="3"/>
        <v>3</v>
      </c>
      <c r="J179" s="430">
        <v>42560</v>
      </c>
      <c r="K179" s="430">
        <v>21</v>
      </c>
      <c r="L179" s="431" t="s">
        <v>408</v>
      </c>
      <c r="M179" s="355" t="s">
        <v>12892</v>
      </c>
    </row>
    <row r="180" spans="1:13">
      <c r="A180" s="354">
        <v>45363</v>
      </c>
      <c r="B180" s="355" t="s">
        <v>1192</v>
      </c>
      <c r="C180" s="355" t="s">
        <v>1193</v>
      </c>
      <c r="D180" s="355" t="s">
        <v>1194</v>
      </c>
      <c r="E180" s="355" t="s">
        <v>417</v>
      </c>
      <c r="F180" s="355" t="s">
        <v>418</v>
      </c>
      <c r="G180" s="355" t="s">
        <v>419</v>
      </c>
      <c r="H180" s="430">
        <v>43400</v>
      </c>
      <c r="I180" s="355">
        <f t="shared" si="3"/>
        <v>3</v>
      </c>
      <c r="J180" s="430">
        <v>43400</v>
      </c>
      <c r="K180" s="430">
        <v>21</v>
      </c>
      <c r="L180" s="431" t="s">
        <v>408</v>
      </c>
      <c r="M180" s="355" t="s">
        <v>12893</v>
      </c>
    </row>
    <row r="181" spans="1:13">
      <c r="A181" s="354">
        <v>45363</v>
      </c>
      <c r="B181" s="355" t="s">
        <v>1195</v>
      </c>
      <c r="C181" s="355" t="s">
        <v>1196</v>
      </c>
      <c r="D181" s="355" t="s">
        <v>1197</v>
      </c>
      <c r="E181" s="355" t="s">
        <v>417</v>
      </c>
      <c r="F181" s="355" t="s">
        <v>418</v>
      </c>
      <c r="G181" s="355" t="s">
        <v>419</v>
      </c>
      <c r="H181" s="430">
        <v>42840</v>
      </c>
      <c r="I181" s="355">
        <f t="shared" si="3"/>
        <v>3</v>
      </c>
      <c r="J181" s="430">
        <v>42840</v>
      </c>
      <c r="K181" s="430">
        <v>21</v>
      </c>
      <c r="L181" s="431" t="s">
        <v>408</v>
      </c>
      <c r="M181" s="355" t="s">
        <v>12893</v>
      </c>
    </row>
    <row r="182" spans="1:13">
      <c r="A182" s="354">
        <v>45363</v>
      </c>
      <c r="B182" s="355" t="s">
        <v>1198</v>
      </c>
      <c r="C182" s="355" t="s">
        <v>1199</v>
      </c>
      <c r="D182" s="355" t="s">
        <v>1200</v>
      </c>
      <c r="E182" s="355" t="s">
        <v>417</v>
      </c>
      <c r="F182" s="355" t="s">
        <v>418</v>
      </c>
      <c r="G182" s="355" t="s">
        <v>419</v>
      </c>
      <c r="H182" s="430">
        <v>8058</v>
      </c>
      <c r="I182" s="355">
        <f t="shared" si="3"/>
        <v>3</v>
      </c>
      <c r="J182" s="430">
        <v>8058</v>
      </c>
      <c r="K182" s="430">
        <v>4</v>
      </c>
      <c r="L182" s="431" t="s">
        <v>408</v>
      </c>
      <c r="M182" s="355" t="s">
        <v>12893</v>
      </c>
    </row>
    <row r="183" spans="1:13">
      <c r="A183" s="354">
        <v>45363</v>
      </c>
      <c r="B183" s="355" t="s">
        <v>1198</v>
      </c>
      <c r="C183" s="355" t="s">
        <v>1199</v>
      </c>
      <c r="D183" s="355" t="s">
        <v>1200</v>
      </c>
      <c r="E183" s="355" t="s">
        <v>417</v>
      </c>
      <c r="F183" s="355" t="s">
        <v>418</v>
      </c>
      <c r="G183" s="355" t="s">
        <v>419</v>
      </c>
      <c r="H183" s="430">
        <v>34242</v>
      </c>
      <c r="I183" s="355">
        <f t="shared" si="3"/>
        <v>3</v>
      </c>
      <c r="J183" s="430">
        <v>34242</v>
      </c>
      <c r="K183" s="430">
        <v>17</v>
      </c>
      <c r="L183" s="431" t="s">
        <v>408</v>
      </c>
      <c r="M183" s="355" t="s">
        <v>12892</v>
      </c>
    </row>
    <row r="184" spans="1:13">
      <c r="A184" s="354">
        <v>45363</v>
      </c>
      <c r="B184" s="355" t="s">
        <v>1201</v>
      </c>
      <c r="C184" s="355" t="s">
        <v>1202</v>
      </c>
      <c r="D184" s="355" t="s">
        <v>1203</v>
      </c>
      <c r="E184" s="355" t="s">
        <v>417</v>
      </c>
      <c r="F184" s="355" t="s">
        <v>418</v>
      </c>
      <c r="G184" s="355" t="s">
        <v>419</v>
      </c>
      <c r="H184" s="430">
        <v>42540</v>
      </c>
      <c r="I184" s="355">
        <f t="shared" si="3"/>
        <v>3</v>
      </c>
      <c r="J184" s="430">
        <v>42540</v>
      </c>
      <c r="K184" s="430">
        <v>21</v>
      </c>
      <c r="L184" s="431" t="s">
        <v>408</v>
      </c>
      <c r="M184" s="355" t="s">
        <v>12893</v>
      </c>
    </row>
    <row r="185" spans="1:13">
      <c r="A185" s="354">
        <v>45364</v>
      </c>
      <c r="B185" s="355" t="s">
        <v>1204</v>
      </c>
      <c r="C185" s="355" t="s">
        <v>1205</v>
      </c>
      <c r="D185" s="355" t="s">
        <v>1206</v>
      </c>
      <c r="E185" s="355" t="s">
        <v>417</v>
      </c>
      <c r="F185" s="355" t="s">
        <v>418</v>
      </c>
      <c r="G185" s="355" t="s">
        <v>419</v>
      </c>
      <c r="H185" s="430">
        <v>43140</v>
      </c>
      <c r="I185" s="355">
        <f t="shared" si="3"/>
        <v>3</v>
      </c>
      <c r="J185" s="430">
        <v>43140</v>
      </c>
      <c r="K185" s="430">
        <v>21</v>
      </c>
      <c r="L185" s="431" t="s">
        <v>408</v>
      </c>
      <c r="M185" s="355" t="s">
        <v>12893</v>
      </c>
    </row>
    <row r="186" spans="1:13">
      <c r="A186" s="354">
        <v>45366</v>
      </c>
      <c r="B186" s="355" t="s">
        <v>1207</v>
      </c>
      <c r="C186" s="355" t="s">
        <v>1208</v>
      </c>
      <c r="D186" s="355" t="s">
        <v>1209</v>
      </c>
      <c r="E186" s="355" t="s">
        <v>417</v>
      </c>
      <c r="F186" s="355" t="s">
        <v>418</v>
      </c>
      <c r="G186" s="355" t="s">
        <v>419</v>
      </c>
      <c r="H186" s="430">
        <v>43840</v>
      </c>
      <c r="I186" s="355">
        <f t="shared" si="3"/>
        <v>3</v>
      </c>
      <c r="J186" s="430">
        <v>43840</v>
      </c>
      <c r="K186" s="430">
        <v>21</v>
      </c>
      <c r="L186" s="431" t="s">
        <v>408</v>
      </c>
      <c r="M186" s="355" t="s">
        <v>12893</v>
      </c>
    </row>
    <row r="187" spans="1:13">
      <c r="A187" s="354">
        <v>45366</v>
      </c>
      <c r="B187" s="355" t="s">
        <v>1210</v>
      </c>
      <c r="C187" s="355" t="s">
        <v>1211</v>
      </c>
      <c r="D187" s="355" t="s">
        <v>1212</v>
      </c>
      <c r="E187" s="355" t="s">
        <v>417</v>
      </c>
      <c r="F187" s="355" t="s">
        <v>418</v>
      </c>
      <c r="G187" s="355" t="s">
        <v>419</v>
      </c>
      <c r="H187" s="430">
        <v>43660</v>
      </c>
      <c r="I187" s="355">
        <f t="shared" si="3"/>
        <v>3</v>
      </c>
      <c r="J187" s="430">
        <v>43660</v>
      </c>
      <c r="K187" s="430">
        <v>21</v>
      </c>
      <c r="L187" s="431" t="s">
        <v>408</v>
      </c>
      <c r="M187" s="355" t="s">
        <v>12893</v>
      </c>
    </row>
    <row r="188" spans="1:13">
      <c r="A188" s="354">
        <v>45366</v>
      </c>
      <c r="B188" s="355" t="s">
        <v>1213</v>
      </c>
      <c r="C188" s="355" t="s">
        <v>1214</v>
      </c>
      <c r="D188" s="355" t="s">
        <v>1215</v>
      </c>
      <c r="E188" s="355" t="s">
        <v>417</v>
      </c>
      <c r="F188" s="355" t="s">
        <v>418</v>
      </c>
      <c r="G188" s="355" t="s">
        <v>419</v>
      </c>
      <c r="H188" s="430">
        <v>43140</v>
      </c>
      <c r="I188" s="355">
        <f t="shared" si="3"/>
        <v>3</v>
      </c>
      <c r="J188" s="430">
        <v>43140</v>
      </c>
      <c r="K188" s="430">
        <v>21</v>
      </c>
      <c r="L188" s="431" t="s">
        <v>408</v>
      </c>
      <c r="M188" s="355" t="s">
        <v>12894</v>
      </c>
    </row>
    <row r="189" spans="1:13">
      <c r="A189" s="354">
        <v>45369</v>
      </c>
      <c r="B189" s="355" t="s">
        <v>1216</v>
      </c>
      <c r="C189" s="355" t="s">
        <v>1217</v>
      </c>
      <c r="D189" s="355" t="s">
        <v>1218</v>
      </c>
      <c r="E189" s="355" t="s">
        <v>417</v>
      </c>
      <c r="F189" s="355" t="s">
        <v>418</v>
      </c>
      <c r="G189" s="355" t="s">
        <v>419</v>
      </c>
      <c r="H189" s="430">
        <v>43160</v>
      </c>
      <c r="I189" s="355">
        <f t="shared" si="3"/>
        <v>3</v>
      </c>
      <c r="J189" s="430">
        <v>43160</v>
      </c>
      <c r="K189" s="430">
        <v>21</v>
      </c>
      <c r="L189" s="431" t="s">
        <v>408</v>
      </c>
      <c r="M189" s="355" t="s">
        <v>12894</v>
      </c>
    </row>
    <row r="190" spans="1:13">
      <c r="A190" s="354">
        <v>45369</v>
      </c>
      <c r="B190" s="355" t="s">
        <v>1219</v>
      </c>
      <c r="C190" s="355" t="s">
        <v>1220</v>
      </c>
      <c r="D190" s="355" t="s">
        <v>1221</v>
      </c>
      <c r="E190" s="355" t="s">
        <v>417</v>
      </c>
      <c r="F190" s="355" t="s">
        <v>418</v>
      </c>
      <c r="G190" s="355" t="s">
        <v>419</v>
      </c>
      <c r="H190" s="430">
        <v>43620</v>
      </c>
      <c r="I190" s="355">
        <f t="shared" si="3"/>
        <v>3</v>
      </c>
      <c r="J190" s="430">
        <v>43620</v>
      </c>
      <c r="K190" s="430">
        <v>21</v>
      </c>
      <c r="L190" s="431" t="s">
        <v>408</v>
      </c>
      <c r="M190" s="355" t="s">
        <v>12894</v>
      </c>
    </row>
    <row r="191" spans="1:13">
      <c r="A191" s="354">
        <v>45369</v>
      </c>
      <c r="B191" s="355" t="s">
        <v>1222</v>
      </c>
      <c r="C191" s="355" t="s">
        <v>1223</v>
      </c>
      <c r="D191" s="355" t="s">
        <v>1224</v>
      </c>
      <c r="E191" s="355" t="s">
        <v>417</v>
      </c>
      <c r="F191" s="355" t="s">
        <v>418</v>
      </c>
      <c r="G191" s="355" t="s">
        <v>419</v>
      </c>
      <c r="H191" s="430">
        <v>37011</v>
      </c>
      <c r="I191" s="355">
        <f t="shared" si="3"/>
        <v>3</v>
      </c>
      <c r="J191" s="430">
        <v>37011</v>
      </c>
      <c r="K191" s="430">
        <v>18</v>
      </c>
      <c r="L191" s="431" t="s">
        <v>408</v>
      </c>
      <c r="M191" s="355" t="s">
        <v>12894</v>
      </c>
    </row>
    <row r="192" spans="1:13">
      <c r="A192" s="354">
        <v>45369</v>
      </c>
      <c r="B192" s="355" t="s">
        <v>1222</v>
      </c>
      <c r="C192" s="355" t="s">
        <v>1223</v>
      </c>
      <c r="D192" s="355" t="s">
        <v>1224</v>
      </c>
      <c r="E192" s="355" t="s">
        <v>417</v>
      </c>
      <c r="F192" s="355" t="s">
        <v>418</v>
      </c>
      <c r="G192" s="355" t="s">
        <v>419</v>
      </c>
      <c r="H192" s="430">
        <v>6169</v>
      </c>
      <c r="I192" s="355">
        <f t="shared" si="3"/>
        <v>3</v>
      </c>
      <c r="J192" s="430">
        <v>6169</v>
      </c>
      <c r="K192" s="430">
        <v>3</v>
      </c>
      <c r="L192" s="431" t="s">
        <v>408</v>
      </c>
      <c r="M192" s="355" t="s">
        <v>12893</v>
      </c>
    </row>
    <row r="193" spans="1:13">
      <c r="A193" s="354">
        <v>45371</v>
      </c>
      <c r="B193" s="355" t="s">
        <v>1225</v>
      </c>
      <c r="C193" s="355" t="s">
        <v>1226</v>
      </c>
      <c r="D193" s="355" t="s">
        <v>1227</v>
      </c>
      <c r="E193" s="355" t="s">
        <v>417</v>
      </c>
      <c r="F193" s="355" t="s">
        <v>418</v>
      </c>
      <c r="G193" s="355" t="s">
        <v>419</v>
      </c>
      <c r="H193" s="430">
        <v>44820</v>
      </c>
      <c r="I193" s="355">
        <f t="shared" si="3"/>
        <v>3</v>
      </c>
      <c r="J193" s="430">
        <v>44820</v>
      </c>
      <c r="K193" s="430">
        <v>21</v>
      </c>
      <c r="L193" s="431" t="s">
        <v>408</v>
      </c>
      <c r="M193" s="355" t="s">
        <v>12895</v>
      </c>
    </row>
    <row r="194" spans="1:13">
      <c r="A194" s="354">
        <v>45371</v>
      </c>
      <c r="B194" s="355" t="s">
        <v>1228</v>
      </c>
      <c r="C194" s="355" t="s">
        <v>1229</v>
      </c>
      <c r="D194" s="355" t="s">
        <v>1230</v>
      </c>
      <c r="E194" s="355" t="s">
        <v>417</v>
      </c>
      <c r="F194" s="355" t="s">
        <v>418</v>
      </c>
      <c r="G194" s="355" t="s">
        <v>419</v>
      </c>
      <c r="H194" s="430">
        <v>44340</v>
      </c>
      <c r="I194" s="355">
        <f t="shared" si="3"/>
        <v>3</v>
      </c>
      <c r="J194" s="430">
        <v>44340</v>
      </c>
      <c r="K194" s="430">
        <v>21</v>
      </c>
      <c r="L194" s="431" t="s">
        <v>408</v>
      </c>
      <c r="M194" s="355" t="s">
        <v>12895</v>
      </c>
    </row>
    <row r="195" spans="1:13">
      <c r="A195" s="354">
        <v>45371</v>
      </c>
      <c r="B195" s="355" t="s">
        <v>1231</v>
      </c>
      <c r="C195" s="355" t="s">
        <v>1232</v>
      </c>
      <c r="D195" s="355" t="s">
        <v>1233</v>
      </c>
      <c r="E195" s="355" t="s">
        <v>417</v>
      </c>
      <c r="F195" s="355" t="s">
        <v>418</v>
      </c>
      <c r="G195" s="355" t="s">
        <v>419</v>
      </c>
      <c r="H195" s="430">
        <v>43200</v>
      </c>
      <c r="I195" s="355">
        <f t="shared" si="3"/>
        <v>3</v>
      </c>
      <c r="J195" s="430">
        <v>43200</v>
      </c>
      <c r="K195" s="430">
        <v>21</v>
      </c>
      <c r="L195" s="431" t="s">
        <v>408</v>
      </c>
      <c r="M195" s="355" t="s">
        <v>12894</v>
      </c>
    </row>
    <row r="196" spans="1:13">
      <c r="A196" s="354">
        <v>45373</v>
      </c>
      <c r="B196" s="355" t="s">
        <v>1234</v>
      </c>
      <c r="C196" s="355" t="s">
        <v>1235</v>
      </c>
      <c r="D196" s="355" t="s">
        <v>1236</v>
      </c>
      <c r="E196" s="355" t="s">
        <v>417</v>
      </c>
      <c r="F196" s="355" t="s">
        <v>418</v>
      </c>
      <c r="G196" s="355" t="s">
        <v>419</v>
      </c>
      <c r="H196" s="430">
        <v>44280</v>
      </c>
      <c r="I196" s="355">
        <f t="shared" si="3"/>
        <v>3</v>
      </c>
      <c r="J196" s="430">
        <v>44280</v>
      </c>
      <c r="K196" s="430">
        <v>21</v>
      </c>
      <c r="L196" s="431" t="s">
        <v>408</v>
      </c>
      <c r="M196" s="355" t="s">
        <v>12895</v>
      </c>
    </row>
    <row r="197" spans="1:13">
      <c r="A197" s="354">
        <v>45373</v>
      </c>
      <c r="B197" s="355" t="s">
        <v>1237</v>
      </c>
      <c r="C197" s="355" t="s">
        <v>1238</v>
      </c>
      <c r="D197" s="355" t="s">
        <v>1239</v>
      </c>
      <c r="E197" s="355" t="s">
        <v>417</v>
      </c>
      <c r="F197" s="355" t="s">
        <v>418</v>
      </c>
      <c r="G197" s="355" t="s">
        <v>419</v>
      </c>
      <c r="H197" s="430">
        <v>44460</v>
      </c>
      <c r="I197" s="355">
        <f t="shared" si="3"/>
        <v>3</v>
      </c>
      <c r="J197" s="430">
        <v>44460</v>
      </c>
      <c r="K197" s="430">
        <v>21</v>
      </c>
      <c r="L197" s="431" t="s">
        <v>408</v>
      </c>
      <c r="M197" s="355" t="s">
        <v>12895</v>
      </c>
    </row>
    <row r="198" spans="1:13">
      <c r="A198" s="354">
        <v>45373</v>
      </c>
      <c r="B198" s="355" t="s">
        <v>1240</v>
      </c>
      <c r="C198" s="355" t="s">
        <v>1241</v>
      </c>
      <c r="D198" s="355" t="s">
        <v>1242</v>
      </c>
      <c r="E198" s="355" t="s">
        <v>417</v>
      </c>
      <c r="F198" s="355" t="s">
        <v>418</v>
      </c>
      <c r="G198" s="355" t="s">
        <v>419</v>
      </c>
      <c r="H198" s="430">
        <v>31800</v>
      </c>
      <c r="I198" s="355">
        <f t="shared" si="3"/>
        <v>3</v>
      </c>
      <c r="J198" s="430">
        <v>31800</v>
      </c>
      <c r="K198" s="430">
        <v>15</v>
      </c>
      <c r="L198" s="431" t="s">
        <v>408</v>
      </c>
      <c r="M198" s="355" t="s">
        <v>12895</v>
      </c>
    </row>
    <row r="199" spans="1:13">
      <c r="A199" s="354">
        <v>45373</v>
      </c>
      <c r="B199" s="355" t="s">
        <v>1240</v>
      </c>
      <c r="C199" s="355" t="s">
        <v>1241</v>
      </c>
      <c r="D199" s="355" t="s">
        <v>1242</v>
      </c>
      <c r="E199" s="355" t="s">
        <v>417</v>
      </c>
      <c r="F199" s="355" t="s">
        <v>418</v>
      </c>
      <c r="G199" s="355" t="s">
        <v>419</v>
      </c>
      <c r="H199" s="430">
        <v>12720</v>
      </c>
      <c r="I199" s="355">
        <f t="shared" si="3"/>
        <v>3</v>
      </c>
      <c r="J199" s="430">
        <v>12720</v>
      </c>
      <c r="K199" s="430">
        <v>6</v>
      </c>
      <c r="L199" s="431" t="s">
        <v>408</v>
      </c>
      <c r="M199" s="355" t="s">
        <v>12894</v>
      </c>
    </row>
    <row r="200" spans="1:13">
      <c r="A200" s="354">
        <v>45376</v>
      </c>
      <c r="B200" s="355" t="s">
        <v>1243</v>
      </c>
      <c r="C200" s="355" t="s">
        <v>1244</v>
      </c>
      <c r="D200" s="355" t="s">
        <v>1245</v>
      </c>
      <c r="E200" s="355" t="s">
        <v>417</v>
      </c>
      <c r="F200" s="355" t="s">
        <v>418</v>
      </c>
      <c r="G200" s="355" t="s">
        <v>419</v>
      </c>
      <c r="H200" s="430">
        <v>43700</v>
      </c>
      <c r="I200" s="355">
        <f t="shared" si="3"/>
        <v>3</v>
      </c>
      <c r="J200" s="430">
        <v>43700</v>
      </c>
      <c r="K200" s="430">
        <v>21</v>
      </c>
      <c r="L200" s="431" t="s">
        <v>408</v>
      </c>
      <c r="M200" s="355" t="s">
        <v>12896</v>
      </c>
    </row>
    <row r="201" spans="1:13">
      <c r="A201" s="354">
        <v>45377</v>
      </c>
      <c r="B201" s="355" t="s">
        <v>1246</v>
      </c>
      <c r="C201" s="355" t="s">
        <v>1247</v>
      </c>
      <c r="D201" s="355" t="s">
        <v>1248</v>
      </c>
      <c r="E201" s="355" t="s">
        <v>417</v>
      </c>
      <c r="F201" s="355" t="s">
        <v>418</v>
      </c>
      <c r="G201" s="355" t="s">
        <v>419</v>
      </c>
      <c r="H201" s="430">
        <v>44220</v>
      </c>
      <c r="I201" s="355">
        <f t="shared" si="3"/>
        <v>3</v>
      </c>
      <c r="J201" s="430">
        <v>44220</v>
      </c>
      <c r="K201" s="430">
        <v>21</v>
      </c>
      <c r="L201" s="431" t="s">
        <v>408</v>
      </c>
      <c r="M201" s="355" t="s">
        <v>12896</v>
      </c>
    </row>
    <row r="202" spans="1:13">
      <c r="A202" s="354">
        <v>45377</v>
      </c>
      <c r="B202" s="355" t="s">
        <v>1249</v>
      </c>
      <c r="C202" s="355" t="s">
        <v>1250</v>
      </c>
      <c r="D202" s="355" t="s">
        <v>1251</v>
      </c>
      <c r="E202" s="355" t="s">
        <v>417</v>
      </c>
      <c r="F202" s="355" t="s">
        <v>418</v>
      </c>
      <c r="G202" s="355" t="s">
        <v>419</v>
      </c>
      <c r="H202" s="430">
        <v>44200</v>
      </c>
      <c r="I202" s="355">
        <f t="shared" si="3"/>
        <v>3</v>
      </c>
      <c r="J202" s="430">
        <v>44200</v>
      </c>
      <c r="K202" s="430">
        <v>21</v>
      </c>
      <c r="L202" s="431" t="s">
        <v>408</v>
      </c>
      <c r="M202" s="355" t="s">
        <v>12895</v>
      </c>
    </row>
    <row r="203" spans="1:13">
      <c r="A203" s="354">
        <v>45419</v>
      </c>
      <c r="B203" s="355" t="s">
        <v>1252</v>
      </c>
      <c r="C203" s="355" t="s">
        <v>1253</v>
      </c>
      <c r="D203" s="355" t="s">
        <v>1254</v>
      </c>
      <c r="E203" s="355" t="s">
        <v>417</v>
      </c>
      <c r="F203" s="355" t="s">
        <v>418</v>
      </c>
      <c r="G203" s="355" t="s">
        <v>419</v>
      </c>
      <c r="H203" s="430">
        <v>41900</v>
      </c>
      <c r="I203" s="355">
        <f t="shared" si="3"/>
        <v>5</v>
      </c>
      <c r="J203" s="430">
        <v>41900</v>
      </c>
      <c r="K203" s="430">
        <v>21</v>
      </c>
      <c r="L203" s="431" t="s">
        <v>408</v>
      </c>
      <c r="M203" s="355" t="s">
        <v>12897</v>
      </c>
    </row>
    <row r="204" spans="1:13">
      <c r="A204" s="354">
        <v>45420</v>
      </c>
      <c r="B204" s="355" t="s">
        <v>1255</v>
      </c>
      <c r="C204" s="355" t="s">
        <v>1256</v>
      </c>
      <c r="D204" s="355" t="s">
        <v>1257</v>
      </c>
      <c r="E204" s="355" t="s">
        <v>417</v>
      </c>
      <c r="F204" s="355" t="s">
        <v>418</v>
      </c>
      <c r="G204" s="355" t="s">
        <v>419</v>
      </c>
      <c r="H204" s="430">
        <v>43440</v>
      </c>
      <c r="I204" s="355">
        <f t="shared" si="3"/>
        <v>5</v>
      </c>
      <c r="J204" s="430">
        <v>43440</v>
      </c>
      <c r="K204" s="430">
        <v>21</v>
      </c>
      <c r="L204" s="431" t="s">
        <v>408</v>
      </c>
      <c r="M204" s="355" t="s">
        <v>12898</v>
      </c>
    </row>
    <row r="205" spans="1:13">
      <c r="A205" s="354">
        <v>45421</v>
      </c>
      <c r="B205" s="355" t="s">
        <v>1258</v>
      </c>
      <c r="C205" s="355" t="s">
        <v>1259</v>
      </c>
      <c r="D205" s="355" t="s">
        <v>1260</v>
      </c>
      <c r="E205" s="355" t="s">
        <v>417</v>
      </c>
      <c r="F205" s="355" t="s">
        <v>418</v>
      </c>
      <c r="G205" s="355" t="s">
        <v>419</v>
      </c>
      <c r="H205" s="430">
        <v>43240</v>
      </c>
      <c r="I205" s="355">
        <f t="shared" si="3"/>
        <v>5</v>
      </c>
      <c r="J205" s="430">
        <v>43240</v>
      </c>
      <c r="K205" s="430">
        <v>21</v>
      </c>
      <c r="L205" s="431" t="s">
        <v>408</v>
      </c>
      <c r="M205" s="355" t="s">
        <v>12898</v>
      </c>
    </row>
    <row r="206" spans="1:13">
      <c r="A206" s="354">
        <v>45426</v>
      </c>
      <c r="B206" s="355" t="s">
        <v>1261</v>
      </c>
      <c r="C206" s="355" t="s">
        <v>1262</v>
      </c>
      <c r="D206" s="355" t="s">
        <v>1263</v>
      </c>
      <c r="E206" s="355" t="s">
        <v>417</v>
      </c>
      <c r="F206" s="355" t="s">
        <v>418</v>
      </c>
      <c r="G206" s="355" t="s">
        <v>419</v>
      </c>
      <c r="H206" s="430">
        <v>43480</v>
      </c>
      <c r="I206" s="355">
        <f t="shared" si="3"/>
        <v>5</v>
      </c>
      <c r="J206" s="430">
        <v>43480</v>
      </c>
      <c r="K206" s="430">
        <v>21</v>
      </c>
      <c r="L206" s="431" t="s">
        <v>408</v>
      </c>
      <c r="M206" s="355" t="s">
        <v>12899</v>
      </c>
    </row>
    <row r="207" spans="1:13">
      <c r="A207" s="354">
        <v>45384</v>
      </c>
      <c r="B207" s="355" t="s">
        <v>1264</v>
      </c>
      <c r="C207" s="355" t="s">
        <v>1265</v>
      </c>
      <c r="D207" s="355" t="s">
        <v>1266</v>
      </c>
      <c r="E207" s="355" t="s">
        <v>417</v>
      </c>
      <c r="F207" s="355" t="s">
        <v>418</v>
      </c>
      <c r="G207" s="355" t="s">
        <v>419</v>
      </c>
      <c r="H207" s="430">
        <v>43700</v>
      </c>
      <c r="I207" s="355">
        <f t="shared" si="3"/>
        <v>4</v>
      </c>
      <c r="J207" s="430">
        <v>43700</v>
      </c>
      <c r="K207" s="430">
        <v>21</v>
      </c>
      <c r="L207" s="431" t="s">
        <v>408</v>
      </c>
      <c r="M207" s="355" t="s">
        <v>12900</v>
      </c>
    </row>
    <row r="208" spans="1:13">
      <c r="A208" s="354">
        <v>45384</v>
      </c>
      <c r="B208" s="355" t="s">
        <v>1267</v>
      </c>
      <c r="C208" s="355" t="s">
        <v>1268</v>
      </c>
      <c r="D208" s="355" t="s">
        <v>1269</v>
      </c>
      <c r="E208" s="355" t="s">
        <v>417</v>
      </c>
      <c r="F208" s="355" t="s">
        <v>418</v>
      </c>
      <c r="G208" s="355" t="s">
        <v>419</v>
      </c>
      <c r="H208" s="430">
        <v>43240</v>
      </c>
      <c r="I208" s="355">
        <f t="shared" si="3"/>
        <v>4</v>
      </c>
      <c r="J208" s="430">
        <v>43240</v>
      </c>
      <c r="K208" s="430">
        <v>21</v>
      </c>
      <c r="L208" s="431" t="s">
        <v>408</v>
      </c>
      <c r="M208" s="355" t="s">
        <v>12900</v>
      </c>
    </row>
    <row r="209" spans="1:13">
      <c r="A209" s="354">
        <v>45384</v>
      </c>
      <c r="B209" s="355" t="s">
        <v>1270</v>
      </c>
      <c r="C209" s="355" t="s">
        <v>1271</v>
      </c>
      <c r="D209" s="355" t="s">
        <v>1272</v>
      </c>
      <c r="E209" s="355" t="s">
        <v>417</v>
      </c>
      <c r="F209" s="355" t="s">
        <v>418</v>
      </c>
      <c r="G209" s="355" t="s">
        <v>419</v>
      </c>
      <c r="H209" s="430">
        <v>43140</v>
      </c>
      <c r="I209" s="355">
        <f t="shared" ref="I209:I272" si="4">MONTH(A209)</f>
        <v>4</v>
      </c>
      <c r="J209" s="430">
        <v>43140</v>
      </c>
      <c r="K209" s="430">
        <v>21</v>
      </c>
      <c r="L209" s="431" t="s">
        <v>408</v>
      </c>
      <c r="M209" s="355" t="s">
        <v>12900</v>
      </c>
    </row>
    <row r="210" spans="1:13">
      <c r="A210" s="354">
        <v>45384</v>
      </c>
      <c r="B210" s="355" t="s">
        <v>1273</v>
      </c>
      <c r="C210" s="355" t="s">
        <v>1274</v>
      </c>
      <c r="D210" s="355" t="s">
        <v>1275</v>
      </c>
      <c r="E210" s="355" t="s">
        <v>417</v>
      </c>
      <c r="F210" s="355" t="s">
        <v>418</v>
      </c>
      <c r="G210" s="355" t="s">
        <v>419</v>
      </c>
      <c r="H210" s="430">
        <v>43240</v>
      </c>
      <c r="I210" s="355">
        <f t="shared" si="4"/>
        <v>4</v>
      </c>
      <c r="J210" s="430">
        <v>43240</v>
      </c>
      <c r="K210" s="430">
        <v>21</v>
      </c>
      <c r="L210" s="431" t="s">
        <v>408</v>
      </c>
      <c r="M210" s="355" t="s">
        <v>12900</v>
      </c>
    </row>
    <row r="211" spans="1:13">
      <c r="A211" s="354">
        <v>45387</v>
      </c>
      <c r="B211" s="355" t="s">
        <v>1276</v>
      </c>
      <c r="C211" s="355" t="s">
        <v>1277</v>
      </c>
      <c r="D211" s="355" t="s">
        <v>1278</v>
      </c>
      <c r="E211" s="355" t="s">
        <v>417</v>
      </c>
      <c r="F211" s="355" t="s">
        <v>418</v>
      </c>
      <c r="G211" s="355" t="s">
        <v>419</v>
      </c>
      <c r="H211" s="430">
        <v>43040</v>
      </c>
      <c r="I211" s="355">
        <f t="shared" si="4"/>
        <v>4</v>
      </c>
      <c r="J211" s="430">
        <v>43040</v>
      </c>
      <c r="K211" s="430">
        <v>21</v>
      </c>
      <c r="L211" s="431" t="s">
        <v>408</v>
      </c>
      <c r="M211" s="355" t="s">
        <v>12900</v>
      </c>
    </row>
    <row r="212" spans="1:13">
      <c r="A212" s="354">
        <v>45387</v>
      </c>
      <c r="B212" s="355" t="s">
        <v>1279</v>
      </c>
      <c r="C212" s="355" t="s">
        <v>1280</v>
      </c>
      <c r="D212" s="355" t="s">
        <v>1281</v>
      </c>
      <c r="E212" s="355" t="s">
        <v>417</v>
      </c>
      <c r="F212" s="355" t="s">
        <v>418</v>
      </c>
      <c r="G212" s="355" t="s">
        <v>419</v>
      </c>
      <c r="H212" s="430">
        <v>43960</v>
      </c>
      <c r="I212" s="355">
        <f t="shared" si="4"/>
        <v>4</v>
      </c>
      <c r="J212" s="430">
        <v>43960</v>
      </c>
      <c r="K212" s="430">
        <v>21</v>
      </c>
      <c r="L212" s="431" t="s">
        <v>408</v>
      </c>
      <c r="M212" s="355" t="s">
        <v>12900</v>
      </c>
    </row>
    <row r="213" spans="1:13">
      <c r="A213" s="354">
        <v>45387</v>
      </c>
      <c r="B213" s="355" t="s">
        <v>1282</v>
      </c>
      <c r="C213" s="355" t="s">
        <v>1283</v>
      </c>
      <c r="D213" s="355" t="s">
        <v>1284</v>
      </c>
      <c r="E213" s="355" t="s">
        <v>417</v>
      </c>
      <c r="F213" s="355" t="s">
        <v>418</v>
      </c>
      <c r="G213" s="355" t="s">
        <v>419</v>
      </c>
      <c r="H213" s="430">
        <v>22900</v>
      </c>
      <c r="I213" s="355">
        <f t="shared" si="4"/>
        <v>4</v>
      </c>
      <c r="J213" s="430">
        <v>22900</v>
      </c>
      <c r="K213" s="430">
        <v>11</v>
      </c>
      <c r="L213" s="431" t="s">
        <v>408</v>
      </c>
      <c r="M213" s="355" t="s">
        <v>12895</v>
      </c>
    </row>
    <row r="214" spans="1:13">
      <c r="A214" s="354">
        <v>45387</v>
      </c>
      <c r="B214" s="355" t="s">
        <v>1282</v>
      </c>
      <c r="C214" s="355" t="s">
        <v>1283</v>
      </c>
      <c r="D214" s="355" t="s">
        <v>1284</v>
      </c>
      <c r="E214" s="355" t="s">
        <v>417</v>
      </c>
      <c r="F214" s="355" t="s">
        <v>418</v>
      </c>
      <c r="G214" s="355" t="s">
        <v>419</v>
      </c>
      <c r="H214" s="430">
        <v>20820</v>
      </c>
      <c r="I214" s="355">
        <f t="shared" si="4"/>
        <v>4</v>
      </c>
      <c r="J214" s="430">
        <v>20820</v>
      </c>
      <c r="K214" s="430">
        <v>10</v>
      </c>
      <c r="L214" s="431" t="s">
        <v>408</v>
      </c>
      <c r="M214" s="355" t="s">
        <v>12900</v>
      </c>
    </row>
    <row r="215" spans="1:13">
      <c r="A215" s="354">
        <v>45387</v>
      </c>
      <c r="B215" s="355" t="s">
        <v>1285</v>
      </c>
      <c r="C215" s="355" t="s">
        <v>1286</v>
      </c>
      <c r="D215" s="355" t="s">
        <v>1287</v>
      </c>
      <c r="E215" s="355" t="s">
        <v>417</v>
      </c>
      <c r="F215" s="355" t="s">
        <v>418</v>
      </c>
      <c r="G215" s="355" t="s">
        <v>419</v>
      </c>
      <c r="H215" s="430">
        <v>10200</v>
      </c>
      <c r="I215" s="355">
        <f t="shared" si="4"/>
        <v>4</v>
      </c>
      <c r="J215" s="430">
        <v>10200</v>
      </c>
      <c r="K215" s="430">
        <v>5</v>
      </c>
      <c r="L215" s="431" t="s">
        <v>408</v>
      </c>
      <c r="M215" s="355" t="s">
        <v>12896</v>
      </c>
    </row>
    <row r="216" spans="1:13">
      <c r="A216" s="354">
        <v>45387</v>
      </c>
      <c r="B216" s="355" t="s">
        <v>1285</v>
      </c>
      <c r="C216" s="355" t="s">
        <v>1286</v>
      </c>
      <c r="D216" s="355" t="s">
        <v>1287</v>
      </c>
      <c r="E216" s="355" t="s">
        <v>417</v>
      </c>
      <c r="F216" s="355" t="s">
        <v>418</v>
      </c>
      <c r="G216" s="355" t="s">
        <v>419</v>
      </c>
      <c r="H216" s="430">
        <v>30500</v>
      </c>
      <c r="I216" s="355">
        <f t="shared" si="4"/>
        <v>4</v>
      </c>
      <c r="J216" s="430">
        <v>30500</v>
      </c>
      <c r="K216" s="430">
        <v>15</v>
      </c>
      <c r="L216" s="431" t="s">
        <v>408</v>
      </c>
      <c r="M216" s="355" t="s">
        <v>12895</v>
      </c>
    </row>
    <row r="217" spans="1:13">
      <c r="A217" s="354">
        <v>45387</v>
      </c>
      <c r="B217" s="355" t="s">
        <v>1285</v>
      </c>
      <c r="C217" s="355" t="s">
        <v>1286</v>
      </c>
      <c r="D217" s="355" t="s">
        <v>1287</v>
      </c>
      <c r="E217" s="355" t="s">
        <v>417</v>
      </c>
      <c r="F217" s="355" t="s">
        <v>418</v>
      </c>
      <c r="G217" s="355" t="s">
        <v>419</v>
      </c>
      <c r="H217" s="430">
        <v>2040</v>
      </c>
      <c r="I217" s="355">
        <f t="shared" si="4"/>
        <v>4</v>
      </c>
      <c r="J217" s="430">
        <v>2040</v>
      </c>
      <c r="K217" s="430">
        <v>1</v>
      </c>
      <c r="L217" s="431" t="s">
        <v>408</v>
      </c>
      <c r="M217" s="355" t="s">
        <v>12900</v>
      </c>
    </row>
    <row r="218" spans="1:13">
      <c r="A218" s="354">
        <v>45391</v>
      </c>
      <c r="B218" s="355" t="s">
        <v>1288</v>
      </c>
      <c r="C218" s="355" t="s">
        <v>1289</v>
      </c>
      <c r="D218" s="355" t="s">
        <v>1290</v>
      </c>
      <c r="E218" s="355" t="s">
        <v>417</v>
      </c>
      <c r="F218" s="355" t="s">
        <v>418</v>
      </c>
      <c r="G218" s="355" t="s">
        <v>419</v>
      </c>
      <c r="H218" s="430">
        <v>43160</v>
      </c>
      <c r="I218" s="355">
        <f t="shared" si="4"/>
        <v>4</v>
      </c>
      <c r="J218" s="430">
        <v>43160</v>
      </c>
      <c r="K218" s="430">
        <v>21</v>
      </c>
      <c r="L218" s="431" t="s">
        <v>408</v>
      </c>
      <c r="M218" s="355" t="s">
        <v>12896</v>
      </c>
    </row>
    <row r="219" spans="1:13">
      <c r="A219" s="354">
        <v>45391</v>
      </c>
      <c r="B219" s="355" t="s">
        <v>1291</v>
      </c>
      <c r="C219" s="355" t="s">
        <v>1292</v>
      </c>
      <c r="D219" s="355" t="s">
        <v>1293</v>
      </c>
      <c r="E219" s="355" t="s">
        <v>417</v>
      </c>
      <c r="F219" s="355" t="s">
        <v>418</v>
      </c>
      <c r="G219" s="355" t="s">
        <v>419</v>
      </c>
      <c r="H219" s="430">
        <v>43720</v>
      </c>
      <c r="I219" s="355">
        <f t="shared" si="4"/>
        <v>4</v>
      </c>
      <c r="J219" s="430">
        <v>43720</v>
      </c>
      <c r="K219" s="430">
        <v>21</v>
      </c>
      <c r="L219" s="431" t="s">
        <v>408</v>
      </c>
      <c r="M219" s="355" t="s">
        <v>12896</v>
      </c>
    </row>
    <row r="220" spans="1:13">
      <c r="A220" s="354">
        <v>45391</v>
      </c>
      <c r="B220" s="355" t="s">
        <v>1294</v>
      </c>
      <c r="C220" s="355" t="s">
        <v>1295</v>
      </c>
      <c r="D220" s="355" t="s">
        <v>1296</v>
      </c>
      <c r="E220" s="355" t="s">
        <v>417</v>
      </c>
      <c r="F220" s="355" t="s">
        <v>418</v>
      </c>
      <c r="G220" s="355" t="s">
        <v>419</v>
      </c>
      <c r="H220" s="430">
        <v>43740</v>
      </c>
      <c r="I220" s="355">
        <f t="shared" si="4"/>
        <v>4</v>
      </c>
      <c r="J220" s="430">
        <v>43740</v>
      </c>
      <c r="K220" s="430">
        <v>21</v>
      </c>
      <c r="L220" s="431" t="s">
        <v>408</v>
      </c>
      <c r="M220" s="355" t="s">
        <v>12896</v>
      </c>
    </row>
    <row r="221" spans="1:13">
      <c r="A221" s="354">
        <v>45391</v>
      </c>
      <c r="B221" s="355" t="s">
        <v>1297</v>
      </c>
      <c r="C221" s="355" t="s">
        <v>1298</v>
      </c>
      <c r="D221" s="355" t="s">
        <v>1299</v>
      </c>
      <c r="E221" s="355" t="s">
        <v>417</v>
      </c>
      <c r="F221" s="355" t="s">
        <v>418</v>
      </c>
      <c r="G221" s="355" t="s">
        <v>419</v>
      </c>
      <c r="H221" s="430">
        <v>43680</v>
      </c>
      <c r="I221" s="355">
        <f t="shared" si="4"/>
        <v>4</v>
      </c>
      <c r="J221" s="430">
        <v>43680</v>
      </c>
      <c r="K221" s="430">
        <v>21</v>
      </c>
      <c r="L221" s="431" t="s">
        <v>408</v>
      </c>
      <c r="M221" s="355" t="s">
        <v>12896</v>
      </c>
    </row>
    <row r="222" spans="1:13">
      <c r="A222" s="354">
        <v>45394</v>
      </c>
      <c r="B222" s="355" t="s">
        <v>1300</v>
      </c>
      <c r="C222" s="355" t="s">
        <v>1301</v>
      </c>
      <c r="D222" s="355" t="s">
        <v>1302</v>
      </c>
      <c r="E222" s="355" t="s">
        <v>417</v>
      </c>
      <c r="F222" s="355" t="s">
        <v>418</v>
      </c>
      <c r="G222" s="355" t="s">
        <v>419</v>
      </c>
      <c r="H222" s="430">
        <v>43840</v>
      </c>
      <c r="I222" s="355">
        <f t="shared" si="4"/>
        <v>4</v>
      </c>
      <c r="J222" s="430">
        <v>43840</v>
      </c>
      <c r="K222" s="430">
        <v>21</v>
      </c>
      <c r="L222" s="431" t="s">
        <v>408</v>
      </c>
      <c r="M222" s="355" t="s">
        <v>12901</v>
      </c>
    </row>
    <row r="223" spans="1:13">
      <c r="A223" s="354">
        <v>45394</v>
      </c>
      <c r="B223" s="355" t="s">
        <v>1303</v>
      </c>
      <c r="C223" s="355" t="s">
        <v>450</v>
      </c>
      <c r="D223" s="355" t="s">
        <v>1304</v>
      </c>
      <c r="E223" s="355" t="s">
        <v>417</v>
      </c>
      <c r="F223" s="355" t="s">
        <v>418</v>
      </c>
      <c r="G223" s="355" t="s">
        <v>419</v>
      </c>
      <c r="H223" s="430">
        <v>36496</v>
      </c>
      <c r="I223" s="355">
        <f t="shared" si="4"/>
        <v>4</v>
      </c>
      <c r="J223" s="430">
        <v>36496</v>
      </c>
      <c r="K223" s="430">
        <v>18</v>
      </c>
      <c r="L223" s="431" t="s">
        <v>408</v>
      </c>
      <c r="M223" s="355" t="s">
        <v>12901</v>
      </c>
    </row>
    <row r="224" spans="1:13">
      <c r="A224" s="354">
        <v>45394</v>
      </c>
      <c r="B224" s="355" t="s">
        <v>1303</v>
      </c>
      <c r="C224" s="355" t="s">
        <v>450</v>
      </c>
      <c r="D224" s="355" t="s">
        <v>1304</v>
      </c>
      <c r="E224" s="355" t="s">
        <v>417</v>
      </c>
      <c r="F224" s="355" t="s">
        <v>418</v>
      </c>
      <c r="G224" s="355" t="s">
        <v>419</v>
      </c>
      <c r="H224" s="430">
        <v>6084</v>
      </c>
      <c r="I224" s="355">
        <f t="shared" si="4"/>
        <v>4</v>
      </c>
      <c r="J224" s="430">
        <v>6084</v>
      </c>
      <c r="K224" s="430">
        <v>3</v>
      </c>
      <c r="L224" s="431" t="s">
        <v>408</v>
      </c>
      <c r="M224" s="355" t="s">
        <v>12896</v>
      </c>
    </row>
    <row r="225" spans="1:13">
      <c r="A225" s="354">
        <v>45394</v>
      </c>
      <c r="B225" s="355" t="s">
        <v>1305</v>
      </c>
      <c r="C225" s="355" t="s">
        <v>1306</v>
      </c>
      <c r="D225" s="355" t="s">
        <v>1307</v>
      </c>
      <c r="E225" s="355" t="s">
        <v>417</v>
      </c>
      <c r="F225" s="355" t="s">
        <v>418</v>
      </c>
      <c r="G225" s="355" t="s">
        <v>419</v>
      </c>
      <c r="H225" s="430">
        <v>42520</v>
      </c>
      <c r="I225" s="355">
        <f t="shared" si="4"/>
        <v>4</v>
      </c>
      <c r="J225" s="430">
        <v>42520</v>
      </c>
      <c r="K225" s="430">
        <v>21</v>
      </c>
      <c r="L225" s="431" t="s">
        <v>408</v>
      </c>
      <c r="M225" s="355" t="s">
        <v>12901</v>
      </c>
    </row>
    <row r="226" spans="1:13">
      <c r="A226" s="354">
        <v>45394</v>
      </c>
      <c r="B226" s="355" t="s">
        <v>1308</v>
      </c>
      <c r="C226" s="355" t="s">
        <v>1309</v>
      </c>
      <c r="D226" s="355" t="s">
        <v>1310</v>
      </c>
      <c r="E226" s="355" t="s">
        <v>417</v>
      </c>
      <c r="F226" s="355" t="s">
        <v>418</v>
      </c>
      <c r="G226" s="355" t="s">
        <v>419</v>
      </c>
      <c r="H226" s="430">
        <v>42340</v>
      </c>
      <c r="I226" s="355">
        <f t="shared" si="4"/>
        <v>4</v>
      </c>
      <c r="J226" s="430">
        <v>42340</v>
      </c>
      <c r="K226" s="430">
        <v>21</v>
      </c>
      <c r="L226" s="431" t="s">
        <v>408</v>
      </c>
      <c r="M226" s="355" t="s">
        <v>12901</v>
      </c>
    </row>
    <row r="227" spans="1:13">
      <c r="A227" s="354">
        <v>45394</v>
      </c>
      <c r="B227" s="355" t="s">
        <v>1311</v>
      </c>
      <c r="C227" s="355" t="s">
        <v>1312</v>
      </c>
      <c r="D227" s="355" t="s">
        <v>1313</v>
      </c>
      <c r="E227" s="355" t="s">
        <v>417</v>
      </c>
      <c r="F227" s="355" t="s">
        <v>418</v>
      </c>
      <c r="G227" s="355" t="s">
        <v>419</v>
      </c>
      <c r="H227" s="430">
        <v>43660</v>
      </c>
      <c r="I227" s="355">
        <f t="shared" si="4"/>
        <v>4</v>
      </c>
      <c r="J227" s="430">
        <v>43660</v>
      </c>
      <c r="K227" s="430">
        <v>21</v>
      </c>
      <c r="L227" s="431" t="s">
        <v>408</v>
      </c>
      <c r="M227" s="355" t="s">
        <v>12901</v>
      </c>
    </row>
    <row r="228" spans="1:13">
      <c r="A228" s="354">
        <v>45394</v>
      </c>
      <c r="B228" s="355" t="s">
        <v>1314</v>
      </c>
      <c r="C228" s="355" t="s">
        <v>1315</v>
      </c>
      <c r="D228" s="355" t="s">
        <v>1316</v>
      </c>
      <c r="E228" s="355" t="s">
        <v>417</v>
      </c>
      <c r="F228" s="355" t="s">
        <v>418</v>
      </c>
      <c r="G228" s="355" t="s">
        <v>419</v>
      </c>
      <c r="H228" s="430">
        <v>43720</v>
      </c>
      <c r="I228" s="355">
        <f t="shared" si="4"/>
        <v>4</v>
      </c>
      <c r="J228" s="430">
        <v>43720</v>
      </c>
      <c r="K228" s="430">
        <v>21</v>
      </c>
      <c r="L228" s="431" t="s">
        <v>408</v>
      </c>
      <c r="M228" s="355" t="s">
        <v>12901</v>
      </c>
    </row>
    <row r="229" spans="1:13">
      <c r="A229" s="354">
        <v>45398</v>
      </c>
      <c r="B229" s="355" t="s">
        <v>1317</v>
      </c>
      <c r="C229" s="355" t="s">
        <v>1318</v>
      </c>
      <c r="D229" s="355" t="s">
        <v>1319</v>
      </c>
      <c r="E229" s="355" t="s">
        <v>417</v>
      </c>
      <c r="F229" s="355" t="s">
        <v>418</v>
      </c>
      <c r="G229" s="355" t="s">
        <v>419</v>
      </c>
      <c r="H229" s="430">
        <v>8301</v>
      </c>
      <c r="I229" s="355">
        <f t="shared" si="4"/>
        <v>4</v>
      </c>
      <c r="J229" s="430">
        <v>8301</v>
      </c>
      <c r="K229" s="430">
        <v>4</v>
      </c>
      <c r="L229" s="431" t="s">
        <v>408</v>
      </c>
      <c r="M229" s="355" t="s">
        <v>12902</v>
      </c>
    </row>
    <row r="230" spans="1:13">
      <c r="A230" s="354">
        <v>45398</v>
      </c>
      <c r="B230" s="355" t="s">
        <v>1317</v>
      </c>
      <c r="C230" s="355" t="s">
        <v>1318</v>
      </c>
      <c r="D230" s="355" t="s">
        <v>1319</v>
      </c>
      <c r="E230" s="355" t="s">
        <v>417</v>
      </c>
      <c r="F230" s="355" t="s">
        <v>418</v>
      </c>
      <c r="G230" s="355" t="s">
        <v>419</v>
      </c>
      <c r="H230" s="430">
        <v>35279</v>
      </c>
      <c r="I230" s="355">
        <f t="shared" si="4"/>
        <v>4</v>
      </c>
      <c r="J230" s="430">
        <v>35279</v>
      </c>
      <c r="K230" s="430">
        <v>17</v>
      </c>
      <c r="L230" s="431" t="s">
        <v>408</v>
      </c>
      <c r="M230" s="355" t="s">
        <v>12901</v>
      </c>
    </row>
    <row r="231" spans="1:13">
      <c r="A231" s="354">
        <v>45398</v>
      </c>
      <c r="B231" s="355" t="s">
        <v>1320</v>
      </c>
      <c r="C231" s="355" t="s">
        <v>1321</v>
      </c>
      <c r="D231" s="355" t="s">
        <v>1322</v>
      </c>
      <c r="E231" s="355" t="s">
        <v>417</v>
      </c>
      <c r="F231" s="355" t="s">
        <v>418</v>
      </c>
      <c r="G231" s="355" t="s">
        <v>419</v>
      </c>
      <c r="H231" s="430">
        <v>43200</v>
      </c>
      <c r="I231" s="355">
        <f t="shared" si="4"/>
        <v>4</v>
      </c>
      <c r="J231" s="430">
        <v>43200</v>
      </c>
      <c r="K231" s="430">
        <v>21</v>
      </c>
      <c r="L231" s="431" t="s">
        <v>408</v>
      </c>
      <c r="M231" s="355" t="s">
        <v>12902</v>
      </c>
    </row>
    <row r="232" spans="1:13">
      <c r="A232" s="354">
        <v>45398</v>
      </c>
      <c r="B232" s="355" t="s">
        <v>1323</v>
      </c>
      <c r="C232" s="355" t="s">
        <v>1324</v>
      </c>
      <c r="D232" s="355" t="s">
        <v>1325</v>
      </c>
      <c r="E232" s="355" t="s">
        <v>417</v>
      </c>
      <c r="F232" s="355" t="s">
        <v>418</v>
      </c>
      <c r="G232" s="355" t="s">
        <v>419</v>
      </c>
      <c r="H232" s="430">
        <v>42960</v>
      </c>
      <c r="I232" s="355">
        <f t="shared" si="4"/>
        <v>4</v>
      </c>
      <c r="J232" s="430">
        <v>42960</v>
      </c>
      <c r="K232" s="430">
        <v>21</v>
      </c>
      <c r="L232" s="431" t="s">
        <v>408</v>
      </c>
      <c r="M232" s="355" t="s">
        <v>12902</v>
      </c>
    </row>
    <row r="233" spans="1:13">
      <c r="A233" s="354">
        <v>45398</v>
      </c>
      <c r="B233" s="355" t="s">
        <v>1326</v>
      </c>
      <c r="C233" s="355" t="s">
        <v>1327</v>
      </c>
      <c r="D233" s="355" t="s">
        <v>1328</v>
      </c>
      <c r="E233" s="355" t="s">
        <v>417</v>
      </c>
      <c r="F233" s="355" t="s">
        <v>418</v>
      </c>
      <c r="G233" s="355" t="s">
        <v>419</v>
      </c>
      <c r="H233" s="430">
        <v>42220</v>
      </c>
      <c r="I233" s="355">
        <f t="shared" si="4"/>
        <v>4</v>
      </c>
      <c r="J233" s="430">
        <v>42220</v>
      </c>
      <c r="K233" s="430">
        <v>21</v>
      </c>
      <c r="L233" s="431" t="s">
        <v>408</v>
      </c>
      <c r="M233" s="355" t="s">
        <v>12902</v>
      </c>
    </row>
    <row r="234" spans="1:13">
      <c r="A234" s="354">
        <v>45398</v>
      </c>
      <c r="B234" s="355" t="s">
        <v>1329</v>
      </c>
      <c r="C234" s="355" t="s">
        <v>1330</v>
      </c>
      <c r="D234" s="355" t="s">
        <v>1331</v>
      </c>
      <c r="E234" s="355" t="s">
        <v>417</v>
      </c>
      <c r="F234" s="355" t="s">
        <v>418</v>
      </c>
      <c r="G234" s="355" t="s">
        <v>419</v>
      </c>
      <c r="H234" s="430">
        <v>42140</v>
      </c>
      <c r="I234" s="355">
        <f t="shared" si="4"/>
        <v>4</v>
      </c>
      <c r="J234" s="430">
        <v>42140</v>
      </c>
      <c r="K234" s="430">
        <v>21</v>
      </c>
      <c r="L234" s="431" t="s">
        <v>408</v>
      </c>
      <c r="M234" s="355" t="s">
        <v>12902</v>
      </c>
    </row>
    <row r="235" spans="1:13">
      <c r="A235" s="354">
        <v>45401</v>
      </c>
      <c r="B235" s="355" t="s">
        <v>1332</v>
      </c>
      <c r="C235" s="355" t="s">
        <v>1333</v>
      </c>
      <c r="D235" s="355" t="s">
        <v>1334</v>
      </c>
      <c r="E235" s="355" t="s">
        <v>417</v>
      </c>
      <c r="F235" s="355" t="s">
        <v>418</v>
      </c>
      <c r="G235" s="355" t="s">
        <v>419</v>
      </c>
      <c r="H235" s="430">
        <v>43960</v>
      </c>
      <c r="I235" s="355">
        <f t="shared" si="4"/>
        <v>4</v>
      </c>
      <c r="J235" s="430">
        <v>43960</v>
      </c>
      <c r="K235" s="430">
        <v>21</v>
      </c>
      <c r="L235" s="431" t="s">
        <v>408</v>
      </c>
      <c r="M235" s="355" t="s">
        <v>12902</v>
      </c>
    </row>
    <row r="236" spans="1:13">
      <c r="A236" s="354">
        <v>45401</v>
      </c>
      <c r="B236" s="355" t="s">
        <v>1335</v>
      </c>
      <c r="C236" s="355" t="s">
        <v>1336</v>
      </c>
      <c r="D236" s="355" t="s">
        <v>1337</v>
      </c>
      <c r="E236" s="355" t="s">
        <v>417</v>
      </c>
      <c r="F236" s="355" t="s">
        <v>418</v>
      </c>
      <c r="G236" s="355" t="s">
        <v>419</v>
      </c>
      <c r="H236" s="430">
        <v>44040</v>
      </c>
      <c r="I236" s="355">
        <f t="shared" si="4"/>
        <v>4</v>
      </c>
      <c r="J236" s="430">
        <v>44040</v>
      </c>
      <c r="K236" s="430">
        <v>21</v>
      </c>
      <c r="L236" s="431" t="s">
        <v>408</v>
      </c>
      <c r="M236" s="355" t="s">
        <v>12902</v>
      </c>
    </row>
    <row r="237" spans="1:13">
      <c r="A237" s="354">
        <v>45401</v>
      </c>
      <c r="B237" s="355" t="s">
        <v>1338</v>
      </c>
      <c r="C237" s="355" t="s">
        <v>1339</v>
      </c>
      <c r="D237" s="355" t="s">
        <v>1340</v>
      </c>
      <c r="E237" s="355" t="s">
        <v>417</v>
      </c>
      <c r="F237" s="355" t="s">
        <v>418</v>
      </c>
      <c r="G237" s="355" t="s">
        <v>419</v>
      </c>
      <c r="H237" s="430">
        <v>36790</v>
      </c>
      <c r="I237" s="355">
        <f t="shared" si="4"/>
        <v>4</v>
      </c>
      <c r="J237" s="430">
        <v>36790</v>
      </c>
      <c r="K237" s="430">
        <v>18</v>
      </c>
      <c r="L237" s="431" t="s">
        <v>408</v>
      </c>
      <c r="M237" s="355" t="s">
        <v>12903</v>
      </c>
    </row>
    <row r="238" spans="1:13">
      <c r="A238" s="354">
        <v>45401</v>
      </c>
      <c r="B238" s="355" t="s">
        <v>1338</v>
      </c>
      <c r="C238" s="355" t="s">
        <v>1339</v>
      </c>
      <c r="D238" s="355" t="s">
        <v>1340</v>
      </c>
      <c r="E238" s="355" t="s">
        <v>417</v>
      </c>
      <c r="F238" s="355" t="s">
        <v>418</v>
      </c>
      <c r="G238" s="355" t="s">
        <v>419</v>
      </c>
      <c r="H238" s="430">
        <v>6250</v>
      </c>
      <c r="I238" s="355">
        <f t="shared" si="4"/>
        <v>4</v>
      </c>
      <c r="J238" s="430">
        <v>6250</v>
      </c>
      <c r="K238" s="430">
        <v>3</v>
      </c>
      <c r="L238" s="431" t="s">
        <v>408</v>
      </c>
      <c r="M238" s="355" t="s">
        <v>12902</v>
      </c>
    </row>
    <row r="239" spans="1:13">
      <c r="A239" s="354">
        <v>45404</v>
      </c>
      <c r="B239" s="355" t="s">
        <v>1341</v>
      </c>
      <c r="C239" s="355" t="s">
        <v>1342</v>
      </c>
      <c r="D239" s="355" t="s">
        <v>1343</v>
      </c>
      <c r="E239" s="355" t="s">
        <v>417</v>
      </c>
      <c r="F239" s="355" t="s">
        <v>418</v>
      </c>
      <c r="G239" s="355" t="s">
        <v>419</v>
      </c>
      <c r="H239" s="430">
        <v>41400</v>
      </c>
      <c r="I239" s="355">
        <f t="shared" si="4"/>
        <v>4</v>
      </c>
      <c r="J239" s="430">
        <v>41400</v>
      </c>
      <c r="K239" s="430">
        <v>21</v>
      </c>
      <c r="L239" s="431" t="s">
        <v>408</v>
      </c>
      <c r="M239" s="355" t="s">
        <v>12903</v>
      </c>
    </row>
    <row r="240" spans="1:13">
      <c r="A240" s="354">
        <v>45404</v>
      </c>
      <c r="B240" s="355" t="s">
        <v>1344</v>
      </c>
      <c r="C240" s="355" t="s">
        <v>1345</v>
      </c>
      <c r="D240" s="355" t="s">
        <v>1346</v>
      </c>
      <c r="E240" s="355" t="s">
        <v>417</v>
      </c>
      <c r="F240" s="355" t="s">
        <v>418</v>
      </c>
      <c r="G240" s="355" t="s">
        <v>419</v>
      </c>
      <c r="H240" s="430">
        <v>41800</v>
      </c>
      <c r="I240" s="355">
        <f t="shared" si="4"/>
        <v>4</v>
      </c>
      <c r="J240" s="430">
        <v>41800</v>
      </c>
      <c r="K240" s="430">
        <v>21</v>
      </c>
      <c r="L240" s="431" t="s">
        <v>408</v>
      </c>
      <c r="M240" s="355" t="s">
        <v>12903</v>
      </c>
    </row>
    <row r="241" spans="1:13">
      <c r="A241" s="354">
        <v>45404</v>
      </c>
      <c r="B241" s="355" t="s">
        <v>1347</v>
      </c>
      <c r="C241" s="355" t="s">
        <v>1348</v>
      </c>
      <c r="D241" s="355" t="s">
        <v>1349</v>
      </c>
      <c r="E241" s="355" t="s">
        <v>417</v>
      </c>
      <c r="F241" s="355" t="s">
        <v>418</v>
      </c>
      <c r="G241" s="355" t="s">
        <v>419</v>
      </c>
      <c r="H241" s="430">
        <v>24570</v>
      </c>
      <c r="I241" s="355">
        <f t="shared" si="4"/>
        <v>4</v>
      </c>
      <c r="J241" s="430">
        <v>24570</v>
      </c>
      <c r="K241" s="430">
        <v>12</v>
      </c>
      <c r="L241" s="431" t="s">
        <v>408</v>
      </c>
      <c r="M241" s="355" t="s">
        <v>12904</v>
      </c>
    </row>
    <row r="242" spans="1:13">
      <c r="A242" s="354">
        <v>45404</v>
      </c>
      <c r="B242" s="355" t="s">
        <v>1347</v>
      </c>
      <c r="C242" s="355" t="s">
        <v>1348</v>
      </c>
      <c r="D242" s="355" t="s">
        <v>1349</v>
      </c>
      <c r="E242" s="355" t="s">
        <v>417</v>
      </c>
      <c r="F242" s="355" t="s">
        <v>418</v>
      </c>
      <c r="G242" s="355" t="s">
        <v>419</v>
      </c>
      <c r="H242" s="430">
        <v>18410</v>
      </c>
      <c r="I242" s="355">
        <f t="shared" si="4"/>
        <v>4</v>
      </c>
      <c r="J242" s="430">
        <v>18410</v>
      </c>
      <c r="K242" s="430">
        <v>9</v>
      </c>
      <c r="L242" s="431" t="s">
        <v>408</v>
      </c>
      <c r="M242" s="355" t="s">
        <v>12903</v>
      </c>
    </row>
    <row r="243" spans="1:13">
      <c r="A243" s="354">
        <v>45404</v>
      </c>
      <c r="B243" s="355" t="s">
        <v>1350</v>
      </c>
      <c r="C243" s="355" t="s">
        <v>1351</v>
      </c>
      <c r="D243" s="355" t="s">
        <v>1352</v>
      </c>
      <c r="E243" s="355" t="s">
        <v>417</v>
      </c>
      <c r="F243" s="355" t="s">
        <v>418</v>
      </c>
      <c r="G243" s="355" t="s">
        <v>419</v>
      </c>
      <c r="H243" s="430">
        <v>42280</v>
      </c>
      <c r="I243" s="355">
        <f t="shared" si="4"/>
        <v>4</v>
      </c>
      <c r="J243" s="430">
        <v>42280</v>
      </c>
      <c r="K243" s="430">
        <v>21</v>
      </c>
      <c r="L243" s="431" t="s">
        <v>408</v>
      </c>
      <c r="M243" s="355" t="s">
        <v>12904</v>
      </c>
    </row>
    <row r="244" spans="1:13">
      <c r="A244" s="354">
        <v>45406</v>
      </c>
      <c r="B244" s="355" t="s">
        <v>1353</v>
      </c>
      <c r="C244" s="355" t="s">
        <v>1354</v>
      </c>
      <c r="D244" s="355" t="s">
        <v>1355</v>
      </c>
      <c r="E244" s="355" t="s">
        <v>417</v>
      </c>
      <c r="F244" s="355" t="s">
        <v>418</v>
      </c>
      <c r="G244" s="355" t="s">
        <v>419</v>
      </c>
      <c r="H244" s="430">
        <v>43140</v>
      </c>
      <c r="I244" s="355">
        <f t="shared" si="4"/>
        <v>4</v>
      </c>
      <c r="J244" s="430">
        <v>43140</v>
      </c>
      <c r="K244" s="430">
        <v>21</v>
      </c>
      <c r="L244" s="431" t="s">
        <v>408</v>
      </c>
      <c r="M244" s="355" t="s">
        <v>12904</v>
      </c>
    </row>
    <row r="245" spans="1:13">
      <c r="A245" s="354">
        <v>45406</v>
      </c>
      <c r="B245" s="355" t="s">
        <v>1356</v>
      </c>
      <c r="C245" s="355" t="s">
        <v>1357</v>
      </c>
      <c r="D245" s="355" t="s">
        <v>1358</v>
      </c>
      <c r="E245" s="355" t="s">
        <v>417</v>
      </c>
      <c r="F245" s="355" t="s">
        <v>418</v>
      </c>
      <c r="G245" s="355" t="s">
        <v>419</v>
      </c>
      <c r="H245" s="430">
        <v>44020</v>
      </c>
      <c r="I245" s="355">
        <f t="shared" si="4"/>
        <v>4</v>
      </c>
      <c r="J245" s="430">
        <v>44020</v>
      </c>
      <c r="K245" s="430">
        <v>21</v>
      </c>
      <c r="L245" s="431" t="s">
        <v>408</v>
      </c>
      <c r="M245" s="355" t="s">
        <v>12904</v>
      </c>
    </row>
    <row r="246" spans="1:13">
      <c r="A246" s="354">
        <v>45406</v>
      </c>
      <c r="B246" s="355" t="s">
        <v>1359</v>
      </c>
      <c r="C246" s="355" t="s">
        <v>1360</v>
      </c>
      <c r="D246" s="355" t="s">
        <v>1361</v>
      </c>
      <c r="E246" s="355" t="s">
        <v>417</v>
      </c>
      <c r="F246" s="355" t="s">
        <v>418</v>
      </c>
      <c r="G246" s="355" t="s">
        <v>419</v>
      </c>
      <c r="H246" s="430">
        <v>43940</v>
      </c>
      <c r="I246" s="355">
        <f t="shared" si="4"/>
        <v>4</v>
      </c>
      <c r="J246" s="430">
        <v>43940</v>
      </c>
      <c r="K246" s="430">
        <v>21</v>
      </c>
      <c r="L246" s="431" t="s">
        <v>408</v>
      </c>
      <c r="M246" s="355" t="s">
        <v>12904</v>
      </c>
    </row>
    <row r="247" spans="1:13">
      <c r="A247" s="354">
        <v>45407</v>
      </c>
      <c r="B247" s="355" t="s">
        <v>1362</v>
      </c>
      <c r="C247" s="355" t="s">
        <v>1363</v>
      </c>
      <c r="D247" s="355" t="s">
        <v>1364</v>
      </c>
      <c r="E247" s="355" t="s">
        <v>417</v>
      </c>
      <c r="F247" s="355" t="s">
        <v>418</v>
      </c>
      <c r="G247" s="355" t="s">
        <v>419</v>
      </c>
      <c r="H247" s="430">
        <v>43420</v>
      </c>
      <c r="I247" s="355">
        <f t="shared" si="4"/>
        <v>4</v>
      </c>
      <c r="J247" s="430">
        <v>43420</v>
      </c>
      <c r="K247" s="430">
        <v>21</v>
      </c>
      <c r="L247" s="431" t="s">
        <v>408</v>
      </c>
      <c r="M247" s="355" t="s">
        <v>12904</v>
      </c>
    </row>
    <row r="248" spans="1:13">
      <c r="A248" s="354">
        <v>45408</v>
      </c>
      <c r="B248" s="355" t="s">
        <v>1365</v>
      </c>
      <c r="C248" s="355" t="s">
        <v>1366</v>
      </c>
      <c r="D248" s="355" t="s">
        <v>1367</v>
      </c>
      <c r="E248" s="355" t="s">
        <v>417</v>
      </c>
      <c r="F248" s="355" t="s">
        <v>418</v>
      </c>
      <c r="G248" s="355" t="s">
        <v>419</v>
      </c>
      <c r="H248" s="430">
        <v>42760</v>
      </c>
      <c r="I248" s="355">
        <f t="shared" si="4"/>
        <v>4</v>
      </c>
      <c r="J248" s="430">
        <v>42760</v>
      </c>
      <c r="K248" s="430">
        <v>21</v>
      </c>
      <c r="L248" s="431" t="s">
        <v>408</v>
      </c>
      <c r="M248" s="355" t="s">
        <v>12904</v>
      </c>
    </row>
    <row r="249" spans="1:13">
      <c r="A249" s="354">
        <v>45408</v>
      </c>
      <c r="B249" s="355" t="s">
        <v>1368</v>
      </c>
      <c r="C249" s="355" t="s">
        <v>1369</v>
      </c>
      <c r="D249" s="355" t="s">
        <v>1370</v>
      </c>
      <c r="E249" s="355" t="s">
        <v>417</v>
      </c>
      <c r="F249" s="355" t="s">
        <v>418</v>
      </c>
      <c r="G249" s="355" t="s">
        <v>419</v>
      </c>
      <c r="H249" s="430">
        <v>42120</v>
      </c>
      <c r="I249" s="355">
        <f t="shared" si="4"/>
        <v>4</v>
      </c>
      <c r="J249" s="430">
        <v>42120</v>
      </c>
      <c r="K249" s="430">
        <v>21</v>
      </c>
      <c r="L249" s="431" t="s">
        <v>408</v>
      </c>
      <c r="M249" s="355" t="s">
        <v>12903</v>
      </c>
    </row>
    <row r="250" spans="1:13">
      <c r="A250" s="354">
        <v>45408</v>
      </c>
      <c r="B250" s="355" t="s">
        <v>1371</v>
      </c>
      <c r="C250" s="355" t="s">
        <v>1372</v>
      </c>
      <c r="D250" s="355" t="s">
        <v>1373</v>
      </c>
      <c r="E250" s="355" t="s">
        <v>417</v>
      </c>
      <c r="F250" s="355" t="s">
        <v>418</v>
      </c>
      <c r="G250" s="355" t="s">
        <v>419</v>
      </c>
      <c r="H250" s="430">
        <v>43420</v>
      </c>
      <c r="I250" s="355">
        <f t="shared" si="4"/>
        <v>4</v>
      </c>
      <c r="J250" s="430">
        <v>43420</v>
      </c>
      <c r="K250" s="430">
        <v>21</v>
      </c>
      <c r="L250" s="431" t="s">
        <v>408</v>
      </c>
      <c r="M250" s="355" t="s">
        <v>12903</v>
      </c>
    </row>
    <row r="251" spans="1:13">
      <c r="A251" s="354">
        <v>45413</v>
      </c>
      <c r="B251" s="355" t="s">
        <v>1374</v>
      </c>
      <c r="C251" s="355" t="s">
        <v>1375</v>
      </c>
      <c r="D251" s="355" t="s">
        <v>1376</v>
      </c>
      <c r="E251" s="355" t="s">
        <v>417</v>
      </c>
      <c r="F251" s="355" t="s">
        <v>418</v>
      </c>
      <c r="G251" s="355" t="s">
        <v>419</v>
      </c>
      <c r="H251" s="430">
        <v>43900</v>
      </c>
      <c r="I251" s="355">
        <f t="shared" si="4"/>
        <v>5</v>
      </c>
      <c r="J251" s="430">
        <v>43900</v>
      </c>
      <c r="K251" s="430">
        <v>21</v>
      </c>
      <c r="L251" s="431" t="s">
        <v>408</v>
      </c>
      <c r="M251" s="355" t="s">
        <v>12897</v>
      </c>
    </row>
    <row r="252" spans="1:13">
      <c r="A252" s="354">
        <v>45413</v>
      </c>
      <c r="B252" s="355" t="s">
        <v>1377</v>
      </c>
      <c r="C252" s="355" t="s">
        <v>1378</v>
      </c>
      <c r="D252" s="355" t="s">
        <v>1379</v>
      </c>
      <c r="E252" s="355" t="s">
        <v>417</v>
      </c>
      <c r="F252" s="355" t="s">
        <v>418</v>
      </c>
      <c r="G252" s="355" t="s">
        <v>419</v>
      </c>
      <c r="H252" s="430">
        <v>43620</v>
      </c>
      <c r="I252" s="355">
        <f t="shared" si="4"/>
        <v>5</v>
      </c>
      <c r="J252" s="430">
        <v>43620</v>
      </c>
      <c r="K252" s="430">
        <v>21</v>
      </c>
      <c r="L252" s="431" t="s">
        <v>408</v>
      </c>
      <c r="M252" s="355" t="s">
        <v>12897</v>
      </c>
    </row>
    <row r="253" spans="1:13">
      <c r="A253" s="354">
        <v>45413</v>
      </c>
      <c r="B253" s="355" t="s">
        <v>1380</v>
      </c>
      <c r="C253" s="355" t="s">
        <v>1381</v>
      </c>
      <c r="D253" s="355" t="s">
        <v>1382</v>
      </c>
      <c r="E253" s="355" t="s">
        <v>417</v>
      </c>
      <c r="F253" s="355" t="s">
        <v>418</v>
      </c>
      <c r="G253" s="355" t="s">
        <v>419</v>
      </c>
      <c r="H253" s="430">
        <v>44360</v>
      </c>
      <c r="I253" s="355">
        <f t="shared" si="4"/>
        <v>5</v>
      </c>
      <c r="J253" s="430">
        <v>44360</v>
      </c>
      <c r="K253" s="430">
        <v>21</v>
      </c>
      <c r="L253" s="431" t="s">
        <v>408</v>
      </c>
      <c r="M253" s="355" t="s">
        <v>12903</v>
      </c>
    </row>
    <row r="254" spans="1:13">
      <c r="A254" s="354">
        <v>45413</v>
      </c>
      <c r="B254" s="355" t="s">
        <v>1383</v>
      </c>
      <c r="C254" s="355" t="s">
        <v>1384</v>
      </c>
      <c r="D254" s="355" t="s">
        <v>1385</v>
      </c>
      <c r="E254" s="355" t="s">
        <v>417</v>
      </c>
      <c r="F254" s="355" t="s">
        <v>418</v>
      </c>
      <c r="G254" s="355" t="s">
        <v>419</v>
      </c>
      <c r="H254" s="430">
        <v>20953</v>
      </c>
      <c r="I254" s="355">
        <f t="shared" si="4"/>
        <v>5</v>
      </c>
      <c r="J254" s="430">
        <v>20953</v>
      </c>
      <c r="K254" s="430">
        <v>10</v>
      </c>
      <c r="L254" s="431" t="s">
        <v>408</v>
      </c>
      <c r="M254" s="355" t="s">
        <v>12897</v>
      </c>
    </row>
    <row r="255" spans="1:13">
      <c r="A255" s="354">
        <v>45413</v>
      </c>
      <c r="B255" s="355" t="s">
        <v>1383</v>
      </c>
      <c r="C255" s="355" t="s">
        <v>1384</v>
      </c>
      <c r="D255" s="355" t="s">
        <v>1385</v>
      </c>
      <c r="E255" s="355" t="s">
        <v>417</v>
      </c>
      <c r="F255" s="355" t="s">
        <v>418</v>
      </c>
      <c r="G255" s="355" t="s">
        <v>419</v>
      </c>
      <c r="H255" s="430">
        <v>23047</v>
      </c>
      <c r="I255" s="355">
        <f t="shared" si="4"/>
        <v>5</v>
      </c>
      <c r="J255" s="430">
        <v>23047</v>
      </c>
      <c r="K255" s="430">
        <v>11</v>
      </c>
      <c r="L255" s="431" t="s">
        <v>408</v>
      </c>
      <c r="M255" s="355" t="s">
        <v>12903</v>
      </c>
    </row>
    <row r="256" spans="1:13">
      <c r="A256" s="354">
        <v>45415</v>
      </c>
      <c r="B256" s="355" t="s">
        <v>1386</v>
      </c>
      <c r="C256" s="355" t="s">
        <v>1387</v>
      </c>
      <c r="D256" s="355" t="s">
        <v>1388</v>
      </c>
      <c r="E256" s="355" t="s">
        <v>417</v>
      </c>
      <c r="F256" s="355" t="s">
        <v>418</v>
      </c>
      <c r="G256" s="355" t="s">
        <v>419</v>
      </c>
      <c r="H256" s="430">
        <v>44120</v>
      </c>
      <c r="I256" s="355">
        <f t="shared" si="4"/>
        <v>5</v>
      </c>
      <c r="J256" s="430">
        <v>44120</v>
      </c>
      <c r="K256" s="430">
        <v>21</v>
      </c>
      <c r="L256" s="431" t="s">
        <v>408</v>
      </c>
      <c r="M256" s="355" t="s">
        <v>12905</v>
      </c>
    </row>
    <row r="257" spans="1:13">
      <c r="A257" s="354">
        <v>45415</v>
      </c>
      <c r="B257" s="355" t="s">
        <v>1389</v>
      </c>
      <c r="C257" s="355" t="s">
        <v>1390</v>
      </c>
      <c r="D257" s="355" t="s">
        <v>1391</v>
      </c>
      <c r="E257" s="355" t="s">
        <v>417</v>
      </c>
      <c r="F257" s="355" t="s">
        <v>418</v>
      </c>
      <c r="G257" s="355" t="s">
        <v>419</v>
      </c>
      <c r="H257" s="430">
        <v>44240</v>
      </c>
      <c r="I257" s="355">
        <f t="shared" si="4"/>
        <v>5</v>
      </c>
      <c r="J257" s="430">
        <v>44240</v>
      </c>
      <c r="K257" s="430">
        <v>21</v>
      </c>
      <c r="L257" s="431" t="s">
        <v>408</v>
      </c>
      <c r="M257" s="355" t="s">
        <v>12905</v>
      </c>
    </row>
    <row r="258" spans="1:13">
      <c r="A258" s="354">
        <v>45415</v>
      </c>
      <c r="B258" s="355" t="s">
        <v>1392</v>
      </c>
      <c r="C258" s="355" t="s">
        <v>1393</v>
      </c>
      <c r="D258" s="355" t="s">
        <v>1394</v>
      </c>
      <c r="E258" s="355" t="s">
        <v>417</v>
      </c>
      <c r="F258" s="355" t="s">
        <v>418</v>
      </c>
      <c r="G258" s="355" t="s">
        <v>419</v>
      </c>
      <c r="H258" s="430">
        <v>43680</v>
      </c>
      <c r="I258" s="355">
        <f t="shared" si="4"/>
        <v>5</v>
      </c>
      <c r="J258" s="430">
        <v>43680</v>
      </c>
      <c r="K258" s="430">
        <v>21</v>
      </c>
      <c r="L258" s="431" t="s">
        <v>408</v>
      </c>
      <c r="M258" s="355" t="s">
        <v>12897</v>
      </c>
    </row>
    <row r="259" spans="1:13">
      <c r="A259" s="354">
        <v>45415</v>
      </c>
      <c r="B259" s="355" t="s">
        <v>1395</v>
      </c>
      <c r="C259" s="355" t="s">
        <v>1396</v>
      </c>
      <c r="D259" s="355" t="s">
        <v>1397</v>
      </c>
      <c r="E259" s="355" t="s">
        <v>417</v>
      </c>
      <c r="F259" s="355" t="s">
        <v>418</v>
      </c>
      <c r="G259" s="355" t="s">
        <v>419</v>
      </c>
      <c r="H259" s="430">
        <v>43400</v>
      </c>
      <c r="I259" s="355">
        <f t="shared" si="4"/>
        <v>5</v>
      </c>
      <c r="J259" s="430">
        <v>43400</v>
      </c>
      <c r="K259" s="430">
        <v>21</v>
      </c>
      <c r="L259" s="431" t="s">
        <v>408</v>
      </c>
      <c r="M259" s="355" t="s">
        <v>12897</v>
      </c>
    </row>
    <row r="260" spans="1:13">
      <c r="A260" s="354">
        <v>45415</v>
      </c>
      <c r="B260" s="355" t="s">
        <v>1398</v>
      </c>
      <c r="C260" s="355" t="s">
        <v>1399</v>
      </c>
      <c r="D260" s="355" t="s">
        <v>1400</v>
      </c>
      <c r="E260" s="355" t="s">
        <v>417</v>
      </c>
      <c r="F260" s="355" t="s">
        <v>418</v>
      </c>
      <c r="G260" s="355" t="s">
        <v>419</v>
      </c>
      <c r="H260" s="430">
        <v>43760</v>
      </c>
      <c r="I260" s="355">
        <f t="shared" si="4"/>
        <v>5</v>
      </c>
      <c r="J260" s="430">
        <v>43760</v>
      </c>
      <c r="K260" s="430">
        <v>21</v>
      </c>
      <c r="L260" s="431" t="s">
        <v>408</v>
      </c>
      <c r="M260" s="355" t="s">
        <v>12897</v>
      </c>
    </row>
    <row r="261" spans="1:13">
      <c r="A261" s="354">
        <v>45418</v>
      </c>
      <c r="B261" s="355" t="s">
        <v>1401</v>
      </c>
      <c r="C261" s="355" t="s">
        <v>1402</v>
      </c>
      <c r="D261" s="355" t="s">
        <v>1403</v>
      </c>
      <c r="E261" s="355" t="s">
        <v>417</v>
      </c>
      <c r="F261" s="355" t="s">
        <v>418</v>
      </c>
      <c r="G261" s="355" t="s">
        <v>419</v>
      </c>
      <c r="H261" s="430">
        <v>6158</v>
      </c>
      <c r="I261" s="355">
        <f t="shared" si="4"/>
        <v>5</v>
      </c>
      <c r="J261" s="430">
        <v>6158</v>
      </c>
      <c r="K261" s="430">
        <v>3</v>
      </c>
      <c r="L261" s="431" t="s">
        <v>408</v>
      </c>
      <c r="M261" s="355" t="s">
        <v>12898</v>
      </c>
    </row>
    <row r="262" spans="1:13">
      <c r="A262" s="354">
        <v>45418</v>
      </c>
      <c r="B262" s="355" t="s">
        <v>1401</v>
      </c>
      <c r="C262" s="355" t="s">
        <v>1402</v>
      </c>
      <c r="D262" s="355" t="s">
        <v>1403</v>
      </c>
      <c r="E262" s="355" t="s">
        <v>417</v>
      </c>
      <c r="F262" s="355" t="s">
        <v>418</v>
      </c>
      <c r="G262" s="355" t="s">
        <v>419</v>
      </c>
      <c r="H262" s="430">
        <v>36942</v>
      </c>
      <c r="I262" s="355">
        <f t="shared" si="4"/>
        <v>5</v>
      </c>
      <c r="J262" s="430">
        <v>36942</v>
      </c>
      <c r="K262" s="430">
        <v>18</v>
      </c>
      <c r="L262" s="431" t="s">
        <v>408</v>
      </c>
      <c r="M262" s="355" t="s">
        <v>12905</v>
      </c>
    </row>
    <row r="263" spans="1:13">
      <c r="A263" s="354">
        <v>45418</v>
      </c>
      <c r="B263" s="355" t="s">
        <v>1404</v>
      </c>
      <c r="C263" s="355" t="s">
        <v>431</v>
      </c>
      <c r="D263" s="355" t="s">
        <v>1405</v>
      </c>
      <c r="E263" s="355" t="s">
        <v>417</v>
      </c>
      <c r="F263" s="355" t="s">
        <v>418</v>
      </c>
      <c r="G263" s="355" t="s">
        <v>419</v>
      </c>
      <c r="H263" s="430">
        <v>42600</v>
      </c>
      <c r="I263" s="355">
        <f t="shared" si="4"/>
        <v>5</v>
      </c>
      <c r="J263" s="430">
        <v>42600</v>
      </c>
      <c r="K263" s="430">
        <v>21</v>
      </c>
      <c r="L263" s="431" t="s">
        <v>408</v>
      </c>
      <c r="M263" s="355" t="s">
        <v>12905</v>
      </c>
    </row>
    <row r="264" spans="1:13">
      <c r="A264" s="354">
        <v>45418</v>
      </c>
      <c r="B264" s="355" t="s">
        <v>1406</v>
      </c>
      <c r="C264" s="355" t="s">
        <v>1407</v>
      </c>
      <c r="D264" s="355" t="s">
        <v>1408</v>
      </c>
      <c r="E264" s="355" t="s">
        <v>417</v>
      </c>
      <c r="F264" s="355" t="s">
        <v>418</v>
      </c>
      <c r="G264" s="355" t="s">
        <v>419</v>
      </c>
      <c r="H264" s="430">
        <v>43120</v>
      </c>
      <c r="I264" s="355">
        <f t="shared" si="4"/>
        <v>5</v>
      </c>
      <c r="J264" s="430">
        <v>43120</v>
      </c>
      <c r="K264" s="430">
        <v>21</v>
      </c>
      <c r="L264" s="431" t="s">
        <v>408</v>
      </c>
      <c r="M264" s="355" t="s">
        <v>12905</v>
      </c>
    </row>
    <row r="265" spans="1:13">
      <c r="A265" s="354">
        <v>45418</v>
      </c>
      <c r="B265" s="355" t="s">
        <v>1409</v>
      </c>
      <c r="C265" s="355" t="s">
        <v>1410</v>
      </c>
      <c r="D265" s="355" t="s">
        <v>1411</v>
      </c>
      <c r="E265" s="355" t="s">
        <v>417</v>
      </c>
      <c r="F265" s="355" t="s">
        <v>418</v>
      </c>
      <c r="G265" s="355" t="s">
        <v>419</v>
      </c>
      <c r="H265" s="430">
        <v>43260</v>
      </c>
      <c r="I265" s="355">
        <f t="shared" si="4"/>
        <v>5</v>
      </c>
      <c r="J265" s="430">
        <v>43260</v>
      </c>
      <c r="K265" s="430">
        <v>21</v>
      </c>
      <c r="L265" s="431" t="s">
        <v>408</v>
      </c>
      <c r="M265" s="355" t="s">
        <v>12905</v>
      </c>
    </row>
    <row r="266" spans="1:13">
      <c r="A266" s="354">
        <v>45418</v>
      </c>
      <c r="B266" s="355" t="s">
        <v>1412</v>
      </c>
      <c r="C266" s="355" t="s">
        <v>1413</v>
      </c>
      <c r="D266" s="355" t="s">
        <v>1414</v>
      </c>
      <c r="E266" s="355" t="s">
        <v>417</v>
      </c>
      <c r="F266" s="355" t="s">
        <v>418</v>
      </c>
      <c r="G266" s="355" t="s">
        <v>419</v>
      </c>
      <c r="H266" s="430">
        <v>43640</v>
      </c>
      <c r="I266" s="355">
        <f t="shared" si="4"/>
        <v>5</v>
      </c>
      <c r="J266" s="430">
        <v>43640</v>
      </c>
      <c r="K266" s="430">
        <v>21</v>
      </c>
      <c r="L266" s="431" t="s">
        <v>408</v>
      </c>
      <c r="M266" s="355" t="s">
        <v>12905</v>
      </c>
    </row>
    <row r="267" spans="1:13">
      <c r="A267" s="354">
        <v>45420</v>
      </c>
      <c r="B267" s="355" t="s">
        <v>1415</v>
      </c>
      <c r="C267" s="355" t="s">
        <v>1416</v>
      </c>
      <c r="D267" s="355" t="s">
        <v>1417</v>
      </c>
      <c r="E267" s="355" t="s">
        <v>417</v>
      </c>
      <c r="F267" s="355" t="s">
        <v>418</v>
      </c>
      <c r="G267" s="355" t="s">
        <v>419</v>
      </c>
      <c r="H267" s="430">
        <v>43260</v>
      </c>
      <c r="I267" s="355">
        <f t="shared" si="4"/>
        <v>5</v>
      </c>
      <c r="J267" s="430">
        <v>43260</v>
      </c>
      <c r="K267" s="430">
        <v>21</v>
      </c>
      <c r="L267" s="431" t="s">
        <v>408</v>
      </c>
      <c r="M267" s="355" t="s">
        <v>12906</v>
      </c>
    </row>
    <row r="268" spans="1:13">
      <c r="A268" s="354">
        <v>45420</v>
      </c>
      <c r="B268" s="355" t="s">
        <v>1418</v>
      </c>
      <c r="C268" s="355" t="s">
        <v>1419</v>
      </c>
      <c r="D268" s="355" t="s">
        <v>1420</v>
      </c>
      <c r="E268" s="355" t="s">
        <v>417</v>
      </c>
      <c r="F268" s="355" t="s">
        <v>418</v>
      </c>
      <c r="G268" s="355" t="s">
        <v>419</v>
      </c>
      <c r="H268" s="430">
        <v>43760</v>
      </c>
      <c r="I268" s="355">
        <f t="shared" si="4"/>
        <v>5</v>
      </c>
      <c r="J268" s="430">
        <v>43760</v>
      </c>
      <c r="K268" s="430">
        <v>21</v>
      </c>
      <c r="L268" s="431" t="s">
        <v>408</v>
      </c>
      <c r="M268" s="355" t="s">
        <v>12906</v>
      </c>
    </row>
    <row r="269" spans="1:13">
      <c r="A269" s="354">
        <v>45420</v>
      </c>
      <c r="B269" s="355" t="s">
        <v>1421</v>
      </c>
      <c r="C269" s="355" t="s">
        <v>1422</v>
      </c>
      <c r="D269" s="355" t="s">
        <v>1423</v>
      </c>
      <c r="E269" s="355" t="s">
        <v>417</v>
      </c>
      <c r="F269" s="355" t="s">
        <v>418</v>
      </c>
      <c r="G269" s="355" t="s">
        <v>419</v>
      </c>
      <c r="H269" s="430">
        <v>28980</v>
      </c>
      <c r="I269" s="355">
        <f t="shared" si="4"/>
        <v>5</v>
      </c>
      <c r="J269" s="430">
        <v>28980</v>
      </c>
      <c r="K269" s="430">
        <v>14</v>
      </c>
      <c r="L269" s="431" t="s">
        <v>408</v>
      </c>
      <c r="M269" s="355" t="s">
        <v>12898</v>
      </c>
    </row>
    <row r="270" spans="1:13">
      <c r="A270" s="354">
        <v>45420</v>
      </c>
      <c r="B270" s="355" t="s">
        <v>1421</v>
      </c>
      <c r="C270" s="355" t="s">
        <v>1422</v>
      </c>
      <c r="D270" s="355" t="s">
        <v>1423</v>
      </c>
      <c r="E270" s="355" t="s">
        <v>417</v>
      </c>
      <c r="F270" s="355" t="s">
        <v>418</v>
      </c>
      <c r="G270" s="355" t="s">
        <v>419</v>
      </c>
      <c r="H270" s="430">
        <v>14500</v>
      </c>
      <c r="I270" s="355">
        <f t="shared" si="4"/>
        <v>5</v>
      </c>
      <c r="J270" s="430">
        <v>14500</v>
      </c>
      <c r="K270" s="430">
        <v>7</v>
      </c>
      <c r="L270" s="431" t="s">
        <v>408</v>
      </c>
      <c r="M270" s="355" t="s">
        <v>12897</v>
      </c>
    </row>
    <row r="271" spans="1:13">
      <c r="A271" s="354">
        <v>45420</v>
      </c>
      <c r="B271" s="355" t="s">
        <v>1424</v>
      </c>
      <c r="C271" s="355" t="s">
        <v>1425</v>
      </c>
      <c r="D271" s="355" t="s">
        <v>1426</v>
      </c>
      <c r="E271" s="355" t="s">
        <v>417</v>
      </c>
      <c r="F271" s="355" t="s">
        <v>418</v>
      </c>
      <c r="G271" s="355" t="s">
        <v>419</v>
      </c>
      <c r="H271" s="430">
        <v>43260</v>
      </c>
      <c r="I271" s="355">
        <f t="shared" si="4"/>
        <v>5</v>
      </c>
      <c r="J271" s="430">
        <v>43260</v>
      </c>
      <c r="K271" s="430">
        <v>21</v>
      </c>
      <c r="L271" s="431" t="s">
        <v>408</v>
      </c>
      <c r="M271" s="355" t="s">
        <v>12898</v>
      </c>
    </row>
    <row r="272" spans="1:13">
      <c r="A272" s="354">
        <v>45420</v>
      </c>
      <c r="B272" s="355" t="s">
        <v>1427</v>
      </c>
      <c r="C272" s="355" t="s">
        <v>1428</v>
      </c>
      <c r="D272" s="355" t="s">
        <v>1429</v>
      </c>
      <c r="E272" s="355" t="s">
        <v>417</v>
      </c>
      <c r="F272" s="355" t="s">
        <v>418</v>
      </c>
      <c r="G272" s="355" t="s">
        <v>419</v>
      </c>
      <c r="H272" s="430">
        <v>43080</v>
      </c>
      <c r="I272" s="355">
        <f t="shared" si="4"/>
        <v>5</v>
      </c>
      <c r="J272" s="430">
        <v>43080</v>
      </c>
      <c r="K272" s="430">
        <v>21</v>
      </c>
      <c r="L272" s="431" t="s">
        <v>408</v>
      </c>
      <c r="M272" s="355" t="s">
        <v>12898</v>
      </c>
    </row>
    <row r="273" spans="1:13">
      <c r="A273" s="354">
        <v>45422</v>
      </c>
      <c r="B273" s="355" t="s">
        <v>1430</v>
      </c>
      <c r="C273" s="355" t="s">
        <v>1431</v>
      </c>
      <c r="D273" s="355" t="s">
        <v>1432</v>
      </c>
      <c r="E273" s="355" t="s">
        <v>417</v>
      </c>
      <c r="F273" s="355" t="s">
        <v>418</v>
      </c>
      <c r="G273" s="355" t="s">
        <v>419</v>
      </c>
      <c r="H273" s="430">
        <v>2092</v>
      </c>
      <c r="I273" s="355">
        <f t="shared" ref="I273:I336" si="5">MONTH(A273)</f>
        <v>5</v>
      </c>
      <c r="J273" s="430">
        <v>2092</v>
      </c>
      <c r="K273" s="430">
        <v>1</v>
      </c>
      <c r="L273" s="431" t="s">
        <v>408</v>
      </c>
      <c r="M273" s="355" t="s">
        <v>12898</v>
      </c>
    </row>
    <row r="274" spans="1:13">
      <c r="A274" s="354">
        <v>45422</v>
      </c>
      <c r="B274" s="355" t="s">
        <v>1430</v>
      </c>
      <c r="C274" s="355" t="s">
        <v>1431</v>
      </c>
      <c r="D274" s="355" t="s">
        <v>1432</v>
      </c>
      <c r="E274" s="355" t="s">
        <v>417</v>
      </c>
      <c r="F274" s="355" t="s">
        <v>418</v>
      </c>
      <c r="G274" s="355" t="s">
        <v>419</v>
      </c>
      <c r="H274" s="430">
        <v>40568</v>
      </c>
      <c r="I274" s="355">
        <f t="shared" si="5"/>
        <v>5</v>
      </c>
      <c r="J274" s="430">
        <v>40568</v>
      </c>
      <c r="K274" s="430">
        <v>20</v>
      </c>
      <c r="L274" s="431" t="s">
        <v>408</v>
      </c>
      <c r="M274" s="355" t="s">
        <v>12906</v>
      </c>
    </row>
    <row r="275" spans="1:13">
      <c r="A275" s="354">
        <v>45427</v>
      </c>
      <c r="B275" s="355" t="s">
        <v>1433</v>
      </c>
      <c r="C275" s="355" t="s">
        <v>1434</v>
      </c>
      <c r="D275" s="355" t="s">
        <v>1435</v>
      </c>
      <c r="E275" s="355" t="s">
        <v>417</v>
      </c>
      <c r="F275" s="355" t="s">
        <v>418</v>
      </c>
      <c r="G275" s="355" t="s">
        <v>419</v>
      </c>
      <c r="H275" s="430">
        <v>44260</v>
      </c>
      <c r="I275" s="355">
        <f t="shared" si="5"/>
        <v>5</v>
      </c>
      <c r="J275" s="430">
        <v>44260</v>
      </c>
      <c r="K275" s="430">
        <v>21</v>
      </c>
      <c r="L275" s="431" t="s">
        <v>408</v>
      </c>
      <c r="M275" s="355" t="s">
        <v>12867</v>
      </c>
    </row>
    <row r="276" spans="1:13">
      <c r="A276" s="354">
        <v>45422</v>
      </c>
      <c r="B276" s="355" t="s">
        <v>1436</v>
      </c>
      <c r="C276" s="355" t="s">
        <v>1437</v>
      </c>
      <c r="D276" s="355" t="s">
        <v>1438</v>
      </c>
      <c r="E276" s="355" t="s">
        <v>417</v>
      </c>
      <c r="F276" s="355" t="s">
        <v>418</v>
      </c>
      <c r="G276" s="355" t="s">
        <v>419</v>
      </c>
      <c r="H276" s="430">
        <v>43540</v>
      </c>
      <c r="I276" s="355">
        <f t="shared" si="5"/>
        <v>5</v>
      </c>
      <c r="J276" s="430">
        <v>43540</v>
      </c>
      <c r="K276" s="430">
        <v>21</v>
      </c>
      <c r="L276" s="431" t="s">
        <v>408</v>
      </c>
      <c r="M276" s="355" t="s">
        <v>12906</v>
      </c>
    </row>
    <row r="277" spans="1:13">
      <c r="A277" s="354">
        <v>45422</v>
      </c>
      <c r="B277" s="355" t="s">
        <v>1439</v>
      </c>
      <c r="C277" s="355" t="s">
        <v>1440</v>
      </c>
      <c r="D277" s="355" t="s">
        <v>1441</v>
      </c>
      <c r="E277" s="355" t="s">
        <v>417</v>
      </c>
      <c r="F277" s="355" t="s">
        <v>418</v>
      </c>
      <c r="G277" s="355" t="s">
        <v>419</v>
      </c>
      <c r="H277" s="430">
        <v>43240</v>
      </c>
      <c r="I277" s="355">
        <f t="shared" si="5"/>
        <v>5</v>
      </c>
      <c r="J277" s="430">
        <v>43240</v>
      </c>
      <c r="K277" s="430">
        <v>21</v>
      </c>
      <c r="L277" s="431" t="s">
        <v>408</v>
      </c>
      <c r="M277" s="355" t="s">
        <v>12906</v>
      </c>
    </row>
    <row r="278" spans="1:13">
      <c r="A278" s="354">
        <v>45422</v>
      </c>
      <c r="B278" s="355" t="s">
        <v>1442</v>
      </c>
      <c r="C278" s="355" t="s">
        <v>1443</v>
      </c>
      <c r="D278" s="355" t="s">
        <v>1444</v>
      </c>
      <c r="E278" s="355" t="s">
        <v>417</v>
      </c>
      <c r="F278" s="355" t="s">
        <v>418</v>
      </c>
      <c r="G278" s="355" t="s">
        <v>419</v>
      </c>
      <c r="H278" s="430">
        <v>43080</v>
      </c>
      <c r="I278" s="355">
        <f t="shared" si="5"/>
        <v>5</v>
      </c>
      <c r="J278" s="430">
        <v>43080</v>
      </c>
      <c r="K278" s="430">
        <v>21</v>
      </c>
      <c r="L278" s="431" t="s">
        <v>408</v>
      </c>
      <c r="M278" s="355" t="s">
        <v>12906</v>
      </c>
    </row>
    <row r="279" spans="1:13">
      <c r="A279" s="354">
        <v>45422</v>
      </c>
      <c r="B279" s="355" t="s">
        <v>1445</v>
      </c>
      <c r="C279" s="355" t="s">
        <v>1446</v>
      </c>
      <c r="D279" s="355" t="s">
        <v>1447</v>
      </c>
      <c r="E279" s="355" t="s">
        <v>417</v>
      </c>
      <c r="F279" s="355" t="s">
        <v>418</v>
      </c>
      <c r="G279" s="355" t="s">
        <v>419</v>
      </c>
      <c r="H279" s="430">
        <v>42540</v>
      </c>
      <c r="I279" s="355">
        <f t="shared" si="5"/>
        <v>5</v>
      </c>
      <c r="J279" s="430">
        <v>42540</v>
      </c>
      <c r="K279" s="430">
        <v>21</v>
      </c>
      <c r="L279" s="431" t="s">
        <v>408</v>
      </c>
      <c r="M279" s="355" t="s">
        <v>12906</v>
      </c>
    </row>
    <row r="280" spans="1:13">
      <c r="A280" s="354">
        <v>45433</v>
      </c>
      <c r="B280" s="355" t="s">
        <v>1448</v>
      </c>
      <c r="C280" s="355" t="s">
        <v>1449</v>
      </c>
      <c r="D280" s="355" t="s">
        <v>1450</v>
      </c>
      <c r="E280" s="355" t="s">
        <v>417</v>
      </c>
      <c r="F280" s="355" t="s">
        <v>418</v>
      </c>
      <c r="G280" s="355" t="s">
        <v>419</v>
      </c>
      <c r="H280" s="430">
        <v>44860</v>
      </c>
      <c r="I280" s="355">
        <f t="shared" si="5"/>
        <v>5</v>
      </c>
      <c r="J280" s="430">
        <v>44860</v>
      </c>
      <c r="K280" s="430">
        <v>21</v>
      </c>
      <c r="L280" s="431" t="s">
        <v>408</v>
      </c>
      <c r="M280" s="355" t="s">
        <v>12907</v>
      </c>
    </row>
    <row r="281" spans="1:13">
      <c r="A281" s="354">
        <v>45425</v>
      </c>
      <c r="B281" s="355" t="s">
        <v>1451</v>
      </c>
      <c r="C281" s="355" t="s">
        <v>1452</v>
      </c>
      <c r="D281" s="355" t="s">
        <v>1453</v>
      </c>
      <c r="E281" s="355" t="s">
        <v>417</v>
      </c>
      <c r="F281" s="355" t="s">
        <v>418</v>
      </c>
      <c r="G281" s="355" t="s">
        <v>419</v>
      </c>
      <c r="H281" s="430">
        <v>26966</v>
      </c>
      <c r="I281" s="355">
        <f t="shared" si="5"/>
        <v>5</v>
      </c>
      <c r="J281" s="430">
        <v>26966</v>
      </c>
      <c r="K281" s="430">
        <v>13</v>
      </c>
      <c r="L281" s="431" t="s">
        <v>408</v>
      </c>
      <c r="M281" s="355" t="s">
        <v>12899</v>
      </c>
    </row>
    <row r="282" spans="1:13">
      <c r="A282" s="354">
        <v>45425</v>
      </c>
      <c r="B282" s="355" t="s">
        <v>1451</v>
      </c>
      <c r="C282" s="355" t="s">
        <v>1452</v>
      </c>
      <c r="D282" s="355" t="s">
        <v>1453</v>
      </c>
      <c r="E282" s="355" t="s">
        <v>417</v>
      </c>
      <c r="F282" s="355" t="s">
        <v>418</v>
      </c>
      <c r="G282" s="355" t="s">
        <v>419</v>
      </c>
      <c r="H282" s="430">
        <v>16594</v>
      </c>
      <c r="I282" s="355">
        <f t="shared" si="5"/>
        <v>5</v>
      </c>
      <c r="J282" s="430">
        <v>16594</v>
      </c>
      <c r="K282" s="430">
        <v>8</v>
      </c>
      <c r="L282" s="431" t="s">
        <v>408</v>
      </c>
      <c r="M282" s="355" t="s">
        <v>12898</v>
      </c>
    </row>
    <row r="283" spans="1:13">
      <c r="A283" s="354">
        <v>45425</v>
      </c>
      <c r="B283" s="355" t="s">
        <v>1454</v>
      </c>
      <c r="C283" s="355" t="s">
        <v>1455</v>
      </c>
      <c r="D283" s="355" t="s">
        <v>1456</v>
      </c>
      <c r="E283" s="355" t="s">
        <v>417</v>
      </c>
      <c r="F283" s="355" t="s">
        <v>418</v>
      </c>
      <c r="G283" s="355" t="s">
        <v>419</v>
      </c>
      <c r="H283" s="430">
        <v>43280</v>
      </c>
      <c r="I283" s="355">
        <f t="shared" si="5"/>
        <v>5</v>
      </c>
      <c r="J283" s="430">
        <v>43280</v>
      </c>
      <c r="K283" s="430">
        <v>21</v>
      </c>
      <c r="L283" s="431" t="s">
        <v>408</v>
      </c>
      <c r="M283" s="355" t="s">
        <v>12898</v>
      </c>
    </row>
    <row r="284" spans="1:13">
      <c r="A284" s="354">
        <v>45425</v>
      </c>
      <c r="B284" s="355" t="s">
        <v>1457</v>
      </c>
      <c r="C284" s="355" t="s">
        <v>1458</v>
      </c>
      <c r="D284" s="355" t="s">
        <v>1459</v>
      </c>
      <c r="E284" s="355" t="s">
        <v>417</v>
      </c>
      <c r="F284" s="355" t="s">
        <v>418</v>
      </c>
      <c r="G284" s="355" t="s">
        <v>419</v>
      </c>
      <c r="H284" s="430">
        <v>43000</v>
      </c>
      <c r="I284" s="355">
        <f t="shared" si="5"/>
        <v>5</v>
      </c>
      <c r="J284" s="430">
        <v>43000</v>
      </c>
      <c r="K284" s="430">
        <v>21</v>
      </c>
      <c r="L284" s="431" t="s">
        <v>408</v>
      </c>
      <c r="M284" s="355" t="s">
        <v>12898</v>
      </c>
    </row>
    <row r="285" spans="1:13">
      <c r="A285" s="354">
        <v>45425</v>
      </c>
      <c r="B285" s="355" t="s">
        <v>1460</v>
      </c>
      <c r="C285" s="355" t="s">
        <v>1461</v>
      </c>
      <c r="D285" s="355" t="s">
        <v>1462</v>
      </c>
      <c r="E285" s="355" t="s">
        <v>417</v>
      </c>
      <c r="F285" s="355" t="s">
        <v>418</v>
      </c>
      <c r="G285" s="355" t="s">
        <v>419</v>
      </c>
      <c r="H285" s="430">
        <v>43980</v>
      </c>
      <c r="I285" s="355">
        <f t="shared" si="5"/>
        <v>5</v>
      </c>
      <c r="J285" s="430">
        <v>43980</v>
      </c>
      <c r="K285" s="430">
        <v>21</v>
      </c>
      <c r="L285" s="431" t="s">
        <v>408</v>
      </c>
      <c r="M285" s="355" t="s">
        <v>12899</v>
      </c>
    </row>
    <row r="286" spans="1:13">
      <c r="A286" s="354">
        <v>45425</v>
      </c>
      <c r="B286" s="355" t="s">
        <v>1463</v>
      </c>
      <c r="C286" s="355" t="s">
        <v>1464</v>
      </c>
      <c r="D286" s="355" t="s">
        <v>1465</v>
      </c>
      <c r="E286" s="355" t="s">
        <v>417</v>
      </c>
      <c r="F286" s="355" t="s">
        <v>418</v>
      </c>
      <c r="G286" s="355" t="s">
        <v>419</v>
      </c>
      <c r="H286" s="430">
        <v>44340</v>
      </c>
      <c r="I286" s="355">
        <f t="shared" si="5"/>
        <v>5</v>
      </c>
      <c r="J286" s="430">
        <v>44340</v>
      </c>
      <c r="K286" s="430">
        <v>21</v>
      </c>
      <c r="L286" s="431" t="s">
        <v>408</v>
      </c>
      <c r="M286" s="355" t="s">
        <v>12899</v>
      </c>
    </row>
    <row r="287" spans="1:13">
      <c r="A287" s="354">
        <v>45433</v>
      </c>
      <c r="B287" s="355" t="s">
        <v>1466</v>
      </c>
      <c r="C287" s="355" t="s">
        <v>1244</v>
      </c>
      <c r="D287" s="355" t="s">
        <v>1467</v>
      </c>
      <c r="E287" s="355" t="s">
        <v>417</v>
      </c>
      <c r="F287" s="355" t="s">
        <v>418</v>
      </c>
      <c r="G287" s="355" t="s">
        <v>419</v>
      </c>
      <c r="H287" s="430">
        <v>44980</v>
      </c>
      <c r="I287" s="355">
        <f t="shared" si="5"/>
        <v>5</v>
      </c>
      <c r="J287" s="430">
        <v>44980</v>
      </c>
      <c r="K287" s="430">
        <v>21</v>
      </c>
      <c r="L287" s="431" t="s">
        <v>408</v>
      </c>
      <c r="M287" s="355" t="s">
        <v>12907</v>
      </c>
    </row>
    <row r="288" spans="1:13">
      <c r="A288" s="354">
        <v>45427</v>
      </c>
      <c r="B288" s="355" t="s">
        <v>1468</v>
      </c>
      <c r="C288" s="355" t="s">
        <v>1469</v>
      </c>
      <c r="D288" s="355" t="s">
        <v>1470</v>
      </c>
      <c r="E288" s="355" t="s">
        <v>417</v>
      </c>
      <c r="F288" s="355" t="s">
        <v>418</v>
      </c>
      <c r="G288" s="355" t="s">
        <v>419</v>
      </c>
      <c r="H288" s="430">
        <v>44480</v>
      </c>
      <c r="I288" s="355">
        <f t="shared" si="5"/>
        <v>5</v>
      </c>
      <c r="J288" s="430">
        <v>44480</v>
      </c>
      <c r="K288" s="430">
        <v>21</v>
      </c>
      <c r="L288" s="431" t="s">
        <v>408</v>
      </c>
      <c r="M288" s="355" t="s">
        <v>12867</v>
      </c>
    </row>
    <row r="289" spans="1:13">
      <c r="A289" s="354">
        <v>45427</v>
      </c>
      <c r="B289" s="355" t="s">
        <v>1471</v>
      </c>
      <c r="C289" s="355" t="s">
        <v>1472</v>
      </c>
      <c r="D289" s="355" t="s">
        <v>1473</v>
      </c>
      <c r="E289" s="355" t="s">
        <v>417</v>
      </c>
      <c r="F289" s="355" t="s">
        <v>418</v>
      </c>
      <c r="G289" s="355" t="s">
        <v>419</v>
      </c>
      <c r="H289" s="430">
        <v>43740</v>
      </c>
      <c r="I289" s="355">
        <f t="shared" si="5"/>
        <v>5</v>
      </c>
      <c r="J289" s="430">
        <v>43740</v>
      </c>
      <c r="K289" s="430">
        <v>21</v>
      </c>
      <c r="L289" s="431" t="s">
        <v>408</v>
      </c>
      <c r="M289" s="355" t="s">
        <v>12899</v>
      </c>
    </row>
    <row r="290" spans="1:13">
      <c r="A290" s="354">
        <v>45427</v>
      </c>
      <c r="B290" s="355" t="s">
        <v>1474</v>
      </c>
      <c r="C290" s="355" t="s">
        <v>1369</v>
      </c>
      <c r="D290" s="355" t="s">
        <v>1475</v>
      </c>
      <c r="E290" s="355" t="s">
        <v>417</v>
      </c>
      <c r="F290" s="355" t="s">
        <v>418</v>
      </c>
      <c r="G290" s="355" t="s">
        <v>419</v>
      </c>
      <c r="H290" s="430">
        <v>43760</v>
      </c>
      <c r="I290" s="355">
        <f t="shared" si="5"/>
        <v>5</v>
      </c>
      <c r="J290" s="430">
        <v>43760</v>
      </c>
      <c r="K290" s="430">
        <v>21</v>
      </c>
      <c r="L290" s="431" t="s">
        <v>408</v>
      </c>
      <c r="M290" s="355" t="s">
        <v>12899</v>
      </c>
    </row>
    <row r="291" spans="1:13">
      <c r="A291" s="354">
        <v>45427</v>
      </c>
      <c r="B291" s="355" t="s">
        <v>1476</v>
      </c>
      <c r="C291" s="355" t="s">
        <v>1477</v>
      </c>
      <c r="D291" s="355" t="s">
        <v>1478</v>
      </c>
      <c r="E291" s="355" t="s">
        <v>417</v>
      </c>
      <c r="F291" s="355" t="s">
        <v>418</v>
      </c>
      <c r="G291" s="355" t="s">
        <v>419</v>
      </c>
      <c r="H291" s="430">
        <v>10443</v>
      </c>
      <c r="I291" s="355">
        <f t="shared" si="5"/>
        <v>5</v>
      </c>
      <c r="J291" s="430">
        <v>10443</v>
      </c>
      <c r="K291" s="430">
        <v>5</v>
      </c>
      <c r="L291" s="431" t="s">
        <v>408</v>
      </c>
      <c r="M291" s="355" t="s">
        <v>12867</v>
      </c>
    </row>
    <row r="292" spans="1:13">
      <c r="A292" s="354">
        <v>45427</v>
      </c>
      <c r="B292" s="355" t="s">
        <v>1476</v>
      </c>
      <c r="C292" s="355" t="s">
        <v>1477</v>
      </c>
      <c r="D292" s="355" t="s">
        <v>1478</v>
      </c>
      <c r="E292" s="355" t="s">
        <v>417</v>
      </c>
      <c r="F292" s="355" t="s">
        <v>418</v>
      </c>
      <c r="G292" s="355" t="s">
        <v>419</v>
      </c>
      <c r="H292" s="430">
        <v>33417</v>
      </c>
      <c r="I292" s="355">
        <f t="shared" si="5"/>
        <v>5</v>
      </c>
      <c r="J292" s="430">
        <v>33417</v>
      </c>
      <c r="K292" s="430">
        <v>16</v>
      </c>
      <c r="L292" s="431" t="s">
        <v>408</v>
      </c>
      <c r="M292" s="355" t="s">
        <v>12899</v>
      </c>
    </row>
    <row r="293" spans="1:13">
      <c r="A293" s="354">
        <v>45429</v>
      </c>
      <c r="B293" s="355" t="s">
        <v>1479</v>
      </c>
      <c r="C293" s="355" t="s">
        <v>1480</v>
      </c>
      <c r="D293" s="355" t="s">
        <v>1481</v>
      </c>
      <c r="E293" s="355" t="s">
        <v>417</v>
      </c>
      <c r="F293" s="355" t="s">
        <v>418</v>
      </c>
      <c r="G293" s="355" t="s">
        <v>419</v>
      </c>
      <c r="H293" s="430">
        <v>29480</v>
      </c>
      <c r="I293" s="355">
        <f t="shared" si="5"/>
        <v>5</v>
      </c>
      <c r="J293" s="430">
        <v>29480</v>
      </c>
      <c r="K293" s="430">
        <v>14</v>
      </c>
      <c r="L293" s="431" t="s">
        <v>408</v>
      </c>
      <c r="M293" s="355" t="s">
        <v>12907</v>
      </c>
    </row>
    <row r="294" spans="1:13">
      <c r="A294" s="354">
        <v>45429</v>
      </c>
      <c r="B294" s="355" t="s">
        <v>1479</v>
      </c>
      <c r="C294" s="355" t="s">
        <v>1480</v>
      </c>
      <c r="D294" s="355" t="s">
        <v>1481</v>
      </c>
      <c r="E294" s="355" t="s">
        <v>417</v>
      </c>
      <c r="F294" s="355" t="s">
        <v>418</v>
      </c>
      <c r="G294" s="355" t="s">
        <v>419</v>
      </c>
      <c r="H294" s="430">
        <v>14700</v>
      </c>
      <c r="I294" s="355">
        <f t="shared" si="5"/>
        <v>5</v>
      </c>
      <c r="J294" s="430">
        <v>14700</v>
      </c>
      <c r="K294" s="430">
        <v>7</v>
      </c>
      <c r="L294" s="431" t="s">
        <v>408</v>
      </c>
      <c r="M294" s="355" t="s">
        <v>12867</v>
      </c>
    </row>
    <row r="295" spans="1:13">
      <c r="A295" s="354">
        <v>45429</v>
      </c>
      <c r="B295" s="355" t="s">
        <v>1482</v>
      </c>
      <c r="C295" s="355" t="s">
        <v>1483</v>
      </c>
      <c r="D295" s="355" t="s">
        <v>1484</v>
      </c>
      <c r="E295" s="355" t="s">
        <v>417</v>
      </c>
      <c r="F295" s="355" t="s">
        <v>418</v>
      </c>
      <c r="G295" s="355" t="s">
        <v>419</v>
      </c>
      <c r="H295" s="430">
        <v>44740</v>
      </c>
      <c r="I295" s="355">
        <f t="shared" si="5"/>
        <v>5</v>
      </c>
      <c r="J295" s="430">
        <v>44740</v>
      </c>
      <c r="K295" s="430">
        <v>21</v>
      </c>
      <c r="L295" s="431" t="s">
        <v>408</v>
      </c>
      <c r="M295" s="355" t="s">
        <v>12907</v>
      </c>
    </row>
    <row r="296" spans="1:13">
      <c r="A296" s="354">
        <v>45429</v>
      </c>
      <c r="B296" s="355" t="s">
        <v>1485</v>
      </c>
      <c r="C296" s="355" t="s">
        <v>1486</v>
      </c>
      <c r="D296" s="355" t="s">
        <v>1487</v>
      </c>
      <c r="E296" s="355" t="s">
        <v>417</v>
      </c>
      <c r="F296" s="355" t="s">
        <v>418</v>
      </c>
      <c r="G296" s="355" t="s">
        <v>419</v>
      </c>
      <c r="H296" s="430">
        <v>44040</v>
      </c>
      <c r="I296" s="355">
        <f t="shared" si="5"/>
        <v>5</v>
      </c>
      <c r="J296" s="430">
        <v>44040</v>
      </c>
      <c r="K296" s="430">
        <v>21</v>
      </c>
      <c r="L296" s="431" t="s">
        <v>408</v>
      </c>
      <c r="M296" s="355" t="s">
        <v>12867</v>
      </c>
    </row>
    <row r="297" spans="1:13">
      <c r="A297" s="354">
        <v>45429</v>
      </c>
      <c r="B297" s="355" t="s">
        <v>1488</v>
      </c>
      <c r="C297" s="355" t="s">
        <v>444</v>
      </c>
      <c r="D297" s="355" t="s">
        <v>1489</v>
      </c>
      <c r="E297" s="355" t="s">
        <v>417</v>
      </c>
      <c r="F297" s="355" t="s">
        <v>418</v>
      </c>
      <c r="G297" s="355" t="s">
        <v>419</v>
      </c>
      <c r="H297" s="430">
        <v>43700</v>
      </c>
      <c r="I297" s="355">
        <f t="shared" si="5"/>
        <v>5</v>
      </c>
      <c r="J297" s="430">
        <v>43700</v>
      </c>
      <c r="K297" s="430">
        <v>21</v>
      </c>
      <c r="L297" s="431" t="s">
        <v>408</v>
      </c>
      <c r="M297" s="355" t="s">
        <v>12867</v>
      </c>
    </row>
    <row r="298" spans="1:13">
      <c r="A298" s="354">
        <v>45429</v>
      </c>
      <c r="B298" s="355" t="s">
        <v>1490</v>
      </c>
      <c r="C298" s="355" t="s">
        <v>1491</v>
      </c>
      <c r="D298" s="355" t="s">
        <v>1492</v>
      </c>
      <c r="E298" s="355" t="s">
        <v>417</v>
      </c>
      <c r="F298" s="355" t="s">
        <v>418</v>
      </c>
      <c r="G298" s="355" t="s">
        <v>419</v>
      </c>
      <c r="H298" s="430">
        <v>43200</v>
      </c>
      <c r="I298" s="355">
        <f t="shared" si="5"/>
        <v>5</v>
      </c>
      <c r="J298" s="430">
        <v>43200</v>
      </c>
      <c r="K298" s="430">
        <v>21</v>
      </c>
      <c r="L298" s="355" t="s">
        <v>408</v>
      </c>
      <c r="M298" s="355" t="s">
        <v>12867</v>
      </c>
    </row>
    <row r="299" spans="1:13">
      <c r="A299" s="354">
        <v>45432</v>
      </c>
      <c r="B299" s="355" t="s">
        <v>1493</v>
      </c>
      <c r="C299" s="355" t="s">
        <v>1494</v>
      </c>
      <c r="D299" s="355" t="s">
        <v>1495</v>
      </c>
      <c r="E299" s="355" t="s">
        <v>417</v>
      </c>
      <c r="F299" s="355" t="s">
        <v>418</v>
      </c>
      <c r="G299" s="355" t="s">
        <v>419</v>
      </c>
      <c r="H299" s="430">
        <v>43800</v>
      </c>
      <c r="I299" s="355">
        <f t="shared" si="5"/>
        <v>5</v>
      </c>
      <c r="J299" s="430">
        <v>43800</v>
      </c>
      <c r="K299" s="430">
        <v>21</v>
      </c>
      <c r="L299" s="355" t="s">
        <v>408</v>
      </c>
      <c r="M299" s="355" t="s">
        <v>12908</v>
      </c>
    </row>
    <row r="300" spans="1:13">
      <c r="A300" s="354">
        <v>45432</v>
      </c>
      <c r="B300" s="355" t="s">
        <v>1496</v>
      </c>
      <c r="C300" s="355" t="s">
        <v>1363</v>
      </c>
      <c r="D300" s="355" t="s">
        <v>1497</v>
      </c>
      <c r="E300" s="355" t="s">
        <v>417</v>
      </c>
      <c r="F300" s="355" t="s">
        <v>418</v>
      </c>
      <c r="G300" s="355" t="s">
        <v>419</v>
      </c>
      <c r="H300" s="430">
        <v>43260</v>
      </c>
      <c r="I300" s="355">
        <f t="shared" si="5"/>
        <v>5</v>
      </c>
      <c r="J300" s="430">
        <v>43260</v>
      </c>
      <c r="K300" s="430">
        <v>21</v>
      </c>
      <c r="L300" s="355" t="s">
        <v>408</v>
      </c>
      <c r="M300" s="355" t="s">
        <v>12908</v>
      </c>
    </row>
    <row r="301" spans="1:13">
      <c r="A301" s="354">
        <v>45432</v>
      </c>
      <c r="B301" s="355" t="s">
        <v>1498</v>
      </c>
      <c r="C301" s="355" t="s">
        <v>1499</v>
      </c>
      <c r="D301" s="355" t="s">
        <v>1500</v>
      </c>
      <c r="E301" s="355" t="s">
        <v>417</v>
      </c>
      <c r="F301" s="355" t="s">
        <v>418</v>
      </c>
      <c r="G301" s="355" t="s">
        <v>419</v>
      </c>
      <c r="H301" s="430">
        <v>40560</v>
      </c>
      <c r="I301" s="355">
        <f t="shared" si="5"/>
        <v>5</v>
      </c>
      <c r="J301" s="430">
        <v>40560</v>
      </c>
      <c r="K301" s="430">
        <v>21</v>
      </c>
      <c r="L301" s="431" t="s">
        <v>408</v>
      </c>
      <c r="M301" s="355" t="s">
        <v>12908</v>
      </c>
    </row>
    <row r="302" spans="1:13">
      <c r="A302" s="354">
        <v>45432</v>
      </c>
      <c r="B302" s="355" t="s">
        <v>1501</v>
      </c>
      <c r="C302" s="355" t="s">
        <v>1502</v>
      </c>
      <c r="D302" s="355" t="s">
        <v>1503</v>
      </c>
      <c r="E302" s="355" t="s">
        <v>417</v>
      </c>
      <c r="F302" s="355" t="s">
        <v>418</v>
      </c>
      <c r="G302" s="355" t="s">
        <v>419</v>
      </c>
      <c r="H302" s="430">
        <v>41120</v>
      </c>
      <c r="I302" s="355">
        <f t="shared" si="5"/>
        <v>5</v>
      </c>
      <c r="J302" s="430">
        <v>41120</v>
      </c>
      <c r="K302" s="430">
        <v>21</v>
      </c>
      <c r="L302" s="431" t="s">
        <v>408</v>
      </c>
      <c r="M302" s="355" t="s">
        <v>12908</v>
      </c>
    </row>
    <row r="303" spans="1:13">
      <c r="A303" s="354">
        <v>45432</v>
      </c>
      <c r="B303" s="355" t="s">
        <v>1504</v>
      </c>
      <c r="C303" s="355" t="s">
        <v>1505</v>
      </c>
      <c r="D303" s="355" t="s">
        <v>1506</v>
      </c>
      <c r="E303" s="355" t="s">
        <v>417</v>
      </c>
      <c r="F303" s="355" t="s">
        <v>418</v>
      </c>
      <c r="G303" s="355" t="s">
        <v>419</v>
      </c>
      <c r="H303" s="430">
        <v>42300</v>
      </c>
      <c r="I303" s="355">
        <f t="shared" si="5"/>
        <v>5</v>
      </c>
      <c r="J303" s="430">
        <v>42300</v>
      </c>
      <c r="K303" s="430">
        <v>21</v>
      </c>
      <c r="L303" s="431" t="s">
        <v>408</v>
      </c>
      <c r="M303" s="355" t="s">
        <v>12908</v>
      </c>
    </row>
    <row r="304" spans="1:13">
      <c r="A304" s="354">
        <v>45436</v>
      </c>
      <c r="B304" s="355" t="s">
        <v>1507</v>
      </c>
      <c r="C304" s="355" t="s">
        <v>1508</v>
      </c>
      <c r="D304" s="355" t="s">
        <v>1509</v>
      </c>
      <c r="E304" s="355" t="s">
        <v>417</v>
      </c>
      <c r="F304" s="355" t="s">
        <v>418</v>
      </c>
      <c r="G304" s="355" t="s">
        <v>419</v>
      </c>
      <c r="H304" s="430">
        <v>16806</v>
      </c>
      <c r="I304" s="355">
        <f t="shared" si="5"/>
        <v>5</v>
      </c>
      <c r="J304" s="430">
        <v>16806</v>
      </c>
      <c r="K304" s="430">
        <v>7</v>
      </c>
      <c r="L304" s="431" t="s">
        <v>408</v>
      </c>
      <c r="M304" s="355" t="s">
        <v>12909</v>
      </c>
    </row>
    <row r="305" spans="1:13">
      <c r="A305" s="354">
        <v>45436</v>
      </c>
      <c r="B305" s="355" t="s">
        <v>1507</v>
      </c>
      <c r="C305" s="355" t="s">
        <v>1508</v>
      </c>
      <c r="D305" s="355" t="s">
        <v>1509</v>
      </c>
      <c r="E305" s="355" t="s">
        <v>417</v>
      </c>
      <c r="F305" s="355" t="s">
        <v>418</v>
      </c>
      <c r="G305" s="355" t="s">
        <v>419</v>
      </c>
      <c r="H305" s="430">
        <v>27254</v>
      </c>
      <c r="I305" s="355">
        <f t="shared" si="5"/>
        <v>5</v>
      </c>
      <c r="J305" s="430">
        <v>27254</v>
      </c>
      <c r="K305" s="430">
        <v>14</v>
      </c>
      <c r="L305" s="431" t="s">
        <v>408</v>
      </c>
      <c r="M305" s="355" t="s">
        <v>12907</v>
      </c>
    </row>
    <row r="306" spans="1:13">
      <c r="A306" s="354">
        <v>45436</v>
      </c>
      <c r="B306" s="355" t="s">
        <v>1510</v>
      </c>
      <c r="C306" s="355" t="s">
        <v>1511</v>
      </c>
      <c r="D306" s="355" t="s">
        <v>1512</v>
      </c>
      <c r="E306" s="355" t="s">
        <v>417</v>
      </c>
      <c r="F306" s="355" t="s">
        <v>418</v>
      </c>
      <c r="G306" s="355" t="s">
        <v>419</v>
      </c>
      <c r="H306" s="430">
        <v>44100</v>
      </c>
      <c r="I306" s="355">
        <f t="shared" si="5"/>
        <v>5</v>
      </c>
      <c r="J306" s="430">
        <v>44100</v>
      </c>
      <c r="K306" s="430">
        <v>21</v>
      </c>
      <c r="L306" s="431" t="s">
        <v>408</v>
      </c>
      <c r="M306" s="355" t="s">
        <v>12909</v>
      </c>
    </row>
    <row r="307" spans="1:13">
      <c r="A307" s="354">
        <v>45434</v>
      </c>
      <c r="B307" s="355" t="s">
        <v>1513</v>
      </c>
      <c r="C307" s="355" t="s">
        <v>1514</v>
      </c>
      <c r="D307" s="355" t="s">
        <v>1515</v>
      </c>
      <c r="E307" s="355" t="s">
        <v>417</v>
      </c>
      <c r="F307" s="355" t="s">
        <v>418</v>
      </c>
      <c r="G307" s="355" t="s">
        <v>419</v>
      </c>
      <c r="H307" s="430">
        <v>39737</v>
      </c>
      <c r="I307" s="355">
        <f t="shared" si="5"/>
        <v>5</v>
      </c>
      <c r="J307" s="430">
        <v>39737</v>
      </c>
      <c r="K307" s="430">
        <v>19</v>
      </c>
      <c r="L307" s="431" t="s">
        <v>408</v>
      </c>
      <c r="M307" s="355" t="s">
        <v>12907</v>
      </c>
    </row>
    <row r="308" spans="1:13">
      <c r="A308" s="354">
        <v>45434</v>
      </c>
      <c r="B308" s="355" t="s">
        <v>1513</v>
      </c>
      <c r="C308" s="355" t="s">
        <v>1514</v>
      </c>
      <c r="D308" s="355" t="s">
        <v>1515</v>
      </c>
      <c r="E308" s="355" t="s">
        <v>417</v>
      </c>
      <c r="F308" s="355" t="s">
        <v>418</v>
      </c>
      <c r="G308" s="355" t="s">
        <v>419</v>
      </c>
      <c r="H308" s="430">
        <v>4183</v>
      </c>
      <c r="I308" s="355">
        <f t="shared" si="5"/>
        <v>5</v>
      </c>
      <c r="J308" s="430">
        <v>4183</v>
      </c>
      <c r="K308" s="430">
        <v>2</v>
      </c>
      <c r="L308" s="431" t="s">
        <v>408</v>
      </c>
      <c r="M308" s="355" t="s">
        <v>12908</v>
      </c>
    </row>
    <row r="309" spans="1:13">
      <c r="A309" s="354">
        <v>45434</v>
      </c>
      <c r="B309" s="355" t="s">
        <v>1516</v>
      </c>
      <c r="C309" s="355" t="s">
        <v>1517</v>
      </c>
      <c r="D309" s="355" t="s">
        <v>1518</v>
      </c>
      <c r="E309" s="355" t="s">
        <v>417</v>
      </c>
      <c r="F309" s="355" t="s">
        <v>418</v>
      </c>
      <c r="G309" s="355" t="s">
        <v>419</v>
      </c>
      <c r="H309" s="430">
        <v>44280</v>
      </c>
      <c r="I309" s="355">
        <f t="shared" si="5"/>
        <v>5</v>
      </c>
      <c r="J309" s="430">
        <v>44280</v>
      </c>
      <c r="K309" s="430">
        <v>21</v>
      </c>
      <c r="L309" s="431" t="s">
        <v>408</v>
      </c>
      <c r="M309" s="355" t="s">
        <v>12907</v>
      </c>
    </row>
    <row r="310" spans="1:13">
      <c r="A310" s="354">
        <v>45436</v>
      </c>
      <c r="B310" s="355" t="s">
        <v>1519</v>
      </c>
      <c r="C310" s="355" t="s">
        <v>1520</v>
      </c>
      <c r="D310" s="355" t="s">
        <v>1521</v>
      </c>
      <c r="E310" s="355" t="s">
        <v>417</v>
      </c>
      <c r="F310" s="355" t="s">
        <v>418</v>
      </c>
      <c r="G310" s="355" t="s">
        <v>419</v>
      </c>
      <c r="H310" s="430">
        <v>44180</v>
      </c>
      <c r="I310" s="355">
        <f t="shared" si="5"/>
        <v>5</v>
      </c>
      <c r="J310" s="430">
        <v>44180</v>
      </c>
      <c r="K310" s="430">
        <v>21</v>
      </c>
      <c r="L310" s="431" t="s">
        <v>408</v>
      </c>
      <c r="M310" s="355" t="s">
        <v>12909</v>
      </c>
    </row>
    <row r="311" spans="1:13">
      <c r="A311" s="354">
        <v>45436</v>
      </c>
      <c r="B311" s="355" t="s">
        <v>1522</v>
      </c>
      <c r="C311" s="355" t="s">
        <v>1523</v>
      </c>
      <c r="D311" s="355" t="s">
        <v>1524</v>
      </c>
      <c r="E311" s="355" t="s">
        <v>417</v>
      </c>
      <c r="F311" s="355" t="s">
        <v>418</v>
      </c>
      <c r="G311" s="355" t="s">
        <v>419</v>
      </c>
      <c r="H311" s="430">
        <v>43920</v>
      </c>
      <c r="I311" s="355">
        <f t="shared" si="5"/>
        <v>5</v>
      </c>
      <c r="J311" s="430">
        <v>43920</v>
      </c>
      <c r="K311" s="430">
        <v>21</v>
      </c>
      <c r="L311" s="431" t="s">
        <v>408</v>
      </c>
      <c r="M311" s="355" t="s">
        <v>12909</v>
      </c>
    </row>
    <row r="312" spans="1:13">
      <c r="A312" s="354">
        <v>45436</v>
      </c>
      <c r="B312" s="355" t="s">
        <v>1525</v>
      </c>
      <c r="C312" s="355" t="s">
        <v>1526</v>
      </c>
      <c r="D312" s="355" t="s">
        <v>1527</v>
      </c>
      <c r="E312" s="355" t="s">
        <v>417</v>
      </c>
      <c r="F312" s="355" t="s">
        <v>418</v>
      </c>
      <c r="G312" s="355" t="s">
        <v>419</v>
      </c>
      <c r="H312" s="430">
        <v>44320</v>
      </c>
      <c r="I312" s="355">
        <f t="shared" si="5"/>
        <v>5</v>
      </c>
      <c r="J312" s="430">
        <v>44320</v>
      </c>
      <c r="K312" s="430">
        <v>21</v>
      </c>
      <c r="L312" s="431" t="s">
        <v>408</v>
      </c>
      <c r="M312" s="355" t="s">
        <v>12909</v>
      </c>
    </row>
    <row r="313" spans="1:13">
      <c r="A313" s="354">
        <v>45440</v>
      </c>
      <c r="B313" s="355" t="s">
        <v>1528</v>
      </c>
      <c r="C313" s="355" t="s">
        <v>1529</v>
      </c>
      <c r="D313" s="355" t="s">
        <v>1530</v>
      </c>
      <c r="E313" s="355" t="s">
        <v>417</v>
      </c>
      <c r="F313" s="355" t="s">
        <v>418</v>
      </c>
      <c r="G313" s="355" t="s">
        <v>419</v>
      </c>
      <c r="H313" s="430">
        <v>43360</v>
      </c>
      <c r="I313" s="355">
        <f t="shared" si="5"/>
        <v>5</v>
      </c>
      <c r="J313" s="430">
        <v>43360</v>
      </c>
      <c r="K313" s="430">
        <v>21</v>
      </c>
      <c r="L313" s="431" t="s">
        <v>408</v>
      </c>
      <c r="M313" s="355" t="s">
        <v>12909</v>
      </c>
    </row>
    <row r="314" spans="1:13">
      <c r="A314" s="354">
        <v>45440</v>
      </c>
      <c r="B314" s="355" t="s">
        <v>1531</v>
      </c>
      <c r="C314" s="355" t="s">
        <v>1532</v>
      </c>
      <c r="D314" s="355" t="s">
        <v>1533</v>
      </c>
      <c r="E314" s="355" t="s">
        <v>417</v>
      </c>
      <c r="F314" s="355" t="s">
        <v>418</v>
      </c>
      <c r="G314" s="355" t="s">
        <v>419</v>
      </c>
      <c r="H314" s="430">
        <v>42252</v>
      </c>
      <c r="I314" s="355">
        <f t="shared" si="5"/>
        <v>5</v>
      </c>
      <c r="J314" s="430">
        <v>42252</v>
      </c>
      <c r="K314" s="430">
        <v>20</v>
      </c>
      <c r="L314" s="431" t="s">
        <v>408</v>
      </c>
      <c r="M314" s="355" t="s">
        <v>12910</v>
      </c>
    </row>
    <row r="315" spans="1:13">
      <c r="A315" s="354">
        <v>45440</v>
      </c>
      <c r="B315" s="355" t="s">
        <v>1531</v>
      </c>
      <c r="C315" s="355" t="s">
        <v>1532</v>
      </c>
      <c r="D315" s="355" t="s">
        <v>1533</v>
      </c>
      <c r="E315" s="355" t="s">
        <v>417</v>
      </c>
      <c r="F315" s="355" t="s">
        <v>418</v>
      </c>
      <c r="G315" s="355" t="s">
        <v>419</v>
      </c>
      <c r="H315" s="430">
        <v>1988</v>
      </c>
      <c r="I315" s="355">
        <f t="shared" si="5"/>
        <v>5</v>
      </c>
      <c r="J315" s="430">
        <v>1988</v>
      </c>
      <c r="K315" s="430">
        <v>1</v>
      </c>
      <c r="L315" s="431" t="s">
        <v>408</v>
      </c>
      <c r="M315" s="355" t="s">
        <v>12909</v>
      </c>
    </row>
    <row r="316" spans="1:13">
      <c r="A316" s="354">
        <v>45440</v>
      </c>
      <c r="B316" s="355" t="s">
        <v>1534</v>
      </c>
      <c r="C316" s="355" t="s">
        <v>1535</v>
      </c>
      <c r="D316" s="355" t="s">
        <v>1536</v>
      </c>
      <c r="E316" s="355" t="s">
        <v>417</v>
      </c>
      <c r="F316" s="355" t="s">
        <v>418</v>
      </c>
      <c r="G316" s="355" t="s">
        <v>419</v>
      </c>
      <c r="H316" s="430">
        <v>43420</v>
      </c>
      <c r="I316" s="355">
        <f t="shared" si="5"/>
        <v>5</v>
      </c>
      <c r="J316" s="430">
        <v>43420</v>
      </c>
      <c r="K316" s="430">
        <v>21</v>
      </c>
      <c r="L316" s="431" t="s">
        <v>408</v>
      </c>
      <c r="M316" s="355" t="s">
        <v>12909</v>
      </c>
    </row>
    <row r="317" spans="1:13">
      <c r="A317" s="354">
        <v>45447</v>
      </c>
      <c r="B317" s="355" t="s">
        <v>1537</v>
      </c>
      <c r="C317" s="355" t="s">
        <v>1538</v>
      </c>
      <c r="D317" s="355" t="s">
        <v>1539</v>
      </c>
      <c r="E317" s="355" t="s">
        <v>417</v>
      </c>
      <c r="F317" s="355" t="s">
        <v>418</v>
      </c>
      <c r="G317" s="355" t="s">
        <v>419</v>
      </c>
      <c r="H317" s="430">
        <v>43560</v>
      </c>
      <c r="I317" s="355">
        <f t="shared" si="5"/>
        <v>6</v>
      </c>
      <c r="J317" s="430">
        <v>43560</v>
      </c>
      <c r="K317" s="430">
        <v>21</v>
      </c>
      <c r="L317" s="431" t="s">
        <v>408</v>
      </c>
      <c r="M317" s="355" t="s">
        <v>12911</v>
      </c>
    </row>
    <row r="318" spans="1:13">
      <c r="A318" s="354">
        <v>45447</v>
      </c>
      <c r="B318" s="355" t="s">
        <v>1540</v>
      </c>
      <c r="C318" s="355" t="s">
        <v>1541</v>
      </c>
      <c r="D318" s="355" t="s">
        <v>1542</v>
      </c>
      <c r="E318" s="355" t="s">
        <v>417</v>
      </c>
      <c r="F318" s="355" t="s">
        <v>418</v>
      </c>
      <c r="G318" s="355" t="s">
        <v>419</v>
      </c>
      <c r="H318" s="430">
        <v>43620</v>
      </c>
      <c r="I318" s="355">
        <f t="shared" si="5"/>
        <v>6</v>
      </c>
      <c r="J318" s="430">
        <v>43620</v>
      </c>
      <c r="K318" s="430">
        <v>21</v>
      </c>
      <c r="L318" s="431" t="s">
        <v>408</v>
      </c>
      <c r="M318" s="355" t="s">
        <v>12911</v>
      </c>
    </row>
    <row r="319" spans="1:13">
      <c r="A319" s="354">
        <v>45447</v>
      </c>
      <c r="B319" s="355" t="s">
        <v>1543</v>
      </c>
      <c r="C319" s="355" t="s">
        <v>1544</v>
      </c>
      <c r="D319" s="355" t="s">
        <v>1545</v>
      </c>
      <c r="E319" s="355" t="s">
        <v>417</v>
      </c>
      <c r="F319" s="355" t="s">
        <v>418</v>
      </c>
      <c r="G319" s="355" t="s">
        <v>419</v>
      </c>
      <c r="H319" s="430">
        <v>44060</v>
      </c>
      <c r="I319" s="355">
        <f t="shared" si="5"/>
        <v>6</v>
      </c>
      <c r="J319" s="430">
        <v>44060</v>
      </c>
      <c r="K319" s="430">
        <v>21</v>
      </c>
      <c r="L319" s="431" t="s">
        <v>408</v>
      </c>
      <c r="M319" s="355" t="s">
        <v>12911</v>
      </c>
    </row>
    <row r="320" spans="1:13">
      <c r="A320" s="354">
        <v>45447</v>
      </c>
      <c r="B320" s="355" t="s">
        <v>1546</v>
      </c>
      <c r="C320" s="355" t="s">
        <v>1547</v>
      </c>
      <c r="D320" s="355" t="s">
        <v>1548</v>
      </c>
      <c r="E320" s="355" t="s">
        <v>417</v>
      </c>
      <c r="F320" s="355" t="s">
        <v>418</v>
      </c>
      <c r="G320" s="355" t="s">
        <v>419</v>
      </c>
      <c r="H320" s="430">
        <v>43640</v>
      </c>
      <c r="I320" s="355">
        <f t="shared" si="5"/>
        <v>6</v>
      </c>
      <c r="J320" s="430">
        <v>43640</v>
      </c>
      <c r="K320" s="430">
        <v>21</v>
      </c>
      <c r="L320" s="431" t="s">
        <v>408</v>
      </c>
      <c r="M320" s="355" t="s">
        <v>12911</v>
      </c>
    </row>
    <row r="321" spans="1:13">
      <c r="A321" s="354">
        <v>45448</v>
      </c>
      <c r="B321" s="355" t="s">
        <v>1549</v>
      </c>
      <c r="C321" s="355" t="s">
        <v>1550</v>
      </c>
      <c r="D321" s="355" t="s">
        <v>1551</v>
      </c>
      <c r="E321" s="355" t="s">
        <v>417</v>
      </c>
      <c r="F321" s="355" t="s">
        <v>418</v>
      </c>
      <c r="G321" s="355" t="s">
        <v>419</v>
      </c>
      <c r="H321" s="430">
        <v>43640</v>
      </c>
      <c r="I321" s="355">
        <f t="shared" si="5"/>
        <v>6</v>
      </c>
      <c r="J321" s="430">
        <v>43640</v>
      </c>
      <c r="K321" s="430">
        <v>21</v>
      </c>
      <c r="L321" s="431" t="s">
        <v>408</v>
      </c>
      <c r="M321" s="355" t="s">
        <v>12911</v>
      </c>
    </row>
    <row r="322" spans="1:13">
      <c r="A322" s="354">
        <v>45448</v>
      </c>
      <c r="B322" s="355" t="s">
        <v>1552</v>
      </c>
      <c r="C322" s="355" t="s">
        <v>1553</v>
      </c>
      <c r="D322" s="355" t="s">
        <v>1554</v>
      </c>
      <c r="E322" s="355" t="s">
        <v>417</v>
      </c>
      <c r="F322" s="355" t="s">
        <v>418</v>
      </c>
      <c r="G322" s="355" t="s">
        <v>419</v>
      </c>
      <c r="H322" s="430">
        <v>43420</v>
      </c>
      <c r="I322" s="355">
        <f t="shared" si="5"/>
        <v>6</v>
      </c>
      <c r="J322" s="430">
        <v>43420</v>
      </c>
      <c r="K322" s="430">
        <v>21</v>
      </c>
      <c r="L322" s="431" t="s">
        <v>408</v>
      </c>
      <c r="M322" s="355" t="s">
        <v>12911</v>
      </c>
    </row>
    <row r="323" spans="1:13">
      <c r="A323" s="354">
        <v>45448</v>
      </c>
      <c r="B323" s="355" t="s">
        <v>1555</v>
      </c>
      <c r="C323" s="355" t="s">
        <v>1556</v>
      </c>
      <c r="D323" s="355" t="s">
        <v>1557</v>
      </c>
      <c r="E323" s="355" t="s">
        <v>417</v>
      </c>
      <c r="F323" s="355" t="s">
        <v>418</v>
      </c>
      <c r="G323" s="355" t="s">
        <v>419</v>
      </c>
      <c r="H323" s="430">
        <v>14507</v>
      </c>
      <c r="I323" s="355">
        <f t="shared" si="5"/>
        <v>6</v>
      </c>
      <c r="J323" s="430">
        <v>14507</v>
      </c>
      <c r="K323" s="430">
        <v>7</v>
      </c>
      <c r="L323" s="431" t="s">
        <v>408</v>
      </c>
      <c r="M323" s="355" t="s">
        <v>12910</v>
      </c>
    </row>
    <row r="324" spans="1:13">
      <c r="A324" s="354">
        <v>45448</v>
      </c>
      <c r="B324" s="355" t="s">
        <v>1555</v>
      </c>
      <c r="C324" s="355" t="s">
        <v>1556</v>
      </c>
      <c r="D324" s="355" t="s">
        <v>1557</v>
      </c>
      <c r="E324" s="355" t="s">
        <v>417</v>
      </c>
      <c r="F324" s="355" t="s">
        <v>418</v>
      </c>
      <c r="G324" s="355" t="s">
        <v>419</v>
      </c>
      <c r="H324" s="430">
        <v>29013</v>
      </c>
      <c r="I324" s="355">
        <f t="shared" si="5"/>
        <v>6</v>
      </c>
      <c r="J324" s="430">
        <v>29013</v>
      </c>
      <c r="K324" s="430">
        <v>14</v>
      </c>
      <c r="L324" s="431" t="s">
        <v>408</v>
      </c>
      <c r="M324" s="355" t="s">
        <v>12911</v>
      </c>
    </row>
    <row r="325" spans="1:13">
      <c r="A325" s="354">
        <v>45448</v>
      </c>
      <c r="B325" s="355" t="s">
        <v>1558</v>
      </c>
      <c r="C325" s="355" t="s">
        <v>1559</v>
      </c>
      <c r="D325" s="355" t="s">
        <v>1560</v>
      </c>
      <c r="E325" s="355" t="s">
        <v>417</v>
      </c>
      <c r="F325" s="355" t="s">
        <v>418</v>
      </c>
      <c r="G325" s="355" t="s">
        <v>419</v>
      </c>
      <c r="H325" s="430">
        <v>42580</v>
      </c>
      <c r="I325" s="355">
        <f t="shared" si="5"/>
        <v>6</v>
      </c>
      <c r="J325" s="430">
        <v>42580</v>
      </c>
      <c r="K325" s="430">
        <v>21</v>
      </c>
      <c r="L325" s="431" t="s">
        <v>408</v>
      </c>
      <c r="M325" s="355" t="s">
        <v>12910</v>
      </c>
    </row>
    <row r="326" spans="1:13">
      <c r="A326" s="354">
        <v>45450</v>
      </c>
      <c r="B326" s="355" t="s">
        <v>1561</v>
      </c>
      <c r="C326" s="355" t="s">
        <v>1562</v>
      </c>
      <c r="D326" s="355" t="s">
        <v>1563</v>
      </c>
      <c r="E326" s="355" t="s">
        <v>417</v>
      </c>
      <c r="F326" s="355" t="s">
        <v>418</v>
      </c>
      <c r="G326" s="355" t="s">
        <v>419</v>
      </c>
      <c r="H326" s="430">
        <v>42720</v>
      </c>
      <c r="I326" s="355">
        <f t="shared" si="5"/>
        <v>6</v>
      </c>
      <c r="J326" s="430">
        <v>42720</v>
      </c>
      <c r="K326" s="430">
        <v>21</v>
      </c>
      <c r="L326" s="431" t="s">
        <v>408</v>
      </c>
      <c r="M326" s="355" t="s">
        <v>12868</v>
      </c>
    </row>
    <row r="327" spans="1:13">
      <c r="A327" s="354">
        <v>45456</v>
      </c>
      <c r="B327" s="355" t="s">
        <v>1564</v>
      </c>
      <c r="C327" s="355" t="s">
        <v>1565</v>
      </c>
      <c r="D327" s="355" t="s">
        <v>1566</v>
      </c>
      <c r="E327" s="355" t="s">
        <v>417</v>
      </c>
      <c r="F327" s="355" t="s">
        <v>418</v>
      </c>
      <c r="G327" s="355" t="s">
        <v>419</v>
      </c>
      <c r="H327" s="430">
        <v>43840</v>
      </c>
      <c r="I327" s="355">
        <f t="shared" si="5"/>
        <v>6</v>
      </c>
      <c r="J327" s="430">
        <v>43840</v>
      </c>
      <c r="K327" s="430">
        <v>21</v>
      </c>
      <c r="L327" s="431" t="s">
        <v>408</v>
      </c>
      <c r="M327" s="355" t="s">
        <v>12910</v>
      </c>
    </row>
    <row r="328" spans="1:13">
      <c r="A328" s="354">
        <v>45450</v>
      </c>
      <c r="B328" s="355" t="s">
        <v>1567</v>
      </c>
      <c r="C328" s="355" t="s">
        <v>1568</v>
      </c>
      <c r="D328" s="355" t="s">
        <v>1569</v>
      </c>
      <c r="E328" s="355" t="s">
        <v>417</v>
      </c>
      <c r="F328" s="355" t="s">
        <v>418</v>
      </c>
      <c r="G328" s="355" t="s">
        <v>419</v>
      </c>
      <c r="H328" s="430">
        <v>42660</v>
      </c>
      <c r="I328" s="355">
        <f t="shared" si="5"/>
        <v>6</v>
      </c>
      <c r="J328" s="430">
        <v>42660</v>
      </c>
      <c r="K328" s="430">
        <v>21</v>
      </c>
      <c r="L328" s="431" t="s">
        <v>408</v>
      </c>
      <c r="M328" s="355" t="s">
        <v>12868</v>
      </c>
    </row>
    <row r="329" spans="1:13">
      <c r="A329" s="354">
        <v>45450</v>
      </c>
      <c r="B329" s="355" t="s">
        <v>1570</v>
      </c>
      <c r="C329" s="355" t="s">
        <v>1571</v>
      </c>
      <c r="D329" s="355" t="s">
        <v>1572</v>
      </c>
      <c r="E329" s="355" t="s">
        <v>417</v>
      </c>
      <c r="F329" s="355" t="s">
        <v>418</v>
      </c>
      <c r="G329" s="355" t="s">
        <v>419</v>
      </c>
      <c r="H329" s="430">
        <v>42640</v>
      </c>
      <c r="I329" s="355">
        <f t="shared" si="5"/>
        <v>6</v>
      </c>
      <c r="J329" s="430">
        <v>42640</v>
      </c>
      <c r="K329" s="430">
        <v>21</v>
      </c>
      <c r="L329" s="431" t="s">
        <v>408</v>
      </c>
      <c r="M329" s="355" t="s">
        <v>12868</v>
      </c>
    </row>
    <row r="330" spans="1:13">
      <c r="A330" s="354">
        <v>45450</v>
      </c>
      <c r="B330" s="355" t="s">
        <v>1573</v>
      </c>
      <c r="C330" s="355" t="s">
        <v>1574</v>
      </c>
      <c r="D330" s="355" t="s">
        <v>1575</v>
      </c>
      <c r="E330" s="355" t="s">
        <v>417</v>
      </c>
      <c r="F330" s="355" t="s">
        <v>418</v>
      </c>
      <c r="G330" s="355" t="s">
        <v>419</v>
      </c>
      <c r="H330" s="430">
        <v>43240</v>
      </c>
      <c r="I330" s="355">
        <f t="shared" si="5"/>
        <v>6</v>
      </c>
      <c r="J330" s="430">
        <v>43240</v>
      </c>
      <c r="K330" s="430">
        <v>21</v>
      </c>
      <c r="L330" s="431" t="s">
        <v>408</v>
      </c>
      <c r="M330" s="355" t="s">
        <v>12868</v>
      </c>
    </row>
    <row r="331" spans="1:13">
      <c r="A331" s="354">
        <v>45453</v>
      </c>
      <c r="B331" s="355" t="s">
        <v>1576</v>
      </c>
      <c r="C331" s="355" t="s">
        <v>1577</v>
      </c>
      <c r="D331" s="355" t="s">
        <v>1578</v>
      </c>
      <c r="E331" s="355" t="s">
        <v>417</v>
      </c>
      <c r="F331" s="355" t="s">
        <v>418</v>
      </c>
      <c r="G331" s="355" t="s">
        <v>419</v>
      </c>
      <c r="H331" s="430">
        <v>42620</v>
      </c>
      <c r="I331" s="355">
        <f t="shared" si="5"/>
        <v>6</v>
      </c>
      <c r="J331" s="430">
        <v>42620</v>
      </c>
      <c r="K331" s="430">
        <v>21</v>
      </c>
      <c r="L331" s="431" t="s">
        <v>408</v>
      </c>
      <c r="M331" s="355" t="s">
        <v>12868</v>
      </c>
    </row>
    <row r="332" spans="1:13">
      <c r="A332" s="354">
        <v>45453</v>
      </c>
      <c r="B332" s="355" t="s">
        <v>1579</v>
      </c>
      <c r="C332" s="355" t="s">
        <v>1580</v>
      </c>
      <c r="D332" s="355" t="s">
        <v>1581</v>
      </c>
      <c r="E332" s="355" t="s">
        <v>417</v>
      </c>
      <c r="F332" s="355" t="s">
        <v>418</v>
      </c>
      <c r="G332" s="355" t="s">
        <v>419</v>
      </c>
      <c r="H332" s="430">
        <v>43480</v>
      </c>
      <c r="I332" s="355">
        <f t="shared" si="5"/>
        <v>6</v>
      </c>
      <c r="J332" s="430">
        <v>43480</v>
      </c>
      <c r="K332" s="430">
        <v>21</v>
      </c>
      <c r="L332" s="431" t="s">
        <v>408</v>
      </c>
      <c r="M332" s="355" t="s">
        <v>12868</v>
      </c>
    </row>
    <row r="333" spans="1:13">
      <c r="A333" s="354">
        <v>45453</v>
      </c>
      <c r="B333" s="355" t="s">
        <v>1582</v>
      </c>
      <c r="C333" s="355" t="s">
        <v>1583</v>
      </c>
      <c r="D333" s="355" t="s">
        <v>1584</v>
      </c>
      <c r="E333" s="355" t="s">
        <v>417</v>
      </c>
      <c r="F333" s="355" t="s">
        <v>418</v>
      </c>
      <c r="G333" s="355" t="s">
        <v>419</v>
      </c>
      <c r="H333" s="430">
        <v>44060</v>
      </c>
      <c r="I333" s="355">
        <f t="shared" si="5"/>
        <v>6</v>
      </c>
      <c r="J333" s="430">
        <v>44060</v>
      </c>
      <c r="K333" s="430">
        <v>21</v>
      </c>
      <c r="L333" s="431" t="s">
        <v>408</v>
      </c>
      <c r="M333" s="355" t="s">
        <v>12912</v>
      </c>
    </row>
    <row r="334" spans="1:13">
      <c r="A334" s="354">
        <v>45455</v>
      </c>
      <c r="B334" s="355" t="s">
        <v>1585</v>
      </c>
      <c r="C334" s="355" t="s">
        <v>1586</v>
      </c>
      <c r="D334" s="355" t="s">
        <v>1587</v>
      </c>
      <c r="E334" s="355" t="s">
        <v>417</v>
      </c>
      <c r="F334" s="355" t="s">
        <v>418</v>
      </c>
      <c r="G334" s="355" t="s">
        <v>419</v>
      </c>
      <c r="H334" s="430">
        <v>43540</v>
      </c>
      <c r="I334" s="355">
        <f t="shared" si="5"/>
        <v>6</v>
      </c>
      <c r="J334" s="430">
        <v>43540</v>
      </c>
      <c r="K334" s="430">
        <v>21</v>
      </c>
      <c r="L334" s="431" t="s">
        <v>408</v>
      </c>
      <c r="M334" s="355" t="s">
        <v>12910</v>
      </c>
    </row>
    <row r="335" spans="1:13">
      <c r="A335" s="354">
        <v>45460</v>
      </c>
      <c r="B335" s="355" t="s">
        <v>1588</v>
      </c>
      <c r="C335" s="355" t="s">
        <v>1589</v>
      </c>
      <c r="D335" s="355" t="s">
        <v>1590</v>
      </c>
      <c r="E335" s="355" t="s">
        <v>417</v>
      </c>
      <c r="F335" s="355" t="s">
        <v>418</v>
      </c>
      <c r="G335" s="355" t="s">
        <v>419</v>
      </c>
      <c r="H335" s="430">
        <v>44320</v>
      </c>
      <c r="I335" s="355">
        <f t="shared" si="5"/>
        <v>6</v>
      </c>
      <c r="J335" s="430">
        <v>44320</v>
      </c>
      <c r="K335" s="430">
        <v>21</v>
      </c>
      <c r="L335" s="431" t="s">
        <v>408</v>
      </c>
      <c r="M335" s="355" t="s">
        <v>12913</v>
      </c>
    </row>
    <row r="336" spans="1:13">
      <c r="A336" s="354">
        <v>45455</v>
      </c>
      <c r="B336" s="355" t="s">
        <v>1591</v>
      </c>
      <c r="C336" s="355" t="s">
        <v>1592</v>
      </c>
      <c r="D336" s="355" t="s">
        <v>1593</v>
      </c>
      <c r="E336" s="355" t="s">
        <v>417</v>
      </c>
      <c r="F336" s="355" t="s">
        <v>418</v>
      </c>
      <c r="G336" s="355" t="s">
        <v>419</v>
      </c>
      <c r="H336" s="430">
        <v>44160</v>
      </c>
      <c r="I336" s="355">
        <f t="shared" si="5"/>
        <v>6</v>
      </c>
      <c r="J336" s="430">
        <v>44160</v>
      </c>
      <c r="K336" s="430">
        <v>21</v>
      </c>
      <c r="L336" s="431" t="s">
        <v>408</v>
      </c>
      <c r="M336" s="355" t="s">
        <v>12912</v>
      </c>
    </row>
    <row r="337" spans="1:13">
      <c r="A337" s="354">
        <v>45455</v>
      </c>
      <c r="B337" s="355" t="s">
        <v>1594</v>
      </c>
      <c r="C337" s="355" t="s">
        <v>1595</v>
      </c>
      <c r="D337" s="355" t="s">
        <v>1596</v>
      </c>
      <c r="E337" s="355" t="s">
        <v>417</v>
      </c>
      <c r="F337" s="355" t="s">
        <v>418</v>
      </c>
      <c r="G337" s="355" t="s">
        <v>419</v>
      </c>
      <c r="H337" s="430">
        <v>44280</v>
      </c>
      <c r="I337" s="355">
        <f t="shared" ref="I337:I400" si="6">MONTH(A337)</f>
        <v>6</v>
      </c>
      <c r="J337" s="430">
        <v>44280</v>
      </c>
      <c r="K337" s="430">
        <v>21</v>
      </c>
      <c r="L337" s="431" t="s">
        <v>408</v>
      </c>
      <c r="M337" s="355" t="s">
        <v>12912</v>
      </c>
    </row>
    <row r="338" spans="1:13">
      <c r="A338" s="354">
        <v>45455</v>
      </c>
      <c r="B338" s="355" t="s">
        <v>1597</v>
      </c>
      <c r="C338" s="355" t="s">
        <v>1598</v>
      </c>
      <c r="D338" s="355" t="s">
        <v>1599</v>
      </c>
      <c r="E338" s="355" t="s">
        <v>417</v>
      </c>
      <c r="F338" s="355" t="s">
        <v>418</v>
      </c>
      <c r="G338" s="355" t="s">
        <v>419</v>
      </c>
      <c r="H338" s="430">
        <v>44540</v>
      </c>
      <c r="I338" s="355">
        <f t="shared" si="6"/>
        <v>6</v>
      </c>
      <c r="J338" s="430">
        <v>44540</v>
      </c>
      <c r="K338" s="430">
        <v>21</v>
      </c>
      <c r="L338" s="431" t="s">
        <v>408</v>
      </c>
      <c r="M338" s="355" t="s">
        <v>12912</v>
      </c>
    </row>
    <row r="339" spans="1:13">
      <c r="A339" s="354">
        <v>45455</v>
      </c>
      <c r="B339" s="355" t="s">
        <v>1600</v>
      </c>
      <c r="C339" s="355" t="s">
        <v>1601</v>
      </c>
      <c r="D339" s="355" t="s">
        <v>1602</v>
      </c>
      <c r="E339" s="355" t="s">
        <v>417</v>
      </c>
      <c r="F339" s="355" t="s">
        <v>418</v>
      </c>
      <c r="G339" s="355" t="s">
        <v>419</v>
      </c>
      <c r="H339" s="430">
        <v>45000</v>
      </c>
      <c r="I339" s="355">
        <f t="shared" si="6"/>
        <v>6</v>
      </c>
      <c r="J339" s="430">
        <v>45000</v>
      </c>
      <c r="K339" s="430">
        <v>21</v>
      </c>
      <c r="L339" s="431" t="s">
        <v>408</v>
      </c>
      <c r="M339" s="355" t="s">
        <v>12912</v>
      </c>
    </row>
    <row r="340" spans="1:13">
      <c r="A340" s="354">
        <v>45455</v>
      </c>
      <c r="B340" s="355" t="s">
        <v>1603</v>
      </c>
      <c r="C340" s="355" t="s">
        <v>1604</v>
      </c>
      <c r="D340" s="355" t="s">
        <v>1605</v>
      </c>
      <c r="E340" s="355" t="s">
        <v>417</v>
      </c>
      <c r="F340" s="355" t="s">
        <v>418</v>
      </c>
      <c r="G340" s="355" t="s">
        <v>419</v>
      </c>
      <c r="H340" s="430">
        <v>43960</v>
      </c>
      <c r="I340" s="355">
        <f t="shared" si="6"/>
        <v>6</v>
      </c>
      <c r="J340" s="430">
        <v>43960</v>
      </c>
      <c r="K340" s="430">
        <v>21</v>
      </c>
      <c r="L340" s="431" t="s">
        <v>408</v>
      </c>
      <c r="M340" s="355" t="s">
        <v>12912</v>
      </c>
    </row>
    <row r="341" spans="1:13">
      <c r="A341" s="354">
        <v>45455</v>
      </c>
      <c r="B341" s="355" t="s">
        <v>1606</v>
      </c>
      <c r="C341" s="355" t="s">
        <v>1607</v>
      </c>
      <c r="D341" s="355" t="s">
        <v>1608</v>
      </c>
      <c r="E341" s="355" t="s">
        <v>417</v>
      </c>
      <c r="F341" s="355" t="s">
        <v>418</v>
      </c>
      <c r="G341" s="355" t="s">
        <v>419</v>
      </c>
      <c r="H341" s="430">
        <v>31202</v>
      </c>
      <c r="I341" s="355">
        <f t="shared" si="6"/>
        <v>6</v>
      </c>
      <c r="J341" s="430">
        <v>31202</v>
      </c>
      <c r="K341" s="430">
        <v>15</v>
      </c>
      <c r="L341" s="431" t="s">
        <v>408</v>
      </c>
      <c r="M341" s="355" t="s">
        <v>12910</v>
      </c>
    </row>
    <row r="342" spans="1:13">
      <c r="A342" s="354">
        <v>45455</v>
      </c>
      <c r="B342" s="355" t="s">
        <v>1606</v>
      </c>
      <c r="C342" s="355" t="s">
        <v>1607</v>
      </c>
      <c r="D342" s="355" t="s">
        <v>1608</v>
      </c>
      <c r="E342" s="355" t="s">
        <v>417</v>
      </c>
      <c r="F342" s="355" t="s">
        <v>418</v>
      </c>
      <c r="G342" s="355" t="s">
        <v>419</v>
      </c>
      <c r="H342" s="430">
        <v>12718</v>
      </c>
      <c r="I342" s="355">
        <f t="shared" si="6"/>
        <v>6</v>
      </c>
      <c r="J342" s="430">
        <v>12718</v>
      </c>
      <c r="K342" s="430">
        <v>6</v>
      </c>
      <c r="L342" s="431" t="s">
        <v>408</v>
      </c>
      <c r="M342" s="355" t="s">
        <v>12912</v>
      </c>
    </row>
    <row r="343" spans="1:13">
      <c r="A343" s="354">
        <v>45463</v>
      </c>
      <c r="B343" s="355" t="s">
        <v>1609</v>
      </c>
      <c r="C343" s="355" t="s">
        <v>1610</v>
      </c>
      <c r="D343" s="355" t="s">
        <v>1611</v>
      </c>
      <c r="E343" s="355" t="s">
        <v>417</v>
      </c>
      <c r="F343" s="355" t="s">
        <v>418</v>
      </c>
      <c r="G343" s="355" t="s">
        <v>419</v>
      </c>
      <c r="H343" s="430">
        <v>42500</v>
      </c>
      <c r="I343" s="355">
        <f t="shared" si="6"/>
        <v>6</v>
      </c>
      <c r="J343" s="430">
        <v>42500</v>
      </c>
      <c r="K343" s="430">
        <v>21</v>
      </c>
      <c r="L343" s="431" t="s">
        <v>408</v>
      </c>
      <c r="M343" s="355" t="s">
        <v>12914</v>
      </c>
    </row>
    <row r="344" spans="1:13">
      <c r="A344" s="354">
        <v>45463</v>
      </c>
      <c r="B344" s="355" t="s">
        <v>1612</v>
      </c>
      <c r="C344" s="355" t="s">
        <v>445</v>
      </c>
      <c r="D344" s="355" t="s">
        <v>1613</v>
      </c>
      <c r="E344" s="355" t="s">
        <v>417</v>
      </c>
      <c r="F344" s="355" t="s">
        <v>418</v>
      </c>
      <c r="G344" s="355" t="s">
        <v>419</v>
      </c>
      <c r="H344" s="430">
        <v>43020</v>
      </c>
      <c r="I344" s="355">
        <f t="shared" si="6"/>
        <v>6</v>
      </c>
      <c r="J344" s="430">
        <v>43020</v>
      </c>
      <c r="K344" s="430">
        <v>21</v>
      </c>
      <c r="L344" s="431" t="s">
        <v>408</v>
      </c>
      <c r="M344" s="355" t="s">
        <v>12914</v>
      </c>
    </row>
    <row r="345" spans="1:13">
      <c r="A345" s="354">
        <v>45457</v>
      </c>
      <c r="B345" s="355" t="s">
        <v>1614</v>
      </c>
      <c r="C345" s="355" t="s">
        <v>1615</v>
      </c>
      <c r="D345" s="355" t="s">
        <v>1616</v>
      </c>
      <c r="E345" s="355" t="s">
        <v>417</v>
      </c>
      <c r="F345" s="355" t="s">
        <v>418</v>
      </c>
      <c r="G345" s="355" t="s">
        <v>419</v>
      </c>
      <c r="H345" s="430">
        <v>43460</v>
      </c>
      <c r="I345" s="355">
        <f t="shared" si="6"/>
        <v>6</v>
      </c>
      <c r="J345" s="430">
        <v>43460</v>
      </c>
      <c r="K345" s="430">
        <v>21</v>
      </c>
      <c r="L345" s="431" t="s">
        <v>408</v>
      </c>
      <c r="M345" s="355" t="s">
        <v>12915</v>
      </c>
    </row>
    <row r="346" spans="1:13">
      <c r="A346" s="354">
        <v>45457</v>
      </c>
      <c r="B346" s="355" t="s">
        <v>1617</v>
      </c>
      <c r="C346" s="355" t="s">
        <v>1618</v>
      </c>
      <c r="D346" s="355" t="s">
        <v>1619</v>
      </c>
      <c r="E346" s="355" t="s">
        <v>417</v>
      </c>
      <c r="F346" s="355" t="s">
        <v>418</v>
      </c>
      <c r="G346" s="355" t="s">
        <v>419</v>
      </c>
      <c r="H346" s="430">
        <v>43940</v>
      </c>
      <c r="I346" s="355">
        <f t="shared" si="6"/>
        <v>6</v>
      </c>
      <c r="J346" s="430">
        <v>43940</v>
      </c>
      <c r="K346" s="430">
        <v>21</v>
      </c>
      <c r="L346" s="431" t="s">
        <v>408</v>
      </c>
      <c r="M346" s="355" t="s">
        <v>12915</v>
      </c>
    </row>
    <row r="347" spans="1:13">
      <c r="A347" s="354">
        <v>45457</v>
      </c>
      <c r="B347" s="355" t="s">
        <v>1620</v>
      </c>
      <c r="C347" s="355" t="s">
        <v>1621</v>
      </c>
      <c r="D347" s="355" t="s">
        <v>1622</v>
      </c>
      <c r="E347" s="355" t="s">
        <v>417</v>
      </c>
      <c r="F347" s="355" t="s">
        <v>418</v>
      </c>
      <c r="G347" s="355" t="s">
        <v>419</v>
      </c>
      <c r="H347" s="430">
        <v>16810</v>
      </c>
      <c r="I347" s="355">
        <f t="shared" si="6"/>
        <v>6</v>
      </c>
      <c r="J347" s="430">
        <v>16810</v>
      </c>
      <c r="K347" s="430">
        <v>8</v>
      </c>
      <c r="L347" s="431" t="s">
        <v>408</v>
      </c>
      <c r="M347" s="355" t="s">
        <v>12915</v>
      </c>
    </row>
    <row r="348" spans="1:13">
      <c r="A348" s="354">
        <v>45457</v>
      </c>
      <c r="B348" s="355" t="s">
        <v>1620</v>
      </c>
      <c r="C348" s="355" t="s">
        <v>1621</v>
      </c>
      <c r="D348" s="355" t="s">
        <v>1622</v>
      </c>
      <c r="E348" s="355" t="s">
        <v>417</v>
      </c>
      <c r="F348" s="355" t="s">
        <v>418</v>
      </c>
      <c r="G348" s="355" t="s">
        <v>419</v>
      </c>
      <c r="H348" s="430">
        <v>27330</v>
      </c>
      <c r="I348" s="355">
        <f t="shared" si="6"/>
        <v>6</v>
      </c>
      <c r="J348" s="430">
        <v>27330</v>
      </c>
      <c r="K348" s="430">
        <v>13</v>
      </c>
      <c r="L348" s="431" t="s">
        <v>408</v>
      </c>
      <c r="M348" s="355" t="s">
        <v>12910</v>
      </c>
    </row>
    <row r="349" spans="1:13">
      <c r="A349" s="354">
        <v>45457</v>
      </c>
      <c r="B349" s="355" t="s">
        <v>1623</v>
      </c>
      <c r="C349" s="355" t="s">
        <v>1624</v>
      </c>
      <c r="D349" s="355" t="s">
        <v>1625</v>
      </c>
      <c r="E349" s="355" t="s">
        <v>417</v>
      </c>
      <c r="F349" s="355" t="s">
        <v>418</v>
      </c>
      <c r="G349" s="355" t="s">
        <v>419</v>
      </c>
      <c r="H349" s="430">
        <v>43780</v>
      </c>
      <c r="I349" s="355">
        <f t="shared" si="6"/>
        <v>6</v>
      </c>
      <c r="J349" s="430">
        <v>43780</v>
      </c>
      <c r="K349" s="430">
        <v>21</v>
      </c>
      <c r="L349" s="431" t="s">
        <v>408</v>
      </c>
      <c r="M349" s="355" t="s">
        <v>12910</v>
      </c>
    </row>
    <row r="350" spans="1:13">
      <c r="A350" s="354">
        <v>45461</v>
      </c>
      <c r="B350" s="355" t="s">
        <v>1626</v>
      </c>
      <c r="C350" s="355" t="s">
        <v>1627</v>
      </c>
      <c r="D350" s="355" t="s">
        <v>1628</v>
      </c>
      <c r="E350" s="355" t="s">
        <v>417</v>
      </c>
      <c r="F350" s="355" t="s">
        <v>418</v>
      </c>
      <c r="G350" s="355" t="s">
        <v>419</v>
      </c>
      <c r="H350" s="430">
        <v>44300</v>
      </c>
      <c r="I350" s="355">
        <f t="shared" si="6"/>
        <v>6</v>
      </c>
      <c r="J350" s="430">
        <v>44300</v>
      </c>
      <c r="K350" s="430">
        <v>21</v>
      </c>
      <c r="L350" s="431" t="s">
        <v>408</v>
      </c>
      <c r="M350" s="355" t="s">
        <v>12913</v>
      </c>
    </row>
    <row r="351" spans="1:13">
      <c r="A351" s="354">
        <v>45460</v>
      </c>
      <c r="B351" s="355" t="s">
        <v>1629</v>
      </c>
      <c r="C351" s="355" t="s">
        <v>1630</v>
      </c>
      <c r="D351" s="355" t="s">
        <v>1631</v>
      </c>
      <c r="E351" s="355" t="s">
        <v>417</v>
      </c>
      <c r="F351" s="355" t="s">
        <v>418</v>
      </c>
      <c r="G351" s="355" t="s">
        <v>419</v>
      </c>
      <c r="H351" s="430">
        <v>43880</v>
      </c>
      <c r="I351" s="355">
        <f t="shared" si="6"/>
        <v>6</v>
      </c>
      <c r="J351" s="430">
        <v>43880</v>
      </c>
      <c r="K351" s="430">
        <v>21</v>
      </c>
      <c r="L351" s="431" t="s">
        <v>408</v>
      </c>
      <c r="M351" s="355" t="s">
        <v>12915</v>
      </c>
    </row>
    <row r="352" spans="1:13">
      <c r="A352" s="354">
        <v>45460</v>
      </c>
      <c r="B352" s="355" t="s">
        <v>1632</v>
      </c>
      <c r="C352" s="355" t="s">
        <v>1633</v>
      </c>
      <c r="D352" s="355" t="s">
        <v>1634</v>
      </c>
      <c r="E352" s="355" t="s">
        <v>417</v>
      </c>
      <c r="F352" s="355" t="s">
        <v>418</v>
      </c>
      <c r="G352" s="355" t="s">
        <v>419</v>
      </c>
      <c r="H352" s="430">
        <v>44680</v>
      </c>
      <c r="I352" s="355">
        <f t="shared" si="6"/>
        <v>6</v>
      </c>
      <c r="J352" s="430">
        <v>44680</v>
      </c>
      <c r="K352" s="430">
        <v>21</v>
      </c>
      <c r="L352" s="431" t="s">
        <v>408</v>
      </c>
      <c r="M352" s="355" t="s">
        <v>12915</v>
      </c>
    </row>
    <row r="353" spans="1:13">
      <c r="A353" s="354">
        <v>45460</v>
      </c>
      <c r="B353" s="355" t="s">
        <v>1635</v>
      </c>
      <c r="C353" s="355" t="s">
        <v>1636</v>
      </c>
      <c r="D353" s="355" t="s">
        <v>1637</v>
      </c>
      <c r="E353" s="355" t="s">
        <v>417</v>
      </c>
      <c r="F353" s="355" t="s">
        <v>418</v>
      </c>
      <c r="G353" s="355" t="s">
        <v>419</v>
      </c>
      <c r="H353" s="430">
        <v>44000</v>
      </c>
      <c r="I353" s="355">
        <f t="shared" si="6"/>
        <v>6</v>
      </c>
      <c r="J353" s="430">
        <v>44000</v>
      </c>
      <c r="K353" s="430">
        <v>21</v>
      </c>
      <c r="L353" s="431" t="s">
        <v>408</v>
      </c>
      <c r="M353" s="355" t="s">
        <v>12915</v>
      </c>
    </row>
    <row r="354" spans="1:13">
      <c r="A354" s="354">
        <v>45460</v>
      </c>
      <c r="B354" s="355" t="s">
        <v>1638</v>
      </c>
      <c r="C354" s="355" t="s">
        <v>1639</v>
      </c>
      <c r="D354" s="355" t="s">
        <v>1640</v>
      </c>
      <c r="E354" s="355" t="s">
        <v>417</v>
      </c>
      <c r="F354" s="355" t="s">
        <v>418</v>
      </c>
      <c r="G354" s="355" t="s">
        <v>419</v>
      </c>
      <c r="H354" s="430">
        <v>4140</v>
      </c>
      <c r="I354" s="355">
        <f t="shared" si="6"/>
        <v>6</v>
      </c>
      <c r="J354" s="430">
        <v>4140</v>
      </c>
      <c r="K354" s="430">
        <v>2</v>
      </c>
      <c r="L354" s="431" t="s">
        <v>408</v>
      </c>
      <c r="M354" s="355" t="s">
        <v>12913</v>
      </c>
    </row>
    <row r="355" spans="1:13">
      <c r="A355" s="354">
        <v>45460</v>
      </c>
      <c r="B355" s="355" t="s">
        <v>1638</v>
      </c>
      <c r="C355" s="355" t="s">
        <v>1639</v>
      </c>
      <c r="D355" s="355" t="s">
        <v>1640</v>
      </c>
      <c r="E355" s="355" t="s">
        <v>417</v>
      </c>
      <c r="F355" s="355" t="s">
        <v>418</v>
      </c>
      <c r="G355" s="355" t="s">
        <v>419</v>
      </c>
      <c r="H355" s="430">
        <v>39540</v>
      </c>
      <c r="I355" s="355">
        <f t="shared" si="6"/>
        <v>6</v>
      </c>
      <c r="J355" s="430">
        <v>39540</v>
      </c>
      <c r="K355" s="430">
        <v>19</v>
      </c>
      <c r="L355" s="431" t="s">
        <v>408</v>
      </c>
      <c r="M355" s="355" t="s">
        <v>12915</v>
      </c>
    </row>
    <row r="356" spans="1:13">
      <c r="A356" s="354">
        <v>45460</v>
      </c>
      <c r="B356" s="355" t="s">
        <v>1641</v>
      </c>
      <c r="C356" s="355" t="s">
        <v>1642</v>
      </c>
      <c r="D356" s="355" t="s">
        <v>1643</v>
      </c>
      <c r="E356" s="355" t="s">
        <v>417</v>
      </c>
      <c r="F356" s="355" t="s">
        <v>418</v>
      </c>
      <c r="G356" s="355" t="s">
        <v>419</v>
      </c>
      <c r="H356" s="430">
        <v>43560</v>
      </c>
      <c r="I356" s="355">
        <f t="shared" si="6"/>
        <v>6</v>
      </c>
      <c r="J356" s="430">
        <v>43560</v>
      </c>
      <c r="K356" s="430">
        <v>21</v>
      </c>
      <c r="L356" s="431" t="s">
        <v>408</v>
      </c>
      <c r="M356" s="355" t="s">
        <v>12913</v>
      </c>
    </row>
    <row r="357" spans="1:13">
      <c r="A357" s="354">
        <v>45460</v>
      </c>
      <c r="B357" s="355" t="s">
        <v>1644</v>
      </c>
      <c r="C357" s="355" t="s">
        <v>1645</v>
      </c>
      <c r="D357" s="355" t="s">
        <v>1646</v>
      </c>
      <c r="E357" s="355" t="s">
        <v>417</v>
      </c>
      <c r="F357" s="355" t="s">
        <v>418</v>
      </c>
      <c r="G357" s="355" t="s">
        <v>419</v>
      </c>
      <c r="H357" s="430">
        <v>43540</v>
      </c>
      <c r="I357" s="355">
        <f t="shared" si="6"/>
        <v>6</v>
      </c>
      <c r="J357" s="430">
        <v>43540</v>
      </c>
      <c r="K357" s="430">
        <v>21</v>
      </c>
      <c r="L357" s="431" t="s">
        <v>408</v>
      </c>
      <c r="M357" s="355" t="s">
        <v>12913</v>
      </c>
    </row>
    <row r="358" spans="1:13">
      <c r="A358" s="354">
        <v>45461</v>
      </c>
      <c r="B358" s="355" t="s">
        <v>1647</v>
      </c>
      <c r="C358" s="355" t="s">
        <v>1648</v>
      </c>
      <c r="D358" s="355" t="s">
        <v>1649</v>
      </c>
      <c r="E358" s="355" t="s">
        <v>417</v>
      </c>
      <c r="F358" s="355" t="s">
        <v>418</v>
      </c>
      <c r="G358" s="355" t="s">
        <v>419</v>
      </c>
      <c r="H358" s="430">
        <v>43560</v>
      </c>
      <c r="I358" s="355">
        <f t="shared" si="6"/>
        <v>6</v>
      </c>
      <c r="J358" s="430">
        <v>43560</v>
      </c>
      <c r="K358" s="430">
        <v>21</v>
      </c>
      <c r="L358" s="431" t="s">
        <v>408</v>
      </c>
      <c r="M358" s="355" t="s">
        <v>12913</v>
      </c>
    </row>
    <row r="359" spans="1:13">
      <c r="A359" s="354">
        <v>45462</v>
      </c>
      <c r="B359" s="355" t="s">
        <v>1650</v>
      </c>
      <c r="C359" s="355" t="s">
        <v>1651</v>
      </c>
      <c r="D359" s="355" t="s">
        <v>1652</v>
      </c>
      <c r="E359" s="355" t="s">
        <v>417</v>
      </c>
      <c r="F359" s="355" t="s">
        <v>418</v>
      </c>
      <c r="G359" s="355" t="s">
        <v>419</v>
      </c>
      <c r="H359" s="430">
        <v>2100</v>
      </c>
      <c r="I359" s="355">
        <f t="shared" si="6"/>
        <v>6</v>
      </c>
      <c r="J359" s="430">
        <v>2100</v>
      </c>
      <c r="K359" s="430">
        <v>1</v>
      </c>
      <c r="L359" s="431" t="s">
        <v>408</v>
      </c>
      <c r="M359" s="355" t="s">
        <v>12865</v>
      </c>
    </row>
    <row r="360" spans="1:13">
      <c r="A360" s="354">
        <v>45462</v>
      </c>
      <c r="B360" s="355" t="s">
        <v>1650</v>
      </c>
      <c r="C360" s="355" t="s">
        <v>1651</v>
      </c>
      <c r="D360" s="355" t="s">
        <v>1652</v>
      </c>
      <c r="E360" s="355" t="s">
        <v>417</v>
      </c>
      <c r="F360" s="355" t="s">
        <v>418</v>
      </c>
      <c r="G360" s="355" t="s">
        <v>419</v>
      </c>
      <c r="H360" s="430">
        <v>42080</v>
      </c>
      <c r="I360" s="355">
        <f t="shared" si="6"/>
        <v>6</v>
      </c>
      <c r="J360" s="430">
        <v>42080</v>
      </c>
      <c r="K360" s="430">
        <v>20</v>
      </c>
      <c r="L360" s="431" t="s">
        <v>408</v>
      </c>
      <c r="M360" s="355" t="s">
        <v>12913</v>
      </c>
    </row>
    <row r="361" spans="1:13">
      <c r="A361" s="354">
        <v>45462</v>
      </c>
      <c r="B361" s="355" t="s">
        <v>1653</v>
      </c>
      <c r="C361" s="355" t="s">
        <v>422</v>
      </c>
      <c r="D361" s="355" t="s">
        <v>1654</v>
      </c>
      <c r="E361" s="355" t="s">
        <v>417</v>
      </c>
      <c r="F361" s="355" t="s">
        <v>418</v>
      </c>
      <c r="G361" s="355" t="s">
        <v>419</v>
      </c>
      <c r="H361" s="430">
        <v>43180</v>
      </c>
      <c r="I361" s="355">
        <f t="shared" si="6"/>
        <v>6</v>
      </c>
      <c r="J361" s="430">
        <v>43180</v>
      </c>
      <c r="K361" s="430">
        <v>21</v>
      </c>
      <c r="L361" s="431" t="s">
        <v>408</v>
      </c>
      <c r="M361" s="355" t="s">
        <v>12865</v>
      </c>
    </row>
    <row r="362" spans="1:13">
      <c r="A362" s="354">
        <v>45462</v>
      </c>
      <c r="B362" s="355" t="s">
        <v>1655</v>
      </c>
      <c r="C362" s="355" t="s">
        <v>1656</v>
      </c>
      <c r="D362" s="355" t="s">
        <v>1657</v>
      </c>
      <c r="E362" s="355" t="s">
        <v>417</v>
      </c>
      <c r="F362" s="355" t="s">
        <v>418</v>
      </c>
      <c r="G362" s="355" t="s">
        <v>419</v>
      </c>
      <c r="H362" s="430">
        <v>43260</v>
      </c>
      <c r="I362" s="355">
        <f t="shared" si="6"/>
        <v>6</v>
      </c>
      <c r="J362" s="430">
        <v>43260</v>
      </c>
      <c r="K362" s="430">
        <v>21</v>
      </c>
      <c r="L362" s="431" t="s">
        <v>408</v>
      </c>
      <c r="M362" s="355" t="s">
        <v>12865</v>
      </c>
    </row>
    <row r="363" spans="1:13">
      <c r="A363" s="354">
        <v>45476</v>
      </c>
      <c r="B363" s="355" t="s">
        <v>1658</v>
      </c>
      <c r="C363" s="355" t="s">
        <v>1659</v>
      </c>
      <c r="D363" s="355" t="s">
        <v>1660</v>
      </c>
      <c r="E363" s="355" t="s">
        <v>417</v>
      </c>
      <c r="F363" s="355" t="s">
        <v>418</v>
      </c>
      <c r="G363" s="355" t="s">
        <v>419</v>
      </c>
      <c r="H363" s="430">
        <v>43120</v>
      </c>
      <c r="I363" s="355">
        <f t="shared" si="6"/>
        <v>7</v>
      </c>
      <c r="J363" s="430">
        <v>43120</v>
      </c>
      <c r="K363" s="430">
        <v>21</v>
      </c>
      <c r="L363" s="431" t="s">
        <v>408</v>
      </c>
      <c r="M363" s="355" t="s">
        <v>12916</v>
      </c>
    </row>
    <row r="364" spans="1:13">
      <c r="A364" s="354">
        <v>45462</v>
      </c>
      <c r="B364" s="355" t="s">
        <v>1661</v>
      </c>
      <c r="C364" s="355" t="s">
        <v>1662</v>
      </c>
      <c r="D364" s="355" t="s">
        <v>1663</v>
      </c>
      <c r="E364" s="355" t="s">
        <v>417</v>
      </c>
      <c r="F364" s="355" t="s">
        <v>418</v>
      </c>
      <c r="G364" s="355" t="s">
        <v>419</v>
      </c>
      <c r="H364" s="430">
        <v>28060</v>
      </c>
      <c r="I364" s="355">
        <f t="shared" si="6"/>
        <v>6</v>
      </c>
      <c r="J364" s="430">
        <v>28060</v>
      </c>
      <c r="K364" s="430">
        <v>14</v>
      </c>
      <c r="L364" s="431" t="s">
        <v>408</v>
      </c>
      <c r="M364" s="355" t="s">
        <v>12914</v>
      </c>
    </row>
    <row r="365" spans="1:13">
      <c r="A365" s="354">
        <v>45462</v>
      </c>
      <c r="B365" s="355" t="s">
        <v>1661</v>
      </c>
      <c r="C365" s="355" t="s">
        <v>1662</v>
      </c>
      <c r="D365" s="355" t="s">
        <v>1663</v>
      </c>
      <c r="E365" s="355" t="s">
        <v>417</v>
      </c>
      <c r="F365" s="355" t="s">
        <v>418</v>
      </c>
      <c r="G365" s="355" t="s">
        <v>419</v>
      </c>
      <c r="H365" s="430">
        <v>14040</v>
      </c>
      <c r="I365" s="355">
        <f t="shared" si="6"/>
        <v>6</v>
      </c>
      <c r="J365" s="430">
        <v>14040</v>
      </c>
      <c r="K365" s="430">
        <v>7</v>
      </c>
      <c r="L365" s="431" t="s">
        <v>408</v>
      </c>
      <c r="M365" s="355" t="s">
        <v>12865</v>
      </c>
    </row>
    <row r="366" spans="1:13">
      <c r="A366" s="354">
        <v>45467</v>
      </c>
      <c r="B366" s="355" t="s">
        <v>1664</v>
      </c>
      <c r="C366" s="355" t="s">
        <v>1665</v>
      </c>
      <c r="D366" s="355" t="s">
        <v>1666</v>
      </c>
      <c r="E366" s="355" t="s">
        <v>417</v>
      </c>
      <c r="F366" s="355" t="s">
        <v>418</v>
      </c>
      <c r="G366" s="355" t="s">
        <v>419</v>
      </c>
      <c r="H366" s="430">
        <v>44420</v>
      </c>
      <c r="I366" s="355">
        <f t="shared" si="6"/>
        <v>6</v>
      </c>
      <c r="J366" s="430">
        <v>44420</v>
      </c>
      <c r="K366" s="430">
        <v>21</v>
      </c>
      <c r="L366" s="431" t="s">
        <v>408</v>
      </c>
      <c r="M366" s="355" t="s">
        <v>12917</v>
      </c>
    </row>
    <row r="367" spans="1:13">
      <c r="A367" s="354">
        <v>45468</v>
      </c>
      <c r="B367" s="355" t="s">
        <v>1667</v>
      </c>
      <c r="C367" s="355" t="s">
        <v>1668</v>
      </c>
      <c r="D367" s="355" t="s">
        <v>1669</v>
      </c>
      <c r="E367" s="355" t="s">
        <v>417</v>
      </c>
      <c r="F367" s="355" t="s">
        <v>418</v>
      </c>
      <c r="G367" s="355" t="s">
        <v>419</v>
      </c>
      <c r="H367" s="430">
        <v>44540</v>
      </c>
      <c r="I367" s="355">
        <f t="shared" si="6"/>
        <v>6</v>
      </c>
      <c r="J367" s="430">
        <v>44540</v>
      </c>
      <c r="K367" s="430">
        <v>21</v>
      </c>
      <c r="L367" s="431" t="s">
        <v>408</v>
      </c>
      <c r="M367" s="355" t="s">
        <v>12917</v>
      </c>
    </row>
    <row r="368" spans="1:13">
      <c r="A368" s="354">
        <v>45470</v>
      </c>
      <c r="B368" s="355" t="s">
        <v>1670</v>
      </c>
      <c r="C368" s="355" t="s">
        <v>1671</v>
      </c>
      <c r="D368" s="355" t="s">
        <v>1672</v>
      </c>
      <c r="E368" s="355" t="s">
        <v>417</v>
      </c>
      <c r="F368" s="355" t="s">
        <v>418</v>
      </c>
      <c r="G368" s="355" t="s">
        <v>419</v>
      </c>
      <c r="H368" s="430">
        <v>42840</v>
      </c>
      <c r="I368" s="355">
        <f t="shared" si="6"/>
        <v>6</v>
      </c>
      <c r="J368" s="430">
        <v>42840</v>
      </c>
      <c r="K368" s="430">
        <v>21</v>
      </c>
      <c r="L368" s="431" t="s">
        <v>408</v>
      </c>
      <c r="M368" s="355" t="s">
        <v>12918</v>
      </c>
    </row>
    <row r="369" spans="1:13">
      <c r="A369" s="354">
        <v>45468</v>
      </c>
      <c r="B369" s="355" t="s">
        <v>1673</v>
      </c>
      <c r="C369" s="355" t="s">
        <v>1674</v>
      </c>
      <c r="D369" s="355" t="s">
        <v>1675</v>
      </c>
      <c r="E369" s="355" t="s">
        <v>417</v>
      </c>
      <c r="F369" s="355" t="s">
        <v>418</v>
      </c>
      <c r="G369" s="355" t="s">
        <v>419</v>
      </c>
      <c r="H369" s="430">
        <v>42500</v>
      </c>
      <c r="I369" s="355">
        <f t="shared" si="6"/>
        <v>6</v>
      </c>
      <c r="J369" s="430">
        <v>42500</v>
      </c>
      <c r="K369" s="430">
        <v>21</v>
      </c>
      <c r="L369" s="431" t="s">
        <v>408</v>
      </c>
      <c r="M369" s="355" t="s">
        <v>12917</v>
      </c>
    </row>
    <row r="370" spans="1:13">
      <c r="A370" s="354">
        <v>45464</v>
      </c>
      <c r="B370" s="355" t="s">
        <v>1676</v>
      </c>
      <c r="C370" s="355" t="s">
        <v>1677</v>
      </c>
      <c r="D370" s="355" t="s">
        <v>1678</v>
      </c>
      <c r="E370" s="355" t="s">
        <v>417</v>
      </c>
      <c r="F370" s="355" t="s">
        <v>418</v>
      </c>
      <c r="G370" s="355" t="s">
        <v>419</v>
      </c>
      <c r="H370" s="430">
        <v>43600</v>
      </c>
      <c r="I370" s="355">
        <f t="shared" si="6"/>
        <v>6</v>
      </c>
      <c r="J370" s="430">
        <v>43600</v>
      </c>
      <c r="K370" s="430">
        <v>21</v>
      </c>
      <c r="L370" s="431" t="s">
        <v>408</v>
      </c>
      <c r="M370" s="355" t="s">
        <v>12914</v>
      </c>
    </row>
    <row r="371" spans="1:13">
      <c r="A371" s="354">
        <v>45464</v>
      </c>
      <c r="B371" s="355" t="s">
        <v>1679</v>
      </c>
      <c r="C371" s="355" t="s">
        <v>1680</v>
      </c>
      <c r="D371" s="355" t="s">
        <v>1681</v>
      </c>
      <c r="E371" s="355" t="s">
        <v>417</v>
      </c>
      <c r="F371" s="355" t="s">
        <v>418</v>
      </c>
      <c r="G371" s="355" t="s">
        <v>419</v>
      </c>
      <c r="H371" s="430">
        <v>42500</v>
      </c>
      <c r="I371" s="355">
        <f t="shared" si="6"/>
        <v>6</v>
      </c>
      <c r="J371" s="430">
        <v>42500</v>
      </c>
      <c r="K371" s="430">
        <v>21</v>
      </c>
      <c r="L371" s="431" t="s">
        <v>408</v>
      </c>
      <c r="M371" s="355" t="s">
        <v>12914</v>
      </c>
    </row>
    <row r="372" spans="1:13">
      <c r="A372" s="354">
        <v>45464</v>
      </c>
      <c r="B372" s="355" t="s">
        <v>1682</v>
      </c>
      <c r="C372" s="355" t="s">
        <v>1683</v>
      </c>
      <c r="D372" s="355" t="s">
        <v>1684</v>
      </c>
      <c r="E372" s="355" t="s">
        <v>417</v>
      </c>
      <c r="F372" s="355" t="s">
        <v>418</v>
      </c>
      <c r="G372" s="355" t="s">
        <v>419</v>
      </c>
      <c r="H372" s="430">
        <v>42840</v>
      </c>
      <c r="I372" s="355">
        <f t="shared" si="6"/>
        <v>6</v>
      </c>
      <c r="J372" s="430">
        <v>42840</v>
      </c>
      <c r="K372" s="430">
        <v>21</v>
      </c>
      <c r="L372" s="431" t="s">
        <v>408</v>
      </c>
      <c r="M372" s="355" t="s">
        <v>12914</v>
      </c>
    </row>
    <row r="373" spans="1:13">
      <c r="A373" s="354">
        <v>45468</v>
      </c>
      <c r="B373" s="355" t="s">
        <v>1685</v>
      </c>
      <c r="C373" s="355" t="s">
        <v>447</v>
      </c>
      <c r="D373" s="355" t="s">
        <v>1686</v>
      </c>
      <c r="E373" s="355" t="s">
        <v>417</v>
      </c>
      <c r="F373" s="355" t="s">
        <v>418</v>
      </c>
      <c r="G373" s="355" t="s">
        <v>419</v>
      </c>
      <c r="H373" s="430">
        <v>43780</v>
      </c>
      <c r="I373" s="355">
        <f t="shared" si="6"/>
        <v>6</v>
      </c>
      <c r="J373" s="430">
        <v>43780</v>
      </c>
      <c r="K373" s="430">
        <v>21</v>
      </c>
      <c r="L373" s="431" t="s">
        <v>408</v>
      </c>
      <c r="M373" s="355" t="s">
        <v>12917</v>
      </c>
    </row>
    <row r="374" spans="1:13">
      <c r="A374" s="354">
        <v>45470</v>
      </c>
      <c r="B374" s="355" t="s">
        <v>1687</v>
      </c>
      <c r="C374" s="355" t="s">
        <v>1480</v>
      </c>
      <c r="D374" s="355" t="s">
        <v>1688</v>
      </c>
      <c r="E374" s="355" t="s">
        <v>417</v>
      </c>
      <c r="F374" s="355" t="s">
        <v>418</v>
      </c>
      <c r="G374" s="355" t="s">
        <v>419</v>
      </c>
      <c r="H374" s="430">
        <v>38850</v>
      </c>
      <c r="I374" s="355">
        <f t="shared" si="6"/>
        <v>6</v>
      </c>
      <c r="J374" s="430">
        <v>38850</v>
      </c>
      <c r="K374" s="430">
        <v>19</v>
      </c>
      <c r="L374" s="431" t="s">
        <v>408</v>
      </c>
      <c r="M374" s="355" t="s">
        <v>12918</v>
      </c>
    </row>
    <row r="375" spans="1:13">
      <c r="A375" s="354">
        <v>45470</v>
      </c>
      <c r="B375" s="355" t="s">
        <v>1687</v>
      </c>
      <c r="C375" s="355" t="s">
        <v>1480</v>
      </c>
      <c r="D375" s="355" t="s">
        <v>1688</v>
      </c>
      <c r="E375" s="355" t="s">
        <v>417</v>
      </c>
      <c r="F375" s="355" t="s">
        <v>418</v>
      </c>
      <c r="G375" s="355" t="s">
        <v>419</v>
      </c>
      <c r="H375" s="430">
        <v>4090</v>
      </c>
      <c r="I375" s="355">
        <f t="shared" si="6"/>
        <v>6</v>
      </c>
      <c r="J375" s="430">
        <v>4090</v>
      </c>
      <c r="K375" s="430">
        <v>2</v>
      </c>
      <c r="L375" s="431" t="s">
        <v>408</v>
      </c>
      <c r="M375" s="355" t="s">
        <v>12917</v>
      </c>
    </row>
    <row r="376" spans="1:13">
      <c r="A376" s="354">
        <v>45467</v>
      </c>
      <c r="B376" s="355" t="s">
        <v>1689</v>
      </c>
      <c r="C376" s="355" t="s">
        <v>434</v>
      </c>
      <c r="D376" s="355" t="s">
        <v>1690</v>
      </c>
      <c r="E376" s="355" t="s">
        <v>417</v>
      </c>
      <c r="F376" s="355" t="s">
        <v>418</v>
      </c>
      <c r="G376" s="355" t="s">
        <v>419</v>
      </c>
      <c r="H376" s="430">
        <v>33280</v>
      </c>
      <c r="I376" s="355">
        <f t="shared" si="6"/>
        <v>6</v>
      </c>
      <c r="J376" s="430">
        <v>33280</v>
      </c>
      <c r="K376" s="430">
        <v>16</v>
      </c>
      <c r="L376" s="431" t="s">
        <v>408</v>
      </c>
      <c r="M376" s="355" t="s">
        <v>12917</v>
      </c>
    </row>
    <row r="377" spans="1:13">
      <c r="A377" s="354">
        <v>45467</v>
      </c>
      <c r="B377" s="355" t="s">
        <v>1689</v>
      </c>
      <c r="C377" s="355" t="s">
        <v>434</v>
      </c>
      <c r="D377" s="355" t="s">
        <v>1690</v>
      </c>
      <c r="E377" s="355" t="s">
        <v>417</v>
      </c>
      <c r="F377" s="355" t="s">
        <v>418</v>
      </c>
      <c r="G377" s="355" t="s">
        <v>419</v>
      </c>
      <c r="H377" s="430">
        <v>10400</v>
      </c>
      <c r="I377" s="355">
        <f t="shared" si="6"/>
        <v>6</v>
      </c>
      <c r="J377" s="430">
        <v>10400</v>
      </c>
      <c r="K377" s="430">
        <v>5</v>
      </c>
      <c r="L377" s="431" t="s">
        <v>408</v>
      </c>
      <c r="M377" s="355" t="s">
        <v>12914</v>
      </c>
    </row>
    <row r="378" spans="1:13">
      <c r="A378" s="354">
        <v>45467</v>
      </c>
      <c r="B378" s="355" t="s">
        <v>1691</v>
      </c>
      <c r="C378" s="355" t="s">
        <v>1692</v>
      </c>
      <c r="D378" s="355" t="s">
        <v>1693</v>
      </c>
      <c r="E378" s="355" t="s">
        <v>417</v>
      </c>
      <c r="F378" s="355" t="s">
        <v>418</v>
      </c>
      <c r="G378" s="355" t="s">
        <v>419</v>
      </c>
      <c r="H378" s="430">
        <v>43780</v>
      </c>
      <c r="I378" s="355">
        <f t="shared" si="6"/>
        <v>6</v>
      </c>
      <c r="J378" s="430">
        <v>43780</v>
      </c>
      <c r="K378" s="430">
        <v>21</v>
      </c>
      <c r="L378" s="431" t="s">
        <v>408</v>
      </c>
      <c r="M378" s="355" t="s">
        <v>12917</v>
      </c>
    </row>
    <row r="379" spans="1:13">
      <c r="A379" s="354">
        <v>45467</v>
      </c>
      <c r="B379" s="355" t="s">
        <v>1694</v>
      </c>
      <c r="C379" s="355" t="s">
        <v>1695</v>
      </c>
      <c r="D379" s="355" t="s">
        <v>1696</v>
      </c>
      <c r="E379" s="355" t="s">
        <v>417</v>
      </c>
      <c r="F379" s="355" t="s">
        <v>418</v>
      </c>
      <c r="G379" s="355" t="s">
        <v>419</v>
      </c>
      <c r="H379" s="430">
        <v>43900</v>
      </c>
      <c r="I379" s="355">
        <f t="shared" si="6"/>
        <v>6</v>
      </c>
      <c r="J379" s="430">
        <v>43900</v>
      </c>
      <c r="K379" s="430">
        <v>21</v>
      </c>
      <c r="L379" s="431" t="s">
        <v>408</v>
      </c>
      <c r="M379" s="355" t="s">
        <v>12917</v>
      </c>
    </row>
    <row r="380" spans="1:13">
      <c r="A380" s="354">
        <v>45468</v>
      </c>
      <c r="B380" s="355" t="s">
        <v>1697</v>
      </c>
      <c r="C380" s="355" t="s">
        <v>300</v>
      </c>
      <c r="D380" s="355" t="s">
        <v>1698</v>
      </c>
      <c r="E380" s="355" t="s">
        <v>507</v>
      </c>
      <c r="F380" s="355" t="s">
        <v>504</v>
      </c>
      <c r="G380" s="355" t="s">
        <v>419</v>
      </c>
      <c r="H380" s="430">
        <v>42300</v>
      </c>
      <c r="I380" s="355">
        <f t="shared" si="6"/>
        <v>6</v>
      </c>
      <c r="J380" s="430">
        <v>42300</v>
      </c>
      <c r="K380" s="430">
        <v>21</v>
      </c>
      <c r="L380" s="431" t="s">
        <v>300</v>
      </c>
      <c r="M380" s="355" t="s">
        <v>12914</v>
      </c>
    </row>
    <row r="381" spans="1:13">
      <c r="A381" s="354">
        <v>45478</v>
      </c>
      <c r="B381" s="355" t="s">
        <v>1699</v>
      </c>
      <c r="C381" s="355" t="s">
        <v>1700</v>
      </c>
      <c r="D381" s="355" t="s">
        <v>1701</v>
      </c>
      <c r="E381" s="355" t="s">
        <v>417</v>
      </c>
      <c r="F381" s="355" t="s">
        <v>418</v>
      </c>
      <c r="G381" s="355" t="s">
        <v>419</v>
      </c>
      <c r="H381" s="430">
        <v>43580</v>
      </c>
      <c r="I381" s="355">
        <f t="shared" si="6"/>
        <v>7</v>
      </c>
      <c r="J381" s="430">
        <v>43580</v>
      </c>
      <c r="K381" s="430">
        <v>21</v>
      </c>
      <c r="L381" s="431" t="s">
        <v>408</v>
      </c>
      <c r="M381" s="355" t="s">
        <v>12919</v>
      </c>
    </row>
    <row r="382" spans="1:13">
      <c r="A382" s="354">
        <v>45475</v>
      </c>
      <c r="B382" s="355" t="s">
        <v>1702</v>
      </c>
      <c r="C382" s="355" t="s">
        <v>1703</v>
      </c>
      <c r="D382" s="355" t="s">
        <v>1704</v>
      </c>
      <c r="E382" s="355" t="s">
        <v>417</v>
      </c>
      <c r="F382" s="355" t="s">
        <v>418</v>
      </c>
      <c r="G382" s="355" t="s">
        <v>419</v>
      </c>
      <c r="H382" s="430">
        <v>43280</v>
      </c>
      <c r="I382" s="355">
        <f t="shared" si="6"/>
        <v>7</v>
      </c>
      <c r="J382" s="430">
        <v>43280</v>
      </c>
      <c r="K382" s="430">
        <v>21</v>
      </c>
      <c r="L382" s="431" t="s">
        <v>408</v>
      </c>
      <c r="M382" s="355" t="s">
        <v>12916</v>
      </c>
    </row>
    <row r="383" spans="1:13">
      <c r="A383" s="354">
        <v>45475</v>
      </c>
      <c r="B383" s="355" t="s">
        <v>1705</v>
      </c>
      <c r="C383" s="355" t="s">
        <v>1706</v>
      </c>
      <c r="D383" s="355" t="s">
        <v>1707</v>
      </c>
      <c r="E383" s="355" t="s">
        <v>417</v>
      </c>
      <c r="F383" s="355" t="s">
        <v>418</v>
      </c>
      <c r="G383" s="355" t="s">
        <v>419</v>
      </c>
      <c r="H383" s="430">
        <v>44060</v>
      </c>
      <c r="I383" s="355">
        <f t="shared" si="6"/>
        <v>7</v>
      </c>
      <c r="J383" s="430">
        <v>44060</v>
      </c>
      <c r="K383" s="430">
        <v>21</v>
      </c>
      <c r="L383" s="431" t="s">
        <v>408</v>
      </c>
      <c r="M383" s="355" t="s">
        <v>12916</v>
      </c>
    </row>
    <row r="384" spans="1:13">
      <c r="A384" s="354">
        <v>45475</v>
      </c>
      <c r="B384" s="355" t="s">
        <v>1708</v>
      </c>
      <c r="C384" s="355" t="s">
        <v>1709</v>
      </c>
      <c r="D384" s="355" t="s">
        <v>1710</v>
      </c>
      <c r="E384" s="355" t="s">
        <v>417</v>
      </c>
      <c r="F384" s="355" t="s">
        <v>418</v>
      </c>
      <c r="G384" s="355" t="s">
        <v>419</v>
      </c>
      <c r="H384" s="430">
        <v>40137</v>
      </c>
      <c r="I384" s="355">
        <f t="shared" si="6"/>
        <v>7</v>
      </c>
      <c r="J384" s="430">
        <v>40137</v>
      </c>
      <c r="K384" s="430">
        <v>19</v>
      </c>
      <c r="L384" s="431" t="s">
        <v>408</v>
      </c>
      <c r="M384" s="355" t="s">
        <v>12916</v>
      </c>
    </row>
    <row r="385" spans="1:13">
      <c r="A385" s="354">
        <v>45475</v>
      </c>
      <c r="B385" s="355" t="s">
        <v>1708</v>
      </c>
      <c r="C385" s="355" t="s">
        <v>1709</v>
      </c>
      <c r="D385" s="355" t="s">
        <v>1710</v>
      </c>
      <c r="E385" s="355" t="s">
        <v>417</v>
      </c>
      <c r="F385" s="355" t="s">
        <v>418</v>
      </c>
      <c r="G385" s="355" t="s">
        <v>419</v>
      </c>
      <c r="H385" s="430">
        <v>3643</v>
      </c>
      <c r="I385" s="355">
        <f t="shared" si="6"/>
        <v>7</v>
      </c>
      <c r="J385" s="430">
        <v>3643</v>
      </c>
      <c r="K385" s="430">
        <v>2</v>
      </c>
      <c r="L385" s="431" t="s">
        <v>408</v>
      </c>
      <c r="M385" s="355" t="s">
        <v>12918</v>
      </c>
    </row>
    <row r="386" spans="1:13">
      <c r="A386" s="354">
        <v>45475</v>
      </c>
      <c r="B386" s="355" t="s">
        <v>1711</v>
      </c>
      <c r="C386" s="355" t="s">
        <v>1712</v>
      </c>
      <c r="D386" s="355" t="s">
        <v>1713</v>
      </c>
      <c r="E386" s="355" t="s">
        <v>417</v>
      </c>
      <c r="F386" s="355" t="s">
        <v>418</v>
      </c>
      <c r="G386" s="355" t="s">
        <v>419</v>
      </c>
      <c r="H386" s="430">
        <v>43880</v>
      </c>
      <c r="I386" s="355">
        <f t="shared" si="6"/>
        <v>7</v>
      </c>
      <c r="J386" s="430">
        <v>43880</v>
      </c>
      <c r="K386" s="430">
        <v>21</v>
      </c>
      <c r="L386" s="431" t="s">
        <v>408</v>
      </c>
      <c r="M386" s="355" t="s">
        <v>12916</v>
      </c>
    </row>
    <row r="387" spans="1:13">
      <c r="A387" s="354">
        <v>45478</v>
      </c>
      <c r="B387" s="355" t="s">
        <v>1714</v>
      </c>
      <c r="C387" s="355" t="s">
        <v>1715</v>
      </c>
      <c r="D387" s="355" t="s">
        <v>1716</v>
      </c>
      <c r="E387" s="355" t="s">
        <v>417</v>
      </c>
      <c r="F387" s="355" t="s">
        <v>418</v>
      </c>
      <c r="G387" s="355" t="s">
        <v>419</v>
      </c>
      <c r="H387" s="430">
        <v>43640</v>
      </c>
      <c r="I387" s="355">
        <f t="shared" si="6"/>
        <v>7</v>
      </c>
      <c r="J387" s="430">
        <v>43640</v>
      </c>
      <c r="K387" s="430">
        <v>21</v>
      </c>
      <c r="L387" s="431" t="s">
        <v>408</v>
      </c>
      <c r="M387" s="355" t="s">
        <v>12919</v>
      </c>
    </row>
    <row r="388" spans="1:13">
      <c r="A388" s="354">
        <v>45482</v>
      </c>
      <c r="B388" s="355" t="s">
        <v>1717</v>
      </c>
      <c r="C388" s="355" t="s">
        <v>1718</v>
      </c>
      <c r="D388" s="355" t="s">
        <v>1719</v>
      </c>
      <c r="E388" s="355" t="s">
        <v>417</v>
      </c>
      <c r="F388" s="355" t="s">
        <v>418</v>
      </c>
      <c r="G388" s="355" t="s">
        <v>419</v>
      </c>
      <c r="H388" s="430">
        <v>43960</v>
      </c>
      <c r="I388" s="355">
        <f t="shared" si="6"/>
        <v>7</v>
      </c>
      <c r="J388" s="430">
        <v>43960</v>
      </c>
      <c r="K388" s="430">
        <v>21</v>
      </c>
      <c r="L388" s="431" t="s">
        <v>408</v>
      </c>
      <c r="M388" s="355" t="s">
        <v>12920</v>
      </c>
    </row>
    <row r="389" spans="1:13">
      <c r="A389" s="354">
        <v>45478</v>
      </c>
      <c r="B389" s="355" t="s">
        <v>1720</v>
      </c>
      <c r="C389" s="355" t="s">
        <v>1721</v>
      </c>
      <c r="D389" s="355" t="s">
        <v>1722</v>
      </c>
      <c r="E389" s="355" t="s">
        <v>417</v>
      </c>
      <c r="F389" s="355" t="s">
        <v>418</v>
      </c>
      <c r="G389" s="355" t="s">
        <v>419</v>
      </c>
      <c r="H389" s="430">
        <v>35156</v>
      </c>
      <c r="I389" s="355">
        <f t="shared" si="6"/>
        <v>7</v>
      </c>
      <c r="J389" s="430">
        <v>35156</v>
      </c>
      <c r="K389" s="430">
        <v>17</v>
      </c>
      <c r="L389" s="431" t="s">
        <v>408</v>
      </c>
      <c r="M389" s="355" t="s">
        <v>12919</v>
      </c>
    </row>
    <row r="390" spans="1:13">
      <c r="A390" s="354">
        <v>45478</v>
      </c>
      <c r="B390" s="355" t="s">
        <v>1720</v>
      </c>
      <c r="C390" s="355" t="s">
        <v>1721</v>
      </c>
      <c r="D390" s="355" t="s">
        <v>1722</v>
      </c>
      <c r="E390" s="355" t="s">
        <v>417</v>
      </c>
      <c r="F390" s="355" t="s">
        <v>418</v>
      </c>
      <c r="G390" s="355" t="s">
        <v>419</v>
      </c>
      <c r="H390" s="430">
        <v>8264</v>
      </c>
      <c r="I390" s="355">
        <f t="shared" si="6"/>
        <v>7</v>
      </c>
      <c r="J390" s="430">
        <v>8264</v>
      </c>
      <c r="K390" s="430">
        <v>4</v>
      </c>
      <c r="L390" s="431" t="s">
        <v>408</v>
      </c>
      <c r="M390" s="355" t="s">
        <v>12916</v>
      </c>
    </row>
    <row r="391" spans="1:13">
      <c r="A391" s="354">
        <v>45478</v>
      </c>
      <c r="B391" s="355" t="s">
        <v>1723</v>
      </c>
      <c r="C391" s="355" t="s">
        <v>1724</v>
      </c>
      <c r="D391" s="355" t="s">
        <v>1725</v>
      </c>
      <c r="E391" s="355" t="s">
        <v>417</v>
      </c>
      <c r="F391" s="355" t="s">
        <v>418</v>
      </c>
      <c r="G391" s="355" t="s">
        <v>419</v>
      </c>
      <c r="H391" s="430">
        <v>43060</v>
      </c>
      <c r="I391" s="355">
        <f t="shared" si="6"/>
        <v>7</v>
      </c>
      <c r="J391" s="430">
        <v>43060</v>
      </c>
      <c r="K391" s="430">
        <v>21</v>
      </c>
      <c r="L391" s="431" t="s">
        <v>408</v>
      </c>
      <c r="M391" s="355" t="s">
        <v>12919</v>
      </c>
    </row>
    <row r="392" spans="1:13">
      <c r="A392" s="354">
        <v>45478</v>
      </c>
      <c r="B392" s="355" t="s">
        <v>1726</v>
      </c>
      <c r="C392" s="355" t="s">
        <v>1727</v>
      </c>
      <c r="D392" s="355" t="s">
        <v>1728</v>
      </c>
      <c r="E392" s="355" t="s">
        <v>417</v>
      </c>
      <c r="F392" s="355" t="s">
        <v>418</v>
      </c>
      <c r="G392" s="355" t="s">
        <v>419</v>
      </c>
      <c r="H392" s="430">
        <v>43220</v>
      </c>
      <c r="I392" s="355">
        <f t="shared" si="6"/>
        <v>7</v>
      </c>
      <c r="J392" s="430">
        <v>43220</v>
      </c>
      <c r="K392" s="430">
        <v>21</v>
      </c>
      <c r="L392" s="431" t="s">
        <v>408</v>
      </c>
      <c r="M392" s="355" t="s">
        <v>12919</v>
      </c>
    </row>
    <row r="393" spans="1:13">
      <c r="A393" s="354">
        <v>45478</v>
      </c>
      <c r="B393" s="355" t="s">
        <v>1729</v>
      </c>
      <c r="C393" s="355" t="s">
        <v>1730</v>
      </c>
      <c r="D393" s="355" t="s">
        <v>1731</v>
      </c>
      <c r="E393" s="355" t="s">
        <v>417</v>
      </c>
      <c r="F393" s="355" t="s">
        <v>418</v>
      </c>
      <c r="G393" s="355" t="s">
        <v>419</v>
      </c>
      <c r="H393" s="430">
        <v>43440</v>
      </c>
      <c r="I393" s="355">
        <f t="shared" si="6"/>
        <v>7</v>
      </c>
      <c r="J393" s="430">
        <v>43440</v>
      </c>
      <c r="K393" s="430">
        <v>21</v>
      </c>
      <c r="L393" s="431" t="s">
        <v>408</v>
      </c>
      <c r="M393" s="355" t="s">
        <v>12919</v>
      </c>
    </row>
    <row r="394" spans="1:13">
      <c r="A394" s="354">
        <v>45482</v>
      </c>
      <c r="B394" s="355" t="s">
        <v>1732</v>
      </c>
      <c r="C394" s="355" t="s">
        <v>1559</v>
      </c>
      <c r="D394" s="355" t="s">
        <v>1733</v>
      </c>
      <c r="E394" s="355" t="s">
        <v>417</v>
      </c>
      <c r="F394" s="355" t="s">
        <v>418</v>
      </c>
      <c r="G394" s="355" t="s">
        <v>419</v>
      </c>
      <c r="H394" s="430">
        <v>43980</v>
      </c>
      <c r="I394" s="355">
        <f t="shared" si="6"/>
        <v>7</v>
      </c>
      <c r="J394" s="430">
        <v>43980</v>
      </c>
      <c r="K394" s="430">
        <v>21</v>
      </c>
      <c r="L394" s="431" t="s">
        <v>408</v>
      </c>
      <c r="M394" s="355" t="s">
        <v>12920</v>
      </c>
    </row>
    <row r="395" spans="1:13">
      <c r="A395" s="354">
        <v>45488</v>
      </c>
      <c r="B395" s="355" t="s">
        <v>1734</v>
      </c>
      <c r="C395" s="355" t="s">
        <v>1735</v>
      </c>
      <c r="D395" s="355" t="s">
        <v>1736</v>
      </c>
      <c r="E395" s="355" t="s">
        <v>417</v>
      </c>
      <c r="F395" s="355" t="s">
        <v>418</v>
      </c>
      <c r="G395" s="355" t="s">
        <v>419</v>
      </c>
      <c r="H395" s="430">
        <v>43760</v>
      </c>
      <c r="I395" s="355">
        <f t="shared" si="6"/>
        <v>7</v>
      </c>
      <c r="J395" s="430">
        <v>43760</v>
      </c>
      <c r="K395" s="430">
        <v>21</v>
      </c>
      <c r="L395" s="431" t="s">
        <v>408</v>
      </c>
      <c r="M395" s="355" t="s">
        <v>12921</v>
      </c>
    </row>
    <row r="396" spans="1:13">
      <c r="A396" s="354">
        <v>45482</v>
      </c>
      <c r="B396" s="355" t="s">
        <v>1737</v>
      </c>
      <c r="C396" s="355" t="s">
        <v>1738</v>
      </c>
      <c r="D396" s="355" t="s">
        <v>1739</v>
      </c>
      <c r="E396" s="355" t="s">
        <v>417</v>
      </c>
      <c r="F396" s="355" t="s">
        <v>418</v>
      </c>
      <c r="G396" s="355" t="s">
        <v>419</v>
      </c>
      <c r="H396" s="430">
        <v>44020</v>
      </c>
      <c r="I396" s="355">
        <f t="shared" si="6"/>
        <v>7</v>
      </c>
      <c r="J396" s="430">
        <v>44020</v>
      </c>
      <c r="K396" s="430">
        <v>21</v>
      </c>
      <c r="L396" s="431" t="s">
        <v>408</v>
      </c>
      <c r="M396" s="355" t="s">
        <v>12920</v>
      </c>
    </row>
    <row r="397" spans="1:13">
      <c r="A397" s="354">
        <v>45482</v>
      </c>
      <c r="B397" s="355" t="s">
        <v>1740</v>
      </c>
      <c r="C397" s="355" t="s">
        <v>451</v>
      </c>
      <c r="D397" s="355" t="s">
        <v>1741</v>
      </c>
      <c r="E397" s="355" t="s">
        <v>417</v>
      </c>
      <c r="F397" s="355" t="s">
        <v>418</v>
      </c>
      <c r="G397" s="355" t="s">
        <v>419</v>
      </c>
      <c r="H397" s="430">
        <v>43820</v>
      </c>
      <c r="I397" s="355">
        <f t="shared" si="6"/>
        <v>7</v>
      </c>
      <c r="J397" s="430">
        <v>43820</v>
      </c>
      <c r="K397" s="430">
        <v>21</v>
      </c>
      <c r="L397" s="431" t="s">
        <v>408</v>
      </c>
      <c r="M397" s="355" t="s">
        <v>12920</v>
      </c>
    </row>
    <row r="398" spans="1:13">
      <c r="A398" s="354">
        <v>45488</v>
      </c>
      <c r="B398" s="355" t="s">
        <v>1742</v>
      </c>
      <c r="C398" s="355" t="s">
        <v>1743</v>
      </c>
      <c r="D398" s="355" t="s">
        <v>1744</v>
      </c>
      <c r="E398" s="355" t="s">
        <v>417</v>
      </c>
      <c r="F398" s="355" t="s">
        <v>418</v>
      </c>
      <c r="G398" s="355" t="s">
        <v>419</v>
      </c>
      <c r="H398" s="430">
        <v>43400</v>
      </c>
      <c r="I398" s="355">
        <f t="shared" si="6"/>
        <v>7</v>
      </c>
      <c r="J398" s="430">
        <v>43400</v>
      </c>
      <c r="K398" s="430">
        <v>21</v>
      </c>
      <c r="L398" s="431" t="s">
        <v>408</v>
      </c>
      <c r="M398" s="355" t="s">
        <v>12921</v>
      </c>
    </row>
    <row r="399" spans="1:13">
      <c r="A399" s="354">
        <v>45482</v>
      </c>
      <c r="B399" s="355" t="s">
        <v>1745</v>
      </c>
      <c r="C399" s="355" t="s">
        <v>1746</v>
      </c>
      <c r="D399" s="355" t="s">
        <v>1747</v>
      </c>
      <c r="E399" s="355" t="s">
        <v>417</v>
      </c>
      <c r="F399" s="355" t="s">
        <v>418</v>
      </c>
      <c r="G399" s="355" t="s">
        <v>419</v>
      </c>
      <c r="H399" s="430">
        <v>44120</v>
      </c>
      <c r="I399" s="355">
        <f t="shared" si="6"/>
        <v>7</v>
      </c>
      <c r="J399" s="430">
        <v>44120</v>
      </c>
      <c r="K399" s="430">
        <v>21</v>
      </c>
      <c r="L399" s="431" t="s">
        <v>408</v>
      </c>
      <c r="M399" s="355" t="s">
        <v>12920</v>
      </c>
    </row>
    <row r="400" spans="1:13">
      <c r="A400" s="354">
        <v>45491</v>
      </c>
      <c r="B400" s="355" t="s">
        <v>1748</v>
      </c>
      <c r="C400" s="355" t="s">
        <v>1749</v>
      </c>
      <c r="D400" s="355" t="s">
        <v>1750</v>
      </c>
      <c r="E400" s="355" t="s">
        <v>417</v>
      </c>
      <c r="F400" s="355" t="s">
        <v>418</v>
      </c>
      <c r="G400" s="355" t="s">
        <v>419</v>
      </c>
      <c r="H400" s="430">
        <v>43080</v>
      </c>
      <c r="I400" s="355">
        <f t="shared" si="6"/>
        <v>7</v>
      </c>
      <c r="J400" s="430">
        <v>43080</v>
      </c>
      <c r="K400" s="430">
        <v>21</v>
      </c>
      <c r="L400" s="431" t="s">
        <v>408</v>
      </c>
      <c r="M400" s="355" t="s">
        <v>12921</v>
      </c>
    </row>
    <row r="401" spans="1:13">
      <c r="A401" s="354">
        <v>45491</v>
      </c>
      <c r="B401" s="355" t="s">
        <v>1751</v>
      </c>
      <c r="C401" s="355" t="s">
        <v>1752</v>
      </c>
      <c r="D401" s="355" t="s">
        <v>1753</v>
      </c>
      <c r="E401" s="355" t="s">
        <v>417</v>
      </c>
      <c r="F401" s="355" t="s">
        <v>418</v>
      </c>
      <c r="G401" s="355" t="s">
        <v>419</v>
      </c>
      <c r="H401" s="430">
        <v>43040</v>
      </c>
      <c r="I401" s="355">
        <f t="shared" ref="I401:I464" si="7">MONTH(A401)</f>
        <v>7</v>
      </c>
      <c r="J401" s="430">
        <v>43040</v>
      </c>
      <c r="K401" s="430">
        <v>21</v>
      </c>
      <c r="L401" s="431" t="s">
        <v>408</v>
      </c>
      <c r="M401" s="355" t="s">
        <v>12921</v>
      </c>
    </row>
    <row r="402" spans="1:13">
      <c r="A402" s="354">
        <v>45491</v>
      </c>
      <c r="B402" s="355" t="s">
        <v>1754</v>
      </c>
      <c r="C402" s="355" t="s">
        <v>1755</v>
      </c>
      <c r="D402" s="355" t="s">
        <v>1756</v>
      </c>
      <c r="E402" s="355" t="s">
        <v>417</v>
      </c>
      <c r="F402" s="355" t="s">
        <v>418</v>
      </c>
      <c r="G402" s="355" t="s">
        <v>419</v>
      </c>
      <c r="H402" s="430">
        <v>43100</v>
      </c>
      <c r="I402" s="355">
        <f t="shared" si="7"/>
        <v>7</v>
      </c>
      <c r="J402" s="430">
        <v>43100</v>
      </c>
      <c r="K402" s="430">
        <v>21</v>
      </c>
      <c r="L402" s="431" t="s">
        <v>408</v>
      </c>
      <c r="M402" s="355" t="s">
        <v>12921</v>
      </c>
    </row>
    <row r="403" spans="1:13">
      <c r="A403" s="354">
        <v>45490</v>
      </c>
      <c r="B403" s="355" t="s">
        <v>1757</v>
      </c>
      <c r="C403" s="355" t="s">
        <v>1758</v>
      </c>
      <c r="D403" s="355" t="s">
        <v>1759</v>
      </c>
      <c r="E403" s="355" t="s">
        <v>417</v>
      </c>
      <c r="F403" s="355" t="s">
        <v>418</v>
      </c>
      <c r="G403" s="355" t="s">
        <v>419</v>
      </c>
      <c r="H403" s="430">
        <v>41537</v>
      </c>
      <c r="I403" s="355">
        <f t="shared" si="7"/>
        <v>7</v>
      </c>
      <c r="J403" s="430">
        <v>41537</v>
      </c>
      <c r="K403" s="430">
        <v>20</v>
      </c>
      <c r="L403" s="431" t="s">
        <v>408</v>
      </c>
      <c r="M403" s="355" t="s">
        <v>12921</v>
      </c>
    </row>
    <row r="404" spans="1:13">
      <c r="A404" s="354">
        <v>45490</v>
      </c>
      <c r="B404" s="355" t="s">
        <v>1757</v>
      </c>
      <c r="C404" s="355" t="s">
        <v>1758</v>
      </c>
      <c r="D404" s="355" t="s">
        <v>1759</v>
      </c>
      <c r="E404" s="355" t="s">
        <v>417</v>
      </c>
      <c r="F404" s="355" t="s">
        <v>418</v>
      </c>
      <c r="G404" s="355" t="s">
        <v>419</v>
      </c>
      <c r="H404" s="430">
        <v>2123</v>
      </c>
      <c r="I404" s="355">
        <f t="shared" si="7"/>
        <v>7</v>
      </c>
      <c r="J404" s="430">
        <v>2123</v>
      </c>
      <c r="K404" s="430">
        <v>1</v>
      </c>
      <c r="L404" s="431" t="s">
        <v>408</v>
      </c>
      <c r="M404" s="355" t="s">
        <v>12922</v>
      </c>
    </row>
    <row r="405" spans="1:13">
      <c r="A405" s="354">
        <v>45490</v>
      </c>
      <c r="B405" s="355" t="s">
        <v>1760</v>
      </c>
      <c r="C405" s="355" t="s">
        <v>1761</v>
      </c>
      <c r="D405" s="355" t="s">
        <v>1762</v>
      </c>
      <c r="E405" s="355" t="s">
        <v>417</v>
      </c>
      <c r="F405" s="355" t="s">
        <v>418</v>
      </c>
      <c r="G405" s="355" t="s">
        <v>419</v>
      </c>
      <c r="H405" s="430">
        <v>41912</v>
      </c>
      <c r="I405" s="355">
        <f t="shared" si="7"/>
        <v>7</v>
      </c>
      <c r="J405" s="430">
        <v>41912</v>
      </c>
      <c r="K405" s="430">
        <v>20</v>
      </c>
      <c r="L405" s="431" t="s">
        <v>408</v>
      </c>
      <c r="M405" s="355" t="s">
        <v>12923</v>
      </c>
    </row>
    <row r="406" spans="1:13">
      <c r="A406" s="354">
        <v>45490</v>
      </c>
      <c r="B406" s="355" t="s">
        <v>1760</v>
      </c>
      <c r="C406" s="355" t="s">
        <v>1761</v>
      </c>
      <c r="D406" s="355" t="s">
        <v>1762</v>
      </c>
      <c r="E406" s="355" t="s">
        <v>417</v>
      </c>
      <c r="F406" s="355" t="s">
        <v>418</v>
      </c>
      <c r="G406" s="355" t="s">
        <v>419</v>
      </c>
      <c r="H406" s="430">
        <v>2048</v>
      </c>
      <c r="I406" s="355">
        <f t="shared" si="7"/>
        <v>7</v>
      </c>
      <c r="J406" s="430">
        <v>2048</v>
      </c>
      <c r="K406" s="430">
        <v>1</v>
      </c>
      <c r="L406" s="431" t="s">
        <v>408</v>
      </c>
      <c r="M406" s="355" t="s">
        <v>12920</v>
      </c>
    </row>
    <row r="407" spans="1:13">
      <c r="A407" s="354">
        <v>45490</v>
      </c>
      <c r="B407" s="355" t="s">
        <v>1763</v>
      </c>
      <c r="C407" s="355" t="s">
        <v>1764</v>
      </c>
      <c r="D407" s="355" t="s">
        <v>1765</v>
      </c>
      <c r="E407" s="355" t="s">
        <v>417</v>
      </c>
      <c r="F407" s="355" t="s">
        <v>418</v>
      </c>
      <c r="G407" s="355" t="s">
        <v>419</v>
      </c>
      <c r="H407" s="430">
        <v>10234</v>
      </c>
      <c r="I407" s="355">
        <f t="shared" si="7"/>
        <v>7</v>
      </c>
      <c r="J407" s="430">
        <v>10234</v>
      </c>
      <c r="K407" s="430">
        <v>5</v>
      </c>
      <c r="L407" s="431" t="s">
        <v>408</v>
      </c>
      <c r="M407" s="355" t="s">
        <v>12921</v>
      </c>
    </row>
    <row r="408" spans="1:13">
      <c r="A408" s="354">
        <v>45490</v>
      </c>
      <c r="B408" s="355" t="s">
        <v>1763</v>
      </c>
      <c r="C408" s="355" t="s">
        <v>1764</v>
      </c>
      <c r="D408" s="355" t="s">
        <v>1765</v>
      </c>
      <c r="E408" s="355" t="s">
        <v>417</v>
      </c>
      <c r="F408" s="355" t="s">
        <v>418</v>
      </c>
      <c r="G408" s="355" t="s">
        <v>419</v>
      </c>
      <c r="H408" s="430">
        <v>32706</v>
      </c>
      <c r="I408" s="355">
        <f t="shared" si="7"/>
        <v>7</v>
      </c>
      <c r="J408" s="430">
        <v>32706</v>
      </c>
      <c r="K408" s="430">
        <v>16</v>
      </c>
      <c r="L408" s="431" t="s">
        <v>408</v>
      </c>
      <c r="M408" s="355" t="s">
        <v>12922</v>
      </c>
    </row>
    <row r="409" spans="1:13">
      <c r="A409" s="354">
        <v>45489</v>
      </c>
      <c r="B409" s="355" t="s">
        <v>1766</v>
      </c>
      <c r="C409" s="355" t="s">
        <v>1767</v>
      </c>
      <c r="D409" s="355" t="s">
        <v>1768</v>
      </c>
      <c r="E409" s="355" t="s">
        <v>417</v>
      </c>
      <c r="F409" s="355" t="s">
        <v>418</v>
      </c>
      <c r="G409" s="355" t="s">
        <v>419</v>
      </c>
      <c r="H409" s="430">
        <v>43840</v>
      </c>
      <c r="I409" s="355">
        <f t="shared" si="7"/>
        <v>7</v>
      </c>
      <c r="J409" s="430">
        <v>43840</v>
      </c>
      <c r="K409" s="430">
        <v>21</v>
      </c>
      <c r="L409" s="431" t="s">
        <v>408</v>
      </c>
      <c r="M409" s="355" t="s">
        <v>12922</v>
      </c>
    </row>
    <row r="410" spans="1:13">
      <c r="A410" s="354">
        <v>45489</v>
      </c>
      <c r="B410" s="355" t="s">
        <v>1769</v>
      </c>
      <c r="C410" s="355" t="s">
        <v>1770</v>
      </c>
      <c r="D410" s="355" t="s">
        <v>1771</v>
      </c>
      <c r="E410" s="355" t="s">
        <v>417</v>
      </c>
      <c r="F410" s="355" t="s">
        <v>418</v>
      </c>
      <c r="G410" s="355" t="s">
        <v>419</v>
      </c>
      <c r="H410" s="430">
        <v>43340</v>
      </c>
      <c r="I410" s="355">
        <f t="shared" si="7"/>
        <v>7</v>
      </c>
      <c r="J410" s="430">
        <v>43340</v>
      </c>
      <c r="K410" s="430">
        <v>21</v>
      </c>
      <c r="L410" s="431" t="s">
        <v>408</v>
      </c>
      <c r="M410" s="355" t="s">
        <v>12922</v>
      </c>
    </row>
    <row r="411" spans="1:13">
      <c r="A411" s="354">
        <v>45489</v>
      </c>
      <c r="B411" s="355" t="s">
        <v>1772</v>
      </c>
      <c r="C411" s="355" t="s">
        <v>1773</v>
      </c>
      <c r="D411" s="355" t="s">
        <v>1774</v>
      </c>
      <c r="E411" s="355" t="s">
        <v>417</v>
      </c>
      <c r="F411" s="355" t="s">
        <v>418</v>
      </c>
      <c r="G411" s="355" t="s">
        <v>419</v>
      </c>
      <c r="H411" s="430">
        <v>43540</v>
      </c>
      <c r="I411" s="355">
        <f t="shared" si="7"/>
        <v>7</v>
      </c>
      <c r="J411" s="430">
        <v>43540</v>
      </c>
      <c r="K411" s="430">
        <v>21</v>
      </c>
      <c r="L411" s="431" t="s">
        <v>408</v>
      </c>
      <c r="M411" s="355" t="s">
        <v>12922</v>
      </c>
    </row>
    <row r="412" spans="1:13">
      <c r="A412" s="354">
        <v>45489</v>
      </c>
      <c r="B412" s="355" t="s">
        <v>1775</v>
      </c>
      <c r="C412" s="355" t="s">
        <v>1776</v>
      </c>
      <c r="D412" s="355" t="s">
        <v>1777</v>
      </c>
      <c r="E412" s="355" t="s">
        <v>417</v>
      </c>
      <c r="F412" s="355" t="s">
        <v>418</v>
      </c>
      <c r="G412" s="355" t="s">
        <v>419</v>
      </c>
      <c r="H412" s="430">
        <v>43620</v>
      </c>
      <c r="I412" s="355">
        <f t="shared" si="7"/>
        <v>7</v>
      </c>
      <c r="J412" s="430">
        <v>43620</v>
      </c>
      <c r="K412" s="430">
        <v>21</v>
      </c>
      <c r="L412" s="431" t="s">
        <v>408</v>
      </c>
      <c r="M412" s="355" t="s">
        <v>12922</v>
      </c>
    </row>
    <row r="413" spans="1:13">
      <c r="A413" s="354">
        <v>45489</v>
      </c>
      <c r="B413" s="355" t="s">
        <v>1778</v>
      </c>
      <c r="C413" s="355" t="s">
        <v>1779</v>
      </c>
      <c r="D413" s="355" t="s">
        <v>1780</v>
      </c>
      <c r="E413" s="355" t="s">
        <v>417</v>
      </c>
      <c r="F413" s="355" t="s">
        <v>418</v>
      </c>
      <c r="G413" s="355" t="s">
        <v>419</v>
      </c>
      <c r="H413" s="430">
        <v>44080</v>
      </c>
      <c r="I413" s="355">
        <f t="shared" si="7"/>
        <v>7</v>
      </c>
      <c r="J413" s="430">
        <v>44080</v>
      </c>
      <c r="K413" s="430">
        <v>21</v>
      </c>
      <c r="L413" s="431" t="s">
        <v>408</v>
      </c>
      <c r="M413" s="355" t="s">
        <v>12922</v>
      </c>
    </row>
    <row r="414" spans="1:13">
      <c r="A414" s="354">
        <v>45489</v>
      </c>
      <c r="B414" s="355" t="s">
        <v>1781</v>
      </c>
      <c r="C414" s="355" t="s">
        <v>1782</v>
      </c>
      <c r="D414" s="355" t="s">
        <v>1783</v>
      </c>
      <c r="E414" s="355" t="s">
        <v>417</v>
      </c>
      <c r="F414" s="355" t="s">
        <v>418</v>
      </c>
      <c r="G414" s="355" t="s">
        <v>419</v>
      </c>
      <c r="H414" s="430">
        <v>44020</v>
      </c>
      <c r="I414" s="355">
        <f t="shared" si="7"/>
        <v>7</v>
      </c>
      <c r="J414" s="430">
        <v>44020</v>
      </c>
      <c r="K414" s="430">
        <v>21</v>
      </c>
      <c r="L414" s="431" t="s">
        <v>408</v>
      </c>
      <c r="M414" s="355" t="s">
        <v>12922</v>
      </c>
    </row>
    <row r="415" spans="1:13">
      <c r="A415" s="354">
        <v>45492</v>
      </c>
      <c r="B415" s="355" t="s">
        <v>1784</v>
      </c>
      <c r="C415" s="355" t="s">
        <v>1785</v>
      </c>
      <c r="D415" s="355" t="s">
        <v>1786</v>
      </c>
      <c r="E415" s="355" t="s">
        <v>417</v>
      </c>
      <c r="F415" s="355" t="s">
        <v>418</v>
      </c>
      <c r="G415" s="355" t="s">
        <v>419</v>
      </c>
      <c r="H415" s="430">
        <v>43920</v>
      </c>
      <c r="I415" s="355">
        <f t="shared" si="7"/>
        <v>7</v>
      </c>
      <c r="J415" s="430">
        <v>43920</v>
      </c>
      <c r="K415" s="430">
        <v>21</v>
      </c>
      <c r="L415" s="431" t="s">
        <v>408</v>
      </c>
      <c r="M415" s="355" t="s">
        <v>12923</v>
      </c>
    </row>
    <row r="416" spans="1:13">
      <c r="A416" s="354">
        <v>45497</v>
      </c>
      <c r="B416" s="355" t="s">
        <v>1787</v>
      </c>
      <c r="C416" s="355" t="s">
        <v>1788</v>
      </c>
      <c r="D416" s="355" t="s">
        <v>1789</v>
      </c>
      <c r="E416" s="355" t="s">
        <v>417</v>
      </c>
      <c r="F416" s="355" t="s">
        <v>418</v>
      </c>
      <c r="G416" s="355" t="s">
        <v>419</v>
      </c>
      <c r="H416" s="430">
        <v>43600</v>
      </c>
      <c r="I416" s="355">
        <f t="shared" si="7"/>
        <v>7</v>
      </c>
      <c r="J416" s="430">
        <v>43600</v>
      </c>
      <c r="K416" s="430">
        <v>21</v>
      </c>
      <c r="L416" s="431" t="s">
        <v>408</v>
      </c>
      <c r="M416" s="355" t="s">
        <v>12924</v>
      </c>
    </row>
    <row r="417" spans="1:13">
      <c r="A417" s="354">
        <v>45492</v>
      </c>
      <c r="B417" s="355" t="s">
        <v>1790</v>
      </c>
      <c r="C417" s="355" t="s">
        <v>446</v>
      </c>
      <c r="D417" s="355" t="s">
        <v>1791</v>
      </c>
      <c r="E417" s="355" t="s">
        <v>417</v>
      </c>
      <c r="F417" s="355" t="s">
        <v>418</v>
      </c>
      <c r="G417" s="355" t="s">
        <v>419</v>
      </c>
      <c r="H417" s="430">
        <v>24775</v>
      </c>
      <c r="I417" s="355">
        <f t="shared" si="7"/>
        <v>7</v>
      </c>
      <c r="J417" s="430">
        <v>24775</v>
      </c>
      <c r="K417" s="430">
        <v>12</v>
      </c>
      <c r="L417" s="431" t="s">
        <v>408</v>
      </c>
      <c r="M417" s="355" t="s">
        <v>12923</v>
      </c>
    </row>
    <row r="418" spans="1:13">
      <c r="A418" s="354">
        <v>45492</v>
      </c>
      <c r="B418" s="355" t="s">
        <v>1790</v>
      </c>
      <c r="C418" s="355" t="s">
        <v>446</v>
      </c>
      <c r="D418" s="355" t="s">
        <v>1791</v>
      </c>
      <c r="E418" s="355" t="s">
        <v>417</v>
      </c>
      <c r="F418" s="355" t="s">
        <v>418</v>
      </c>
      <c r="G418" s="355" t="s">
        <v>419</v>
      </c>
      <c r="H418" s="430">
        <v>18585</v>
      </c>
      <c r="I418" s="355">
        <f t="shared" si="7"/>
        <v>7</v>
      </c>
      <c r="J418" s="430">
        <v>18585</v>
      </c>
      <c r="K418" s="430">
        <v>9</v>
      </c>
      <c r="L418" s="431" t="s">
        <v>408</v>
      </c>
      <c r="M418" s="355" t="s">
        <v>12921</v>
      </c>
    </row>
    <row r="419" spans="1:13">
      <c r="A419" s="354">
        <v>45492</v>
      </c>
      <c r="B419" s="355" t="s">
        <v>1792</v>
      </c>
      <c r="C419" s="355" t="s">
        <v>1793</v>
      </c>
      <c r="D419" s="355" t="s">
        <v>1794</v>
      </c>
      <c r="E419" s="355" t="s">
        <v>417</v>
      </c>
      <c r="F419" s="355" t="s">
        <v>418</v>
      </c>
      <c r="G419" s="355" t="s">
        <v>419</v>
      </c>
      <c r="H419" s="430">
        <v>44160</v>
      </c>
      <c r="I419" s="355">
        <f t="shared" si="7"/>
        <v>7</v>
      </c>
      <c r="J419" s="430">
        <v>44160</v>
      </c>
      <c r="K419" s="430">
        <v>21</v>
      </c>
      <c r="L419" s="431" t="s">
        <v>408</v>
      </c>
      <c r="M419" s="355" t="s">
        <v>12923</v>
      </c>
    </row>
    <row r="420" spans="1:13">
      <c r="A420" s="354">
        <v>45497</v>
      </c>
      <c r="B420" s="355" t="s">
        <v>1795</v>
      </c>
      <c r="C420" s="355" t="s">
        <v>1796</v>
      </c>
      <c r="D420" s="355" t="s">
        <v>1797</v>
      </c>
      <c r="E420" s="355" t="s">
        <v>417</v>
      </c>
      <c r="F420" s="355" t="s">
        <v>418</v>
      </c>
      <c r="G420" s="355" t="s">
        <v>419</v>
      </c>
      <c r="H420" s="430">
        <v>43580</v>
      </c>
      <c r="I420" s="355">
        <f t="shared" si="7"/>
        <v>7</v>
      </c>
      <c r="J420" s="430">
        <v>43580</v>
      </c>
      <c r="K420" s="430">
        <v>21</v>
      </c>
      <c r="L420" s="431" t="s">
        <v>408</v>
      </c>
      <c r="M420" s="355" t="s">
        <v>12925</v>
      </c>
    </row>
    <row r="421" spans="1:13">
      <c r="A421" s="354">
        <v>45492</v>
      </c>
      <c r="B421" s="355" t="s">
        <v>1798</v>
      </c>
      <c r="C421" s="355" t="s">
        <v>1764</v>
      </c>
      <c r="D421" s="355" t="s">
        <v>1799</v>
      </c>
      <c r="E421" s="355" t="s">
        <v>417</v>
      </c>
      <c r="F421" s="355" t="s">
        <v>418</v>
      </c>
      <c r="G421" s="355" t="s">
        <v>419</v>
      </c>
      <c r="H421" s="430">
        <v>44400</v>
      </c>
      <c r="I421" s="355">
        <f t="shared" si="7"/>
        <v>7</v>
      </c>
      <c r="J421" s="430">
        <v>44400</v>
      </c>
      <c r="K421" s="430">
        <v>21</v>
      </c>
      <c r="L421" s="431" t="s">
        <v>408</v>
      </c>
      <c r="M421" s="355" t="s">
        <v>12923</v>
      </c>
    </row>
    <row r="422" spans="1:13">
      <c r="A422" s="354">
        <v>45496</v>
      </c>
      <c r="B422" s="355" t="s">
        <v>1800</v>
      </c>
      <c r="C422" s="355" t="s">
        <v>1801</v>
      </c>
      <c r="D422" s="355" t="s">
        <v>1802</v>
      </c>
      <c r="E422" s="355" t="s">
        <v>417</v>
      </c>
      <c r="F422" s="355" t="s">
        <v>418</v>
      </c>
      <c r="G422" s="355" t="s">
        <v>419</v>
      </c>
      <c r="H422" s="430">
        <v>43820</v>
      </c>
      <c r="I422" s="355">
        <f t="shared" si="7"/>
        <v>7</v>
      </c>
      <c r="J422" s="430">
        <v>43820</v>
      </c>
      <c r="K422" s="430">
        <v>21</v>
      </c>
      <c r="L422" s="431" t="s">
        <v>408</v>
      </c>
      <c r="M422" s="355" t="s">
        <v>12925</v>
      </c>
    </row>
    <row r="423" spans="1:13">
      <c r="A423" s="354">
        <v>45496</v>
      </c>
      <c r="B423" s="355" t="s">
        <v>1803</v>
      </c>
      <c r="C423" s="355" t="s">
        <v>1804</v>
      </c>
      <c r="D423" s="355" t="s">
        <v>1805</v>
      </c>
      <c r="E423" s="355" t="s">
        <v>417</v>
      </c>
      <c r="F423" s="355" t="s">
        <v>418</v>
      </c>
      <c r="G423" s="355" t="s">
        <v>419</v>
      </c>
      <c r="H423" s="430">
        <v>43760</v>
      </c>
      <c r="I423" s="355">
        <f t="shared" si="7"/>
        <v>7</v>
      </c>
      <c r="J423" s="430">
        <v>43760</v>
      </c>
      <c r="K423" s="430">
        <v>21</v>
      </c>
      <c r="L423" s="431" t="s">
        <v>408</v>
      </c>
      <c r="M423" s="355" t="s">
        <v>12925</v>
      </c>
    </row>
    <row r="424" spans="1:13">
      <c r="A424" s="354">
        <v>45496</v>
      </c>
      <c r="B424" s="355" t="s">
        <v>1806</v>
      </c>
      <c r="C424" s="355" t="s">
        <v>451</v>
      </c>
      <c r="D424" s="355" t="s">
        <v>1807</v>
      </c>
      <c r="E424" s="355" t="s">
        <v>417</v>
      </c>
      <c r="F424" s="355" t="s">
        <v>418</v>
      </c>
      <c r="G424" s="355" t="s">
        <v>419</v>
      </c>
      <c r="H424" s="430">
        <v>43680</v>
      </c>
      <c r="I424" s="355">
        <f t="shared" si="7"/>
        <v>7</v>
      </c>
      <c r="J424" s="430">
        <v>43680</v>
      </c>
      <c r="K424" s="430">
        <v>21</v>
      </c>
      <c r="L424" s="431" t="s">
        <v>408</v>
      </c>
      <c r="M424" s="355" t="s">
        <v>12923</v>
      </c>
    </row>
    <row r="425" spans="1:13">
      <c r="A425" s="354">
        <v>45496</v>
      </c>
      <c r="B425" s="355" t="s">
        <v>1808</v>
      </c>
      <c r="C425" s="355" t="s">
        <v>1809</v>
      </c>
      <c r="D425" s="355" t="s">
        <v>1810</v>
      </c>
      <c r="E425" s="355" t="s">
        <v>417</v>
      </c>
      <c r="F425" s="355" t="s">
        <v>418</v>
      </c>
      <c r="G425" s="355" t="s">
        <v>419</v>
      </c>
      <c r="H425" s="430">
        <v>43520</v>
      </c>
      <c r="I425" s="355">
        <f t="shared" si="7"/>
        <v>7</v>
      </c>
      <c r="J425" s="430">
        <v>43520</v>
      </c>
      <c r="K425" s="430">
        <v>21</v>
      </c>
      <c r="L425" s="431" t="s">
        <v>408</v>
      </c>
      <c r="M425" s="355" t="s">
        <v>12923</v>
      </c>
    </row>
    <row r="426" spans="1:13">
      <c r="A426" s="354">
        <v>45496</v>
      </c>
      <c r="B426" s="355" t="s">
        <v>1811</v>
      </c>
      <c r="C426" s="355" t="s">
        <v>423</v>
      </c>
      <c r="D426" s="355" t="s">
        <v>1812</v>
      </c>
      <c r="E426" s="355" t="s">
        <v>417</v>
      </c>
      <c r="F426" s="355" t="s">
        <v>418</v>
      </c>
      <c r="G426" s="355" t="s">
        <v>419</v>
      </c>
      <c r="H426" s="430">
        <v>25015</v>
      </c>
      <c r="I426" s="355">
        <f t="shared" si="7"/>
        <v>7</v>
      </c>
      <c r="J426" s="430">
        <v>25015</v>
      </c>
      <c r="K426" s="430">
        <v>12</v>
      </c>
      <c r="L426" s="431" t="s">
        <v>408</v>
      </c>
      <c r="M426" s="355" t="s">
        <v>12925</v>
      </c>
    </row>
    <row r="427" spans="1:13">
      <c r="A427" s="354">
        <v>45496</v>
      </c>
      <c r="B427" s="355" t="s">
        <v>1811</v>
      </c>
      <c r="C427" s="355" t="s">
        <v>423</v>
      </c>
      <c r="D427" s="355" t="s">
        <v>1812</v>
      </c>
      <c r="E427" s="355" t="s">
        <v>417</v>
      </c>
      <c r="F427" s="355" t="s">
        <v>418</v>
      </c>
      <c r="G427" s="355" t="s">
        <v>419</v>
      </c>
      <c r="H427" s="430">
        <v>18765</v>
      </c>
      <c r="I427" s="355">
        <f t="shared" si="7"/>
        <v>7</v>
      </c>
      <c r="J427" s="430">
        <v>18765</v>
      </c>
      <c r="K427" s="430">
        <v>9</v>
      </c>
      <c r="L427" s="431" t="s">
        <v>408</v>
      </c>
      <c r="M427" s="355" t="s">
        <v>12923</v>
      </c>
    </row>
    <row r="428" spans="1:13">
      <c r="A428" s="354">
        <v>45496</v>
      </c>
      <c r="B428" s="355" t="s">
        <v>1813</v>
      </c>
      <c r="C428" s="355" t="s">
        <v>1814</v>
      </c>
      <c r="D428" s="355" t="s">
        <v>1815</v>
      </c>
      <c r="E428" s="355" t="s">
        <v>417</v>
      </c>
      <c r="F428" s="355" t="s">
        <v>418</v>
      </c>
      <c r="G428" s="355" t="s">
        <v>419</v>
      </c>
      <c r="H428" s="430">
        <v>43920</v>
      </c>
      <c r="I428" s="355">
        <f t="shared" si="7"/>
        <v>7</v>
      </c>
      <c r="J428" s="430">
        <v>43920</v>
      </c>
      <c r="K428" s="430">
        <v>21</v>
      </c>
      <c r="L428" s="431" t="s">
        <v>408</v>
      </c>
      <c r="M428" s="355" t="s">
        <v>12925</v>
      </c>
    </row>
    <row r="429" spans="1:13">
      <c r="A429" s="354">
        <v>45499</v>
      </c>
      <c r="B429" s="355" t="s">
        <v>1816</v>
      </c>
      <c r="C429" s="355" t="s">
        <v>1817</v>
      </c>
      <c r="D429" s="355" t="s">
        <v>1818</v>
      </c>
      <c r="E429" s="355" t="s">
        <v>417</v>
      </c>
      <c r="F429" s="355" t="s">
        <v>418</v>
      </c>
      <c r="G429" s="355" t="s">
        <v>419</v>
      </c>
      <c r="H429" s="430">
        <v>4130</v>
      </c>
      <c r="I429" s="355">
        <f t="shared" si="7"/>
        <v>7</v>
      </c>
      <c r="J429" s="430">
        <v>4130</v>
      </c>
      <c r="K429" s="430">
        <v>2</v>
      </c>
      <c r="L429" s="431" t="s">
        <v>408</v>
      </c>
      <c r="M429" s="355" t="s">
        <v>12926</v>
      </c>
    </row>
    <row r="430" spans="1:13">
      <c r="A430" s="354">
        <v>45499</v>
      </c>
      <c r="B430" s="355" t="s">
        <v>1816</v>
      </c>
      <c r="C430" s="355" t="s">
        <v>1817</v>
      </c>
      <c r="D430" s="355" t="s">
        <v>1818</v>
      </c>
      <c r="E430" s="355" t="s">
        <v>417</v>
      </c>
      <c r="F430" s="355" t="s">
        <v>418</v>
      </c>
      <c r="G430" s="355" t="s">
        <v>419</v>
      </c>
      <c r="H430" s="430">
        <v>39150</v>
      </c>
      <c r="I430" s="355">
        <f t="shared" si="7"/>
        <v>7</v>
      </c>
      <c r="J430" s="430">
        <v>39150</v>
      </c>
      <c r="K430" s="430">
        <v>19</v>
      </c>
      <c r="L430" s="431" t="s">
        <v>408</v>
      </c>
      <c r="M430" s="355" t="s">
        <v>12925</v>
      </c>
    </row>
    <row r="431" spans="1:13">
      <c r="A431" s="354">
        <v>45499</v>
      </c>
      <c r="B431" s="355" t="s">
        <v>1819</v>
      </c>
      <c r="C431" s="355" t="s">
        <v>1820</v>
      </c>
      <c r="D431" s="355" t="s">
        <v>1821</v>
      </c>
      <c r="E431" s="355" t="s">
        <v>417</v>
      </c>
      <c r="F431" s="355" t="s">
        <v>418</v>
      </c>
      <c r="G431" s="355" t="s">
        <v>419</v>
      </c>
      <c r="H431" s="430">
        <v>42060</v>
      </c>
      <c r="I431" s="355">
        <f t="shared" si="7"/>
        <v>7</v>
      </c>
      <c r="J431" s="430">
        <v>42060</v>
      </c>
      <c r="K431" s="430">
        <v>21</v>
      </c>
      <c r="L431" s="431" t="s">
        <v>408</v>
      </c>
      <c r="M431" s="355" t="s">
        <v>12926</v>
      </c>
    </row>
    <row r="432" spans="1:13">
      <c r="A432" s="354">
        <v>45499</v>
      </c>
      <c r="B432" s="355" t="s">
        <v>1822</v>
      </c>
      <c r="C432" s="355" t="s">
        <v>446</v>
      </c>
      <c r="D432" s="355" t="s">
        <v>1823</v>
      </c>
      <c r="E432" s="355" t="s">
        <v>417</v>
      </c>
      <c r="F432" s="355" t="s">
        <v>418</v>
      </c>
      <c r="G432" s="355" t="s">
        <v>419</v>
      </c>
      <c r="H432" s="430">
        <v>43180</v>
      </c>
      <c r="I432" s="355">
        <f t="shared" si="7"/>
        <v>7</v>
      </c>
      <c r="J432" s="430">
        <v>43180</v>
      </c>
      <c r="K432" s="430">
        <v>21</v>
      </c>
      <c r="L432" s="431" t="s">
        <v>408</v>
      </c>
      <c r="M432" s="355" t="s">
        <v>12925</v>
      </c>
    </row>
    <row r="433" spans="1:13">
      <c r="A433" s="354">
        <v>45499</v>
      </c>
      <c r="B433" s="355" t="s">
        <v>1824</v>
      </c>
      <c r="C433" s="355" t="s">
        <v>447</v>
      </c>
      <c r="D433" s="355" t="s">
        <v>1825</v>
      </c>
      <c r="E433" s="355" t="s">
        <v>417</v>
      </c>
      <c r="F433" s="355" t="s">
        <v>418</v>
      </c>
      <c r="G433" s="355" t="s">
        <v>419</v>
      </c>
      <c r="H433" s="430">
        <v>42720</v>
      </c>
      <c r="I433" s="355">
        <f t="shared" si="7"/>
        <v>7</v>
      </c>
      <c r="J433" s="430">
        <v>42720</v>
      </c>
      <c r="K433" s="430">
        <v>21</v>
      </c>
      <c r="L433" s="431" t="s">
        <v>408</v>
      </c>
      <c r="M433" s="355" t="s">
        <v>12926</v>
      </c>
    </row>
    <row r="434" spans="1:13">
      <c r="A434" s="354">
        <v>45471</v>
      </c>
      <c r="B434" s="355" t="s">
        <v>1826</v>
      </c>
      <c r="C434" s="355" t="s">
        <v>1827</v>
      </c>
      <c r="D434" s="355" t="s">
        <v>1828</v>
      </c>
      <c r="E434" s="355" t="s">
        <v>417</v>
      </c>
      <c r="F434" s="355" t="s">
        <v>418</v>
      </c>
      <c r="G434" s="355" t="s">
        <v>419</v>
      </c>
      <c r="H434" s="430">
        <v>43700</v>
      </c>
      <c r="I434" s="355">
        <f t="shared" si="7"/>
        <v>6</v>
      </c>
      <c r="J434" s="430">
        <v>43700</v>
      </c>
      <c r="K434" s="430">
        <v>21</v>
      </c>
      <c r="L434" s="431" t="s">
        <v>408</v>
      </c>
      <c r="M434" s="355" t="s">
        <v>12918</v>
      </c>
    </row>
    <row r="435" spans="1:13">
      <c r="A435" s="354">
        <v>45471</v>
      </c>
      <c r="B435" s="355" t="s">
        <v>1829</v>
      </c>
      <c r="C435" s="355" t="s">
        <v>1830</v>
      </c>
      <c r="D435" s="355" t="s">
        <v>1831</v>
      </c>
      <c r="E435" s="355" t="s">
        <v>417</v>
      </c>
      <c r="F435" s="355" t="s">
        <v>418</v>
      </c>
      <c r="G435" s="355" t="s">
        <v>419</v>
      </c>
      <c r="H435" s="430">
        <v>43380</v>
      </c>
      <c r="I435" s="355">
        <f t="shared" si="7"/>
        <v>6</v>
      </c>
      <c r="J435" s="430">
        <v>43380</v>
      </c>
      <c r="K435" s="430">
        <v>21</v>
      </c>
      <c r="L435" s="431" t="s">
        <v>408</v>
      </c>
      <c r="M435" s="355" t="s">
        <v>12918</v>
      </c>
    </row>
    <row r="436" spans="1:13">
      <c r="A436" s="354">
        <v>45471</v>
      </c>
      <c r="B436" s="355" t="s">
        <v>1832</v>
      </c>
      <c r="C436" s="355" t="s">
        <v>1833</v>
      </c>
      <c r="D436" s="355" t="s">
        <v>1834</v>
      </c>
      <c r="E436" s="355" t="s">
        <v>417</v>
      </c>
      <c r="F436" s="355" t="s">
        <v>418</v>
      </c>
      <c r="G436" s="355" t="s">
        <v>419</v>
      </c>
      <c r="H436" s="430">
        <v>42860</v>
      </c>
      <c r="I436" s="355">
        <f t="shared" si="7"/>
        <v>6</v>
      </c>
      <c r="J436" s="430">
        <v>42860</v>
      </c>
      <c r="K436" s="430">
        <v>21</v>
      </c>
      <c r="L436" s="431" t="s">
        <v>408</v>
      </c>
      <c r="M436" s="355" t="s">
        <v>12918</v>
      </c>
    </row>
    <row r="437" spans="1:13">
      <c r="A437" s="354">
        <v>45471</v>
      </c>
      <c r="B437" s="355" t="s">
        <v>1835</v>
      </c>
      <c r="C437" s="355" t="s">
        <v>1836</v>
      </c>
      <c r="D437" s="355" t="s">
        <v>1837</v>
      </c>
      <c r="E437" s="355" t="s">
        <v>417</v>
      </c>
      <c r="F437" s="355" t="s">
        <v>418</v>
      </c>
      <c r="G437" s="355" t="s">
        <v>419</v>
      </c>
      <c r="H437" s="430">
        <v>43620</v>
      </c>
      <c r="I437" s="355">
        <f t="shared" si="7"/>
        <v>6</v>
      </c>
      <c r="J437" s="430">
        <v>43620</v>
      </c>
      <c r="K437" s="430">
        <v>21</v>
      </c>
      <c r="L437" s="431" t="s">
        <v>408</v>
      </c>
      <c r="M437" s="355" t="s">
        <v>12918</v>
      </c>
    </row>
    <row r="438" spans="1:13">
      <c r="A438" s="354">
        <v>45476</v>
      </c>
      <c r="B438" s="355" t="s">
        <v>1838</v>
      </c>
      <c r="C438" s="355" t="s">
        <v>1839</v>
      </c>
      <c r="D438" s="355" t="s">
        <v>1840</v>
      </c>
      <c r="E438" s="355" t="s">
        <v>417</v>
      </c>
      <c r="F438" s="355" t="s">
        <v>418</v>
      </c>
      <c r="G438" s="355" t="s">
        <v>419</v>
      </c>
      <c r="H438" s="430">
        <v>43640</v>
      </c>
      <c r="I438" s="355">
        <f t="shared" si="7"/>
        <v>7</v>
      </c>
      <c r="J438" s="430">
        <v>43640</v>
      </c>
      <c r="K438" s="430">
        <v>21</v>
      </c>
      <c r="L438" s="431" t="s">
        <v>408</v>
      </c>
      <c r="M438" s="355" t="s">
        <v>12916</v>
      </c>
    </row>
    <row r="439" spans="1:13">
      <c r="A439" s="354">
        <v>45509</v>
      </c>
      <c r="B439" s="355" t="s">
        <v>1841</v>
      </c>
      <c r="C439" s="355" t="s">
        <v>1842</v>
      </c>
      <c r="D439" s="355" t="s">
        <v>1843</v>
      </c>
      <c r="E439" s="355" t="s">
        <v>417</v>
      </c>
      <c r="F439" s="355" t="s">
        <v>418</v>
      </c>
      <c r="G439" s="355" t="s">
        <v>419</v>
      </c>
      <c r="H439" s="430">
        <v>42740</v>
      </c>
      <c r="I439" s="355">
        <f t="shared" si="7"/>
        <v>8</v>
      </c>
      <c r="J439" s="430">
        <v>42740</v>
      </c>
      <c r="K439" s="430">
        <v>21</v>
      </c>
      <c r="L439" s="431" t="s">
        <v>408</v>
      </c>
      <c r="M439" s="355" t="s">
        <v>12924</v>
      </c>
    </row>
    <row r="440" spans="1:13">
      <c r="A440" s="354">
        <v>45506</v>
      </c>
      <c r="B440" s="355" t="s">
        <v>1844</v>
      </c>
      <c r="C440" s="355" t="s">
        <v>1845</v>
      </c>
      <c r="D440" s="355" t="s">
        <v>1846</v>
      </c>
      <c r="E440" s="355" t="s">
        <v>417</v>
      </c>
      <c r="F440" s="355" t="s">
        <v>418</v>
      </c>
      <c r="G440" s="355" t="s">
        <v>419</v>
      </c>
      <c r="H440" s="430">
        <v>16756</v>
      </c>
      <c r="I440" s="355">
        <f t="shared" si="7"/>
        <v>8</v>
      </c>
      <c r="J440" s="430">
        <v>16756</v>
      </c>
      <c r="K440" s="430">
        <v>8</v>
      </c>
      <c r="L440" s="431" t="s">
        <v>408</v>
      </c>
      <c r="M440" s="355" t="s">
        <v>12927</v>
      </c>
    </row>
    <row r="441" spans="1:13">
      <c r="A441" s="354">
        <v>45506</v>
      </c>
      <c r="B441" s="355" t="s">
        <v>1844</v>
      </c>
      <c r="C441" s="355" t="s">
        <v>1845</v>
      </c>
      <c r="D441" s="355" t="s">
        <v>1846</v>
      </c>
      <c r="E441" s="355" t="s">
        <v>417</v>
      </c>
      <c r="F441" s="355" t="s">
        <v>418</v>
      </c>
      <c r="G441" s="355" t="s">
        <v>419</v>
      </c>
      <c r="H441" s="430">
        <v>26444</v>
      </c>
      <c r="I441" s="355">
        <f t="shared" si="7"/>
        <v>8</v>
      </c>
      <c r="J441" s="430">
        <v>26444</v>
      </c>
      <c r="K441" s="430">
        <v>13</v>
      </c>
      <c r="L441" s="431" t="s">
        <v>408</v>
      </c>
      <c r="M441" s="355" t="s">
        <v>12926</v>
      </c>
    </row>
    <row r="442" spans="1:13">
      <c r="A442" s="354">
        <v>45506</v>
      </c>
      <c r="B442" s="355" t="s">
        <v>1847</v>
      </c>
      <c r="C442" s="355" t="s">
        <v>1848</v>
      </c>
      <c r="D442" s="355" t="s">
        <v>1849</v>
      </c>
      <c r="E442" s="355" t="s">
        <v>417</v>
      </c>
      <c r="F442" s="355" t="s">
        <v>418</v>
      </c>
      <c r="G442" s="355" t="s">
        <v>419</v>
      </c>
      <c r="H442" s="430">
        <v>42460</v>
      </c>
      <c r="I442" s="355">
        <f t="shared" si="7"/>
        <v>8</v>
      </c>
      <c r="J442" s="430">
        <v>42460</v>
      </c>
      <c r="K442" s="430">
        <v>21</v>
      </c>
      <c r="L442" s="431" t="s">
        <v>408</v>
      </c>
      <c r="M442" s="355" t="s">
        <v>12926</v>
      </c>
    </row>
    <row r="443" spans="1:13">
      <c r="A443" s="354">
        <v>45506</v>
      </c>
      <c r="B443" s="355" t="s">
        <v>1850</v>
      </c>
      <c r="C443" s="355" t="s">
        <v>1851</v>
      </c>
      <c r="D443" s="355" t="s">
        <v>1852</v>
      </c>
      <c r="E443" s="355" t="s">
        <v>417</v>
      </c>
      <c r="F443" s="355" t="s">
        <v>418</v>
      </c>
      <c r="G443" s="355" t="s">
        <v>419</v>
      </c>
      <c r="H443" s="430">
        <v>43080</v>
      </c>
      <c r="I443" s="355">
        <f t="shared" si="7"/>
        <v>8</v>
      </c>
      <c r="J443" s="430">
        <v>43080</v>
      </c>
      <c r="K443" s="430">
        <v>21</v>
      </c>
      <c r="L443" s="431" t="s">
        <v>408</v>
      </c>
      <c r="M443" s="355" t="s">
        <v>12926</v>
      </c>
    </row>
    <row r="444" spans="1:13">
      <c r="A444" s="354">
        <v>45506</v>
      </c>
      <c r="B444" s="355" t="s">
        <v>1853</v>
      </c>
      <c r="C444" s="355" t="s">
        <v>1854</v>
      </c>
      <c r="D444" s="355" t="s">
        <v>1855</v>
      </c>
      <c r="E444" s="355" t="s">
        <v>417</v>
      </c>
      <c r="F444" s="355" t="s">
        <v>418</v>
      </c>
      <c r="G444" s="355" t="s">
        <v>419</v>
      </c>
      <c r="H444" s="430">
        <v>42640</v>
      </c>
      <c r="I444" s="355">
        <f t="shared" si="7"/>
        <v>8</v>
      </c>
      <c r="J444" s="430">
        <v>42640</v>
      </c>
      <c r="K444" s="430">
        <v>21</v>
      </c>
      <c r="L444" s="431" t="s">
        <v>300</v>
      </c>
      <c r="M444" s="355" t="s">
        <v>12926</v>
      </c>
    </row>
    <row r="445" spans="1:13">
      <c r="A445" s="354">
        <v>45506</v>
      </c>
      <c r="B445" s="355" t="s">
        <v>1856</v>
      </c>
      <c r="C445" s="355" t="s">
        <v>1857</v>
      </c>
      <c r="D445" s="355" t="s">
        <v>1858</v>
      </c>
      <c r="E445" s="355" t="s">
        <v>417</v>
      </c>
      <c r="F445" s="355" t="s">
        <v>418</v>
      </c>
      <c r="G445" s="355" t="s">
        <v>419</v>
      </c>
      <c r="H445" s="430">
        <v>42500</v>
      </c>
      <c r="I445" s="355">
        <f t="shared" si="7"/>
        <v>8</v>
      </c>
      <c r="J445" s="430">
        <v>42500</v>
      </c>
      <c r="K445" s="430">
        <v>21</v>
      </c>
      <c r="L445" s="431" t="s">
        <v>408</v>
      </c>
      <c r="M445" s="355" t="s">
        <v>12926</v>
      </c>
    </row>
    <row r="446" spans="1:13">
      <c r="A446" s="354">
        <v>45510</v>
      </c>
      <c r="B446" s="355" t="s">
        <v>1859</v>
      </c>
      <c r="C446" s="355" t="s">
        <v>1860</v>
      </c>
      <c r="D446" s="355" t="s">
        <v>1861</v>
      </c>
      <c r="E446" s="355" t="s">
        <v>417</v>
      </c>
      <c r="F446" s="355" t="s">
        <v>418</v>
      </c>
      <c r="G446" s="355" t="s">
        <v>419</v>
      </c>
      <c r="H446" s="430">
        <v>43840</v>
      </c>
      <c r="I446" s="355">
        <f t="shared" si="7"/>
        <v>8</v>
      </c>
      <c r="J446" s="430">
        <v>43840</v>
      </c>
      <c r="K446" s="430">
        <v>21</v>
      </c>
      <c r="L446" s="431" t="s">
        <v>408</v>
      </c>
      <c r="M446" s="355" t="s">
        <v>12924</v>
      </c>
    </row>
    <row r="447" spans="1:13">
      <c r="A447" s="354">
        <v>45510</v>
      </c>
      <c r="B447" s="355" t="s">
        <v>1862</v>
      </c>
      <c r="C447" s="355" t="s">
        <v>1863</v>
      </c>
      <c r="D447" s="355" t="s">
        <v>1864</v>
      </c>
      <c r="E447" s="355" t="s">
        <v>417</v>
      </c>
      <c r="F447" s="355" t="s">
        <v>418</v>
      </c>
      <c r="G447" s="355" t="s">
        <v>419</v>
      </c>
      <c r="H447" s="430">
        <v>44280</v>
      </c>
      <c r="I447" s="355">
        <f t="shared" si="7"/>
        <v>8</v>
      </c>
      <c r="J447" s="430">
        <v>44280</v>
      </c>
      <c r="K447" s="430">
        <v>21</v>
      </c>
      <c r="L447" s="431" t="s">
        <v>408</v>
      </c>
      <c r="M447" s="355" t="s">
        <v>12924</v>
      </c>
    </row>
    <row r="448" spans="1:13">
      <c r="A448" s="354">
        <v>45510</v>
      </c>
      <c r="B448" s="355" t="s">
        <v>1865</v>
      </c>
      <c r="C448" s="355" t="s">
        <v>1866</v>
      </c>
      <c r="D448" s="355" t="s">
        <v>1867</v>
      </c>
      <c r="E448" s="355" t="s">
        <v>417</v>
      </c>
      <c r="F448" s="355" t="s">
        <v>418</v>
      </c>
      <c r="G448" s="355" t="s">
        <v>419</v>
      </c>
      <c r="H448" s="430">
        <v>44660</v>
      </c>
      <c r="I448" s="355">
        <f t="shared" si="7"/>
        <v>8</v>
      </c>
      <c r="J448" s="430">
        <v>44660</v>
      </c>
      <c r="K448" s="430">
        <v>21</v>
      </c>
      <c r="L448" s="355" t="s">
        <v>408</v>
      </c>
      <c r="M448" s="355" t="s">
        <v>12927</v>
      </c>
    </row>
    <row r="449" spans="1:13">
      <c r="A449" s="354">
        <v>45510</v>
      </c>
      <c r="B449" s="355" t="s">
        <v>1868</v>
      </c>
      <c r="C449" s="355" t="s">
        <v>448</v>
      </c>
      <c r="D449" s="355" t="s">
        <v>1869</v>
      </c>
      <c r="E449" s="355" t="s">
        <v>417</v>
      </c>
      <c r="F449" s="355" t="s">
        <v>418</v>
      </c>
      <c r="G449" s="355" t="s">
        <v>419</v>
      </c>
      <c r="H449" s="430">
        <v>44120</v>
      </c>
      <c r="I449" s="355">
        <f t="shared" si="7"/>
        <v>8</v>
      </c>
      <c r="J449" s="430">
        <v>44120</v>
      </c>
      <c r="K449" s="430">
        <v>21</v>
      </c>
      <c r="L449" s="355" t="s">
        <v>408</v>
      </c>
      <c r="M449" s="355" t="s">
        <v>12927</v>
      </c>
    </row>
    <row r="450" spans="1:13">
      <c r="A450" s="354">
        <v>45510</v>
      </c>
      <c r="B450" s="355" t="s">
        <v>1870</v>
      </c>
      <c r="C450" s="355" t="s">
        <v>1871</v>
      </c>
      <c r="D450" s="355" t="s">
        <v>1872</v>
      </c>
      <c r="E450" s="355" t="s">
        <v>417</v>
      </c>
      <c r="F450" s="355" t="s">
        <v>418</v>
      </c>
      <c r="G450" s="355" t="s">
        <v>419</v>
      </c>
      <c r="H450" s="430">
        <v>43760</v>
      </c>
      <c r="I450" s="355">
        <f t="shared" si="7"/>
        <v>8</v>
      </c>
      <c r="J450" s="430">
        <v>43760</v>
      </c>
      <c r="K450" s="430">
        <v>21</v>
      </c>
      <c r="L450" s="355" t="s">
        <v>408</v>
      </c>
      <c r="M450" s="355" t="s">
        <v>12924</v>
      </c>
    </row>
    <row r="451" spans="1:13">
      <c r="A451" s="354">
        <v>45510</v>
      </c>
      <c r="B451" s="355" t="s">
        <v>1873</v>
      </c>
      <c r="C451" s="355" t="s">
        <v>432</v>
      </c>
      <c r="D451" s="355" t="s">
        <v>1874</v>
      </c>
      <c r="E451" s="355" t="s">
        <v>417</v>
      </c>
      <c r="F451" s="355" t="s">
        <v>418</v>
      </c>
      <c r="G451" s="355" t="s">
        <v>419</v>
      </c>
      <c r="H451" s="430">
        <v>42740</v>
      </c>
      <c r="I451" s="355">
        <f t="shared" si="7"/>
        <v>8</v>
      </c>
      <c r="J451" s="430">
        <v>42740</v>
      </c>
      <c r="K451" s="430">
        <v>21</v>
      </c>
      <c r="L451" s="431" t="s">
        <v>408</v>
      </c>
      <c r="M451" s="355" t="s">
        <v>12924</v>
      </c>
    </row>
    <row r="452" spans="1:13">
      <c r="A452" s="354">
        <v>45513</v>
      </c>
      <c r="B452" s="355" t="s">
        <v>1875</v>
      </c>
      <c r="C452" s="355" t="s">
        <v>1876</v>
      </c>
      <c r="D452" s="355" t="s">
        <v>1877</v>
      </c>
      <c r="E452" s="355" t="s">
        <v>417</v>
      </c>
      <c r="F452" s="355" t="s">
        <v>418</v>
      </c>
      <c r="G452" s="355" t="s">
        <v>419</v>
      </c>
      <c r="H452" s="430">
        <v>44280</v>
      </c>
      <c r="I452" s="355">
        <f t="shared" si="7"/>
        <v>8</v>
      </c>
      <c r="J452" s="430">
        <v>44280</v>
      </c>
      <c r="K452" s="430">
        <v>21</v>
      </c>
      <c r="L452" s="431" t="s">
        <v>408</v>
      </c>
      <c r="M452" s="355" t="s">
        <v>12927</v>
      </c>
    </row>
    <row r="453" spans="1:13">
      <c r="A453" s="354">
        <v>45513</v>
      </c>
      <c r="B453" s="355" t="s">
        <v>1878</v>
      </c>
      <c r="C453" s="355" t="s">
        <v>1879</v>
      </c>
      <c r="D453" s="355" t="s">
        <v>1880</v>
      </c>
      <c r="E453" s="355" t="s">
        <v>417</v>
      </c>
      <c r="F453" s="355" t="s">
        <v>418</v>
      </c>
      <c r="G453" s="355" t="s">
        <v>419</v>
      </c>
      <c r="H453" s="430">
        <v>2035</v>
      </c>
      <c r="I453" s="355">
        <f t="shared" si="7"/>
        <v>8</v>
      </c>
      <c r="J453" s="430">
        <v>2035</v>
      </c>
      <c r="K453" s="430">
        <v>1</v>
      </c>
      <c r="L453" s="431" t="s">
        <v>408</v>
      </c>
      <c r="M453" s="355" t="s">
        <v>12928</v>
      </c>
    </row>
    <row r="454" spans="1:13">
      <c r="A454" s="354">
        <v>45513</v>
      </c>
      <c r="B454" s="355" t="s">
        <v>1878</v>
      </c>
      <c r="C454" s="355" t="s">
        <v>1879</v>
      </c>
      <c r="D454" s="355" t="s">
        <v>1880</v>
      </c>
      <c r="E454" s="355" t="s">
        <v>417</v>
      </c>
      <c r="F454" s="355" t="s">
        <v>418</v>
      </c>
      <c r="G454" s="355" t="s">
        <v>419</v>
      </c>
      <c r="H454" s="430">
        <v>42745</v>
      </c>
      <c r="I454" s="355">
        <f t="shared" si="7"/>
        <v>8</v>
      </c>
      <c r="J454" s="430">
        <v>42745</v>
      </c>
      <c r="K454" s="430">
        <v>20</v>
      </c>
      <c r="L454" s="431" t="s">
        <v>408</v>
      </c>
      <c r="M454" s="355" t="s">
        <v>12927</v>
      </c>
    </row>
    <row r="455" spans="1:13">
      <c r="A455" s="354">
        <v>45513</v>
      </c>
      <c r="B455" s="355" t="s">
        <v>1881</v>
      </c>
      <c r="C455" s="355" t="s">
        <v>1882</v>
      </c>
      <c r="D455" s="355" t="s">
        <v>1883</v>
      </c>
      <c r="E455" s="355" t="s">
        <v>417</v>
      </c>
      <c r="F455" s="355" t="s">
        <v>418</v>
      </c>
      <c r="G455" s="355" t="s">
        <v>419</v>
      </c>
      <c r="H455" s="430">
        <v>2056</v>
      </c>
      <c r="I455" s="355">
        <f t="shared" si="7"/>
        <v>8</v>
      </c>
      <c r="J455" s="430">
        <v>2056</v>
      </c>
      <c r="K455" s="430">
        <v>1</v>
      </c>
      <c r="L455" s="431" t="s">
        <v>408</v>
      </c>
      <c r="M455" s="355" t="s">
        <v>12927</v>
      </c>
    </row>
    <row r="456" spans="1:13">
      <c r="A456" s="354">
        <v>45513</v>
      </c>
      <c r="B456" s="355" t="s">
        <v>1881</v>
      </c>
      <c r="C456" s="355" t="s">
        <v>1882</v>
      </c>
      <c r="D456" s="355" t="s">
        <v>1883</v>
      </c>
      <c r="E456" s="355" t="s">
        <v>417</v>
      </c>
      <c r="F456" s="355" t="s">
        <v>418</v>
      </c>
      <c r="G456" s="355" t="s">
        <v>419</v>
      </c>
      <c r="H456" s="430">
        <v>41784</v>
      </c>
      <c r="I456" s="355">
        <f t="shared" si="7"/>
        <v>8</v>
      </c>
      <c r="J456" s="430">
        <v>41784</v>
      </c>
      <c r="K456" s="430">
        <v>20</v>
      </c>
      <c r="L456" s="431" t="s">
        <v>408</v>
      </c>
      <c r="M456" s="355" t="s">
        <v>12924</v>
      </c>
    </row>
    <row r="457" spans="1:13">
      <c r="A457" s="354">
        <v>45513</v>
      </c>
      <c r="B457" s="355" t="s">
        <v>1884</v>
      </c>
      <c r="C457" s="355" t="s">
        <v>1885</v>
      </c>
      <c r="D457" s="355" t="s">
        <v>1886</v>
      </c>
      <c r="E457" s="355" t="s">
        <v>417</v>
      </c>
      <c r="F457" s="355" t="s">
        <v>418</v>
      </c>
      <c r="G457" s="355" t="s">
        <v>419</v>
      </c>
      <c r="H457" s="430">
        <v>43780</v>
      </c>
      <c r="I457" s="355">
        <f t="shared" si="7"/>
        <v>8</v>
      </c>
      <c r="J457" s="430">
        <v>43780</v>
      </c>
      <c r="K457" s="430">
        <v>21</v>
      </c>
      <c r="L457" s="431" t="s">
        <v>408</v>
      </c>
      <c r="M457" s="355" t="s">
        <v>12927</v>
      </c>
    </row>
    <row r="458" spans="1:13">
      <c r="A458" s="354">
        <v>45513</v>
      </c>
      <c r="B458" s="355" t="s">
        <v>1887</v>
      </c>
      <c r="C458" s="355" t="s">
        <v>1888</v>
      </c>
      <c r="D458" s="355" t="s">
        <v>1889</v>
      </c>
      <c r="E458" s="355" t="s">
        <v>417</v>
      </c>
      <c r="F458" s="355" t="s">
        <v>418</v>
      </c>
      <c r="G458" s="355" t="s">
        <v>419</v>
      </c>
      <c r="H458" s="430">
        <v>43820</v>
      </c>
      <c r="I458" s="355">
        <f t="shared" si="7"/>
        <v>8</v>
      </c>
      <c r="J458" s="430">
        <v>43820</v>
      </c>
      <c r="K458" s="430">
        <v>21</v>
      </c>
      <c r="L458" s="431" t="s">
        <v>408</v>
      </c>
      <c r="M458" s="355" t="s">
        <v>12927</v>
      </c>
    </row>
    <row r="459" spans="1:13">
      <c r="A459" s="354">
        <v>45517</v>
      </c>
      <c r="B459" s="355" t="s">
        <v>1890</v>
      </c>
      <c r="C459" s="355" t="s">
        <v>1891</v>
      </c>
      <c r="D459" s="355" t="s">
        <v>1892</v>
      </c>
      <c r="E459" s="355" t="s">
        <v>417</v>
      </c>
      <c r="F459" s="355" t="s">
        <v>418</v>
      </c>
      <c r="G459" s="355" t="s">
        <v>419</v>
      </c>
      <c r="H459" s="430">
        <v>45000</v>
      </c>
      <c r="I459" s="355">
        <f t="shared" si="7"/>
        <v>8</v>
      </c>
      <c r="J459" s="430">
        <v>45000</v>
      </c>
      <c r="K459" s="430">
        <v>21</v>
      </c>
      <c r="L459" s="431" t="s">
        <v>408</v>
      </c>
      <c r="M459" s="355" t="s">
        <v>12928</v>
      </c>
    </row>
    <row r="460" spans="1:13">
      <c r="A460" s="354">
        <v>45517</v>
      </c>
      <c r="B460" s="355" t="s">
        <v>1893</v>
      </c>
      <c r="C460" s="355" t="s">
        <v>1894</v>
      </c>
      <c r="D460" s="355" t="s">
        <v>1895</v>
      </c>
      <c r="E460" s="355" t="s">
        <v>417</v>
      </c>
      <c r="F460" s="355" t="s">
        <v>418</v>
      </c>
      <c r="G460" s="355" t="s">
        <v>419</v>
      </c>
      <c r="H460" s="430">
        <v>45100</v>
      </c>
      <c r="I460" s="355">
        <f t="shared" si="7"/>
        <v>8</v>
      </c>
      <c r="J460" s="430">
        <v>45100</v>
      </c>
      <c r="K460" s="430">
        <v>21</v>
      </c>
      <c r="L460" s="431" t="s">
        <v>408</v>
      </c>
      <c r="M460" s="355" t="s">
        <v>12928</v>
      </c>
    </row>
    <row r="461" spans="1:13">
      <c r="A461" s="354">
        <v>45517</v>
      </c>
      <c r="B461" s="355" t="s">
        <v>1896</v>
      </c>
      <c r="C461" s="355" t="s">
        <v>445</v>
      </c>
      <c r="D461" s="355" t="s">
        <v>1897</v>
      </c>
      <c r="E461" s="355" t="s">
        <v>417</v>
      </c>
      <c r="F461" s="355" t="s">
        <v>418</v>
      </c>
      <c r="G461" s="355" t="s">
        <v>419</v>
      </c>
      <c r="H461" s="430">
        <v>43500</v>
      </c>
      <c r="I461" s="355">
        <f t="shared" si="7"/>
        <v>8</v>
      </c>
      <c r="J461" s="430">
        <v>43500</v>
      </c>
      <c r="K461" s="430">
        <v>21</v>
      </c>
      <c r="L461" s="431" t="s">
        <v>408</v>
      </c>
      <c r="M461" s="355" t="s">
        <v>12928</v>
      </c>
    </row>
    <row r="462" spans="1:13">
      <c r="A462" s="354">
        <v>45517</v>
      </c>
      <c r="B462" s="355" t="s">
        <v>1898</v>
      </c>
      <c r="C462" s="355" t="s">
        <v>1899</v>
      </c>
      <c r="D462" s="355" t="s">
        <v>1900</v>
      </c>
      <c r="E462" s="355" t="s">
        <v>417</v>
      </c>
      <c r="F462" s="355" t="s">
        <v>418</v>
      </c>
      <c r="G462" s="355" t="s">
        <v>419</v>
      </c>
      <c r="H462" s="430">
        <v>43800</v>
      </c>
      <c r="I462" s="355">
        <f t="shared" si="7"/>
        <v>8</v>
      </c>
      <c r="J462" s="430">
        <v>43800</v>
      </c>
      <c r="K462" s="430">
        <v>21</v>
      </c>
      <c r="L462" s="431" t="s">
        <v>408</v>
      </c>
      <c r="M462" s="355" t="s">
        <v>12928</v>
      </c>
    </row>
    <row r="463" spans="1:13">
      <c r="A463" s="354">
        <v>45517</v>
      </c>
      <c r="B463" s="355" t="s">
        <v>1901</v>
      </c>
      <c r="C463" s="355" t="s">
        <v>1902</v>
      </c>
      <c r="D463" s="355" t="s">
        <v>1903</v>
      </c>
      <c r="E463" s="355" t="s">
        <v>417</v>
      </c>
      <c r="F463" s="355" t="s">
        <v>418</v>
      </c>
      <c r="G463" s="355" t="s">
        <v>419</v>
      </c>
      <c r="H463" s="430">
        <v>44120</v>
      </c>
      <c r="I463" s="355">
        <f t="shared" si="7"/>
        <v>8</v>
      </c>
      <c r="J463" s="430">
        <v>44120</v>
      </c>
      <c r="K463" s="430">
        <v>21</v>
      </c>
      <c r="L463" s="431" t="s">
        <v>408</v>
      </c>
      <c r="M463" s="355" t="s">
        <v>12928</v>
      </c>
    </row>
    <row r="464" spans="1:13">
      <c r="A464" s="354">
        <v>45517</v>
      </c>
      <c r="B464" s="355" t="s">
        <v>1904</v>
      </c>
      <c r="C464" s="355" t="s">
        <v>1905</v>
      </c>
      <c r="D464" s="355" t="s">
        <v>1906</v>
      </c>
      <c r="E464" s="355" t="s">
        <v>417</v>
      </c>
      <c r="F464" s="355" t="s">
        <v>418</v>
      </c>
      <c r="G464" s="355" t="s">
        <v>419</v>
      </c>
      <c r="H464" s="430">
        <v>44780</v>
      </c>
      <c r="I464" s="355">
        <f t="shared" si="7"/>
        <v>8</v>
      </c>
      <c r="J464" s="430">
        <v>44780</v>
      </c>
      <c r="K464" s="430">
        <v>21</v>
      </c>
      <c r="L464" s="431" t="s">
        <v>408</v>
      </c>
      <c r="M464" s="355" t="s">
        <v>12928</v>
      </c>
    </row>
    <row r="465" spans="1:13">
      <c r="A465" s="354">
        <v>45520</v>
      </c>
      <c r="B465" s="355" t="s">
        <v>1907</v>
      </c>
      <c r="C465" s="355" t="s">
        <v>1908</v>
      </c>
      <c r="D465" s="355" t="s">
        <v>1909</v>
      </c>
      <c r="E465" s="355" t="s">
        <v>417</v>
      </c>
      <c r="F465" s="355" t="s">
        <v>418</v>
      </c>
      <c r="G465" s="355" t="s">
        <v>419</v>
      </c>
      <c r="H465" s="430">
        <v>44940</v>
      </c>
      <c r="I465" s="355">
        <f t="shared" ref="I465:I498" si="8">MONTH(A465)</f>
        <v>8</v>
      </c>
      <c r="J465" s="430">
        <v>44940</v>
      </c>
      <c r="K465" s="430">
        <v>21</v>
      </c>
      <c r="L465" s="431" t="s">
        <v>408</v>
      </c>
      <c r="M465" s="355" t="s">
        <v>12929</v>
      </c>
    </row>
    <row r="466" spans="1:13">
      <c r="A466" s="354">
        <v>45520</v>
      </c>
      <c r="B466" s="355" t="s">
        <v>1910</v>
      </c>
      <c r="C466" s="355" t="s">
        <v>1911</v>
      </c>
      <c r="D466" s="355" t="s">
        <v>1912</v>
      </c>
      <c r="E466" s="355" t="s">
        <v>417</v>
      </c>
      <c r="F466" s="355" t="s">
        <v>418</v>
      </c>
      <c r="G466" s="355" t="s">
        <v>419</v>
      </c>
      <c r="H466" s="430">
        <v>43920</v>
      </c>
      <c r="I466" s="355">
        <f t="shared" si="8"/>
        <v>8</v>
      </c>
      <c r="J466" s="430">
        <v>43920</v>
      </c>
      <c r="K466" s="430">
        <v>21</v>
      </c>
      <c r="L466" s="431" t="s">
        <v>408</v>
      </c>
      <c r="M466" s="355" t="s">
        <v>12929</v>
      </c>
    </row>
    <row r="467" spans="1:13">
      <c r="A467" s="354">
        <v>45520</v>
      </c>
      <c r="B467" s="355" t="s">
        <v>1913</v>
      </c>
      <c r="C467" s="355" t="s">
        <v>1914</v>
      </c>
      <c r="D467" s="355" t="s">
        <v>1915</v>
      </c>
      <c r="E467" s="355" t="s">
        <v>417</v>
      </c>
      <c r="F467" s="355" t="s">
        <v>418</v>
      </c>
      <c r="G467" s="355" t="s">
        <v>419</v>
      </c>
      <c r="H467" s="430">
        <v>34280</v>
      </c>
      <c r="I467" s="355">
        <f t="shared" si="8"/>
        <v>8</v>
      </c>
      <c r="J467" s="430">
        <v>34280</v>
      </c>
      <c r="K467" s="430">
        <v>16</v>
      </c>
      <c r="L467" s="431" t="s">
        <v>408</v>
      </c>
      <c r="M467" s="355" t="s">
        <v>12929</v>
      </c>
    </row>
    <row r="468" spans="1:13">
      <c r="A468" s="354">
        <v>45520</v>
      </c>
      <c r="B468" s="355" t="s">
        <v>1913</v>
      </c>
      <c r="C468" s="355" t="s">
        <v>1914</v>
      </c>
      <c r="D468" s="355" t="s">
        <v>1915</v>
      </c>
      <c r="E468" s="355" t="s">
        <v>417</v>
      </c>
      <c r="F468" s="355" t="s">
        <v>418</v>
      </c>
      <c r="G468" s="355" t="s">
        <v>419</v>
      </c>
      <c r="H468" s="430">
        <v>10700</v>
      </c>
      <c r="I468" s="355">
        <f t="shared" si="8"/>
        <v>8</v>
      </c>
      <c r="J468" s="430">
        <v>10700</v>
      </c>
      <c r="K468" s="430">
        <v>5</v>
      </c>
      <c r="L468" s="431" t="s">
        <v>408</v>
      </c>
      <c r="M468" s="355" t="s">
        <v>12928</v>
      </c>
    </row>
    <row r="469" spans="1:13">
      <c r="A469" s="354">
        <v>45520</v>
      </c>
      <c r="B469" s="355" t="s">
        <v>1916</v>
      </c>
      <c r="C469" s="355" t="s">
        <v>1917</v>
      </c>
      <c r="D469" s="355" t="s">
        <v>1918</v>
      </c>
      <c r="E469" s="355" t="s">
        <v>417</v>
      </c>
      <c r="F469" s="355" t="s">
        <v>418</v>
      </c>
      <c r="G469" s="355" t="s">
        <v>419</v>
      </c>
      <c r="H469" s="430">
        <v>45220</v>
      </c>
      <c r="I469" s="355">
        <f t="shared" si="8"/>
        <v>8</v>
      </c>
      <c r="J469" s="430">
        <v>45220</v>
      </c>
      <c r="K469" s="430">
        <v>21</v>
      </c>
      <c r="L469" s="431" t="s">
        <v>408</v>
      </c>
      <c r="M469" s="355" t="s">
        <v>12929</v>
      </c>
    </row>
    <row r="470" spans="1:13">
      <c r="A470" s="354">
        <v>45520</v>
      </c>
      <c r="B470" s="355" t="s">
        <v>1919</v>
      </c>
      <c r="C470" s="355" t="s">
        <v>1920</v>
      </c>
      <c r="D470" s="355" t="s">
        <v>1921</v>
      </c>
      <c r="E470" s="355" t="s">
        <v>417</v>
      </c>
      <c r="F470" s="355" t="s">
        <v>418</v>
      </c>
      <c r="G470" s="355" t="s">
        <v>419</v>
      </c>
      <c r="H470" s="430">
        <v>44560</v>
      </c>
      <c r="I470" s="355">
        <f t="shared" si="8"/>
        <v>8</v>
      </c>
      <c r="J470" s="430">
        <v>44560</v>
      </c>
      <c r="K470" s="430">
        <v>21</v>
      </c>
      <c r="L470" s="431" t="s">
        <v>408</v>
      </c>
      <c r="M470" s="355" t="s">
        <v>12929</v>
      </c>
    </row>
    <row r="471" spans="1:13">
      <c r="A471" s="354">
        <v>45520</v>
      </c>
      <c r="B471" s="355" t="s">
        <v>1922</v>
      </c>
      <c r="C471" s="355" t="s">
        <v>1923</v>
      </c>
      <c r="D471" s="355" t="s">
        <v>1924</v>
      </c>
      <c r="E471" s="355" t="s">
        <v>417</v>
      </c>
      <c r="F471" s="355" t="s">
        <v>418</v>
      </c>
      <c r="G471" s="355" t="s">
        <v>419</v>
      </c>
      <c r="H471" s="430">
        <v>44680</v>
      </c>
      <c r="I471" s="355">
        <f t="shared" si="8"/>
        <v>8</v>
      </c>
      <c r="J471" s="430">
        <v>44680</v>
      </c>
      <c r="K471" s="430">
        <v>21</v>
      </c>
      <c r="L471" s="431" t="s">
        <v>408</v>
      </c>
      <c r="M471" s="355" t="s">
        <v>12929</v>
      </c>
    </row>
    <row r="472" spans="1:13">
      <c r="A472" s="354">
        <v>45526</v>
      </c>
      <c r="B472" s="355" t="s">
        <v>1925</v>
      </c>
      <c r="C472" s="355" t="s">
        <v>1926</v>
      </c>
      <c r="D472" s="355" t="s">
        <v>1927</v>
      </c>
      <c r="E472" s="355" t="s">
        <v>417</v>
      </c>
      <c r="F472" s="355" t="s">
        <v>418</v>
      </c>
      <c r="G472" s="355" t="s">
        <v>419</v>
      </c>
      <c r="H472" s="430">
        <v>42820</v>
      </c>
      <c r="I472" s="355">
        <f t="shared" si="8"/>
        <v>8</v>
      </c>
      <c r="J472" s="430">
        <v>42820</v>
      </c>
      <c r="K472" s="430">
        <v>21</v>
      </c>
      <c r="L472" s="431" t="s">
        <v>408</v>
      </c>
      <c r="M472" s="355" t="s">
        <v>12930</v>
      </c>
    </row>
    <row r="473" spans="1:13">
      <c r="A473" s="354">
        <v>45526</v>
      </c>
      <c r="B473" s="355" t="s">
        <v>1928</v>
      </c>
      <c r="C473" s="355" t="s">
        <v>1929</v>
      </c>
      <c r="D473" s="355" t="s">
        <v>1930</v>
      </c>
      <c r="E473" s="355" t="s">
        <v>417</v>
      </c>
      <c r="F473" s="355" t="s">
        <v>418</v>
      </c>
      <c r="G473" s="355" t="s">
        <v>419</v>
      </c>
      <c r="H473" s="430">
        <v>42800</v>
      </c>
      <c r="I473" s="355">
        <f t="shared" si="8"/>
        <v>8</v>
      </c>
      <c r="J473" s="430">
        <v>42800</v>
      </c>
      <c r="K473" s="430">
        <v>21</v>
      </c>
      <c r="L473" s="431" t="s">
        <v>408</v>
      </c>
      <c r="M473" s="355" t="s">
        <v>12930</v>
      </c>
    </row>
    <row r="474" spans="1:13">
      <c r="A474" s="354">
        <v>45526</v>
      </c>
      <c r="B474" s="355" t="s">
        <v>1931</v>
      </c>
      <c r="C474" s="355" t="s">
        <v>1932</v>
      </c>
      <c r="D474" s="355" t="s">
        <v>1933</v>
      </c>
      <c r="E474" s="355" t="s">
        <v>417</v>
      </c>
      <c r="F474" s="355" t="s">
        <v>418</v>
      </c>
      <c r="G474" s="355" t="s">
        <v>419</v>
      </c>
      <c r="H474" s="430">
        <v>42880</v>
      </c>
      <c r="I474" s="355">
        <f t="shared" si="8"/>
        <v>8</v>
      </c>
      <c r="J474" s="430">
        <v>42880</v>
      </c>
      <c r="K474" s="430">
        <v>21</v>
      </c>
      <c r="L474" s="431" t="s">
        <v>408</v>
      </c>
      <c r="M474" s="355" t="s">
        <v>12930</v>
      </c>
    </row>
    <row r="475" spans="1:13">
      <c r="A475" s="354">
        <v>45526</v>
      </c>
      <c r="B475" s="355" t="s">
        <v>1934</v>
      </c>
      <c r="C475" s="355" t="s">
        <v>1935</v>
      </c>
      <c r="D475" s="355" t="s">
        <v>1936</v>
      </c>
      <c r="E475" s="355" t="s">
        <v>417</v>
      </c>
      <c r="F475" s="355" t="s">
        <v>418</v>
      </c>
      <c r="G475" s="355" t="s">
        <v>419</v>
      </c>
      <c r="H475" s="430">
        <v>42940</v>
      </c>
      <c r="I475" s="355">
        <f t="shared" si="8"/>
        <v>8</v>
      </c>
      <c r="J475" s="430">
        <v>42940</v>
      </c>
      <c r="K475" s="430">
        <v>21</v>
      </c>
      <c r="L475" s="431" t="s">
        <v>408</v>
      </c>
      <c r="M475" s="355" t="s">
        <v>12930</v>
      </c>
    </row>
    <row r="476" spans="1:13">
      <c r="A476" s="354">
        <v>45526</v>
      </c>
      <c r="B476" s="355" t="s">
        <v>1937</v>
      </c>
      <c r="C476" s="355" t="s">
        <v>1938</v>
      </c>
      <c r="D476" s="355" t="s">
        <v>1939</v>
      </c>
      <c r="E476" s="355" t="s">
        <v>417</v>
      </c>
      <c r="F476" s="355" t="s">
        <v>418</v>
      </c>
      <c r="G476" s="355" t="s">
        <v>419</v>
      </c>
      <c r="H476" s="430">
        <v>14540</v>
      </c>
      <c r="I476" s="355">
        <f t="shared" si="8"/>
        <v>8</v>
      </c>
      <c r="J476" s="430">
        <v>14540</v>
      </c>
      <c r="K476" s="430">
        <v>7</v>
      </c>
      <c r="L476" s="431" t="s">
        <v>408</v>
      </c>
      <c r="M476" s="355" t="s">
        <v>12930</v>
      </c>
    </row>
    <row r="477" spans="1:13">
      <c r="A477" s="354">
        <v>45526</v>
      </c>
      <c r="B477" s="355" t="s">
        <v>1937</v>
      </c>
      <c r="C477" s="355" t="s">
        <v>1938</v>
      </c>
      <c r="D477" s="355" t="s">
        <v>1939</v>
      </c>
      <c r="E477" s="355" t="s">
        <v>417</v>
      </c>
      <c r="F477" s="355" t="s">
        <v>418</v>
      </c>
      <c r="G477" s="355" t="s">
        <v>419</v>
      </c>
      <c r="H477" s="430">
        <v>29080</v>
      </c>
      <c r="I477" s="355">
        <f t="shared" si="8"/>
        <v>8</v>
      </c>
      <c r="J477" s="430">
        <v>29080</v>
      </c>
      <c r="K477" s="430">
        <v>14</v>
      </c>
      <c r="L477" s="431" t="s">
        <v>408</v>
      </c>
      <c r="M477" s="355" t="s">
        <v>12929</v>
      </c>
    </row>
    <row r="478" spans="1:13">
      <c r="A478" s="354">
        <v>45526</v>
      </c>
      <c r="B478" s="355" t="s">
        <v>1940</v>
      </c>
      <c r="C478" s="355" t="s">
        <v>1941</v>
      </c>
      <c r="D478" s="355" t="s">
        <v>1942</v>
      </c>
      <c r="E478" s="355" t="s">
        <v>417</v>
      </c>
      <c r="F478" s="355" t="s">
        <v>418</v>
      </c>
      <c r="G478" s="355" t="s">
        <v>419</v>
      </c>
      <c r="H478" s="430">
        <v>43080</v>
      </c>
      <c r="I478" s="355">
        <f t="shared" si="8"/>
        <v>8</v>
      </c>
      <c r="J478" s="430">
        <v>43080</v>
      </c>
      <c r="K478" s="430">
        <v>21</v>
      </c>
      <c r="L478" s="431" t="s">
        <v>408</v>
      </c>
      <c r="M478" s="355" t="s">
        <v>12930</v>
      </c>
    </row>
    <row r="479" spans="1:13">
      <c r="A479" s="354">
        <v>45527</v>
      </c>
      <c r="B479" s="355" t="s">
        <v>1943</v>
      </c>
      <c r="C479" s="355" t="s">
        <v>1944</v>
      </c>
      <c r="D479" s="355" t="s">
        <v>1945</v>
      </c>
      <c r="E479" s="355" t="s">
        <v>417</v>
      </c>
      <c r="F479" s="355" t="s">
        <v>418</v>
      </c>
      <c r="G479" s="355" t="s">
        <v>419</v>
      </c>
      <c r="H479" s="430">
        <v>42680</v>
      </c>
      <c r="I479" s="355">
        <f t="shared" si="8"/>
        <v>8</v>
      </c>
      <c r="J479" s="430">
        <v>42680</v>
      </c>
      <c r="K479" s="430">
        <v>21</v>
      </c>
      <c r="L479" s="431" t="s">
        <v>408</v>
      </c>
      <c r="M479" s="355" t="s">
        <v>12931</v>
      </c>
    </row>
    <row r="480" spans="1:13">
      <c r="A480" s="354">
        <v>45527</v>
      </c>
      <c r="B480" s="355" t="s">
        <v>1946</v>
      </c>
      <c r="C480" s="355" t="s">
        <v>1947</v>
      </c>
      <c r="D480" s="355" t="s">
        <v>1948</v>
      </c>
      <c r="E480" s="355" t="s">
        <v>417</v>
      </c>
      <c r="F480" s="355" t="s">
        <v>418</v>
      </c>
      <c r="G480" s="355" t="s">
        <v>419</v>
      </c>
      <c r="H480" s="430">
        <v>43060</v>
      </c>
      <c r="I480" s="355">
        <f t="shared" si="8"/>
        <v>8</v>
      </c>
      <c r="J480" s="430">
        <v>43060</v>
      </c>
      <c r="K480" s="430">
        <v>21</v>
      </c>
      <c r="L480" s="431" t="s">
        <v>408</v>
      </c>
      <c r="M480" s="355" t="s">
        <v>12931</v>
      </c>
    </row>
    <row r="481" spans="1:13">
      <c r="A481" s="354">
        <v>45527</v>
      </c>
      <c r="B481" s="355" t="s">
        <v>1949</v>
      </c>
      <c r="C481" s="355" t="s">
        <v>1950</v>
      </c>
      <c r="D481" s="355" t="s">
        <v>1951</v>
      </c>
      <c r="E481" s="355" t="s">
        <v>417</v>
      </c>
      <c r="F481" s="355" t="s">
        <v>418</v>
      </c>
      <c r="G481" s="355" t="s">
        <v>419</v>
      </c>
      <c r="H481" s="430">
        <v>43920</v>
      </c>
      <c r="I481" s="355">
        <f t="shared" si="8"/>
        <v>8</v>
      </c>
      <c r="J481" s="430">
        <v>43920</v>
      </c>
      <c r="K481" s="430">
        <v>21</v>
      </c>
      <c r="L481" s="431" t="s">
        <v>408</v>
      </c>
      <c r="M481" s="355" t="s">
        <v>12930</v>
      </c>
    </row>
    <row r="482" spans="1:13">
      <c r="A482" s="354">
        <v>45527</v>
      </c>
      <c r="B482" s="355" t="s">
        <v>1952</v>
      </c>
      <c r="C482" s="355" t="s">
        <v>1953</v>
      </c>
      <c r="D482" s="355" t="s">
        <v>1954</v>
      </c>
      <c r="E482" s="355" t="s">
        <v>417</v>
      </c>
      <c r="F482" s="355" t="s">
        <v>418</v>
      </c>
      <c r="G482" s="355" t="s">
        <v>419</v>
      </c>
      <c r="H482" s="430">
        <v>32870</v>
      </c>
      <c r="I482" s="355">
        <f t="shared" si="8"/>
        <v>8</v>
      </c>
      <c r="J482" s="430">
        <v>32870</v>
      </c>
      <c r="K482" s="430">
        <v>16</v>
      </c>
      <c r="L482" s="431" t="s">
        <v>408</v>
      </c>
      <c r="M482" s="355" t="s">
        <v>12931</v>
      </c>
    </row>
    <row r="483" spans="1:13">
      <c r="A483" s="354">
        <v>45527</v>
      </c>
      <c r="B483" s="355" t="s">
        <v>1952</v>
      </c>
      <c r="C483" s="355" t="s">
        <v>1953</v>
      </c>
      <c r="D483" s="355" t="s">
        <v>1954</v>
      </c>
      <c r="E483" s="355" t="s">
        <v>417</v>
      </c>
      <c r="F483" s="355" t="s">
        <v>418</v>
      </c>
      <c r="G483" s="355" t="s">
        <v>419</v>
      </c>
      <c r="H483" s="430">
        <v>10290</v>
      </c>
      <c r="I483" s="355">
        <f t="shared" si="8"/>
        <v>8</v>
      </c>
      <c r="J483" s="430">
        <v>10290</v>
      </c>
      <c r="K483" s="430">
        <v>5</v>
      </c>
      <c r="L483" s="431" t="s">
        <v>408</v>
      </c>
      <c r="M483" s="355" t="s">
        <v>12930</v>
      </c>
    </row>
    <row r="484" spans="1:13">
      <c r="A484" s="354">
        <v>45527</v>
      </c>
      <c r="B484" s="355" t="s">
        <v>1955</v>
      </c>
      <c r="C484" s="355" t="s">
        <v>1956</v>
      </c>
      <c r="D484" s="355" t="s">
        <v>1957</v>
      </c>
      <c r="E484" s="355" t="s">
        <v>417</v>
      </c>
      <c r="F484" s="355" t="s">
        <v>418</v>
      </c>
      <c r="G484" s="355" t="s">
        <v>419</v>
      </c>
      <c r="H484" s="430">
        <v>43220</v>
      </c>
      <c r="I484" s="355">
        <f t="shared" si="8"/>
        <v>8</v>
      </c>
      <c r="J484" s="430">
        <v>43220</v>
      </c>
      <c r="K484" s="430">
        <v>21</v>
      </c>
      <c r="L484" s="431" t="s">
        <v>408</v>
      </c>
      <c r="M484" s="355" t="s">
        <v>12931</v>
      </c>
    </row>
    <row r="485" spans="1:13">
      <c r="A485" s="354">
        <v>45533</v>
      </c>
      <c r="B485" s="355" t="s">
        <v>1958</v>
      </c>
      <c r="C485" s="355" t="s">
        <v>1959</v>
      </c>
      <c r="D485" s="355" t="s">
        <v>1960</v>
      </c>
      <c r="E485" s="355" t="s">
        <v>417</v>
      </c>
      <c r="F485" s="355" t="s">
        <v>418</v>
      </c>
      <c r="G485" s="355" t="s">
        <v>419</v>
      </c>
      <c r="H485" s="430">
        <v>43980</v>
      </c>
      <c r="I485" s="355">
        <f t="shared" si="8"/>
        <v>8</v>
      </c>
      <c r="J485" s="430">
        <v>43980</v>
      </c>
      <c r="K485" s="430">
        <v>21</v>
      </c>
      <c r="L485" s="431" t="s">
        <v>408</v>
      </c>
      <c r="M485" s="355" t="s">
        <v>12932</v>
      </c>
    </row>
    <row r="486" spans="1:13">
      <c r="A486" s="354">
        <v>45533</v>
      </c>
      <c r="B486" s="355" t="s">
        <v>1961</v>
      </c>
      <c r="C486" s="355" t="s">
        <v>1962</v>
      </c>
      <c r="D486" s="355" t="s">
        <v>1963</v>
      </c>
      <c r="E486" s="355" t="s">
        <v>417</v>
      </c>
      <c r="F486" s="355" t="s">
        <v>418</v>
      </c>
      <c r="G486" s="355" t="s">
        <v>419</v>
      </c>
      <c r="H486" s="430">
        <v>43040</v>
      </c>
      <c r="I486" s="355">
        <f t="shared" si="8"/>
        <v>8</v>
      </c>
      <c r="J486" s="430">
        <v>43040</v>
      </c>
      <c r="K486" s="430">
        <v>21</v>
      </c>
      <c r="L486" s="431" t="s">
        <v>408</v>
      </c>
      <c r="M486" s="355" t="s">
        <v>12932</v>
      </c>
    </row>
    <row r="487" spans="1:13">
      <c r="A487" s="354">
        <v>45531</v>
      </c>
      <c r="B487" s="355" t="s">
        <v>1964</v>
      </c>
      <c r="C487" s="355" t="s">
        <v>1965</v>
      </c>
      <c r="D487" s="355" t="s">
        <v>1966</v>
      </c>
      <c r="E487" s="355" t="s">
        <v>417</v>
      </c>
      <c r="F487" s="355" t="s">
        <v>418</v>
      </c>
      <c r="G487" s="355" t="s">
        <v>419</v>
      </c>
      <c r="H487" s="430">
        <v>42820</v>
      </c>
      <c r="I487" s="355">
        <f t="shared" si="8"/>
        <v>8</v>
      </c>
      <c r="J487" s="430">
        <v>42820</v>
      </c>
      <c r="K487" s="430">
        <v>21</v>
      </c>
      <c r="L487" s="431" t="s">
        <v>408</v>
      </c>
      <c r="M487" s="355" t="s">
        <v>12931</v>
      </c>
    </row>
    <row r="488" spans="1:13">
      <c r="A488" s="354">
        <v>45531</v>
      </c>
      <c r="B488" s="355" t="s">
        <v>1967</v>
      </c>
      <c r="C488" s="355" t="s">
        <v>1583</v>
      </c>
      <c r="D488" s="355" t="s">
        <v>1968</v>
      </c>
      <c r="E488" s="355" t="s">
        <v>417</v>
      </c>
      <c r="F488" s="355" t="s">
        <v>418</v>
      </c>
      <c r="G488" s="355" t="s">
        <v>419</v>
      </c>
      <c r="H488" s="430">
        <v>42700</v>
      </c>
      <c r="I488" s="355">
        <f t="shared" si="8"/>
        <v>8</v>
      </c>
      <c r="J488" s="430">
        <v>42700</v>
      </c>
      <c r="K488" s="430">
        <v>21</v>
      </c>
      <c r="L488" s="431" t="s">
        <v>408</v>
      </c>
      <c r="M488" s="355" t="s">
        <v>12931</v>
      </c>
    </row>
    <row r="489" spans="1:13">
      <c r="A489" s="354">
        <v>45533</v>
      </c>
      <c r="B489" s="355" t="s">
        <v>1969</v>
      </c>
      <c r="C489" s="355" t="s">
        <v>1571</v>
      </c>
      <c r="D489" s="355" t="s">
        <v>1970</v>
      </c>
      <c r="E489" s="355" t="s">
        <v>417</v>
      </c>
      <c r="F489" s="355" t="s">
        <v>418</v>
      </c>
      <c r="G489" s="355" t="s">
        <v>419</v>
      </c>
      <c r="H489" s="430">
        <v>43000</v>
      </c>
      <c r="I489" s="355">
        <f t="shared" si="8"/>
        <v>8</v>
      </c>
      <c r="J489" s="430">
        <v>43000</v>
      </c>
      <c r="K489" s="430">
        <v>21</v>
      </c>
      <c r="L489" s="431" t="s">
        <v>408</v>
      </c>
      <c r="M489" s="355" t="s">
        <v>12932</v>
      </c>
    </row>
    <row r="490" spans="1:13">
      <c r="A490" s="354">
        <v>45533</v>
      </c>
      <c r="B490" s="355" t="s">
        <v>1971</v>
      </c>
      <c r="C490" s="355" t="s">
        <v>1972</v>
      </c>
      <c r="D490" s="355" t="s">
        <v>1973</v>
      </c>
      <c r="E490" s="355" t="s">
        <v>417</v>
      </c>
      <c r="F490" s="355" t="s">
        <v>418</v>
      </c>
      <c r="G490" s="355" t="s">
        <v>419</v>
      </c>
      <c r="H490" s="430">
        <v>44120</v>
      </c>
      <c r="I490" s="355">
        <f t="shared" si="8"/>
        <v>8</v>
      </c>
      <c r="J490" s="430">
        <v>44120</v>
      </c>
      <c r="K490" s="430">
        <v>21</v>
      </c>
      <c r="L490" s="431" t="s">
        <v>408</v>
      </c>
      <c r="M490" s="355" t="s">
        <v>12932</v>
      </c>
    </row>
    <row r="491" spans="1:13">
      <c r="A491" s="354">
        <v>45540</v>
      </c>
      <c r="B491" s="355" t="s">
        <v>1974</v>
      </c>
      <c r="C491" s="355" t="s">
        <v>1975</v>
      </c>
      <c r="D491" s="355" t="s">
        <v>1976</v>
      </c>
      <c r="E491" s="355" t="s">
        <v>417</v>
      </c>
      <c r="F491" s="355" t="s">
        <v>418</v>
      </c>
      <c r="G491" s="355" t="s">
        <v>419</v>
      </c>
      <c r="H491" s="430">
        <v>43020</v>
      </c>
      <c r="I491" s="355">
        <f t="shared" si="8"/>
        <v>9</v>
      </c>
      <c r="J491" s="430">
        <v>43020</v>
      </c>
      <c r="K491" s="430">
        <v>21</v>
      </c>
      <c r="L491" s="431" t="s">
        <v>300</v>
      </c>
      <c r="M491" s="355" t="s">
        <v>12933</v>
      </c>
    </row>
    <row r="492" spans="1:13">
      <c r="A492" s="354">
        <v>45539</v>
      </c>
      <c r="B492" s="355" t="s">
        <v>1977</v>
      </c>
      <c r="C492" s="355" t="s">
        <v>1978</v>
      </c>
      <c r="D492" s="355" t="s">
        <v>1979</v>
      </c>
      <c r="E492" s="355" t="s">
        <v>417</v>
      </c>
      <c r="F492" s="355" t="s">
        <v>418</v>
      </c>
      <c r="G492" s="355" t="s">
        <v>419</v>
      </c>
      <c r="H492" s="430">
        <v>42740</v>
      </c>
      <c r="I492" s="355">
        <f t="shared" si="8"/>
        <v>9</v>
      </c>
      <c r="J492" s="430">
        <v>42740</v>
      </c>
      <c r="K492" s="430">
        <v>21</v>
      </c>
      <c r="L492" s="431" t="s">
        <v>300</v>
      </c>
      <c r="M492" s="355" t="s">
        <v>12933</v>
      </c>
    </row>
    <row r="493" spans="1:13">
      <c r="A493" s="354">
        <v>45539</v>
      </c>
      <c r="B493" s="355" t="s">
        <v>1980</v>
      </c>
      <c r="C493" s="355" t="s">
        <v>1583</v>
      </c>
      <c r="D493" s="355" t="s">
        <v>1981</v>
      </c>
      <c r="E493" s="355" t="s">
        <v>417</v>
      </c>
      <c r="F493" s="355" t="s">
        <v>418</v>
      </c>
      <c r="G493" s="355" t="s">
        <v>419</v>
      </c>
      <c r="H493" s="430">
        <v>43100</v>
      </c>
      <c r="I493" s="355">
        <f t="shared" si="8"/>
        <v>9</v>
      </c>
      <c r="J493" s="430">
        <v>43100</v>
      </c>
      <c r="K493" s="430">
        <v>21</v>
      </c>
      <c r="L493" s="431" t="s">
        <v>300</v>
      </c>
      <c r="M493" s="355" t="s">
        <v>12933</v>
      </c>
    </row>
    <row r="494" spans="1:13">
      <c r="A494" s="354">
        <v>45539</v>
      </c>
      <c r="B494" s="355" t="s">
        <v>1982</v>
      </c>
      <c r="C494" s="355" t="s">
        <v>1983</v>
      </c>
      <c r="D494" s="355" t="s">
        <v>1984</v>
      </c>
      <c r="E494" s="355" t="s">
        <v>417</v>
      </c>
      <c r="F494" s="355" t="s">
        <v>418</v>
      </c>
      <c r="G494" s="355" t="s">
        <v>419</v>
      </c>
      <c r="H494" s="430">
        <v>42600</v>
      </c>
      <c r="I494" s="355">
        <f t="shared" si="8"/>
        <v>9</v>
      </c>
      <c r="J494" s="430">
        <v>42600</v>
      </c>
      <c r="K494" s="430">
        <v>21</v>
      </c>
      <c r="L494" s="431" t="s">
        <v>300</v>
      </c>
      <c r="M494" s="355" t="s">
        <v>12933</v>
      </c>
    </row>
    <row r="495" spans="1:13">
      <c r="A495" s="354">
        <v>45544</v>
      </c>
      <c r="B495" s="355" t="s">
        <v>1985</v>
      </c>
      <c r="C495" s="355" t="s">
        <v>451</v>
      </c>
      <c r="D495" s="355" t="s">
        <v>1986</v>
      </c>
      <c r="E495" s="355" t="s">
        <v>417</v>
      </c>
      <c r="F495" s="355" t="s">
        <v>418</v>
      </c>
      <c r="G495" s="355" t="s">
        <v>419</v>
      </c>
      <c r="H495" s="430">
        <v>24676</v>
      </c>
      <c r="I495" s="355">
        <f t="shared" si="8"/>
        <v>9</v>
      </c>
      <c r="J495" s="430">
        <v>24676</v>
      </c>
      <c r="K495" s="430">
        <v>12</v>
      </c>
      <c r="L495" s="431" t="s">
        <v>408</v>
      </c>
      <c r="M495" s="355" t="s">
        <v>12934</v>
      </c>
    </row>
    <row r="496" spans="1:13">
      <c r="A496" s="354">
        <v>45544</v>
      </c>
      <c r="B496" s="355" t="s">
        <v>1985</v>
      </c>
      <c r="C496" s="355" t="s">
        <v>451</v>
      </c>
      <c r="D496" s="355" t="s">
        <v>1986</v>
      </c>
      <c r="E496" s="355" t="s">
        <v>417</v>
      </c>
      <c r="F496" s="355" t="s">
        <v>418</v>
      </c>
      <c r="G496" s="355" t="s">
        <v>419</v>
      </c>
      <c r="H496" s="430">
        <v>18504</v>
      </c>
      <c r="I496" s="355">
        <f t="shared" si="8"/>
        <v>9</v>
      </c>
      <c r="J496" s="430">
        <v>18504</v>
      </c>
      <c r="K496" s="430">
        <v>9</v>
      </c>
      <c r="L496" s="431" t="s">
        <v>408</v>
      </c>
      <c r="M496" s="355" t="s">
        <v>12933</v>
      </c>
    </row>
    <row r="497" spans="1:13">
      <c r="A497" s="354">
        <v>45544</v>
      </c>
      <c r="B497" s="355" t="s">
        <v>1987</v>
      </c>
      <c r="C497" s="355" t="s">
        <v>1988</v>
      </c>
      <c r="D497" s="355" t="s">
        <v>1989</v>
      </c>
      <c r="E497" s="355" t="s">
        <v>417</v>
      </c>
      <c r="F497" s="355" t="s">
        <v>418</v>
      </c>
      <c r="G497" s="355" t="s">
        <v>419</v>
      </c>
      <c r="H497" s="430">
        <v>43260</v>
      </c>
      <c r="I497" s="355">
        <f t="shared" si="8"/>
        <v>9</v>
      </c>
      <c r="J497" s="430">
        <v>43260</v>
      </c>
      <c r="K497" s="430">
        <v>21</v>
      </c>
      <c r="L497" s="431" t="s">
        <v>408</v>
      </c>
      <c r="M497" s="355" t="s">
        <v>12934</v>
      </c>
    </row>
    <row r="498" spans="1:13">
      <c r="A498" s="354">
        <v>45544</v>
      </c>
      <c r="B498" s="355" t="s">
        <v>1990</v>
      </c>
      <c r="C498" s="355" t="s">
        <v>1991</v>
      </c>
      <c r="D498" s="355" t="s">
        <v>1992</v>
      </c>
      <c r="E498" s="355" t="s">
        <v>417</v>
      </c>
      <c r="F498" s="355" t="s">
        <v>418</v>
      </c>
      <c r="G498" s="355" t="s">
        <v>419</v>
      </c>
      <c r="H498" s="430">
        <v>42660</v>
      </c>
      <c r="I498" s="355">
        <f t="shared" si="8"/>
        <v>9</v>
      </c>
      <c r="J498" s="430">
        <v>42660</v>
      </c>
      <c r="K498" s="430">
        <v>21</v>
      </c>
      <c r="L498" s="431" t="s">
        <v>408</v>
      </c>
      <c r="M498" s="355" t="s">
        <v>12934</v>
      </c>
    </row>
    <row r="499" spans="1:13">
      <c r="A499" s="432">
        <v>45544</v>
      </c>
      <c r="B499" s="355" t="s">
        <v>1993</v>
      </c>
      <c r="C499" s="355" t="s">
        <v>1994</v>
      </c>
      <c r="D499" s="355" t="s">
        <v>1995</v>
      </c>
      <c r="E499" s="355" t="s">
        <v>417</v>
      </c>
      <c r="F499" s="355" t="s">
        <v>418</v>
      </c>
      <c r="G499" s="355" t="s">
        <v>419</v>
      </c>
      <c r="H499" s="430">
        <v>42800</v>
      </c>
      <c r="J499" s="430">
        <v>42800</v>
      </c>
      <c r="K499" s="430">
        <v>21</v>
      </c>
      <c r="L499" s="355" t="s">
        <v>408</v>
      </c>
      <c r="M499" s="355" t="s">
        <v>12934</v>
      </c>
    </row>
    <row r="500" spans="1:13">
      <c r="A500" s="354">
        <v>45546</v>
      </c>
      <c r="B500" s="355" t="s">
        <v>1996</v>
      </c>
      <c r="C500" s="355" t="s">
        <v>1997</v>
      </c>
      <c r="D500" s="355" t="s">
        <v>1998</v>
      </c>
      <c r="E500" s="355" t="s">
        <v>417</v>
      </c>
      <c r="F500" s="355" t="s">
        <v>418</v>
      </c>
      <c r="G500" s="355" t="s">
        <v>419</v>
      </c>
      <c r="H500" s="430">
        <v>43800</v>
      </c>
      <c r="I500" s="355">
        <f t="shared" ref="I500:I563" si="9">MONTH(A500)</f>
        <v>9</v>
      </c>
      <c r="J500" s="430">
        <v>43800</v>
      </c>
      <c r="K500" s="430">
        <v>21</v>
      </c>
      <c r="L500" s="355" t="s">
        <v>408</v>
      </c>
      <c r="M500" s="355" t="s">
        <v>12934</v>
      </c>
    </row>
    <row r="501" spans="1:13">
      <c r="A501" s="354">
        <v>45547</v>
      </c>
      <c r="B501" s="355" t="s">
        <v>1999</v>
      </c>
      <c r="C501" s="355" t="s">
        <v>2000</v>
      </c>
      <c r="D501" s="355" t="s">
        <v>2001</v>
      </c>
      <c r="E501" s="355" t="s">
        <v>417</v>
      </c>
      <c r="F501" s="355" t="s">
        <v>418</v>
      </c>
      <c r="G501" s="355" t="s">
        <v>419</v>
      </c>
      <c r="H501" s="430">
        <v>44000</v>
      </c>
      <c r="I501" s="355">
        <f t="shared" si="9"/>
        <v>9</v>
      </c>
      <c r="J501" s="430">
        <v>44000</v>
      </c>
      <c r="K501" s="430">
        <v>21</v>
      </c>
      <c r="L501" s="355" t="s">
        <v>408</v>
      </c>
      <c r="M501" s="355" t="s">
        <v>12935</v>
      </c>
    </row>
    <row r="502" spans="1:13">
      <c r="A502" s="354">
        <v>45547</v>
      </c>
      <c r="B502" s="355" t="s">
        <v>2002</v>
      </c>
      <c r="C502" s="355" t="s">
        <v>2003</v>
      </c>
      <c r="D502" s="355" t="s">
        <v>2004</v>
      </c>
      <c r="E502" s="355" t="s">
        <v>417</v>
      </c>
      <c r="F502" s="355" t="s">
        <v>418</v>
      </c>
      <c r="G502" s="355" t="s">
        <v>419</v>
      </c>
      <c r="H502" s="430">
        <v>43940</v>
      </c>
      <c r="I502" s="355">
        <f t="shared" si="9"/>
        <v>9</v>
      </c>
      <c r="J502" s="430">
        <v>43940</v>
      </c>
      <c r="K502" s="430">
        <v>21</v>
      </c>
      <c r="L502" s="355" t="s">
        <v>408</v>
      </c>
      <c r="M502" s="355" t="s">
        <v>12935</v>
      </c>
    </row>
    <row r="503" spans="1:13">
      <c r="A503" s="354">
        <v>45551</v>
      </c>
      <c r="B503" s="355" t="s">
        <v>2005</v>
      </c>
      <c r="C503" s="355" t="s">
        <v>451</v>
      </c>
      <c r="D503" s="355" t="s">
        <v>2006</v>
      </c>
      <c r="E503" s="355" t="s">
        <v>417</v>
      </c>
      <c r="F503" s="355" t="s">
        <v>418</v>
      </c>
      <c r="G503" s="355" t="s">
        <v>419</v>
      </c>
      <c r="H503" s="430">
        <v>43640</v>
      </c>
      <c r="I503" s="355">
        <f t="shared" si="9"/>
        <v>9</v>
      </c>
      <c r="J503" s="430">
        <v>43640</v>
      </c>
      <c r="K503" s="430">
        <v>21</v>
      </c>
      <c r="L503" s="355" t="s">
        <v>300</v>
      </c>
      <c r="M503" s="355" t="s">
        <v>12935</v>
      </c>
    </row>
    <row r="504" spans="1:13">
      <c r="A504" s="354">
        <v>45551</v>
      </c>
      <c r="B504" s="355" t="s">
        <v>2007</v>
      </c>
      <c r="C504" s="355" t="s">
        <v>2008</v>
      </c>
      <c r="D504" s="355" t="s">
        <v>2009</v>
      </c>
      <c r="E504" s="355" t="s">
        <v>417</v>
      </c>
      <c r="F504" s="355" t="s">
        <v>418</v>
      </c>
      <c r="G504" s="355" t="s">
        <v>419</v>
      </c>
      <c r="H504" s="430">
        <v>43440</v>
      </c>
      <c r="I504" s="355">
        <f t="shared" si="9"/>
        <v>9</v>
      </c>
      <c r="J504" s="430">
        <v>43440</v>
      </c>
      <c r="K504" s="430">
        <v>21</v>
      </c>
      <c r="L504" s="355" t="s">
        <v>408</v>
      </c>
      <c r="M504" s="355" t="s">
        <v>12935</v>
      </c>
    </row>
    <row r="505" spans="1:13">
      <c r="A505" s="354">
        <v>45551</v>
      </c>
      <c r="B505" s="355" t="s">
        <v>2010</v>
      </c>
      <c r="C505" s="355" t="s">
        <v>2011</v>
      </c>
      <c r="D505" s="355" t="s">
        <v>2012</v>
      </c>
      <c r="E505" s="355" t="s">
        <v>417</v>
      </c>
      <c r="F505" s="355" t="s">
        <v>418</v>
      </c>
      <c r="G505" s="355" t="s">
        <v>419</v>
      </c>
      <c r="H505" s="430">
        <v>43040</v>
      </c>
      <c r="I505" s="355">
        <f t="shared" si="9"/>
        <v>9</v>
      </c>
      <c r="J505" s="430">
        <v>43040</v>
      </c>
      <c r="K505" s="430">
        <v>21</v>
      </c>
      <c r="L505" s="355" t="s">
        <v>408</v>
      </c>
      <c r="M505" s="355" t="s">
        <v>12935</v>
      </c>
    </row>
    <row r="506" spans="1:13">
      <c r="A506" s="354">
        <v>45551</v>
      </c>
      <c r="B506" s="355" t="s">
        <v>2013</v>
      </c>
      <c r="C506" s="355" t="s">
        <v>2014</v>
      </c>
      <c r="D506" s="355" t="s">
        <v>2015</v>
      </c>
      <c r="E506" s="355" t="s">
        <v>417</v>
      </c>
      <c r="F506" s="355" t="s">
        <v>418</v>
      </c>
      <c r="G506" s="355" t="s">
        <v>419</v>
      </c>
      <c r="H506" s="430">
        <v>14532</v>
      </c>
      <c r="I506" s="355">
        <f t="shared" si="9"/>
        <v>9</v>
      </c>
      <c r="J506" s="430">
        <v>14532</v>
      </c>
      <c r="K506" s="430">
        <v>7</v>
      </c>
      <c r="L506" s="355" t="s">
        <v>408</v>
      </c>
      <c r="M506" s="355" t="s">
        <v>12936</v>
      </c>
    </row>
    <row r="507" spans="1:13">
      <c r="A507" s="354">
        <v>45551</v>
      </c>
      <c r="B507" s="355" t="s">
        <v>2013</v>
      </c>
      <c r="C507" s="355" t="s">
        <v>2014</v>
      </c>
      <c r="D507" s="355" t="s">
        <v>2015</v>
      </c>
      <c r="E507" s="355" t="s">
        <v>417</v>
      </c>
      <c r="F507" s="355" t="s">
        <v>418</v>
      </c>
      <c r="G507" s="355" t="s">
        <v>419</v>
      </c>
      <c r="H507" s="430">
        <v>28568</v>
      </c>
      <c r="I507" s="355">
        <f t="shared" si="9"/>
        <v>9</v>
      </c>
      <c r="J507" s="430">
        <v>28568</v>
      </c>
      <c r="K507" s="430">
        <v>14</v>
      </c>
      <c r="L507" s="355" t="s">
        <v>408</v>
      </c>
      <c r="M507" s="355" t="s">
        <v>12935</v>
      </c>
    </row>
    <row r="508" spans="1:13">
      <c r="A508" s="354">
        <v>45553</v>
      </c>
      <c r="B508" s="355" t="s">
        <v>2016</v>
      </c>
      <c r="C508" s="355" t="s">
        <v>2017</v>
      </c>
      <c r="D508" s="355" t="s">
        <v>2018</v>
      </c>
      <c r="E508" s="355" t="s">
        <v>417</v>
      </c>
      <c r="F508" s="355" t="s">
        <v>418</v>
      </c>
      <c r="G508" s="355" t="s">
        <v>419</v>
      </c>
      <c r="H508" s="430">
        <v>43180</v>
      </c>
      <c r="I508" s="355">
        <f t="shared" si="9"/>
        <v>9</v>
      </c>
      <c r="J508" s="430">
        <v>43180</v>
      </c>
      <c r="K508" s="430">
        <v>21</v>
      </c>
      <c r="L508" s="355" t="s">
        <v>408</v>
      </c>
      <c r="M508" s="355" t="s">
        <v>12936</v>
      </c>
    </row>
    <row r="509" spans="1:13">
      <c r="A509" s="354">
        <v>45553</v>
      </c>
      <c r="B509" s="355" t="s">
        <v>2019</v>
      </c>
      <c r="C509" s="355" t="s">
        <v>450</v>
      </c>
      <c r="D509" s="355" t="s">
        <v>2020</v>
      </c>
      <c r="E509" s="355" t="s">
        <v>417</v>
      </c>
      <c r="F509" s="355" t="s">
        <v>418</v>
      </c>
      <c r="G509" s="355" t="s">
        <v>419</v>
      </c>
      <c r="H509" s="430">
        <v>43860</v>
      </c>
      <c r="I509" s="355">
        <f t="shared" si="9"/>
        <v>9</v>
      </c>
      <c r="J509" s="430">
        <v>43860</v>
      </c>
      <c r="K509" s="430">
        <v>21</v>
      </c>
      <c r="L509" s="355" t="s">
        <v>408</v>
      </c>
      <c r="M509" s="355" t="s">
        <v>12936</v>
      </c>
    </row>
    <row r="510" spans="1:13">
      <c r="A510" s="354">
        <v>45553</v>
      </c>
      <c r="B510" s="355" t="s">
        <v>2021</v>
      </c>
      <c r="C510" s="355" t="s">
        <v>2022</v>
      </c>
      <c r="D510" s="355" t="s">
        <v>2023</v>
      </c>
      <c r="E510" s="355" t="s">
        <v>417</v>
      </c>
      <c r="F510" s="355" t="s">
        <v>418</v>
      </c>
      <c r="G510" s="355" t="s">
        <v>419</v>
      </c>
      <c r="H510" s="430">
        <v>44240</v>
      </c>
      <c r="I510" s="355">
        <f t="shared" si="9"/>
        <v>9</v>
      </c>
      <c r="J510" s="430">
        <v>44240</v>
      </c>
      <c r="K510" s="430">
        <v>21</v>
      </c>
      <c r="L510" s="355" t="s">
        <v>300</v>
      </c>
      <c r="M510" s="355" t="s">
        <v>12936</v>
      </c>
    </row>
    <row r="511" spans="1:13">
      <c r="A511" s="354">
        <v>45534</v>
      </c>
      <c r="B511" s="355" t="s">
        <v>2024</v>
      </c>
      <c r="C511" s="355" t="s">
        <v>2025</v>
      </c>
      <c r="D511" s="355" t="s">
        <v>2026</v>
      </c>
      <c r="E511" s="355" t="s">
        <v>417</v>
      </c>
      <c r="F511" s="355" t="s">
        <v>418</v>
      </c>
      <c r="G511" s="355" t="s">
        <v>419</v>
      </c>
      <c r="H511" s="430">
        <v>16400</v>
      </c>
      <c r="I511" s="355">
        <f t="shared" si="9"/>
        <v>8</v>
      </c>
      <c r="J511" s="430">
        <v>16400</v>
      </c>
      <c r="K511" s="430">
        <v>8</v>
      </c>
      <c r="L511" s="355" t="s">
        <v>408</v>
      </c>
      <c r="M511" s="355" t="s">
        <v>12933</v>
      </c>
    </row>
    <row r="512" spans="1:13">
      <c r="A512" s="354">
        <v>45534</v>
      </c>
      <c r="B512" s="355" t="s">
        <v>2024</v>
      </c>
      <c r="C512" s="355" t="s">
        <v>2025</v>
      </c>
      <c r="D512" s="355" t="s">
        <v>2026</v>
      </c>
      <c r="E512" s="355" t="s">
        <v>417</v>
      </c>
      <c r="F512" s="355" t="s">
        <v>418</v>
      </c>
      <c r="G512" s="355" t="s">
        <v>419</v>
      </c>
      <c r="H512" s="430">
        <v>26640</v>
      </c>
      <c r="I512" s="355">
        <f t="shared" si="9"/>
        <v>8</v>
      </c>
      <c r="J512" s="430">
        <v>26640</v>
      </c>
      <c r="K512" s="430">
        <v>13</v>
      </c>
      <c r="L512" s="355" t="s">
        <v>408</v>
      </c>
      <c r="M512" s="355" t="s">
        <v>12932</v>
      </c>
    </row>
    <row r="513" spans="1:13">
      <c r="A513" s="354">
        <v>45534</v>
      </c>
      <c r="B513" s="355" t="s">
        <v>2027</v>
      </c>
      <c r="C513" s="355" t="s">
        <v>2028</v>
      </c>
      <c r="D513" s="355" t="s">
        <v>2029</v>
      </c>
      <c r="E513" s="355" t="s">
        <v>417</v>
      </c>
      <c r="F513" s="355" t="s">
        <v>418</v>
      </c>
      <c r="G513" s="355" t="s">
        <v>419</v>
      </c>
      <c r="H513" s="430">
        <v>42840</v>
      </c>
      <c r="I513" s="355">
        <f t="shared" si="9"/>
        <v>8</v>
      </c>
      <c r="J513" s="430">
        <v>42840</v>
      </c>
      <c r="K513" s="430">
        <v>21</v>
      </c>
      <c r="L513" s="355" t="s">
        <v>408</v>
      </c>
      <c r="M513" s="355" t="s">
        <v>12933</v>
      </c>
    </row>
    <row r="514" spans="1:13">
      <c r="A514" s="354">
        <v>45534</v>
      </c>
      <c r="B514" s="355" t="s">
        <v>2030</v>
      </c>
      <c r="C514" s="355" t="s">
        <v>2031</v>
      </c>
      <c r="D514" s="355" t="s">
        <v>2032</v>
      </c>
      <c r="E514" s="355" t="s">
        <v>417</v>
      </c>
      <c r="F514" s="355" t="s">
        <v>418</v>
      </c>
      <c r="G514" s="355" t="s">
        <v>419</v>
      </c>
      <c r="H514" s="430">
        <v>42580</v>
      </c>
      <c r="I514" s="355">
        <f t="shared" si="9"/>
        <v>8</v>
      </c>
      <c r="J514" s="430">
        <v>42580</v>
      </c>
      <c r="K514" s="430">
        <v>21</v>
      </c>
      <c r="L514" s="355" t="s">
        <v>408</v>
      </c>
      <c r="M514" s="355" t="s">
        <v>12932</v>
      </c>
    </row>
    <row r="515" spans="1:13">
      <c r="A515" s="354">
        <v>45534</v>
      </c>
      <c r="B515" s="355" t="s">
        <v>2033</v>
      </c>
      <c r="C515" s="355" t="s">
        <v>2034</v>
      </c>
      <c r="D515" s="355" t="s">
        <v>2035</v>
      </c>
      <c r="E515" s="355" t="s">
        <v>417</v>
      </c>
      <c r="F515" s="355" t="s">
        <v>418</v>
      </c>
      <c r="G515" s="355" t="s">
        <v>419</v>
      </c>
      <c r="H515" s="430">
        <v>35526</v>
      </c>
      <c r="I515" s="355">
        <f t="shared" si="9"/>
        <v>8</v>
      </c>
      <c r="J515" s="430">
        <v>35526</v>
      </c>
      <c r="K515" s="430">
        <v>17</v>
      </c>
      <c r="L515" s="355" t="s">
        <v>408</v>
      </c>
      <c r="M515" s="355" t="s">
        <v>12932</v>
      </c>
    </row>
    <row r="516" spans="1:13">
      <c r="A516" s="354">
        <v>45534</v>
      </c>
      <c r="B516" s="355" t="s">
        <v>2033</v>
      </c>
      <c r="C516" s="355" t="s">
        <v>2034</v>
      </c>
      <c r="D516" s="355" t="s">
        <v>2035</v>
      </c>
      <c r="E516" s="355" t="s">
        <v>417</v>
      </c>
      <c r="F516" s="355" t="s">
        <v>418</v>
      </c>
      <c r="G516" s="355" t="s">
        <v>419</v>
      </c>
      <c r="H516" s="430">
        <v>7434</v>
      </c>
      <c r="I516" s="355">
        <f t="shared" si="9"/>
        <v>8</v>
      </c>
      <c r="J516" s="430">
        <v>7434</v>
      </c>
      <c r="K516" s="430">
        <v>4</v>
      </c>
      <c r="L516" s="431" t="s">
        <v>408</v>
      </c>
      <c r="M516" s="355" t="s">
        <v>12931</v>
      </c>
    </row>
    <row r="517" spans="1:13">
      <c r="A517" s="354">
        <v>45541</v>
      </c>
      <c r="B517" s="355" t="s">
        <v>2036</v>
      </c>
      <c r="C517" s="355" t="s">
        <v>2037</v>
      </c>
      <c r="D517" s="355" t="s">
        <v>2038</v>
      </c>
      <c r="E517" s="355" t="s">
        <v>417</v>
      </c>
      <c r="F517" s="355" t="s">
        <v>418</v>
      </c>
      <c r="G517" s="355" t="s">
        <v>419</v>
      </c>
      <c r="H517" s="430">
        <v>43900</v>
      </c>
      <c r="I517" s="355">
        <f t="shared" si="9"/>
        <v>9</v>
      </c>
      <c r="J517" s="430">
        <v>43900</v>
      </c>
      <c r="K517" s="430">
        <v>21</v>
      </c>
      <c r="L517" s="431" t="s">
        <v>300</v>
      </c>
      <c r="M517" s="355" t="s">
        <v>12933</v>
      </c>
    </row>
    <row r="518" spans="1:13">
      <c r="A518" s="354">
        <v>45547</v>
      </c>
      <c r="B518" s="355" t="s">
        <v>2039</v>
      </c>
      <c r="C518" s="355" t="s">
        <v>2040</v>
      </c>
      <c r="D518" s="355" t="s">
        <v>2041</v>
      </c>
      <c r="E518" s="355" t="s">
        <v>417</v>
      </c>
      <c r="F518" s="355" t="s">
        <v>418</v>
      </c>
      <c r="G518" s="355" t="s">
        <v>419</v>
      </c>
      <c r="H518" s="430">
        <v>28861</v>
      </c>
      <c r="I518" s="355">
        <f t="shared" si="9"/>
        <v>9</v>
      </c>
      <c r="J518" s="430">
        <v>28861</v>
      </c>
      <c r="K518" s="430">
        <v>14</v>
      </c>
      <c r="L518" s="431" t="s">
        <v>408</v>
      </c>
      <c r="M518" s="355" t="s">
        <v>12935</v>
      </c>
    </row>
    <row r="519" spans="1:13">
      <c r="A519" s="354">
        <v>45547</v>
      </c>
      <c r="B519" s="355" t="s">
        <v>2039</v>
      </c>
      <c r="C519" s="355" t="s">
        <v>2040</v>
      </c>
      <c r="D519" s="355" t="s">
        <v>2041</v>
      </c>
      <c r="E519" s="355" t="s">
        <v>417</v>
      </c>
      <c r="F519" s="355" t="s">
        <v>418</v>
      </c>
      <c r="G519" s="355" t="s">
        <v>419</v>
      </c>
      <c r="H519" s="430">
        <v>14439</v>
      </c>
      <c r="I519" s="355">
        <f t="shared" si="9"/>
        <v>9</v>
      </c>
      <c r="J519" s="430">
        <v>14439</v>
      </c>
      <c r="K519" s="430">
        <v>7</v>
      </c>
      <c r="L519" s="431" t="s">
        <v>408</v>
      </c>
      <c r="M519" s="355" t="s">
        <v>12934</v>
      </c>
    </row>
    <row r="520" spans="1:13">
      <c r="A520" s="354">
        <v>45567</v>
      </c>
      <c r="B520" s="355" t="s">
        <v>2042</v>
      </c>
      <c r="C520" s="355" t="s">
        <v>2043</v>
      </c>
      <c r="D520" s="355" t="s">
        <v>2044</v>
      </c>
      <c r="E520" s="355" t="s">
        <v>417</v>
      </c>
      <c r="F520" s="355" t="s">
        <v>418</v>
      </c>
      <c r="G520" s="355" t="s">
        <v>419</v>
      </c>
      <c r="H520" s="430">
        <v>43420</v>
      </c>
      <c r="I520" s="355">
        <f t="shared" si="9"/>
        <v>10</v>
      </c>
      <c r="J520" s="430">
        <v>43420</v>
      </c>
      <c r="K520" s="430">
        <v>21</v>
      </c>
      <c r="L520" s="431" t="s">
        <v>408</v>
      </c>
      <c r="M520" s="355" t="s">
        <v>12937</v>
      </c>
    </row>
    <row r="521" spans="1:13">
      <c r="A521" s="354">
        <v>45567</v>
      </c>
      <c r="B521" s="355" t="s">
        <v>2045</v>
      </c>
      <c r="C521" s="355" t="s">
        <v>2046</v>
      </c>
      <c r="D521" s="355" t="s">
        <v>2047</v>
      </c>
      <c r="E521" s="355" t="s">
        <v>417</v>
      </c>
      <c r="F521" s="355" t="s">
        <v>418</v>
      </c>
      <c r="G521" s="355" t="s">
        <v>419</v>
      </c>
      <c r="H521" s="430">
        <v>44100</v>
      </c>
      <c r="I521" s="355">
        <f t="shared" si="9"/>
        <v>10</v>
      </c>
      <c r="J521" s="430">
        <v>44100</v>
      </c>
      <c r="K521" s="430">
        <v>21</v>
      </c>
      <c r="L521" s="431" t="s">
        <v>408</v>
      </c>
      <c r="M521" s="355" t="s">
        <v>12937</v>
      </c>
    </row>
    <row r="522" spans="1:13">
      <c r="A522" s="354">
        <v>45567</v>
      </c>
      <c r="B522" s="355" t="s">
        <v>2048</v>
      </c>
      <c r="C522" s="355" t="s">
        <v>2049</v>
      </c>
      <c r="D522" s="355" t="s">
        <v>2050</v>
      </c>
      <c r="E522" s="355" t="s">
        <v>417</v>
      </c>
      <c r="F522" s="355" t="s">
        <v>418</v>
      </c>
      <c r="G522" s="355" t="s">
        <v>419</v>
      </c>
      <c r="H522" s="430">
        <v>43660</v>
      </c>
      <c r="I522" s="355">
        <f t="shared" si="9"/>
        <v>10</v>
      </c>
      <c r="J522" s="430">
        <v>43660</v>
      </c>
      <c r="K522" s="430">
        <v>21</v>
      </c>
      <c r="L522" s="431" t="s">
        <v>300</v>
      </c>
      <c r="M522" s="355" t="s">
        <v>12937</v>
      </c>
    </row>
    <row r="523" spans="1:13">
      <c r="A523" s="354">
        <v>45567</v>
      </c>
      <c r="B523" s="355" t="s">
        <v>2051</v>
      </c>
      <c r="C523" s="355" t="s">
        <v>2052</v>
      </c>
      <c r="D523" s="355" t="s">
        <v>2053</v>
      </c>
      <c r="E523" s="355" t="s">
        <v>417</v>
      </c>
      <c r="F523" s="355" t="s">
        <v>418</v>
      </c>
      <c r="G523" s="355" t="s">
        <v>419</v>
      </c>
      <c r="H523" s="430">
        <v>43500</v>
      </c>
      <c r="I523" s="355">
        <f t="shared" si="9"/>
        <v>10</v>
      </c>
      <c r="J523" s="430">
        <v>43500</v>
      </c>
      <c r="K523" s="430">
        <v>21</v>
      </c>
      <c r="L523" s="431" t="s">
        <v>408</v>
      </c>
      <c r="M523" s="355" t="s">
        <v>12937</v>
      </c>
    </row>
    <row r="524" spans="1:13">
      <c r="A524" s="354">
        <v>45567</v>
      </c>
      <c r="B524" s="355" t="s">
        <v>2054</v>
      </c>
      <c r="C524" s="355" t="s">
        <v>2055</v>
      </c>
      <c r="D524" s="355" t="s">
        <v>2056</v>
      </c>
      <c r="E524" s="355" t="s">
        <v>417</v>
      </c>
      <c r="F524" s="355" t="s">
        <v>418</v>
      </c>
      <c r="G524" s="355" t="s">
        <v>419</v>
      </c>
      <c r="H524" s="430">
        <v>43720</v>
      </c>
      <c r="I524" s="355">
        <f t="shared" si="9"/>
        <v>10</v>
      </c>
      <c r="J524" s="430">
        <v>43720</v>
      </c>
      <c r="K524" s="430">
        <v>21</v>
      </c>
      <c r="L524" s="431" t="s">
        <v>408</v>
      </c>
      <c r="M524" s="355" t="s">
        <v>12937</v>
      </c>
    </row>
    <row r="525" spans="1:13">
      <c r="A525" s="354">
        <v>45572</v>
      </c>
      <c r="B525" s="355" t="s">
        <v>2057</v>
      </c>
      <c r="C525" s="355" t="s">
        <v>2058</v>
      </c>
      <c r="D525" s="355" t="s">
        <v>2059</v>
      </c>
      <c r="E525" s="355" t="s">
        <v>417</v>
      </c>
      <c r="F525" s="355" t="s">
        <v>418</v>
      </c>
      <c r="G525" s="355" t="s">
        <v>419</v>
      </c>
      <c r="H525" s="430">
        <v>43200</v>
      </c>
      <c r="I525" s="355">
        <f t="shared" si="9"/>
        <v>10</v>
      </c>
      <c r="J525" s="430">
        <v>43200</v>
      </c>
      <c r="K525" s="430">
        <v>21</v>
      </c>
      <c r="L525" s="431" t="s">
        <v>408</v>
      </c>
      <c r="M525" s="355" t="s">
        <v>12938</v>
      </c>
    </row>
    <row r="526" spans="1:13">
      <c r="A526" s="354">
        <v>45573</v>
      </c>
      <c r="B526" s="355" t="s">
        <v>2060</v>
      </c>
      <c r="C526" s="355" t="s">
        <v>1680</v>
      </c>
      <c r="D526" s="355" t="s">
        <v>2061</v>
      </c>
      <c r="E526" s="355" t="s">
        <v>417</v>
      </c>
      <c r="F526" s="355" t="s">
        <v>418</v>
      </c>
      <c r="G526" s="355" t="s">
        <v>419</v>
      </c>
      <c r="H526" s="430">
        <v>43460</v>
      </c>
      <c r="I526" s="355">
        <f t="shared" si="9"/>
        <v>10</v>
      </c>
      <c r="J526" s="430">
        <v>43460</v>
      </c>
      <c r="K526" s="430">
        <v>21</v>
      </c>
      <c r="L526" s="431" t="s">
        <v>408</v>
      </c>
      <c r="M526" s="355" t="s">
        <v>12938</v>
      </c>
    </row>
    <row r="527" spans="1:13">
      <c r="A527" s="354">
        <v>45572</v>
      </c>
      <c r="B527" s="355" t="s">
        <v>2062</v>
      </c>
      <c r="C527" s="355" t="s">
        <v>2063</v>
      </c>
      <c r="D527" s="355" t="s">
        <v>2064</v>
      </c>
      <c r="E527" s="355" t="s">
        <v>417</v>
      </c>
      <c r="F527" s="355" t="s">
        <v>418</v>
      </c>
      <c r="G527" s="355" t="s">
        <v>419</v>
      </c>
      <c r="H527" s="430">
        <v>44180</v>
      </c>
      <c r="I527" s="355">
        <f t="shared" si="9"/>
        <v>10</v>
      </c>
      <c r="J527" s="430">
        <v>44180</v>
      </c>
      <c r="K527" s="430">
        <v>21</v>
      </c>
      <c r="L527" s="431" t="s">
        <v>408</v>
      </c>
      <c r="M527" s="355" t="s">
        <v>12937</v>
      </c>
    </row>
    <row r="528" spans="1:13">
      <c r="A528" s="354">
        <v>45572</v>
      </c>
      <c r="B528" s="355" t="s">
        <v>2065</v>
      </c>
      <c r="C528" s="355" t="s">
        <v>2066</v>
      </c>
      <c r="D528" s="355" t="s">
        <v>2067</v>
      </c>
      <c r="E528" s="355" t="s">
        <v>417</v>
      </c>
      <c r="F528" s="355" t="s">
        <v>418</v>
      </c>
      <c r="G528" s="355" t="s">
        <v>419</v>
      </c>
      <c r="H528" s="430">
        <v>24846</v>
      </c>
      <c r="I528" s="355">
        <f t="shared" si="9"/>
        <v>10</v>
      </c>
      <c r="J528" s="430">
        <v>24846</v>
      </c>
      <c r="K528" s="430">
        <v>12</v>
      </c>
      <c r="L528" s="431" t="s">
        <v>408</v>
      </c>
      <c r="M528" s="355" t="s">
        <v>12938</v>
      </c>
    </row>
    <row r="529" spans="1:13">
      <c r="A529" s="354">
        <v>45572</v>
      </c>
      <c r="B529" s="355" t="s">
        <v>2065</v>
      </c>
      <c r="C529" s="355" t="s">
        <v>2066</v>
      </c>
      <c r="D529" s="355" t="s">
        <v>2067</v>
      </c>
      <c r="E529" s="355" t="s">
        <v>417</v>
      </c>
      <c r="F529" s="355" t="s">
        <v>418</v>
      </c>
      <c r="G529" s="355" t="s">
        <v>419</v>
      </c>
      <c r="H529" s="430">
        <v>18634</v>
      </c>
      <c r="I529" s="355">
        <f t="shared" si="9"/>
        <v>10</v>
      </c>
      <c r="J529" s="430">
        <v>18634</v>
      </c>
      <c r="K529" s="430">
        <v>9</v>
      </c>
      <c r="L529" s="431" t="s">
        <v>408</v>
      </c>
      <c r="M529" s="355" t="s">
        <v>12937</v>
      </c>
    </row>
    <row r="530" spans="1:13">
      <c r="A530" s="354">
        <v>45572</v>
      </c>
      <c r="B530" s="355" t="s">
        <v>2068</v>
      </c>
      <c r="C530" s="355" t="s">
        <v>2069</v>
      </c>
      <c r="D530" s="355" t="s">
        <v>2070</v>
      </c>
      <c r="E530" s="355" t="s">
        <v>417</v>
      </c>
      <c r="F530" s="355" t="s">
        <v>418</v>
      </c>
      <c r="G530" s="355" t="s">
        <v>419</v>
      </c>
      <c r="H530" s="430">
        <v>43480</v>
      </c>
      <c r="I530" s="355">
        <f t="shared" si="9"/>
        <v>10</v>
      </c>
      <c r="J530" s="430">
        <v>43480</v>
      </c>
      <c r="K530" s="430">
        <v>21</v>
      </c>
      <c r="L530" s="431" t="s">
        <v>408</v>
      </c>
      <c r="M530" s="355" t="s">
        <v>12938</v>
      </c>
    </row>
    <row r="531" spans="1:13">
      <c r="A531" s="354">
        <v>45575</v>
      </c>
      <c r="B531" s="355" t="s">
        <v>2071</v>
      </c>
      <c r="C531" s="355" t="s">
        <v>2072</v>
      </c>
      <c r="D531" s="355" t="s">
        <v>2073</v>
      </c>
      <c r="E531" s="355" t="s">
        <v>417</v>
      </c>
      <c r="F531" s="355" t="s">
        <v>418</v>
      </c>
      <c r="G531" s="355" t="s">
        <v>419</v>
      </c>
      <c r="H531" s="430">
        <v>43500</v>
      </c>
      <c r="I531" s="355">
        <f t="shared" si="9"/>
        <v>10</v>
      </c>
      <c r="J531" s="430">
        <v>43500</v>
      </c>
      <c r="K531" s="430">
        <v>21</v>
      </c>
      <c r="L531" s="431" t="s">
        <v>408</v>
      </c>
      <c r="M531" s="355" t="s">
        <v>12938</v>
      </c>
    </row>
    <row r="532" spans="1:13">
      <c r="A532" s="354">
        <v>45575</v>
      </c>
      <c r="B532" s="355" t="s">
        <v>2074</v>
      </c>
      <c r="C532" s="355" t="s">
        <v>2075</v>
      </c>
      <c r="D532" s="355" t="s">
        <v>2076</v>
      </c>
      <c r="E532" s="355" t="s">
        <v>417</v>
      </c>
      <c r="F532" s="355" t="s">
        <v>418</v>
      </c>
      <c r="G532" s="355" t="s">
        <v>419</v>
      </c>
      <c r="H532" s="430">
        <v>43300</v>
      </c>
      <c r="I532" s="355">
        <f t="shared" si="9"/>
        <v>10</v>
      </c>
      <c r="J532" s="430">
        <v>43300</v>
      </c>
      <c r="K532" s="430">
        <v>21</v>
      </c>
      <c r="L532" s="431" t="s">
        <v>408</v>
      </c>
      <c r="M532" s="355" t="s">
        <v>12938</v>
      </c>
    </row>
    <row r="533" spans="1:13">
      <c r="A533" s="354">
        <v>45574</v>
      </c>
      <c r="B533" s="355" t="s">
        <v>2077</v>
      </c>
      <c r="C533" s="355" t="s">
        <v>2078</v>
      </c>
      <c r="D533" s="355" t="s">
        <v>2079</v>
      </c>
      <c r="E533" s="355" t="s">
        <v>417</v>
      </c>
      <c r="F533" s="355" t="s">
        <v>418</v>
      </c>
      <c r="G533" s="355" t="s">
        <v>419</v>
      </c>
      <c r="H533" s="430">
        <v>43460</v>
      </c>
      <c r="I533" s="355">
        <f t="shared" si="9"/>
        <v>10</v>
      </c>
      <c r="J533" s="430">
        <v>43460</v>
      </c>
      <c r="K533" s="430">
        <v>21</v>
      </c>
      <c r="L533" s="431" t="s">
        <v>408</v>
      </c>
      <c r="M533" s="355" t="s">
        <v>12936</v>
      </c>
    </row>
    <row r="534" spans="1:13">
      <c r="A534" s="354">
        <v>45574</v>
      </c>
      <c r="B534" s="355" t="s">
        <v>2080</v>
      </c>
      <c r="C534" s="355" t="s">
        <v>2081</v>
      </c>
      <c r="D534" s="355" t="s">
        <v>2082</v>
      </c>
      <c r="E534" s="355" t="s">
        <v>417</v>
      </c>
      <c r="F534" s="355" t="s">
        <v>418</v>
      </c>
      <c r="G534" s="355" t="s">
        <v>419</v>
      </c>
      <c r="H534" s="430">
        <v>43940</v>
      </c>
      <c r="I534" s="355">
        <f t="shared" si="9"/>
        <v>10</v>
      </c>
      <c r="J534" s="430">
        <v>43940</v>
      </c>
      <c r="K534" s="430">
        <v>21</v>
      </c>
      <c r="L534" s="431" t="s">
        <v>408</v>
      </c>
      <c r="M534" s="355" t="s">
        <v>12936</v>
      </c>
    </row>
    <row r="535" spans="1:13">
      <c r="A535" s="354">
        <v>45574</v>
      </c>
      <c r="B535" s="355" t="s">
        <v>2083</v>
      </c>
      <c r="C535" s="355" t="s">
        <v>2084</v>
      </c>
      <c r="D535" s="355" t="s">
        <v>2085</v>
      </c>
      <c r="E535" s="355" t="s">
        <v>417</v>
      </c>
      <c r="F535" s="355" t="s">
        <v>418</v>
      </c>
      <c r="G535" s="355" t="s">
        <v>419</v>
      </c>
      <c r="H535" s="430">
        <v>2220</v>
      </c>
      <c r="I535" s="355">
        <f t="shared" si="9"/>
        <v>10</v>
      </c>
      <c r="J535" s="430">
        <v>2220</v>
      </c>
      <c r="K535" s="430">
        <v>1</v>
      </c>
      <c r="L535" s="431" t="s">
        <v>408</v>
      </c>
      <c r="M535" s="355" t="s">
        <v>12939</v>
      </c>
    </row>
    <row r="536" spans="1:13">
      <c r="A536" s="354">
        <v>45574</v>
      </c>
      <c r="B536" s="355" t="s">
        <v>2083</v>
      </c>
      <c r="C536" s="355" t="s">
        <v>2084</v>
      </c>
      <c r="D536" s="355" t="s">
        <v>2085</v>
      </c>
      <c r="E536" s="355" t="s">
        <v>417</v>
      </c>
      <c r="F536" s="355" t="s">
        <v>418</v>
      </c>
      <c r="G536" s="355" t="s">
        <v>419</v>
      </c>
      <c r="H536" s="430">
        <v>41500</v>
      </c>
      <c r="I536" s="355">
        <f t="shared" si="9"/>
        <v>10</v>
      </c>
      <c r="J536" s="430">
        <v>41500</v>
      </c>
      <c r="K536" s="430">
        <v>20</v>
      </c>
      <c r="L536" s="355" t="s">
        <v>408</v>
      </c>
      <c r="M536" s="355" t="s">
        <v>12936</v>
      </c>
    </row>
    <row r="537" spans="1:13">
      <c r="A537" s="354">
        <v>45576</v>
      </c>
      <c r="B537" s="355" t="s">
        <v>2086</v>
      </c>
      <c r="C537" s="355" t="s">
        <v>2087</v>
      </c>
      <c r="D537" s="355" t="s">
        <v>2088</v>
      </c>
      <c r="E537" s="355" t="s">
        <v>417</v>
      </c>
      <c r="F537" s="355" t="s">
        <v>418</v>
      </c>
      <c r="G537" s="355" t="s">
        <v>419</v>
      </c>
      <c r="H537" s="430">
        <v>43980</v>
      </c>
      <c r="I537" s="355">
        <f t="shared" si="9"/>
        <v>10</v>
      </c>
      <c r="J537" s="430">
        <v>43980</v>
      </c>
      <c r="K537" s="430">
        <v>21</v>
      </c>
      <c r="L537" s="355" t="s">
        <v>408</v>
      </c>
      <c r="M537" s="355" t="s">
        <v>12940</v>
      </c>
    </row>
    <row r="538" spans="1:13">
      <c r="A538" s="354">
        <v>45576</v>
      </c>
      <c r="B538" s="355" t="s">
        <v>2089</v>
      </c>
      <c r="C538" s="355" t="s">
        <v>2090</v>
      </c>
      <c r="D538" s="355" t="s">
        <v>2091</v>
      </c>
      <c r="E538" s="355" t="s">
        <v>417</v>
      </c>
      <c r="F538" s="355" t="s">
        <v>418</v>
      </c>
      <c r="G538" s="355" t="s">
        <v>419</v>
      </c>
      <c r="H538" s="430">
        <v>44520</v>
      </c>
      <c r="I538" s="355">
        <f t="shared" si="9"/>
        <v>10</v>
      </c>
      <c r="J538" s="430">
        <v>44520</v>
      </c>
      <c r="K538" s="430">
        <v>21</v>
      </c>
      <c r="L538" s="431" t="s">
        <v>408</v>
      </c>
      <c r="M538" s="355" t="s">
        <v>12940</v>
      </c>
    </row>
    <row r="539" spans="1:13">
      <c r="A539" s="354">
        <v>45576</v>
      </c>
      <c r="B539" s="355" t="s">
        <v>2092</v>
      </c>
      <c r="C539" s="355" t="s">
        <v>2093</v>
      </c>
      <c r="D539" s="355" t="s">
        <v>2094</v>
      </c>
      <c r="E539" s="355" t="s">
        <v>417</v>
      </c>
      <c r="F539" s="355" t="s">
        <v>418</v>
      </c>
      <c r="G539" s="355" t="s">
        <v>419</v>
      </c>
      <c r="H539" s="430">
        <v>44240</v>
      </c>
      <c r="I539" s="355">
        <f t="shared" si="9"/>
        <v>10</v>
      </c>
      <c r="J539" s="430">
        <v>44240</v>
      </c>
      <c r="K539" s="430">
        <v>21</v>
      </c>
      <c r="L539" s="431" t="s">
        <v>408</v>
      </c>
      <c r="M539" s="355" t="s">
        <v>12940</v>
      </c>
    </row>
    <row r="540" spans="1:13">
      <c r="A540" s="354">
        <v>45576</v>
      </c>
      <c r="B540" s="355" t="s">
        <v>2095</v>
      </c>
      <c r="C540" s="355" t="s">
        <v>2096</v>
      </c>
      <c r="D540" s="355" t="s">
        <v>2097</v>
      </c>
      <c r="E540" s="355" t="s">
        <v>417</v>
      </c>
      <c r="F540" s="355" t="s">
        <v>418</v>
      </c>
      <c r="G540" s="355" t="s">
        <v>419</v>
      </c>
      <c r="H540" s="430">
        <v>44380</v>
      </c>
      <c r="I540" s="355">
        <f t="shared" si="9"/>
        <v>10</v>
      </c>
      <c r="J540" s="430">
        <v>44380</v>
      </c>
      <c r="K540" s="430">
        <v>21</v>
      </c>
      <c r="L540" s="431" t="s">
        <v>408</v>
      </c>
      <c r="M540" s="355" t="s">
        <v>12940</v>
      </c>
    </row>
    <row r="541" spans="1:13">
      <c r="A541" s="354">
        <v>45576</v>
      </c>
      <c r="B541" s="355" t="s">
        <v>2098</v>
      </c>
      <c r="C541" s="355" t="s">
        <v>2099</v>
      </c>
      <c r="D541" s="355" t="s">
        <v>2100</v>
      </c>
      <c r="E541" s="355" t="s">
        <v>417</v>
      </c>
      <c r="F541" s="355" t="s">
        <v>418</v>
      </c>
      <c r="G541" s="355" t="s">
        <v>419</v>
      </c>
      <c r="H541" s="430">
        <v>44580</v>
      </c>
      <c r="I541" s="355">
        <f t="shared" si="9"/>
        <v>10</v>
      </c>
      <c r="J541" s="430">
        <v>44580</v>
      </c>
      <c r="K541" s="430">
        <v>21</v>
      </c>
      <c r="L541" s="431" t="s">
        <v>408</v>
      </c>
      <c r="M541" s="355" t="s">
        <v>12940</v>
      </c>
    </row>
    <row r="542" spans="1:13">
      <c r="A542" s="354">
        <v>45586</v>
      </c>
      <c r="B542" s="355" t="s">
        <v>2101</v>
      </c>
      <c r="C542" s="355" t="s">
        <v>2102</v>
      </c>
      <c r="D542" s="355" t="s">
        <v>2103</v>
      </c>
      <c r="E542" s="355" t="s">
        <v>417</v>
      </c>
      <c r="F542" s="355" t="s">
        <v>418</v>
      </c>
      <c r="G542" s="355" t="s">
        <v>419</v>
      </c>
      <c r="H542" s="430">
        <v>43420</v>
      </c>
      <c r="I542" s="355">
        <f t="shared" si="9"/>
        <v>10</v>
      </c>
      <c r="J542" s="430">
        <v>43420</v>
      </c>
      <c r="K542" s="430">
        <v>21</v>
      </c>
      <c r="L542" s="431" t="s">
        <v>408</v>
      </c>
      <c r="M542" s="355" t="s">
        <v>12939</v>
      </c>
    </row>
    <row r="543" spans="1:13">
      <c r="A543" s="354">
        <v>45586</v>
      </c>
      <c r="B543" s="355" t="s">
        <v>2104</v>
      </c>
      <c r="C543" s="355" t="s">
        <v>2105</v>
      </c>
      <c r="D543" s="355" t="s">
        <v>2106</v>
      </c>
      <c r="E543" s="355" t="s">
        <v>417</v>
      </c>
      <c r="F543" s="355" t="s">
        <v>418</v>
      </c>
      <c r="G543" s="355" t="s">
        <v>419</v>
      </c>
      <c r="H543" s="430">
        <v>42080</v>
      </c>
      <c r="I543" s="355">
        <f t="shared" si="9"/>
        <v>10</v>
      </c>
      <c r="J543" s="430">
        <v>42080</v>
      </c>
      <c r="K543" s="430">
        <v>21</v>
      </c>
      <c r="L543" s="431" t="s">
        <v>408</v>
      </c>
      <c r="M543" s="355" t="s">
        <v>12941</v>
      </c>
    </row>
    <row r="544" spans="1:13">
      <c r="A544" s="354">
        <v>45586</v>
      </c>
      <c r="B544" s="355" t="s">
        <v>2107</v>
      </c>
      <c r="C544" s="355" t="s">
        <v>2108</v>
      </c>
      <c r="D544" s="355" t="s">
        <v>2109</v>
      </c>
      <c r="E544" s="355" t="s">
        <v>417</v>
      </c>
      <c r="F544" s="355" t="s">
        <v>418</v>
      </c>
      <c r="G544" s="355" t="s">
        <v>419</v>
      </c>
      <c r="H544" s="430">
        <v>41860</v>
      </c>
      <c r="I544" s="355">
        <f t="shared" si="9"/>
        <v>10</v>
      </c>
      <c r="J544" s="430">
        <v>41860</v>
      </c>
      <c r="K544" s="430">
        <v>21</v>
      </c>
      <c r="L544" s="431" t="s">
        <v>300</v>
      </c>
      <c r="M544" s="355" t="s">
        <v>12941</v>
      </c>
    </row>
    <row r="545" spans="1:13">
      <c r="A545" s="354">
        <v>45586</v>
      </c>
      <c r="B545" s="355" t="s">
        <v>2110</v>
      </c>
      <c r="C545" s="355" t="s">
        <v>2111</v>
      </c>
      <c r="D545" s="355" t="s">
        <v>2112</v>
      </c>
      <c r="E545" s="355" t="s">
        <v>417</v>
      </c>
      <c r="F545" s="355" t="s">
        <v>418</v>
      </c>
      <c r="G545" s="355" t="s">
        <v>419</v>
      </c>
      <c r="H545" s="430">
        <v>26200</v>
      </c>
      <c r="I545" s="355">
        <f t="shared" si="9"/>
        <v>10</v>
      </c>
      <c r="J545" s="430">
        <v>26200</v>
      </c>
      <c r="K545" s="430">
        <v>13</v>
      </c>
      <c r="L545" s="431" t="s">
        <v>408</v>
      </c>
      <c r="M545" s="355" t="s">
        <v>12939</v>
      </c>
    </row>
    <row r="546" spans="1:13">
      <c r="A546" s="354">
        <v>45586</v>
      </c>
      <c r="B546" s="355" t="s">
        <v>2110</v>
      </c>
      <c r="C546" s="355" t="s">
        <v>2111</v>
      </c>
      <c r="D546" s="355" t="s">
        <v>2112</v>
      </c>
      <c r="E546" s="355" t="s">
        <v>417</v>
      </c>
      <c r="F546" s="355" t="s">
        <v>418</v>
      </c>
      <c r="G546" s="355" t="s">
        <v>419</v>
      </c>
      <c r="H546" s="430">
        <v>16200</v>
      </c>
      <c r="I546" s="355">
        <f t="shared" si="9"/>
        <v>10</v>
      </c>
      <c r="J546" s="430">
        <v>16200</v>
      </c>
      <c r="K546" s="430">
        <v>8</v>
      </c>
      <c r="L546" s="431" t="s">
        <v>408</v>
      </c>
      <c r="M546" s="355" t="s">
        <v>12941</v>
      </c>
    </row>
    <row r="547" spans="1:13">
      <c r="A547" s="354">
        <v>45583</v>
      </c>
      <c r="B547" s="355" t="s">
        <v>2113</v>
      </c>
      <c r="C547" s="355" t="s">
        <v>2114</v>
      </c>
      <c r="D547" s="355" t="s">
        <v>2115</v>
      </c>
      <c r="E547" s="355" t="s">
        <v>417</v>
      </c>
      <c r="F547" s="355" t="s">
        <v>418</v>
      </c>
      <c r="G547" s="355" t="s">
        <v>419</v>
      </c>
      <c r="H547" s="430">
        <v>43360</v>
      </c>
      <c r="I547" s="355">
        <f t="shared" si="9"/>
        <v>10</v>
      </c>
      <c r="J547" s="430">
        <v>43360</v>
      </c>
      <c r="K547" s="430">
        <v>21</v>
      </c>
      <c r="L547" s="431" t="s">
        <v>408</v>
      </c>
      <c r="M547" s="355" t="s">
        <v>12941</v>
      </c>
    </row>
    <row r="548" spans="1:13">
      <c r="A548" s="354">
        <v>45580</v>
      </c>
      <c r="B548" s="355" t="s">
        <v>2116</v>
      </c>
      <c r="C548" s="355" t="s">
        <v>2117</v>
      </c>
      <c r="D548" s="355" t="s">
        <v>2118</v>
      </c>
      <c r="E548" s="355" t="s">
        <v>417</v>
      </c>
      <c r="F548" s="355" t="s">
        <v>418</v>
      </c>
      <c r="G548" s="355" t="s">
        <v>419</v>
      </c>
      <c r="H548" s="430">
        <v>43880</v>
      </c>
      <c r="I548" s="355">
        <f t="shared" si="9"/>
        <v>10</v>
      </c>
      <c r="J548" s="430">
        <v>43880</v>
      </c>
      <c r="K548" s="430">
        <v>21</v>
      </c>
      <c r="L548" s="431" t="s">
        <v>408</v>
      </c>
      <c r="M548" s="355" t="s">
        <v>12940</v>
      </c>
    </row>
    <row r="549" spans="1:13">
      <c r="A549" s="354">
        <v>45581</v>
      </c>
      <c r="B549" s="355" t="s">
        <v>2119</v>
      </c>
      <c r="C549" s="355" t="s">
        <v>2120</v>
      </c>
      <c r="D549" s="355" t="s">
        <v>2121</v>
      </c>
      <c r="E549" s="355" t="s">
        <v>417</v>
      </c>
      <c r="F549" s="355" t="s">
        <v>418</v>
      </c>
      <c r="G549" s="355" t="s">
        <v>419</v>
      </c>
      <c r="H549" s="430">
        <v>14420</v>
      </c>
      <c r="I549" s="355">
        <f t="shared" si="9"/>
        <v>10</v>
      </c>
      <c r="J549" s="430">
        <v>14420</v>
      </c>
      <c r="K549" s="430">
        <v>7</v>
      </c>
      <c r="L549" s="431" t="s">
        <v>408</v>
      </c>
      <c r="M549" s="355" t="s">
        <v>12939</v>
      </c>
    </row>
    <row r="550" spans="1:13">
      <c r="A550" s="354">
        <v>45581</v>
      </c>
      <c r="B550" s="355" t="s">
        <v>2119</v>
      </c>
      <c r="C550" s="355" t="s">
        <v>2120</v>
      </c>
      <c r="D550" s="355" t="s">
        <v>2121</v>
      </c>
      <c r="E550" s="355" t="s">
        <v>417</v>
      </c>
      <c r="F550" s="355" t="s">
        <v>418</v>
      </c>
      <c r="G550" s="355" t="s">
        <v>419</v>
      </c>
      <c r="H550" s="430">
        <v>28840</v>
      </c>
      <c r="I550" s="355">
        <f t="shared" si="9"/>
        <v>10</v>
      </c>
      <c r="J550" s="430">
        <v>28840</v>
      </c>
      <c r="K550" s="430">
        <v>14</v>
      </c>
      <c r="L550" s="431" t="s">
        <v>408</v>
      </c>
      <c r="M550" s="355" t="s">
        <v>12940</v>
      </c>
    </row>
    <row r="551" spans="1:13">
      <c r="A551" s="354">
        <v>45581</v>
      </c>
      <c r="B551" s="355" t="s">
        <v>2122</v>
      </c>
      <c r="C551" s="355" t="s">
        <v>2123</v>
      </c>
      <c r="D551" s="355" t="s">
        <v>2124</v>
      </c>
      <c r="E551" s="355" t="s">
        <v>417</v>
      </c>
      <c r="F551" s="355" t="s">
        <v>418</v>
      </c>
      <c r="G551" s="355" t="s">
        <v>419</v>
      </c>
      <c r="H551" s="430">
        <v>43260</v>
      </c>
      <c r="I551" s="355">
        <f t="shared" si="9"/>
        <v>10</v>
      </c>
      <c r="J551" s="430">
        <v>43260</v>
      </c>
      <c r="K551" s="430">
        <v>21</v>
      </c>
      <c r="L551" s="431" t="s">
        <v>408</v>
      </c>
      <c r="M551" s="355" t="s">
        <v>12939</v>
      </c>
    </row>
    <row r="552" spans="1:13">
      <c r="A552" s="354">
        <v>45583</v>
      </c>
      <c r="B552" s="355" t="s">
        <v>2125</v>
      </c>
      <c r="C552" s="355" t="s">
        <v>2126</v>
      </c>
      <c r="D552" s="355" t="s">
        <v>2127</v>
      </c>
      <c r="E552" s="355" t="s">
        <v>417</v>
      </c>
      <c r="F552" s="355" t="s">
        <v>418</v>
      </c>
      <c r="G552" s="355" t="s">
        <v>419</v>
      </c>
      <c r="H552" s="430">
        <v>8286</v>
      </c>
      <c r="I552" s="355">
        <f t="shared" si="9"/>
        <v>10</v>
      </c>
      <c r="J552" s="430">
        <v>8286</v>
      </c>
      <c r="K552" s="430">
        <v>4</v>
      </c>
      <c r="L552" s="431" t="s">
        <v>408</v>
      </c>
      <c r="M552" s="355" t="s">
        <v>12941</v>
      </c>
    </row>
    <row r="553" spans="1:13">
      <c r="A553" s="354">
        <v>45583</v>
      </c>
      <c r="B553" s="355" t="s">
        <v>2125</v>
      </c>
      <c r="C553" s="355" t="s">
        <v>2126</v>
      </c>
      <c r="D553" s="355" t="s">
        <v>2127</v>
      </c>
      <c r="E553" s="355" t="s">
        <v>417</v>
      </c>
      <c r="F553" s="355" t="s">
        <v>418</v>
      </c>
      <c r="G553" s="355" t="s">
        <v>419</v>
      </c>
      <c r="H553" s="430">
        <v>35214</v>
      </c>
      <c r="I553" s="355">
        <f t="shared" si="9"/>
        <v>10</v>
      </c>
      <c r="J553" s="430">
        <v>35214</v>
      </c>
      <c r="K553" s="430">
        <v>17</v>
      </c>
      <c r="L553" s="431" t="s">
        <v>408</v>
      </c>
      <c r="M553" s="355" t="s">
        <v>12938</v>
      </c>
    </row>
    <row r="554" spans="1:13">
      <c r="A554" s="354">
        <v>45583</v>
      </c>
      <c r="B554" s="355" t="s">
        <v>2128</v>
      </c>
      <c r="C554" s="355" t="s">
        <v>2129</v>
      </c>
      <c r="D554" s="355" t="s">
        <v>2130</v>
      </c>
      <c r="E554" s="355" t="s">
        <v>417</v>
      </c>
      <c r="F554" s="355" t="s">
        <v>418</v>
      </c>
      <c r="G554" s="355" t="s">
        <v>419</v>
      </c>
      <c r="H554" s="430">
        <v>23030</v>
      </c>
      <c r="I554" s="355">
        <f t="shared" si="9"/>
        <v>10</v>
      </c>
      <c r="J554" s="430">
        <v>23030</v>
      </c>
      <c r="K554" s="430">
        <v>11</v>
      </c>
      <c r="L554" s="431" t="s">
        <v>408</v>
      </c>
      <c r="M554" s="355" t="s">
        <v>12941</v>
      </c>
    </row>
    <row r="555" spans="1:13">
      <c r="A555" s="354">
        <v>45583</v>
      </c>
      <c r="B555" s="355" t="s">
        <v>2128</v>
      </c>
      <c r="C555" s="355" t="s">
        <v>2129</v>
      </c>
      <c r="D555" s="355" t="s">
        <v>2130</v>
      </c>
      <c r="E555" s="355" t="s">
        <v>417</v>
      </c>
      <c r="F555" s="355" t="s">
        <v>418</v>
      </c>
      <c r="G555" s="355" t="s">
        <v>419</v>
      </c>
      <c r="H555" s="430">
        <v>19830</v>
      </c>
      <c r="I555" s="355">
        <f t="shared" si="9"/>
        <v>10</v>
      </c>
      <c r="J555" s="430">
        <v>19830</v>
      </c>
      <c r="K555" s="430">
        <v>10</v>
      </c>
      <c r="L555" s="431" t="s">
        <v>408</v>
      </c>
      <c r="M555" s="355" t="s">
        <v>12938</v>
      </c>
    </row>
    <row r="556" spans="1:13">
      <c r="A556" s="354">
        <v>45583</v>
      </c>
      <c r="B556" s="355" t="s">
        <v>2131</v>
      </c>
      <c r="C556" s="355" t="s">
        <v>2132</v>
      </c>
      <c r="D556" s="355" t="s">
        <v>2133</v>
      </c>
      <c r="E556" s="355" t="s">
        <v>417</v>
      </c>
      <c r="F556" s="355" t="s">
        <v>418</v>
      </c>
      <c r="G556" s="355" t="s">
        <v>419</v>
      </c>
      <c r="H556" s="430">
        <v>43140</v>
      </c>
      <c r="I556" s="355">
        <f t="shared" si="9"/>
        <v>10</v>
      </c>
      <c r="J556" s="430">
        <v>43140</v>
      </c>
      <c r="K556" s="430">
        <v>21</v>
      </c>
      <c r="L556" s="431" t="s">
        <v>408</v>
      </c>
      <c r="M556" s="355" t="s">
        <v>12941</v>
      </c>
    </row>
    <row r="557" spans="1:13">
      <c r="A557" s="354">
        <v>45583</v>
      </c>
      <c r="B557" s="355" t="s">
        <v>2134</v>
      </c>
      <c r="C557" s="355" t="s">
        <v>2135</v>
      </c>
      <c r="D557" s="355" t="s">
        <v>2136</v>
      </c>
      <c r="E557" s="355" t="s">
        <v>417</v>
      </c>
      <c r="F557" s="355" t="s">
        <v>418</v>
      </c>
      <c r="G557" s="355" t="s">
        <v>419</v>
      </c>
      <c r="H557" s="430">
        <v>43060</v>
      </c>
      <c r="I557" s="355">
        <f t="shared" si="9"/>
        <v>10</v>
      </c>
      <c r="J557" s="430">
        <v>43060</v>
      </c>
      <c r="K557" s="430">
        <v>21</v>
      </c>
      <c r="L557" s="431" t="s">
        <v>408</v>
      </c>
      <c r="M557" s="355" t="s">
        <v>12941</v>
      </c>
    </row>
    <row r="558" spans="1:13">
      <c r="A558" s="354">
        <v>45586</v>
      </c>
      <c r="B558" s="355" t="s">
        <v>2137</v>
      </c>
      <c r="C558" s="355" t="s">
        <v>2138</v>
      </c>
      <c r="D558" s="355" t="s">
        <v>2139</v>
      </c>
      <c r="E558" s="355" t="s">
        <v>417</v>
      </c>
      <c r="F558" s="355" t="s">
        <v>418</v>
      </c>
      <c r="G558" s="355" t="s">
        <v>419</v>
      </c>
      <c r="H558" s="430">
        <v>42560</v>
      </c>
      <c r="I558" s="355">
        <f t="shared" si="9"/>
        <v>10</v>
      </c>
      <c r="J558" s="430">
        <v>42560</v>
      </c>
      <c r="K558" s="430">
        <v>21</v>
      </c>
      <c r="L558" s="431" t="s">
        <v>408</v>
      </c>
      <c r="M558" s="355" t="s">
        <v>12939</v>
      </c>
    </row>
    <row r="559" spans="1:13">
      <c r="A559" s="354">
        <v>45586</v>
      </c>
      <c r="B559" s="355" t="s">
        <v>2140</v>
      </c>
      <c r="C559" s="355" t="s">
        <v>2141</v>
      </c>
      <c r="D559" s="355" t="s">
        <v>2142</v>
      </c>
      <c r="E559" s="355" t="s">
        <v>417</v>
      </c>
      <c r="F559" s="355" t="s">
        <v>418</v>
      </c>
      <c r="G559" s="355" t="s">
        <v>419</v>
      </c>
      <c r="H559" s="430">
        <v>42740</v>
      </c>
      <c r="I559" s="355">
        <f t="shared" si="9"/>
        <v>10</v>
      </c>
      <c r="J559" s="430">
        <v>42740</v>
      </c>
      <c r="K559" s="430">
        <v>21</v>
      </c>
      <c r="L559" s="431" t="s">
        <v>408</v>
      </c>
      <c r="M559" s="355" t="s">
        <v>12939</v>
      </c>
    </row>
    <row r="560" spans="1:13">
      <c r="A560" s="354">
        <v>45590</v>
      </c>
      <c r="B560" s="355" t="s">
        <v>2143</v>
      </c>
      <c r="C560" s="355" t="s">
        <v>2144</v>
      </c>
      <c r="D560" s="355" t="s">
        <v>2145</v>
      </c>
      <c r="E560" s="355" t="s">
        <v>417</v>
      </c>
      <c r="F560" s="355" t="s">
        <v>418</v>
      </c>
      <c r="G560" s="355" t="s">
        <v>419</v>
      </c>
      <c r="H560" s="430">
        <v>43440</v>
      </c>
      <c r="I560" s="355">
        <f t="shared" si="9"/>
        <v>10</v>
      </c>
      <c r="J560" s="430">
        <v>43440</v>
      </c>
      <c r="K560" s="430">
        <v>21</v>
      </c>
      <c r="L560" s="431" t="s">
        <v>408</v>
      </c>
      <c r="M560" s="355" t="s">
        <v>12869</v>
      </c>
    </row>
    <row r="561" spans="1:13">
      <c r="A561" s="354">
        <v>45590</v>
      </c>
      <c r="B561" s="355" t="s">
        <v>2146</v>
      </c>
      <c r="C561" s="355" t="s">
        <v>2147</v>
      </c>
      <c r="D561" s="355" t="s">
        <v>2148</v>
      </c>
      <c r="E561" s="355" t="s">
        <v>417</v>
      </c>
      <c r="F561" s="355" t="s">
        <v>418</v>
      </c>
      <c r="G561" s="355" t="s">
        <v>419</v>
      </c>
      <c r="H561" s="430">
        <v>43220</v>
      </c>
      <c r="I561" s="355">
        <f t="shared" si="9"/>
        <v>10</v>
      </c>
      <c r="J561" s="430">
        <v>43220</v>
      </c>
      <c r="K561" s="430">
        <v>21</v>
      </c>
      <c r="L561" s="431" t="s">
        <v>408</v>
      </c>
      <c r="M561" s="355" t="s">
        <v>12869</v>
      </c>
    </row>
    <row r="562" spans="1:13">
      <c r="A562" s="354">
        <v>45590</v>
      </c>
      <c r="B562" s="355" t="s">
        <v>2149</v>
      </c>
      <c r="C562" s="355" t="s">
        <v>421</v>
      </c>
      <c r="D562" s="355" t="s">
        <v>2150</v>
      </c>
      <c r="E562" s="355" t="s">
        <v>417</v>
      </c>
      <c r="F562" s="355" t="s">
        <v>418</v>
      </c>
      <c r="G562" s="355" t="s">
        <v>419</v>
      </c>
      <c r="H562" s="430">
        <v>37304</v>
      </c>
      <c r="I562" s="355">
        <f t="shared" si="9"/>
        <v>10</v>
      </c>
      <c r="J562" s="430">
        <v>37304</v>
      </c>
      <c r="K562" s="430">
        <v>18</v>
      </c>
      <c r="L562" s="431" t="s">
        <v>408</v>
      </c>
      <c r="M562" s="355" t="s">
        <v>12939</v>
      </c>
    </row>
    <row r="563" spans="1:13">
      <c r="A563" s="354">
        <v>45590</v>
      </c>
      <c r="B563" s="355" t="s">
        <v>2149</v>
      </c>
      <c r="C563" s="355" t="s">
        <v>421</v>
      </c>
      <c r="D563" s="355" t="s">
        <v>2150</v>
      </c>
      <c r="E563" s="355" t="s">
        <v>417</v>
      </c>
      <c r="F563" s="355" t="s">
        <v>418</v>
      </c>
      <c r="G563" s="355" t="s">
        <v>419</v>
      </c>
      <c r="H563" s="430">
        <v>6216</v>
      </c>
      <c r="I563" s="355">
        <f t="shared" si="9"/>
        <v>10</v>
      </c>
      <c r="J563" s="430">
        <v>6216</v>
      </c>
      <c r="K563" s="430">
        <v>3</v>
      </c>
      <c r="L563" s="431" t="s">
        <v>408</v>
      </c>
      <c r="M563" s="355" t="s">
        <v>12869</v>
      </c>
    </row>
    <row r="564" spans="1:13">
      <c r="A564" s="354">
        <v>45590</v>
      </c>
      <c r="B564" s="355" t="s">
        <v>2151</v>
      </c>
      <c r="C564" s="355" t="s">
        <v>425</v>
      </c>
      <c r="D564" s="355" t="s">
        <v>2152</v>
      </c>
      <c r="E564" s="355" t="s">
        <v>417</v>
      </c>
      <c r="F564" s="355" t="s">
        <v>418</v>
      </c>
      <c r="G564" s="355" t="s">
        <v>419</v>
      </c>
      <c r="H564" s="430">
        <v>43080</v>
      </c>
      <c r="I564" s="355">
        <f t="shared" ref="I564:I627" si="10">MONTH(A564)</f>
        <v>10</v>
      </c>
      <c r="J564" s="430">
        <v>43080</v>
      </c>
      <c r="K564" s="430">
        <v>21</v>
      </c>
      <c r="L564" s="431" t="s">
        <v>408</v>
      </c>
      <c r="M564" s="355" t="s">
        <v>12869</v>
      </c>
    </row>
    <row r="565" spans="1:13">
      <c r="A565" s="354">
        <v>45590</v>
      </c>
      <c r="B565" s="355" t="s">
        <v>2153</v>
      </c>
      <c r="C565" s="355" t="s">
        <v>2154</v>
      </c>
      <c r="D565" s="355" t="s">
        <v>2155</v>
      </c>
      <c r="E565" s="355" t="s">
        <v>417</v>
      </c>
      <c r="F565" s="355" t="s">
        <v>418</v>
      </c>
      <c r="G565" s="355" t="s">
        <v>419</v>
      </c>
      <c r="H565" s="430">
        <v>43260</v>
      </c>
      <c r="I565" s="355">
        <f t="shared" si="10"/>
        <v>10</v>
      </c>
      <c r="J565" s="430">
        <v>43260</v>
      </c>
      <c r="K565" s="430">
        <v>21</v>
      </c>
      <c r="L565" s="431" t="s">
        <v>408</v>
      </c>
      <c r="M565" s="355" t="s">
        <v>12869</v>
      </c>
    </row>
    <row r="566" spans="1:13">
      <c r="A566" s="354">
        <v>45590</v>
      </c>
      <c r="B566" s="355" t="s">
        <v>2156</v>
      </c>
      <c r="C566" s="355" t="s">
        <v>2157</v>
      </c>
      <c r="D566" s="355" t="s">
        <v>2158</v>
      </c>
      <c r="E566" s="355" t="s">
        <v>417</v>
      </c>
      <c r="F566" s="355" t="s">
        <v>418</v>
      </c>
      <c r="G566" s="355" t="s">
        <v>419</v>
      </c>
      <c r="H566" s="430">
        <v>43400</v>
      </c>
      <c r="I566" s="355">
        <f t="shared" si="10"/>
        <v>10</v>
      </c>
      <c r="J566" s="430">
        <v>43400</v>
      </c>
      <c r="K566" s="430">
        <v>21</v>
      </c>
      <c r="L566" s="431" t="s">
        <v>408</v>
      </c>
      <c r="M566" s="355" t="s">
        <v>12869</v>
      </c>
    </row>
    <row r="567" spans="1:13">
      <c r="A567" s="354">
        <v>45604</v>
      </c>
      <c r="B567" s="355" t="s">
        <v>2159</v>
      </c>
      <c r="C567" s="355" t="s">
        <v>2160</v>
      </c>
      <c r="D567" s="355" t="s">
        <v>2161</v>
      </c>
      <c r="E567" s="355" t="s">
        <v>417</v>
      </c>
      <c r="F567" s="355" t="s">
        <v>418</v>
      </c>
      <c r="G567" s="355" t="s">
        <v>419</v>
      </c>
      <c r="H567" s="430">
        <v>43640</v>
      </c>
      <c r="I567" s="355">
        <f t="shared" si="10"/>
        <v>11</v>
      </c>
      <c r="J567" s="430">
        <v>43640</v>
      </c>
      <c r="K567" s="430">
        <v>21</v>
      </c>
      <c r="L567" s="431" t="s">
        <v>408</v>
      </c>
      <c r="M567" s="355" t="s">
        <v>12942</v>
      </c>
    </row>
    <row r="568" spans="1:13">
      <c r="A568" s="354">
        <v>45604</v>
      </c>
      <c r="B568" s="355" t="s">
        <v>2162</v>
      </c>
      <c r="C568" s="355" t="s">
        <v>2163</v>
      </c>
      <c r="D568" s="355" t="s">
        <v>2164</v>
      </c>
      <c r="E568" s="355" t="s">
        <v>417</v>
      </c>
      <c r="F568" s="355" t="s">
        <v>418</v>
      </c>
      <c r="G568" s="355" t="s">
        <v>419</v>
      </c>
      <c r="H568" s="430">
        <v>44300</v>
      </c>
      <c r="I568" s="355">
        <f t="shared" si="10"/>
        <v>11</v>
      </c>
      <c r="J568" s="430">
        <v>44300</v>
      </c>
      <c r="K568" s="430">
        <v>21</v>
      </c>
      <c r="L568" s="431" t="s">
        <v>408</v>
      </c>
      <c r="M568" s="355" t="s">
        <v>12943</v>
      </c>
    </row>
    <row r="569" spans="1:13">
      <c r="A569" s="354">
        <v>45604</v>
      </c>
      <c r="B569" s="355" t="s">
        <v>2165</v>
      </c>
      <c r="C569" s="355" t="s">
        <v>2166</v>
      </c>
      <c r="D569" s="355" t="s">
        <v>2167</v>
      </c>
      <c r="E569" s="355" t="s">
        <v>417</v>
      </c>
      <c r="F569" s="355" t="s">
        <v>418</v>
      </c>
      <c r="G569" s="355" t="s">
        <v>419</v>
      </c>
      <c r="H569" s="430">
        <v>44040</v>
      </c>
      <c r="I569" s="355">
        <f t="shared" si="10"/>
        <v>11</v>
      </c>
      <c r="J569" s="430">
        <v>44040</v>
      </c>
      <c r="K569" s="430">
        <v>21</v>
      </c>
      <c r="L569" s="431" t="s">
        <v>408</v>
      </c>
      <c r="M569" s="355" t="s">
        <v>12943</v>
      </c>
    </row>
    <row r="570" spans="1:13">
      <c r="A570" s="354">
        <v>45604</v>
      </c>
      <c r="B570" s="355" t="s">
        <v>2168</v>
      </c>
      <c r="C570" s="355" t="s">
        <v>2169</v>
      </c>
      <c r="D570" s="355" t="s">
        <v>2170</v>
      </c>
      <c r="E570" s="355" t="s">
        <v>417</v>
      </c>
      <c r="F570" s="355" t="s">
        <v>418</v>
      </c>
      <c r="G570" s="355" t="s">
        <v>419</v>
      </c>
      <c r="H570" s="430">
        <v>44160</v>
      </c>
      <c r="I570" s="355">
        <f t="shared" si="10"/>
        <v>11</v>
      </c>
      <c r="J570" s="430">
        <v>44160</v>
      </c>
      <c r="K570" s="430">
        <v>21</v>
      </c>
      <c r="L570" s="431" t="s">
        <v>408</v>
      </c>
      <c r="M570" s="355" t="s">
        <v>12943</v>
      </c>
    </row>
    <row r="571" spans="1:13">
      <c r="A571" s="354">
        <v>45604</v>
      </c>
      <c r="B571" s="355" t="s">
        <v>2171</v>
      </c>
      <c r="C571" s="355" t="s">
        <v>2172</v>
      </c>
      <c r="D571" s="355" t="s">
        <v>2173</v>
      </c>
      <c r="E571" s="355" t="s">
        <v>417</v>
      </c>
      <c r="F571" s="355" t="s">
        <v>418</v>
      </c>
      <c r="G571" s="355" t="s">
        <v>419</v>
      </c>
      <c r="H571" s="430">
        <v>44440</v>
      </c>
      <c r="I571" s="355">
        <f t="shared" si="10"/>
        <v>11</v>
      </c>
      <c r="J571" s="430">
        <v>44440</v>
      </c>
      <c r="K571" s="430">
        <v>21</v>
      </c>
      <c r="L571" s="431" t="s">
        <v>408</v>
      </c>
      <c r="M571" s="355" t="s">
        <v>12943</v>
      </c>
    </row>
    <row r="572" spans="1:13">
      <c r="A572" s="354">
        <v>45604</v>
      </c>
      <c r="B572" s="355" t="s">
        <v>2174</v>
      </c>
      <c r="C572" s="355" t="s">
        <v>627</v>
      </c>
      <c r="D572" s="355" t="s">
        <v>2175</v>
      </c>
      <c r="E572" s="355" t="s">
        <v>417</v>
      </c>
      <c r="F572" s="355" t="s">
        <v>418</v>
      </c>
      <c r="G572" s="355" t="s">
        <v>419</v>
      </c>
      <c r="H572" s="430">
        <v>44380</v>
      </c>
      <c r="I572" s="355">
        <f t="shared" si="10"/>
        <v>11</v>
      </c>
      <c r="J572" s="430">
        <v>44380</v>
      </c>
      <c r="K572" s="430">
        <v>21</v>
      </c>
      <c r="L572" s="431" t="s">
        <v>408</v>
      </c>
      <c r="M572" s="355" t="s">
        <v>12943</v>
      </c>
    </row>
    <row r="573" spans="1:13">
      <c r="A573" s="354">
        <v>45604</v>
      </c>
      <c r="B573" s="355" t="s">
        <v>2176</v>
      </c>
      <c r="C573" s="355" t="s">
        <v>2177</v>
      </c>
      <c r="D573" s="355" t="s">
        <v>2178</v>
      </c>
      <c r="E573" s="355" t="s">
        <v>417</v>
      </c>
      <c r="F573" s="355" t="s">
        <v>418</v>
      </c>
      <c r="G573" s="355" t="s">
        <v>419</v>
      </c>
      <c r="H573" s="430">
        <v>44300</v>
      </c>
      <c r="I573" s="355">
        <f t="shared" si="10"/>
        <v>11</v>
      </c>
      <c r="J573" s="430">
        <v>44300</v>
      </c>
      <c r="K573" s="430">
        <v>21</v>
      </c>
      <c r="L573" s="431" t="s">
        <v>408</v>
      </c>
      <c r="M573" s="355" t="s">
        <v>12943</v>
      </c>
    </row>
    <row r="574" spans="1:13">
      <c r="A574" s="354">
        <v>45618</v>
      </c>
      <c r="B574" s="355" t="s">
        <v>2179</v>
      </c>
      <c r="C574" s="355" t="s">
        <v>2180</v>
      </c>
      <c r="D574" s="355" t="s">
        <v>2181</v>
      </c>
      <c r="E574" s="355" t="s">
        <v>417</v>
      </c>
      <c r="F574" s="355" t="s">
        <v>418</v>
      </c>
      <c r="G574" s="355" t="s">
        <v>419</v>
      </c>
      <c r="H574" s="430">
        <v>20809</v>
      </c>
      <c r="I574" s="355">
        <f t="shared" si="10"/>
        <v>11</v>
      </c>
      <c r="J574" s="430">
        <v>20809</v>
      </c>
      <c r="K574" s="430">
        <v>10</v>
      </c>
      <c r="L574" s="431" t="s">
        <v>408</v>
      </c>
      <c r="M574" s="355" t="s">
        <v>12870</v>
      </c>
    </row>
    <row r="575" spans="1:13">
      <c r="A575" s="354">
        <v>45618</v>
      </c>
      <c r="B575" s="355" t="s">
        <v>2179</v>
      </c>
      <c r="C575" s="355" t="s">
        <v>2180</v>
      </c>
      <c r="D575" s="355" t="s">
        <v>2181</v>
      </c>
      <c r="E575" s="355" t="s">
        <v>417</v>
      </c>
      <c r="F575" s="355" t="s">
        <v>418</v>
      </c>
      <c r="G575" s="355" t="s">
        <v>419</v>
      </c>
      <c r="H575" s="430">
        <v>22891</v>
      </c>
      <c r="I575" s="355">
        <f t="shared" si="10"/>
        <v>11</v>
      </c>
      <c r="J575" s="430">
        <v>22891</v>
      </c>
      <c r="K575" s="430">
        <v>11</v>
      </c>
      <c r="L575" s="431" t="s">
        <v>408</v>
      </c>
      <c r="M575" s="355" t="s">
        <v>12944</v>
      </c>
    </row>
    <row r="576" spans="1:13">
      <c r="A576" s="354">
        <v>45608</v>
      </c>
      <c r="B576" s="355" t="s">
        <v>2182</v>
      </c>
      <c r="C576" s="355" t="s">
        <v>2183</v>
      </c>
      <c r="D576" s="355" t="s">
        <v>2184</v>
      </c>
      <c r="E576" s="355" t="s">
        <v>417</v>
      </c>
      <c r="F576" s="355" t="s">
        <v>418</v>
      </c>
      <c r="G576" s="355" t="s">
        <v>419</v>
      </c>
      <c r="H576" s="430">
        <v>43900</v>
      </c>
      <c r="I576" s="355">
        <f t="shared" si="10"/>
        <v>11</v>
      </c>
      <c r="J576" s="430">
        <v>43900</v>
      </c>
      <c r="K576" s="430">
        <v>21</v>
      </c>
      <c r="L576" s="431" t="s">
        <v>408</v>
      </c>
      <c r="M576" s="355" t="s">
        <v>12942</v>
      </c>
    </row>
    <row r="577" spans="1:13">
      <c r="A577" s="354">
        <v>45608</v>
      </c>
      <c r="B577" s="355" t="s">
        <v>2185</v>
      </c>
      <c r="C577" s="355" t="s">
        <v>2186</v>
      </c>
      <c r="D577" s="355" t="s">
        <v>2187</v>
      </c>
      <c r="E577" s="355" t="s">
        <v>417</v>
      </c>
      <c r="F577" s="355" t="s">
        <v>418</v>
      </c>
      <c r="G577" s="355" t="s">
        <v>419</v>
      </c>
      <c r="H577" s="430">
        <v>2070</v>
      </c>
      <c r="I577" s="355">
        <f t="shared" si="10"/>
        <v>11</v>
      </c>
      <c r="J577" s="430">
        <v>2070</v>
      </c>
      <c r="K577" s="430">
        <v>1</v>
      </c>
      <c r="L577" s="431" t="s">
        <v>408</v>
      </c>
      <c r="M577" s="355" t="s">
        <v>12945</v>
      </c>
    </row>
    <row r="578" spans="1:13">
      <c r="A578" s="354">
        <v>45608</v>
      </c>
      <c r="B578" s="355" t="s">
        <v>2185</v>
      </c>
      <c r="C578" s="355" t="s">
        <v>2186</v>
      </c>
      <c r="D578" s="355" t="s">
        <v>2187</v>
      </c>
      <c r="E578" s="355" t="s">
        <v>417</v>
      </c>
      <c r="F578" s="355" t="s">
        <v>418</v>
      </c>
      <c r="G578" s="355" t="s">
        <v>419</v>
      </c>
      <c r="H578" s="430">
        <v>29049</v>
      </c>
      <c r="I578" s="355">
        <f t="shared" si="10"/>
        <v>11</v>
      </c>
      <c r="J578" s="430">
        <v>29049</v>
      </c>
      <c r="K578" s="430">
        <v>14</v>
      </c>
      <c r="L578" s="431" t="s">
        <v>408</v>
      </c>
      <c r="M578" s="355" t="s">
        <v>12942</v>
      </c>
    </row>
    <row r="579" spans="1:13">
      <c r="A579" s="354">
        <v>45608</v>
      </c>
      <c r="B579" s="355" t="s">
        <v>2185</v>
      </c>
      <c r="C579" s="355" t="s">
        <v>2186</v>
      </c>
      <c r="D579" s="355" t="s">
        <v>2187</v>
      </c>
      <c r="E579" s="355" t="s">
        <v>417</v>
      </c>
      <c r="F579" s="355" t="s">
        <v>418</v>
      </c>
      <c r="G579" s="355" t="s">
        <v>419</v>
      </c>
      <c r="H579" s="430">
        <v>12681</v>
      </c>
      <c r="I579" s="355">
        <f t="shared" si="10"/>
        <v>11</v>
      </c>
      <c r="J579" s="430">
        <v>12681</v>
      </c>
      <c r="K579" s="430">
        <v>6</v>
      </c>
      <c r="L579" s="431" t="s">
        <v>408</v>
      </c>
      <c r="M579" s="355" t="s">
        <v>12943</v>
      </c>
    </row>
    <row r="580" spans="1:13">
      <c r="A580" s="354">
        <v>45608</v>
      </c>
      <c r="B580" s="355" t="s">
        <v>2188</v>
      </c>
      <c r="C580" s="355" t="s">
        <v>2189</v>
      </c>
      <c r="D580" s="355" t="s">
        <v>2190</v>
      </c>
      <c r="E580" s="355" t="s">
        <v>417</v>
      </c>
      <c r="F580" s="355" t="s">
        <v>418</v>
      </c>
      <c r="G580" s="355" t="s">
        <v>419</v>
      </c>
      <c r="H580" s="430">
        <v>43740</v>
      </c>
      <c r="I580" s="355">
        <f t="shared" si="10"/>
        <v>11</v>
      </c>
      <c r="J580" s="430">
        <v>43740</v>
      </c>
      <c r="K580" s="430">
        <v>21</v>
      </c>
      <c r="L580" s="431" t="s">
        <v>408</v>
      </c>
      <c r="M580" s="355" t="s">
        <v>12942</v>
      </c>
    </row>
    <row r="581" spans="1:13">
      <c r="A581" s="354">
        <v>45610</v>
      </c>
      <c r="B581" s="355" t="s">
        <v>2191</v>
      </c>
      <c r="C581" s="355" t="s">
        <v>2192</v>
      </c>
      <c r="D581" s="355" t="s">
        <v>2193</v>
      </c>
      <c r="E581" s="355" t="s">
        <v>417</v>
      </c>
      <c r="F581" s="355" t="s">
        <v>418</v>
      </c>
      <c r="G581" s="355" t="s">
        <v>419</v>
      </c>
      <c r="H581" s="430">
        <v>44040</v>
      </c>
      <c r="I581" s="355">
        <f t="shared" si="10"/>
        <v>11</v>
      </c>
      <c r="J581" s="430">
        <v>44040</v>
      </c>
      <c r="K581" s="430">
        <v>21</v>
      </c>
      <c r="L581" s="431" t="s">
        <v>408</v>
      </c>
      <c r="M581" s="355" t="s">
        <v>12945</v>
      </c>
    </row>
    <row r="582" spans="1:13">
      <c r="A582" s="354">
        <v>45609</v>
      </c>
      <c r="B582" s="355" t="s">
        <v>2194</v>
      </c>
      <c r="C582" s="355" t="s">
        <v>2195</v>
      </c>
      <c r="D582" s="355" t="s">
        <v>2196</v>
      </c>
      <c r="E582" s="355" t="s">
        <v>417</v>
      </c>
      <c r="F582" s="355" t="s">
        <v>418</v>
      </c>
      <c r="G582" s="355" t="s">
        <v>419</v>
      </c>
      <c r="H582" s="430">
        <v>42860</v>
      </c>
      <c r="I582" s="355">
        <f t="shared" si="10"/>
        <v>11</v>
      </c>
      <c r="J582" s="430">
        <v>42860</v>
      </c>
      <c r="K582" s="430">
        <v>21</v>
      </c>
      <c r="L582" s="431" t="s">
        <v>408</v>
      </c>
      <c r="M582" s="355" t="s">
        <v>12945</v>
      </c>
    </row>
    <row r="583" spans="1:13">
      <c r="A583" s="354">
        <v>45609</v>
      </c>
      <c r="B583" s="355" t="s">
        <v>2197</v>
      </c>
      <c r="C583" s="355" t="s">
        <v>2198</v>
      </c>
      <c r="D583" s="355" t="s">
        <v>2199</v>
      </c>
      <c r="E583" s="355" t="s">
        <v>417</v>
      </c>
      <c r="F583" s="355" t="s">
        <v>418</v>
      </c>
      <c r="G583" s="355" t="s">
        <v>419</v>
      </c>
      <c r="H583" s="430">
        <v>43560</v>
      </c>
      <c r="I583" s="355">
        <f t="shared" si="10"/>
        <v>11</v>
      </c>
      <c r="J583" s="430">
        <v>43560</v>
      </c>
      <c r="K583" s="430">
        <v>21</v>
      </c>
      <c r="L583" s="431" t="s">
        <v>408</v>
      </c>
      <c r="M583" s="355" t="s">
        <v>12945</v>
      </c>
    </row>
    <row r="584" spans="1:13">
      <c r="A584" s="354">
        <v>45609</v>
      </c>
      <c r="B584" s="355" t="s">
        <v>2200</v>
      </c>
      <c r="C584" s="355" t="s">
        <v>2201</v>
      </c>
      <c r="D584" s="355" t="s">
        <v>2202</v>
      </c>
      <c r="E584" s="355" t="s">
        <v>417</v>
      </c>
      <c r="F584" s="355" t="s">
        <v>418</v>
      </c>
      <c r="G584" s="355" t="s">
        <v>419</v>
      </c>
      <c r="H584" s="430">
        <v>43580</v>
      </c>
      <c r="I584" s="355">
        <f t="shared" si="10"/>
        <v>11</v>
      </c>
      <c r="J584" s="430">
        <v>43580</v>
      </c>
      <c r="K584" s="430">
        <v>21</v>
      </c>
      <c r="L584" s="431" t="s">
        <v>408</v>
      </c>
      <c r="M584" s="355" t="s">
        <v>12945</v>
      </c>
    </row>
    <row r="585" spans="1:13">
      <c r="A585" s="354">
        <v>45609</v>
      </c>
      <c r="B585" s="355" t="s">
        <v>2203</v>
      </c>
      <c r="C585" s="355" t="s">
        <v>2204</v>
      </c>
      <c r="D585" s="355" t="s">
        <v>2205</v>
      </c>
      <c r="E585" s="355" t="s">
        <v>417</v>
      </c>
      <c r="F585" s="355" t="s">
        <v>418</v>
      </c>
      <c r="G585" s="355" t="s">
        <v>419</v>
      </c>
      <c r="H585" s="430">
        <v>43820</v>
      </c>
      <c r="I585" s="355">
        <f t="shared" si="10"/>
        <v>11</v>
      </c>
      <c r="J585" s="430">
        <v>43820</v>
      </c>
      <c r="K585" s="430">
        <v>21</v>
      </c>
      <c r="L585" s="431" t="s">
        <v>408</v>
      </c>
      <c r="M585" s="355" t="s">
        <v>12945</v>
      </c>
    </row>
    <row r="586" spans="1:13">
      <c r="A586" s="354">
        <v>45611</v>
      </c>
      <c r="B586" s="355" t="s">
        <v>2206</v>
      </c>
      <c r="C586" s="355" t="s">
        <v>2207</v>
      </c>
      <c r="D586" s="355" t="s">
        <v>2208</v>
      </c>
      <c r="E586" s="355" t="s">
        <v>417</v>
      </c>
      <c r="F586" s="355" t="s">
        <v>418</v>
      </c>
      <c r="G586" s="355" t="s">
        <v>419</v>
      </c>
      <c r="H586" s="430">
        <v>43720</v>
      </c>
      <c r="I586" s="355">
        <f t="shared" si="10"/>
        <v>11</v>
      </c>
      <c r="J586" s="430">
        <v>43720</v>
      </c>
      <c r="K586" s="430">
        <v>21</v>
      </c>
      <c r="L586" s="431" t="s">
        <v>408</v>
      </c>
      <c r="M586" s="355" t="s">
        <v>12946</v>
      </c>
    </row>
    <row r="587" spans="1:13">
      <c r="A587" s="354">
        <v>45611</v>
      </c>
      <c r="B587" s="355" t="s">
        <v>2209</v>
      </c>
      <c r="C587" s="355" t="s">
        <v>2210</v>
      </c>
      <c r="D587" s="355" t="s">
        <v>2211</v>
      </c>
      <c r="E587" s="355" t="s">
        <v>417</v>
      </c>
      <c r="F587" s="355" t="s">
        <v>418</v>
      </c>
      <c r="G587" s="355" t="s">
        <v>419</v>
      </c>
      <c r="H587" s="430">
        <v>41990</v>
      </c>
      <c r="I587" s="355">
        <f t="shared" si="10"/>
        <v>11</v>
      </c>
      <c r="J587" s="430">
        <v>41990</v>
      </c>
      <c r="K587" s="430">
        <v>20</v>
      </c>
      <c r="L587" s="431" t="s">
        <v>408</v>
      </c>
      <c r="M587" s="355" t="s">
        <v>12946</v>
      </c>
    </row>
    <row r="588" spans="1:13">
      <c r="A588" s="354">
        <v>45611</v>
      </c>
      <c r="B588" s="355" t="s">
        <v>2209</v>
      </c>
      <c r="C588" s="355" t="s">
        <v>2210</v>
      </c>
      <c r="D588" s="355" t="s">
        <v>2211</v>
      </c>
      <c r="E588" s="355" t="s">
        <v>417</v>
      </c>
      <c r="F588" s="355" t="s">
        <v>418</v>
      </c>
      <c r="G588" s="355" t="s">
        <v>419</v>
      </c>
      <c r="H588" s="430">
        <v>2090</v>
      </c>
      <c r="I588" s="355">
        <f t="shared" si="10"/>
        <v>11</v>
      </c>
      <c r="J588" s="430">
        <v>2090</v>
      </c>
      <c r="K588" s="430">
        <v>1</v>
      </c>
      <c r="L588" s="431" t="s">
        <v>408</v>
      </c>
      <c r="M588" s="355" t="s">
        <v>12947</v>
      </c>
    </row>
    <row r="589" spans="1:13">
      <c r="A589" s="354">
        <v>45611</v>
      </c>
      <c r="B589" s="355" t="s">
        <v>2212</v>
      </c>
      <c r="C589" s="355" t="s">
        <v>2213</v>
      </c>
      <c r="D589" s="355" t="s">
        <v>2214</v>
      </c>
      <c r="E589" s="355" t="s">
        <v>417</v>
      </c>
      <c r="F589" s="355" t="s">
        <v>418</v>
      </c>
      <c r="G589" s="355" t="s">
        <v>419</v>
      </c>
      <c r="H589" s="430">
        <v>43740</v>
      </c>
      <c r="I589" s="355">
        <f t="shared" si="10"/>
        <v>11</v>
      </c>
      <c r="J589" s="430">
        <v>43740</v>
      </c>
      <c r="K589" s="430">
        <v>21</v>
      </c>
      <c r="L589" s="431" t="s">
        <v>408</v>
      </c>
      <c r="M589" s="355" t="s">
        <v>12946</v>
      </c>
    </row>
    <row r="590" spans="1:13">
      <c r="A590" s="354">
        <v>45617</v>
      </c>
      <c r="B590" s="355" t="s">
        <v>2215</v>
      </c>
      <c r="C590" s="355" t="s">
        <v>2216</v>
      </c>
      <c r="D590" s="355" t="s">
        <v>2217</v>
      </c>
      <c r="E590" s="355" t="s">
        <v>417</v>
      </c>
      <c r="F590" s="355" t="s">
        <v>418</v>
      </c>
      <c r="G590" s="355" t="s">
        <v>419</v>
      </c>
      <c r="H590" s="430">
        <v>43200</v>
      </c>
      <c r="I590" s="355">
        <f t="shared" si="10"/>
        <v>11</v>
      </c>
      <c r="J590" s="430">
        <v>43200</v>
      </c>
      <c r="K590" s="430">
        <v>21</v>
      </c>
      <c r="L590" s="431" t="s">
        <v>408</v>
      </c>
      <c r="M590" s="355" t="s">
        <v>12944</v>
      </c>
    </row>
    <row r="591" spans="1:13">
      <c r="A591" s="354">
        <v>45611</v>
      </c>
      <c r="B591" s="355" t="s">
        <v>2218</v>
      </c>
      <c r="C591" s="355" t="s">
        <v>2219</v>
      </c>
      <c r="D591" s="355" t="s">
        <v>2220</v>
      </c>
      <c r="E591" s="355" t="s">
        <v>417</v>
      </c>
      <c r="F591" s="355" t="s">
        <v>418</v>
      </c>
      <c r="G591" s="355" t="s">
        <v>419</v>
      </c>
      <c r="H591" s="430">
        <v>43840</v>
      </c>
      <c r="I591" s="355">
        <f t="shared" si="10"/>
        <v>11</v>
      </c>
      <c r="J591" s="430">
        <v>43840</v>
      </c>
      <c r="K591" s="430">
        <v>21</v>
      </c>
      <c r="L591" s="431" t="s">
        <v>408</v>
      </c>
      <c r="M591" s="355" t="s">
        <v>12946</v>
      </c>
    </row>
    <row r="592" spans="1:13">
      <c r="A592" s="354">
        <v>45611</v>
      </c>
      <c r="B592" s="355" t="s">
        <v>2221</v>
      </c>
      <c r="C592" s="355" t="s">
        <v>2222</v>
      </c>
      <c r="D592" s="355" t="s">
        <v>2223</v>
      </c>
      <c r="E592" s="355" t="s">
        <v>417</v>
      </c>
      <c r="F592" s="355" t="s">
        <v>418</v>
      </c>
      <c r="G592" s="355" t="s">
        <v>419</v>
      </c>
      <c r="H592" s="430">
        <v>43620</v>
      </c>
      <c r="I592" s="355">
        <f t="shared" si="10"/>
        <v>11</v>
      </c>
      <c r="J592" s="430">
        <v>43620</v>
      </c>
      <c r="K592" s="430">
        <v>21</v>
      </c>
      <c r="L592" s="431" t="s">
        <v>408</v>
      </c>
      <c r="M592" s="355" t="s">
        <v>12946</v>
      </c>
    </row>
    <row r="593" spans="1:13">
      <c r="A593" s="354">
        <v>45656</v>
      </c>
      <c r="B593" s="355" t="s">
        <v>2224</v>
      </c>
      <c r="C593" s="355" t="s">
        <v>2225</v>
      </c>
      <c r="D593" s="355" t="s">
        <v>2226</v>
      </c>
      <c r="E593" s="355" t="s">
        <v>417</v>
      </c>
      <c r="F593" s="355" t="s">
        <v>418</v>
      </c>
      <c r="G593" s="355" t="s">
        <v>419</v>
      </c>
      <c r="H593" s="430">
        <v>43180</v>
      </c>
      <c r="I593" s="355">
        <f t="shared" si="10"/>
        <v>12</v>
      </c>
      <c r="J593" s="430">
        <v>43180</v>
      </c>
      <c r="K593" s="430">
        <v>21</v>
      </c>
      <c r="L593" s="431" t="s">
        <v>408</v>
      </c>
      <c r="M593" s="355" t="s">
        <v>12948</v>
      </c>
    </row>
    <row r="594" spans="1:13">
      <c r="A594" s="354">
        <v>45616</v>
      </c>
      <c r="B594" s="355" t="s">
        <v>2227</v>
      </c>
      <c r="C594" s="355" t="s">
        <v>428</v>
      </c>
      <c r="D594" s="355" t="s">
        <v>2228</v>
      </c>
      <c r="E594" s="355" t="s">
        <v>417</v>
      </c>
      <c r="F594" s="355" t="s">
        <v>418</v>
      </c>
      <c r="G594" s="355" t="s">
        <v>419</v>
      </c>
      <c r="H594" s="430">
        <v>43940</v>
      </c>
      <c r="I594" s="355">
        <f t="shared" si="10"/>
        <v>11</v>
      </c>
      <c r="J594" s="430">
        <v>43940</v>
      </c>
      <c r="K594" s="430">
        <v>21</v>
      </c>
      <c r="L594" s="431" t="s">
        <v>300</v>
      </c>
      <c r="M594" s="355" t="s">
        <v>12944</v>
      </c>
    </row>
    <row r="595" spans="1:13">
      <c r="A595" s="354">
        <v>45604</v>
      </c>
      <c r="B595" s="355" t="s">
        <v>2229</v>
      </c>
      <c r="C595" s="355" t="s">
        <v>2230</v>
      </c>
      <c r="D595" s="355" t="s">
        <v>2231</v>
      </c>
      <c r="E595" s="355" t="s">
        <v>417</v>
      </c>
      <c r="F595" s="355" t="s">
        <v>418</v>
      </c>
      <c r="G595" s="355" t="s">
        <v>419</v>
      </c>
      <c r="H595" s="430">
        <v>43700</v>
      </c>
      <c r="I595" s="355">
        <f t="shared" si="10"/>
        <v>11</v>
      </c>
      <c r="J595" s="430">
        <v>43700</v>
      </c>
      <c r="K595" s="430">
        <v>21</v>
      </c>
      <c r="L595" s="431" t="s">
        <v>408</v>
      </c>
      <c r="M595" s="355" t="s">
        <v>12942</v>
      </c>
    </row>
    <row r="596" spans="1:13">
      <c r="A596" s="354">
        <v>45604</v>
      </c>
      <c r="B596" s="355" t="s">
        <v>2232</v>
      </c>
      <c r="C596" s="355" t="s">
        <v>2233</v>
      </c>
      <c r="D596" s="355" t="s">
        <v>2234</v>
      </c>
      <c r="E596" s="355" t="s">
        <v>417</v>
      </c>
      <c r="F596" s="355" t="s">
        <v>418</v>
      </c>
      <c r="G596" s="355" t="s">
        <v>419</v>
      </c>
      <c r="H596" s="430">
        <v>43620</v>
      </c>
      <c r="I596" s="355">
        <f t="shared" si="10"/>
        <v>11</v>
      </c>
      <c r="J596" s="430">
        <v>43620</v>
      </c>
      <c r="K596" s="430">
        <v>21</v>
      </c>
      <c r="L596" s="431" t="s">
        <v>408</v>
      </c>
      <c r="M596" s="355" t="s">
        <v>12942</v>
      </c>
    </row>
    <row r="597" spans="1:13">
      <c r="A597" s="354">
        <v>45610</v>
      </c>
      <c r="B597" s="355" t="s">
        <v>2235</v>
      </c>
      <c r="C597" s="355" t="s">
        <v>2236</v>
      </c>
      <c r="D597" s="355" t="s">
        <v>2237</v>
      </c>
      <c r="E597" s="355" t="s">
        <v>417</v>
      </c>
      <c r="F597" s="355" t="s">
        <v>418</v>
      </c>
      <c r="G597" s="355" t="s">
        <v>419</v>
      </c>
      <c r="H597" s="430">
        <v>35250</v>
      </c>
      <c r="I597" s="355">
        <f t="shared" si="10"/>
        <v>11</v>
      </c>
      <c r="J597" s="430">
        <v>35250</v>
      </c>
      <c r="K597" s="430">
        <v>17</v>
      </c>
      <c r="L597" s="431" t="s">
        <v>408</v>
      </c>
      <c r="M597" s="355" t="s">
        <v>12947</v>
      </c>
    </row>
    <row r="598" spans="1:13">
      <c r="A598" s="354">
        <v>45610</v>
      </c>
      <c r="B598" s="355" t="s">
        <v>2235</v>
      </c>
      <c r="C598" s="355" t="s">
        <v>2236</v>
      </c>
      <c r="D598" s="355" t="s">
        <v>2237</v>
      </c>
      <c r="E598" s="355" t="s">
        <v>417</v>
      </c>
      <c r="F598" s="355" t="s">
        <v>418</v>
      </c>
      <c r="G598" s="355" t="s">
        <v>419</v>
      </c>
      <c r="H598" s="430">
        <v>8290</v>
      </c>
      <c r="I598" s="355">
        <f t="shared" si="10"/>
        <v>11</v>
      </c>
      <c r="J598" s="430">
        <v>8290</v>
      </c>
      <c r="K598" s="430">
        <v>4</v>
      </c>
      <c r="L598" s="431" t="s">
        <v>408</v>
      </c>
      <c r="M598" s="355" t="s">
        <v>12945</v>
      </c>
    </row>
    <row r="599" spans="1:13">
      <c r="A599" s="354">
        <v>45609</v>
      </c>
      <c r="B599" s="355" t="s">
        <v>2238</v>
      </c>
      <c r="C599" s="355" t="s">
        <v>2239</v>
      </c>
      <c r="D599" s="355" t="s">
        <v>2240</v>
      </c>
      <c r="E599" s="355" t="s">
        <v>417</v>
      </c>
      <c r="F599" s="355" t="s">
        <v>418</v>
      </c>
      <c r="G599" s="355" t="s">
        <v>419</v>
      </c>
      <c r="H599" s="430">
        <v>42880</v>
      </c>
      <c r="I599" s="355">
        <f t="shared" si="10"/>
        <v>11</v>
      </c>
      <c r="J599" s="430">
        <v>42880</v>
      </c>
      <c r="K599" s="430">
        <v>21</v>
      </c>
      <c r="L599" s="431" t="s">
        <v>408</v>
      </c>
      <c r="M599" s="355" t="s">
        <v>12945</v>
      </c>
    </row>
    <row r="600" spans="1:13">
      <c r="A600" s="354">
        <v>45614</v>
      </c>
      <c r="B600" s="355" t="s">
        <v>2241</v>
      </c>
      <c r="C600" s="355" t="s">
        <v>2242</v>
      </c>
      <c r="D600" s="355" t="s">
        <v>2243</v>
      </c>
      <c r="E600" s="355" t="s">
        <v>417</v>
      </c>
      <c r="F600" s="355" t="s">
        <v>418</v>
      </c>
      <c r="G600" s="355" t="s">
        <v>419</v>
      </c>
      <c r="H600" s="430">
        <v>43600</v>
      </c>
      <c r="I600" s="355">
        <f t="shared" si="10"/>
        <v>11</v>
      </c>
      <c r="J600" s="430">
        <v>43600</v>
      </c>
      <c r="K600" s="430">
        <v>21</v>
      </c>
      <c r="L600" s="431" t="s">
        <v>408</v>
      </c>
      <c r="M600" s="355" t="s">
        <v>12944</v>
      </c>
    </row>
    <row r="601" spans="1:13">
      <c r="A601" s="354">
        <v>45614</v>
      </c>
      <c r="B601" s="355" t="s">
        <v>2244</v>
      </c>
      <c r="C601" s="355" t="s">
        <v>2245</v>
      </c>
      <c r="D601" s="355" t="s">
        <v>2246</v>
      </c>
      <c r="E601" s="355" t="s">
        <v>417</v>
      </c>
      <c r="F601" s="355" t="s">
        <v>418</v>
      </c>
      <c r="G601" s="355" t="s">
        <v>419</v>
      </c>
      <c r="H601" s="430">
        <v>44220</v>
      </c>
      <c r="I601" s="355">
        <f t="shared" si="10"/>
        <v>11</v>
      </c>
      <c r="J601" s="430">
        <v>44220</v>
      </c>
      <c r="K601" s="430">
        <v>21</v>
      </c>
      <c r="L601" s="431" t="s">
        <v>408</v>
      </c>
      <c r="M601" s="355" t="s">
        <v>12944</v>
      </c>
    </row>
    <row r="602" spans="1:13">
      <c r="A602" s="354">
        <v>45614</v>
      </c>
      <c r="B602" s="355" t="s">
        <v>2247</v>
      </c>
      <c r="C602" s="355" t="s">
        <v>2248</v>
      </c>
      <c r="D602" s="355" t="s">
        <v>2249</v>
      </c>
      <c r="E602" s="355" t="s">
        <v>417</v>
      </c>
      <c r="F602" s="355" t="s">
        <v>418</v>
      </c>
      <c r="G602" s="355" t="s">
        <v>419</v>
      </c>
      <c r="H602" s="430">
        <v>39650</v>
      </c>
      <c r="I602" s="355">
        <f t="shared" si="10"/>
        <v>11</v>
      </c>
      <c r="J602" s="430">
        <v>39650</v>
      </c>
      <c r="K602" s="430">
        <v>19</v>
      </c>
      <c r="L602" s="431" t="s">
        <v>408</v>
      </c>
      <c r="M602" s="355" t="s">
        <v>12944</v>
      </c>
    </row>
    <row r="603" spans="1:13">
      <c r="A603" s="354">
        <v>45614</v>
      </c>
      <c r="B603" s="355" t="s">
        <v>2247</v>
      </c>
      <c r="C603" s="355" t="s">
        <v>2248</v>
      </c>
      <c r="D603" s="355" t="s">
        <v>2249</v>
      </c>
      <c r="E603" s="355" t="s">
        <v>417</v>
      </c>
      <c r="F603" s="355" t="s">
        <v>418</v>
      </c>
      <c r="G603" s="355" t="s">
        <v>419</v>
      </c>
      <c r="H603" s="430">
        <v>4170</v>
      </c>
      <c r="I603" s="355">
        <f t="shared" si="10"/>
        <v>11</v>
      </c>
      <c r="J603" s="430">
        <v>4170</v>
      </c>
      <c r="K603" s="430">
        <v>2</v>
      </c>
      <c r="L603" s="431" t="s">
        <v>408</v>
      </c>
      <c r="M603" s="355" t="s">
        <v>12946</v>
      </c>
    </row>
    <row r="604" spans="1:13">
      <c r="A604" s="354">
        <v>45649</v>
      </c>
      <c r="B604" s="355" t="s">
        <v>2250</v>
      </c>
      <c r="C604" s="355" t="s">
        <v>2251</v>
      </c>
      <c r="D604" s="355" t="s">
        <v>2252</v>
      </c>
      <c r="E604" s="355" t="s">
        <v>417</v>
      </c>
      <c r="F604" s="355" t="s">
        <v>418</v>
      </c>
      <c r="G604" s="355" t="s">
        <v>419</v>
      </c>
      <c r="H604" s="430">
        <v>43540</v>
      </c>
      <c r="I604" s="355">
        <f t="shared" si="10"/>
        <v>12</v>
      </c>
      <c r="J604" s="430">
        <v>43540</v>
      </c>
      <c r="K604" s="430">
        <v>21</v>
      </c>
      <c r="L604" s="431" t="s">
        <v>408</v>
      </c>
      <c r="M604" s="355" t="s">
        <v>12948</v>
      </c>
    </row>
    <row r="605" spans="1:13">
      <c r="A605" s="354">
        <v>45614</v>
      </c>
      <c r="B605" s="355" t="s">
        <v>2253</v>
      </c>
      <c r="C605" s="355" t="s">
        <v>2254</v>
      </c>
      <c r="D605" s="355" t="s">
        <v>2255</v>
      </c>
      <c r="E605" s="355" t="s">
        <v>417</v>
      </c>
      <c r="F605" s="355" t="s">
        <v>418</v>
      </c>
      <c r="G605" s="355" t="s">
        <v>419</v>
      </c>
      <c r="H605" s="430">
        <v>43540</v>
      </c>
      <c r="I605" s="355">
        <f t="shared" si="10"/>
        <v>11</v>
      </c>
      <c r="J605" s="430">
        <v>43540</v>
      </c>
      <c r="K605" s="430">
        <v>21</v>
      </c>
      <c r="L605" s="431" t="s">
        <v>408</v>
      </c>
      <c r="M605" s="355" t="s">
        <v>12944</v>
      </c>
    </row>
    <row r="606" spans="1:13">
      <c r="A606" s="354">
        <v>45618</v>
      </c>
      <c r="B606" s="355" t="s">
        <v>2256</v>
      </c>
      <c r="C606" s="355" t="s">
        <v>2257</v>
      </c>
      <c r="D606" s="355" t="s">
        <v>2258</v>
      </c>
      <c r="E606" s="355" t="s">
        <v>417</v>
      </c>
      <c r="F606" s="355" t="s">
        <v>418</v>
      </c>
      <c r="G606" s="355" t="s">
        <v>419</v>
      </c>
      <c r="H606" s="430">
        <v>41170</v>
      </c>
      <c r="I606" s="355">
        <f t="shared" si="10"/>
        <v>11</v>
      </c>
      <c r="J606" s="430">
        <v>41170</v>
      </c>
      <c r="K606" s="430">
        <v>21</v>
      </c>
      <c r="L606" s="431" t="s">
        <v>408</v>
      </c>
      <c r="M606" s="355" t="s">
        <v>12870</v>
      </c>
    </row>
    <row r="607" spans="1:13">
      <c r="A607" s="354">
        <v>45618</v>
      </c>
      <c r="B607" s="355" t="s">
        <v>2259</v>
      </c>
      <c r="C607" s="355" t="s">
        <v>2260</v>
      </c>
      <c r="D607" s="355" t="s">
        <v>2261</v>
      </c>
      <c r="E607" s="355" t="s">
        <v>417</v>
      </c>
      <c r="F607" s="355" t="s">
        <v>418</v>
      </c>
      <c r="G607" s="355" t="s">
        <v>419</v>
      </c>
      <c r="H607" s="430">
        <v>43580</v>
      </c>
      <c r="I607" s="355">
        <f t="shared" si="10"/>
        <v>11</v>
      </c>
      <c r="J607" s="430">
        <v>43580</v>
      </c>
      <c r="K607" s="430">
        <v>21</v>
      </c>
      <c r="L607" s="431" t="s">
        <v>408</v>
      </c>
      <c r="M607" s="355" t="s">
        <v>12870</v>
      </c>
    </row>
    <row r="608" spans="1:13">
      <c r="A608" s="354">
        <v>45618</v>
      </c>
      <c r="B608" s="355" t="s">
        <v>2262</v>
      </c>
      <c r="C608" s="355" t="s">
        <v>2263</v>
      </c>
      <c r="D608" s="355" t="s">
        <v>2264</v>
      </c>
      <c r="E608" s="355" t="s">
        <v>417</v>
      </c>
      <c r="F608" s="355" t="s">
        <v>418</v>
      </c>
      <c r="G608" s="355" t="s">
        <v>419</v>
      </c>
      <c r="H608" s="430">
        <v>43800</v>
      </c>
      <c r="I608" s="355">
        <f t="shared" si="10"/>
        <v>11</v>
      </c>
      <c r="J608" s="430">
        <v>43800</v>
      </c>
      <c r="K608" s="430">
        <v>21</v>
      </c>
      <c r="L608" s="431" t="s">
        <v>408</v>
      </c>
      <c r="M608" s="355" t="s">
        <v>12870</v>
      </c>
    </row>
    <row r="609" spans="1:13">
      <c r="A609" s="354">
        <v>45618</v>
      </c>
      <c r="B609" s="355" t="s">
        <v>2265</v>
      </c>
      <c r="C609" s="355" t="s">
        <v>1860</v>
      </c>
      <c r="D609" s="355" t="s">
        <v>2266</v>
      </c>
      <c r="E609" s="355" t="s">
        <v>417</v>
      </c>
      <c r="F609" s="355" t="s">
        <v>418</v>
      </c>
      <c r="G609" s="355" t="s">
        <v>419</v>
      </c>
      <c r="H609" s="430">
        <v>43440</v>
      </c>
      <c r="I609" s="355">
        <f t="shared" si="10"/>
        <v>11</v>
      </c>
      <c r="J609" s="430">
        <v>43440</v>
      </c>
      <c r="K609" s="430">
        <v>21</v>
      </c>
      <c r="L609" s="431" t="s">
        <v>408</v>
      </c>
      <c r="M609" s="355" t="s">
        <v>12870</v>
      </c>
    </row>
    <row r="610" spans="1:13">
      <c r="A610" s="354">
        <v>45621</v>
      </c>
      <c r="B610" s="355" t="s">
        <v>2267</v>
      </c>
      <c r="C610" s="355" t="s">
        <v>2268</v>
      </c>
      <c r="D610" s="355" t="s">
        <v>2269</v>
      </c>
      <c r="E610" s="355" t="s">
        <v>417</v>
      </c>
      <c r="F610" s="355" t="s">
        <v>418</v>
      </c>
      <c r="G610" s="355" t="s">
        <v>419</v>
      </c>
      <c r="H610" s="430">
        <v>43360</v>
      </c>
      <c r="I610" s="355">
        <f t="shared" si="10"/>
        <v>11</v>
      </c>
      <c r="J610" s="430">
        <v>43360</v>
      </c>
      <c r="K610" s="430">
        <v>21</v>
      </c>
      <c r="L610" s="431" t="s">
        <v>408</v>
      </c>
      <c r="M610" s="355" t="s">
        <v>12949</v>
      </c>
    </row>
    <row r="611" spans="1:13">
      <c r="A611" s="354">
        <v>45618</v>
      </c>
      <c r="B611" s="355" t="s">
        <v>2270</v>
      </c>
      <c r="C611" s="355" t="s">
        <v>2271</v>
      </c>
      <c r="D611" s="355" t="s">
        <v>2272</v>
      </c>
      <c r="E611" s="355" t="s">
        <v>417</v>
      </c>
      <c r="F611" s="355" t="s">
        <v>418</v>
      </c>
      <c r="G611" s="355" t="s">
        <v>419</v>
      </c>
      <c r="H611" s="430">
        <v>43560</v>
      </c>
      <c r="I611" s="355">
        <f t="shared" si="10"/>
        <v>11</v>
      </c>
      <c r="J611" s="430">
        <v>43560</v>
      </c>
      <c r="K611" s="430">
        <v>21</v>
      </c>
      <c r="L611" s="431" t="s">
        <v>408</v>
      </c>
      <c r="M611" s="355" t="s">
        <v>12870</v>
      </c>
    </row>
    <row r="612" spans="1:13">
      <c r="A612" s="354">
        <v>45656</v>
      </c>
      <c r="B612" s="355" t="s">
        <v>2273</v>
      </c>
      <c r="C612" s="355" t="s">
        <v>2274</v>
      </c>
      <c r="D612" s="355" t="s">
        <v>2275</v>
      </c>
      <c r="E612" s="355" t="s">
        <v>417</v>
      </c>
      <c r="F612" s="355" t="s">
        <v>418</v>
      </c>
      <c r="G612" s="355" t="s">
        <v>419</v>
      </c>
      <c r="H612" s="430">
        <v>42960</v>
      </c>
      <c r="I612" s="355">
        <f t="shared" si="10"/>
        <v>12</v>
      </c>
      <c r="J612" s="430">
        <v>42960</v>
      </c>
      <c r="K612" s="430">
        <v>21</v>
      </c>
      <c r="L612" s="431" t="s">
        <v>408</v>
      </c>
      <c r="M612" s="355" t="s">
        <v>12948</v>
      </c>
    </row>
    <row r="613" spans="1:13">
      <c r="A613" s="354">
        <v>45656</v>
      </c>
      <c r="B613" s="355" t="s">
        <v>2276</v>
      </c>
      <c r="C613" s="355" t="s">
        <v>2277</v>
      </c>
      <c r="D613" s="355" t="s">
        <v>2278</v>
      </c>
      <c r="E613" s="355" t="s">
        <v>417</v>
      </c>
      <c r="F613" s="355" t="s">
        <v>418</v>
      </c>
      <c r="G613" s="355" t="s">
        <v>419</v>
      </c>
      <c r="H613" s="430">
        <v>44080</v>
      </c>
      <c r="I613" s="355">
        <f t="shared" si="10"/>
        <v>12</v>
      </c>
      <c r="J613" s="430">
        <v>44080</v>
      </c>
      <c r="K613" s="430">
        <v>21</v>
      </c>
      <c r="L613" s="431" t="s">
        <v>408</v>
      </c>
      <c r="M613" s="355" t="s">
        <v>12948</v>
      </c>
    </row>
    <row r="614" spans="1:13">
      <c r="A614" s="354">
        <v>45656</v>
      </c>
      <c r="B614" s="355" t="s">
        <v>2279</v>
      </c>
      <c r="C614" s="355" t="s">
        <v>2280</v>
      </c>
      <c r="D614" s="355" t="s">
        <v>2281</v>
      </c>
      <c r="E614" s="355" t="s">
        <v>417</v>
      </c>
      <c r="F614" s="355" t="s">
        <v>418</v>
      </c>
      <c r="G614" s="355" t="s">
        <v>419</v>
      </c>
      <c r="H614" s="430">
        <v>43740</v>
      </c>
      <c r="I614" s="355">
        <f t="shared" si="10"/>
        <v>12</v>
      </c>
      <c r="J614" s="430">
        <v>43740</v>
      </c>
      <c r="K614" s="430">
        <v>21</v>
      </c>
      <c r="L614" s="431" t="s">
        <v>408</v>
      </c>
      <c r="M614" s="355" t="s">
        <v>12948</v>
      </c>
    </row>
    <row r="615" spans="1:13">
      <c r="A615" s="354">
        <v>45656</v>
      </c>
      <c r="B615" s="355" t="s">
        <v>2282</v>
      </c>
      <c r="C615" s="355" t="s">
        <v>2283</v>
      </c>
      <c r="D615" s="355" t="s">
        <v>2284</v>
      </c>
      <c r="E615" s="355" t="s">
        <v>417</v>
      </c>
      <c r="F615" s="355" t="s">
        <v>418</v>
      </c>
      <c r="G615" s="355" t="s">
        <v>419</v>
      </c>
      <c r="H615" s="430">
        <v>43300</v>
      </c>
      <c r="I615" s="355">
        <f t="shared" si="10"/>
        <v>12</v>
      </c>
      <c r="J615" s="430">
        <v>43300</v>
      </c>
      <c r="K615" s="430">
        <v>21</v>
      </c>
      <c r="L615" s="431" t="s">
        <v>408</v>
      </c>
      <c r="M615" s="355" t="s">
        <v>12948</v>
      </c>
    </row>
    <row r="616" spans="1:13">
      <c r="A616" s="354">
        <v>45621</v>
      </c>
      <c r="B616" s="355" t="s">
        <v>2285</v>
      </c>
      <c r="C616" s="355" t="s">
        <v>2286</v>
      </c>
      <c r="D616" s="355" t="s">
        <v>2287</v>
      </c>
      <c r="E616" s="355" t="s">
        <v>417</v>
      </c>
      <c r="F616" s="355" t="s">
        <v>418</v>
      </c>
      <c r="G616" s="355" t="s">
        <v>419</v>
      </c>
      <c r="H616" s="430">
        <v>16580</v>
      </c>
      <c r="I616" s="355">
        <f t="shared" si="10"/>
        <v>11</v>
      </c>
      <c r="J616" s="430">
        <v>16580</v>
      </c>
      <c r="K616" s="430">
        <v>8</v>
      </c>
      <c r="L616" s="431" t="s">
        <v>300</v>
      </c>
      <c r="M616" s="355" t="s">
        <v>12949</v>
      </c>
    </row>
    <row r="617" spans="1:13">
      <c r="A617" s="354">
        <v>45621</v>
      </c>
      <c r="B617" s="355" t="s">
        <v>2285</v>
      </c>
      <c r="C617" s="355" t="s">
        <v>2286</v>
      </c>
      <c r="D617" s="355" t="s">
        <v>2287</v>
      </c>
      <c r="E617" s="355" t="s">
        <v>417</v>
      </c>
      <c r="F617" s="355" t="s">
        <v>418</v>
      </c>
      <c r="G617" s="355" t="s">
        <v>419</v>
      </c>
      <c r="H617" s="430">
        <v>27100</v>
      </c>
      <c r="I617" s="355">
        <f t="shared" si="10"/>
        <v>11</v>
      </c>
      <c r="J617" s="430">
        <v>27100</v>
      </c>
      <c r="K617" s="430">
        <v>13</v>
      </c>
      <c r="L617" s="431" t="s">
        <v>300</v>
      </c>
      <c r="M617" s="355" t="s">
        <v>12870</v>
      </c>
    </row>
    <row r="618" spans="1:13">
      <c r="A618" s="354">
        <v>45621</v>
      </c>
      <c r="B618" s="355" t="s">
        <v>2288</v>
      </c>
      <c r="C618" s="355" t="s">
        <v>2289</v>
      </c>
      <c r="D618" s="355" t="s">
        <v>2290</v>
      </c>
      <c r="E618" s="355" t="s">
        <v>417</v>
      </c>
      <c r="F618" s="355" t="s">
        <v>418</v>
      </c>
      <c r="G618" s="355" t="s">
        <v>419</v>
      </c>
      <c r="H618" s="430">
        <v>44360</v>
      </c>
      <c r="I618" s="355">
        <f t="shared" si="10"/>
        <v>11</v>
      </c>
      <c r="J618" s="430">
        <v>44360</v>
      </c>
      <c r="K618" s="430">
        <v>21</v>
      </c>
      <c r="L618" s="431" t="s">
        <v>408</v>
      </c>
      <c r="M618" s="355" t="s">
        <v>12949</v>
      </c>
    </row>
    <row r="619" spans="1:13">
      <c r="A619" s="354">
        <v>45621</v>
      </c>
      <c r="B619" s="355" t="s">
        <v>2291</v>
      </c>
      <c r="C619" s="355" t="s">
        <v>2292</v>
      </c>
      <c r="D619" s="355" t="s">
        <v>2293</v>
      </c>
      <c r="E619" s="355" t="s">
        <v>417</v>
      </c>
      <c r="F619" s="355" t="s">
        <v>418</v>
      </c>
      <c r="G619" s="355" t="s">
        <v>419</v>
      </c>
      <c r="H619" s="430">
        <v>45000</v>
      </c>
      <c r="I619" s="355">
        <f t="shared" si="10"/>
        <v>11</v>
      </c>
      <c r="J619" s="430">
        <v>45000</v>
      </c>
      <c r="K619" s="430">
        <v>21</v>
      </c>
      <c r="L619" s="431" t="s">
        <v>408</v>
      </c>
      <c r="M619" s="355" t="s">
        <v>12949</v>
      </c>
    </row>
    <row r="620" spans="1:13">
      <c r="A620" s="354">
        <v>45621</v>
      </c>
      <c r="B620" s="355" t="s">
        <v>2294</v>
      </c>
      <c r="C620" s="355" t="s">
        <v>2295</v>
      </c>
      <c r="D620" s="355" t="s">
        <v>2296</v>
      </c>
      <c r="E620" s="355" t="s">
        <v>417</v>
      </c>
      <c r="F620" s="355" t="s">
        <v>418</v>
      </c>
      <c r="G620" s="355" t="s">
        <v>419</v>
      </c>
      <c r="H620" s="430">
        <v>44480</v>
      </c>
      <c r="I620" s="355">
        <f t="shared" si="10"/>
        <v>11</v>
      </c>
      <c r="J620" s="430">
        <v>44480</v>
      </c>
      <c r="K620" s="430">
        <v>21</v>
      </c>
      <c r="L620" s="431" t="s">
        <v>408</v>
      </c>
      <c r="M620" s="355" t="s">
        <v>12949</v>
      </c>
    </row>
    <row r="621" spans="1:13">
      <c r="A621" s="354">
        <v>45621</v>
      </c>
      <c r="B621" s="355" t="s">
        <v>2297</v>
      </c>
      <c r="C621" s="355" t="s">
        <v>2298</v>
      </c>
      <c r="D621" s="355" t="s">
        <v>2299</v>
      </c>
      <c r="E621" s="355" t="s">
        <v>417</v>
      </c>
      <c r="F621" s="355" t="s">
        <v>418</v>
      </c>
      <c r="G621" s="355" t="s">
        <v>419</v>
      </c>
      <c r="H621" s="430">
        <v>43980</v>
      </c>
      <c r="I621" s="355">
        <f t="shared" si="10"/>
        <v>11</v>
      </c>
      <c r="J621" s="430">
        <v>43980</v>
      </c>
      <c r="K621" s="430">
        <v>21</v>
      </c>
      <c r="L621" s="431" t="s">
        <v>408</v>
      </c>
      <c r="M621" s="355" t="s">
        <v>12949</v>
      </c>
    </row>
    <row r="622" spans="1:13">
      <c r="A622" s="354">
        <v>45610</v>
      </c>
      <c r="B622" s="355" t="s">
        <v>2300</v>
      </c>
      <c r="C622" s="355" t="s">
        <v>2301</v>
      </c>
      <c r="D622" s="355" t="s">
        <v>2302</v>
      </c>
      <c r="E622" s="355" t="s">
        <v>417</v>
      </c>
      <c r="F622" s="355" t="s">
        <v>418</v>
      </c>
      <c r="G622" s="355" t="s">
        <v>419</v>
      </c>
      <c r="H622" s="430">
        <v>43300</v>
      </c>
      <c r="I622" s="355">
        <f t="shared" si="10"/>
        <v>11</v>
      </c>
      <c r="J622" s="430">
        <v>43300</v>
      </c>
      <c r="K622" s="430">
        <v>21</v>
      </c>
      <c r="L622" s="431" t="s">
        <v>408</v>
      </c>
      <c r="M622" s="355" t="s">
        <v>12947</v>
      </c>
    </row>
    <row r="623" spans="1:13">
      <c r="A623" s="354">
        <v>45610</v>
      </c>
      <c r="B623" s="355" t="s">
        <v>2303</v>
      </c>
      <c r="C623" s="355" t="s">
        <v>2304</v>
      </c>
      <c r="D623" s="355" t="s">
        <v>2305</v>
      </c>
      <c r="E623" s="355" t="s">
        <v>417</v>
      </c>
      <c r="F623" s="355" t="s">
        <v>418</v>
      </c>
      <c r="G623" s="355" t="s">
        <v>419</v>
      </c>
      <c r="H623" s="430">
        <v>43920</v>
      </c>
      <c r="I623" s="355">
        <f t="shared" si="10"/>
        <v>11</v>
      </c>
      <c r="J623" s="430">
        <v>43920</v>
      </c>
      <c r="K623" s="430">
        <v>21</v>
      </c>
      <c r="L623" s="431" t="s">
        <v>408</v>
      </c>
      <c r="M623" s="355" t="s">
        <v>12947</v>
      </c>
    </row>
    <row r="624" spans="1:13">
      <c r="A624" s="354">
        <v>45610</v>
      </c>
      <c r="B624" s="355" t="s">
        <v>2306</v>
      </c>
      <c r="C624" s="355" t="s">
        <v>2307</v>
      </c>
      <c r="D624" s="355" t="s">
        <v>2308</v>
      </c>
      <c r="E624" s="355" t="s">
        <v>417</v>
      </c>
      <c r="F624" s="355" t="s">
        <v>418</v>
      </c>
      <c r="G624" s="355" t="s">
        <v>419</v>
      </c>
      <c r="H624" s="430">
        <v>43020</v>
      </c>
      <c r="I624" s="355">
        <f t="shared" si="10"/>
        <v>11</v>
      </c>
      <c r="J624" s="430">
        <v>43020</v>
      </c>
      <c r="K624" s="430">
        <v>21</v>
      </c>
      <c r="L624" s="431" t="s">
        <v>408</v>
      </c>
      <c r="M624" s="355" t="s">
        <v>12947</v>
      </c>
    </row>
    <row r="625" spans="1:13">
      <c r="A625" s="354">
        <v>45623</v>
      </c>
      <c r="B625" s="355" t="s">
        <v>2309</v>
      </c>
      <c r="C625" s="355" t="s">
        <v>2310</v>
      </c>
      <c r="D625" s="355" t="s">
        <v>2311</v>
      </c>
      <c r="E625" s="355" t="s">
        <v>417</v>
      </c>
      <c r="F625" s="355" t="s">
        <v>418</v>
      </c>
      <c r="G625" s="355" t="s">
        <v>419</v>
      </c>
      <c r="H625" s="430">
        <v>43740</v>
      </c>
      <c r="I625" s="355">
        <f t="shared" si="10"/>
        <v>11</v>
      </c>
      <c r="J625" s="430">
        <v>43740</v>
      </c>
      <c r="K625" s="430">
        <v>21</v>
      </c>
      <c r="L625" s="355" t="s">
        <v>408</v>
      </c>
      <c r="M625" s="355" t="s">
        <v>12950</v>
      </c>
    </row>
    <row r="626" spans="1:13">
      <c r="A626" s="354">
        <v>45623</v>
      </c>
      <c r="B626" s="355" t="s">
        <v>2312</v>
      </c>
      <c r="C626" s="355" t="s">
        <v>2313</v>
      </c>
      <c r="D626" s="355" t="s">
        <v>2314</v>
      </c>
      <c r="E626" s="355" t="s">
        <v>417</v>
      </c>
      <c r="F626" s="355" t="s">
        <v>418</v>
      </c>
      <c r="G626" s="355" t="s">
        <v>419</v>
      </c>
      <c r="H626" s="430">
        <v>43600</v>
      </c>
      <c r="I626" s="355">
        <f t="shared" si="10"/>
        <v>11</v>
      </c>
      <c r="J626" s="430">
        <v>43600</v>
      </c>
      <c r="K626" s="430">
        <v>21</v>
      </c>
      <c r="L626" s="431" t="s">
        <v>408</v>
      </c>
      <c r="M626" s="355" t="s">
        <v>12950</v>
      </c>
    </row>
    <row r="627" spans="1:13">
      <c r="A627" s="354">
        <v>45610</v>
      </c>
      <c r="B627" s="355" t="s">
        <v>2315</v>
      </c>
      <c r="C627" s="355" t="s">
        <v>2316</v>
      </c>
      <c r="D627" s="355" t="s">
        <v>2317</v>
      </c>
      <c r="E627" s="355" t="s">
        <v>417</v>
      </c>
      <c r="F627" s="355" t="s">
        <v>418</v>
      </c>
      <c r="G627" s="355" t="s">
        <v>419</v>
      </c>
      <c r="H627" s="430">
        <v>43380</v>
      </c>
      <c r="I627" s="355">
        <f t="shared" si="10"/>
        <v>11</v>
      </c>
      <c r="J627" s="430">
        <v>43380</v>
      </c>
      <c r="K627" s="430">
        <v>21</v>
      </c>
      <c r="L627" s="431" t="s">
        <v>408</v>
      </c>
      <c r="M627" s="355" t="s">
        <v>12947</v>
      </c>
    </row>
    <row r="628" spans="1:13">
      <c r="A628" s="354">
        <v>45610</v>
      </c>
      <c r="B628" s="355" t="s">
        <v>2318</v>
      </c>
      <c r="C628" s="355" t="s">
        <v>2319</v>
      </c>
      <c r="D628" s="355" t="s">
        <v>2320</v>
      </c>
      <c r="E628" s="355" t="s">
        <v>417</v>
      </c>
      <c r="F628" s="355" t="s">
        <v>418</v>
      </c>
      <c r="G628" s="355" t="s">
        <v>419</v>
      </c>
      <c r="H628" s="430">
        <v>43580</v>
      </c>
      <c r="I628" s="355">
        <f t="shared" ref="I628:I691" si="11">MONTH(A628)</f>
        <v>11</v>
      </c>
      <c r="J628" s="430">
        <v>43580</v>
      </c>
      <c r="K628" s="430">
        <v>21</v>
      </c>
      <c r="L628" s="431" t="s">
        <v>408</v>
      </c>
      <c r="M628" s="355" t="s">
        <v>12947</v>
      </c>
    </row>
    <row r="629" spans="1:13">
      <c r="A629" s="354">
        <v>45610</v>
      </c>
      <c r="B629" s="355" t="s">
        <v>2321</v>
      </c>
      <c r="C629" s="355" t="s">
        <v>2322</v>
      </c>
      <c r="D629" s="355" t="s">
        <v>2323</v>
      </c>
      <c r="E629" s="355" t="s">
        <v>417</v>
      </c>
      <c r="F629" s="355" t="s">
        <v>418</v>
      </c>
      <c r="G629" s="355" t="s">
        <v>419</v>
      </c>
      <c r="H629" s="430">
        <v>43480</v>
      </c>
      <c r="I629" s="355">
        <f t="shared" si="11"/>
        <v>11</v>
      </c>
      <c r="J629" s="430">
        <v>43480</v>
      </c>
      <c r="K629" s="430">
        <v>21</v>
      </c>
      <c r="L629" s="431" t="s">
        <v>408</v>
      </c>
      <c r="M629" s="355" t="s">
        <v>12947</v>
      </c>
    </row>
    <row r="630" spans="1:13">
      <c r="A630" s="354">
        <v>45623</v>
      </c>
      <c r="B630" s="355" t="s">
        <v>2324</v>
      </c>
      <c r="C630" s="355" t="s">
        <v>2325</v>
      </c>
      <c r="D630" s="355" t="s">
        <v>2326</v>
      </c>
      <c r="E630" s="355" t="s">
        <v>417</v>
      </c>
      <c r="F630" s="355" t="s">
        <v>418</v>
      </c>
      <c r="G630" s="355" t="s">
        <v>419</v>
      </c>
      <c r="H630" s="430">
        <v>43380</v>
      </c>
      <c r="I630" s="355">
        <f t="shared" si="11"/>
        <v>11</v>
      </c>
      <c r="J630" s="430">
        <v>43380</v>
      </c>
      <c r="K630" s="430">
        <v>21</v>
      </c>
      <c r="L630" s="431" t="s">
        <v>408</v>
      </c>
      <c r="M630" s="355" t="s">
        <v>12950</v>
      </c>
    </row>
    <row r="631" spans="1:13">
      <c r="A631" s="354">
        <v>45623</v>
      </c>
      <c r="B631" s="355" t="s">
        <v>2327</v>
      </c>
      <c r="C631" s="355" t="s">
        <v>2328</v>
      </c>
      <c r="D631" s="355" t="s">
        <v>2329</v>
      </c>
      <c r="E631" s="355" t="s">
        <v>417</v>
      </c>
      <c r="F631" s="355" t="s">
        <v>418</v>
      </c>
      <c r="G631" s="355" t="s">
        <v>419</v>
      </c>
      <c r="H631" s="430">
        <v>14647</v>
      </c>
      <c r="I631" s="355">
        <f t="shared" si="11"/>
        <v>11</v>
      </c>
      <c r="J631" s="430">
        <v>14647</v>
      </c>
      <c r="K631" s="430">
        <v>7</v>
      </c>
      <c r="L631" s="431" t="s">
        <v>408</v>
      </c>
      <c r="M631" s="355" t="s">
        <v>12950</v>
      </c>
    </row>
    <row r="632" spans="1:13">
      <c r="A632" s="354">
        <v>45623</v>
      </c>
      <c r="B632" s="355" t="s">
        <v>2327</v>
      </c>
      <c r="C632" s="355" t="s">
        <v>2328</v>
      </c>
      <c r="D632" s="355" t="s">
        <v>2329</v>
      </c>
      <c r="E632" s="355" t="s">
        <v>417</v>
      </c>
      <c r="F632" s="355" t="s">
        <v>418</v>
      </c>
      <c r="G632" s="355" t="s">
        <v>419</v>
      </c>
      <c r="H632" s="430">
        <v>29293</v>
      </c>
      <c r="I632" s="355">
        <f t="shared" si="11"/>
        <v>11</v>
      </c>
      <c r="J632" s="430">
        <v>29293</v>
      </c>
      <c r="K632" s="430">
        <v>14</v>
      </c>
      <c r="L632" s="431" t="s">
        <v>408</v>
      </c>
      <c r="M632" s="355" t="s">
        <v>12949</v>
      </c>
    </row>
    <row r="633" spans="1:13">
      <c r="A633" s="354">
        <v>45623</v>
      </c>
      <c r="B633" s="355" t="s">
        <v>2330</v>
      </c>
      <c r="C633" s="355" t="s">
        <v>2331</v>
      </c>
      <c r="D633" s="355" t="s">
        <v>2332</v>
      </c>
      <c r="E633" s="355" t="s">
        <v>417</v>
      </c>
      <c r="F633" s="355" t="s">
        <v>418</v>
      </c>
      <c r="G633" s="355" t="s">
        <v>419</v>
      </c>
      <c r="H633" s="430">
        <v>44220</v>
      </c>
      <c r="I633" s="355">
        <f t="shared" si="11"/>
        <v>11</v>
      </c>
      <c r="J633" s="430">
        <v>44220</v>
      </c>
      <c r="K633" s="430">
        <v>21</v>
      </c>
      <c r="L633" s="431" t="s">
        <v>408</v>
      </c>
      <c r="M633" s="355" t="s">
        <v>12950</v>
      </c>
    </row>
    <row r="634" spans="1:13">
      <c r="A634" s="354">
        <v>45638</v>
      </c>
      <c r="B634" s="355" t="s">
        <v>2333</v>
      </c>
      <c r="C634" s="355" t="s">
        <v>2334</v>
      </c>
      <c r="D634" s="355" t="s">
        <v>2335</v>
      </c>
      <c r="E634" s="355" t="s">
        <v>417</v>
      </c>
      <c r="F634" s="355" t="s">
        <v>418</v>
      </c>
      <c r="G634" s="355" t="s">
        <v>419</v>
      </c>
      <c r="H634" s="430">
        <v>44880</v>
      </c>
      <c r="I634" s="355">
        <f t="shared" si="11"/>
        <v>12</v>
      </c>
      <c r="J634" s="430">
        <v>44880</v>
      </c>
      <c r="K634" s="430">
        <v>21</v>
      </c>
      <c r="L634" s="431" t="s">
        <v>408</v>
      </c>
      <c r="M634" s="355" t="s">
        <v>12951</v>
      </c>
    </row>
    <row r="635" spans="1:13">
      <c r="A635" s="354">
        <v>45628</v>
      </c>
      <c r="B635" s="355" t="s">
        <v>2336</v>
      </c>
      <c r="C635" s="355" t="s">
        <v>2337</v>
      </c>
      <c r="D635" s="355" t="s">
        <v>2338</v>
      </c>
      <c r="E635" s="355" t="s">
        <v>417</v>
      </c>
      <c r="F635" s="355" t="s">
        <v>418</v>
      </c>
      <c r="G635" s="355" t="s">
        <v>419</v>
      </c>
      <c r="H635" s="430">
        <v>43720</v>
      </c>
      <c r="I635" s="355">
        <f t="shared" si="11"/>
        <v>12</v>
      </c>
      <c r="J635" s="430">
        <v>43720</v>
      </c>
      <c r="K635" s="430">
        <v>21</v>
      </c>
      <c r="L635" s="431" t="s">
        <v>408</v>
      </c>
      <c r="M635" s="355" t="s">
        <v>12952</v>
      </c>
    </row>
    <row r="636" spans="1:13">
      <c r="A636" s="354">
        <v>45628</v>
      </c>
      <c r="B636" s="355" t="s">
        <v>2339</v>
      </c>
      <c r="C636" s="355" t="s">
        <v>2340</v>
      </c>
      <c r="D636" s="355" t="s">
        <v>2341</v>
      </c>
      <c r="E636" s="355" t="s">
        <v>417</v>
      </c>
      <c r="F636" s="355" t="s">
        <v>418</v>
      </c>
      <c r="G636" s="355" t="s">
        <v>419</v>
      </c>
      <c r="H636" s="430">
        <v>43020</v>
      </c>
      <c r="I636" s="355">
        <f t="shared" si="11"/>
        <v>12</v>
      </c>
      <c r="J636" s="430">
        <v>43020</v>
      </c>
      <c r="K636" s="430">
        <v>21</v>
      </c>
      <c r="L636" s="431" t="s">
        <v>408</v>
      </c>
      <c r="M636" s="355" t="s">
        <v>12953</v>
      </c>
    </row>
    <row r="637" spans="1:13">
      <c r="A637" s="354">
        <v>45628</v>
      </c>
      <c r="B637" s="355" t="s">
        <v>2342</v>
      </c>
      <c r="C637" s="355" t="s">
        <v>2343</v>
      </c>
      <c r="D637" s="355" t="s">
        <v>2344</v>
      </c>
      <c r="E637" s="355" t="s">
        <v>417</v>
      </c>
      <c r="F637" s="355" t="s">
        <v>418</v>
      </c>
      <c r="G637" s="355" t="s">
        <v>419</v>
      </c>
      <c r="H637" s="430">
        <v>18558</v>
      </c>
      <c r="I637" s="355">
        <f t="shared" si="11"/>
        <v>12</v>
      </c>
      <c r="J637" s="430">
        <v>18558</v>
      </c>
      <c r="K637" s="430">
        <v>9</v>
      </c>
      <c r="L637" s="431" t="s">
        <v>408</v>
      </c>
      <c r="M637" s="355" t="s">
        <v>12953</v>
      </c>
    </row>
    <row r="638" spans="1:13">
      <c r="A638" s="354">
        <v>45628</v>
      </c>
      <c r="B638" s="355" t="s">
        <v>2342</v>
      </c>
      <c r="C638" s="355" t="s">
        <v>2343</v>
      </c>
      <c r="D638" s="355" t="s">
        <v>2344</v>
      </c>
      <c r="E638" s="355" t="s">
        <v>417</v>
      </c>
      <c r="F638" s="355" t="s">
        <v>418</v>
      </c>
      <c r="G638" s="355" t="s">
        <v>419</v>
      </c>
      <c r="H638" s="430">
        <v>24742</v>
      </c>
      <c r="I638" s="355">
        <f t="shared" si="11"/>
        <v>12</v>
      </c>
      <c r="J638" s="430">
        <v>24742</v>
      </c>
      <c r="K638" s="430">
        <v>12</v>
      </c>
      <c r="L638" s="431" t="s">
        <v>408</v>
      </c>
      <c r="M638" s="355" t="s">
        <v>12950</v>
      </c>
    </row>
    <row r="639" spans="1:13">
      <c r="A639" s="354">
        <v>45635</v>
      </c>
      <c r="B639" s="355" t="s">
        <v>2345</v>
      </c>
      <c r="C639" s="355" t="s">
        <v>2346</v>
      </c>
      <c r="D639" s="355" t="s">
        <v>2347</v>
      </c>
      <c r="E639" s="355" t="s">
        <v>417</v>
      </c>
      <c r="F639" s="355" t="s">
        <v>418</v>
      </c>
      <c r="G639" s="355" t="s">
        <v>419</v>
      </c>
      <c r="H639" s="430">
        <v>44220</v>
      </c>
      <c r="I639" s="355">
        <f t="shared" si="11"/>
        <v>12</v>
      </c>
      <c r="J639" s="430">
        <v>44220</v>
      </c>
      <c r="K639" s="430">
        <v>21</v>
      </c>
      <c r="L639" s="431" t="s">
        <v>408</v>
      </c>
      <c r="M639" s="355" t="s">
        <v>12954</v>
      </c>
    </row>
    <row r="640" spans="1:13">
      <c r="A640" s="354">
        <v>45629</v>
      </c>
      <c r="B640" s="355" t="s">
        <v>2348</v>
      </c>
      <c r="C640" s="355" t="s">
        <v>2349</v>
      </c>
      <c r="D640" s="355" t="s">
        <v>2350</v>
      </c>
      <c r="E640" s="355" t="s">
        <v>417</v>
      </c>
      <c r="F640" s="355" t="s">
        <v>418</v>
      </c>
      <c r="G640" s="355" t="s">
        <v>419</v>
      </c>
      <c r="H640" s="430">
        <v>43700</v>
      </c>
      <c r="I640" s="355">
        <f t="shared" si="11"/>
        <v>12</v>
      </c>
      <c r="J640" s="430">
        <v>43700</v>
      </c>
      <c r="K640" s="430">
        <v>21</v>
      </c>
      <c r="L640" s="431" t="s">
        <v>408</v>
      </c>
      <c r="M640" s="355" t="s">
        <v>12952</v>
      </c>
    </row>
    <row r="641" spans="1:13">
      <c r="A641" s="354">
        <v>45635</v>
      </c>
      <c r="B641" s="355" t="s">
        <v>2351</v>
      </c>
      <c r="C641" s="355" t="s">
        <v>2352</v>
      </c>
      <c r="D641" s="355" t="s">
        <v>2353</v>
      </c>
      <c r="E641" s="355" t="s">
        <v>417</v>
      </c>
      <c r="F641" s="355" t="s">
        <v>418</v>
      </c>
      <c r="G641" s="355" t="s">
        <v>419</v>
      </c>
      <c r="H641" s="430">
        <v>43720</v>
      </c>
      <c r="I641" s="355">
        <f t="shared" si="11"/>
        <v>12</v>
      </c>
      <c r="J641" s="430">
        <v>43720</v>
      </c>
      <c r="K641" s="430">
        <v>21</v>
      </c>
      <c r="L641" s="431" t="s">
        <v>408</v>
      </c>
      <c r="M641" s="355" t="s">
        <v>12954</v>
      </c>
    </row>
    <row r="642" spans="1:13">
      <c r="A642" s="354">
        <v>45628</v>
      </c>
      <c r="B642" s="355" t="s">
        <v>2354</v>
      </c>
      <c r="C642" s="355" t="s">
        <v>2355</v>
      </c>
      <c r="D642" s="355" t="s">
        <v>2356</v>
      </c>
      <c r="E642" s="355" t="s">
        <v>417</v>
      </c>
      <c r="F642" s="355" t="s">
        <v>418</v>
      </c>
      <c r="G642" s="355" t="s">
        <v>419</v>
      </c>
      <c r="H642" s="430">
        <v>42460</v>
      </c>
      <c r="I642" s="355">
        <f t="shared" si="11"/>
        <v>12</v>
      </c>
      <c r="J642" s="430">
        <v>42460</v>
      </c>
      <c r="K642" s="430">
        <v>21</v>
      </c>
      <c r="L642" s="431" t="s">
        <v>408</v>
      </c>
      <c r="M642" s="355" t="s">
        <v>12953</v>
      </c>
    </row>
    <row r="643" spans="1:13">
      <c r="A643" s="354">
        <v>45624</v>
      </c>
      <c r="B643" s="355" t="s">
        <v>2357</v>
      </c>
      <c r="C643" s="355" t="s">
        <v>2358</v>
      </c>
      <c r="D643" s="355" t="s">
        <v>2359</v>
      </c>
      <c r="E643" s="355" t="s">
        <v>417</v>
      </c>
      <c r="F643" s="355" t="s">
        <v>418</v>
      </c>
      <c r="G643" s="355" t="s">
        <v>419</v>
      </c>
      <c r="H643" s="430">
        <v>43380</v>
      </c>
      <c r="I643" s="355">
        <f t="shared" si="11"/>
        <v>11</v>
      </c>
      <c r="J643" s="430">
        <v>43380</v>
      </c>
      <c r="K643" s="430">
        <v>21</v>
      </c>
      <c r="L643" s="431" t="s">
        <v>408</v>
      </c>
      <c r="M643" s="355" t="s">
        <v>12950</v>
      </c>
    </row>
    <row r="644" spans="1:13">
      <c r="A644" s="354">
        <v>45623</v>
      </c>
      <c r="B644" s="355" t="s">
        <v>2360</v>
      </c>
      <c r="C644" s="355" t="s">
        <v>2361</v>
      </c>
      <c r="D644" s="355" t="s">
        <v>2362</v>
      </c>
      <c r="E644" s="355" t="s">
        <v>417</v>
      </c>
      <c r="F644" s="355" t="s">
        <v>418</v>
      </c>
      <c r="G644" s="355" t="s">
        <v>419</v>
      </c>
      <c r="H644" s="430">
        <v>43540</v>
      </c>
      <c r="I644" s="355">
        <f t="shared" si="11"/>
        <v>11</v>
      </c>
      <c r="J644" s="430">
        <v>43540</v>
      </c>
      <c r="K644" s="430">
        <v>21</v>
      </c>
      <c r="L644" s="431" t="s">
        <v>408</v>
      </c>
      <c r="M644" s="355" t="s">
        <v>12950</v>
      </c>
    </row>
    <row r="645" spans="1:13">
      <c r="A645" s="354">
        <v>45628</v>
      </c>
      <c r="B645" s="355" t="s">
        <v>2363</v>
      </c>
      <c r="C645" s="355" t="s">
        <v>2364</v>
      </c>
      <c r="D645" s="355" t="s">
        <v>2365</v>
      </c>
      <c r="E645" s="355" t="s">
        <v>417</v>
      </c>
      <c r="F645" s="355" t="s">
        <v>418</v>
      </c>
      <c r="G645" s="355" t="s">
        <v>419</v>
      </c>
      <c r="H645" s="430">
        <v>43480</v>
      </c>
      <c r="I645" s="355">
        <f t="shared" si="11"/>
        <v>12</v>
      </c>
      <c r="J645" s="430">
        <v>43480</v>
      </c>
      <c r="K645" s="430">
        <v>21</v>
      </c>
      <c r="L645" s="431" t="s">
        <v>408</v>
      </c>
      <c r="M645" s="355" t="s">
        <v>12953</v>
      </c>
    </row>
    <row r="646" spans="1:13">
      <c r="A646" s="354">
        <v>45628</v>
      </c>
      <c r="B646" s="355" t="s">
        <v>2366</v>
      </c>
      <c r="C646" s="355" t="s">
        <v>2367</v>
      </c>
      <c r="D646" s="355" t="s">
        <v>2368</v>
      </c>
      <c r="E646" s="355" t="s">
        <v>417</v>
      </c>
      <c r="F646" s="355" t="s">
        <v>418</v>
      </c>
      <c r="G646" s="355" t="s">
        <v>419</v>
      </c>
      <c r="H646" s="430">
        <v>43240</v>
      </c>
      <c r="I646" s="355">
        <f t="shared" si="11"/>
        <v>12</v>
      </c>
      <c r="J646" s="430">
        <v>43240</v>
      </c>
      <c r="K646" s="430">
        <v>21</v>
      </c>
      <c r="L646" s="431" t="s">
        <v>408</v>
      </c>
      <c r="M646" s="355" t="s">
        <v>12953</v>
      </c>
    </row>
    <row r="647" spans="1:13">
      <c r="A647" s="354">
        <v>45628</v>
      </c>
      <c r="B647" s="355" t="s">
        <v>2369</v>
      </c>
      <c r="C647" s="355" t="s">
        <v>2370</v>
      </c>
      <c r="D647" s="355" t="s">
        <v>2371</v>
      </c>
      <c r="E647" s="355" t="s">
        <v>417</v>
      </c>
      <c r="F647" s="355" t="s">
        <v>418</v>
      </c>
      <c r="G647" s="355" t="s">
        <v>419</v>
      </c>
      <c r="H647" s="430">
        <v>43700</v>
      </c>
      <c r="I647" s="355">
        <f t="shared" si="11"/>
        <v>12</v>
      </c>
      <c r="J647" s="430">
        <v>43700</v>
      </c>
      <c r="K647" s="430">
        <v>21</v>
      </c>
      <c r="L647" s="431" t="s">
        <v>408</v>
      </c>
      <c r="M647" s="355" t="s">
        <v>12953</v>
      </c>
    </row>
    <row r="648" spans="1:13">
      <c r="A648" s="354">
        <v>45629</v>
      </c>
      <c r="B648" s="355" t="s">
        <v>2372</v>
      </c>
      <c r="C648" s="355" t="s">
        <v>2373</v>
      </c>
      <c r="D648" s="355" t="s">
        <v>2374</v>
      </c>
      <c r="E648" s="355" t="s">
        <v>417</v>
      </c>
      <c r="F648" s="355" t="s">
        <v>418</v>
      </c>
      <c r="G648" s="355" t="s">
        <v>419</v>
      </c>
      <c r="H648" s="430">
        <v>43940</v>
      </c>
      <c r="I648" s="355">
        <f t="shared" si="11"/>
        <v>12</v>
      </c>
      <c r="J648" s="430">
        <v>43940</v>
      </c>
      <c r="K648" s="430">
        <v>21</v>
      </c>
      <c r="L648" s="431" t="s">
        <v>408</v>
      </c>
      <c r="M648" s="355" t="s">
        <v>12952</v>
      </c>
    </row>
    <row r="649" spans="1:13">
      <c r="A649" s="354">
        <v>45629</v>
      </c>
      <c r="B649" s="355" t="s">
        <v>2375</v>
      </c>
      <c r="C649" s="355" t="s">
        <v>2376</v>
      </c>
      <c r="D649" s="355" t="s">
        <v>2377</v>
      </c>
      <c r="E649" s="355" t="s">
        <v>417</v>
      </c>
      <c r="F649" s="355" t="s">
        <v>418</v>
      </c>
      <c r="G649" s="355" t="s">
        <v>419</v>
      </c>
      <c r="H649" s="430">
        <v>12000</v>
      </c>
      <c r="I649" s="355">
        <f t="shared" si="11"/>
        <v>12</v>
      </c>
      <c r="J649" s="430">
        <v>12000</v>
      </c>
      <c r="K649" s="430">
        <v>6</v>
      </c>
      <c r="L649" s="431" t="s">
        <v>408</v>
      </c>
      <c r="M649" s="355" t="s">
        <v>12952</v>
      </c>
    </row>
    <row r="650" spans="1:13">
      <c r="A650" s="354">
        <v>45629</v>
      </c>
      <c r="B650" s="355" t="s">
        <v>2375</v>
      </c>
      <c r="C650" s="355" t="s">
        <v>2376</v>
      </c>
      <c r="D650" s="355" t="s">
        <v>2377</v>
      </c>
      <c r="E650" s="355" t="s">
        <v>417</v>
      </c>
      <c r="F650" s="355" t="s">
        <v>418</v>
      </c>
      <c r="G650" s="355" t="s">
        <v>419</v>
      </c>
      <c r="H650" s="430">
        <v>30700</v>
      </c>
      <c r="I650" s="355">
        <f t="shared" si="11"/>
        <v>12</v>
      </c>
      <c r="J650" s="430">
        <v>30700</v>
      </c>
      <c r="K650" s="430">
        <v>15</v>
      </c>
      <c r="L650" s="431" t="s">
        <v>408</v>
      </c>
      <c r="M650" s="355" t="s">
        <v>12953</v>
      </c>
    </row>
    <row r="651" spans="1:13">
      <c r="A651" s="354">
        <v>45630</v>
      </c>
      <c r="B651" s="355" t="s">
        <v>2378</v>
      </c>
      <c r="C651" s="355" t="s">
        <v>2379</v>
      </c>
      <c r="D651" s="355" t="s">
        <v>2380</v>
      </c>
      <c r="E651" s="355" t="s">
        <v>417</v>
      </c>
      <c r="F651" s="355" t="s">
        <v>418</v>
      </c>
      <c r="G651" s="355" t="s">
        <v>419</v>
      </c>
      <c r="H651" s="430">
        <v>43500</v>
      </c>
      <c r="I651" s="355">
        <f t="shared" si="11"/>
        <v>12</v>
      </c>
      <c r="J651" s="430">
        <v>43500</v>
      </c>
      <c r="K651" s="430">
        <v>21</v>
      </c>
      <c r="L651" s="431" t="s">
        <v>408</v>
      </c>
      <c r="M651" s="355" t="s">
        <v>12952</v>
      </c>
    </row>
    <row r="652" spans="1:13">
      <c r="A652" s="354">
        <v>45630</v>
      </c>
      <c r="B652" s="355" t="s">
        <v>2381</v>
      </c>
      <c r="C652" s="355" t="s">
        <v>2382</v>
      </c>
      <c r="D652" s="355" t="s">
        <v>2383</v>
      </c>
      <c r="E652" s="355" t="s">
        <v>417</v>
      </c>
      <c r="F652" s="355" t="s">
        <v>418</v>
      </c>
      <c r="G652" s="355" t="s">
        <v>419</v>
      </c>
      <c r="H652" s="430">
        <v>43280</v>
      </c>
      <c r="I652" s="355">
        <f t="shared" si="11"/>
        <v>12</v>
      </c>
      <c r="J652" s="430">
        <v>43280</v>
      </c>
      <c r="K652" s="430">
        <v>21</v>
      </c>
      <c r="L652" s="431" t="s">
        <v>408</v>
      </c>
      <c r="M652" s="355" t="s">
        <v>12952</v>
      </c>
    </row>
    <row r="653" spans="1:13">
      <c r="A653" s="354">
        <v>45632</v>
      </c>
      <c r="B653" s="355" t="s">
        <v>2384</v>
      </c>
      <c r="C653" s="355" t="s">
        <v>2385</v>
      </c>
      <c r="D653" s="355" t="s">
        <v>2386</v>
      </c>
      <c r="E653" s="355" t="s">
        <v>417</v>
      </c>
      <c r="F653" s="355" t="s">
        <v>418</v>
      </c>
      <c r="G653" s="355" t="s">
        <v>419</v>
      </c>
      <c r="H653" s="430">
        <v>27460</v>
      </c>
      <c r="I653" s="355">
        <f t="shared" si="11"/>
        <v>12</v>
      </c>
      <c r="J653" s="430">
        <v>27460</v>
      </c>
      <c r="K653" s="430">
        <v>13</v>
      </c>
      <c r="L653" s="431" t="s">
        <v>408</v>
      </c>
      <c r="M653" s="355" t="s">
        <v>12954</v>
      </c>
    </row>
    <row r="654" spans="1:13">
      <c r="A654" s="354">
        <v>45632</v>
      </c>
      <c r="B654" s="355" t="s">
        <v>2384</v>
      </c>
      <c r="C654" s="355" t="s">
        <v>2385</v>
      </c>
      <c r="D654" s="355" t="s">
        <v>2386</v>
      </c>
      <c r="E654" s="355" t="s">
        <v>417</v>
      </c>
      <c r="F654" s="355" t="s">
        <v>418</v>
      </c>
      <c r="G654" s="355" t="s">
        <v>419</v>
      </c>
      <c r="H654" s="430">
        <v>16900</v>
      </c>
      <c r="I654" s="355">
        <f t="shared" si="11"/>
        <v>12</v>
      </c>
      <c r="J654" s="430">
        <v>16900</v>
      </c>
      <c r="K654" s="430">
        <v>8</v>
      </c>
      <c r="L654" s="431" t="s">
        <v>408</v>
      </c>
      <c r="M654" s="355" t="s">
        <v>12952</v>
      </c>
    </row>
    <row r="655" spans="1:13">
      <c r="A655" s="354">
        <v>45632</v>
      </c>
      <c r="B655" s="355" t="s">
        <v>2387</v>
      </c>
      <c r="C655" s="355" t="s">
        <v>2388</v>
      </c>
      <c r="D655" s="355" t="s">
        <v>2389</v>
      </c>
      <c r="E655" s="355" t="s">
        <v>417</v>
      </c>
      <c r="F655" s="355" t="s">
        <v>418</v>
      </c>
      <c r="G655" s="355" t="s">
        <v>419</v>
      </c>
      <c r="H655" s="430">
        <v>43200</v>
      </c>
      <c r="I655" s="355">
        <f t="shared" si="11"/>
        <v>12</v>
      </c>
      <c r="J655" s="430">
        <v>43200</v>
      </c>
      <c r="K655" s="430">
        <v>21</v>
      </c>
      <c r="L655" s="431" t="s">
        <v>408</v>
      </c>
      <c r="M655" s="355" t="s">
        <v>12952</v>
      </c>
    </row>
    <row r="656" spans="1:13">
      <c r="A656" s="354">
        <v>45632</v>
      </c>
      <c r="B656" s="355" t="s">
        <v>2390</v>
      </c>
      <c r="C656" s="355" t="s">
        <v>2391</v>
      </c>
      <c r="D656" s="355" t="s">
        <v>2392</v>
      </c>
      <c r="E656" s="355" t="s">
        <v>417</v>
      </c>
      <c r="F656" s="355" t="s">
        <v>418</v>
      </c>
      <c r="G656" s="355" t="s">
        <v>419</v>
      </c>
      <c r="H656" s="430">
        <v>44080</v>
      </c>
      <c r="I656" s="355">
        <f t="shared" si="11"/>
        <v>12</v>
      </c>
      <c r="J656" s="430">
        <v>44080</v>
      </c>
      <c r="K656" s="430">
        <v>21</v>
      </c>
      <c r="L656" s="431" t="s">
        <v>408</v>
      </c>
      <c r="M656" s="355" t="s">
        <v>12954</v>
      </c>
    </row>
    <row r="657" spans="1:13">
      <c r="A657" s="354">
        <v>45632</v>
      </c>
      <c r="B657" s="355" t="s">
        <v>2393</v>
      </c>
      <c r="C657" s="355" t="s">
        <v>2394</v>
      </c>
      <c r="D657" s="355" t="s">
        <v>2395</v>
      </c>
      <c r="E657" s="355" t="s">
        <v>417</v>
      </c>
      <c r="F657" s="355" t="s">
        <v>418</v>
      </c>
      <c r="G657" s="355" t="s">
        <v>419</v>
      </c>
      <c r="H657" s="430">
        <v>44040</v>
      </c>
      <c r="I657" s="355">
        <f t="shared" si="11"/>
        <v>12</v>
      </c>
      <c r="J657" s="430">
        <v>44040</v>
      </c>
      <c r="K657" s="430">
        <v>21</v>
      </c>
      <c r="L657" s="431" t="s">
        <v>408</v>
      </c>
      <c r="M657" s="355" t="s">
        <v>12954</v>
      </c>
    </row>
    <row r="658" spans="1:13">
      <c r="A658" s="354">
        <v>45635</v>
      </c>
      <c r="B658" s="355" t="s">
        <v>2396</v>
      </c>
      <c r="C658" s="355" t="s">
        <v>2397</v>
      </c>
      <c r="D658" s="355" t="s">
        <v>2398</v>
      </c>
      <c r="E658" s="355" t="s">
        <v>417</v>
      </c>
      <c r="F658" s="355" t="s">
        <v>418</v>
      </c>
      <c r="G658" s="355" t="s">
        <v>419</v>
      </c>
      <c r="H658" s="430">
        <v>44340</v>
      </c>
      <c r="I658" s="355">
        <f t="shared" si="11"/>
        <v>12</v>
      </c>
      <c r="J658" s="430">
        <v>44340</v>
      </c>
      <c r="K658" s="430">
        <v>21</v>
      </c>
      <c r="L658" s="431" t="s">
        <v>408</v>
      </c>
      <c r="M658" s="355" t="s">
        <v>12954</v>
      </c>
    </row>
    <row r="659" spans="1:13">
      <c r="A659" s="354">
        <v>45635</v>
      </c>
      <c r="B659" s="355" t="s">
        <v>2399</v>
      </c>
      <c r="C659" s="355" t="s">
        <v>2400</v>
      </c>
      <c r="D659" s="355" t="s">
        <v>2401</v>
      </c>
      <c r="E659" s="355" t="s">
        <v>417</v>
      </c>
      <c r="F659" s="355" t="s">
        <v>418</v>
      </c>
      <c r="G659" s="355" t="s">
        <v>419</v>
      </c>
      <c r="H659" s="430">
        <v>44360</v>
      </c>
      <c r="I659" s="355">
        <f t="shared" si="11"/>
        <v>12</v>
      </c>
      <c r="J659" s="430">
        <v>44360</v>
      </c>
      <c r="K659" s="430">
        <v>21</v>
      </c>
      <c r="L659" s="431" t="s">
        <v>408</v>
      </c>
      <c r="M659" s="355" t="s">
        <v>12954</v>
      </c>
    </row>
    <row r="660" spans="1:13">
      <c r="A660" s="354">
        <v>45636</v>
      </c>
      <c r="B660" s="355" t="s">
        <v>2402</v>
      </c>
      <c r="C660" s="355" t="s">
        <v>2403</v>
      </c>
      <c r="D660" s="355" t="s">
        <v>2404</v>
      </c>
      <c r="E660" s="355" t="s">
        <v>417</v>
      </c>
      <c r="F660" s="355" t="s">
        <v>418</v>
      </c>
      <c r="G660" s="355" t="s">
        <v>419</v>
      </c>
      <c r="H660" s="430">
        <v>39320</v>
      </c>
      <c r="I660" s="355">
        <f t="shared" si="11"/>
        <v>12</v>
      </c>
      <c r="J660" s="430">
        <v>39320</v>
      </c>
      <c r="K660" s="430">
        <v>19</v>
      </c>
      <c r="L660" s="431" t="s">
        <v>408</v>
      </c>
      <c r="M660" s="355" t="s">
        <v>12951</v>
      </c>
    </row>
    <row r="661" spans="1:13">
      <c r="A661" s="354">
        <v>45636</v>
      </c>
      <c r="B661" s="355" t="s">
        <v>2402</v>
      </c>
      <c r="C661" s="355" t="s">
        <v>2403</v>
      </c>
      <c r="D661" s="355" t="s">
        <v>2404</v>
      </c>
      <c r="E661" s="355" t="s">
        <v>417</v>
      </c>
      <c r="F661" s="355" t="s">
        <v>418</v>
      </c>
      <c r="G661" s="355" t="s">
        <v>419</v>
      </c>
      <c r="H661" s="430">
        <v>4140</v>
      </c>
      <c r="I661" s="355">
        <f t="shared" si="11"/>
        <v>12</v>
      </c>
      <c r="J661" s="430">
        <v>4140</v>
      </c>
      <c r="K661" s="430">
        <v>4</v>
      </c>
      <c r="L661" s="431" t="s">
        <v>408</v>
      </c>
      <c r="M661" s="355" t="s">
        <v>12954</v>
      </c>
    </row>
    <row r="662" spans="1:13">
      <c r="A662" s="354">
        <v>45637</v>
      </c>
      <c r="B662" s="355" t="s">
        <v>2405</v>
      </c>
      <c r="C662" s="355" t="s">
        <v>2406</v>
      </c>
      <c r="D662" s="355" t="s">
        <v>2407</v>
      </c>
      <c r="E662" s="355" t="s">
        <v>417</v>
      </c>
      <c r="F662" s="355" t="s">
        <v>418</v>
      </c>
      <c r="G662" s="355" t="s">
        <v>419</v>
      </c>
      <c r="H662" s="430">
        <v>43100</v>
      </c>
      <c r="I662" s="355">
        <f t="shared" si="11"/>
        <v>12</v>
      </c>
      <c r="J662" s="430">
        <v>43100</v>
      </c>
      <c r="K662" s="430">
        <v>21</v>
      </c>
      <c r="L662" s="431" t="s">
        <v>408</v>
      </c>
      <c r="M662" s="355" t="s">
        <v>12951</v>
      </c>
    </row>
    <row r="663" spans="1:13">
      <c r="A663" s="354">
        <v>45637</v>
      </c>
      <c r="B663" s="355" t="s">
        <v>2408</v>
      </c>
      <c r="C663" s="355" t="s">
        <v>2409</v>
      </c>
      <c r="D663" s="355" t="s">
        <v>2410</v>
      </c>
      <c r="E663" s="355" t="s">
        <v>417</v>
      </c>
      <c r="F663" s="355" t="s">
        <v>418</v>
      </c>
      <c r="G663" s="355" t="s">
        <v>419</v>
      </c>
      <c r="H663" s="430">
        <v>43000</v>
      </c>
      <c r="I663" s="355">
        <f t="shared" si="11"/>
        <v>12</v>
      </c>
      <c r="J663" s="430">
        <v>43000</v>
      </c>
      <c r="K663" s="430">
        <v>21</v>
      </c>
      <c r="L663" s="431" t="s">
        <v>408</v>
      </c>
      <c r="M663" s="355" t="s">
        <v>12951</v>
      </c>
    </row>
    <row r="664" spans="1:13">
      <c r="A664" s="354">
        <v>45637</v>
      </c>
      <c r="B664" s="355" t="s">
        <v>2411</v>
      </c>
      <c r="C664" s="355" t="s">
        <v>2412</v>
      </c>
      <c r="D664" s="355" t="s">
        <v>2413</v>
      </c>
      <c r="E664" s="355" t="s">
        <v>417</v>
      </c>
      <c r="F664" s="355" t="s">
        <v>418</v>
      </c>
      <c r="G664" s="355" t="s">
        <v>419</v>
      </c>
      <c r="H664" s="430">
        <v>43200</v>
      </c>
      <c r="I664" s="355">
        <f t="shared" si="11"/>
        <v>12</v>
      </c>
      <c r="J664" s="430">
        <v>43200</v>
      </c>
      <c r="K664" s="430">
        <v>21</v>
      </c>
      <c r="L664" s="431" t="s">
        <v>408</v>
      </c>
      <c r="M664" s="355" t="s">
        <v>12951</v>
      </c>
    </row>
    <row r="665" spans="1:13">
      <c r="A665" s="354">
        <v>45639</v>
      </c>
      <c r="B665" s="355" t="s">
        <v>2414</v>
      </c>
      <c r="C665" s="355" t="s">
        <v>2415</v>
      </c>
      <c r="D665" s="355" t="s">
        <v>2416</v>
      </c>
      <c r="E665" s="355" t="s">
        <v>417</v>
      </c>
      <c r="F665" s="355" t="s">
        <v>418</v>
      </c>
      <c r="G665" s="355" t="s">
        <v>419</v>
      </c>
      <c r="H665" s="430">
        <v>43580</v>
      </c>
      <c r="I665" s="355">
        <f t="shared" si="11"/>
        <v>12</v>
      </c>
      <c r="J665" s="430">
        <v>43580</v>
      </c>
      <c r="K665" s="430">
        <v>21</v>
      </c>
      <c r="L665" s="431" t="s">
        <v>408</v>
      </c>
      <c r="M665" s="355" t="s">
        <v>12951</v>
      </c>
    </row>
    <row r="666" spans="1:13">
      <c r="A666" s="354">
        <v>45639</v>
      </c>
      <c r="B666" s="355" t="s">
        <v>2417</v>
      </c>
      <c r="C666" s="355" t="s">
        <v>2418</v>
      </c>
      <c r="D666" s="355" t="s">
        <v>2419</v>
      </c>
      <c r="E666" s="355" t="s">
        <v>417</v>
      </c>
      <c r="F666" s="355" t="s">
        <v>418</v>
      </c>
      <c r="G666" s="355" t="s">
        <v>419</v>
      </c>
      <c r="H666" s="430">
        <v>43880</v>
      </c>
      <c r="I666" s="355">
        <f t="shared" si="11"/>
        <v>12</v>
      </c>
      <c r="J666" s="430">
        <v>43880</v>
      </c>
      <c r="K666" s="430">
        <v>21</v>
      </c>
      <c r="L666" s="431" t="s">
        <v>408</v>
      </c>
      <c r="M666" s="355" t="s">
        <v>12955</v>
      </c>
    </row>
    <row r="667" spans="1:13">
      <c r="A667" s="354">
        <v>45639</v>
      </c>
      <c r="B667" s="355" t="s">
        <v>2420</v>
      </c>
      <c r="C667" s="355" t="s">
        <v>2421</v>
      </c>
      <c r="D667" s="355" t="s">
        <v>2422</v>
      </c>
      <c r="E667" s="355" t="s">
        <v>417</v>
      </c>
      <c r="F667" s="355" t="s">
        <v>418</v>
      </c>
      <c r="G667" s="355" t="s">
        <v>419</v>
      </c>
      <c r="H667" s="430">
        <v>14620</v>
      </c>
      <c r="I667" s="355">
        <f t="shared" si="11"/>
        <v>12</v>
      </c>
      <c r="J667" s="430">
        <v>14620</v>
      </c>
      <c r="K667" s="430">
        <v>7</v>
      </c>
      <c r="L667" s="431" t="s">
        <v>408</v>
      </c>
      <c r="M667" s="355" t="s">
        <v>12955</v>
      </c>
    </row>
    <row r="668" spans="1:13">
      <c r="A668" s="354">
        <v>45639</v>
      </c>
      <c r="B668" s="355" t="s">
        <v>2420</v>
      </c>
      <c r="C668" s="355" t="s">
        <v>2421</v>
      </c>
      <c r="D668" s="355" t="s">
        <v>2422</v>
      </c>
      <c r="E668" s="355" t="s">
        <v>417</v>
      </c>
      <c r="F668" s="355" t="s">
        <v>418</v>
      </c>
      <c r="G668" s="355" t="s">
        <v>419</v>
      </c>
      <c r="H668" s="430">
        <v>29000</v>
      </c>
      <c r="I668" s="355">
        <f t="shared" si="11"/>
        <v>12</v>
      </c>
      <c r="J668" s="430">
        <v>29000</v>
      </c>
      <c r="K668" s="430">
        <v>14</v>
      </c>
      <c r="L668" s="431" t="s">
        <v>408</v>
      </c>
      <c r="M668" s="355" t="s">
        <v>12951</v>
      </c>
    </row>
    <row r="669" spans="1:13">
      <c r="A669" s="354">
        <v>45639</v>
      </c>
      <c r="B669" s="355" t="s">
        <v>2423</v>
      </c>
      <c r="C669" s="355" t="s">
        <v>2424</v>
      </c>
      <c r="D669" s="355" t="s">
        <v>2425</v>
      </c>
      <c r="E669" s="355" t="s">
        <v>417</v>
      </c>
      <c r="F669" s="355" t="s">
        <v>418</v>
      </c>
      <c r="G669" s="355" t="s">
        <v>419</v>
      </c>
      <c r="H669" s="430">
        <v>44320</v>
      </c>
      <c r="I669" s="355">
        <f t="shared" si="11"/>
        <v>12</v>
      </c>
      <c r="J669" s="430">
        <v>44320</v>
      </c>
      <c r="K669" s="430">
        <v>21</v>
      </c>
      <c r="L669" s="431" t="s">
        <v>408</v>
      </c>
      <c r="M669" s="355" t="s">
        <v>12955</v>
      </c>
    </row>
    <row r="670" spans="1:13">
      <c r="A670" s="354">
        <v>45639</v>
      </c>
      <c r="B670" s="355" t="s">
        <v>2426</v>
      </c>
      <c r="C670" s="355" t="s">
        <v>2427</v>
      </c>
      <c r="D670" s="355" t="s">
        <v>2428</v>
      </c>
      <c r="E670" s="355" t="s">
        <v>417</v>
      </c>
      <c r="F670" s="355" t="s">
        <v>418</v>
      </c>
      <c r="G670" s="355" t="s">
        <v>419</v>
      </c>
      <c r="H670" s="430">
        <v>44280</v>
      </c>
      <c r="I670" s="355">
        <f t="shared" si="11"/>
        <v>12</v>
      </c>
      <c r="J670" s="430">
        <v>44280</v>
      </c>
      <c r="K670" s="430">
        <v>21</v>
      </c>
      <c r="L670" s="431" t="s">
        <v>408</v>
      </c>
      <c r="M670" s="355" t="s">
        <v>12955</v>
      </c>
    </row>
    <row r="671" spans="1:13">
      <c r="A671" s="354">
        <v>45642</v>
      </c>
      <c r="B671" s="355" t="s">
        <v>2429</v>
      </c>
      <c r="C671" s="355" t="s">
        <v>2430</v>
      </c>
      <c r="D671" s="355" t="s">
        <v>2431</v>
      </c>
      <c r="E671" s="355" t="s">
        <v>417</v>
      </c>
      <c r="F671" s="355" t="s">
        <v>418</v>
      </c>
      <c r="G671" s="355" t="s">
        <v>419</v>
      </c>
      <c r="H671" s="430">
        <v>44280</v>
      </c>
      <c r="I671" s="355">
        <f t="shared" si="11"/>
        <v>12</v>
      </c>
      <c r="J671" s="430">
        <v>44280</v>
      </c>
      <c r="K671" s="430">
        <v>21</v>
      </c>
      <c r="L671" s="431" t="s">
        <v>408</v>
      </c>
      <c r="M671" s="355" t="s">
        <v>12955</v>
      </c>
    </row>
    <row r="672" spans="1:13">
      <c r="A672" s="354">
        <v>45642</v>
      </c>
      <c r="B672" s="355" t="s">
        <v>2432</v>
      </c>
      <c r="C672" s="355" t="s">
        <v>1136</v>
      </c>
      <c r="D672" s="355" t="s">
        <v>2433</v>
      </c>
      <c r="E672" s="355" t="s">
        <v>417</v>
      </c>
      <c r="F672" s="355" t="s">
        <v>418</v>
      </c>
      <c r="G672" s="355" t="s">
        <v>419</v>
      </c>
      <c r="H672" s="430">
        <v>44280</v>
      </c>
      <c r="I672" s="355">
        <f t="shared" si="11"/>
        <v>12</v>
      </c>
      <c r="J672" s="430">
        <v>44280</v>
      </c>
      <c r="K672" s="430">
        <v>21</v>
      </c>
      <c r="L672" s="431" t="s">
        <v>300</v>
      </c>
      <c r="M672" s="355" t="s">
        <v>12955</v>
      </c>
    </row>
    <row r="673" spans="1:13">
      <c r="A673" s="354">
        <v>45656</v>
      </c>
      <c r="B673" s="355" t="s">
        <v>2434</v>
      </c>
      <c r="C673" s="355" t="s">
        <v>2435</v>
      </c>
      <c r="D673" s="355" t="s">
        <v>2436</v>
      </c>
      <c r="E673" s="355" t="s">
        <v>417</v>
      </c>
      <c r="F673" s="355" t="s">
        <v>418</v>
      </c>
      <c r="G673" s="355" t="s">
        <v>419</v>
      </c>
      <c r="H673" s="430">
        <v>43280</v>
      </c>
      <c r="I673" s="355">
        <f t="shared" si="11"/>
        <v>12</v>
      </c>
      <c r="J673" s="430">
        <v>43280</v>
      </c>
      <c r="K673" s="430">
        <v>21</v>
      </c>
      <c r="L673" s="431" t="s">
        <v>408</v>
      </c>
      <c r="M673" s="355" t="s">
        <v>12948</v>
      </c>
    </row>
    <row r="674" spans="1:13">
      <c r="A674" s="354">
        <v>45643</v>
      </c>
      <c r="B674" s="355" t="s">
        <v>2437</v>
      </c>
      <c r="C674" s="355" t="s">
        <v>659</v>
      </c>
      <c r="D674" s="355" t="s">
        <v>2438</v>
      </c>
      <c r="E674" s="355" t="s">
        <v>417</v>
      </c>
      <c r="F674" s="355" t="s">
        <v>418</v>
      </c>
      <c r="G674" s="355" t="s">
        <v>419</v>
      </c>
      <c r="H674" s="430">
        <v>18857</v>
      </c>
      <c r="I674" s="355">
        <f t="shared" si="11"/>
        <v>12</v>
      </c>
      <c r="J674" s="430">
        <v>18857</v>
      </c>
      <c r="K674" s="430">
        <v>9</v>
      </c>
      <c r="L674" s="431" t="s">
        <v>408</v>
      </c>
      <c r="M674" s="355" t="s">
        <v>12956</v>
      </c>
    </row>
    <row r="675" spans="1:13">
      <c r="A675" s="354">
        <v>45643</v>
      </c>
      <c r="B675" s="355" t="s">
        <v>2437</v>
      </c>
      <c r="C675" s="355" t="s">
        <v>659</v>
      </c>
      <c r="D675" s="355" t="s">
        <v>2438</v>
      </c>
      <c r="E675" s="355" t="s">
        <v>417</v>
      </c>
      <c r="F675" s="355" t="s">
        <v>418</v>
      </c>
      <c r="G675" s="355" t="s">
        <v>419</v>
      </c>
      <c r="H675" s="430">
        <v>25143</v>
      </c>
      <c r="I675" s="355">
        <f t="shared" si="11"/>
        <v>12</v>
      </c>
      <c r="J675" s="430">
        <v>25143</v>
      </c>
      <c r="K675" s="430">
        <v>12</v>
      </c>
      <c r="L675" s="431" t="s">
        <v>408</v>
      </c>
      <c r="M675" s="355" t="s">
        <v>12955</v>
      </c>
    </row>
    <row r="676" spans="1:13">
      <c r="A676" s="354">
        <v>45644</v>
      </c>
      <c r="B676" s="355" t="s">
        <v>2439</v>
      </c>
      <c r="C676" s="355" t="s">
        <v>2440</v>
      </c>
      <c r="D676" s="355" t="s">
        <v>2441</v>
      </c>
      <c r="E676" s="355" t="s">
        <v>417</v>
      </c>
      <c r="F676" s="355" t="s">
        <v>418</v>
      </c>
      <c r="G676" s="355" t="s">
        <v>419</v>
      </c>
      <c r="H676" s="430">
        <v>43820</v>
      </c>
      <c r="I676" s="355">
        <f t="shared" si="11"/>
        <v>12</v>
      </c>
      <c r="J676" s="430">
        <v>43820</v>
      </c>
      <c r="K676" s="430">
        <v>21</v>
      </c>
      <c r="L676" s="431" t="s">
        <v>408</v>
      </c>
      <c r="M676" s="355" t="s">
        <v>12956</v>
      </c>
    </row>
    <row r="677" spans="1:13">
      <c r="A677" s="354">
        <v>45644</v>
      </c>
      <c r="B677" s="355" t="s">
        <v>2442</v>
      </c>
      <c r="C677" s="355" t="s">
        <v>2443</v>
      </c>
      <c r="D677" s="355" t="s">
        <v>2444</v>
      </c>
      <c r="E677" s="355" t="s">
        <v>417</v>
      </c>
      <c r="F677" s="355" t="s">
        <v>418</v>
      </c>
      <c r="G677" s="355" t="s">
        <v>419</v>
      </c>
      <c r="H677" s="430">
        <v>43880</v>
      </c>
      <c r="I677" s="355">
        <f t="shared" si="11"/>
        <v>12</v>
      </c>
      <c r="J677" s="430">
        <v>43880</v>
      </c>
      <c r="K677" s="430">
        <v>21</v>
      </c>
      <c r="L677" s="431" t="s">
        <v>408</v>
      </c>
      <c r="M677" s="355" t="s">
        <v>12956</v>
      </c>
    </row>
    <row r="678" spans="1:13">
      <c r="A678" s="354">
        <v>45646</v>
      </c>
      <c r="B678" s="355" t="s">
        <v>2445</v>
      </c>
      <c r="C678" s="355" t="s">
        <v>2446</v>
      </c>
      <c r="D678" s="355" t="s">
        <v>2447</v>
      </c>
      <c r="E678" s="355" t="s">
        <v>417</v>
      </c>
      <c r="F678" s="355" t="s">
        <v>418</v>
      </c>
      <c r="G678" s="355" t="s">
        <v>419</v>
      </c>
      <c r="H678" s="430">
        <v>44720</v>
      </c>
      <c r="I678" s="355">
        <f t="shared" si="11"/>
        <v>12</v>
      </c>
      <c r="J678" s="430">
        <v>44720</v>
      </c>
      <c r="K678" s="430">
        <v>21</v>
      </c>
      <c r="L678" s="431" t="s">
        <v>408</v>
      </c>
      <c r="M678" s="355" t="s">
        <v>12956</v>
      </c>
    </row>
    <row r="679" spans="1:13">
      <c r="A679" s="354">
        <v>45646</v>
      </c>
      <c r="B679" s="355" t="s">
        <v>2448</v>
      </c>
      <c r="C679" s="355" t="s">
        <v>2449</v>
      </c>
      <c r="D679" s="355" t="s">
        <v>2450</v>
      </c>
      <c r="E679" s="355" t="s">
        <v>417</v>
      </c>
      <c r="F679" s="355" t="s">
        <v>418</v>
      </c>
      <c r="G679" s="355" t="s">
        <v>419</v>
      </c>
      <c r="H679" s="430">
        <v>44580</v>
      </c>
      <c r="I679" s="355">
        <f t="shared" si="11"/>
        <v>12</v>
      </c>
      <c r="J679" s="430">
        <v>44580</v>
      </c>
      <c r="K679" s="430">
        <v>21</v>
      </c>
      <c r="L679" s="431" t="s">
        <v>408</v>
      </c>
      <c r="M679" s="355" t="s">
        <v>12956</v>
      </c>
    </row>
    <row r="680" spans="1:13">
      <c r="A680" s="354">
        <v>45646</v>
      </c>
      <c r="B680" s="355" t="s">
        <v>2451</v>
      </c>
      <c r="C680" s="355" t="s">
        <v>2452</v>
      </c>
      <c r="D680" s="355" t="s">
        <v>2453</v>
      </c>
      <c r="E680" s="355" t="s">
        <v>417</v>
      </c>
      <c r="F680" s="355" t="s">
        <v>418</v>
      </c>
      <c r="G680" s="355" t="s">
        <v>419</v>
      </c>
      <c r="H680" s="430">
        <v>44060</v>
      </c>
      <c r="I680" s="355">
        <f t="shared" si="11"/>
        <v>12</v>
      </c>
      <c r="J680" s="430">
        <v>44060</v>
      </c>
      <c r="K680" s="430">
        <v>21</v>
      </c>
      <c r="L680" s="431" t="s">
        <v>408</v>
      </c>
      <c r="M680" s="355" t="s">
        <v>12956</v>
      </c>
    </row>
    <row r="681" spans="1:13">
      <c r="A681" s="354">
        <v>45646</v>
      </c>
      <c r="B681" s="355" t="s">
        <v>2454</v>
      </c>
      <c r="C681" s="355" t="s">
        <v>2455</v>
      </c>
      <c r="D681" s="355" t="s">
        <v>2456</v>
      </c>
      <c r="E681" s="355" t="s">
        <v>417</v>
      </c>
      <c r="F681" s="355" t="s">
        <v>418</v>
      </c>
      <c r="G681" s="355" t="s">
        <v>419</v>
      </c>
      <c r="H681" s="430">
        <v>39910</v>
      </c>
      <c r="I681" s="355">
        <f t="shared" si="11"/>
        <v>12</v>
      </c>
      <c r="J681" s="430">
        <v>39910</v>
      </c>
      <c r="K681" s="430">
        <v>19</v>
      </c>
      <c r="L681" s="431" t="s">
        <v>408</v>
      </c>
      <c r="M681" s="355" t="s">
        <v>12956</v>
      </c>
    </row>
    <row r="682" spans="1:13">
      <c r="A682" s="354">
        <v>45646</v>
      </c>
      <c r="B682" s="355" t="s">
        <v>2454</v>
      </c>
      <c r="C682" s="355" t="s">
        <v>2455</v>
      </c>
      <c r="D682" s="355" t="s">
        <v>2456</v>
      </c>
      <c r="E682" s="355" t="s">
        <v>417</v>
      </c>
      <c r="F682" s="355" t="s">
        <v>418</v>
      </c>
      <c r="G682" s="355" t="s">
        <v>419</v>
      </c>
      <c r="H682" s="430">
        <v>2090</v>
      </c>
      <c r="I682" s="355">
        <f t="shared" si="11"/>
        <v>12</v>
      </c>
      <c r="J682" s="430">
        <v>2090</v>
      </c>
      <c r="K682" s="430">
        <v>1</v>
      </c>
      <c r="L682" s="431" t="s">
        <v>408</v>
      </c>
      <c r="M682" s="355" t="s">
        <v>12953</v>
      </c>
    </row>
    <row r="683" spans="1:13">
      <c r="A683" s="354">
        <v>45646</v>
      </c>
      <c r="B683" s="355" t="s">
        <v>2454</v>
      </c>
      <c r="C683" s="355" t="s">
        <v>2455</v>
      </c>
      <c r="D683" s="355" t="s">
        <v>2456</v>
      </c>
      <c r="E683" s="355" t="s">
        <v>417</v>
      </c>
      <c r="F683" s="355" t="s">
        <v>418</v>
      </c>
      <c r="G683" s="355" t="s">
        <v>419</v>
      </c>
      <c r="H683" s="430">
        <v>2060</v>
      </c>
      <c r="I683" s="355">
        <f t="shared" si="11"/>
        <v>12</v>
      </c>
      <c r="J683" s="430">
        <v>2060</v>
      </c>
      <c r="K683" s="430">
        <v>1</v>
      </c>
      <c r="L683" s="431" t="s">
        <v>408</v>
      </c>
      <c r="M683" s="355" t="s">
        <v>12955</v>
      </c>
    </row>
    <row r="684" spans="1:13">
      <c r="A684" s="354">
        <v>45295</v>
      </c>
      <c r="B684" s="355" t="s">
        <v>2458</v>
      </c>
      <c r="C684" s="355" t="s">
        <v>468</v>
      </c>
      <c r="D684" s="355" t="s">
        <v>2459</v>
      </c>
      <c r="E684" s="355" t="s">
        <v>2457</v>
      </c>
      <c r="F684" s="355" t="s">
        <v>438</v>
      </c>
      <c r="G684" s="355" t="s">
        <v>439</v>
      </c>
      <c r="H684" s="430">
        <v>46280</v>
      </c>
      <c r="I684" s="355">
        <f t="shared" si="11"/>
        <v>1</v>
      </c>
      <c r="J684" s="430">
        <v>46280</v>
      </c>
      <c r="K684" s="430">
        <v>24</v>
      </c>
      <c r="L684" s="431" t="s">
        <v>408</v>
      </c>
      <c r="M684" s="355" t="s">
        <v>12957</v>
      </c>
    </row>
    <row r="685" spans="1:13">
      <c r="A685" s="354">
        <v>45295</v>
      </c>
      <c r="B685" s="355" t="s">
        <v>2460</v>
      </c>
      <c r="C685" s="355" t="s">
        <v>441</v>
      </c>
      <c r="D685" s="355" t="s">
        <v>2461</v>
      </c>
      <c r="E685" s="355" t="s">
        <v>2457</v>
      </c>
      <c r="F685" s="355" t="s">
        <v>438</v>
      </c>
      <c r="G685" s="355" t="s">
        <v>439</v>
      </c>
      <c r="H685" s="430">
        <v>46740</v>
      </c>
      <c r="I685" s="355">
        <f t="shared" si="11"/>
        <v>1</v>
      </c>
      <c r="J685" s="430">
        <v>46740</v>
      </c>
      <c r="K685" s="430">
        <v>24</v>
      </c>
      <c r="L685" s="431" t="s">
        <v>408</v>
      </c>
      <c r="M685" s="355" t="s">
        <v>12958</v>
      </c>
    </row>
    <row r="686" spans="1:13">
      <c r="A686" s="354">
        <v>45294</v>
      </c>
      <c r="B686" s="355" t="s">
        <v>2462</v>
      </c>
      <c r="C686" s="355" t="s">
        <v>442</v>
      </c>
      <c r="D686" s="355" t="s">
        <v>2463</v>
      </c>
      <c r="E686" s="355" t="s">
        <v>2457</v>
      </c>
      <c r="F686" s="355" t="s">
        <v>438</v>
      </c>
      <c r="G686" s="355" t="s">
        <v>439</v>
      </c>
      <c r="H686" s="430">
        <v>46780</v>
      </c>
      <c r="I686" s="355">
        <f t="shared" si="11"/>
        <v>1</v>
      </c>
      <c r="J686" s="430">
        <v>46780</v>
      </c>
      <c r="K686" s="430">
        <v>24</v>
      </c>
      <c r="L686" s="431" t="s">
        <v>408</v>
      </c>
      <c r="M686" s="355" t="s">
        <v>12958</v>
      </c>
    </row>
    <row r="687" spans="1:13">
      <c r="A687" s="354">
        <v>45295</v>
      </c>
      <c r="B687" s="355" t="s">
        <v>2464</v>
      </c>
      <c r="C687" s="355" t="s">
        <v>404</v>
      </c>
      <c r="D687" s="355" t="s">
        <v>2465</v>
      </c>
      <c r="E687" s="355" t="s">
        <v>2457</v>
      </c>
      <c r="F687" s="355" t="s">
        <v>438</v>
      </c>
      <c r="G687" s="355" t="s">
        <v>439</v>
      </c>
      <c r="H687" s="430">
        <v>46660</v>
      </c>
      <c r="I687" s="355">
        <f t="shared" si="11"/>
        <v>1</v>
      </c>
      <c r="J687" s="430">
        <v>46660</v>
      </c>
      <c r="K687" s="430">
        <v>24</v>
      </c>
      <c r="L687" s="431" t="s">
        <v>408</v>
      </c>
      <c r="M687" s="355" t="s">
        <v>12958</v>
      </c>
    </row>
    <row r="688" spans="1:13">
      <c r="A688" s="354">
        <v>45294</v>
      </c>
      <c r="B688" s="355" t="s">
        <v>2466</v>
      </c>
      <c r="C688" s="355" t="s">
        <v>442</v>
      </c>
      <c r="D688" s="355" t="s">
        <v>2467</v>
      </c>
      <c r="E688" s="355" t="s">
        <v>2457</v>
      </c>
      <c r="F688" s="355" t="s">
        <v>438</v>
      </c>
      <c r="G688" s="355" t="s">
        <v>439</v>
      </c>
      <c r="H688" s="430">
        <v>46020</v>
      </c>
      <c r="I688" s="355">
        <f t="shared" si="11"/>
        <v>1</v>
      </c>
      <c r="J688" s="430">
        <v>46020</v>
      </c>
      <c r="K688" s="430">
        <v>24</v>
      </c>
      <c r="L688" s="431" t="s">
        <v>408</v>
      </c>
      <c r="M688" s="355" t="s">
        <v>12957</v>
      </c>
    </row>
    <row r="689" spans="1:13">
      <c r="A689" s="354">
        <v>45295</v>
      </c>
      <c r="B689" s="355" t="s">
        <v>2468</v>
      </c>
      <c r="C689" s="355" t="s">
        <v>442</v>
      </c>
      <c r="D689" s="355" t="s">
        <v>2469</v>
      </c>
      <c r="E689" s="355" t="s">
        <v>2457</v>
      </c>
      <c r="F689" s="355" t="s">
        <v>438</v>
      </c>
      <c r="G689" s="355" t="s">
        <v>439</v>
      </c>
      <c r="H689" s="430">
        <v>45740</v>
      </c>
      <c r="I689" s="355">
        <f t="shared" si="11"/>
        <v>1</v>
      </c>
      <c r="J689" s="430">
        <v>45740</v>
      </c>
      <c r="K689" s="430">
        <v>24</v>
      </c>
      <c r="L689" s="431" t="s">
        <v>408</v>
      </c>
      <c r="M689" s="355" t="s">
        <v>12957</v>
      </c>
    </row>
    <row r="690" spans="1:13">
      <c r="A690" s="354">
        <v>45296</v>
      </c>
      <c r="B690" s="355" t="s">
        <v>2470</v>
      </c>
      <c r="C690" s="355" t="s">
        <v>468</v>
      </c>
      <c r="D690" s="355" t="s">
        <v>2471</v>
      </c>
      <c r="E690" s="355" t="s">
        <v>2457</v>
      </c>
      <c r="F690" s="355" t="s">
        <v>438</v>
      </c>
      <c r="G690" s="355" t="s">
        <v>439</v>
      </c>
      <c r="H690" s="430">
        <v>19467</v>
      </c>
      <c r="I690" s="355">
        <f t="shared" si="11"/>
        <v>1</v>
      </c>
      <c r="J690" s="430">
        <v>19467</v>
      </c>
      <c r="K690" s="430">
        <v>10</v>
      </c>
      <c r="L690" s="431" t="s">
        <v>408</v>
      </c>
      <c r="M690" s="355" t="s">
        <v>12958</v>
      </c>
    </row>
    <row r="691" spans="1:13">
      <c r="A691" s="354">
        <v>45296</v>
      </c>
      <c r="B691" s="355" t="s">
        <v>2470</v>
      </c>
      <c r="C691" s="355" t="s">
        <v>468</v>
      </c>
      <c r="D691" s="355" t="s">
        <v>2471</v>
      </c>
      <c r="E691" s="355" t="s">
        <v>2457</v>
      </c>
      <c r="F691" s="355" t="s">
        <v>438</v>
      </c>
      <c r="G691" s="355" t="s">
        <v>439</v>
      </c>
      <c r="H691" s="430">
        <v>27253</v>
      </c>
      <c r="I691" s="355">
        <f t="shared" si="11"/>
        <v>1</v>
      </c>
      <c r="J691" s="430">
        <v>27253</v>
      </c>
      <c r="K691" s="430">
        <v>14</v>
      </c>
      <c r="L691" s="431" t="s">
        <v>408</v>
      </c>
      <c r="M691" s="355" t="s">
        <v>12957</v>
      </c>
    </row>
    <row r="692" spans="1:13">
      <c r="A692" s="354">
        <v>45296</v>
      </c>
      <c r="B692" s="355" t="s">
        <v>2472</v>
      </c>
      <c r="C692" s="355" t="s">
        <v>410</v>
      </c>
      <c r="D692" s="355" t="s">
        <v>2473</v>
      </c>
      <c r="E692" s="355" t="s">
        <v>2457</v>
      </c>
      <c r="F692" s="355" t="s">
        <v>438</v>
      </c>
      <c r="G692" s="355" t="s">
        <v>439</v>
      </c>
      <c r="H692" s="430">
        <v>46620</v>
      </c>
      <c r="I692" s="355">
        <f t="shared" ref="I692:I755" si="12">MONTH(A692)</f>
        <v>1</v>
      </c>
      <c r="J692" s="430">
        <v>46620</v>
      </c>
      <c r="K692" s="430">
        <v>24</v>
      </c>
      <c r="L692" s="431" t="s">
        <v>408</v>
      </c>
      <c r="M692" s="355" t="s">
        <v>12958</v>
      </c>
    </row>
    <row r="693" spans="1:13">
      <c r="A693" s="354">
        <v>45296</v>
      </c>
      <c r="B693" s="355" t="s">
        <v>2474</v>
      </c>
      <c r="C693" s="355" t="s">
        <v>2475</v>
      </c>
      <c r="D693" s="355" t="s">
        <v>2476</v>
      </c>
      <c r="E693" s="355" t="s">
        <v>2457</v>
      </c>
      <c r="F693" s="355" t="s">
        <v>438</v>
      </c>
      <c r="G693" s="355" t="s">
        <v>439</v>
      </c>
      <c r="H693" s="430">
        <v>46320</v>
      </c>
      <c r="I693" s="355">
        <f t="shared" si="12"/>
        <v>1</v>
      </c>
      <c r="J693" s="430">
        <v>46320</v>
      </c>
      <c r="K693" s="430">
        <v>24</v>
      </c>
      <c r="L693" s="431" t="s">
        <v>408</v>
      </c>
      <c r="M693" s="355" t="s">
        <v>12959</v>
      </c>
    </row>
    <row r="694" spans="1:13">
      <c r="A694" s="354">
        <v>45296</v>
      </c>
      <c r="B694" s="355" t="s">
        <v>2477</v>
      </c>
      <c r="C694" s="355" t="s">
        <v>410</v>
      </c>
      <c r="D694" s="355" t="s">
        <v>2478</v>
      </c>
      <c r="E694" s="355" t="s">
        <v>2457</v>
      </c>
      <c r="F694" s="355" t="s">
        <v>438</v>
      </c>
      <c r="G694" s="355" t="s">
        <v>439</v>
      </c>
      <c r="H694" s="430">
        <v>46440</v>
      </c>
      <c r="I694" s="355">
        <f t="shared" si="12"/>
        <v>1</v>
      </c>
      <c r="J694" s="430">
        <v>46440</v>
      </c>
      <c r="K694" s="430">
        <v>24</v>
      </c>
      <c r="L694" s="431" t="s">
        <v>408</v>
      </c>
      <c r="M694" s="355" t="s">
        <v>12959</v>
      </c>
    </row>
    <row r="695" spans="1:13">
      <c r="A695" s="354">
        <v>45296</v>
      </c>
      <c r="B695" s="355" t="s">
        <v>2479</v>
      </c>
      <c r="C695" s="355" t="s">
        <v>404</v>
      </c>
      <c r="D695" s="355" t="s">
        <v>2480</v>
      </c>
      <c r="E695" s="355" t="s">
        <v>2457</v>
      </c>
      <c r="F695" s="355" t="s">
        <v>438</v>
      </c>
      <c r="G695" s="355" t="s">
        <v>439</v>
      </c>
      <c r="H695" s="430">
        <v>46680</v>
      </c>
      <c r="I695" s="355">
        <f t="shared" si="12"/>
        <v>1</v>
      </c>
      <c r="J695" s="430">
        <v>46680</v>
      </c>
      <c r="K695" s="430">
        <v>24</v>
      </c>
      <c r="L695" s="431" t="s">
        <v>408</v>
      </c>
      <c r="M695" s="355" t="s">
        <v>12958</v>
      </c>
    </row>
    <row r="696" spans="1:13">
      <c r="A696" s="354">
        <v>45299</v>
      </c>
      <c r="B696" s="355" t="s">
        <v>2481</v>
      </c>
      <c r="C696" s="355" t="s">
        <v>442</v>
      </c>
      <c r="D696" s="355" t="s">
        <v>2482</v>
      </c>
      <c r="E696" s="355" t="s">
        <v>2457</v>
      </c>
      <c r="F696" s="355" t="s">
        <v>438</v>
      </c>
      <c r="G696" s="355" t="s">
        <v>439</v>
      </c>
      <c r="H696" s="430">
        <v>46680</v>
      </c>
      <c r="I696" s="355">
        <f t="shared" si="12"/>
        <v>1</v>
      </c>
      <c r="J696" s="430">
        <v>46680</v>
      </c>
      <c r="K696" s="430">
        <v>24</v>
      </c>
      <c r="L696" s="431" t="s">
        <v>408</v>
      </c>
      <c r="M696" s="355" t="s">
        <v>12960</v>
      </c>
    </row>
    <row r="697" spans="1:13">
      <c r="A697" s="354">
        <v>45299</v>
      </c>
      <c r="B697" s="355" t="s">
        <v>2483</v>
      </c>
      <c r="C697" s="355" t="s">
        <v>2484</v>
      </c>
      <c r="D697" s="355" t="s">
        <v>2485</v>
      </c>
      <c r="E697" s="355" t="s">
        <v>2457</v>
      </c>
      <c r="F697" s="355" t="s">
        <v>438</v>
      </c>
      <c r="G697" s="355" t="s">
        <v>439</v>
      </c>
      <c r="H697" s="430">
        <v>46480</v>
      </c>
      <c r="I697" s="355">
        <f t="shared" si="12"/>
        <v>1</v>
      </c>
      <c r="J697" s="430">
        <v>46480</v>
      </c>
      <c r="K697" s="430">
        <v>24</v>
      </c>
      <c r="L697" s="431" t="s">
        <v>408</v>
      </c>
      <c r="M697" s="355" t="s">
        <v>12960</v>
      </c>
    </row>
    <row r="698" spans="1:13">
      <c r="A698" s="354">
        <v>45299</v>
      </c>
      <c r="B698" s="355" t="s">
        <v>2486</v>
      </c>
      <c r="C698" s="355" t="s">
        <v>468</v>
      </c>
      <c r="D698" s="355" t="s">
        <v>2487</v>
      </c>
      <c r="E698" s="355" t="s">
        <v>2457</v>
      </c>
      <c r="F698" s="355" t="s">
        <v>438</v>
      </c>
      <c r="G698" s="355" t="s">
        <v>439</v>
      </c>
      <c r="H698" s="430">
        <v>46700</v>
      </c>
      <c r="I698" s="355">
        <f t="shared" si="12"/>
        <v>1</v>
      </c>
      <c r="J698" s="430">
        <v>46700</v>
      </c>
      <c r="K698" s="430">
        <v>24</v>
      </c>
      <c r="L698" s="431" t="s">
        <v>408</v>
      </c>
      <c r="M698" s="355" t="s">
        <v>12960</v>
      </c>
    </row>
    <row r="699" spans="1:13">
      <c r="A699" s="354">
        <v>45299</v>
      </c>
      <c r="B699" s="355" t="s">
        <v>2488</v>
      </c>
      <c r="C699" s="355" t="s">
        <v>464</v>
      </c>
      <c r="D699" s="355" t="s">
        <v>2489</v>
      </c>
      <c r="E699" s="355" t="s">
        <v>2457</v>
      </c>
      <c r="F699" s="355" t="s">
        <v>438</v>
      </c>
      <c r="G699" s="355" t="s">
        <v>439</v>
      </c>
      <c r="H699" s="430">
        <v>46500</v>
      </c>
      <c r="I699" s="355">
        <f t="shared" si="12"/>
        <v>1</v>
      </c>
      <c r="J699" s="430">
        <v>46500</v>
      </c>
      <c r="K699" s="430">
        <v>24</v>
      </c>
      <c r="L699" s="431" t="s">
        <v>408</v>
      </c>
      <c r="M699" s="355" t="s">
        <v>12960</v>
      </c>
    </row>
    <row r="700" spans="1:13">
      <c r="A700" s="354">
        <v>45300</v>
      </c>
      <c r="B700" s="355" t="s">
        <v>2490</v>
      </c>
      <c r="C700" s="355" t="s">
        <v>641</v>
      </c>
      <c r="D700" s="355" t="s">
        <v>2491</v>
      </c>
      <c r="E700" s="355" t="s">
        <v>2457</v>
      </c>
      <c r="F700" s="355" t="s">
        <v>438</v>
      </c>
      <c r="G700" s="355" t="s">
        <v>439</v>
      </c>
      <c r="H700" s="430">
        <v>46560</v>
      </c>
      <c r="I700" s="355">
        <f t="shared" si="12"/>
        <v>1</v>
      </c>
      <c r="J700" s="430">
        <v>46560</v>
      </c>
      <c r="K700" s="430">
        <v>24</v>
      </c>
      <c r="L700" s="431" t="s">
        <v>408</v>
      </c>
      <c r="M700" s="355" t="s">
        <v>486</v>
      </c>
    </row>
    <row r="701" spans="1:13">
      <c r="A701" s="354">
        <v>45300</v>
      </c>
      <c r="B701" s="355" t="s">
        <v>2492</v>
      </c>
      <c r="C701" s="355" t="s">
        <v>442</v>
      </c>
      <c r="D701" s="355" t="s">
        <v>2493</v>
      </c>
      <c r="E701" s="355" t="s">
        <v>2457</v>
      </c>
      <c r="F701" s="355" t="s">
        <v>438</v>
      </c>
      <c r="G701" s="355" t="s">
        <v>439</v>
      </c>
      <c r="H701" s="430">
        <v>7796</v>
      </c>
      <c r="I701" s="355">
        <f t="shared" si="12"/>
        <v>1</v>
      </c>
      <c r="J701" s="430">
        <v>7796</v>
      </c>
      <c r="K701" s="430">
        <v>4</v>
      </c>
      <c r="L701" s="431" t="s">
        <v>408</v>
      </c>
      <c r="M701" s="355" t="s">
        <v>12961</v>
      </c>
    </row>
    <row r="702" spans="1:13">
      <c r="A702" s="354">
        <v>45300</v>
      </c>
      <c r="B702" s="355" t="s">
        <v>2492</v>
      </c>
      <c r="C702" s="355" t="s">
        <v>442</v>
      </c>
      <c r="D702" s="355" t="s">
        <v>2493</v>
      </c>
      <c r="E702" s="355" t="s">
        <v>2457</v>
      </c>
      <c r="F702" s="355" t="s">
        <v>438</v>
      </c>
      <c r="G702" s="355" t="s">
        <v>439</v>
      </c>
      <c r="H702" s="430">
        <v>38984</v>
      </c>
      <c r="I702" s="355">
        <f t="shared" si="12"/>
        <v>1</v>
      </c>
      <c r="J702" s="430">
        <v>38984</v>
      </c>
      <c r="K702" s="430">
        <v>20</v>
      </c>
      <c r="L702" s="431" t="s">
        <v>408</v>
      </c>
      <c r="M702" s="355" t="s">
        <v>486</v>
      </c>
    </row>
    <row r="703" spans="1:13">
      <c r="A703" s="354">
        <v>45300</v>
      </c>
      <c r="B703" s="355" t="s">
        <v>2494</v>
      </c>
      <c r="C703" s="355" t="s">
        <v>2495</v>
      </c>
      <c r="D703" s="355" t="s">
        <v>2496</v>
      </c>
      <c r="E703" s="355" t="s">
        <v>2457</v>
      </c>
      <c r="F703" s="355" t="s">
        <v>438</v>
      </c>
      <c r="G703" s="355" t="s">
        <v>439</v>
      </c>
      <c r="H703" s="430">
        <v>46800</v>
      </c>
      <c r="I703" s="355">
        <f t="shared" si="12"/>
        <v>1</v>
      </c>
      <c r="J703" s="430">
        <v>46800</v>
      </c>
      <c r="K703" s="430">
        <v>24</v>
      </c>
      <c r="L703" s="431" t="s">
        <v>408</v>
      </c>
      <c r="M703" s="355" t="s">
        <v>12960</v>
      </c>
    </row>
    <row r="704" spans="1:13">
      <c r="A704" s="354">
        <v>45300</v>
      </c>
      <c r="B704" s="355" t="s">
        <v>2497</v>
      </c>
      <c r="C704" s="355" t="s">
        <v>414</v>
      </c>
      <c r="D704" s="355" t="s">
        <v>2498</v>
      </c>
      <c r="E704" s="355" t="s">
        <v>2457</v>
      </c>
      <c r="F704" s="355" t="s">
        <v>438</v>
      </c>
      <c r="G704" s="355" t="s">
        <v>439</v>
      </c>
      <c r="H704" s="430">
        <v>46720</v>
      </c>
      <c r="I704" s="355">
        <f t="shared" si="12"/>
        <v>1</v>
      </c>
      <c r="J704" s="430">
        <v>46720</v>
      </c>
      <c r="K704" s="430">
        <v>24</v>
      </c>
      <c r="L704" s="431" t="s">
        <v>408</v>
      </c>
      <c r="M704" s="355" t="s">
        <v>486</v>
      </c>
    </row>
    <row r="705" spans="1:13">
      <c r="A705" s="354">
        <v>45300</v>
      </c>
      <c r="B705" s="355" t="s">
        <v>2499</v>
      </c>
      <c r="C705" s="355" t="s">
        <v>414</v>
      </c>
      <c r="D705" s="355" t="s">
        <v>2500</v>
      </c>
      <c r="E705" s="355" t="s">
        <v>2457</v>
      </c>
      <c r="F705" s="355" t="s">
        <v>438</v>
      </c>
      <c r="G705" s="355" t="s">
        <v>439</v>
      </c>
      <c r="H705" s="430">
        <v>46280</v>
      </c>
      <c r="I705" s="355">
        <f t="shared" si="12"/>
        <v>1</v>
      </c>
      <c r="J705" s="430">
        <v>46280</v>
      </c>
      <c r="K705" s="430">
        <v>24</v>
      </c>
      <c r="L705" s="431" t="s">
        <v>408</v>
      </c>
      <c r="M705" s="355" t="s">
        <v>12962</v>
      </c>
    </row>
    <row r="706" spans="1:13">
      <c r="A706" s="354">
        <v>45301</v>
      </c>
      <c r="B706" s="355" t="s">
        <v>2501</v>
      </c>
      <c r="C706" s="355" t="s">
        <v>462</v>
      </c>
      <c r="D706" s="355" t="s">
        <v>2502</v>
      </c>
      <c r="E706" s="355" t="s">
        <v>2457</v>
      </c>
      <c r="F706" s="355" t="s">
        <v>438</v>
      </c>
      <c r="G706" s="355" t="s">
        <v>439</v>
      </c>
      <c r="H706" s="430">
        <v>46700</v>
      </c>
      <c r="I706" s="355">
        <f t="shared" si="12"/>
        <v>1</v>
      </c>
      <c r="J706" s="430">
        <v>46700</v>
      </c>
      <c r="K706" s="430">
        <v>24</v>
      </c>
      <c r="L706" s="431" t="s">
        <v>300</v>
      </c>
      <c r="M706" s="355" t="s">
        <v>12962</v>
      </c>
    </row>
    <row r="707" spans="1:13">
      <c r="A707" s="354">
        <v>45301</v>
      </c>
      <c r="B707" s="355" t="s">
        <v>2503</v>
      </c>
      <c r="C707" s="355" t="s">
        <v>462</v>
      </c>
      <c r="D707" s="355" t="s">
        <v>2504</v>
      </c>
      <c r="E707" s="355" t="s">
        <v>2457</v>
      </c>
      <c r="F707" s="355" t="s">
        <v>438</v>
      </c>
      <c r="G707" s="355" t="s">
        <v>439</v>
      </c>
      <c r="H707" s="430">
        <v>46480</v>
      </c>
      <c r="I707" s="355">
        <f t="shared" si="12"/>
        <v>1</v>
      </c>
      <c r="J707" s="430">
        <v>46480</v>
      </c>
      <c r="K707" s="430">
        <v>24</v>
      </c>
      <c r="L707" s="431" t="s">
        <v>408</v>
      </c>
      <c r="M707" s="355" t="s">
        <v>12962</v>
      </c>
    </row>
    <row r="708" spans="1:13">
      <c r="A708" s="354">
        <v>45301</v>
      </c>
      <c r="B708" s="355" t="s">
        <v>2505</v>
      </c>
      <c r="C708" s="355" t="s">
        <v>463</v>
      </c>
      <c r="D708" s="355" t="s">
        <v>2506</v>
      </c>
      <c r="E708" s="355" t="s">
        <v>2457</v>
      </c>
      <c r="F708" s="355" t="s">
        <v>438</v>
      </c>
      <c r="G708" s="355" t="s">
        <v>439</v>
      </c>
      <c r="H708" s="430">
        <v>35055</v>
      </c>
      <c r="I708" s="355">
        <f t="shared" si="12"/>
        <v>1</v>
      </c>
      <c r="J708" s="430">
        <v>35055</v>
      </c>
      <c r="K708" s="430">
        <v>18</v>
      </c>
      <c r="L708" s="431" t="s">
        <v>408</v>
      </c>
      <c r="M708" s="355" t="s">
        <v>12963</v>
      </c>
    </row>
    <row r="709" spans="1:13">
      <c r="A709" s="354">
        <v>45301</v>
      </c>
      <c r="B709" s="355" t="s">
        <v>2505</v>
      </c>
      <c r="C709" s="355" t="s">
        <v>463</v>
      </c>
      <c r="D709" s="355" t="s">
        <v>2506</v>
      </c>
      <c r="E709" s="355" t="s">
        <v>2457</v>
      </c>
      <c r="F709" s="355" t="s">
        <v>438</v>
      </c>
      <c r="G709" s="355" t="s">
        <v>439</v>
      </c>
      <c r="H709" s="430">
        <v>11685</v>
      </c>
      <c r="I709" s="355">
        <f t="shared" si="12"/>
        <v>1</v>
      </c>
      <c r="J709" s="430">
        <v>11685</v>
      </c>
      <c r="K709" s="430">
        <v>6</v>
      </c>
      <c r="L709" s="431" t="s">
        <v>408</v>
      </c>
      <c r="M709" s="355" t="s">
        <v>12960</v>
      </c>
    </row>
    <row r="710" spans="1:13">
      <c r="A710" s="354">
        <v>45302</v>
      </c>
      <c r="B710" s="355" t="s">
        <v>2507</v>
      </c>
      <c r="C710" s="355" t="s">
        <v>455</v>
      </c>
      <c r="D710" s="355" t="s">
        <v>2508</v>
      </c>
      <c r="E710" s="355" t="s">
        <v>2457</v>
      </c>
      <c r="F710" s="355" t="s">
        <v>438</v>
      </c>
      <c r="G710" s="355" t="s">
        <v>439</v>
      </c>
      <c r="H710" s="430">
        <v>46080</v>
      </c>
      <c r="I710" s="355">
        <f t="shared" si="12"/>
        <v>1</v>
      </c>
      <c r="J710" s="430">
        <v>46080</v>
      </c>
      <c r="K710" s="430">
        <v>24</v>
      </c>
      <c r="L710" s="431" t="s">
        <v>408</v>
      </c>
      <c r="M710" s="355" t="s">
        <v>12961</v>
      </c>
    </row>
    <row r="711" spans="1:13">
      <c r="A711" s="354">
        <v>45302</v>
      </c>
      <c r="B711" s="355" t="s">
        <v>2509</v>
      </c>
      <c r="C711" s="355" t="s">
        <v>414</v>
      </c>
      <c r="D711" s="355" t="s">
        <v>2510</v>
      </c>
      <c r="E711" s="355" t="s">
        <v>2457</v>
      </c>
      <c r="F711" s="355" t="s">
        <v>438</v>
      </c>
      <c r="G711" s="355" t="s">
        <v>439</v>
      </c>
      <c r="H711" s="430">
        <v>32640</v>
      </c>
      <c r="I711" s="355">
        <f t="shared" si="12"/>
        <v>1</v>
      </c>
      <c r="J711" s="430">
        <v>32640</v>
      </c>
      <c r="K711" s="430">
        <v>17</v>
      </c>
      <c r="L711" s="431" t="s">
        <v>408</v>
      </c>
      <c r="M711" s="355" t="s">
        <v>12961</v>
      </c>
    </row>
    <row r="712" spans="1:13">
      <c r="A712" s="354">
        <v>45302</v>
      </c>
      <c r="B712" s="355" t="s">
        <v>2509</v>
      </c>
      <c r="C712" s="355" t="s">
        <v>414</v>
      </c>
      <c r="D712" s="355" t="s">
        <v>2510</v>
      </c>
      <c r="E712" s="355" t="s">
        <v>2457</v>
      </c>
      <c r="F712" s="355" t="s">
        <v>438</v>
      </c>
      <c r="G712" s="355" t="s">
        <v>439</v>
      </c>
      <c r="H712" s="430">
        <v>13440</v>
      </c>
      <c r="I712" s="355">
        <f t="shared" si="12"/>
        <v>1</v>
      </c>
      <c r="J712" s="430">
        <v>13440</v>
      </c>
      <c r="K712" s="430">
        <v>7</v>
      </c>
      <c r="L712" s="431" t="s">
        <v>408</v>
      </c>
      <c r="M712" s="355" t="s">
        <v>12962</v>
      </c>
    </row>
    <row r="713" spans="1:13">
      <c r="A713" s="354">
        <v>45302</v>
      </c>
      <c r="B713" s="355" t="s">
        <v>2511</v>
      </c>
      <c r="C713" s="355" t="s">
        <v>440</v>
      </c>
      <c r="D713" s="355" t="s">
        <v>2512</v>
      </c>
      <c r="E713" s="355" t="s">
        <v>2457</v>
      </c>
      <c r="F713" s="355" t="s">
        <v>438</v>
      </c>
      <c r="G713" s="355" t="s">
        <v>439</v>
      </c>
      <c r="H713" s="430">
        <v>46220</v>
      </c>
      <c r="I713" s="355">
        <f t="shared" si="12"/>
        <v>1</v>
      </c>
      <c r="J713" s="430">
        <v>46220</v>
      </c>
      <c r="K713" s="430">
        <v>24</v>
      </c>
      <c r="L713" s="431" t="s">
        <v>408</v>
      </c>
      <c r="M713" s="355" t="s">
        <v>12961</v>
      </c>
    </row>
    <row r="714" spans="1:13">
      <c r="A714" s="354">
        <v>45302</v>
      </c>
      <c r="B714" s="355" t="s">
        <v>2513</v>
      </c>
      <c r="C714" s="355" t="s">
        <v>404</v>
      </c>
      <c r="D714" s="355" t="s">
        <v>2514</v>
      </c>
      <c r="E714" s="355" t="s">
        <v>2457</v>
      </c>
      <c r="F714" s="355" t="s">
        <v>438</v>
      </c>
      <c r="G714" s="355" t="s">
        <v>439</v>
      </c>
      <c r="H714" s="430">
        <v>46020</v>
      </c>
      <c r="I714" s="355">
        <f t="shared" si="12"/>
        <v>1</v>
      </c>
      <c r="J714" s="430">
        <v>46020</v>
      </c>
      <c r="K714" s="430">
        <v>24</v>
      </c>
      <c r="L714" s="431" t="s">
        <v>408</v>
      </c>
      <c r="M714" s="355" t="s">
        <v>12961</v>
      </c>
    </row>
    <row r="715" spans="1:13">
      <c r="A715" s="354">
        <v>45307</v>
      </c>
      <c r="B715" s="355" t="s">
        <v>2515</v>
      </c>
      <c r="C715" s="355" t="s">
        <v>414</v>
      </c>
      <c r="D715" s="355" t="s">
        <v>2516</v>
      </c>
      <c r="E715" s="355" t="s">
        <v>2457</v>
      </c>
      <c r="F715" s="355" t="s">
        <v>438</v>
      </c>
      <c r="G715" s="355" t="s">
        <v>439</v>
      </c>
      <c r="H715" s="430">
        <v>47020</v>
      </c>
      <c r="I715" s="355">
        <f t="shared" si="12"/>
        <v>1</v>
      </c>
      <c r="J715" s="430">
        <v>47020</v>
      </c>
      <c r="K715" s="430">
        <v>24</v>
      </c>
      <c r="L715" s="431" t="s">
        <v>408</v>
      </c>
      <c r="M715" s="355" t="s">
        <v>12964</v>
      </c>
    </row>
    <row r="716" spans="1:13">
      <c r="A716" s="354">
        <v>45307</v>
      </c>
      <c r="B716" s="355" t="s">
        <v>2517</v>
      </c>
      <c r="C716" s="355" t="s">
        <v>470</v>
      </c>
      <c r="D716" s="355" t="s">
        <v>2518</v>
      </c>
      <c r="E716" s="355" t="s">
        <v>2457</v>
      </c>
      <c r="F716" s="355" t="s">
        <v>438</v>
      </c>
      <c r="G716" s="355" t="s">
        <v>439</v>
      </c>
      <c r="H716" s="430">
        <v>46340</v>
      </c>
      <c r="I716" s="355">
        <f t="shared" si="12"/>
        <v>1</v>
      </c>
      <c r="J716" s="430">
        <v>46340</v>
      </c>
      <c r="K716" s="430">
        <v>24</v>
      </c>
      <c r="L716" s="431" t="s">
        <v>408</v>
      </c>
      <c r="M716" s="355" t="s">
        <v>12961</v>
      </c>
    </row>
    <row r="717" spans="1:13">
      <c r="A717" s="354">
        <v>45307</v>
      </c>
      <c r="B717" s="355" t="s">
        <v>2519</v>
      </c>
      <c r="C717" s="355" t="s">
        <v>2520</v>
      </c>
      <c r="D717" s="355" t="s">
        <v>2521</v>
      </c>
      <c r="E717" s="355" t="s">
        <v>2457</v>
      </c>
      <c r="F717" s="355" t="s">
        <v>438</v>
      </c>
      <c r="G717" s="355" t="s">
        <v>439</v>
      </c>
      <c r="H717" s="430">
        <v>38166</v>
      </c>
      <c r="I717" s="355">
        <f t="shared" si="12"/>
        <v>1</v>
      </c>
      <c r="J717" s="430">
        <v>38166</v>
      </c>
      <c r="K717" s="430">
        <v>20</v>
      </c>
      <c r="L717" s="431" t="s">
        <v>408</v>
      </c>
      <c r="M717" s="355" t="s">
        <v>12965</v>
      </c>
    </row>
    <row r="718" spans="1:13">
      <c r="A718" s="354">
        <v>45307</v>
      </c>
      <c r="B718" s="355" t="s">
        <v>2519</v>
      </c>
      <c r="C718" s="355" t="s">
        <v>2520</v>
      </c>
      <c r="D718" s="355" t="s">
        <v>2521</v>
      </c>
      <c r="E718" s="355" t="s">
        <v>2457</v>
      </c>
      <c r="F718" s="355" t="s">
        <v>438</v>
      </c>
      <c r="G718" s="355" t="s">
        <v>439</v>
      </c>
      <c r="H718" s="430">
        <v>7634</v>
      </c>
      <c r="I718" s="355">
        <f t="shared" si="12"/>
        <v>1</v>
      </c>
      <c r="J718" s="430">
        <v>7634</v>
      </c>
      <c r="K718" s="430">
        <v>4</v>
      </c>
      <c r="L718" s="431" t="s">
        <v>408</v>
      </c>
      <c r="M718" s="355" t="s">
        <v>12961</v>
      </c>
    </row>
    <row r="719" spans="1:13">
      <c r="A719" s="354">
        <v>45307</v>
      </c>
      <c r="B719" s="355" t="s">
        <v>2522</v>
      </c>
      <c r="C719" s="355" t="s">
        <v>442</v>
      </c>
      <c r="D719" s="355" t="s">
        <v>2523</v>
      </c>
      <c r="E719" s="355" t="s">
        <v>2457</v>
      </c>
      <c r="F719" s="355" t="s">
        <v>438</v>
      </c>
      <c r="G719" s="355" t="s">
        <v>439</v>
      </c>
      <c r="H719" s="430">
        <v>46360</v>
      </c>
      <c r="I719" s="355">
        <f t="shared" si="12"/>
        <v>1</v>
      </c>
      <c r="J719" s="430">
        <v>46360</v>
      </c>
      <c r="K719" s="430">
        <v>24</v>
      </c>
      <c r="L719" s="431" t="s">
        <v>408</v>
      </c>
      <c r="M719" s="355" t="s">
        <v>12961</v>
      </c>
    </row>
    <row r="720" spans="1:13">
      <c r="A720" s="354">
        <v>45308</v>
      </c>
      <c r="B720" s="355" t="s">
        <v>2524</v>
      </c>
      <c r="C720" s="355" t="s">
        <v>441</v>
      </c>
      <c r="D720" s="355" t="s">
        <v>2525</v>
      </c>
      <c r="E720" s="355" t="s">
        <v>2457</v>
      </c>
      <c r="F720" s="355" t="s">
        <v>438</v>
      </c>
      <c r="G720" s="355" t="s">
        <v>439</v>
      </c>
      <c r="H720" s="430">
        <v>46660</v>
      </c>
      <c r="I720" s="355">
        <f t="shared" si="12"/>
        <v>1</v>
      </c>
      <c r="J720" s="430">
        <v>46660</v>
      </c>
      <c r="K720" s="430">
        <v>24</v>
      </c>
      <c r="L720" s="431" t="s">
        <v>408</v>
      </c>
      <c r="M720" s="355" t="s">
        <v>12966</v>
      </c>
    </row>
    <row r="721" spans="1:13">
      <c r="A721" s="354">
        <v>45308</v>
      </c>
      <c r="B721" s="355" t="s">
        <v>2526</v>
      </c>
      <c r="C721" s="355" t="s">
        <v>409</v>
      </c>
      <c r="D721" s="355" t="s">
        <v>2527</v>
      </c>
      <c r="E721" s="355" t="s">
        <v>2457</v>
      </c>
      <c r="F721" s="355" t="s">
        <v>438</v>
      </c>
      <c r="G721" s="355" t="s">
        <v>439</v>
      </c>
      <c r="H721" s="430">
        <v>46400</v>
      </c>
      <c r="I721" s="355">
        <f t="shared" si="12"/>
        <v>1</v>
      </c>
      <c r="J721" s="430">
        <v>46400</v>
      </c>
      <c r="K721" s="430">
        <v>24</v>
      </c>
      <c r="L721" s="431" t="s">
        <v>408</v>
      </c>
      <c r="M721" s="355" t="s">
        <v>12966</v>
      </c>
    </row>
    <row r="722" spans="1:13">
      <c r="A722" s="354">
        <v>45308</v>
      </c>
      <c r="B722" s="355" t="s">
        <v>2528</v>
      </c>
      <c r="C722" s="355" t="s">
        <v>442</v>
      </c>
      <c r="D722" s="355" t="s">
        <v>2529</v>
      </c>
      <c r="E722" s="355" t="s">
        <v>2457</v>
      </c>
      <c r="F722" s="355" t="s">
        <v>438</v>
      </c>
      <c r="G722" s="355" t="s">
        <v>439</v>
      </c>
      <c r="H722" s="430">
        <v>46600</v>
      </c>
      <c r="I722" s="355">
        <f t="shared" si="12"/>
        <v>1</v>
      </c>
      <c r="J722" s="430">
        <v>46600</v>
      </c>
      <c r="K722" s="430">
        <v>24</v>
      </c>
      <c r="L722" s="431" t="s">
        <v>408</v>
      </c>
      <c r="M722" s="355" t="s">
        <v>12966</v>
      </c>
    </row>
    <row r="723" spans="1:13">
      <c r="A723" s="354">
        <v>45308</v>
      </c>
      <c r="B723" s="355" t="s">
        <v>2530</v>
      </c>
      <c r="C723" s="355" t="s">
        <v>455</v>
      </c>
      <c r="D723" s="355" t="s">
        <v>2531</v>
      </c>
      <c r="E723" s="355" t="s">
        <v>2457</v>
      </c>
      <c r="F723" s="355" t="s">
        <v>438</v>
      </c>
      <c r="G723" s="355" t="s">
        <v>439</v>
      </c>
      <c r="H723" s="430">
        <v>46520</v>
      </c>
      <c r="I723" s="355">
        <f t="shared" si="12"/>
        <v>1</v>
      </c>
      <c r="J723" s="430">
        <v>46520</v>
      </c>
      <c r="K723" s="430">
        <v>24</v>
      </c>
      <c r="L723" s="431" t="s">
        <v>408</v>
      </c>
      <c r="M723" s="355" t="s">
        <v>12967</v>
      </c>
    </row>
    <row r="724" spans="1:13">
      <c r="A724" s="354">
        <v>45309</v>
      </c>
      <c r="B724" s="355" t="s">
        <v>2532</v>
      </c>
      <c r="C724" s="355" t="s">
        <v>455</v>
      </c>
      <c r="D724" s="355" t="s">
        <v>2533</v>
      </c>
      <c r="E724" s="355" t="s">
        <v>2457</v>
      </c>
      <c r="F724" s="355" t="s">
        <v>438</v>
      </c>
      <c r="G724" s="355" t="s">
        <v>439</v>
      </c>
      <c r="H724" s="430">
        <v>46200</v>
      </c>
      <c r="I724" s="355">
        <f t="shared" si="12"/>
        <v>1</v>
      </c>
      <c r="J724" s="430">
        <v>46200</v>
      </c>
      <c r="K724" s="430">
        <v>24</v>
      </c>
      <c r="L724" s="431" t="s">
        <v>408</v>
      </c>
      <c r="M724" s="355" t="s">
        <v>12968</v>
      </c>
    </row>
    <row r="725" spans="1:13">
      <c r="A725" s="354">
        <v>45309</v>
      </c>
      <c r="B725" s="355" t="s">
        <v>2534</v>
      </c>
      <c r="C725" s="355" t="s">
        <v>455</v>
      </c>
      <c r="D725" s="355" t="s">
        <v>2535</v>
      </c>
      <c r="E725" s="355" t="s">
        <v>2457</v>
      </c>
      <c r="F725" s="355" t="s">
        <v>438</v>
      </c>
      <c r="G725" s="355" t="s">
        <v>439</v>
      </c>
      <c r="H725" s="430">
        <v>46440</v>
      </c>
      <c r="I725" s="355">
        <f t="shared" si="12"/>
        <v>1</v>
      </c>
      <c r="J725" s="430">
        <v>46440</v>
      </c>
      <c r="K725" s="430">
        <v>24</v>
      </c>
      <c r="L725" s="431" t="s">
        <v>408</v>
      </c>
      <c r="M725" s="355" t="s">
        <v>12968</v>
      </c>
    </row>
    <row r="726" spans="1:13">
      <c r="A726" s="354">
        <v>45309</v>
      </c>
      <c r="B726" s="355" t="s">
        <v>2536</v>
      </c>
      <c r="C726" s="355" t="s">
        <v>442</v>
      </c>
      <c r="D726" s="355" t="s">
        <v>2537</v>
      </c>
      <c r="E726" s="355" t="s">
        <v>2457</v>
      </c>
      <c r="F726" s="355" t="s">
        <v>438</v>
      </c>
      <c r="G726" s="355" t="s">
        <v>439</v>
      </c>
      <c r="H726" s="430">
        <v>45980</v>
      </c>
      <c r="I726" s="355">
        <f t="shared" si="12"/>
        <v>1</v>
      </c>
      <c r="J726" s="430">
        <v>45980</v>
      </c>
      <c r="K726" s="430">
        <v>24</v>
      </c>
      <c r="L726" s="431" t="s">
        <v>408</v>
      </c>
      <c r="M726" s="355" t="s">
        <v>12968</v>
      </c>
    </row>
    <row r="727" spans="1:13">
      <c r="A727" s="354">
        <v>45309</v>
      </c>
      <c r="B727" s="355" t="s">
        <v>2538</v>
      </c>
      <c r="C727" s="355" t="s">
        <v>442</v>
      </c>
      <c r="D727" s="355" t="s">
        <v>2539</v>
      </c>
      <c r="E727" s="355" t="s">
        <v>2457</v>
      </c>
      <c r="F727" s="355" t="s">
        <v>438</v>
      </c>
      <c r="G727" s="355" t="s">
        <v>439</v>
      </c>
      <c r="H727" s="430">
        <v>46000</v>
      </c>
      <c r="I727" s="355">
        <f t="shared" si="12"/>
        <v>1</v>
      </c>
      <c r="J727" s="430">
        <v>46000</v>
      </c>
      <c r="K727" s="430">
        <v>24</v>
      </c>
      <c r="L727" s="431" t="s">
        <v>408</v>
      </c>
      <c r="M727" s="355" t="s">
        <v>12968</v>
      </c>
    </row>
    <row r="728" spans="1:13">
      <c r="A728" s="354">
        <v>45310</v>
      </c>
      <c r="B728" s="355" t="s">
        <v>2540</v>
      </c>
      <c r="C728" s="355" t="s">
        <v>667</v>
      </c>
      <c r="D728" s="355" t="s">
        <v>2541</v>
      </c>
      <c r="E728" s="355" t="s">
        <v>2457</v>
      </c>
      <c r="F728" s="355" t="s">
        <v>438</v>
      </c>
      <c r="G728" s="355" t="s">
        <v>439</v>
      </c>
      <c r="H728" s="430">
        <v>46560</v>
      </c>
      <c r="I728" s="355">
        <f t="shared" si="12"/>
        <v>1</v>
      </c>
      <c r="J728" s="430">
        <v>46560</v>
      </c>
      <c r="K728" s="430">
        <v>24</v>
      </c>
      <c r="L728" s="431" t="s">
        <v>408</v>
      </c>
      <c r="M728" s="355" t="s">
        <v>12968</v>
      </c>
    </row>
    <row r="729" spans="1:13">
      <c r="A729" s="354">
        <v>45310</v>
      </c>
      <c r="B729" s="355" t="s">
        <v>2542</v>
      </c>
      <c r="C729" s="355" t="s">
        <v>409</v>
      </c>
      <c r="D729" s="355" t="s">
        <v>2543</v>
      </c>
      <c r="E729" s="355" t="s">
        <v>2457</v>
      </c>
      <c r="F729" s="355" t="s">
        <v>438</v>
      </c>
      <c r="G729" s="355" t="s">
        <v>439</v>
      </c>
      <c r="H729" s="430">
        <v>27148</v>
      </c>
      <c r="I729" s="355">
        <f t="shared" si="12"/>
        <v>1</v>
      </c>
      <c r="J729" s="430">
        <v>27148</v>
      </c>
      <c r="K729" s="430">
        <v>14</v>
      </c>
      <c r="L729" s="431" t="s">
        <v>408</v>
      </c>
      <c r="M729" s="355" t="s">
        <v>12969</v>
      </c>
    </row>
    <row r="730" spans="1:13">
      <c r="A730" s="354">
        <v>45310</v>
      </c>
      <c r="B730" s="355" t="s">
        <v>2542</v>
      </c>
      <c r="C730" s="355" t="s">
        <v>409</v>
      </c>
      <c r="D730" s="355" t="s">
        <v>2543</v>
      </c>
      <c r="E730" s="355" t="s">
        <v>2457</v>
      </c>
      <c r="F730" s="355" t="s">
        <v>438</v>
      </c>
      <c r="G730" s="355" t="s">
        <v>439</v>
      </c>
      <c r="H730" s="430">
        <v>19392</v>
      </c>
      <c r="I730" s="355">
        <f t="shared" si="12"/>
        <v>1</v>
      </c>
      <c r="J730" s="430">
        <v>19392</v>
      </c>
      <c r="K730" s="430">
        <v>10</v>
      </c>
      <c r="L730" s="431" t="s">
        <v>408</v>
      </c>
      <c r="M730" s="355" t="s">
        <v>12968</v>
      </c>
    </row>
    <row r="731" spans="1:13">
      <c r="A731" s="354">
        <v>45310</v>
      </c>
      <c r="B731" s="355" t="s">
        <v>2544</v>
      </c>
      <c r="C731" s="355" t="s">
        <v>455</v>
      </c>
      <c r="D731" s="355" t="s">
        <v>2545</v>
      </c>
      <c r="E731" s="355" t="s">
        <v>2457</v>
      </c>
      <c r="F731" s="355" t="s">
        <v>438</v>
      </c>
      <c r="G731" s="355" t="s">
        <v>439</v>
      </c>
      <c r="H731" s="430">
        <v>46700</v>
      </c>
      <c r="I731" s="355">
        <f t="shared" si="12"/>
        <v>1</v>
      </c>
      <c r="J731" s="430">
        <v>46700</v>
      </c>
      <c r="K731" s="430">
        <v>24</v>
      </c>
      <c r="L731" s="431" t="s">
        <v>408</v>
      </c>
      <c r="M731" s="355" t="s">
        <v>12969</v>
      </c>
    </row>
    <row r="732" spans="1:13">
      <c r="A732" s="354">
        <v>45310</v>
      </c>
      <c r="B732" s="355" t="s">
        <v>2546</v>
      </c>
      <c r="C732" s="355" t="s">
        <v>441</v>
      </c>
      <c r="D732" s="355" t="s">
        <v>2547</v>
      </c>
      <c r="E732" s="355" t="s">
        <v>2457</v>
      </c>
      <c r="F732" s="355" t="s">
        <v>438</v>
      </c>
      <c r="G732" s="355" t="s">
        <v>439</v>
      </c>
      <c r="H732" s="430">
        <v>46560</v>
      </c>
      <c r="I732" s="355">
        <f t="shared" si="12"/>
        <v>1</v>
      </c>
      <c r="J732" s="430">
        <v>46560</v>
      </c>
      <c r="K732" s="430">
        <v>24</v>
      </c>
      <c r="L732" s="431" t="s">
        <v>408</v>
      </c>
      <c r="M732" s="355" t="s">
        <v>12968</v>
      </c>
    </row>
    <row r="733" spans="1:13">
      <c r="A733" s="354">
        <v>45313</v>
      </c>
      <c r="B733" s="355" t="s">
        <v>2548</v>
      </c>
      <c r="C733" s="355" t="s">
        <v>414</v>
      </c>
      <c r="D733" s="355" t="s">
        <v>2549</v>
      </c>
      <c r="E733" s="355" t="s">
        <v>2457</v>
      </c>
      <c r="F733" s="355" t="s">
        <v>438</v>
      </c>
      <c r="G733" s="355" t="s">
        <v>439</v>
      </c>
      <c r="H733" s="430">
        <v>46380</v>
      </c>
      <c r="I733" s="355">
        <f t="shared" si="12"/>
        <v>1</v>
      </c>
      <c r="J733" s="430">
        <v>46380</v>
      </c>
      <c r="K733" s="430">
        <v>24</v>
      </c>
      <c r="L733" s="431" t="s">
        <v>408</v>
      </c>
      <c r="M733" s="355" t="s">
        <v>12966</v>
      </c>
    </row>
    <row r="734" spans="1:13">
      <c r="A734" s="354">
        <v>45313</v>
      </c>
      <c r="B734" s="355" t="s">
        <v>2550</v>
      </c>
      <c r="C734" s="355" t="s">
        <v>409</v>
      </c>
      <c r="D734" s="355" t="s">
        <v>2551</v>
      </c>
      <c r="E734" s="355" t="s">
        <v>2457</v>
      </c>
      <c r="F734" s="355" t="s">
        <v>438</v>
      </c>
      <c r="G734" s="355" t="s">
        <v>439</v>
      </c>
      <c r="H734" s="430">
        <v>45760</v>
      </c>
      <c r="I734" s="355">
        <f t="shared" si="12"/>
        <v>1</v>
      </c>
      <c r="J734" s="430">
        <v>45760</v>
      </c>
      <c r="K734" s="430">
        <v>24</v>
      </c>
      <c r="L734" s="431" t="s">
        <v>408</v>
      </c>
      <c r="M734" s="355" t="s">
        <v>12966</v>
      </c>
    </row>
    <row r="735" spans="1:13">
      <c r="A735" s="354">
        <v>45313</v>
      </c>
      <c r="B735" s="355" t="s">
        <v>2552</v>
      </c>
      <c r="C735" s="355" t="s">
        <v>459</v>
      </c>
      <c r="D735" s="355" t="s">
        <v>2553</v>
      </c>
      <c r="E735" s="355" t="s">
        <v>2457</v>
      </c>
      <c r="F735" s="355" t="s">
        <v>438</v>
      </c>
      <c r="G735" s="355" t="s">
        <v>439</v>
      </c>
      <c r="H735" s="430">
        <v>46360</v>
      </c>
      <c r="I735" s="355">
        <f t="shared" si="12"/>
        <v>1</v>
      </c>
      <c r="J735" s="430">
        <v>46360</v>
      </c>
      <c r="K735" s="430">
        <v>24</v>
      </c>
      <c r="L735" s="431" t="s">
        <v>408</v>
      </c>
      <c r="M735" s="355" t="s">
        <v>12970</v>
      </c>
    </row>
    <row r="736" spans="1:13">
      <c r="A736" s="354">
        <v>45314</v>
      </c>
      <c r="B736" s="355" t="s">
        <v>2554</v>
      </c>
      <c r="C736" s="355" t="s">
        <v>409</v>
      </c>
      <c r="D736" s="355" t="s">
        <v>2555</v>
      </c>
      <c r="E736" s="355" t="s">
        <v>2457</v>
      </c>
      <c r="F736" s="355" t="s">
        <v>438</v>
      </c>
      <c r="G736" s="355" t="s">
        <v>439</v>
      </c>
      <c r="H736" s="430">
        <v>46200</v>
      </c>
      <c r="I736" s="355">
        <f t="shared" si="12"/>
        <v>1</v>
      </c>
      <c r="J736" s="430">
        <v>46200</v>
      </c>
      <c r="K736" s="430">
        <v>24</v>
      </c>
      <c r="L736" s="431" t="s">
        <v>408</v>
      </c>
      <c r="M736" s="355" t="s">
        <v>12970</v>
      </c>
    </row>
    <row r="737" spans="1:13">
      <c r="A737" s="354">
        <v>45314</v>
      </c>
      <c r="B737" s="355" t="s">
        <v>2556</v>
      </c>
      <c r="C737" s="355" t="s">
        <v>409</v>
      </c>
      <c r="D737" s="355" t="s">
        <v>2557</v>
      </c>
      <c r="E737" s="355" t="s">
        <v>2457</v>
      </c>
      <c r="F737" s="355" t="s">
        <v>438</v>
      </c>
      <c r="G737" s="355" t="s">
        <v>439</v>
      </c>
      <c r="H737" s="430">
        <v>38285</v>
      </c>
      <c r="I737" s="355">
        <f t="shared" si="12"/>
        <v>1</v>
      </c>
      <c r="J737" s="430">
        <v>38285</v>
      </c>
      <c r="K737" s="430">
        <v>20</v>
      </c>
      <c r="L737" s="431" t="s">
        <v>408</v>
      </c>
      <c r="M737" s="355" t="s">
        <v>12967</v>
      </c>
    </row>
    <row r="738" spans="1:13">
      <c r="A738" s="354">
        <v>45314</v>
      </c>
      <c r="B738" s="355" t="s">
        <v>2556</v>
      </c>
      <c r="C738" s="355" t="s">
        <v>409</v>
      </c>
      <c r="D738" s="355" t="s">
        <v>2557</v>
      </c>
      <c r="E738" s="355" t="s">
        <v>2457</v>
      </c>
      <c r="F738" s="355" t="s">
        <v>438</v>
      </c>
      <c r="G738" s="355" t="s">
        <v>439</v>
      </c>
      <c r="H738" s="430">
        <v>8275</v>
      </c>
      <c r="I738" s="355">
        <f t="shared" si="12"/>
        <v>1</v>
      </c>
      <c r="J738" s="430">
        <v>8275</v>
      </c>
      <c r="K738" s="430">
        <v>4</v>
      </c>
      <c r="L738" s="431" t="s">
        <v>408</v>
      </c>
      <c r="M738" s="355" t="s">
        <v>12966</v>
      </c>
    </row>
    <row r="739" spans="1:13">
      <c r="A739" s="354">
        <v>45314</v>
      </c>
      <c r="B739" s="355" t="s">
        <v>2558</v>
      </c>
      <c r="C739" s="355" t="s">
        <v>668</v>
      </c>
      <c r="D739" s="355" t="s">
        <v>2559</v>
      </c>
      <c r="E739" s="355" t="s">
        <v>2457</v>
      </c>
      <c r="F739" s="355" t="s">
        <v>438</v>
      </c>
      <c r="G739" s="355" t="s">
        <v>439</v>
      </c>
      <c r="H739" s="430">
        <v>46700</v>
      </c>
      <c r="I739" s="355">
        <f t="shared" si="12"/>
        <v>1</v>
      </c>
      <c r="J739" s="430">
        <v>46700</v>
      </c>
      <c r="K739" s="430">
        <v>24</v>
      </c>
      <c r="L739" s="431" t="s">
        <v>408</v>
      </c>
      <c r="M739" s="355" t="s">
        <v>12971</v>
      </c>
    </row>
    <row r="740" spans="1:13">
      <c r="A740" s="354">
        <v>45315</v>
      </c>
      <c r="B740" s="355" t="s">
        <v>2560</v>
      </c>
      <c r="C740" s="355" t="s">
        <v>410</v>
      </c>
      <c r="D740" s="355" t="s">
        <v>2561</v>
      </c>
      <c r="E740" s="355" t="s">
        <v>2457</v>
      </c>
      <c r="F740" s="355" t="s">
        <v>438</v>
      </c>
      <c r="G740" s="355" t="s">
        <v>439</v>
      </c>
      <c r="H740" s="430">
        <v>46500</v>
      </c>
      <c r="I740" s="355">
        <f t="shared" si="12"/>
        <v>1</v>
      </c>
      <c r="J740" s="430">
        <v>46500</v>
      </c>
      <c r="K740" s="430">
        <v>24</v>
      </c>
      <c r="L740" s="431" t="s">
        <v>408</v>
      </c>
      <c r="M740" s="355" t="s">
        <v>12972</v>
      </c>
    </row>
    <row r="741" spans="1:13">
      <c r="A741" s="354">
        <v>45316</v>
      </c>
      <c r="B741" s="355" t="s">
        <v>2562</v>
      </c>
      <c r="C741" s="355" t="s">
        <v>409</v>
      </c>
      <c r="D741" s="355" t="s">
        <v>2563</v>
      </c>
      <c r="E741" s="355" t="s">
        <v>2457</v>
      </c>
      <c r="F741" s="355" t="s">
        <v>438</v>
      </c>
      <c r="G741" s="355" t="s">
        <v>439</v>
      </c>
      <c r="H741" s="430">
        <v>47760</v>
      </c>
      <c r="I741" s="355">
        <f t="shared" si="12"/>
        <v>1</v>
      </c>
      <c r="J741" s="430">
        <v>47760</v>
      </c>
      <c r="K741" s="430">
        <v>24</v>
      </c>
      <c r="L741" s="431" t="s">
        <v>408</v>
      </c>
      <c r="M741" s="355" t="s">
        <v>12973</v>
      </c>
    </row>
    <row r="742" spans="1:13">
      <c r="A742" s="354">
        <v>45315</v>
      </c>
      <c r="B742" s="355" t="s">
        <v>2564</v>
      </c>
      <c r="C742" s="355" t="s">
        <v>409</v>
      </c>
      <c r="D742" s="355" t="s">
        <v>2565</v>
      </c>
      <c r="E742" s="355" t="s">
        <v>2457</v>
      </c>
      <c r="F742" s="355" t="s">
        <v>438</v>
      </c>
      <c r="G742" s="355" t="s">
        <v>439</v>
      </c>
      <c r="H742" s="430">
        <v>25263</v>
      </c>
      <c r="I742" s="355">
        <f t="shared" si="12"/>
        <v>1</v>
      </c>
      <c r="J742" s="430">
        <v>25263</v>
      </c>
      <c r="K742" s="430">
        <v>13</v>
      </c>
      <c r="L742" s="431" t="s">
        <v>408</v>
      </c>
      <c r="M742" s="355" t="s">
        <v>12958</v>
      </c>
    </row>
    <row r="743" spans="1:13">
      <c r="A743" s="354">
        <v>45315</v>
      </c>
      <c r="B743" s="355" t="s">
        <v>2564</v>
      </c>
      <c r="C743" s="355" t="s">
        <v>409</v>
      </c>
      <c r="D743" s="355" t="s">
        <v>2565</v>
      </c>
      <c r="E743" s="355" t="s">
        <v>2457</v>
      </c>
      <c r="F743" s="355" t="s">
        <v>438</v>
      </c>
      <c r="G743" s="355" t="s">
        <v>439</v>
      </c>
      <c r="H743" s="430">
        <v>21377</v>
      </c>
      <c r="I743" s="355">
        <f t="shared" si="12"/>
        <v>1</v>
      </c>
      <c r="J743" s="430">
        <v>21377</v>
      </c>
      <c r="K743" s="430">
        <v>11</v>
      </c>
      <c r="L743" s="431" t="s">
        <v>408</v>
      </c>
      <c r="M743" s="355" t="s">
        <v>12972</v>
      </c>
    </row>
    <row r="744" spans="1:13">
      <c r="A744" s="354">
        <v>45316</v>
      </c>
      <c r="B744" s="355" t="s">
        <v>2566</v>
      </c>
      <c r="C744" s="355" t="s">
        <v>440</v>
      </c>
      <c r="D744" s="355" t="s">
        <v>2567</v>
      </c>
      <c r="E744" s="355" t="s">
        <v>2457</v>
      </c>
      <c r="F744" s="355" t="s">
        <v>438</v>
      </c>
      <c r="G744" s="355" t="s">
        <v>439</v>
      </c>
      <c r="H744" s="430">
        <v>46120</v>
      </c>
      <c r="I744" s="355">
        <f t="shared" si="12"/>
        <v>1</v>
      </c>
      <c r="J744" s="430">
        <v>46120</v>
      </c>
      <c r="K744" s="430">
        <v>24</v>
      </c>
      <c r="L744" s="431" t="s">
        <v>408</v>
      </c>
      <c r="M744" s="355" t="s">
        <v>12974</v>
      </c>
    </row>
    <row r="745" spans="1:13">
      <c r="A745" s="354">
        <v>45316</v>
      </c>
      <c r="B745" s="355" t="s">
        <v>2568</v>
      </c>
      <c r="C745" s="355" t="s">
        <v>470</v>
      </c>
      <c r="D745" s="355" t="s">
        <v>2569</v>
      </c>
      <c r="E745" s="355" t="s">
        <v>2457</v>
      </c>
      <c r="F745" s="355" t="s">
        <v>438</v>
      </c>
      <c r="G745" s="355" t="s">
        <v>439</v>
      </c>
      <c r="H745" s="430">
        <v>47460</v>
      </c>
      <c r="I745" s="355">
        <f t="shared" si="12"/>
        <v>1</v>
      </c>
      <c r="J745" s="430">
        <v>47460</v>
      </c>
      <c r="K745" s="430">
        <v>24</v>
      </c>
      <c r="L745" s="431" t="s">
        <v>408</v>
      </c>
      <c r="M745" s="355" t="s">
        <v>12973</v>
      </c>
    </row>
    <row r="746" spans="1:13">
      <c r="A746" s="354">
        <v>45316</v>
      </c>
      <c r="B746" s="355" t="s">
        <v>2570</v>
      </c>
      <c r="C746" s="355" t="s">
        <v>442</v>
      </c>
      <c r="D746" s="355" t="s">
        <v>2571</v>
      </c>
      <c r="E746" s="355" t="s">
        <v>2457</v>
      </c>
      <c r="F746" s="355" t="s">
        <v>438</v>
      </c>
      <c r="G746" s="355" t="s">
        <v>439</v>
      </c>
      <c r="H746" s="430">
        <v>47360</v>
      </c>
      <c r="I746" s="355">
        <f t="shared" si="12"/>
        <v>1</v>
      </c>
      <c r="J746" s="430">
        <v>47360</v>
      </c>
      <c r="K746" s="430">
        <v>24</v>
      </c>
      <c r="L746" s="431" t="s">
        <v>408</v>
      </c>
      <c r="M746" s="355" t="s">
        <v>12973</v>
      </c>
    </row>
    <row r="747" spans="1:13">
      <c r="A747" s="354">
        <v>45320</v>
      </c>
      <c r="B747" s="355" t="s">
        <v>2572</v>
      </c>
      <c r="C747" s="355" t="s">
        <v>409</v>
      </c>
      <c r="D747" s="355" t="s">
        <v>2573</v>
      </c>
      <c r="E747" s="355" t="s">
        <v>2457</v>
      </c>
      <c r="F747" s="355" t="s">
        <v>438</v>
      </c>
      <c r="G747" s="355" t="s">
        <v>439</v>
      </c>
      <c r="H747" s="430">
        <v>45900</v>
      </c>
      <c r="I747" s="355">
        <f t="shared" si="12"/>
        <v>1</v>
      </c>
      <c r="J747" s="430">
        <v>45900</v>
      </c>
      <c r="K747" s="430">
        <v>24</v>
      </c>
      <c r="L747" s="431" t="s">
        <v>408</v>
      </c>
      <c r="M747" s="355" t="s">
        <v>12975</v>
      </c>
    </row>
    <row r="748" spans="1:13">
      <c r="A748" s="354">
        <v>45320</v>
      </c>
      <c r="B748" s="355" t="s">
        <v>2574</v>
      </c>
      <c r="C748" s="355" t="s">
        <v>409</v>
      </c>
      <c r="D748" s="355" t="s">
        <v>2575</v>
      </c>
      <c r="E748" s="355" t="s">
        <v>2457</v>
      </c>
      <c r="F748" s="355" t="s">
        <v>438</v>
      </c>
      <c r="G748" s="355" t="s">
        <v>439</v>
      </c>
      <c r="H748" s="430">
        <v>46360</v>
      </c>
      <c r="I748" s="355">
        <f t="shared" si="12"/>
        <v>1</v>
      </c>
      <c r="J748" s="430">
        <v>46360</v>
      </c>
      <c r="K748" s="430">
        <v>24</v>
      </c>
      <c r="L748" s="431" t="s">
        <v>408</v>
      </c>
      <c r="M748" s="355" t="s">
        <v>12975</v>
      </c>
    </row>
    <row r="749" spans="1:13">
      <c r="A749" s="354">
        <v>45320</v>
      </c>
      <c r="B749" s="355" t="s">
        <v>2576</v>
      </c>
      <c r="C749" s="355" t="s">
        <v>404</v>
      </c>
      <c r="D749" s="355" t="s">
        <v>2577</v>
      </c>
      <c r="E749" s="355" t="s">
        <v>2457</v>
      </c>
      <c r="F749" s="355" t="s">
        <v>438</v>
      </c>
      <c r="G749" s="355" t="s">
        <v>439</v>
      </c>
      <c r="H749" s="430">
        <v>46400</v>
      </c>
      <c r="I749" s="355">
        <f t="shared" si="12"/>
        <v>1</v>
      </c>
      <c r="J749" s="430">
        <v>46400</v>
      </c>
      <c r="K749" s="430">
        <v>24</v>
      </c>
      <c r="L749" s="431" t="s">
        <v>408</v>
      </c>
      <c r="M749" s="355" t="s">
        <v>12975</v>
      </c>
    </row>
    <row r="750" spans="1:13">
      <c r="A750" s="354">
        <v>45321</v>
      </c>
      <c r="B750" s="355" t="s">
        <v>2578</v>
      </c>
      <c r="C750" s="355" t="s">
        <v>468</v>
      </c>
      <c r="D750" s="355" t="s">
        <v>2579</v>
      </c>
      <c r="E750" s="355" t="s">
        <v>2457</v>
      </c>
      <c r="F750" s="355" t="s">
        <v>438</v>
      </c>
      <c r="G750" s="355" t="s">
        <v>439</v>
      </c>
      <c r="H750" s="430">
        <v>47080</v>
      </c>
      <c r="I750" s="355">
        <f t="shared" si="12"/>
        <v>1</v>
      </c>
      <c r="J750" s="430">
        <v>47080</v>
      </c>
      <c r="K750" s="430">
        <v>24</v>
      </c>
      <c r="L750" s="431" t="s">
        <v>408</v>
      </c>
      <c r="M750" s="355" t="s">
        <v>12975</v>
      </c>
    </row>
    <row r="751" spans="1:13">
      <c r="A751" s="354">
        <v>45321</v>
      </c>
      <c r="B751" s="355" t="s">
        <v>2580</v>
      </c>
      <c r="C751" s="355" t="s">
        <v>442</v>
      </c>
      <c r="D751" s="355" t="s">
        <v>2581</v>
      </c>
      <c r="E751" s="355" t="s">
        <v>2457</v>
      </c>
      <c r="F751" s="355" t="s">
        <v>438</v>
      </c>
      <c r="G751" s="355" t="s">
        <v>439</v>
      </c>
      <c r="H751" s="430">
        <v>46260</v>
      </c>
      <c r="I751" s="355">
        <f t="shared" si="12"/>
        <v>1</v>
      </c>
      <c r="J751" s="430">
        <v>46260</v>
      </c>
      <c r="K751" s="430">
        <v>24</v>
      </c>
      <c r="L751" s="431" t="s">
        <v>408</v>
      </c>
      <c r="M751" s="355" t="s">
        <v>12975</v>
      </c>
    </row>
    <row r="752" spans="1:13">
      <c r="A752" s="354">
        <v>45321</v>
      </c>
      <c r="B752" s="355" t="s">
        <v>2582</v>
      </c>
      <c r="C752" s="355" t="s">
        <v>2583</v>
      </c>
      <c r="D752" s="355" t="s">
        <v>2584</v>
      </c>
      <c r="E752" s="355" t="s">
        <v>2457</v>
      </c>
      <c r="F752" s="355" t="s">
        <v>438</v>
      </c>
      <c r="G752" s="355" t="s">
        <v>439</v>
      </c>
      <c r="H752" s="430">
        <v>47040</v>
      </c>
      <c r="I752" s="355">
        <f t="shared" si="12"/>
        <v>1</v>
      </c>
      <c r="J752" s="430">
        <v>47040</v>
      </c>
      <c r="K752" s="430">
        <v>24</v>
      </c>
      <c r="L752" s="431" t="s">
        <v>408</v>
      </c>
      <c r="M752" s="355" t="s">
        <v>12975</v>
      </c>
    </row>
    <row r="753" spans="1:13">
      <c r="A753" s="354">
        <v>45322</v>
      </c>
      <c r="B753" s="355" t="s">
        <v>2585</v>
      </c>
      <c r="C753" s="355" t="s">
        <v>469</v>
      </c>
      <c r="D753" s="355" t="s">
        <v>2586</v>
      </c>
      <c r="E753" s="355" t="s">
        <v>2457</v>
      </c>
      <c r="F753" s="355" t="s">
        <v>438</v>
      </c>
      <c r="G753" s="355" t="s">
        <v>439</v>
      </c>
      <c r="H753" s="430">
        <v>45660</v>
      </c>
      <c r="I753" s="355">
        <f t="shared" si="12"/>
        <v>1</v>
      </c>
      <c r="J753" s="430">
        <v>45660</v>
      </c>
      <c r="K753" s="430">
        <v>24</v>
      </c>
      <c r="L753" s="431" t="s">
        <v>300</v>
      </c>
      <c r="M753" s="355" t="s">
        <v>12976</v>
      </c>
    </row>
    <row r="754" spans="1:13">
      <c r="A754" s="354">
        <v>45321</v>
      </c>
      <c r="B754" s="355" t="s">
        <v>2587</v>
      </c>
      <c r="C754" s="355" t="s">
        <v>414</v>
      </c>
      <c r="D754" s="355" t="s">
        <v>2588</v>
      </c>
      <c r="E754" s="355" t="s">
        <v>2457</v>
      </c>
      <c r="F754" s="355" t="s">
        <v>438</v>
      </c>
      <c r="G754" s="355" t="s">
        <v>439</v>
      </c>
      <c r="H754" s="430">
        <v>45360</v>
      </c>
      <c r="I754" s="355">
        <f t="shared" si="12"/>
        <v>1</v>
      </c>
      <c r="J754" s="430">
        <v>45360</v>
      </c>
      <c r="K754" s="430">
        <v>24</v>
      </c>
      <c r="L754" s="431" t="s">
        <v>408</v>
      </c>
      <c r="M754" s="355" t="s">
        <v>12976</v>
      </c>
    </row>
    <row r="755" spans="1:13">
      <c r="A755" s="354">
        <v>45321</v>
      </c>
      <c r="B755" s="355" t="s">
        <v>2589</v>
      </c>
      <c r="C755" s="355" t="s">
        <v>410</v>
      </c>
      <c r="D755" s="355" t="s">
        <v>2590</v>
      </c>
      <c r="E755" s="355" t="s">
        <v>2457</v>
      </c>
      <c r="F755" s="355" t="s">
        <v>438</v>
      </c>
      <c r="G755" s="355" t="s">
        <v>439</v>
      </c>
      <c r="H755" s="430">
        <v>45540</v>
      </c>
      <c r="I755" s="355">
        <f t="shared" si="12"/>
        <v>1</v>
      </c>
      <c r="J755" s="430">
        <v>45540</v>
      </c>
      <c r="K755" s="430">
        <v>24</v>
      </c>
      <c r="L755" s="431" t="s">
        <v>408</v>
      </c>
      <c r="M755" s="355" t="s">
        <v>12976</v>
      </c>
    </row>
    <row r="756" spans="1:13">
      <c r="A756" s="354">
        <v>45323</v>
      </c>
      <c r="B756" s="355" t="s">
        <v>2591</v>
      </c>
      <c r="C756" s="355" t="s">
        <v>414</v>
      </c>
      <c r="D756" s="355" t="s">
        <v>2592</v>
      </c>
      <c r="E756" s="355" t="s">
        <v>2457</v>
      </c>
      <c r="F756" s="355" t="s">
        <v>438</v>
      </c>
      <c r="G756" s="355" t="s">
        <v>439</v>
      </c>
      <c r="H756" s="430">
        <v>46000</v>
      </c>
      <c r="I756" s="355">
        <f t="shared" ref="I756:I819" si="13">MONTH(A756)</f>
        <v>2</v>
      </c>
      <c r="J756" s="430">
        <v>46000</v>
      </c>
      <c r="K756" s="430">
        <v>24</v>
      </c>
      <c r="L756" s="431" t="s">
        <v>408</v>
      </c>
      <c r="M756" s="355" t="s">
        <v>12977</v>
      </c>
    </row>
    <row r="757" spans="1:13">
      <c r="A757" s="354">
        <v>45323</v>
      </c>
      <c r="B757" s="355" t="s">
        <v>2593</v>
      </c>
      <c r="C757" s="355" t="s">
        <v>462</v>
      </c>
      <c r="D757" s="355" t="s">
        <v>2594</v>
      </c>
      <c r="E757" s="355" t="s">
        <v>2457</v>
      </c>
      <c r="F757" s="355" t="s">
        <v>438</v>
      </c>
      <c r="G757" s="355" t="s">
        <v>439</v>
      </c>
      <c r="H757" s="430">
        <v>25441</v>
      </c>
      <c r="I757" s="355">
        <f t="shared" si="13"/>
        <v>2</v>
      </c>
      <c r="J757" s="430">
        <v>25441</v>
      </c>
      <c r="K757" s="430">
        <v>13</v>
      </c>
      <c r="L757" s="431" t="s">
        <v>408</v>
      </c>
      <c r="M757" s="355" t="s">
        <v>12977</v>
      </c>
    </row>
    <row r="758" spans="1:13">
      <c r="A758" s="354">
        <v>45323</v>
      </c>
      <c r="B758" s="355" t="s">
        <v>2593</v>
      </c>
      <c r="C758" s="355" t="s">
        <v>462</v>
      </c>
      <c r="D758" s="355" t="s">
        <v>2594</v>
      </c>
      <c r="E758" s="355" t="s">
        <v>2457</v>
      </c>
      <c r="F758" s="355" t="s">
        <v>438</v>
      </c>
      <c r="G758" s="355" t="s">
        <v>439</v>
      </c>
      <c r="H758" s="430">
        <v>20939</v>
      </c>
      <c r="I758" s="355">
        <f t="shared" si="13"/>
        <v>2</v>
      </c>
      <c r="J758" s="430">
        <v>20939</v>
      </c>
      <c r="K758" s="430">
        <v>11</v>
      </c>
      <c r="L758" s="431" t="s">
        <v>408</v>
      </c>
      <c r="M758" s="355" t="s">
        <v>12975</v>
      </c>
    </row>
    <row r="759" spans="1:13">
      <c r="A759" s="354">
        <v>45323</v>
      </c>
      <c r="B759" s="355" t="s">
        <v>2595</v>
      </c>
      <c r="C759" s="355" t="s">
        <v>442</v>
      </c>
      <c r="D759" s="355" t="s">
        <v>2596</v>
      </c>
      <c r="E759" s="355" t="s">
        <v>2457</v>
      </c>
      <c r="F759" s="355" t="s">
        <v>438</v>
      </c>
      <c r="G759" s="355" t="s">
        <v>439</v>
      </c>
      <c r="H759" s="430">
        <v>22808</v>
      </c>
      <c r="I759" s="355">
        <f t="shared" si="13"/>
        <v>2</v>
      </c>
      <c r="J759" s="430">
        <v>22808</v>
      </c>
      <c r="K759" s="430">
        <v>12</v>
      </c>
      <c r="L759" s="431" t="s">
        <v>408</v>
      </c>
      <c r="M759" s="355" t="s">
        <v>12976</v>
      </c>
    </row>
    <row r="760" spans="1:13">
      <c r="A760" s="354">
        <v>45323</v>
      </c>
      <c r="B760" s="355" t="s">
        <v>2595</v>
      </c>
      <c r="C760" s="355" t="s">
        <v>442</v>
      </c>
      <c r="D760" s="355" t="s">
        <v>2596</v>
      </c>
      <c r="E760" s="355" t="s">
        <v>2457</v>
      </c>
      <c r="F760" s="355" t="s">
        <v>438</v>
      </c>
      <c r="G760" s="355" t="s">
        <v>439</v>
      </c>
      <c r="H760" s="430">
        <v>22812</v>
      </c>
      <c r="I760" s="355">
        <f t="shared" si="13"/>
        <v>2</v>
      </c>
      <c r="J760" s="430">
        <v>22812</v>
      </c>
      <c r="K760" s="430">
        <v>12</v>
      </c>
      <c r="L760" s="431" t="s">
        <v>408</v>
      </c>
      <c r="M760" s="355" t="s">
        <v>12977</v>
      </c>
    </row>
    <row r="761" spans="1:13">
      <c r="A761" s="354">
        <v>45324</v>
      </c>
      <c r="B761" s="355" t="s">
        <v>2597</v>
      </c>
      <c r="C761" s="355" t="s">
        <v>442</v>
      </c>
      <c r="D761" s="355" t="s">
        <v>2598</v>
      </c>
      <c r="E761" s="355" t="s">
        <v>2457</v>
      </c>
      <c r="F761" s="355" t="s">
        <v>438</v>
      </c>
      <c r="G761" s="355" t="s">
        <v>439</v>
      </c>
      <c r="H761" s="430">
        <v>45760</v>
      </c>
      <c r="I761" s="355">
        <f t="shared" si="13"/>
        <v>2</v>
      </c>
      <c r="J761" s="430">
        <v>45760</v>
      </c>
      <c r="K761" s="430">
        <v>24</v>
      </c>
      <c r="L761" s="431" t="s">
        <v>408</v>
      </c>
      <c r="M761" s="355" t="s">
        <v>12977</v>
      </c>
    </row>
    <row r="762" spans="1:13">
      <c r="A762" s="354">
        <v>45324</v>
      </c>
      <c r="B762" s="355" t="s">
        <v>2599</v>
      </c>
      <c r="C762" s="355" t="s">
        <v>442</v>
      </c>
      <c r="D762" s="355" t="s">
        <v>2600</v>
      </c>
      <c r="E762" s="355" t="s">
        <v>2457</v>
      </c>
      <c r="F762" s="355" t="s">
        <v>438</v>
      </c>
      <c r="G762" s="355" t="s">
        <v>439</v>
      </c>
      <c r="H762" s="430">
        <v>47300</v>
      </c>
      <c r="I762" s="355">
        <f t="shared" si="13"/>
        <v>2</v>
      </c>
      <c r="J762" s="430">
        <v>47300</v>
      </c>
      <c r="K762" s="430">
        <v>24</v>
      </c>
      <c r="L762" s="431" t="s">
        <v>408</v>
      </c>
      <c r="M762" s="355" t="s">
        <v>12973</v>
      </c>
    </row>
    <row r="763" spans="1:13">
      <c r="A763" s="354">
        <v>45324</v>
      </c>
      <c r="B763" s="355" t="s">
        <v>2601</v>
      </c>
      <c r="C763" s="355" t="s">
        <v>455</v>
      </c>
      <c r="D763" s="355" t="s">
        <v>2602</v>
      </c>
      <c r="E763" s="355" t="s">
        <v>2457</v>
      </c>
      <c r="F763" s="355" t="s">
        <v>438</v>
      </c>
      <c r="G763" s="355" t="s">
        <v>439</v>
      </c>
      <c r="H763" s="430">
        <v>45720</v>
      </c>
      <c r="I763" s="355">
        <f t="shared" si="13"/>
        <v>2</v>
      </c>
      <c r="J763" s="430">
        <v>45720</v>
      </c>
      <c r="K763" s="430">
        <v>24</v>
      </c>
      <c r="L763" s="431" t="s">
        <v>408</v>
      </c>
      <c r="M763" s="355" t="s">
        <v>12977</v>
      </c>
    </row>
    <row r="764" spans="1:13">
      <c r="A764" s="354">
        <v>45324</v>
      </c>
      <c r="B764" s="355" t="s">
        <v>2603</v>
      </c>
      <c r="C764" s="355" t="s">
        <v>2604</v>
      </c>
      <c r="D764" s="355" t="s">
        <v>2605</v>
      </c>
      <c r="E764" s="355" t="s">
        <v>2457</v>
      </c>
      <c r="F764" s="355" t="s">
        <v>438</v>
      </c>
      <c r="G764" s="355" t="s">
        <v>439</v>
      </c>
      <c r="H764" s="430">
        <v>23451</v>
      </c>
      <c r="I764" s="355">
        <f t="shared" si="13"/>
        <v>2</v>
      </c>
      <c r="J764" s="430">
        <v>23451</v>
      </c>
      <c r="K764" s="430">
        <v>12</v>
      </c>
      <c r="L764" s="431" t="s">
        <v>408</v>
      </c>
      <c r="M764" s="355" t="s">
        <v>12973</v>
      </c>
    </row>
    <row r="765" spans="1:13">
      <c r="A765" s="354">
        <v>45324</v>
      </c>
      <c r="B765" s="355" t="s">
        <v>2603</v>
      </c>
      <c r="C765" s="355" t="s">
        <v>2604</v>
      </c>
      <c r="D765" s="355" t="s">
        <v>2605</v>
      </c>
      <c r="E765" s="355" t="s">
        <v>2457</v>
      </c>
      <c r="F765" s="355" t="s">
        <v>438</v>
      </c>
      <c r="G765" s="355" t="s">
        <v>439</v>
      </c>
      <c r="H765" s="430">
        <v>23449</v>
      </c>
      <c r="I765" s="355">
        <f t="shared" si="13"/>
        <v>2</v>
      </c>
      <c r="J765" s="430">
        <v>23449</v>
      </c>
      <c r="K765" s="430">
        <v>12</v>
      </c>
      <c r="L765" s="431" t="s">
        <v>408</v>
      </c>
      <c r="M765" s="355" t="s">
        <v>12978</v>
      </c>
    </row>
    <row r="766" spans="1:13">
      <c r="A766" s="354">
        <v>45324</v>
      </c>
      <c r="B766" s="355" t="s">
        <v>2606</v>
      </c>
      <c r="C766" s="355" t="s">
        <v>410</v>
      </c>
      <c r="D766" s="355" t="s">
        <v>2607</v>
      </c>
      <c r="E766" s="355" t="s">
        <v>2457</v>
      </c>
      <c r="F766" s="355" t="s">
        <v>438</v>
      </c>
      <c r="G766" s="355" t="s">
        <v>439</v>
      </c>
      <c r="H766" s="430">
        <v>45760</v>
      </c>
      <c r="I766" s="355">
        <f t="shared" si="13"/>
        <v>2</v>
      </c>
      <c r="J766" s="430">
        <v>45760</v>
      </c>
      <c r="K766" s="430">
        <v>24</v>
      </c>
      <c r="L766" s="431" t="s">
        <v>408</v>
      </c>
      <c r="M766" s="355" t="s">
        <v>12977</v>
      </c>
    </row>
    <row r="767" spans="1:13">
      <c r="A767" s="354">
        <v>45324</v>
      </c>
      <c r="B767" s="355" t="s">
        <v>2608</v>
      </c>
      <c r="C767" s="355" t="s">
        <v>410</v>
      </c>
      <c r="D767" s="355" t="s">
        <v>2609</v>
      </c>
      <c r="E767" s="355" t="s">
        <v>2457</v>
      </c>
      <c r="F767" s="355" t="s">
        <v>438</v>
      </c>
      <c r="G767" s="355" t="s">
        <v>439</v>
      </c>
      <c r="H767" s="430">
        <v>47060</v>
      </c>
      <c r="I767" s="355">
        <f t="shared" si="13"/>
        <v>2</v>
      </c>
      <c r="J767" s="430">
        <v>47060</v>
      </c>
      <c r="K767" s="430">
        <v>24</v>
      </c>
      <c r="L767" s="431" t="s">
        <v>408</v>
      </c>
      <c r="M767" s="355" t="s">
        <v>12978</v>
      </c>
    </row>
    <row r="768" spans="1:13">
      <c r="A768" s="354">
        <v>45323</v>
      </c>
      <c r="B768" s="355" t="s">
        <v>2610</v>
      </c>
      <c r="C768" s="355" t="s">
        <v>414</v>
      </c>
      <c r="D768" s="355" t="s">
        <v>2611</v>
      </c>
      <c r="E768" s="355" t="s">
        <v>2457</v>
      </c>
      <c r="F768" s="355" t="s">
        <v>438</v>
      </c>
      <c r="G768" s="355" t="s">
        <v>439</v>
      </c>
      <c r="H768" s="430">
        <v>45920</v>
      </c>
      <c r="I768" s="355">
        <f t="shared" si="13"/>
        <v>2</v>
      </c>
      <c r="J768" s="430">
        <v>45920</v>
      </c>
      <c r="K768" s="430">
        <v>24</v>
      </c>
      <c r="L768" s="431" t="s">
        <v>408</v>
      </c>
      <c r="M768" s="355" t="s">
        <v>12977</v>
      </c>
    </row>
    <row r="769" spans="1:13">
      <c r="A769" s="354">
        <v>45324</v>
      </c>
      <c r="B769" s="355" t="s">
        <v>2612</v>
      </c>
      <c r="C769" s="355" t="s">
        <v>469</v>
      </c>
      <c r="D769" s="355" t="s">
        <v>2613</v>
      </c>
      <c r="E769" s="355" t="s">
        <v>2457</v>
      </c>
      <c r="F769" s="355" t="s">
        <v>438</v>
      </c>
      <c r="G769" s="355" t="s">
        <v>439</v>
      </c>
      <c r="H769" s="430">
        <v>25340</v>
      </c>
      <c r="I769" s="355">
        <f t="shared" si="13"/>
        <v>2</v>
      </c>
      <c r="J769" s="430">
        <v>25340</v>
      </c>
      <c r="K769" s="430">
        <v>13</v>
      </c>
      <c r="L769" s="431" t="s">
        <v>408</v>
      </c>
      <c r="M769" s="355" t="s">
        <v>12973</v>
      </c>
    </row>
    <row r="770" spans="1:13">
      <c r="A770" s="354">
        <v>45324</v>
      </c>
      <c r="B770" s="355" t="s">
        <v>2612</v>
      </c>
      <c r="C770" s="355" t="s">
        <v>469</v>
      </c>
      <c r="D770" s="355" t="s">
        <v>2613</v>
      </c>
      <c r="E770" s="355" t="s">
        <v>2457</v>
      </c>
      <c r="F770" s="355" t="s">
        <v>438</v>
      </c>
      <c r="G770" s="355" t="s">
        <v>439</v>
      </c>
      <c r="H770" s="430">
        <v>21440</v>
      </c>
      <c r="I770" s="355">
        <f t="shared" si="13"/>
        <v>2</v>
      </c>
      <c r="J770" s="430">
        <v>21440</v>
      </c>
      <c r="K770" s="430">
        <v>11</v>
      </c>
      <c r="L770" s="431" t="s">
        <v>408</v>
      </c>
      <c r="M770" s="355" t="s">
        <v>12977</v>
      </c>
    </row>
    <row r="771" spans="1:13">
      <c r="A771" s="354">
        <v>45327</v>
      </c>
      <c r="B771" s="355" t="s">
        <v>2614</v>
      </c>
      <c r="C771" s="355" t="s">
        <v>404</v>
      </c>
      <c r="D771" s="355" t="s">
        <v>2615</v>
      </c>
      <c r="E771" s="355" t="s">
        <v>2457</v>
      </c>
      <c r="F771" s="355" t="s">
        <v>438</v>
      </c>
      <c r="G771" s="355" t="s">
        <v>439</v>
      </c>
      <c r="H771" s="430">
        <v>47200</v>
      </c>
      <c r="I771" s="355">
        <f t="shared" si="13"/>
        <v>2</v>
      </c>
      <c r="J771" s="430">
        <v>47200</v>
      </c>
      <c r="K771" s="430">
        <v>24</v>
      </c>
      <c r="L771" s="431" t="s">
        <v>408</v>
      </c>
      <c r="M771" s="355" t="s">
        <v>12978</v>
      </c>
    </row>
    <row r="772" spans="1:13">
      <c r="A772" s="354">
        <v>45327</v>
      </c>
      <c r="B772" s="355" t="s">
        <v>2616</v>
      </c>
      <c r="C772" s="355" t="s">
        <v>404</v>
      </c>
      <c r="D772" s="355" t="s">
        <v>2617</v>
      </c>
      <c r="E772" s="355" t="s">
        <v>2457</v>
      </c>
      <c r="F772" s="355" t="s">
        <v>438</v>
      </c>
      <c r="G772" s="355" t="s">
        <v>439</v>
      </c>
      <c r="H772" s="430">
        <v>47380</v>
      </c>
      <c r="I772" s="355">
        <f t="shared" si="13"/>
        <v>2</v>
      </c>
      <c r="J772" s="430">
        <v>47380</v>
      </c>
      <c r="K772" s="430">
        <v>24</v>
      </c>
      <c r="L772" s="431" t="s">
        <v>408</v>
      </c>
      <c r="M772" s="355" t="s">
        <v>12978</v>
      </c>
    </row>
    <row r="773" spans="1:13">
      <c r="A773" s="354">
        <v>45327</v>
      </c>
      <c r="B773" s="355" t="s">
        <v>2618</v>
      </c>
      <c r="C773" s="355" t="s">
        <v>410</v>
      </c>
      <c r="D773" s="355" t="s">
        <v>2619</v>
      </c>
      <c r="E773" s="355" t="s">
        <v>2457</v>
      </c>
      <c r="F773" s="355" t="s">
        <v>438</v>
      </c>
      <c r="G773" s="355" t="s">
        <v>439</v>
      </c>
      <c r="H773" s="430">
        <v>47060</v>
      </c>
      <c r="I773" s="355">
        <f t="shared" si="13"/>
        <v>2</v>
      </c>
      <c r="J773" s="430">
        <v>47060</v>
      </c>
      <c r="K773" s="430">
        <v>24</v>
      </c>
      <c r="L773" s="431" t="s">
        <v>408</v>
      </c>
      <c r="M773" s="355" t="s">
        <v>12978</v>
      </c>
    </row>
    <row r="774" spans="1:13">
      <c r="A774" s="354">
        <v>45330</v>
      </c>
      <c r="B774" s="355" t="s">
        <v>2620</v>
      </c>
      <c r="C774" s="355" t="s">
        <v>2621</v>
      </c>
      <c r="D774" s="355" t="s">
        <v>2622</v>
      </c>
      <c r="E774" s="355" t="s">
        <v>2457</v>
      </c>
      <c r="F774" s="355" t="s">
        <v>438</v>
      </c>
      <c r="G774" s="355" t="s">
        <v>439</v>
      </c>
      <c r="H774" s="430">
        <v>46580</v>
      </c>
      <c r="I774" s="355">
        <f t="shared" si="13"/>
        <v>2</v>
      </c>
      <c r="J774" s="430">
        <v>46580</v>
      </c>
      <c r="K774" s="430">
        <v>24</v>
      </c>
      <c r="L774" s="431" t="s">
        <v>408</v>
      </c>
      <c r="M774" s="355" t="s">
        <v>12979</v>
      </c>
    </row>
    <row r="775" spans="1:13">
      <c r="A775" s="354">
        <v>45328</v>
      </c>
      <c r="B775" s="355" t="s">
        <v>2623</v>
      </c>
      <c r="C775" s="355" t="s">
        <v>410</v>
      </c>
      <c r="D775" s="355" t="s">
        <v>2624</v>
      </c>
      <c r="E775" s="355" t="s">
        <v>2457</v>
      </c>
      <c r="F775" s="355" t="s">
        <v>438</v>
      </c>
      <c r="G775" s="355" t="s">
        <v>439</v>
      </c>
      <c r="H775" s="430">
        <v>46760</v>
      </c>
      <c r="I775" s="355">
        <f t="shared" si="13"/>
        <v>2</v>
      </c>
      <c r="J775" s="430">
        <v>46760</v>
      </c>
      <c r="K775" s="430">
        <v>24</v>
      </c>
      <c r="L775" s="431" t="s">
        <v>408</v>
      </c>
      <c r="M775" s="355" t="s">
        <v>12980</v>
      </c>
    </row>
    <row r="776" spans="1:13">
      <c r="A776" s="354">
        <v>45330</v>
      </c>
      <c r="B776" s="355" t="s">
        <v>2625</v>
      </c>
      <c r="C776" s="355" t="s">
        <v>2621</v>
      </c>
      <c r="D776" s="355" t="s">
        <v>2626</v>
      </c>
      <c r="E776" s="355" t="s">
        <v>2457</v>
      </c>
      <c r="F776" s="355" t="s">
        <v>438</v>
      </c>
      <c r="G776" s="355" t="s">
        <v>439</v>
      </c>
      <c r="H776" s="430">
        <v>47700</v>
      </c>
      <c r="I776" s="355">
        <f t="shared" si="13"/>
        <v>2</v>
      </c>
      <c r="J776" s="430">
        <v>47700</v>
      </c>
      <c r="K776" s="430">
        <v>24</v>
      </c>
      <c r="L776" s="431" t="s">
        <v>408</v>
      </c>
      <c r="M776" s="355" t="s">
        <v>12980</v>
      </c>
    </row>
    <row r="777" spans="1:13">
      <c r="A777" s="354">
        <v>45330</v>
      </c>
      <c r="B777" s="355" t="s">
        <v>2627</v>
      </c>
      <c r="C777" s="355" t="s">
        <v>453</v>
      </c>
      <c r="D777" s="355" t="s">
        <v>2628</v>
      </c>
      <c r="E777" s="355" t="s">
        <v>2457</v>
      </c>
      <c r="F777" s="355" t="s">
        <v>438</v>
      </c>
      <c r="G777" s="355" t="s">
        <v>439</v>
      </c>
      <c r="H777" s="430">
        <v>46920</v>
      </c>
      <c r="I777" s="355">
        <f t="shared" si="13"/>
        <v>2</v>
      </c>
      <c r="J777" s="430">
        <v>46920</v>
      </c>
      <c r="K777" s="430">
        <v>24</v>
      </c>
      <c r="L777" s="431" t="s">
        <v>408</v>
      </c>
      <c r="M777" s="355" t="s">
        <v>12980</v>
      </c>
    </row>
    <row r="778" spans="1:13">
      <c r="A778" s="354">
        <v>45330</v>
      </c>
      <c r="B778" s="355" t="s">
        <v>2629</v>
      </c>
      <c r="C778" s="355" t="s">
        <v>2630</v>
      </c>
      <c r="D778" s="355" t="s">
        <v>2631</v>
      </c>
      <c r="E778" s="355" t="s">
        <v>2457</v>
      </c>
      <c r="F778" s="355" t="s">
        <v>438</v>
      </c>
      <c r="G778" s="355" t="s">
        <v>439</v>
      </c>
      <c r="H778" s="430">
        <v>46780</v>
      </c>
      <c r="I778" s="355">
        <f t="shared" si="13"/>
        <v>2</v>
      </c>
      <c r="J778" s="430">
        <v>46780</v>
      </c>
      <c r="K778" s="430">
        <v>24</v>
      </c>
      <c r="L778" s="431" t="s">
        <v>408</v>
      </c>
      <c r="M778" s="355" t="s">
        <v>12980</v>
      </c>
    </row>
    <row r="779" spans="1:13">
      <c r="A779" s="354">
        <v>45330</v>
      </c>
      <c r="B779" s="355" t="s">
        <v>2632</v>
      </c>
      <c r="C779" s="355" t="s">
        <v>455</v>
      </c>
      <c r="D779" s="355" t="s">
        <v>2633</v>
      </c>
      <c r="E779" s="355" t="s">
        <v>2457</v>
      </c>
      <c r="F779" s="355" t="s">
        <v>438</v>
      </c>
      <c r="G779" s="355" t="s">
        <v>439</v>
      </c>
      <c r="H779" s="430">
        <v>46640</v>
      </c>
      <c r="I779" s="355">
        <f t="shared" si="13"/>
        <v>2</v>
      </c>
      <c r="J779" s="430">
        <v>46640</v>
      </c>
      <c r="K779" s="430">
        <v>24</v>
      </c>
      <c r="L779" s="431" t="s">
        <v>408</v>
      </c>
      <c r="M779" s="355" t="s">
        <v>12979</v>
      </c>
    </row>
    <row r="780" spans="1:13">
      <c r="A780" s="354">
        <v>45330</v>
      </c>
      <c r="B780" s="355" t="s">
        <v>2634</v>
      </c>
      <c r="C780" s="355" t="s">
        <v>2635</v>
      </c>
      <c r="D780" s="355" t="s">
        <v>2636</v>
      </c>
      <c r="E780" s="355" t="s">
        <v>2457</v>
      </c>
      <c r="F780" s="355" t="s">
        <v>438</v>
      </c>
      <c r="G780" s="355" t="s">
        <v>439</v>
      </c>
      <c r="H780" s="430">
        <v>29112</v>
      </c>
      <c r="I780" s="355">
        <f t="shared" si="13"/>
        <v>2</v>
      </c>
      <c r="J780" s="430">
        <v>29112</v>
      </c>
      <c r="K780" s="430">
        <v>15</v>
      </c>
      <c r="L780" s="431" t="s">
        <v>408</v>
      </c>
      <c r="M780" s="355" t="s">
        <v>12980</v>
      </c>
    </row>
    <row r="781" spans="1:13">
      <c r="A781" s="354">
        <v>45330</v>
      </c>
      <c r="B781" s="355" t="s">
        <v>2634</v>
      </c>
      <c r="C781" s="355" t="s">
        <v>2635</v>
      </c>
      <c r="D781" s="355" t="s">
        <v>2636</v>
      </c>
      <c r="E781" s="355" t="s">
        <v>2457</v>
      </c>
      <c r="F781" s="355" t="s">
        <v>438</v>
      </c>
      <c r="G781" s="355" t="s">
        <v>439</v>
      </c>
      <c r="H781" s="430">
        <v>17468</v>
      </c>
      <c r="I781" s="355">
        <f t="shared" si="13"/>
        <v>2</v>
      </c>
      <c r="J781" s="430">
        <v>17468</v>
      </c>
      <c r="K781" s="430">
        <v>9</v>
      </c>
      <c r="L781" s="431" t="s">
        <v>408</v>
      </c>
      <c r="M781" s="355" t="s">
        <v>12979</v>
      </c>
    </row>
    <row r="782" spans="1:13">
      <c r="A782" s="354">
        <v>45330</v>
      </c>
      <c r="B782" s="355" t="s">
        <v>2637</v>
      </c>
      <c r="C782" s="355" t="s">
        <v>409</v>
      </c>
      <c r="D782" s="355" t="s">
        <v>2638</v>
      </c>
      <c r="E782" s="355" t="s">
        <v>2457</v>
      </c>
      <c r="F782" s="355" t="s">
        <v>438</v>
      </c>
      <c r="G782" s="355" t="s">
        <v>439</v>
      </c>
      <c r="H782" s="430">
        <v>47220</v>
      </c>
      <c r="I782" s="355">
        <f t="shared" si="13"/>
        <v>2</v>
      </c>
      <c r="J782" s="430">
        <v>47220</v>
      </c>
      <c r="K782" s="430">
        <v>24</v>
      </c>
      <c r="L782" s="431" t="s">
        <v>408</v>
      </c>
      <c r="M782" s="355" t="s">
        <v>12980</v>
      </c>
    </row>
    <row r="783" spans="1:13">
      <c r="A783" s="354">
        <v>45330</v>
      </c>
      <c r="B783" s="355" t="s">
        <v>2639</v>
      </c>
      <c r="C783" s="355" t="s">
        <v>442</v>
      </c>
      <c r="D783" s="355" t="s">
        <v>2640</v>
      </c>
      <c r="E783" s="355" t="s">
        <v>2457</v>
      </c>
      <c r="F783" s="355" t="s">
        <v>438</v>
      </c>
      <c r="G783" s="355" t="s">
        <v>439</v>
      </c>
      <c r="H783" s="430">
        <v>47060</v>
      </c>
      <c r="I783" s="355">
        <f t="shared" si="13"/>
        <v>2</v>
      </c>
      <c r="J783" s="430">
        <v>47060</v>
      </c>
      <c r="K783" s="430">
        <v>24</v>
      </c>
      <c r="L783" s="431" t="s">
        <v>408</v>
      </c>
      <c r="M783" s="355" t="s">
        <v>12980</v>
      </c>
    </row>
    <row r="784" spans="1:13">
      <c r="A784" s="354">
        <v>45330</v>
      </c>
      <c r="B784" s="355" t="s">
        <v>2641</v>
      </c>
      <c r="C784" s="355" t="s">
        <v>442</v>
      </c>
      <c r="D784" s="355" t="s">
        <v>2642</v>
      </c>
      <c r="E784" s="355" t="s">
        <v>2457</v>
      </c>
      <c r="F784" s="355" t="s">
        <v>438</v>
      </c>
      <c r="G784" s="355" t="s">
        <v>439</v>
      </c>
      <c r="H784" s="430">
        <v>46720</v>
      </c>
      <c r="I784" s="355">
        <f t="shared" si="13"/>
        <v>2</v>
      </c>
      <c r="J784" s="430">
        <v>46720</v>
      </c>
      <c r="K784" s="430">
        <v>24</v>
      </c>
      <c r="L784" s="431" t="s">
        <v>408</v>
      </c>
      <c r="M784" s="355" t="s">
        <v>12979</v>
      </c>
    </row>
    <row r="785" spans="1:13">
      <c r="A785" s="354">
        <v>45334</v>
      </c>
      <c r="B785" s="355" t="s">
        <v>2643</v>
      </c>
      <c r="C785" s="355" t="s">
        <v>404</v>
      </c>
      <c r="D785" s="355" t="s">
        <v>2644</v>
      </c>
      <c r="E785" s="355" t="s">
        <v>2457</v>
      </c>
      <c r="F785" s="355" t="s">
        <v>438</v>
      </c>
      <c r="G785" s="355" t="s">
        <v>439</v>
      </c>
      <c r="H785" s="430">
        <v>46000</v>
      </c>
      <c r="I785" s="355">
        <f t="shared" si="13"/>
        <v>2</v>
      </c>
      <c r="J785" s="430">
        <v>46000</v>
      </c>
      <c r="K785" s="430">
        <v>24</v>
      </c>
      <c r="L785" s="431" t="s">
        <v>408</v>
      </c>
      <c r="M785" s="355" t="s">
        <v>12979</v>
      </c>
    </row>
    <row r="786" spans="1:13">
      <c r="A786" s="354">
        <v>45334</v>
      </c>
      <c r="B786" s="355" t="s">
        <v>2645</v>
      </c>
      <c r="C786" s="355" t="s">
        <v>464</v>
      </c>
      <c r="D786" s="355" t="s">
        <v>2646</v>
      </c>
      <c r="E786" s="355" t="s">
        <v>2457</v>
      </c>
      <c r="F786" s="355" t="s">
        <v>438</v>
      </c>
      <c r="G786" s="355" t="s">
        <v>439</v>
      </c>
      <c r="H786" s="430">
        <v>46120</v>
      </c>
      <c r="I786" s="355">
        <f t="shared" si="13"/>
        <v>2</v>
      </c>
      <c r="J786" s="430">
        <v>46120</v>
      </c>
      <c r="K786" s="430">
        <v>24</v>
      </c>
      <c r="L786" s="431" t="s">
        <v>408</v>
      </c>
      <c r="M786" s="355" t="s">
        <v>12979</v>
      </c>
    </row>
    <row r="787" spans="1:13">
      <c r="A787" s="354">
        <v>45334</v>
      </c>
      <c r="B787" s="355" t="s">
        <v>2647</v>
      </c>
      <c r="C787" s="355" t="s">
        <v>442</v>
      </c>
      <c r="D787" s="355" t="s">
        <v>2648</v>
      </c>
      <c r="E787" s="355" t="s">
        <v>2457</v>
      </c>
      <c r="F787" s="355" t="s">
        <v>438</v>
      </c>
      <c r="G787" s="355" t="s">
        <v>439</v>
      </c>
      <c r="H787" s="430">
        <v>46380</v>
      </c>
      <c r="I787" s="355">
        <f t="shared" si="13"/>
        <v>2</v>
      </c>
      <c r="J787" s="430">
        <v>46380</v>
      </c>
      <c r="K787" s="430">
        <v>24</v>
      </c>
      <c r="L787" s="431" t="s">
        <v>408</v>
      </c>
      <c r="M787" s="355" t="s">
        <v>12981</v>
      </c>
    </row>
    <row r="788" spans="1:13">
      <c r="A788" s="354">
        <v>45335</v>
      </c>
      <c r="B788" s="355" t="s">
        <v>2649</v>
      </c>
      <c r="C788" s="355" t="s">
        <v>453</v>
      </c>
      <c r="D788" s="355" t="s">
        <v>2650</v>
      </c>
      <c r="E788" s="355" t="s">
        <v>2457</v>
      </c>
      <c r="F788" s="355" t="s">
        <v>438</v>
      </c>
      <c r="G788" s="355" t="s">
        <v>439</v>
      </c>
      <c r="H788" s="430">
        <v>46140</v>
      </c>
      <c r="I788" s="355">
        <f t="shared" si="13"/>
        <v>2</v>
      </c>
      <c r="J788" s="430">
        <v>46140</v>
      </c>
      <c r="K788" s="430">
        <v>24</v>
      </c>
      <c r="L788" s="431" t="s">
        <v>408</v>
      </c>
      <c r="M788" s="355" t="s">
        <v>485</v>
      </c>
    </row>
    <row r="789" spans="1:13">
      <c r="A789" s="354">
        <v>45335</v>
      </c>
      <c r="B789" s="355" t="s">
        <v>2651</v>
      </c>
      <c r="C789" s="355" t="s">
        <v>2652</v>
      </c>
      <c r="D789" s="355" t="s">
        <v>2653</v>
      </c>
      <c r="E789" s="355" t="s">
        <v>2457</v>
      </c>
      <c r="F789" s="355" t="s">
        <v>438</v>
      </c>
      <c r="G789" s="355" t="s">
        <v>439</v>
      </c>
      <c r="H789" s="430">
        <v>46460</v>
      </c>
      <c r="I789" s="355">
        <f t="shared" si="13"/>
        <v>2</v>
      </c>
      <c r="J789" s="430">
        <v>46460</v>
      </c>
      <c r="K789" s="430">
        <v>24</v>
      </c>
      <c r="L789" s="431" t="s">
        <v>408</v>
      </c>
      <c r="M789" s="355" t="s">
        <v>485</v>
      </c>
    </row>
    <row r="790" spans="1:13">
      <c r="A790" s="354">
        <v>45335</v>
      </c>
      <c r="B790" s="355" t="s">
        <v>2654</v>
      </c>
      <c r="C790" s="355" t="s">
        <v>414</v>
      </c>
      <c r="D790" s="355" t="s">
        <v>2655</v>
      </c>
      <c r="E790" s="355" t="s">
        <v>2457</v>
      </c>
      <c r="F790" s="355" t="s">
        <v>438</v>
      </c>
      <c r="G790" s="355" t="s">
        <v>439</v>
      </c>
      <c r="H790" s="430">
        <v>44850</v>
      </c>
      <c r="I790" s="355">
        <f t="shared" si="13"/>
        <v>2</v>
      </c>
      <c r="J790" s="430">
        <v>44850</v>
      </c>
      <c r="K790" s="430">
        <v>23</v>
      </c>
      <c r="L790" s="431" t="s">
        <v>408</v>
      </c>
      <c r="M790" s="355" t="s">
        <v>485</v>
      </c>
    </row>
    <row r="791" spans="1:13">
      <c r="A791" s="354">
        <v>45335</v>
      </c>
      <c r="B791" s="355" t="s">
        <v>2654</v>
      </c>
      <c r="C791" s="355" t="s">
        <v>414</v>
      </c>
      <c r="D791" s="355" t="s">
        <v>2655</v>
      </c>
      <c r="E791" s="355" t="s">
        <v>2457</v>
      </c>
      <c r="F791" s="355" t="s">
        <v>438</v>
      </c>
      <c r="G791" s="355" t="s">
        <v>439</v>
      </c>
      <c r="H791" s="430">
        <v>1970</v>
      </c>
      <c r="I791" s="355">
        <f t="shared" si="13"/>
        <v>2</v>
      </c>
      <c r="J791" s="430">
        <v>1970</v>
      </c>
      <c r="K791" s="430">
        <v>1</v>
      </c>
      <c r="L791" s="431" t="s">
        <v>408</v>
      </c>
      <c r="M791" s="355" t="s">
        <v>12978</v>
      </c>
    </row>
    <row r="792" spans="1:13">
      <c r="A792" s="354">
        <v>45336</v>
      </c>
      <c r="B792" s="355" t="s">
        <v>2656</v>
      </c>
      <c r="C792" s="355" t="s">
        <v>453</v>
      </c>
      <c r="D792" s="355" t="s">
        <v>2657</v>
      </c>
      <c r="E792" s="355" t="s">
        <v>2457</v>
      </c>
      <c r="F792" s="355" t="s">
        <v>438</v>
      </c>
      <c r="G792" s="355" t="s">
        <v>439</v>
      </c>
      <c r="H792" s="430">
        <v>46060</v>
      </c>
      <c r="I792" s="355">
        <f t="shared" si="13"/>
        <v>2</v>
      </c>
      <c r="J792" s="430">
        <v>46060</v>
      </c>
      <c r="K792" s="430">
        <v>24</v>
      </c>
      <c r="L792" s="431" t="s">
        <v>408</v>
      </c>
      <c r="M792" s="355" t="s">
        <v>12982</v>
      </c>
    </row>
    <row r="793" spans="1:13">
      <c r="A793" s="354">
        <v>45336</v>
      </c>
      <c r="B793" s="355" t="s">
        <v>2658</v>
      </c>
      <c r="C793" s="355" t="s">
        <v>2652</v>
      </c>
      <c r="D793" s="355" t="s">
        <v>2659</v>
      </c>
      <c r="E793" s="355" t="s">
        <v>2457</v>
      </c>
      <c r="F793" s="355" t="s">
        <v>438</v>
      </c>
      <c r="G793" s="355" t="s">
        <v>439</v>
      </c>
      <c r="H793" s="430">
        <v>46500</v>
      </c>
      <c r="I793" s="355">
        <f t="shared" si="13"/>
        <v>2</v>
      </c>
      <c r="J793" s="430">
        <v>46500</v>
      </c>
      <c r="K793" s="430">
        <v>24</v>
      </c>
      <c r="L793" s="431" t="s">
        <v>408</v>
      </c>
      <c r="M793" s="355" t="s">
        <v>12982</v>
      </c>
    </row>
    <row r="794" spans="1:13">
      <c r="A794" s="354">
        <v>45336</v>
      </c>
      <c r="B794" s="355" t="s">
        <v>2660</v>
      </c>
      <c r="C794" s="355" t="s">
        <v>410</v>
      </c>
      <c r="D794" s="355" t="s">
        <v>2661</v>
      </c>
      <c r="E794" s="355" t="s">
        <v>2457</v>
      </c>
      <c r="F794" s="355" t="s">
        <v>438</v>
      </c>
      <c r="G794" s="355" t="s">
        <v>439</v>
      </c>
      <c r="H794" s="430">
        <v>45740</v>
      </c>
      <c r="I794" s="355">
        <f t="shared" si="13"/>
        <v>2</v>
      </c>
      <c r="J794" s="430">
        <v>45740</v>
      </c>
      <c r="K794" s="430">
        <v>24</v>
      </c>
      <c r="L794" s="431" t="s">
        <v>408</v>
      </c>
      <c r="M794" s="355" t="s">
        <v>12982</v>
      </c>
    </row>
    <row r="795" spans="1:13">
      <c r="A795" s="354">
        <v>45337</v>
      </c>
      <c r="B795" s="355" t="s">
        <v>2662</v>
      </c>
      <c r="C795" s="355" t="s">
        <v>468</v>
      </c>
      <c r="D795" s="355" t="s">
        <v>2663</v>
      </c>
      <c r="E795" s="355" t="s">
        <v>2457</v>
      </c>
      <c r="F795" s="355" t="s">
        <v>438</v>
      </c>
      <c r="G795" s="355" t="s">
        <v>439</v>
      </c>
      <c r="H795" s="430">
        <v>44428</v>
      </c>
      <c r="I795" s="355">
        <f t="shared" si="13"/>
        <v>2</v>
      </c>
      <c r="J795" s="430">
        <v>44428</v>
      </c>
      <c r="K795" s="430">
        <v>23</v>
      </c>
      <c r="L795" s="431" t="s">
        <v>408</v>
      </c>
      <c r="M795" s="355" t="s">
        <v>12983</v>
      </c>
    </row>
    <row r="796" spans="1:13">
      <c r="A796" s="354">
        <v>45337</v>
      </c>
      <c r="B796" s="355" t="s">
        <v>2662</v>
      </c>
      <c r="C796" s="355" t="s">
        <v>468</v>
      </c>
      <c r="D796" s="355" t="s">
        <v>2663</v>
      </c>
      <c r="E796" s="355" t="s">
        <v>2457</v>
      </c>
      <c r="F796" s="355" t="s">
        <v>438</v>
      </c>
      <c r="G796" s="355" t="s">
        <v>439</v>
      </c>
      <c r="H796" s="430">
        <v>1932</v>
      </c>
      <c r="I796" s="355">
        <f t="shared" si="13"/>
        <v>2</v>
      </c>
      <c r="J796" s="430">
        <v>1932</v>
      </c>
      <c r="K796" s="430">
        <v>1</v>
      </c>
      <c r="L796" s="431" t="s">
        <v>408</v>
      </c>
      <c r="M796" s="355" t="s">
        <v>12982</v>
      </c>
    </row>
    <row r="797" spans="1:13">
      <c r="A797" s="354">
        <v>45337</v>
      </c>
      <c r="B797" s="355" t="s">
        <v>2664</v>
      </c>
      <c r="C797" s="355" t="s">
        <v>404</v>
      </c>
      <c r="D797" s="355" t="s">
        <v>2665</v>
      </c>
      <c r="E797" s="355" t="s">
        <v>2457</v>
      </c>
      <c r="F797" s="355" t="s">
        <v>438</v>
      </c>
      <c r="G797" s="355" t="s">
        <v>439</v>
      </c>
      <c r="H797" s="430">
        <v>46040</v>
      </c>
      <c r="I797" s="355">
        <f t="shared" si="13"/>
        <v>2</v>
      </c>
      <c r="J797" s="430">
        <v>46040</v>
      </c>
      <c r="K797" s="430">
        <v>24</v>
      </c>
      <c r="L797" s="431" t="s">
        <v>408</v>
      </c>
      <c r="M797" s="355" t="s">
        <v>12983</v>
      </c>
    </row>
    <row r="798" spans="1:13">
      <c r="A798" s="354">
        <v>45337</v>
      </c>
      <c r="B798" s="355" t="s">
        <v>2666</v>
      </c>
      <c r="C798" s="355" t="s">
        <v>414</v>
      </c>
      <c r="D798" s="355" t="s">
        <v>2667</v>
      </c>
      <c r="E798" s="355" t="s">
        <v>2457</v>
      </c>
      <c r="F798" s="355" t="s">
        <v>438</v>
      </c>
      <c r="G798" s="355" t="s">
        <v>439</v>
      </c>
      <c r="H798" s="430">
        <v>46440</v>
      </c>
      <c r="I798" s="355">
        <f t="shared" si="13"/>
        <v>2</v>
      </c>
      <c r="J798" s="430">
        <v>46440</v>
      </c>
      <c r="K798" s="430">
        <v>24</v>
      </c>
      <c r="L798" s="431" t="s">
        <v>408</v>
      </c>
      <c r="M798" s="355" t="s">
        <v>12983</v>
      </c>
    </row>
    <row r="799" spans="1:13">
      <c r="A799" s="354">
        <v>45338</v>
      </c>
      <c r="B799" s="355" t="s">
        <v>2668</v>
      </c>
      <c r="C799" s="355" t="s">
        <v>404</v>
      </c>
      <c r="D799" s="355" t="s">
        <v>2669</v>
      </c>
      <c r="E799" s="355" t="s">
        <v>2457</v>
      </c>
      <c r="F799" s="355" t="s">
        <v>438</v>
      </c>
      <c r="G799" s="355" t="s">
        <v>439</v>
      </c>
      <c r="H799" s="430">
        <v>45800</v>
      </c>
      <c r="I799" s="355">
        <f t="shared" si="13"/>
        <v>2</v>
      </c>
      <c r="J799" s="430">
        <v>45800</v>
      </c>
      <c r="K799" s="430">
        <v>24</v>
      </c>
      <c r="L799" s="431" t="s">
        <v>408</v>
      </c>
      <c r="M799" s="355" t="s">
        <v>12984</v>
      </c>
    </row>
    <row r="800" spans="1:13">
      <c r="A800" s="354">
        <v>45338</v>
      </c>
      <c r="B800" s="355" t="s">
        <v>2670</v>
      </c>
      <c r="C800" s="355" t="s">
        <v>410</v>
      </c>
      <c r="D800" s="355" t="s">
        <v>2671</v>
      </c>
      <c r="E800" s="355" t="s">
        <v>2457</v>
      </c>
      <c r="F800" s="355" t="s">
        <v>438</v>
      </c>
      <c r="G800" s="355" t="s">
        <v>439</v>
      </c>
      <c r="H800" s="430">
        <v>46520</v>
      </c>
      <c r="I800" s="355">
        <f t="shared" si="13"/>
        <v>2</v>
      </c>
      <c r="J800" s="430">
        <v>46520</v>
      </c>
      <c r="K800" s="430">
        <v>24</v>
      </c>
      <c r="L800" s="431" t="s">
        <v>408</v>
      </c>
      <c r="M800" s="355" t="s">
        <v>12984</v>
      </c>
    </row>
    <row r="801" spans="1:13">
      <c r="A801" s="354">
        <v>45335</v>
      </c>
      <c r="B801" s="355" t="s">
        <v>2672</v>
      </c>
      <c r="C801" s="355" t="s">
        <v>464</v>
      </c>
      <c r="D801" s="355" t="s">
        <v>2673</v>
      </c>
      <c r="E801" s="355" t="s">
        <v>2457</v>
      </c>
      <c r="F801" s="355" t="s">
        <v>438</v>
      </c>
      <c r="G801" s="355" t="s">
        <v>439</v>
      </c>
      <c r="H801" s="430">
        <v>46280</v>
      </c>
      <c r="I801" s="355">
        <f t="shared" si="13"/>
        <v>2</v>
      </c>
      <c r="J801" s="430">
        <v>46280</v>
      </c>
      <c r="K801" s="430">
        <v>24</v>
      </c>
      <c r="L801" s="431" t="s">
        <v>408</v>
      </c>
      <c r="M801" s="355" t="s">
        <v>485</v>
      </c>
    </row>
    <row r="802" spans="1:13">
      <c r="A802" s="354">
        <v>45336</v>
      </c>
      <c r="B802" s="355" t="s">
        <v>2674</v>
      </c>
      <c r="C802" s="355" t="s">
        <v>468</v>
      </c>
      <c r="D802" s="355" t="s">
        <v>2675</v>
      </c>
      <c r="E802" s="355" t="s">
        <v>2457</v>
      </c>
      <c r="F802" s="355" t="s">
        <v>438</v>
      </c>
      <c r="G802" s="355" t="s">
        <v>439</v>
      </c>
      <c r="H802" s="430">
        <v>46000</v>
      </c>
      <c r="I802" s="355">
        <f t="shared" si="13"/>
        <v>2</v>
      </c>
      <c r="J802" s="430">
        <v>46000</v>
      </c>
      <c r="K802" s="430">
        <v>24</v>
      </c>
      <c r="L802" s="431" t="s">
        <v>408</v>
      </c>
      <c r="M802" s="355" t="s">
        <v>12982</v>
      </c>
    </row>
    <row r="803" spans="1:13">
      <c r="A803" s="354">
        <v>45337</v>
      </c>
      <c r="B803" s="355" t="s">
        <v>2676</v>
      </c>
      <c r="C803" s="355" t="s">
        <v>2677</v>
      </c>
      <c r="D803" s="355" t="s">
        <v>2678</v>
      </c>
      <c r="E803" s="355" t="s">
        <v>2457</v>
      </c>
      <c r="F803" s="355" t="s">
        <v>438</v>
      </c>
      <c r="G803" s="355" t="s">
        <v>439</v>
      </c>
      <c r="H803" s="430">
        <v>46320</v>
      </c>
      <c r="I803" s="355">
        <f t="shared" si="13"/>
        <v>2</v>
      </c>
      <c r="J803" s="430">
        <v>46320</v>
      </c>
      <c r="K803" s="430">
        <v>24</v>
      </c>
      <c r="L803" s="431" t="s">
        <v>408</v>
      </c>
      <c r="M803" s="355" t="s">
        <v>12983</v>
      </c>
    </row>
    <row r="804" spans="1:13">
      <c r="A804" s="354">
        <v>45338</v>
      </c>
      <c r="B804" s="355" t="s">
        <v>2679</v>
      </c>
      <c r="C804" s="355" t="s">
        <v>470</v>
      </c>
      <c r="D804" s="355" t="s">
        <v>2680</v>
      </c>
      <c r="E804" s="355" t="s">
        <v>2457</v>
      </c>
      <c r="F804" s="355" t="s">
        <v>438</v>
      </c>
      <c r="G804" s="355" t="s">
        <v>439</v>
      </c>
      <c r="H804" s="430">
        <v>46020</v>
      </c>
      <c r="I804" s="355">
        <f t="shared" si="13"/>
        <v>2</v>
      </c>
      <c r="J804" s="430">
        <v>46020</v>
      </c>
      <c r="K804" s="430">
        <v>24</v>
      </c>
      <c r="L804" s="431" t="s">
        <v>408</v>
      </c>
      <c r="M804" s="355" t="s">
        <v>12984</v>
      </c>
    </row>
    <row r="805" spans="1:13">
      <c r="A805" s="354">
        <v>45337</v>
      </c>
      <c r="B805" s="355" t="s">
        <v>2681</v>
      </c>
      <c r="C805" s="355" t="s">
        <v>404</v>
      </c>
      <c r="D805" s="355" t="s">
        <v>2682</v>
      </c>
      <c r="E805" s="355" t="s">
        <v>2457</v>
      </c>
      <c r="F805" s="355" t="s">
        <v>438</v>
      </c>
      <c r="G805" s="355" t="s">
        <v>439</v>
      </c>
      <c r="H805" s="430">
        <v>46560</v>
      </c>
      <c r="I805" s="355">
        <f t="shared" si="13"/>
        <v>2</v>
      </c>
      <c r="J805" s="430">
        <v>46560</v>
      </c>
      <c r="K805" s="430">
        <v>24</v>
      </c>
      <c r="L805" s="431" t="s">
        <v>408</v>
      </c>
      <c r="M805" s="355" t="s">
        <v>12983</v>
      </c>
    </row>
    <row r="806" spans="1:13">
      <c r="A806" s="354">
        <v>45338</v>
      </c>
      <c r="B806" s="355" t="s">
        <v>2683</v>
      </c>
      <c r="C806" s="355" t="s">
        <v>440</v>
      </c>
      <c r="D806" s="355" t="s">
        <v>2684</v>
      </c>
      <c r="E806" s="355" t="s">
        <v>2457</v>
      </c>
      <c r="F806" s="355" t="s">
        <v>438</v>
      </c>
      <c r="G806" s="355" t="s">
        <v>439</v>
      </c>
      <c r="H806" s="430">
        <v>40023</v>
      </c>
      <c r="I806" s="355">
        <f t="shared" si="13"/>
        <v>2</v>
      </c>
      <c r="J806" s="430">
        <v>40023</v>
      </c>
      <c r="K806" s="430">
        <v>21</v>
      </c>
      <c r="L806" s="431" t="s">
        <v>408</v>
      </c>
      <c r="M806" s="355" t="s">
        <v>12974</v>
      </c>
    </row>
    <row r="807" spans="1:13">
      <c r="A807" s="354">
        <v>45338</v>
      </c>
      <c r="B807" s="355" t="s">
        <v>2683</v>
      </c>
      <c r="C807" s="355" t="s">
        <v>440</v>
      </c>
      <c r="D807" s="355" t="s">
        <v>2684</v>
      </c>
      <c r="E807" s="355" t="s">
        <v>2457</v>
      </c>
      <c r="F807" s="355" t="s">
        <v>438</v>
      </c>
      <c r="G807" s="355" t="s">
        <v>439</v>
      </c>
      <c r="H807" s="430">
        <v>5717</v>
      </c>
      <c r="I807" s="355">
        <f t="shared" si="13"/>
        <v>2</v>
      </c>
      <c r="J807" s="430">
        <v>5717</v>
      </c>
      <c r="K807" s="430">
        <v>3</v>
      </c>
      <c r="L807" s="431" t="s">
        <v>408</v>
      </c>
      <c r="M807" s="355" t="s">
        <v>12984</v>
      </c>
    </row>
    <row r="808" spans="1:13">
      <c r="A808" s="354">
        <v>45338</v>
      </c>
      <c r="B808" s="355" t="s">
        <v>2685</v>
      </c>
      <c r="C808" s="355" t="s">
        <v>509</v>
      </c>
      <c r="D808" s="355" t="s">
        <v>2686</v>
      </c>
      <c r="E808" s="355" t="s">
        <v>2457</v>
      </c>
      <c r="F808" s="355" t="s">
        <v>438</v>
      </c>
      <c r="G808" s="355" t="s">
        <v>439</v>
      </c>
      <c r="H808" s="430">
        <v>45920</v>
      </c>
      <c r="I808" s="355">
        <f t="shared" si="13"/>
        <v>2</v>
      </c>
      <c r="J808" s="430">
        <v>45920</v>
      </c>
      <c r="K808" s="430">
        <v>24</v>
      </c>
      <c r="L808" s="431" t="s">
        <v>408</v>
      </c>
      <c r="M808" s="355" t="s">
        <v>12984</v>
      </c>
    </row>
    <row r="809" spans="1:13">
      <c r="A809" s="354">
        <v>45338</v>
      </c>
      <c r="B809" s="355" t="s">
        <v>2687</v>
      </c>
      <c r="C809" s="355" t="s">
        <v>410</v>
      </c>
      <c r="D809" s="355" t="s">
        <v>2688</v>
      </c>
      <c r="E809" s="355" t="s">
        <v>2457</v>
      </c>
      <c r="F809" s="355" t="s">
        <v>438</v>
      </c>
      <c r="G809" s="355" t="s">
        <v>439</v>
      </c>
      <c r="H809" s="430">
        <v>28908</v>
      </c>
      <c r="I809" s="355">
        <f t="shared" si="13"/>
        <v>2</v>
      </c>
      <c r="J809" s="430">
        <v>28908</v>
      </c>
      <c r="K809" s="430">
        <v>15</v>
      </c>
      <c r="L809" s="431" t="s">
        <v>408</v>
      </c>
      <c r="M809" s="355" t="s">
        <v>12984</v>
      </c>
    </row>
    <row r="810" spans="1:13">
      <c r="A810" s="354">
        <v>45338</v>
      </c>
      <c r="B810" s="355" t="s">
        <v>2687</v>
      </c>
      <c r="C810" s="355" t="s">
        <v>410</v>
      </c>
      <c r="D810" s="355" t="s">
        <v>2688</v>
      </c>
      <c r="E810" s="355" t="s">
        <v>2457</v>
      </c>
      <c r="F810" s="355" t="s">
        <v>438</v>
      </c>
      <c r="G810" s="355" t="s">
        <v>439</v>
      </c>
      <c r="H810" s="430">
        <v>17352</v>
      </c>
      <c r="I810" s="355">
        <f t="shared" si="13"/>
        <v>2</v>
      </c>
      <c r="J810" s="430">
        <v>17352</v>
      </c>
      <c r="K810" s="430">
        <v>9</v>
      </c>
      <c r="L810" s="431" t="s">
        <v>408</v>
      </c>
      <c r="M810" s="355" t="s">
        <v>12983</v>
      </c>
    </row>
    <row r="811" spans="1:13">
      <c r="A811" s="354">
        <v>45338</v>
      </c>
      <c r="B811" s="355" t="s">
        <v>2689</v>
      </c>
      <c r="C811" s="355" t="s">
        <v>505</v>
      </c>
      <c r="D811" s="355" t="s">
        <v>2690</v>
      </c>
      <c r="E811" s="355" t="s">
        <v>2457</v>
      </c>
      <c r="F811" s="355" t="s">
        <v>438</v>
      </c>
      <c r="G811" s="355" t="s">
        <v>439</v>
      </c>
      <c r="H811" s="430">
        <v>45620</v>
      </c>
      <c r="I811" s="355">
        <f t="shared" si="13"/>
        <v>2</v>
      </c>
      <c r="J811" s="430">
        <v>45620</v>
      </c>
      <c r="K811" s="430">
        <v>24</v>
      </c>
      <c r="L811" s="431" t="s">
        <v>408</v>
      </c>
      <c r="M811" s="355" t="s">
        <v>12984</v>
      </c>
    </row>
    <row r="812" spans="1:13">
      <c r="A812" s="354">
        <v>45342</v>
      </c>
      <c r="B812" s="355" t="s">
        <v>2691</v>
      </c>
      <c r="C812" s="355" t="s">
        <v>442</v>
      </c>
      <c r="D812" s="355" t="s">
        <v>2692</v>
      </c>
      <c r="E812" s="355" t="s">
        <v>2457</v>
      </c>
      <c r="F812" s="355" t="s">
        <v>438</v>
      </c>
      <c r="G812" s="355" t="s">
        <v>439</v>
      </c>
      <c r="H812" s="430">
        <v>46760</v>
      </c>
      <c r="I812" s="355">
        <f t="shared" si="13"/>
        <v>2</v>
      </c>
      <c r="J812" s="430">
        <v>46760</v>
      </c>
      <c r="K812" s="430">
        <v>24</v>
      </c>
      <c r="L812" s="431" t="s">
        <v>408</v>
      </c>
      <c r="M812" s="355" t="s">
        <v>12974</v>
      </c>
    </row>
    <row r="813" spans="1:13">
      <c r="A813" s="354">
        <v>45342</v>
      </c>
      <c r="B813" s="355" t="s">
        <v>2693</v>
      </c>
      <c r="C813" s="355" t="s">
        <v>404</v>
      </c>
      <c r="D813" s="355" t="s">
        <v>2694</v>
      </c>
      <c r="E813" s="355" t="s">
        <v>2457</v>
      </c>
      <c r="F813" s="355" t="s">
        <v>438</v>
      </c>
      <c r="G813" s="355" t="s">
        <v>439</v>
      </c>
      <c r="H813" s="430">
        <v>46520</v>
      </c>
      <c r="I813" s="355">
        <f t="shared" si="13"/>
        <v>2</v>
      </c>
      <c r="J813" s="430">
        <v>46520</v>
      </c>
      <c r="K813" s="430">
        <v>24</v>
      </c>
      <c r="L813" s="431" t="s">
        <v>408</v>
      </c>
      <c r="M813" s="355" t="s">
        <v>12974</v>
      </c>
    </row>
    <row r="814" spans="1:13">
      <c r="A814" s="354">
        <v>45342</v>
      </c>
      <c r="B814" s="355" t="s">
        <v>2695</v>
      </c>
      <c r="C814" s="355" t="s">
        <v>404</v>
      </c>
      <c r="D814" s="355" t="s">
        <v>2696</v>
      </c>
      <c r="E814" s="355" t="s">
        <v>2457</v>
      </c>
      <c r="F814" s="355" t="s">
        <v>438</v>
      </c>
      <c r="G814" s="355" t="s">
        <v>439</v>
      </c>
      <c r="H814" s="430">
        <v>46580</v>
      </c>
      <c r="I814" s="355">
        <f t="shared" si="13"/>
        <v>2</v>
      </c>
      <c r="J814" s="430">
        <v>46580</v>
      </c>
      <c r="K814" s="430">
        <v>24</v>
      </c>
      <c r="L814" s="431" t="s">
        <v>408</v>
      </c>
      <c r="M814" s="355" t="s">
        <v>12974</v>
      </c>
    </row>
    <row r="815" spans="1:13">
      <c r="A815" s="354">
        <v>45343</v>
      </c>
      <c r="B815" s="355" t="s">
        <v>2697</v>
      </c>
      <c r="C815" s="355" t="s">
        <v>404</v>
      </c>
      <c r="D815" s="355" t="s">
        <v>2698</v>
      </c>
      <c r="E815" s="355" t="s">
        <v>2457</v>
      </c>
      <c r="F815" s="355" t="s">
        <v>438</v>
      </c>
      <c r="G815" s="355" t="s">
        <v>439</v>
      </c>
      <c r="H815" s="430">
        <v>46080</v>
      </c>
      <c r="I815" s="355">
        <f t="shared" si="13"/>
        <v>2</v>
      </c>
      <c r="J815" s="430">
        <v>46080</v>
      </c>
      <c r="K815" s="430">
        <v>24</v>
      </c>
      <c r="L815" s="431" t="s">
        <v>408</v>
      </c>
      <c r="M815" s="355" t="s">
        <v>12985</v>
      </c>
    </row>
    <row r="816" spans="1:13">
      <c r="A816" s="354">
        <v>45343</v>
      </c>
      <c r="B816" s="355" t="s">
        <v>2699</v>
      </c>
      <c r="C816" s="355" t="s">
        <v>404</v>
      </c>
      <c r="D816" s="355" t="s">
        <v>2700</v>
      </c>
      <c r="E816" s="355" t="s">
        <v>2457</v>
      </c>
      <c r="F816" s="355" t="s">
        <v>438</v>
      </c>
      <c r="G816" s="355" t="s">
        <v>439</v>
      </c>
      <c r="H816" s="430">
        <v>46710</v>
      </c>
      <c r="I816" s="355">
        <f t="shared" si="13"/>
        <v>2</v>
      </c>
      <c r="J816" s="430">
        <v>46710</v>
      </c>
      <c r="K816" s="430">
        <v>24</v>
      </c>
      <c r="L816" s="431" t="s">
        <v>408</v>
      </c>
      <c r="M816" s="355" t="s">
        <v>12986</v>
      </c>
    </row>
    <row r="817" spans="1:13">
      <c r="A817" s="354">
        <v>45343</v>
      </c>
      <c r="B817" s="355" t="s">
        <v>2701</v>
      </c>
      <c r="C817" s="355" t="s">
        <v>442</v>
      </c>
      <c r="D817" s="355" t="s">
        <v>2702</v>
      </c>
      <c r="E817" s="355" t="s">
        <v>2457</v>
      </c>
      <c r="F817" s="355" t="s">
        <v>438</v>
      </c>
      <c r="G817" s="355" t="s">
        <v>439</v>
      </c>
      <c r="H817" s="430">
        <v>47000</v>
      </c>
      <c r="I817" s="355">
        <f t="shared" si="13"/>
        <v>2</v>
      </c>
      <c r="J817" s="430">
        <v>47000</v>
      </c>
      <c r="K817" s="430">
        <v>24</v>
      </c>
      <c r="L817" s="431" t="s">
        <v>408</v>
      </c>
      <c r="M817" s="355" t="s">
        <v>12986</v>
      </c>
    </row>
    <row r="818" spans="1:13">
      <c r="A818" s="354">
        <v>45344</v>
      </c>
      <c r="B818" s="355" t="s">
        <v>2703</v>
      </c>
      <c r="C818" s="355" t="s">
        <v>470</v>
      </c>
      <c r="D818" s="355" t="s">
        <v>2704</v>
      </c>
      <c r="E818" s="355" t="s">
        <v>2457</v>
      </c>
      <c r="F818" s="355" t="s">
        <v>438</v>
      </c>
      <c r="G818" s="355" t="s">
        <v>439</v>
      </c>
      <c r="H818" s="430">
        <v>46460</v>
      </c>
      <c r="I818" s="355">
        <f t="shared" si="13"/>
        <v>2</v>
      </c>
      <c r="J818" s="430">
        <v>46460</v>
      </c>
      <c r="K818" s="430">
        <v>24</v>
      </c>
      <c r="L818" s="431" t="s">
        <v>408</v>
      </c>
      <c r="M818" s="355" t="s">
        <v>12986</v>
      </c>
    </row>
    <row r="819" spans="1:13">
      <c r="A819" s="354">
        <v>45344</v>
      </c>
      <c r="B819" s="355" t="s">
        <v>2705</v>
      </c>
      <c r="C819" s="355" t="s">
        <v>442</v>
      </c>
      <c r="D819" s="355" t="s">
        <v>2706</v>
      </c>
      <c r="E819" s="355" t="s">
        <v>2457</v>
      </c>
      <c r="F819" s="355" t="s">
        <v>438</v>
      </c>
      <c r="G819" s="355" t="s">
        <v>439</v>
      </c>
      <c r="H819" s="430">
        <v>46700</v>
      </c>
      <c r="I819" s="355">
        <f t="shared" si="13"/>
        <v>2</v>
      </c>
      <c r="J819" s="430">
        <v>46700</v>
      </c>
      <c r="K819" s="430">
        <v>24</v>
      </c>
      <c r="L819" s="431" t="s">
        <v>408</v>
      </c>
      <c r="M819" s="355" t="s">
        <v>12986</v>
      </c>
    </row>
    <row r="820" spans="1:13">
      <c r="A820" s="354">
        <v>45344</v>
      </c>
      <c r="B820" s="355" t="s">
        <v>2707</v>
      </c>
      <c r="C820" s="355" t="s">
        <v>442</v>
      </c>
      <c r="D820" s="355" t="s">
        <v>2708</v>
      </c>
      <c r="E820" s="355" t="s">
        <v>2457</v>
      </c>
      <c r="F820" s="355" t="s">
        <v>438</v>
      </c>
      <c r="G820" s="355" t="s">
        <v>439</v>
      </c>
      <c r="H820" s="430">
        <v>46320</v>
      </c>
      <c r="I820" s="355">
        <f t="shared" ref="I820:I883" si="14">MONTH(A820)</f>
        <v>2</v>
      </c>
      <c r="J820" s="430">
        <v>46320</v>
      </c>
      <c r="K820" s="430">
        <v>24</v>
      </c>
      <c r="L820" s="431" t="s">
        <v>408</v>
      </c>
      <c r="M820" s="355" t="s">
        <v>12986</v>
      </c>
    </row>
    <row r="821" spans="1:13">
      <c r="A821" s="354">
        <v>45345</v>
      </c>
      <c r="B821" s="355" t="s">
        <v>2709</v>
      </c>
      <c r="C821" s="355" t="s">
        <v>455</v>
      </c>
      <c r="D821" s="355" t="s">
        <v>2710</v>
      </c>
      <c r="E821" s="355" t="s">
        <v>2457</v>
      </c>
      <c r="F821" s="355" t="s">
        <v>438</v>
      </c>
      <c r="G821" s="355" t="s">
        <v>439</v>
      </c>
      <c r="H821" s="430">
        <v>46000</v>
      </c>
      <c r="I821" s="355">
        <f t="shared" si="14"/>
        <v>2</v>
      </c>
      <c r="J821" s="430">
        <v>46000</v>
      </c>
      <c r="K821" s="430">
        <v>24</v>
      </c>
      <c r="L821" s="431" t="s">
        <v>408</v>
      </c>
      <c r="M821" s="355" t="s">
        <v>12987</v>
      </c>
    </row>
    <row r="822" spans="1:13">
      <c r="A822" s="354">
        <v>45345</v>
      </c>
      <c r="B822" s="355" t="s">
        <v>2711</v>
      </c>
      <c r="C822" s="355" t="s">
        <v>442</v>
      </c>
      <c r="D822" s="355" t="s">
        <v>2712</v>
      </c>
      <c r="E822" s="355" t="s">
        <v>2457</v>
      </c>
      <c r="F822" s="355" t="s">
        <v>438</v>
      </c>
      <c r="G822" s="355" t="s">
        <v>439</v>
      </c>
      <c r="H822" s="430">
        <v>34622</v>
      </c>
      <c r="I822" s="355">
        <f t="shared" si="14"/>
        <v>2</v>
      </c>
      <c r="J822" s="430">
        <v>34622</v>
      </c>
      <c r="K822" s="430">
        <v>18</v>
      </c>
      <c r="L822" s="431" t="s">
        <v>408</v>
      </c>
      <c r="M822" s="355" t="s">
        <v>12987</v>
      </c>
    </row>
    <row r="823" spans="1:13">
      <c r="A823" s="354">
        <v>45345</v>
      </c>
      <c r="B823" s="355" t="s">
        <v>2711</v>
      </c>
      <c r="C823" s="355" t="s">
        <v>442</v>
      </c>
      <c r="D823" s="355" t="s">
        <v>2712</v>
      </c>
      <c r="E823" s="355" t="s">
        <v>2457</v>
      </c>
      <c r="F823" s="355" t="s">
        <v>438</v>
      </c>
      <c r="G823" s="355" t="s">
        <v>439</v>
      </c>
      <c r="H823" s="430">
        <v>11538</v>
      </c>
      <c r="I823" s="355">
        <f t="shared" si="14"/>
        <v>2</v>
      </c>
      <c r="J823" s="430">
        <v>11538</v>
      </c>
      <c r="K823" s="430">
        <v>6</v>
      </c>
      <c r="L823" s="431" t="s">
        <v>408</v>
      </c>
      <c r="M823" s="355" t="s">
        <v>12986</v>
      </c>
    </row>
    <row r="824" spans="1:13">
      <c r="A824" s="354">
        <v>45345</v>
      </c>
      <c r="B824" s="355" t="s">
        <v>2713</v>
      </c>
      <c r="C824" s="355" t="s">
        <v>409</v>
      </c>
      <c r="D824" s="355" t="s">
        <v>2714</v>
      </c>
      <c r="E824" s="355" t="s">
        <v>2457</v>
      </c>
      <c r="F824" s="355" t="s">
        <v>438</v>
      </c>
      <c r="G824" s="355" t="s">
        <v>439</v>
      </c>
      <c r="H824" s="430">
        <v>45840</v>
      </c>
      <c r="I824" s="355">
        <f t="shared" si="14"/>
        <v>2</v>
      </c>
      <c r="J824" s="430">
        <v>45840</v>
      </c>
      <c r="K824" s="430">
        <v>24</v>
      </c>
      <c r="L824" s="431" t="s">
        <v>408</v>
      </c>
      <c r="M824" s="355" t="s">
        <v>12987</v>
      </c>
    </row>
    <row r="825" spans="1:13">
      <c r="A825" s="354">
        <v>45345</v>
      </c>
      <c r="B825" s="355" t="s">
        <v>2715</v>
      </c>
      <c r="C825" s="355" t="s">
        <v>442</v>
      </c>
      <c r="D825" s="355" t="s">
        <v>2716</v>
      </c>
      <c r="E825" s="355" t="s">
        <v>2457</v>
      </c>
      <c r="F825" s="355" t="s">
        <v>438</v>
      </c>
      <c r="G825" s="355" t="s">
        <v>439</v>
      </c>
      <c r="H825" s="430">
        <v>46100</v>
      </c>
      <c r="I825" s="355">
        <f t="shared" si="14"/>
        <v>2</v>
      </c>
      <c r="J825" s="430">
        <v>46100</v>
      </c>
      <c r="K825" s="430">
        <v>24</v>
      </c>
      <c r="L825" s="431" t="s">
        <v>408</v>
      </c>
      <c r="M825" s="355" t="s">
        <v>12987</v>
      </c>
    </row>
    <row r="826" spans="1:13">
      <c r="A826" s="354">
        <v>45348</v>
      </c>
      <c r="B826" s="355" t="s">
        <v>2717</v>
      </c>
      <c r="C826" s="355" t="s">
        <v>404</v>
      </c>
      <c r="D826" s="355" t="s">
        <v>2718</v>
      </c>
      <c r="E826" s="355" t="s">
        <v>2457</v>
      </c>
      <c r="F826" s="355" t="s">
        <v>438</v>
      </c>
      <c r="G826" s="355" t="s">
        <v>439</v>
      </c>
      <c r="H826" s="430">
        <v>46160</v>
      </c>
      <c r="I826" s="355">
        <f t="shared" si="14"/>
        <v>2</v>
      </c>
      <c r="J826" s="430">
        <v>46160</v>
      </c>
      <c r="K826" s="430">
        <v>24</v>
      </c>
      <c r="L826" s="431" t="s">
        <v>408</v>
      </c>
      <c r="M826" s="355" t="s">
        <v>12987</v>
      </c>
    </row>
    <row r="827" spans="1:13">
      <c r="A827" s="354">
        <v>45346</v>
      </c>
      <c r="B827" s="355" t="s">
        <v>2719</v>
      </c>
      <c r="C827" s="355" t="s">
        <v>442</v>
      </c>
      <c r="D827" s="355" t="s">
        <v>2720</v>
      </c>
      <c r="E827" s="355" t="s">
        <v>2457</v>
      </c>
      <c r="F827" s="355" t="s">
        <v>438</v>
      </c>
      <c r="G827" s="355" t="s">
        <v>439</v>
      </c>
      <c r="H827" s="430">
        <v>46600</v>
      </c>
      <c r="I827" s="355">
        <f t="shared" si="14"/>
        <v>2</v>
      </c>
      <c r="J827" s="430">
        <v>46600</v>
      </c>
      <c r="K827" s="430">
        <v>24</v>
      </c>
      <c r="L827" s="431" t="s">
        <v>408</v>
      </c>
      <c r="M827" s="355" t="s">
        <v>12988</v>
      </c>
    </row>
    <row r="828" spans="1:13">
      <c r="A828" s="354">
        <v>45348</v>
      </c>
      <c r="B828" s="355" t="s">
        <v>2721</v>
      </c>
      <c r="C828" s="355" t="s">
        <v>460</v>
      </c>
      <c r="D828" s="355" t="s">
        <v>2722</v>
      </c>
      <c r="E828" s="355" t="s">
        <v>2457</v>
      </c>
      <c r="F828" s="355" t="s">
        <v>438</v>
      </c>
      <c r="G828" s="355" t="s">
        <v>439</v>
      </c>
      <c r="H828" s="430">
        <v>46460</v>
      </c>
      <c r="I828" s="355">
        <f t="shared" si="14"/>
        <v>2</v>
      </c>
      <c r="J828" s="430">
        <v>46460</v>
      </c>
      <c r="K828" s="430">
        <v>24</v>
      </c>
      <c r="L828" s="431" t="s">
        <v>408</v>
      </c>
      <c r="M828" s="355" t="s">
        <v>12987</v>
      </c>
    </row>
    <row r="829" spans="1:13">
      <c r="A829" s="354">
        <v>45349</v>
      </c>
      <c r="B829" s="355" t="s">
        <v>2723</v>
      </c>
      <c r="C829" s="355" t="s">
        <v>410</v>
      </c>
      <c r="D829" s="355" t="s">
        <v>2724</v>
      </c>
      <c r="E829" s="355" t="s">
        <v>2457</v>
      </c>
      <c r="F829" s="355" t="s">
        <v>438</v>
      </c>
      <c r="G829" s="355" t="s">
        <v>439</v>
      </c>
      <c r="H829" s="430">
        <v>46320</v>
      </c>
      <c r="I829" s="355">
        <f t="shared" si="14"/>
        <v>2</v>
      </c>
      <c r="J829" s="430">
        <v>46320</v>
      </c>
      <c r="K829" s="430">
        <v>24</v>
      </c>
      <c r="L829" s="431" t="s">
        <v>408</v>
      </c>
      <c r="M829" s="355" t="s">
        <v>12981</v>
      </c>
    </row>
    <row r="830" spans="1:13">
      <c r="A830" s="354">
        <v>45349</v>
      </c>
      <c r="B830" s="355" t="s">
        <v>2725</v>
      </c>
      <c r="C830" s="355" t="s">
        <v>2726</v>
      </c>
      <c r="D830" s="355" t="s">
        <v>2727</v>
      </c>
      <c r="E830" s="355" t="s">
        <v>2457</v>
      </c>
      <c r="F830" s="355" t="s">
        <v>438</v>
      </c>
      <c r="G830" s="355" t="s">
        <v>439</v>
      </c>
      <c r="H830" s="430">
        <v>46380</v>
      </c>
      <c r="I830" s="355">
        <f t="shared" si="14"/>
        <v>2</v>
      </c>
      <c r="J830" s="430">
        <v>46380</v>
      </c>
      <c r="K830" s="430">
        <v>24</v>
      </c>
      <c r="L830" s="431" t="s">
        <v>408</v>
      </c>
      <c r="M830" s="355" t="s">
        <v>12981</v>
      </c>
    </row>
    <row r="831" spans="1:13">
      <c r="A831" s="354">
        <v>45349</v>
      </c>
      <c r="B831" s="355" t="s">
        <v>2728</v>
      </c>
      <c r="C831" s="355" t="s">
        <v>404</v>
      </c>
      <c r="D831" s="355" t="s">
        <v>2729</v>
      </c>
      <c r="E831" s="355" t="s">
        <v>2457</v>
      </c>
      <c r="F831" s="355" t="s">
        <v>438</v>
      </c>
      <c r="G831" s="355" t="s">
        <v>439</v>
      </c>
      <c r="H831" s="430">
        <v>46960</v>
      </c>
      <c r="I831" s="355">
        <f t="shared" si="14"/>
        <v>2</v>
      </c>
      <c r="J831" s="430">
        <v>46960</v>
      </c>
      <c r="K831" s="430">
        <v>24</v>
      </c>
      <c r="L831" s="431" t="s">
        <v>408</v>
      </c>
      <c r="M831" s="355" t="s">
        <v>12989</v>
      </c>
    </row>
    <row r="832" spans="1:13">
      <c r="A832" s="354">
        <v>45349</v>
      </c>
      <c r="B832" s="355" t="s">
        <v>2730</v>
      </c>
      <c r="C832" s="355" t="s">
        <v>409</v>
      </c>
      <c r="D832" s="355" t="s">
        <v>2731</v>
      </c>
      <c r="E832" s="355" t="s">
        <v>2457</v>
      </c>
      <c r="F832" s="355" t="s">
        <v>438</v>
      </c>
      <c r="G832" s="355" t="s">
        <v>439</v>
      </c>
      <c r="H832" s="430">
        <v>46920</v>
      </c>
      <c r="I832" s="355">
        <f t="shared" si="14"/>
        <v>2</v>
      </c>
      <c r="J832" s="430">
        <v>46920</v>
      </c>
      <c r="K832" s="430">
        <v>24</v>
      </c>
      <c r="L832" s="431" t="s">
        <v>408</v>
      </c>
      <c r="M832" s="355" t="s">
        <v>12990</v>
      </c>
    </row>
    <row r="833" spans="1:13">
      <c r="A833" s="354">
        <v>45350</v>
      </c>
      <c r="B833" s="355" t="s">
        <v>2732</v>
      </c>
      <c r="C833" s="355" t="s">
        <v>459</v>
      </c>
      <c r="D833" s="355" t="s">
        <v>2733</v>
      </c>
      <c r="E833" s="355" t="s">
        <v>2457</v>
      </c>
      <c r="F833" s="355" t="s">
        <v>438</v>
      </c>
      <c r="G833" s="355" t="s">
        <v>439</v>
      </c>
      <c r="H833" s="430">
        <v>46480</v>
      </c>
      <c r="I833" s="355">
        <f t="shared" si="14"/>
        <v>2</v>
      </c>
      <c r="J833" s="430">
        <v>46480</v>
      </c>
      <c r="K833" s="430">
        <v>24</v>
      </c>
      <c r="L833" s="355" t="s">
        <v>408</v>
      </c>
      <c r="M833" s="355" t="s">
        <v>12989</v>
      </c>
    </row>
    <row r="834" spans="1:13">
      <c r="A834" s="354">
        <v>45350</v>
      </c>
      <c r="B834" s="355" t="s">
        <v>2734</v>
      </c>
      <c r="C834" s="355" t="s">
        <v>442</v>
      </c>
      <c r="D834" s="355" t="s">
        <v>2735</v>
      </c>
      <c r="E834" s="355" t="s">
        <v>2457</v>
      </c>
      <c r="F834" s="355" t="s">
        <v>438</v>
      </c>
      <c r="G834" s="355" t="s">
        <v>439</v>
      </c>
      <c r="H834" s="430">
        <v>46400</v>
      </c>
      <c r="I834" s="355">
        <f t="shared" si="14"/>
        <v>2</v>
      </c>
      <c r="J834" s="430">
        <v>46400</v>
      </c>
      <c r="K834" s="430">
        <v>24</v>
      </c>
      <c r="L834" s="431" t="s">
        <v>408</v>
      </c>
      <c r="M834" s="355" t="s">
        <v>12989</v>
      </c>
    </row>
    <row r="835" spans="1:13">
      <c r="A835" s="354">
        <v>45351</v>
      </c>
      <c r="B835" s="355" t="s">
        <v>2736</v>
      </c>
      <c r="C835" s="355" t="s">
        <v>409</v>
      </c>
      <c r="D835" s="355" t="s">
        <v>2737</v>
      </c>
      <c r="E835" s="355" t="s">
        <v>2457</v>
      </c>
      <c r="F835" s="355" t="s">
        <v>438</v>
      </c>
      <c r="G835" s="355" t="s">
        <v>439</v>
      </c>
      <c r="H835" s="430">
        <v>46920</v>
      </c>
      <c r="I835" s="355">
        <f t="shared" si="14"/>
        <v>2</v>
      </c>
      <c r="J835" s="430">
        <v>46920</v>
      </c>
      <c r="K835" s="430">
        <v>24</v>
      </c>
      <c r="L835" s="431" t="s">
        <v>408</v>
      </c>
      <c r="M835" s="355" t="s">
        <v>12990</v>
      </c>
    </row>
    <row r="836" spans="1:13">
      <c r="A836" s="354">
        <v>45351</v>
      </c>
      <c r="B836" s="355" t="s">
        <v>2738</v>
      </c>
      <c r="C836" s="355" t="s">
        <v>442</v>
      </c>
      <c r="D836" s="355" t="s">
        <v>2739</v>
      </c>
      <c r="E836" s="355" t="s">
        <v>2457</v>
      </c>
      <c r="F836" s="355" t="s">
        <v>438</v>
      </c>
      <c r="G836" s="355" t="s">
        <v>439</v>
      </c>
      <c r="H836" s="430">
        <v>46820</v>
      </c>
      <c r="I836" s="355">
        <f t="shared" si="14"/>
        <v>2</v>
      </c>
      <c r="J836" s="430">
        <v>46820</v>
      </c>
      <c r="K836" s="430">
        <v>24</v>
      </c>
      <c r="L836" s="431" t="s">
        <v>408</v>
      </c>
      <c r="M836" s="355" t="s">
        <v>12990</v>
      </c>
    </row>
    <row r="837" spans="1:13">
      <c r="A837" s="354">
        <v>45351</v>
      </c>
      <c r="B837" s="355" t="s">
        <v>2740</v>
      </c>
      <c r="C837" s="355" t="s">
        <v>2741</v>
      </c>
      <c r="D837" s="355" t="s">
        <v>2742</v>
      </c>
      <c r="E837" s="355" t="s">
        <v>2457</v>
      </c>
      <c r="F837" s="355" t="s">
        <v>438</v>
      </c>
      <c r="G837" s="355" t="s">
        <v>439</v>
      </c>
      <c r="H837" s="430">
        <v>46820</v>
      </c>
      <c r="I837" s="355">
        <f t="shared" si="14"/>
        <v>2</v>
      </c>
      <c r="J837" s="430">
        <v>46820</v>
      </c>
      <c r="K837" s="430">
        <v>24</v>
      </c>
      <c r="L837" s="431" t="s">
        <v>408</v>
      </c>
      <c r="M837" s="355" t="s">
        <v>12989</v>
      </c>
    </row>
    <row r="838" spans="1:13">
      <c r="A838" s="354">
        <v>45352</v>
      </c>
      <c r="B838" s="355" t="s">
        <v>2743</v>
      </c>
      <c r="C838" s="355" t="s">
        <v>409</v>
      </c>
      <c r="D838" s="355" t="s">
        <v>2744</v>
      </c>
      <c r="E838" s="355" t="s">
        <v>2457</v>
      </c>
      <c r="F838" s="355" t="s">
        <v>438</v>
      </c>
      <c r="G838" s="355" t="s">
        <v>439</v>
      </c>
      <c r="H838" s="430">
        <v>46380</v>
      </c>
      <c r="I838" s="355">
        <f t="shared" si="14"/>
        <v>3</v>
      </c>
      <c r="J838" s="430">
        <v>46380</v>
      </c>
      <c r="K838" s="430">
        <v>24</v>
      </c>
      <c r="L838" s="431" t="s">
        <v>408</v>
      </c>
      <c r="M838" s="355" t="s">
        <v>12991</v>
      </c>
    </row>
    <row r="839" spans="1:13">
      <c r="A839" s="354">
        <v>45352</v>
      </c>
      <c r="B839" s="355" t="s">
        <v>2745</v>
      </c>
      <c r="C839" s="355" t="s">
        <v>455</v>
      </c>
      <c r="D839" s="355" t="s">
        <v>2746</v>
      </c>
      <c r="E839" s="355" t="s">
        <v>2457</v>
      </c>
      <c r="F839" s="355" t="s">
        <v>438</v>
      </c>
      <c r="G839" s="355" t="s">
        <v>439</v>
      </c>
      <c r="H839" s="430">
        <v>46640</v>
      </c>
      <c r="I839" s="355">
        <f t="shared" si="14"/>
        <v>3</v>
      </c>
      <c r="J839" s="430">
        <v>46640</v>
      </c>
      <c r="K839" s="430">
        <v>24</v>
      </c>
      <c r="L839" s="431" t="s">
        <v>408</v>
      </c>
      <c r="M839" s="355" t="s">
        <v>12990</v>
      </c>
    </row>
    <row r="840" spans="1:13">
      <c r="A840" s="354">
        <v>45351</v>
      </c>
      <c r="B840" s="355" t="s">
        <v>2747</v>
      </c>
      <c r="C840" s="355" t="s">
        <v>551</v>
      </c>
      <c r="D840" s="355" t="s">
        <v>2748</v>
      </c>
      <c r="E840" s="355" t="s">
        <v>2457</v>
      </c>
      <c r="F840" s="355" t="s">
        <v>438</v>
      </c>
      <c r="G840" s="355" t="s">
        <v>439</v>
      </c>
      <c r="H840" s="430">
        <v>46580</v>
      </c>
      <c r="I840" s="355">
        <f t="shared" si="14"/>
        <v>2</v>
      </c>
      <c r="J840" s="430">
        <v>46580</v>
      </c>
      <c r="K840" s="430">
        <v>24</v>
      </c>
      <c r="L840" s="431" t="s">
        <v>408</v>
      </c>
      <c r="M840" s="355" t="s">
        <v>12990</v>
      </c>
    </row>
    <row r="841" spans="1:13">
      <c r="A841" s="354">
        <v>45352</v>
      </c>
      <c r="B841" s="355" t="s">
        <v>2749</v>
      </c>
      <c r="C841" s="355" t="s">
        <v>551</v>
      </c>
      <c r="D841" s="355" t="s">
        <v>2750</v>
      </c>
      <c r="E841" s="355" t="s">
        <v>2457</v>
      </c>
      <c r="F841" s="355" t="s">
        <v>438</v>
      </c>
      <c r="G841" s="355" t="s">
        <v>439</v>
      </c>
      <c r="H841" s="430">
        <v>46080</v>
      </c>
      <c r="I841" s="355">
        <f t="shared" si="14"/>
        <v>3</v>
      </c>
      <c r="J841" s="430">
        <v>46080</v>
      </c>
      <c r="K841" s="430">
        <v>24</v>
      </c>
      <c r="L841" s="431" t="s">
        <v>408</v>
      </c>
      <c r="M841" s="355" t="s">
        <v>12991</v>
      </c>
    </row>
    <row r="842" spans="1:13">
      <c r="A842" s="354">
        <v>45351</v>
      </c>
      <c r="B842" s="355" t="s">
        <v>2751</v>
      </c>
      <c r="C842" s="355" t="s">
        <v>409</v>
      </c>
      <c r="D842" s="355" t="s">
        <v>2752</v>
      </c>
      <c r="E842" s="355" t="s">
        <v>2457</v>
      </c>
      <c r="F842" s="355" t="s">
        <v>438</v>
      </c>
      <c r="G842" s="355" t="s">
        <v>439</v>
      </c>
      <c r="H842" s="430">
        <v>46740</v>
      </c>
      <c r="I842" s="355">
        <f t="shared" si="14"/>
        <v>2</v>
      </c>
      <c r="J842" s="430">
        <v>46740</v>
      </c>
      <c r="K842" s="430">
        <v>24</v>
      </c>
      <c r="L842" s="431" t="s">
        <v>408</v>
      </c>
      <c r="M842" s="355" t="s">
        <v>12990</v>
      </c>
    </row>
    <row r="843" spans="1:13">
      <c r="A843" s="354">
        <v>45352</v>
      </c>
      <c r="B843" s="355" t="s">
        <v>2753</v>
      </c>
      <c r="C843" s="355" t="s">
        <v>483</v>
      </c>
      <c r="D843" s="355" t="s">
        <v>2754</v>
      </c>
      <c r="E843" s="355" t="s">
        <v>2457</v>
      </c>
      <c r="F843" s="355" t="s">
        <v>438</v>
      </c>
      <c r="G843" s="355" t="s">
        <v>439</v>
      </c>
      <c r="H843" s="430">
        <v>30853</v>
      </c>
      <c r="I843" s="355">
        <f t="shared" si="14"/>
        <v>3</v>
      </c>
      <c r="J843" s="430">
        <v>30853</v>
      </c>
      <c r="K843" s="430">
        <v>16</v>
      </c>
      <c r="L843" s="431" t="s">
        <v>408</v>
      </c>
      <c r="M843" s="355" t="s">
        <v>12989</v>
      </c>
    </row>
    <row r="844" spans="1:13">
      <c r="A844" s="354">
        <v>45352</v>
      </c>
      <c r="B844" s="355" t="s">
        <v>2753</v>
      </c>
      <c r="C844" s="355" t="s">
        <v>483</v>
      </c>
      <c r="D844" s="355" t="s">
        <v>2754</v>
      </c>
      <c r="E844" s="355" t="s">
        <v>2457</v>
      </c>
      <c r="F844" s="355" t="s">
        <v>438</v>
      </c>
      <c r="G844" s="355" t="s">
        <v>439</v>
      </c>
      <c r="H844" s="430">
        <v>15427</v>
      </c>
      <c r="I844" s="355">
        <f t="shared" si="14"/>
        <v>3</v>
      </c>
      <c r="J844" s="430">
        <v>15427</v>
      </c>
      <c r="K844" s="430">
        <v>8</v>
      </c>
      <c r="L844" s="431" t="s">
        <v>408</v>
      </c>
      <c r="M844" s="355" t="s">
        <v>12991</v>
      </c>
    </row>
    <row r="845" spans="1:13">
      <c r="A845" s="354">
        <v>45352</v>
      </c>
      <c r="B845" s="355" t="s">
        <v>2755</v>
      </c>
      <c r="C845" s="355" t="s">
        <v>404</v>
      </c>
      <c r="D845" s="355" t="s">
        <v>2756</v>
      </c>
      <c r="E845" s="355" t="s">
        <v>2457</v>
      </c>
      <c r="F845" s="355" t="s">
        <v>438</v>
      </c>
      <c r="G845" s="355" t="s">
        <v>439</v>
      </c>
      <c r="H845" s="430">
        <v>39100</v>
      </c>
      <c r="I845" s="355">
        <f t="shared" si="14"/>
        <v>3</v>
      </c>
      <c r="J845" s="430">
        <v>39100</v>
      </c>
      <c r="K845" s="430">
        <v>20</v>
      </c>
      <c r="L845" s="431" t="s">
        <v>408</v>
      </c>
      <c r="M845" s="355" t="s">
        <v>12989</v>
      </c>
    </row>
    <row r="846" spans="1:13">
      <c r="A846" s="354">
        <v>45352</v>
      </c>
      <c r="B846" s="355" t="s">
        <v>2755</v>
      </c>
      <c r="C846" s="355" t="s">
        <v>404</v>
      </c>
      <c r="D846" s="355" t="s">
        <v>2756</v>
      </c>
      <c r="E846" s="355" t="s">
        <v>2457</v>
      </c>
      <c r="F846" s="355" t="s">
        <v>438</v>
      </c>
      <c r="G846" s="355" t="s">
        <v>439</v>
      </c>
      <c r="H846" s="430">
        <v>7820</v>
      </c>
      <c r="I846" s="355">
        <f t="shared" si="14"/>
        <v>3</v>
      </c>
      <c r="J846" s="430">
        <v>7820</v>
      </c>
      <c r="K846" s="430">
        <v>4</v>
      </c>
      <c r="L846" s="431" t="s">
        <v>408</v>
      </c>
      <c r="M846" s="355" t="s">
        <v>12990</v>
      </c>
    </row>
    <row r="847" spans="1:13">
      <c r="A847" s="354">
        <v>45355</v>
      </c>
      <c r="B847" s="355" t="s">
        <v>2757</v>
      </c>
      <c r="C847" s="355" t="s">
        <v>459</v>
      </c>
      <c r="D847" s="355" t="s">
        <v>2758</v>
      </c>
      <c r="E847" s="355" t="s">
        <v>2457</v>
      </c>
      <c r="F847" s="355" t="s">
        <v>438</v>
      </c>
      <c r="G847" s="355" t="s">
        <v>439</v>
      </c>
      <c r="H847" s="430">
        <v>46060</v>
      </c>
      <c r="I847" s="355">
        <f t="shared" si="14"/>
        <v>3</v>
      </c>
      <c r="J847" s="430">
        <v>46060</v>
      </c>
      <c r="K847" s="430">
        <v>24</v>
      </c>
      <c r="L847" s="431" t="s">
        <v>408</v>
      </c>
      <c r="M847" s="355" t="s">
        <v>12992</v>
      </c>
    </row>
    <row r="848" spans="1:13">
      <c r="A848" s="354">
        <v>45355</v>
      </c>
      <c r="B848" s="355" t="s">
        <v>2759</v>
      </c>
      <c r="C848" s="355" t="s">
        <v>404</v>
      </c>
      <c r="D848" s="355" t="s">
        <v>2760</v>
      </c>
      <c r="E848" s="355" t="s">
        <v>2457</v>
      </c>
      <c r="F848" s="355" t="s">
        <v>438</v>
      </c>
      <c r="G848" s="355" t="s">
        <v>439</v>
      </c>
      <c r="H848" s="430">
        <v>30836</v>
      </c>
      <c r="I848" s="355">
        <f t="shared" si="14"/>
        <v>3</v>
      </c>
      <c r="J848" s="430">
        <v>30836</v>
      </c>
      <c r="K848" s="430">
        <v>16</v>
      </c>
      <c r="L848" s="431" t="s">
        <v>408</v>
      </c>
      <c r="M848" s="355" t="s">
        <v>12992</v>
      </c>
    </row>
    <row r="849" spans="1:13">
      <c r="A849" s="354">
        <v>45355</v>
      </c>
      <c r="B849" s="355" t="s">
        <v>2759</v>
      </c>
      <c r="C849" s="355" t="s">
        <v>404</v>
      </c>
      <c r="D849" s="355" t="s">
        <v>2760</v>
      </c>
      <c r="E849" s="355" t="s">
        <v>2457</v>
      </c>
      <c r="F849" s="355" t="s">
        <v>438</v>
      </c>
      <c r="G849" s="355" t="s">
        <v>439</v>
      </c>
      <c r="H849" s="430">
        <v>15424</v>
      </c>
      <c r="I849" s="355">
        <f t="shared" si="14"/>
        <v>3</v>
      </c>
      <c r="J849" s="430">
        <v>15424</v>
      </c>
      <c r="K849" s="430">
        <v>8</v>
      </c>
      <c r="L849" s="431" t="s">
        <v>408</v>
      </c>
      <c r="M849" s="355" t="s">
        <v>12974</v>
      </c>
    </row>
    <row r="850" spans="1:13">
      <c r="A850" s="354">
        <v>45355</v>
      </c>
      <c r="B850" s="355" t="s">
        <v>2761</v>
      </c>
      <c r="C850" s="355" t="s">
        <v>506</v>
      </c>
      <c r="D850" s="355" t="s">
        <v>2762</v>
      </c>
      <c r="E850" s="355" t="s">
        <v>2457</v>
      </c>
      <c r="F850" s="355" t="s">
        <v>438</v>
      </c>
      <c r="G850" s="355" t="s">
        <v>439</v>
      </c>
      <c r="H850" s="430">
        <v>45940</v>
      </c>
      <c r="I850" s="355">
        <f t="shared" si="14"/>
        <v>3</v>
      </c>
      <c r="J850" s="430">
        <v>45940</v>
      </c>
      <c r="K850" s="430">
        <v>24</v>
      </c>
      <c r="L850" s="431" t="s">
        <v>408</v>
      </c>
      <c r="M850" s="355" t="s">
        <v>12992</v>
      </c>
    </row>
    <row r="851" spans="1:13">
      <c r="A851" s="354">
        <v>45356</v>
      </c>
      <c r="B851" s="355" t="s">
        <v>2763</v>
      </c>
      <c r="C851" s="355" t="s">
        <v>414</v>
      </c>
      <c r="D851" s="355" t="s">
        <v>2764</v>
      </c>
      <c r="E851" s="355" t="s">
        <v>2457</v>
      </c>
      <c r="F851" s="355" t="s">
        <v>438</v>
      </c>
      <c r="G851" s="355" t="s">
        <v>439</v>
      </c>
      <c r="H851" s="430">
        <v>46460</v>
      </c>
      <c r="I851" s="355">
        <f t="shared" si="14"/>
        <v>3</v>
      </c>
      <c r="J851" s="430">
        <v>46460</v>
      </c>
      <c r="K851" s="430">
        <v>24</v>
      </c>
      <c r="L851" s="431" t="s">
        <v>408</v>
      </c>
      <c r="M851" s="355" t="s">
        <v>12993</v>
      </c>
    </row>
    <row r="852" spans="1:13">
      <c r="A852" s="354">
        <v>45356</v>
      </c>
      <c r="B852" s="355" t="s">
        <v>2765</v>
      </c>
      <c r="C852" s="355" t="s">
        <v>414</v>
      </c>
      <c r="D852" s="355" t="s">
        <v>2766</v>
      </c>
      <c r="E852" s="355" t="s">
        <v>2457</v>
      </c>
      <c r="F852" s="355" t="s">
        <v>438</v>
      </c>
      <c r="G852" s="355" t="s">
        <v>439</v>
      </c>
      <c r="H852" s="430">
        <v>46340</v>
      </c>
      <c r="I852" s="355">
        <f t="shared" si="14"/>
        <v>3</v>
      </c>
      <c r="J852" s="430">
        <v>46340</v>
      </c>
      <c r="K852" s="430">
        <v>24</v>
      </c>
      <c r="L852" s="431" t="s">
        <v>408</v>
      </c>
      <c r="M852" s="355" t="s">
        <v>12993</v>
      </c>
    </row>
    <row r="853" spans="1:13">
      <c r="A853" s="354">
        <v>45356</v>
      </c>
      <c r="B853" s="355" t="s">
        <v>2767</v>
      </c>
      <c r="C853" s="355" t="s">
        <v>442</v>
      </c>
      <c r="D853" s="355" t="s">
        <v>2768</v>
      </c>
      <c r="E853" s="355" t="s">
        <v>2457</v>
      </c>
      <c r="F853" s="355" t="s">
        <v>438</v>
      </c>
      <c r="G853" s="355" t="s">
        <v>439</v>
      </c>
      <c r="H853" s="430">
        <v>46480</v>
      </c>
      <c r="I853" s="355">
        <f t="shared" si="14"/>
        <v>3</v>
      </c>
      <c r="J853" s="430">
        <v>46480</v>
      </c>
      <c r="K853" s="430">
        <v>24</v>
      </c>
      <c r="L853" s="431" t="s">
        <v>408</v>
      </c>
      <c r="M853" s="355" t="s">
        <v>12993</v>
      </c>
    </row>
    <row r="854" spans="1:13">
      <c r="A854" s="354">
        <v>45357</v>
      </c>
      <c r="B854" s="355" t="s">
        <v>2769</v>
      </c>
      <c r="C854" s="355" t="s">
        <v>442</v>
      </c>
      <c r="D854" s="355" t="s">
        <v>2770</v>
      </c>
      <c r="E854" s="355" t="s">
        <v>2457</v>
      </c>
      <c r="F854" s="355" t="s">
        <v>438</v>
      </c>
      <c r="G854" s="355" t="s">
        <v>439</v>
      </c>
      <c r="H854" s="430">
        <v>45780</v>
      </c>
      <c r="I854" s="355">
        <f t="shared" si="14"/>
        <v>3</v>
      </c>
      <c r="J854" s="430">
        <v>45780</v>
      </c>
      <c r="K854" s="430">
        <v>24</v>
      </c>
      <c r="L854" s="431" t="s">
        <v>408</v>
      </c>
      <c r="M854" s="355" t="s">
        <v>12992</v>
      </c>
    </row>
    <row r="855" spans="1:13">
      <c r="A855" s="354">
        <v>45357</v>
      </c>
      <c r="B855" s="355" t="s">
        <v>2771</v>
      </c>
      <c r="C855" s="355" t="s">
        <v>455</v>
      </c>
      <c r="D855" s="355" t="s">
        <v>2772</v>
      </c>
      <c r="E855" s="355" t="s">
        <v>2457</v>
      </c>
      <c r="F855" s="355" t="s">
        <v>438</v>
      </c>
      <c r="G855" s="355" t="s">
        <v>439</v>
      </c>
      <c r="H855" s="430">
        <v>46500</v>
      </c>
      <c r="I855" s="355">
        <f t="shared" si="14"/>
        <v>3</v>
      </c>
      <c r="J855" s="430">
        <v>46500</v>
      </c>
      <c r="K855" s="430">
        <v>24</v>
      </c>
      <c r="L855" s="431" t="s">
        <v>408</v>
      </c>
      <c r="M855" s="355" t="s">
        <v>12993</v>
      </c>
    </row>
    <row r="856" spans="1:13">
      <c r="A856" s="354">
        <v>45357</v>
      </c>
      <c r="B856" s="355" t="s">
        <v>2773</v>
      </c>
      <c r="C856" s="355" t="s">
        <v>409</v>
      </c>
      <c r="D856" s="355" t="s">
        <v>2774</v>
      </c>
      <c r="E856" s="355" t="s">
        <v>2457</v>
      </c>
      <c r="F856" s="355" t="s">
        <v>438</v>
      </c>
      <c r="G856" s="355" t="s">
        <v>439</v>
      </c>
      <c r="H856" s="430">
        <v>46700</v>
      </c>
      <c r="I856" s="355">
        <f t="shared" si="14"/>
        <v>3</v>
      </c>
      <c r="J856" s="430">
        <v>46700</v>
      </c>
      <c r="K856" s="430">
        <v>24</v>
      </c>
      <c r="L856" s="431" t="s">
        <v>408</v>
      </c>
      <c r="M856" s="355" t="s">
        <v>12993</v>
      </c>
    </row>
    <row r="857" spans="1:13">
      <c r="A857" s="354">
        <v>45358</v>
      </c>
      <c r="B857" s="355" t="s">
        <v>2775</v>
      </c>
      <c r="C857" s="355" t="s">
        <v>442</v>
      </c>
      <c r="D857" s="355" t="s">
        <v>2776</v>
      </c>
      <c r="E857" s="355" t="s">
        <v>2457</v>
      </c>
      <c r="F857" s="355" t="s">
        <v>438</v>
      </c>
      <c r="G857" s="355" t="s">
        <v>439</v>
      </c>
      <c r="H857" s="430">
        <v>27300</v>
      </c>
      <c r="I857" s="355">
        <f t="shared" si="14"/>
        <v>3</v>
      </c>
      <c r="J857" s="430">
        <v>27300</v>
      </c>
      <c r="K857" s="430">
        <v>14</v>
      </c>
      <c r="L857" s="431" t="s">
        <v>408</v>
      </c>
      <c r="M857" s="355" t="s">
        <v>12994</v>
      </c>
    </row>
    <row r="858" spans="1:13">
      <c r="A858" s="354">
        <v>45358</v>
      </c>
      <c r="B858" s="355" t="s">
        <v>2775</v>
      </c>
      <c r="C858" s="355" t="s">
        <v>442</v>
      </c>
      <c r="D858" s="355" t="s">
        <v>2776</v>
      </c>
      <c r="E858" s="355" t="s">
        <v>2457</v>
      </c>
      <c r="F858" s="355" t="s">
        <v>438</v>
      </c>
      <c r="G858" s="355" t="s">
        <v>439</v>
      </c>
      <c r="H858" s="430">
        <v>19500</v>
      </c>
      <c r="I858" s="355">
        <f t="shared" si="14"/>
        <v>3</v>
      </c>
      <c r="J858" s="430">
        <v>19500</v>
      </c>
      <c r="K858" s="430">
        <v>10</v>
      </c>
      <c r="L858" s="431" t="s">
        <v>408</v>
      </c>
      <c r="M858" s="355" t="s">
        <v>12985</v>
      </c>
    </row>
    <row r="859" spans="1:13">
      <c r="A859" s="354">
        <v>45358</v>
      </c>
      <c r="B859" s="355" t="s">
        <v>2777</v>
      </c>
      <c r="C859" s="355" t="s">
        <v>442</v>
      </c>
      <c r="D859" s="355" t="s">
        <v>2778</v>
      </c>
      <c r="E859" s="355" t="s">
        <v>2457</v>
      </c>
      <c r="F859" s="355" t="s">
        <v>438</v>
      </c>
      <c r="G859" s="355" t="s">
        <v>439</v>
      </c>
      <c r="H859" s="430">
        <v>46880</v>
      </c>
      <c r="I859" s="355">
        <f t="shared" si="14"/>
        <v>3</v>
      </c>
      <c r="J859" s="430">
        <v>46880</v>
      </c>
      <c r="K859" s="430">
        <v>24</v>
      </c>
      <c r="L859" s="431" t="s">
        <v>408</v>
      </c>
      <c r="M859" s="355" t="s">
        <v>12994</v>
      </c>
    </row>
    <row r="860" spans="1:13">
      <c r="A860" s="354">
        <v>45358</v>
      </c>
      <c r="B860" s="355" t="s">
        <v>2779</v>
      </c>
      <c r="C860" s="355" t="s">
        <v>409</v>
      </c>
      <c r="D860" s="355" t="s">
        <v>2780</v>
      </c>
      <c r="E860" s="355" t="s">
        <v>2457</v>
      </c>
      <c r="F860" s="355" t="s">
        <v>438</v>
      </c>
      <c r="G860" s="355" t="s">
        <v>439</v>
      </c>
      <c r="H860" s="430">
        <v>46840</v>
      </c>
      <c r="I860" s="355">
        <f t="shared" si="14"/>
        <v>3</v>
      </c>
      <c r="J860" s="430">
        <v>46840</v>
      </c>
      <c r="K860" s="430">
        <v>24</v>
      </c>
      <c r="L860" s="431" t="s">
        <v>408</v>
      </c>
      <c r="M860" s="355" t="s">
        <v>12994</v>
      </c>
    </row>
    <row r="861" spans="1:13">
      <c r="A861" s="354">
        <v>45359</v>
      </c>
      <c r="B861" s="355" t="s">
        <v>2781</v>
      </c>
      <c r="C861" s="355" t="s">
        <v>442</v>
      </c>
      <c r="D861" s="355" t="s">
        <v>2782</v>
      </c>
      <c r="E861" s="355" t="s">
        <v>2457</v>
      </c>
      <c r="F861" s="355" t="s">
        <v>438</v>
      </c>
      <c r="G861" s="355" t="s">
        <v>439</v>
      </c>
      <c r="H861" s="430">
        <v>46540</v>
      </c>
      <c r="I861" s="355">
        <f t="shared" si="14"/>
        <v>3</v>
      </c>
      <c r="J861" s="430">
        <v>46540</v>
      </c>
      <c r="K861" s="430">
        <v>24</v>
      </c>
      <c r="L861" s="431" t="s">
        <v>408</v>
      </c>
      <c r="M861" s="355" t="s">
        <v>12985</v>
      </c>
    </row>
    <row r="862" spans="1:13">
      <c r="A862" s="354">
        <v>45359</v>
      </c>
      <c r="B862" s="355" t="s">
        <v>2783</v>
      </c>
      <c r="C862" s="355" t="s">
        <v>409</v>
      </c>
      <c r="D862" s="355" t="s">
        <v>2784</v>
      </c>
      <c r="E862" s="355" t="s">
        <v>2457</v>
      </c>
      <c r="F862" s="355" t="s">
        <v>438</v>
      </c>
      <c r="G862" s="355" t="s">
        <v>439</v>
      </c>
      <c r="H862" s="430">
        <v>46440</v>
      </c>
      <c r="I862" s="355">
        <f t="shared" si="14"/>
        <v>3</v>
      </c>
      <c r="J862" s="430">
        <v>46440</v>
      </c>
      <c r="K862" s="430">
        <v>24</v>
      </c>
      <c r="L862" s="431" t="s">
        <v>408</v>
      </c>
      <c r="M862" s="355" t="s">
        <v>12985</v>
      </c>
    </row>
    <row r="863" spans="1:13">
      <c r="A863" s="354">
        <v>45358</v>
      </c>
      <c r="B863" s="355" t="s">
        <v>2785</v>
      </c>
      <c r="C863" s="355" t="s">
        <v>409</v>
      </c>
      <c r="D863" s="355" t="s">
        <v>2786</v>
      </c>
      <c r="E863" s="355" t="s">
        <v>2457</v>
      </c>
      <c r="F863" s="355" t="s">
        <v>438</v>
      </c>
      <c r="G863" s="355" t="s">
        <v>439</v>
      </c>
      <c r="H863" s="430">
        <v>45960</v>
      </c>
      <c r="I863" s="355">
        <f t="shared" si="14"/>
        <v>3</v>
      </c>
      <c r="J863" s="430">
        <v>45960</v>
      </c>
      <c r="K863" s="430">
        <v>24</v>
      </c>
      <c r="L863" s="431" t="s">
        <v>408</v>
      </c>
      <c r="M863" s="355" t="s">
        <v>12992</v>
      </c>
    </row>
    <row r="864" spans="1:13">
      <c r="A864" s="354">
        <v>45358</v>
      </c>
      <c r="B864" s="355" t="s">
        <v>2787</v>
      </c>
      <c r="C864" s="355" t="s">
        <v>441</v>
      </c>
      <c r="D864" s="355" t="s">
        <v>2788</v>
      </c>
      <c r="E864" s="355" t="s">
        <v>2457</v>
      </c>
      <c r="F864" s="355" t="s">
        <v>438</v>
      </c>
      <c r="G864" s="355" t="s">
        <v>439</v>
      </c>
      <c r="H864" s="430">
        <v>32641</v>
      </c>
      <c r="I864" s="355">
        <f t="shared" si="14"/>
        <v>3</v>
      </c>
      <c r="J864" s="430">
        <v>32641</v>
      </c>
      <c r="K864" s="430">
        <v>17</v>
      </c>
      <c r="L864" s="431" t="s">
        <v>408</v>
      </c>
      <c r="M864" s="355" t="s">
        <v>12992</v>
      </c>
    </row>
    <row r="865" spans="1:13">
      <c r="A865" s="354">
        <v>45358</v>
      </c>
      <c r="B865" s="355" t="s">
        <v>2787</v>
      </c>
      <c r="C865" s="355" t="s">
        <v>441</v>
      </c>
      <c r="D865" s="355" t="s">
        <v>2788</v>
      </c>
      <c r="E865" s="355" t="s">
        <v>2457</v>
      </c>
      <c r="F865" s="355" t="s">
        <v>438</v>
      </c>
      <c r="G865" s="355" t="s">
        <v>439</v>
      </c>
      <c r="H865" s="430">
        <v>13459</v>
      </c>
      <c r="I865" s="355">
        <f t="shared" si="14"/>
        <v>3</v>
      </c>
      <c r="J865" s="430">
        <v>13459</v>
      </c>
      <c r="K865" s="430">
        <v>7</v>
      </c>
      <c r="L865" s="431" t="s">
        <v>408</v>
      </c>
      <c r="M865" s="355" t="s">
        <v>12972</v>
      </c>
    </row>
    <row r="866" spans="1:13">
      <c r="A866" s="354">
        <v>45359</v>
      </c>
      <c r="B866" s="355" t="s">
        <v>2789</v>
      </c>
      <c r="C866" s="355" t="s">
        <v>414</v>
      </c>
      <c r="D866" s="355" t="s">
        <v>2790</v>
      </c>
      <c r="E866" s="355" t="s">
        <v>2457</v>
      </c>
      <c r="F866" s="355" t="s">
        <v>438</v>
      </c>
      <c r="G866" s="355" t="s">
        <v>439</v>
      </c>
      <c r="H866" s="430">
        <v>46520</v>
      </c>
      <c r="I866" s="355">
        <f t="shared" si="14"/>
        <v>3</v>
      </c>
      <c r="J866" s="430">
        <v>46520</v>
      </c>
      <c r="K866" s="430">
        <v>24</v>
      </c>
      <c r="L866" s="431" t="s">
        <v>408</v>
      </c>
      <c r="M866" s="355" t="s">
        <v>12985</v>
      </c>
    </row>
    <row r="867" spans="1:13">
      <c r="A867" s="354">
        <v>45359</v>
      </c>
      <c r="B867" s="355" t="s">
        <v>2791</v>
      </c>
      <c r="C867" s="355" t="s">
        <v>414</v>
      </c>
      <c r="D867" s="355" t="s">
        <v>2792</v>
      </c>
      <c r="E867" s="355" t="s">
        <v>2457</v>
      </c>
      <c r="F867" s="355" t="s">
        <v>438</v>
      </c>
      <c r="G867" s="355" t="s">
        <v>439</v>
      </c>
      <c r="H867" s="430">
        <v>23775</v>
      </c>
      <c r="I867" s="355">
        <f t="shared" si="14"/>
        <v>3</v>
      </c>
      <c r="J867" s="430">
        <v>23775</v>
      </c>
      <c r="K867" s="430">
        <v>12</v>
      </c>
      <c r="L867" s="431" t="s">
        <v>408</v>
      </c>
      <c r="M867" s="355" t="s">
        <v>12995</v>
      </c>
    </row>
    <row r="868" spans="1:13">
      <c r="A868" s="354">
        <v>45359</v>
      </c>
      <c r="B868" s="355" t="s">
        <v>2791</v>
      </c>
      <c r="C868" s="355" t="s">
        <v>414</v>
      </c>
      <c r="D868" s="355" t="s">
        <v>2792</v>
      </c>
      <c r="E868" s="355" t="s">
        <v>2457</v>
      </c>
      <c r="F868" s="355" t="s">
        <v>438</v>
      </c>
      <c r="G868" s="355" t="s">
        <v>439</v>
      </c>
      <c r="H868" s="430">
        <v>22745</v>
      </c>
      <c r="I868" s="355">
        <f t="shared" si="14"/>
        <v>3</v>
      </c>
      <c r="J868" s="430">
        <v>22745</v>
      </c>
      <c r="K868" s="430">
        <v>12</v>
      </c>
      <c r="L868" s="431" t="s">
        <v>408</v>
      </c>
      <c r="M868" s="355" t="s">
        <v>12985</v>
      </c>
    </row>
    <row r="869" spans="1:13">
      <c r="A869" s="354">
        <v>45359</v>
      </c>
      <c r="B869" s="355" t="s">
        <v>2793</v>
      </c>
      <c r="C869" s="355" t="s">
        <v>442</v>
      </c>
      <c r="D869" s="355" t="s">
        <v>2794</v>
      </c>
      <c r="E869" s="355" t="s">
        <v>2457</v>
      </c>
      <c r="F869" s="355" t="s">
        <v>438</v>
      </c>
      <c r="G869" s="355" t="s">
        <v>439</v>
      </c>
      <c r="H869" s="430">
        <v>46400</v>
      </c>
      <c r="I869" s="355">
        <f t="shared" si="14"/>
        <v>3</v>
      </c>
      <c r="J869" s="430">
        <v>46400</v>
      </c>
      <c r="K869" s="430">
        <v>24</v>
      </c>
      <c r="L869" s="431" t="s">
        <v>408</v>
      </c>
      <c r="M869" s="355" t="s">
        <v>12972</v>
      </c>
    </row>
    <row r="870" spans="1:13">
      <c r="A870" s="354">
        <v>45359</v>
      </c>
      <c r="B870" s="355" t="s">
        <v>2795</v>
      </c>
      <c r="C870" s="355" t="s">
        <v>637</v>
      </c>
      <c r="D870" s="355" t="s">
        <v>2796</v>
      </c>
      <c r="E870" s="355" t="s">
        <v>2457</v>
      </c>
      <c r="F870" s="355" t="s">
        <v>438</v>
      </c>
      <c r="G870" s="355" t="s">
        <v>439</v>
      </c>
      <c r="H870" s="430">
        <v>46220</v>
      </c>
      <c r="I870" s="355">
        <f t="shared" si="14"/>
        <v>3</v>
      </c>
      <c r="J870" s="430">
        <v>46220</v>
      </c>
      <c r="K870" s="430">
        <v>24</v>
      </c>
      <c r="L870" s="431" t="s">
        <v>408</v>
      </c>
      <c r="M870" s="355" t="s">
        <v>12972</v>
      </c>
    </row>
    <row r="871" spans="1:13">
      <c r="A871" s="354">
        <v>45362</v>
      </c>
      <c r="B871" s="355" t="s">
        <v>2797</v>
      </c>
      <c r="C871" s="355" t="s">
        <v>409</v>
      </c>
      <c r="D871" s="355" t="s">
        <v>2798</v>
      </c>
      <c r="E871" s="355" t="s">
        <v>2457</v>
      </c>
      <c r="F871" s="355" t="s">
        <v>438</v>
      </c>
      <c r="G871" s="355" t="s">
        <v>439</v>
      </c>
      <c r="H871" s="430">
        <v>46580</v>
      </c>
      <c r="I871" s="355">
        <f t="shared" si="14"/>
        <v>3</v>
      </c>
      <c r="J871" s="430">
        <v>46580</v>
      </c>
      <c r="K871" s="430">
        <v>24</v>
      </c>
      <c r="L871" s="431" t="s">
        <v>408</v>
      </c>
      <c r="M871" s="355" t="s">
        <v>12995</v>
      </c>
    </row>
    <row r="872" spans="1:13">
      <c r="A872" s="354">
        <v>45362</v>
      </c>
      <c r="B872" s="355" t="s">
        <v>2799</v>
      </c>
      <c r="C872" s="355" t="s">
        <v>414</v>
      </c>
      <c r="D872" s="355" t="s">
        <v>2800</v>
      </c>
      <c r="E872" s="355" t="s">
        <v>2457</v>
      </c>
      <c r="F872" s="355" t="s">
        <v>438</v>
      </c>
      <c r="G872" s="355" t="s">
        <v>439</v>
      </c>
      <c r="H872" s="430">
        <v>46400</v>
      </c>
      <c r="I872" s="355">
        <f t="shared" si="14"/>
        <v>3</v>
      </c>
      <c r="J872" s="430">
        <v>46400</v>
      </c>
      <c r="K872" s="430">
        <v>24</v>
      </c>
      <c r="L872" s="431" t="s">
        <v>408</v>
      </c>
      <c r="M872" s="355" t="s">
        <v>12995</v>
      </c>
    </row>
    <row r="873" spans="1:13">
      <c r="A873" s="354">
        <v>45362</v>
      </c>
      <c r="B873" s="355" t="s">
        <v>2801</v>
      </c>
      <c r="C873" s="355" t="s">
        <v>462</v>
      </c>
      <c r="D873" s="355" t="s">
        <v>2802</v>
      </c>
      <c r="E873" s="355" t="s">
        <v>2457</v>
      </c>
      <c r="F873" s="355" t="s">
        <v>438</v>
      </c>
      <c r="G873" s="355" t="s">
        <v>439</v>
      </c>
      <c r="H873" s="430">
        <v>46660</v>
      </c>
      <c r="I873" s="355">
        <f t="shared" si="14"/>
        <v>3</v>
      </c>
      <c r="J873" s="430">
        <v>46660</v>
      </c>
      <c r="K873" s="430">
        <v>24</v>
      </c>
      <c r="L873" s="431" t="s">
        <v>408</v>
      </c>
      <c r="M873" s="355" t="s">
        <v>12995</v>
      </c>
    </row>
    <row r="874" spans="1:13">
      <c r="A874" s="354">
        <v>45363</v>
      </c>
      <c r="B874" s="355" t="s">
        <v>2803</v>
      </c>
      <c r="C874" s="355" t="s">
        <v>414</v>
      </c>
      <c r="D874" s="355" t="s">
        <v>2804</v>
      </c>
      <c r="E874" s="355" t="s">
        <v>2457</v>
      </c>
      <c r="F874" s="355" t="s">
        <v>438</v>
      </c>
      <c r="G874" s="355" t="s">
        <v>439</v>
      </c>
      <c r="H874" s="430">
        <v>46480</v>
      </c>
      <c r="I874" s="355">
        <f t="shared" si="14"/>
        <v>3</v>
      </c>
      <c r="J874" s="430">
        <v>46480</v>
      </c>
      <c r="K874" s="430">
        <v>24</v>
      </c>
      <c r="L874" s="431" t="s">
        <v>408</v>
      </c>
      <c r="M874" s="355" t="s">
        <v>12996</v>
      </c>
    </row>
    <row r="875" spans="1:13">
      <c r="A875" s="354">
        <v>45363</v>
      </c>
      <c r="B875" s="355" t="s">
        <v>2805</v>
      </c>
      <c r="C875" s="355" t="s">
        <v>409</v>
      </c>
      <c r="D875" s="355" t="s">
        <v>2806</v>
      </c>
      <c r="E875" s="355" t="s">
        <v>2457</v>
      </c>
      <c r="F875" s="355" t="s">
        <v>438</v>
      </c>
      <c r="G875" s="355" t="s">
        <v>439</v>
      </c>
      <c r="H875" s="430">
        <v>30640</v>
      </c>
      <c r="I875" s="355">
        <f t="shared" si="14"/>
        <v>3</v>
      </c>
      <c r="J875" s="430">
        <v>30640</v>
      </c>
      <c r="K875" s="430">
        <v>16</v>
      </c>
      <c r="L875" s="431" t="s">
        <v>408</v>
      </c>
      <c r="M875" s="355" t="s">
        <v>12996</v>
      </c>
    </row>
    <row r="876" spans="1:13">
      <c r="A876" s="354">
        <v>45363</v>
      </c>
      <c r="B876" s="355" t="s">
        <v>2805</v>
      </c>
      <c r="C876" s="355" t="s">
        <v>409</v>
      </c>
      <c r="D876" s="355" t="s">
        <v>2806</v>
      </c>
      <c r="E876" s="355" t="s">
        <v>2457</v>
      </c>
      <c r="F876" s="355" t="s">
        <v>438</v>
      </c>
      <c r="G876" s="355" t="s">
        <v>439</v>
      </c>
      <c r="H876" s="430">
        <v>15320</v>
      </c>
      <c r="I876" s="355">
        <f t="shared" si="14"/>
        <v>3</v>
      </c>
      <c r="J876" s="430">
        <v>15320</v>
      </c>
      <c r="K876" s="430">
        <v>8</v>
      </c>
      <c r="L876" s="431" t="s">
        <v>408</v>
      </c>
      <c r="M876" s="355" t="s">
        <v>12995</v>
      </c>
    </row>
    <row r="877" spans="1:13">
      <c r="A877" s="354">
        <v>45363</v>
      </c>
      <c r="B877" s="355" t="s">
        <v>2807</v>
      </c>
      <c r="C877" s="355" t="s">
        <v>409</v>
      </c>
      <c r="D877" s="355" t="s">
        <v>2808</v>
      </c>
      <c r="E877" s="355" t="s">
        <v>2457</v>
      </c>
      <c r="F877" s="355" t="s">
        <v>438</v>
      </c>
      <c r="G877" s="355" t="s">
        <v>439</v>
      </c>
      <c r="H877" s="430">
        <v>46300</v>
      </c>
      <c r="I877" s="355">
        <f t="shared" si="14"/>
        <v>3</v>
      </c>
      <c r="J877" s="430">
        <v>46300</v>
      </c>
      <c r="K877" s="430">
        <v>24</v>
      </c>
      <c r="L877" s="431" t="s">
        <v>408</v>
      </c>
      <c r="M877" s="355" t="s">
        <v>12996</v>
      </c>
    </row>
    <row r="878" spans="1:13">
      <c r="A878" s="354">
        <v>45364</v>
      </c>
      <c r="B878" s="355" t="s">
        <v>2809</v>
      </c>
      <c r="C878" s="355" t="s">
        <v>479</v>
      </c>
      <c r="D878" s="355" t="s">
        <v>2810</v>
      </c>
      <c r="E878" s="355" t="s">
        <v>2457</v>
      </c>
      <c r="F878" s="355" t="s">
        <v>438</v>
      </c>
      <c r="G878" s="355" t="s">
        <v>439</v>
      </c>
      <c r="H878" s="430">
        <v>24993</v>
      </c>
      <c r="I878" s="355">
        <f t="shared" si="14"/>
        <v>3</v>
      </c>
      <c r="J878" s="430">
        <v>24993</v>
      </c>
      <c r="K878" s="430">
        <v>13</v>
      </c>
      <c r="L878" s="431" t="s">
        <v>408</v>
      </c>
      <c r="M878" s="355" t="s">
        <v>12996</v>
      </c>
    </row>
    <row r="879" spans="1:13">
      <c r="A879" s="354">
        <v>45364</v>
      </c>
      <c r="B879" s="355" t="s">
        <v>2809</v>
      </c>
      <c r="C879" s="355" t="s">
        <v>479</v>
      </c>
      <c r="D879" s="355" t="s">
        <v>2810</v>
      </c>
      <c r="E879" s="355" t="s">
        <v>2457</v>
      </c>
      <c r="F879" s="355" t="s">
        <v>438</v>
      </c>
      <c r="G879" s="355" t="s">
        <v>439</v>
      </c>
      <c r="H879" s="430">
        <v>21147</v>
      </c>
      <c r="I879" s="355">
        <f t="shared" si="14"/>
        <v>3</v>
      </c>
      <c r="J879" s="430">
        <v>21147</v>
      </c>
      <c r="K879" s="430">
        <v>11</v>
      </c>
      <c r="L879" s="431" t="s">
        <v>408</v>
      </c>
      <c r="M879" s="355" t="s">
        <v>12997</v>
      </c>
    </row>
    <row r="880" spans="1:13">
      <c r="A880" s="354">
        <v>45364</v>
      </c>
      <c r="B880" s="355" t="s">
        <v>2811</v>
      </c>
      <c r="C880" s="355" t="s">
        <v>637</v>
      </c>
      <c r="D880" s="355" t="s">
        <v>2812</v>
      </c>
      <c r="E880" s="355" t="s">
        <v>2457</v>
      </c>
      <c r="F880" s="355" t="s">
        <v>438</v>
      </c>
      <c r="G880" s="355" t="s">
        <v>439</v>
      </c>
      <c r="H880" s="430">
        <v>46720</v>
      </c>
      <c r="I880" s="355">
        <f t="shared" si="14"/>
        <v>3</v>
      </c>
      <c r="J880" s="430">
        <v>46720</v>
      </c>
      <c r="K880" s="430">
        <v>24</v>
      </c>
      <c r="L880" s="431" t="s">
        <v>408</v>
      </c>
      <c r="M880" s="355" t="s">
        <v>12997</v>
      </c>
    </row>
    <row r="881" spans="1:13">
      <c r="A881" s="354">
        <v>45364</v>
      </c>
      <c r="B881" s="355" t="s">
        <v>2813</v>
      </c>
      <c r="C881" s="355" t="s">
        <v>637</v>
      </c>
      <c r="D881" s="355" t="s">
        <v>2814</v>
      </c>
      <c r="E881" s="355" t="s">
        <v>2457</v>
      </c>
      <c r="F881" s="355" t="s">
        <v>438</v>
      </c>
      <c r="G881" s="355" t="s">
        <v>439</v>
      </c>
      <c r="H881" s="430">
        <v>46680</v>
      </c>
      <c r="I881" s="355">
        <f t="shared" si="14"/>
        <v>3</v>
      </c>
      <c r="J881" s="430">
        <v>46680</v>
      </c>
      <c r="K881" s="430">
        <v>24</v>
      </c>
      <c r="L881" s="431" t="s">
        <v>408</v>
      </c>
      <c r="M881" s="355" t="s">
        <v>12997</v>
      </c>
    </row>
    <row r="882" spans="1:13">
      <c r="A882" s="354">
        <v>45365</v>
      </c>
      <c r="B882" s="355" t="s">
        <v>2815</v>
      </c>
      <c r="C882" s="355" t="s">
        <v>409</v>
      </c>
      <c r="D882" s="355" t="s">
        <v>2816</v>
      </c>
      <c r="E882" s="355" t="s">
        <v>2457</v>
      </c>
      <c r="F882" s="355" t="s">
        <v>438</v>
      </c>
      <c r="G882" s="355" t="s">
        <v>439</v>
      </c>
      <c r="H882" s="430">
        <v>46080</v>
      </c>
      <c r="I882" s="355">
        <f t="shared" si="14"/>
        <v>3</v>
      </c>
      <c r="J882" s="430">
        <v>46080</v>
      </c>
      <c r="K882" s="430">
        <v>24</v>
      </c>
      <c r="L882" s="431" t="s">
        <v>408</v>
      </c>
      <c r="M882" s="355" t="s">
        <v>12998</v>
      </c>
    </row>
    <row r="883" spans="1:13">
      <c r="A883" s="354">
        <v>45365</v>
      </c>
      <c r="B883" s="355" t="s">
        <v>2817</v>
      </c>
      <c r="C883" s="355" t="s">
        <v>442</v>
      </c>
      <c r="D883" s="355" t="s">
        <v>2818</v>
      </c>
      <c r="E883" s="355" t="s">
        <v>2457</v>
      </c>
      <c r="F883" s="355" t="s">
        <v>438</v>
      </c>
      <c r="G883" s="355" t="s">
        <v>439</v>
      </c>
      <c r="H883" s="430">
        <v>46780</v>
      </c>
      <c r="I883" s="355">
        <f t="shared" si="14"/>
        <v>3</v>
      </c>
      <c r="J883" s="430">
        <v>46780</v>
      </c>
      <c r="K883" s="430">
        <v>24</v>
      </c>
      <c r="L883" s="431" t="s">
        <v>408</v>
      </c>
      <c r="M883" s="355" t="s">
        <v>12997</v>
      </c>
    </row>
    <row r="884" spans="1:13">
      <c r="A884" s="354">
        <v>45365</v>
      </c>
      <c r="B884" s="355" t="s">
        <v>2819</v>
      </c>
      <c r="C884" s="355" t="s">
        <v>510</v>
      </c>
      <c r="D884" s="355" t="s">
        <v>2820</v>
      </c>
      <c r="E884" s="355" t="s">
        <v>2457</v>
      </c>
      <c r="F884" s="355" t="s">
        <v>438</v>
      </c>
      <c r="G884" s="355" t="s">
        <v>439</v>
      </c>
      <c r="H884" s="430">
        <v>44370</v>
      </c>
      <c r="I884" s="355">
        <f t="shared" ref="I884:I947" si="15">MONTH(A884)</f>
        <v>3</v>
      </c>
      <c r="J884" s="430">
        <v>44370</v>
      </c>
      <c r="K884" s="430">
        <v>23</v>
      </c>
      <c r="L884" s="431" t="s">
        <v>408</v>
      </c>
      <c r="M884" s="355" t="s">
        <v>12998</v>
      </c>
    </row>
    <row r="885" spans="1:13">
      <c r="A885" s="354">
        <v>45365</v>
      </c>
      <c r="B885" s="355" t="s">
        <v>2819</v>
      </c>
      <c r="C885" s="355" t="s">
        <v>510</v>
      </c>
      <c r="D885" s="355" t="s">
        <v>2820</v>
      </c>
      <c r="E885" s="355" t="s">
        <v>2457</v>
      </c>
      <c r="F885" s="355" t="s">
        <v>438</v>
      </c>
      <c r="G885" s="355" t="s">
        <v>439</v>
      </c>
      <c r="H885" s="430">
        <v>1930</v>
      </c>
      <c r="I885" s="355">
        <f t="shared" si="15"/>
        <v>3</v>
      </c>
      <c r="J885" s="430">
        <v>1930</v>
      </c>
      <c r="K885" s="430">
        <v>1</v>
      </c>
      <c r="L885" s="431" t="s">
        <v>408</v>
      </c>
      <c r="M885" s="355" t="s">
        <v>12997</v>
      </c>
    </row>
    <row r="886" spans="1:13">
      <c r="A886" s="354">
        <v>45366</v>
      </c>
      <c r="B886" s="355" t="s">
        <v>2821</v>
      </c>
      <c r="C886" s="355" t="s">
        <v>404</v>
      </c>
      <c r="D886" s="355" t="s">
        <v>2822</v>
      </c>
      <c r="E886" s="355" t="s">
        <v>2457</v>
      </c>
      <c r="F886" s="355" t="s">
        <v>438</v>
      </c>
      <c r="G886" s="355" t="s">
        <v>439</v>
      </c>
      <c r="H886" s="430">
        <v>46540</v>
      </c>
      <c r="I886" s="355">
        <f t="shared" si="15"/>
        <v>3</v>
      </c>
      <c r="J886" s="430">
        <v>46540</v>
      </c>
      <c r="K886" s="430">
        <v>24</v>
      </c>
      <c r="L886" s="431" t="s">
        <v>408</v>
      </c>
      <c r="M886" s="355" t="s">
        <v>12998</v>
      </c>
    </row>
    <row r="887" spans="1:13">
      <c r="A887" s="354">
        <v>45366</v>
      </c>
      <c r="B887" s="355" t="s">
        <v>2823</v>
      </c>
      <c r="C887" s="355" t="s">
        <v>2824</v>
      </c>
      <c r="D887" s="355" t="s">
        <v>2825</v>
      </c>
      <c r="E887" s="355" t="s">
        <v>2457</v>
      </c>
      <c r="F887" s="355" t="s">
        <v>438</v>
      </c>
      <c r="G887" s="355" t="s">
        <v>439</v>
      </c>
      <c r="H887" s="430">
        <v>46760</v>
      </c>
      <c r="I887" s="355">
        <f t="shared" si="15"/>
        <v>3</v>
      </c>
      <c r="J887" s="430">
        <v>46760</v>
      </c>
      <c r="K887" s="430">
        <v>24</v>
      </c>
      <c r="L887" s="431" t="s">
        <v>408</v>
      </c>
      <c r="M887" s="355" t="s">
        <v>12999</v>
      </c>
    </row>
    <row r="888" spans="1:13">
      <c r="A888" s="354">
        <v>45362</v>
      </c>
      <c r="B888" s="355" t="s">
        <v>2826</v>
      </c>
      <c r="C888" s="355" t="s">
        <v>480</v>
      </c>
      <c r="D888" s="355" t="s">
        <v>2827</v>
      </c>
      <c r="E888" s="355" t="s">
        <v>2457</v>
      </c>
      <c r="F888" s="355" t="s">
        <v>438</v>
      </c>
      <c r="G888" s="355" t="s">
        <v>439</v>
      </c>
      <c r="H888" s="430">
        <v>46320</v>
      </c>
      <c r="I888" s="355">
        <f t="shared" si="15"/>
        <v>3</v>
      </c>
      <c r="J888" s="430">
        <v>46320</v>
      </c>
      <c r="K888" s="430">
        <v>24</v>
      </c>
      <c r="L888" s="431" t="s">
        <v>408</v>
      </c>
      <c r="M888" s="355" t="s">
        <v>12995</v>
      </c>
    </row>
    <row r="889" spans="1:13">
      <c r="A889" s="354">
        <v>45362</v>
      </c>
      <c r="B889" s="355" t="s">
        <v>2828</v>
      </c>
      <c r="C889" s="355" t="s">
        <v>414</v>
      </c>
      <c r="D889" s="355" t="s">
        <v>2829</v>
      </c>
      <c r="E889" s="355" t="s">
        <v>2457</v>
      </c>
      <c r="F889" s="355" t="s">
        <v>438</v>
      </c>
      <c r="G889" s="355" t="s">
        <v>439</v>
      </c>
      <c r="H889" s="430">
        <v>46320</v>
      </c>
      <c r="I889" s="355">
        <f t="shared" si="15"/>
        <v>3</v>
      </c>
      <c r="J889" s="430">
        <v>46320</v>
      </c>
      <c r="K889" s="430">
        <v>24</v>
      </c>
      <c r="L889" s="431" t="s">
        <v>408</v>
      </c>
      <c r="M889" s="355" t="s">
        <v>12995</v>
      </c>
    </row>
    <row r="890" spans="1:13">
      <c r="A890" s="354">
        <v>45363</v>
      </c>
      <c r="B890" s="355" t="s">
        <v>2830</v>
      </c>
      <c r="C890" s="355" t="s">
        <v>442</v>
      </c>
      <c r="D890" s="355" t="s">
        <v>2831</v>
      </c>
      <c r="E890" s="355" t="s">
        <v>2457</v>
      </c>
      <c r="F890" s="355" t="s">
        <v>438</v>
      </c>
      <c r="G890" s="355" t="s">
        <v>439</v>
      </c>
      <c r="H890" s="430">
        <v>46680</v>
      </c>
      <c r="I890" s="355">
        <f t="shared" si="15"/>
        <v>3</v>
      </c>
      <c r="J890" s="430">
        <v>46680</v>
      </c>
      <c r="K890" s="430">
        <v>24</v>
      </c>
      <c r="L890" s="431" t="s">
        <v>408</v>
      </c>
      <c r="M890" s="355" t="s">
        <v>12996</v>
      </c>
    </row>
    <row r="891" spans="1:13">
      <c r="A891" s="354">
        <v>45363</v>
      </c>
      <c r="B891" s="355" t="s">
        <v>2832</v>
      </c>
      <c r="C891" s="355" t="s">
        <v>442</v>
      </c>
      <c r="D891" s="355" t="s">
        <v>2833</v>
      </c>
      <c r="E891" s="355" t="s">
        <v>2457</v>
      </c>
      <c r="F891" s="355" t="s">
        <v>438</v>
      </c>
      <c r="G891" s="355" t="s">
        <v>439</v>
      </c>
      <c r="H891" s="430">
        <v>46980</v>
      </c>
      <c r="I891" s="355">
        <f t="shared" si="15"/>
        <v>3</v>
      </c>
      <c r="J891" s="430">
        <v>46980</v>
      </c>
      <c r="K891" s="430">
        <v>24</v>
      </c>
      <c r="L891" s="431" t="s">
        <v>408</v>
      </c>
      <c r="M891" s="355" t="s">
        <v>13000</v>
      </c>
    </row>
    <row r="892" spans="1:13">
      <c r="A892" s="354">
        <v>45364</v>
      </c>
      <c r="B892" s="355" t="s">
        <v>2834</v>
      </c>
      <c r="C892" s="355" t="s">
        <v>442</v>
      </c>
      <c r="D892" s="355" t="s">
        <v>2835</v>
      </c>
      <c r="E892" s="355" t="s">
        <v>2457</v>
      </c>
      <c r="F892" s="355" t="s">
        <v>438</v>
      </c>
      <c r="G892" s="355" t="s">
        <v>439</v>
      </c>
      <c r="H892" s="430">
        <v>46520</v>
      </c>
      <c r="I892" s="355">
        <f t="shared" si="15"/>
        <v>3</v>
      </c>
      <c r="J892" s="430">
        <v>46520</v>
      </c>
      <c r="K892" s="430">
        <v>24</v>
      </c>
      <c r="L892" s="431" t="s">
        <v>408</v>
      </c>
      <c r="M892" s="355" t="s">
        <v>12996</v>
      </c>
    </row>
    <row r="893" spans="1:13">
      <c r="A893" s="354">
        <v>45364</v>
      </c>
      <c r="B893" s="355" t="s">
        <v>2836</v>
      </c>
      <c r="C893" s="355" t="s">
        <v>2837</v>
      </c>
      <c r="D893" s="355" t="s">
        <v>2838</v>
      </c>
      <c r="E893" s="355" t="s">
        <v>2457</v>
      </c>
      <c r="F893" s="355" t="s">
        <v>438</v>
      </c>
      <c r="G893" s="355" t="s">
        <v>439</v>
      </c>
      <c r="H893" s="430">
        <v>46600</v>
      </c>
      <c r="I893" s="355">
        <f t="shared" si="15"/>
        <v>3</v>
      </c>
      <c r="J893" s="430">
        <v>46600</v>
      </c>
      <c r="K893" s="430">
        <v>24</v>
      </c>
      <c r="L893" s="431" t="s">
        <v>408</v>
      </c>
      <c r="M893" s="355" t="s">
        <v>12997</v>
      </c>
    </row>
    <row r="894" spans="1:13">
      <c r="A894" s="354">
        <v>45365</v>
      </c>
      <c r="B894" s="355" t="s">
        <v>2839</v>
      </c>
      <c r="C894" s="355" t="s">
        <v>2840</v>
      </c>
      <c r="D894" s="355" t="s">
        <v>2841</v>
      </c>
      <c r="E894" s="355" t="s">
        <v>2457</v>
      </c>
      <c r="F894" s="355" t="s">
        <v>438</v>
      </c>
      <c r="G894" s="355" t="s">
        <v>439</v>
      </c>
      <c r="H894" s="430">
        <v>46120</v>
      </c>
      <c r="I894" s="355">
        <f t="shared" si="15"/>
        <v>3</v>
      </c>
      <c r="J894" s="430">
        <v>46120</v>
      </c>
      <c r="K894" s="430">
        <v>24</v>
      </c>
      <c r="L894" s="431" t="s">
        <v>408</v>
      </c>
      <c r="M894" s="355" t="s">
        <v>12998</v>
      </c>
    </row>
    <row r="895" spans="1:13">
      <c r="A895" s="354">
        <v>45365</v>
      </c>
      <c r="B895" s="355" t="s">
        <v>2842</v>
      </c>
      <c r="C895" s="355" t="s">
        <v>2843</v>
      </c>
      <c r="D895" s="355" t="s">
        <v>2844</v>
      </c>
      <c r="E895" s="355" t="s">
        <v>2457</v>
      </c>
      <c r="F895" s="355" t="s">
        <v>438</v>
      </c>
      <c r="G895" s="355" t="s">
        <v>439</v>
      </c>
      <c r="H895" s="430">
        <v>46520</v>
      </c>
      <c r="I895" s="355">
        <f t="shared" si="15"/>
        <v>3</v>
      </c>
      <c r="J895" s="430">
        <v>46520</v>
      </c>
      <c r="K895" s="430">
        <v>24</v>
      </c>
      <c r="L895" s="431" t="s">
        <v>408</v>
      </c>
      <c r="M895" s="355" t="s">
        <v>12998</v>
      </c>
    </row>
    <row r="896" spans="1:13">
      <c r="A896" s="354">
        <v>45366</v>
      </c>
      <c r="B896" s="355" t="s">
        <v>2845</v>
      </c>
      <c r="C896" s="355" t="s">
        <v>442</v>
      </c>
      <c r="D896" s="355" t="s">
        <v>2846</v>
      </c>
      <c r="E896" s="355" t="s">
        <v>2457</v>
      </c>
      <c r="F896" s="355" t="s">
        <v>438</v>
      </c>
      <c r="G896" s="355" t="s">
        <v>439</v>
      </c>
      <c r="H896" s="430">
        <v>46420</v>
      </c>
      <c r="I896" s="355">
        <f t="shared" si="15"/>
        <v>3</v>
      </c>
      <c r="J896" s="430">
        <v>46420</v>
      </c>
      <c r="K896" s="430">
        <v>24</v>
      </c>
      <c r="L896" s="431" t="s">
        <v>408</v>
      </c>
      <c r="M896" s="355" t="s">
        <v>12998</v>
      </c>
    </row>
    <row r="897" spans="1:13">
      <c r="A897" s="354">
        <v>45366</v>
      </c>
      <c r="B897" s="355" t="s">
        <v>2847</v>
      </c>
      <c r="C897" s="355" t="s">
        <v>464</v>
      </c>
      <c r="D897" s="355" t="s">
        <v>2848</v>
      </c>
      <c r="E897" s="355" t="s">
        <v>2457</v>
      </c>
      <c r="F897" s="355" t="s">
        <v>438</v>
      </c>
      <c r="G897" s="355" t="s">
        <v>439</v>
      </c>
      <c r="H897" s="430">
        <v>46640</v>
      </c>
      <c r="I897" s="355">
        <f t="shared" si="15"/>
        <v>3</v>
      </c>
      <c r="J897" s="430">
        <v>46640</v>
      </c>
      <c r="K897" s="430">
        <v>24</v>
      </c>
      <c r="L897" s="431" t="s">
        <v>408</v>
      </c>
      <c r="M897" s="355" t="s">
        <v>12999</v>
      </c>
    </row>
    <row r="898" spans="1:13">
      <c r="A898" s="354">
        <v>45366</v>
      </c>
      <c r="B898" s="355" t="s">
        <v>2849</v>
      </c>
      <c r="C898" s="355" t="s">
        <v>2840</v>
      </c>
      <c r="D898" s="355" t="s">
        <v>2850</v>
      </c>
      <c r="E898" s="355" t="s">
        <v>2457</v>
      </c>
      <c r="F898" s="355" t="s">
        <v>438</v>
      </c>
      <c r="G898" s="355" t="s">
        <v>439</v>
      </c>
      <c r="H898" s="430">
        <v>46600</v>
      </c>
      <c r="I898" s="355">
        <f t="shared" si="15"/>
        <v>3</v>
      </c>
      <c r="J898" s="430">
        <v>46600</v>
      </c>
      <c r="K898" s="430">
        <v>24</v>
      </c>
      <c r="L898" s="431" t="s">
        <v>408</v>
      </c>
      <c r="M898" s="355" t="s">
        <v>12999</v>
      </c>
    </row>
    <row r="899" spans="1:13">
      <c r="A899" s="354">
        <v>45366</v>
      </c>
      <c r="B899" s="355" t="s">
        <v>2851</v>
      </c>
      <c r="C899" s="355" t="s">
        <v>2840</v>
      </c>
      <c r="D899" s="355" t="s">
        <v>2852</v>
      </c>
      <c r="E899" s="355" t="s">
        <v>2457</v>
      </c>
      <c r="F899" s="355" t="s">
        <v>438</v>
      </c>
      <c r="G899" s="355" t="s">
        <v>439</v>
      </c>
      <c r="H899" s="430">
        <v>7703</v>
      </c>
      <c r="I899" s="355">
        <f t="shared" si="15"/>
        <v>3</v>
      </c>
      <c r="J899" s="430">
        <v>7703</v>
      </c>
      <c r="K899" s="430">
        <v>4</v>
      </c>
      <c r="L899" s="355" t="s">
        <v>408</v>
      </c>
      <c r="M899" s="355" t="s">
        <v>12999</v>
      </c>
    </row>
    <row r="900" spans="1:13">
      <c r="A900" s="354">
        <v>45366</v>
      </c>
      <c r="B900" s="355" t="s">
        <v>2851</v>
      </c>
      <c r="C900" s="355" t="s">
        <v>2840</v>
      </c>
      <c r="D900" s="355" t="s">
        <v>2852</v>
      </c>
      <c r="E900" s="355" t="s">
        <v>2457</v>
      </c>
      <c r="F900" s="355" t="s">
        <v>438</v>
      </c>
      <c r="G900" s="355" t="s">
        <v>439</v>
      </c>
      <c r="H900" s="430">
        <v>38517</v>
      </c>
      <c r="I900" s="355">
        <f t="shared" si="15"/>
        <v>3</v>
      </c>
      <c r="J900" s="430">
        <v>38517</v>
      </c>
      <c r="K900" s="430">
        <v>20</v>
      </c>
      <c r="L900" s="355" t="s">
        <v>408</v>
      </c>
      <c r="M900" s="355" t="s">
        <v>13001</v>
      </c>
    </row>
    <row r="901" spans="1:13">
      <c r="A901" s="354">
        <v>45366</v>
      </c>
      <c r="B901" s="355" t="s">
        <v>2853</v>
      </c>
      <c r="C901" s="355" t="s">
        <v>464</v>
      </c>
      <c r="D901" s="355" t="s">
        <v>2854</v>
      </c>
      <c r="E901" s="355" t="s">
        <v>2457</v>
      </c>
      <c r="F901" s="355" t="s">
        <v>438</v>
      </c>
      <c r="G901" s="355" t="s">
        <v>439</v>
      </c>
      <c r="H901" s="430">
        <v>46420</v>
      </c>
      <c r="I901" s="355">
        <f t="shared" si="15"/>
        <v>3</v>
      </c>
      <c r="J901" s="430">
        <v>46420</v>
      </c>
      <c r="K901" s="430">
        <v>24</v>
      </c>
      <c r="L901" s="431" t="s">
        <v>408</v>
      </c>
      <c r="M901" s="355" t="s">
        <v>12999</v>
      </c>
    </row>
    <row r="902" spans="1:13">
      <c r="A902" s="354">
        <v>45366</v>
      </c>
      <c r="B902" s="355" t="s">
        <v>2855</v>
      </c>
      <c r="C902" s="355" t="s">
        <v>409</v>
      </c>
      <c r="D902" s="355" t="s">
        <v>2856</v>
      </c>
      <c r="E902" s="355" t="s">
        <v>2457</v>
      </c>
      <c r="F902" s="355" t="s">
        <v>438</v>
      </c>
      <c r="G902" s="355" t="s">
        <v>439</v>
      </c>
      <c r="H902" s="430">
        <v>25198</v>
      </c>
      <c r="I902" s="355">
        <f t="shared" si="15"/>
        <v>3</v>
      </c>
      <c r="J902" s="430">
        <v>25198</v>
      </c>
      <c r="K902" s="430">
        <v>13</v>
      </c>
      <c r="L902" s="431" t="s">
        <v>408</v>
      </c>
      <c r="M902" s="355" t="s">
        <v>12999</v>
      </c>
    </row>
    <row r="903" spans="1:13">
      <c r="A903" s="354">
        <v>45366</v>
      </c>
      <c r="B903" s="355" t="s">
        <v>2855</v>
      </c>
      <c r="C903" s="355" t="s">
        <v>409</v>
      </c>
      <c r="D903" s="355" t="s">
        <v>2856</v>
      </c>
      <c r="E903" s="355" t="s">
        <v>2457</v>
      </c>
      <c r="F903" s="355" t="s">
        <v>438</v>
      </c>
      <c r="G903" s="355" t="s">
        <v>439</v>
      </c>
      <c r="H903" s="430">
        <v>21322</v>
      </c>
      <c r="I903" s="355">
        <f t="shared" si="15"/>
        <v>3</v>
      </c>
      <c r="J903" s="430">
        <v>21322</v>
      </c>
      <c r="K903" s="430">
        <v>11</v>
      </c>
      <c r="L903" s="431" t="s">
        <v>408</v>
      </c>
      <c r="M903" s="355" t="s">
        <v>12998</v>
      </c>
    </row>
    <row r="904" spans="1:13">
      <c r="A904" s="354">
        <v>45366</v>
      </c>
      <c r="B904" s="355" t="s">
        <v>2857</v>
      </c>
      <c r="C904" s="355" t="s">
        <v>2824</v>
      </c>
      <c r="D904" s="355" t="s">
        <v>2858</v>
      </c>
      <c r="E904" s="355" t="s">
        <v>2457</v>
      </c>
      <c r="F904" s="355" t="s">
        <v>438</v>
      </c>
      <c r="G904" s="355" t="s">
        <v>439</v>
      </c>
      <c r="H904" s="430">
        <v>46480</v>
      </c>
      <c r="I904" s="355">
        <f t="shared" si="15"/>
        <v>3</v>
      </c>
      <c r="J904" s="430">
        <v>46480</v>
      </c>
      <c r="K904" s="430">
        <v>24</v>
      </c>
      <c r="L904" s="431" t="s">
        <v>408</v>
      </c>
      <c r="M904" s="355" t="s">
        <v>12999</v>
      </c>
    </row>
    <row r="905" spans="1:13">
      <c r="A905" s="354">
        <v>45366</v>
      </c>
      <c r="B905" s="355" t="s">
        <v>2859</v>
      </c>
      <c r="C905" s="355" t="s">
        <v>2860</v>
      </c>
      <c r="D905" s="355" t="s">
        <v>2861</v>
      </c>
      <c r="E905" s="355" t="s">
        <v>2457</v>
      </c>
      <c r="F905" s="355" t="s">
        <v>438</v>
      </c>
      <c r="G905" s="355" t="s">
        <v>439</v>
      </c>
      <c r="H905" s="430">
        <v>46560</v>
      </c>
      <c r="I905" s="355">
        <f t="shared" si="15"/>
        <v>3</v>
      </c>
      <c r="J905" s="430">
        <v>46560</v>
      </c>
      <c r="K905" s="430">
        <v>24</v>
      </c>
      <c r="L905" s="431" t="s">
        <v>408</v>
      </c>
      <c r="M905" s="355" t="s">
        <v>12999</v>
      </c>
    </row>
    <row r="906" spans="1:13">
      <c r="A906" s="354">
        <v>45369</v>
      </c>
      <c r="B906" s="355" t="s">
        <v>2862</v>
      </c>
      <c r="C906" s="355" t="s">
        <v>2840</v>
      </c>
      <c r="D906" s="355" t="s">
        <v>2863</v>
      </c>
      <c r="E906" s="355" t="s">
        <v>2457</v>
      </c>
      <c r="F906" s="355" t="s">
        <v>438</v>
      </c>
      <c r="G906" s="355" t="s">
        <v>439</v>
      </c>
      <c r="H906" s="430">
        <v>46820</v>
      </c>
      <c r="I906" s="355">
        <f t="shared" si="15"/>
        <v>3</v>
      </c>
      <c r="J906" s="430">
        <v>46820</v>
      </c>
      <c r="K906" s="430">
        <v>24</v>
      </c>
      <c r="L906" s="431" t="s">
        <v>408</v>
      </c>
      <c r="M906" s="355" t="s">
        <v>12994</v>
      </c>
    </row>
    <row r="907" spans="1:13">
      <c r="A907" s="354">
        <v>45369</v>
      </c>
      <c r="B907" s="355" t="s">
        <v>2864</v>
      </c>
      <c r="C907" s="355" t="s">
        <v>455</v>
      </c>
      <c r="D907" s="355" t="s">
        <v>2865</v>
      </c>
      <c r="E907" s="355" t="s">
        <v>2457</v>
      </c>
      <c r="F907" s="355" t="s">
        <v>438</v>
      </c>
      <c r="G907" s="355" t="s">
        <v>439</v>
      </c>
      <c r="H907" s="430">
        <v>46920</v>
      </c>
      <c r="I907" s="355">
        <f t="shared" si="15"/>
        <v>3</v>
      </c>
      <c r="J907" s="430">
        <v>46920</v>
      </c>
      <c r="K907" s="430">
        <v>24</v>
      </c>
      <c r="L907" s="431" t="s">
        <v>408</v>
      </c>
      <c r="M907" s="355" t="s">
        <v>13002</v>
      </c>
    </row>
    <row r="908" spans="1:13">
      <c r="A908" s="354">
        <v>45369</v>
      </c>
      <c r="B908" s="355" t="s">
        <v>2866</v>
      </c>
      <c r="C908" s="355" t="s">
        <v>455</v>
      </c>
      <c r="D908" s="355" t="s">
        <v>2867</v>
      </c>
      <c r="E908" s="355" t="s">
        <v>2457</v>
      </c>
      <c r="F908" s="355" t="s">
        <v>438</v>
      </c>
      <c r="G908" s="355" t="s">
        <v>439</v>
      </c>
      <c r="H908" s="430">
        <v>47020</v>
      </c>
      <c r="I908" s="355">
        <f t="shared" si="15"/>
        <v>3</v>
      </c>
      <c r="J908" s="430">
        <v>47020</v>
      </c>
      <c r="K908" s="430">
        <v>24</v>
      </c>
      <c r="L908" s="431" t="s">
        <v>408</v>
      </c>
      <c r="M908" s="355" t="s">
        <v>12994</v>
      </c>
    </row>
    <row r="909" spans="1:13">
      <c r="A909" s="354">
        <v>45369</v>
      </c>
      <c r="B909" s="355" t="s">
        <v>2868</v>
      </c>
      <c r="C909" s="355" t="s">
        <v>455</v>
      </c>
      <c r="D909" s="355" t="s">
        <v>2869</v>
      </c>
      <c r="E909" s="355" t="s">
        <v>2457</v>
      </c>
      <c r="F909" s="355" t="s">
        <v>438</v>
      </c>
      <c r="G909" s="355" t="s">
        <v>439</v>
      </c>
      <c r="H909" s="430">
        <v>47180</v>
      </c>
      <c r="I909" s="355">
        <f t="shared" si="15"/>
        <v>3</v>
      </c>
      <c r="J909" s="430">
        <v>47180</v>
      </c>
      <c r="K909" s="430">
        <v>24</v>
      </c>
      <c r="L909" s="431" t="s">
        <v>408</v>
      </c>
      <c r="M909" s="355" t="s">
        <v>13002</v>
      </c>
    </row>
    <row r="910" spans="1:13">
      <c r="A910" s="354">
        <v>45369</v>
      </c>
      <c r="B910" s="355" t="s">
        <v>2870</v>
      </c>
      <c r="C910" s="355" t="s">
        <v>442</v>
      </c>
      <c r="D910" s="355" t="s">
        <v>2871</v>
      </c>
      <c r="E910" s="355" t="s">
        <v>2457</v>
      </c>
      <c r="F910" s="355" t="s">
        <v>438</v>
      </c>
      <c r="G910" s="355" t="s">
        <v>439</v>
      </c>
      <c r="H910" s="430">
        <v>46560</v>
      </c>
      <c r="I910" s="355">
        <f t="shared" si="15"/>
        <v>3</v>
      </c>
      <c r="J910" s="430">
        <v>46560</v>
      </c>
      <c r="K910" s="430">
        <v>24</v>
      </c>
      <c r="L910" s="431" t="s">
        <v>408</v>
      </c>
      <c r="M910" s="355" t="s">
        <v>12994</v>
      </c>
    </row>
    <row r="911" spans="1:13">
      <c r="A911" s="354">
        <v>45370</v>
      </c>
      <c r="B911" s="355" t="s">
        <v>2872</v>
      </c>
      <c r="C911" s="355" t="s">
        <v>455</v>
      </c>
      <c r="D911" s="355" t="s">
        <v>2873</v>
      </c>
      <c r="E911" s="355" t="s">
        <v>2457</v>
      </c>
      <c r="F911" s="355" t="s">
        <v>438</v>
      </c>
      <c r="G911" s="355" t="s">
        <v>439</v>
      </c>
      <c r="H911" s="430">
        <v>23880</v>
      </c>
      <c r="I911" s="355">
        <f t="shared" si="15"/>
        <v>3</v>
      </c>
      <c r="J911" s="430">
        <v>23880</v>
      </c>
      <c r="K911" s="430">
        <v>12</v>
      </c>
      <c r="L911" s="431" t="s">
        <v>408</v>
      </c>
      <c r="M911" s="355" t="s">
        <v>13003</v>
      </c>
    </row>
    <row r="912" spans="1:13">
      <c r="A912" s="354">
        <v>45370</v>
      </c>
      <c r="B912" s="355" t="s">
        <v>2872</v>
      </c>
      <c r="C912" s="355" t="s">
        <v>455</v>
      </c>
      <c r="D912" s="355" t="s">
        <v>2873</v>
      </c>
      <c r="E912" s="355" t="s">
        <v>2457</v>
      </c>
      <c r="F912" s="355" t="s">
        <v>438</v>
      </c>
      <c r="G912" s="355" t="s">
        <v>439</v>
      </c>
      <c r="H912" s="430">
        <v>23500</v>
      </c>
      <c r="I912" s="355">
        <f t="shared" si="15"/>
        <v>3</v>
      </c>
      <c r="J912" s="430">
        <v>23500</v>
      </c>
      <c r="K912" s="430">
        <v>12</v>
      </c>
      <c r="L912" s="431" t="s">
        <v>408</v>
      </c>
      <c r="M912" s="355" t="s">
        <v>13002</v>
      </c>
    </row>
    <row r="913" spans="1:13">
      <c r="A913" s="354">
        <v>45370</v>
      </c>
      <c r="B913" s="355" t="s">
        <v>2874</v>
      </c>
      <c r="C913" s="355" t="s">
        <v>414</v>
      </c>
      <c r="D913" s="355" t="s">
        <v>2875</v>
      </c>
      <c r="E913" s="355" t="s">
        <v>2457</v>
      </c>
      <c r="F913" s="355" t="s">
        <v>438</v>
      </c>
      <c r="G913" s="355" t="s">
        <v>439</v>
      </c>
      <c r="H913" s="430">
        <v>47240</v>
      </c>
      <c r="I913" s="355">
        <f t="shared" si="15"/>
        <v>3</v>
      </c>
      <c r="J913" s="430">
        <v>47240</v>
      </c>
      <c r="K913" s="430">
        <v>24</v>
      </c>
      <c r="L913" s="431" t="s">
        <v>408</v>
      </c>
      <c r="M913" s="355" t="s">
        <v>13002</v>
      </c>
    </row>
    <row r="914" spans="1:13">
      <c r="A914" s="354">
        <v>45370</v>
      </c>
      <c r="B914" s="355" t="s">
        <v>2876</v>
      </c>
      <c r="C914" s="355" t="s">
        <v>442</v>
      </c>
      <c r="D914" s="355" t="s">
        <v>2877</v>
      </c>
      <c r="E914" s="355" t="s">
        <v>2457</v>
      </c>
      <c r="F914" s="355" t="s">
        <v>438</v>
      </c>
      <c r="G914" s="355" t="s">
        <v>439</v>
      </c>
      <c r="H914" s="430">
        <v>47180</v>
      </c>
      <c r="I914" s="355">
        <f t="shared" si="15"/>
        <v>3</v>
      </c>
      <c r="J914" s="430">
        <v>47180</v>
      </c>
      <c r="K914" s="430">
        <v>24</v>
      </c>
      <c r="L914" s="431" t="s">
        <v>408</v>
      </c>
      <c r="M914" s="355" t="s">
        <v>13002</v>
      </c>
    </row>
    <row r="915" spans="1:13">
      <c r="A915" s="354">
        <v>45370</v>
      </c>
      <c r="B915" s="355" t="s">
        <v>2878</v>
      </c>
      <c r="C915" s="355" t="s">
        <v>2840</v>
      </c>
      <c r="D915" s="355" t="s">
        <v>2879</v>
      </c>
      <c r="E915" s="355" t="s">
        <v>2457</v>
      </c>
      <c r="F915" s="355" t="s">
        <v>438</v>
      </c>
      <c r="G915" s="355" t="s">
        <v>439</v>
      </c>
      <c r="H915" s="430">
        <v>46920</v>
      </c>
      <c r="I915" s="355">
        <f t="shared" si="15"/>
        <v>3</v>
      </c>
      <c r="J915" s="430">
        <v>46920</v>
      </c>
      <c r="K915" s="430">
        <v>24</v>
      </c>
      <c r="L915" s="431" t="s">
        <v>408</v>
      </c>
      <c r="M915" s="355" t="s">
        <v>13002</v>
      </c>
    </row>
    <row r="916" spans="1:13">
      <c r="A916" s="354">
        <v>45370</v>
      </c>
      <c r="B916" s="355" t="s">
        <v>2880</v>
      </c>
      <c r="C916" s="355" t="s">
        <v>2840</v>
      </c>
      <c r="D916" s="355" t="s">
        <v>2881</v>
      </c>
      <c r="E916" s="355" t="s">
        <v>2457</v>
      </c>
      <c r="F916" s="355" t="s">
        <v>438</v>
      </c>
      <c r="G916" s="355" t="s">
        <v>439</v>
      </c>
      <c r="H916" s="430">
        <v>47060</v>
      </c>
      <c r="I916" s="355">
        <f t="shared" si="15"/>
        <v>3</v>
      </c>
      <c r="J916" s="430">
        <v>47060</v>
      </c>
      <c r="K916" s="430">
        <v>24</v>
      </c>
      <c r="L916" s="431" t="s">
        <v>408</v>
      </c>
      <c r="M916" s="355" t="s">
        <v>13002</v>
      </c>
    </row>
    <row r="917" spans="1:13">
      <c r="A917" s="354">
        <v>45371</v>
      </c>
      <c r="B917" s="355" t="s">
        <v>2882</v>
      </c>
      <c r="C917" s="355" t="s">
        <v>2840</v>
      </c>
      <c r="D917" s="355" t="s">
        <v>2883</v>
      </c>
      <c r="E917" s="355" t="s">
        <v>2457</v>
      </c>
      <c r="F917" s="355" t="s">
        <v>438</v>
      </c>
      <c r="G917" s="355" t="s">
        <v>439</v>
      </c>
      <c r="H917" s="430">
        <v>35280</v>
      </c>
      <c r="I917" s="355">
        <f t="shared" si="15"/>
        <v>3</v>
      </c>
      <c r="J917" s="430">
        <v>35280</v>
      </c>
      <c r="K917" s="430">
        <v>18</v>
      </c>
      <c r="L917" s="431" t="s">
        <v>408</v>
      </c>
      <c r="M917" s="355" t="s">
        <v>13004</v>
      </c>
    </row>
    <row r="918" spans="1:13">
      <c r="A918" s="354">
        <v>45371</v>
      </c>
      <c r="B918" s="355" t="s">
        <v>2882</v>
      </c>
      <c r="C918" s="355" t="s">
        <v>2840</v>
      </c>
      <c r="D918" s="355" t="s">
        <v>2883</v>
      </c>
      <c r="E918" s="355" t="s">
        <v>2457</v>
      </c>
      <c r="F918" s="355" t="s">
        <v>438</v>
      </c>
      <c r="G918" s="355" t="s">
        <v>439</v>
      </c>
      <c r="H918" s="430">
        <v>11760</v>
      </c>
      <c r="I918" s="355">
        <f t="shared" si="15"/>
        <v>3</v>
      </c>
      <c r="J918" s="430">
        <v>11760</v>
      </c>
      <c r="K918" s="430">
        <v>6</v>
      </c>
      <c r="L918" s="431" t="s">
        <v>408</v>
      </c>
      <c r="M918" s="355" t="s">
        <v>12994</v>
      </c>
    </row>
    <row r="919" spans="1:13">
      <c r="A919" s="354">
        <v>45372</v>
      </c>
      <c r="B919" s="355" t="s">
        <v>2884</v>
      </c>
      <c r="C919" s="355" t="s">
        <v>414</v>
      </c>
      <c r="D919" s="355" t="s">
        <v>2885</v>
      </c>
      <c r="E919" s="355" t="s">
        <v>2457</v>
      </c>
      <c r="F919" s="355" t="s">
        <v>438</v>
      </c>
      <c r="G919" s="355" t="s">
        <v>439</v>
      </c>
      <c r="H919" s="430">
        <v>45980</v>
      </c>
      <c r="I919" s="355">
        <f t="shared" si="15"/>
        <v>3</v>
      </c>
      <c r="J919" s="430">
        <v>45980</v>
      </c>
      <c r="K919" s="430">
        <v>24</v>
      </c>
      <c r="L919" s="431" t="s">
        <v>408</v>
      </c>
      <c r="M919" s="355" t="s">
        <v>13005</v>
      </c>
    </row>
    <row r="920" spans="1:13">
      <c r="A920" s="354">
        <v>45371</v>
      </c>
      <c r="B920" s="355" t="s">
        <v>2886</v>
      </c>
      <c r="C920" s="355" t="s">
        <v>2887</v>
      </c>
      <c r="D920" s="355" t="s">
        <v>2888</v>
      </c>
      <c r="E920" s="355" t="s">
        <v>2457</v>
      </c>
      <c r="F920" s="355" t="s">
        <v>438</v>
      </c>
      <c r="G920" s="355" t="s">
        <v>439</v>
      </c>
      <c r="H920" s="430">
        <v>46380</v>
      </c>
      <c r="I920" s="355">
        <f t="shared" si="15"/>
        <v>3</v>
      </c>
      <c r="J920" s="430">
        <v>46380</v>
      </c>
      <c r="K920" s="430">
        <v>24</v>
      </c>
      <c r="L920" s="431" t="s">
        <v>408</v>
      </c>
      <c r="M920" s="355" t="s">
        <v>13005</v>
      </c>
    </row>
    <row r="921" spans="1:13">
      <c r="A921" s="354">
        <v>45372</v>
      </c>
      <c r="B921" s="355" t="s">
        <v>2889</v>
      </c>
      <c r="C921" s="355" t="s">
        <v>462</v>
      </c>
      <c r="D921" s="355" t="s">
        <v>2890</v>
      </c>
      <c r="E921" s="355" t="s">
        <v>2457</v>
      </c>
      <c r="F921" s="355" t="s">
        <v>438</v>
      </c>
      <c r="G921" s="355" t="s">
        <v>439</v>
      </c>
      <c r="H921" s="430">
        <v>46900</v>
      </c>
      <c r="I921" s="355">
        <f t="shared" si="15"/>
        <v>3</v>
      </c>
      <c r="J921" s="430">
        <v>46900</v>
      </c>
      <c r="K921" s="430">
        <v>24</v>
      </c>
      <c r="L921" s="431" t="s">
        <v>408</v>
      </c>
      <c r="M921" s="355" t="s">
        <v>13004</v>
      </c>
    </row>
    <row r="922" spans="1:13">
      <c r="A922" s="354">
        <v>45372</v>
      </c>
      <c r="B922" s="355" t="s">
        <v>2891</v>
      </c>
      <c r="C922" s="355" t="s">
        <v>462</v>
      </c>
      <c r="D922" s="355" t="s">
        <v>2892</v>
      </c>
      <c r="E922" s="355" t="s">
        <v>2457</v>
      </c>
      <c r="F922" s="355" t="s">
        <v>438</v>
      </c>
      <c r="G922" s="355" t="s">
        <v>439</v>
      </c>
      <c r="H922" s="430">
        <v>46680</v>
      </c>
      <c r="I922" s="355">
        <f t="shared" si="15"/>
        <v>3</v>
      </c>
      <c r="J922" s="430">
        <v>46680</v>
      </c>
      <c r="K922" s="430">
        <v>24</v>
      </c>
      <c r="L922" s="431" t="s">
        <v>408</v>
      </c>
      <c r="M922" s="355" t="s">
        <v>13004</v>
      </c>
    </row>
    <row r="923" spans="1:13">
      <c r="A923" s="354">
        <v>45372</v>
      </c>
      <c r="B923" s="355" t="s">
        <v>2893</v>
      </c>
      <c r="C923" s="355" t="s">
        <v>2894</v>
      </c>
      <c r="D923" s="355" t="s">
        <v>2895</v>
      </c>
      <c r="E923" s="355" t="s">
        <v>2457</v>
      </c>
      <c r="F923" s="355" t="s">
        <v>438</v>
      </c>
      <c r="G923" s="355" t="s">
        <v>439</v>
      </c>
      <c r="H923" s="430">
        <v>47020</v>
      </c>
      <c r="I923" s="355">
        <f t="shared" si="15"/>
        <v>3</v>
      </c>
      <c r="J923" s="430">
        <v>47020</v>
      </c>
      <c r="K923" s="430">
        <v>24</v>
      </c>
      <c r="L923" s="431" t="s">
        <v>408</v>
      </c>
      <c r="M923" s="355" t="s">
        <v>13004</v>
      </c>
    </row>
    <row r="924" spans="1:13">
      <c r="A924" s="354">
        <v>45373</v>
      </c>
      <c r="B924" s="355" t="s">
        <v>2896</v>
      </c>
      <c r="C924" s="355" t="s">
        <v>455</v>
      </c>
      <c r="D924" s="355" t="s">
        <v>2897</v>
      </c>
      <c r="E924" s="355" t="s">
        <v>2457</v>
      </c>
      <c r="F924" s="355" t="s">
        <v>438</v>
      </c>
      <c r="G924" s="355" t="s">
        <v>439</v>
      </c>
      <c r="H924" s="430">
        <v>46480</v>
      </c>
      <c r="I924" s="355">
        <f t="shared" si="15"/>
        <v>3</v>
      </c>
      <c r="J924" s="430">
        <v>46480</v>
      </c>
      <c r="K924" s="430">
        <v>24</v>
      </c>
      <c r="L924" s="431" t="s">
        <v>408</v>
      </c>
      <c r="M924" s="355" t="s">
        <v>13003</v>
      </c>
    </row>
    <row r="925" spans="1:13">
      <c r="A925" s="354">
        <v>45373</v>
      </c>
      <c r="B925" s="355" t="s">
        <v>2898</v>
      </c>
      <c r="C925" s="355" t="s">
        <v>455</v>
      </c>
      <c r="D925" s="355" t="s">
        <v>2899</v>
      </c>
      <c r="E925" s="355" t="s">
        <v>2457</v>
      </c>
      <c r="F925" s="355" t="s">
        <v>438</v>
      </c>
      <c r="G925" s="355" t="s">
        <v>439</v>
      </c>
      <c r="H925" s="430">
        <v>46420</v>
      </c>
      <c r="I925" s="355">
        <f t="shared" si="15"/>
        <v>3</v>
      </c>
      <c r="J925" s="430">
        <v>46420</v>
      </c>
      <c r="K925" s="430">
        <v>24</v>
      </c>
      <c r="L925" s="431" t="s">
        <v>408</v>
      </c>
      <c r="M925" s="355" t="s">
        <v>13003</v>
      </c>
    </row>
    <row r="926" spans="1:13">
      <c r="A926" s="354">
        <v>45373</v>
      </c>
      <c r="B926" s="355" t="s">
        <v>2900</v>
      </c>
      <c r="C926" s="355" t="s">
        <v>455</v>
      </c>
      <c r="D926" s="355" t="s">
        <v>2901</v>
      </c>
      <c r="E926" s="355" t="s">
        <v>2457</v>
      </c>
      <c r="F926" s="355" t="s">
        <v>438</v>
      </c>
      <c r="G926" s="355" t="s">
        <v>439</v>
      </c>
      <c r="H926" s="430">
        <v>46500</v>
      </c>
      <c r="I926" s="355">
        <f t="shared" si="15"/>
        <v>3</v>
      </c>
      <c r="J926" s="430">
        <v>46500</v>
      </c>
      <c r="K926" s="430">
        <v>24</v>
      </c>
      <c r="L926" s="431" t="s">
        <v>408</v>
      </c>
      <c r="M926" s="355" t="s">
        <v>13003</v>
      </c>
    </row>
    <row r="927" spans="1:13">
      <c r="A927" s="354">
        <v>45376</v>
      </c>
      <c r="B927" s="355" t="s">
        <v>2902</v>
      </c>
      <c r="C927" s="355" t="s">
        <v>441</v>
      </c>
      <c r="D927" s="355" t="s">
        <v>2903</v>
      </c>
      <c r="E927" s="355" t="s">
        <v>2457</v>
      </c>
      <c r="F927" s="355" t="s">
        <v>438</v>
      </c>
      <c r="G927" s="355" t="s">
        <v>439</v>
      </c>
      <c r="H927" s="430">
        <v>34934</v>
      </c>
      <c r="I927" s="355">
        <f t="shared" si="15"/>
        <v>3</v>
      </c>
      <c r="J927" s="430">
        <v>34934</v>
      </c>
      <c r="K927" s="430">
        <v>18</v>
      </c>
      <c r="L927" s="431" t="s">
        <v>408</v>
      </c>
      <c r="M927" s="355" t="s">
        <v>13003</v>
      </c>
    </row>
    <row r="928" spans="1:13">
      <c r="A928" s="354">
        <v>45376</v>
      </c>
      <c r="B928" s="355" t="s">
        <v>2902</v>
      </c>
      <c r="C928" s="355" t="s">
        <v>441</v>
      </c>
      <c r="D928" s="355" t="s">
        <v>2903</v>
      </c>
      <c r="E928" s="355" t="s">
        <v>2457</v>
      </c>
      <c r="F928" s="355" t="s">
        <v>438</v>
      </c>
      <c r="G928" s="355" t="s">
        <v>439</v>
      </c>
      <c r="H928" s="430">
        <v>11646</v>
      </c>
      <c r="I928" s="355">
        <f t="shared" si="15"/>
        <v>3</v>
      </c>
      <c r="J928" s="430">
        <v>11646</v>
      </c>
      <c r="K928" s="430">
        <v>6</v>
      </c>
      <c r="L928" s="431" t="s">
        <v>408</v>
      </c>
      <c r="M928" s="355" t="s">
        <v>13004</v>
      </c>
    </row>
    <row r="929" spans="1:13">
      <c r="A929" s="354">
        <v>45376</v>
      </c>
      <c r="B929" s="355" t="s">
        <v>2904</v>
      </c>
      <c r="C929" s="355" t="s">
        <v>441</v>
      </c>
      <c r="D929" s="355" t="s">
        <v>2905</v>
      </c>
      <c r="E929" s="355" t="s">
        <v>2457</v>
      </c>
      <c r="F929" s="355" t="s">
        <v>438</v>
      </c>
      <c r="G929" s="355" t="s">
        <v>439</v>
      </c>
      <c r="H929" s="430">
        <v>46320</v>
      </c>
      <c r="I929" s="355">
        <f t="shared" si="15"/>
        <v>3</v>
      </c>
      <c r="J929" s="430">
        <v>46320</v>
      </c>
      <c r="K929" s="430">
        <v>24</v>
      </c>
      <c r="L929" s="431" t="s">
        <v>408</v>
      </c>
      <c r="M929" s="355" t="s">
        <v>13006</v>
      </c>
    </row>
    <row r="930" spans="1:13">
      <c r="A930" s="354">
        <v>45376</v>
      </c>
      <c r="B930" s="355" t="s">
        <v>2906</v>
      </c>
      <c r="C930" s="355" t="s">
        <v>455</v>
      </c>
      <c r="D930" s="355" t="s">
        <v>2907</v>
      </c>
      <c r="E930" s="355" t="s">
        <v>2457</v>
      </c>
      <c r="F930" s="355" t="s">
        <v>438</v>
      </c>
      <c r="G930" s="355" t="s">
        <v>439</v>
      </c>
      <c r="H930" s="430">
        <v>46380</v>
      </c>
      <c r="I930" s="355">
        <f t="shared" si="15"/>
        <v>3</v>
      </c>
      <c r="J930" s="430">
        <v>46380</v>
      </c>
      <c r="K930" s="430">
        <v>24</v>
      </c>
      <c r="L930" s="431" t="s">
        <v>408</v>
      </c>
      <c r="M930" s="355" t="s">
        <v>13003</v>
      </c>
    </row>
    <row r="931" spans="1:13">
      <c r="A931" s="354">
        <v>45377</v>
      </c>
      <c r="B931" s="355" t="s">
        <v>2908</v>
      </c>
      <c r="C931" s="355" t="s">
        <v>455</v>
      </c>
      <c r="D931" s="355" t="s">
        <v>2909</v>
      </c>
      <c r="E931" s="355" t="s">
        <v>2457</v>
      </c>
      <c r="F931" s="355" t="s">
        <v>438</v>
      </c>
      <c r="G931" s="355" t="s">
        <v>439</v>
      </c>
      <c r="H931" s="430">
        <v>45900</v>
      </c>
      <c r="I931" s="355">
        <f t="shared" si="15"/>
        <v>3</v>
      </c>
      <c r="J931" s="430">
        <v>45900</v>
      </c>
      <c r="K931" s="430">
        <v>24</v>
      </c>
      <c r="L931" s="431" t="s">
        <v>408</v>
      </c>
      <c r="M931" s="355" t="s">
        <v>13007</v>
      </c>
    </row>
    <row r="932" spans="1:13">
      <c r="A932" s="354">
        <v>45377</v>
      </c>
      <c r="B932" s="355" t="s">
        <v>2910</v>
      </c>
      <c r="C932" s="355" t="s">
        <v>482</v>
      </c>
      <c r="D932" s="355" t="s">
        <v>2911</v>
      </c>
      <c r="E932" s="355" t="s">
        <v>2457</v>
      </c>
      <c r="F932" s="355" t="s">
        <v>438</v>
      </c>
      <c r="G932" s="355" t="s">
        <v>439</v>
      </c>
      <c r="H932" s="430">
        <v>45780</v>
      </c>
      <c r="I932" s="355">
        <f t="shared" si="15"/>
        <v>3</v>
      </c>
      <c r="J932" s="430">
        <v>45780</v>
      </c>
      <c r="K932" s="430">
        <v>24</v>
      </c>
      <c r="L932" s="431" t="s">
        <v>408</v>
      </c>
      <c r="M932" s="355" t="s">
        <v>13007</v>
      </c>
    </row>
    <row r="933" spans="1:13">
      <c r="A933" s="354">
        <v>45377</v>
      </c>
      <c r="B933" s="355" t="s">
        <v>2912</v>
      </c>
      <c r="C933" s="355" t="s">
        <v>441</v>
      </c>
      <c r="D933" s="355" t="s">
        <v>2913</v>
      </c>
      <c r="E933" s="355" t="s">
        <v>2457</v>
      </c>
      <c r="F933" s="355" t="s">
        <v>438</v>
      </c>
      <c r="G933" s="355" t="s">
        <v>439</v>
      </c>
      <c r="H933" s="430">
        <v>46180</v>
      </c>
      <c r="I933" s="355">
        <f t="shared" si="15"/>
        <v>3</v>
      </c>
      <c r="J933" s="430">
        <v>46180</v>
      </c>
      <c r="K933" s="430">
        <v>24</v>
      </c>
      <c r="L933" s="431" t="s">
        <v>408</v>
      </c>
      <c r="M933" s="355" t="s">
        <v>13007</v>
      </c>
    </row>
    <row r="934" spans="1:13">
      <c r="A934" s="354">
        <v>45378</v>
      </c>
      <c r="B934" s="355" t="s">
        <v>2914</v>
      </c>
      <c r="C934" s="355" t="s">
        <v>410</v>
      </c>
      <c r="D934" s="355" t="s">
        <v>2915</v>
      </c>
      <c r="E934" s="355" t="s">
        <v>2457</v>
      </c>
      <c r="F934" s="355" t="s">
        <v>438</v>
      </c>
      <c r="G934" s="355" t="s">
        <v>439</v>
      </c>
      <c r="H934" s="430">
        <v>46260</v>
      </c>
      <c r="I934" s="355">
        <f t="shared" si="15"/>
        <v>3</v>
      </c>
      <c r="J934" s="430">
        <v>46260</v>
      </c>
      <c r="K934" s="430">
        <v>24</v>
      </c>
      <c r="L934" s="431" t="s">
        <v>408</v>
      </c>
      <c r="M934" s="355" t="s">
        <v>13007</v>
      </c>
    </row>
    <row r="935" spans="1:13">
      <c r="A935" s="354">
        <v>45378</v>
      </c>
      <c r="B935" s="355" t="s">
        <v>2916</v>
      </c>
      <c r="C935" s="355" t="s">
        <v>455</v>
      </c>
      <c r="D935" s="355" t="s">
        <v>2917</v>
      </c>
      <c r="E935" s="355" t="s">
        <v>2457</v>
      </c>
      <c r="F935" s="355" t="s">
        <v>438</v>
      </c>
      <c r="G935" s="355" t="s">
        <v>439</v>
      </c>
      <c r="H935" s="430">
        <v>46100</v>
      </c>
      <c r="I935" s="355">
        <f t="shared" si="15"/>
        <v>3</v>
      </c>
      <c r="J935" s="430">
        <v>46100</v>
      </c>
      <c r="K935" s="430">
        <v>24</v>
      </c>
      <c r="L935" s="431" t="s">
        <v>408</v>
      </c>
      <c r="M935" s="355" t="s">
        <v>13007</v>
      </c>
    </row>
    <row r="936" spans="1:13">
      <c r="A936" s="354">
        <v>45378</v>
      </c>
      <c r="B936" s="355" t="s">
        <v>2918</v>
      </c>
      <c r="C936" s="355" t="s">
        <v>441</v>
      </c>
      <c r="D936" s="355" t="s">
        <v>2919</v>
      </c>
      <c r="E936" s="355" t="s">
        <v>2457</v>
      </c>
      <c r="F936" s="355" t="s">
        <v>438</v>
      </c>
      <c r="G936" s="355" t="s">
        <v>439</v>
      </c>
      <c r="H936" s="430">
        <v>46500</v>
      </c>
      <c r="I936" s="355">
        <f t="shared" si="15"/>
        <v>3</v>
      </c>
      <c r="J936" s="430">
        <v>46500</v>
      </c>
      <c r="K936" s="430">
        <v>24</v>
      </c>
      <c r="L936" s="431" t="s">
        <v>408</v>
      </c>
      <c r="M936" s="355" t="s">
        <v>13007</v>
      </c>
    </row>
    <row r="937" spans="1:13">
      <c r="A937" s="354">
        <v>45379</v>
      </c>
      <c r="B937" s="355" t="s">
        <v>2920</v>
      </c>
      <c r="C937" s="355" t="s">
        <v>410</v>
      </c>
      <c r="D937" s="355" t="s">
        <v>2921</v>
      </c>
      <c r="E937" s="355" t="s">
        <v>2457</v>
      </c>
      <c r="F937" s="355" t="s">
        <v>438</v>
      </c>
      <c r="G937" s="355" t="s">
        <v>439</v>
      </c>
      <c r="H937" s="430">
        <v>27188</v>
      </c>
      <c r="I937" s="355">
        <f t="shared" si="15"/>
        <v>3</v>
      </c>
      <c r="J937" s="430">
        <v>27188</v>
      </c>
      <c r="K937" s="430">
        <v>14</v>
      </c>
      <c r="L937" s="431" t="s">
        <v>408</v>
      </c>
      <c r="M937" s="355" t="s">
        <v>13008</v>
      </c>
    </row>
    <row r="938" spans="1:13">
      <c r="A938" s="354">
        <v>45379</v>
      </c>
      <c r="B938" s="355" t="s">
        <v>2920</v>
      </c>
      <c r="C938" s="355" t="s">
        <v>410</v>
      </c>
      <c r="D938" s="355" t="s">
        <v>2921</v>
      </c>
      <c r="E938" s="355" t="s">
        <v>2457</v>
      </c>
      <c r="F938" s="355" t="s">
        <v>438</v>
      </c>
      <c r="G938" s="355" t="s">
        <v>439</v>
      </c>
      <c r="H938" s="430">
        <v>19412</v>
      </c>
      <c r="I938" s="355">
        <f t="shared" si="15"/>
        <v>3</v>
      </c>
      <c r="J938" s="430">
        <v>19412</v>
      </c>
      <c r="K938" s="430">
        <v>10</v>
      </c>
      <c r="L938" s="431" t="s">
        <v>408</v>
      </c>
      <c r="M938" s="355" t="s">
        <v>13007</v>
      </c>
    </row>
    <row r="939" spans="1:13">
      <c r="A939" s="354">
        <v>45379</v>
      </c>
      <c r="B939" s="355" t="s">
        <v>2922</v>
      </c>
      <c r="C939" s="355" t="s">
        <v>410</v>
      </c>
      <c r="D939" s="355" t="s">
        <v>2923</v>
      </c>
      <c r="E939" s="355" t="s">
        <v>2457</v>
      </c>
      <c r="F939" s="355" t="s">
        <v>438</v>
      </c>
      <c r="G939" s="355" t="s">
        <v>439</v>
      </c>
      <c r="H939" s="430">
        <v>47120</v>
      </c>
      <c r="I939" s="355">
        <f t="shared" si="15"/>
        <v>3</v>
      </c>
      <c r="J939" s="430">
        <v>47120</v>
      </c>
      <c r="K939" s="430">
        <v>24</v>
      </c>
      <c r="L939" s="431" t="s">
        <v>408</v>
      </c>
      <c r="M939" s="355" t="s">
        <v>13008</v>
      </c>
    </row>
    <row r="940" spans="1:13">
      <c r="A940" s="354">
        <v>45379</v>
      </c>
      <c r="B940" s="355" t="s">
        <v>2924</v>
      </c>
      <c r="C940" s="355" t="s">
        <v>414</v>
      </c>
      <c r="D940" s="355" t="s">
        <v>2925</v>
      </c>
      <c r="E940" s="355" t="s">
        <v>2457</v>
      </c>
      <c r="F940" s="355" t="s">
        <v>438</v>
      </c>
      <c r="G940" s="355" t="s">
        <v>439</v>
      </c>
      <c r="H940" s="430">
        <v>46700</v>
      </c>
      <c r="I940" s="355">
        <f t="shared" si="15"/>
        <v>3</v>
      </c>
      <c r="J940" s="430">
        <v>46700</v>
      </c>
      <c r="K940" s="430">
        <v>24</v>
      </c>
      <c r="L940" s="431" t="s">
        <v>408</v>
      </c>
      <c r="M940" s="355" t="s">
        <v>13008</v>
      </c>
    </row>
    <row r="941" spans="1:13">
      <c r="A941" s="354">
        <v>45383</v>
      </c>
      <c r="B941" s="355" t="s">
        <v>2926</v>
      </c>
      <c r="C941" s="355" t="s">
        <v>2927</v>
      </c>
      <c r="D941" s="355" t="s">
        <v>2928</v>
      </c>
      <c r="E941" s="355" t="s">
        <v>2457</v>
      </c>
      <c r="F941" s="355" t="s">
        <v>438</v>
      </c>
      <c r="G941" s="355" t="s">
        <v>439</v>
      </c>
      <c r="H941" s="430">
        <v>46360</v>
      </c>
      <c r="I941" s="355">
        <f t="shared" si="15"/>
        <v>4</v>
      </c>
      <c r="J941" s="430">
        <v>46360</v>
      </c>
      <c r="K941" s="430">
        <v>24</v>
      </c>
      <c r="L941" s="431" t="s">
        <v>408</v>
      </c>
      <c r="M941" s="355" t="s">
        <v>13009</v>
      </c>
    </row>
    <row r="942" spans="1:13">
      <c r="A942" s="354">
        <v>45383</v>
      </c>
      <c r="B942" s="355" t="s">
        <v>2929</v>
      </c>
      <c r="C942" s="355" t="s">
        <v>2677</v>
      </c>
      <c r="D942" s="355" t="s">
        <v>2930</v>
      </c>
      <c r="E942" s="355" t="s">
        <v>2457</v>
      </c>
      <c r="F942" s="355" t="s">
        <v>438</v>
      </c>
      <c r="G942" s="355" t="s">
        <v>439</v>
      </c>
      <c r="H942" s="430">
        <v>46580</v>
      </c>
      <c r="I942" s="355">
        <f t="shared" si="15"/>
        <v>4</v>
      </c>
      <c r="J942" s="430">
        <v>46580</v>
      </c>
      <c r="K942" s="430">
        <v>24</v>
      </c>
      <c r="L942" s="431" t="s">
        <v>408</v>
      </c>
      <c r="M942" s="355" t="s">
        <v>13009</v>
      </c>
    </row>
    <row r="943" spans="1:13">
      <c r="A943" s="354">
        <v>45384</v>
      </c>
      <c r="B943" s="355" t="s">
        <v>2931</v>
      </c>
      <c r="C943" s="355" t="s">
        <v>443</v>
      </c>
      <c r="D943" s="355" t="s">
        <v>2932</v>
      </c>
      <c r="E943" s="355" t="s">
        <v>2457</v>
      </c>
      <c r="F943" s="355" t="s">
        <v>438</v>
      </c>
      <c r="G943" s="355" t="s">
        <v>439</v>
      </c>
      <c r="H943" s="430">
        <v>46380</v>
      </c>
      <c r="I943" s="355">
        <f t="shared" si="15"/>
        <v>4</v>
      </c>
      <c r="J943" s="430">
        <v>46380</v>
      </c>
      <c r="K943" s="430">
        <v>24</v>
      </c>
      <c r="L943" s="431" t="s">
        <v>408</v>
      </c>
      <c r="M943" s="355" t="s">
        <v>13010</v>
      </c>
    </row>
    <row r="944" spans="1:13">
      <c r="A944" s="354">
        <v>45384</v>
      </c>
      <c r="B944" s="355" t="s">
        <v>2933</v>
      </c>
      <c r="C944" s="355" t="s">
        <v>404</v>
      </c>
      <c r="D944" s="355" t="s">
        <v>2934</v>
      </c>
      <c r="E944" s="355" t="s">
        <v>2457</v>
      </c>
      <c r="F944" s="355" t="s">
        <v>438</v>
      </c>
      <c r="G944" s="355" t="s">
        <v>439</v>
      </c>
      <c r="H944" s="430">
        <v>46340</v>
      </c>
      <c r="I944" s="355">
        <f t="shared" si="15"/>
        <v>4</v>
      </c>
      <c r="J944" s="430">
        <v>46340</v>
      </c>
      <c r="K944" s="430">
        <v>24</v>
      </c>
      <c r="L944" s="431" t="s">
        <v>408</v>
      </c>
      <c r="M944" s="355" t="s">
        <v>13010</v>
      </c>
    </row>
    <row r="945" spans="1:13">
      <c r="A945" s="354">
        <v>45384</v>
      </c>
      <c r="B945" s="355" t="s">
        <v>2935</v>
      </c>
      <c r="C945" s="355" t="s">
        <v>414</v>
      </c>
      <c r="D945" s="355" t="s">
        <v>2936</v>
      </c>
      <c r="E945" s="355" t="s">
        <v>2457</v>
      </c>
      <c r="F945" s="355" t="s">
        <v>438</v>
      </c>
      <c r="G945" s="355" t="s">
        <v>439</v>
      </c>
      <c r="H945" s="430">
        <v>46740</v>
      </c>
      <c r="I945" s="355">
        <f t="shared" si="15"/>
        <v>4</v>
      </c>
      <c r="J945" s="430">
        <v>46740</v>
      </c>
      <c r="K945" s="430">
        <v>24</v>
      </c>
      <c r="L945" s="431" t="s">
        <v>408</v>
      </c>
      <c r="M945" s="355" t="s">
        <v>13011</v>
      </c>
    </row>
    <row r="946" spans="1:13">
      <c r="A946" s="354">
        <v>45384</v>
      </c>
      <c r="B946" s="355" t="s">
        <v>2937</v>
      </c>
      <c r="C946" s="355" t="s">
        <v>410</v>
      </c>
      <c r="D946" s="355" t="s">
        <v>2938</v>
      </c>
      <c r="E946" s="355" t="s">
        <v>2457</v>
      </c>
      <c r="F946" s="355" t="s">
        <v>438</v>
      </c>
      <c r="G946" s="355" t="s">
        <v>439</v>
      </c>
      <c r="H946" s="430">
        <v>46260</v>
      </c>
      <c r="I946" s="355">
        <f t="shared" si="15"/>
        <v>4</v>
      </c>
      <c r="J946" s="430">
        <v>46260</v>
      </c>
      <c r="K946" s="430">
        <v>24</v>
      </c>
      <c r="L946" s="431" t="s">
        <v>408</v>
      </c>
      <c r="M946" s="355" t="s">
        <v>13010</v>
      </c>
    </row>
    <row r="947" spans="1:13">
      <c r="A947" s="354">
        <v>45384</v>
      </c>
      <c r="B947" s="355" t="s">
        <v>2939</v>
      </c>
      <c r="C947" s="355" t="s">
        <v>410</v>
      </c>
      <c r="D947" s="355" t="s">
        <v>2940</v>
      </c>
      <c r="E947" s="355" t="s">
        <v>2457</v>
      </c>
      <c r="F947" s="355" t="s">
        <v>438</v>
      </c>
      <c r="G947" s="355" t="s">
        <v>439</v>
      </c>
      <c r="H947" s="430">
        <v>46460</v>
      </c>
      <c r="I947" s="355">
        <f t="shared" si="15"/>
        <v>4</v>
      </c>
      <c r="J947" s="430">
        <v>46460</v>
      </c>
      <c r="K947" s="430">
        <v>24</v>
      </c>
      <c r="L947" s="431" t="s">
        <v>408</v>
      </c>
      <c r="M947" s="355" t="s">
        <v>13011</v>
      </c>
    </row>
    <row r="948" spans="1:13">
      <c r="A948" s="354">
        <v>45384</v>
      </c>
      <c r="B948" s="355" t="s">
        <v>2941</v>
      </c>
      <c r="C948" s="355" t="s">
        <v>470</v>
      </c>
      <c r="D948" s="355" t="s">
        <v>2942</v>
      </c>
      <c r="E948" s="355" t="s">
        <v>2457</v>
      </c>
      <c r="F948" s="355" t="s">
        <v>438</v>
      </c>
      <c r="G948" s="355" t="s">
        <v>439</v>
      </c>
      <c r="H948" s="430">
        <v>46840</v>
      </c>
      <c r="I948" s="355">
        <f t="shared" ref="I948:I1011" si="16">MONTH(A948)</f>
        <v>4</v>
      </c>
      <c r="J948" s="430">
        <v>46840</v>
      </c>
      <c r="K948" s="430">
        <v>24</v>
      </c>
      <c r="L948" s="431" t="s">
        <v>408</v>
      </c>
      <c r="M948" s="355" t="s">
        <v>13011</v>
      </c>
    </row>
    <row r="949" spans="1:13">
      <c r="A949" s="354">
        <v>45385</v>
      </c>
      <c r="B949" s="355" t="s">
        <v>2943</v>
      </c>
      <c r="C949" s="355" t="s">
        <v>443</v>
      </c>
      <c r="D949" s="355" t="s">
        <v>2944</v>
      </c>
      <c r="E949" s="355" t="s">
        <v>2457</v>
      </c>
      <c r="F949" s="355" t="s">
        <v>438</v>
      </c>
      <c r="G949" s="355" t="s">
        <v>439</v>
      </c>
      <c r="H949" s="430">
        <v>47160</v>
      </c>
      <c r="I949" s="355">
        <f t="shared" si="16"/>
        <v>4</v>
      </c>
      <c r="J949" s="430">
        <v>47160</v>
      </c>
      <c r="K949" s="430">
        <v>24</v>
      </c>
      <c r="L949" s="431" t="s">
        <v>408</v>
      </c>
      <c r="M949" s="355" t="s">
        <v>13012</v>
      </c>
    </row>
    <row r="950" spans="1:13">
      <c r="A950" s="354">
        <v>45385</v>
      </c>
      <c r="B950" s="355" t="s">
        <v>2945</v>
      </c>
      <c r="C950" s="355" t="s">
        <v>443</v>
      </c>
      <c r="D950" s="355" t="s">
        <v>2946</v>
      </c>
      <c r="E950" s="355" t="s">
        <v>2457</v>
      </c>
      <c r="F950" s="355" t="s">
        <v>438</v>
      </c>
      <c r="G950" s="355" t="s">
        <v>439</v>
      </c>
      <c r="H950" s="430">
        <v>46960</v>
      </c>
      <c r="I950" s="355">
        <f t="shared" si="16"/>
        <v>4</v>
      </c>
      <c r="J950" s="430">
        <v>46960</v>
      </c>
      <c r="K950" s="430">
        <v>24</v>
      </c>
      <c r="L950" s="431" t="s">
        <v>408</v>
      </c>
      <c r="M950" s="355" t="s">
        <v>13011</v>
      </c>
    </row>
    <row r="951" spans="1:13">
      <c r="A951" s="354">
        <v>45385</v>
      </c>
      <c r="B951" s="355" t="s">
        <v>2947</v>
      </c>
      <c r="C951" s="355" t="s">
        <v>512</v>
      </c>
      <c r="D951" s="355" t="s">
        <v>2948</v>
      </c>
      <c r="E951" s="355" t="s">
        <v>2457</v>
      </c>
      <c r="F951" s="355" t="s">
        <v>438</v>
      </c>
      <c r="G951" s="355" t="s">
        <v>439</v>
      </c>
      <c r="H951" s="430">
        <v>47000</v>
      </c>
      <c r="I951" s="355">
        <f t="shared" si="16"/>
        <v>4</v>
      </c>
      <c r="J951" s="430">
        <v>47000</v>
      </c>
      <c r="K951" s="430">
        <v>24</v>
      </c>
      <c r="L951" s="431" t="s">
        <v>408</v>
      </c>
      <c r="M951" s="355" t="s">
        <v>13011</v>
      </c>
    </row>
    <row r="952" spans="1:13">
      <c r="A952" s="354">
        <v>45385</v>
      </c>
      <c r="B952" s="355" t="s">
        <v>2949</v>
      </c>
      <c r="C952" s="355" t="s">
        <v>410</v>
      </c>
      <c r="D952" s="355" t="s">
        <v>2950</v>
      </c>
      <c r="E952" s="355" t="s">
        <v>2457</v>
      </c>
      <c r="F952" s="355" t="s">
        <v>438</v>
      </c>
      <c r="G952" s="355" t="s">
        <v>439</v>
      </c>
      <c r="H952" s="430">
        <v>46160</v>
      </c>
      <c r="I952" s="355">
        <f t="shared" si="16"/>
        <v>4</v>
      </c>
      <c r="J952" s="430">
        <v>46160</v>
      </c>
      <c r="K952" s="430">
        <v>24</v>
      </c>
      <c r="L952" s="431" t="s">
        <v>408</v>
      </c>
      <c r="M952" s="355" t="s">
        <v>13012</v>
      </c>
    </row>
    <row r="953" spans="1:13">
      <c r="A953" s="354">
        <v>45386</v>
      </c>
      <c r="B953" s="355" t="s">
        <v>2951</v>
      </c>
      <c r="C953" s="355" t="s">
        <v>410</v>
      </c>
      <c r="D953" s="355" t="s">
        <v>2952</v>
      </c>
      <c r="E953" s="355" t="s">
        <v>2457</v>
      </c>
      <c r="F953" s="355" t="s">
        <v>438</v>
      </c>
      <c r="G953" s="355" t="s">
        <v>439</v>
      </c>
      <c r="H953" s="430">
        <v>46780</v>
      </c>
      <c r="I953" s="355">
        <f t="shared" si="16"/>
        <v>4</v>
      </c>
      <c r="J953" s="430">
        <v>46780</v>
      </c>
      <c r="K953" s="430">
        <v>24</v>
      </c>
      <c r="L953" s="431" t="s">
        <v>408</v>
      </c>
      <c r="M953" s="355" t="s">
        <v>13011</v>
      </c>
    </row>
    <row r="954" spans="1:13">
      <c r="A954" s="354">
        <v>45386</v>
      </c>
      <c r="B954" s="355" t="s">
        <v>2953</v>
      </c>
      <c r="C954" s="355" t="s">
        <v>443</v>
      </c>
      <c r="D954" s="355" t="s">
        <v>2954</v>
      </c>
      <c r="E954" s="355" t="s">
        <v>2457</v>
      </c>
      <c r="F954" s="355" t="s">
        <v>438</v>
      </c>
      <c r="G954" s="355" t="s">
        <v>439</v>
      </c>
      <c r="H954" s="430">
        <v>46260</v>
      </c>
      <c r="I954" s="355">
        <f t="shared" si="16"/>
        <v>4</v>
      </c>
      <c r="J954" s="430">
        <v>46260</v>
      </c>
      <c r="K954" s="430">
        <v>24</v>
      </c>
      <c r="L954" s="431" t="s">
        <v>408</v>
      </c>
      <c r="M954" s="355" t="s">
        <v>13010</v>
      </c>
    </row>
    <row r="955" spans="1:13">
      <c r="A955" s="354">
        <v>45386</v>
      </c>
      <c r="B955" s="355" t="s">
        <v>2955</v>
      </c>
      <c r="C955" s="355" t="s">
        <v>468</v>
      </c>
      <c r="D955" s="355" t="s">
        <v>2956</v>
      </c>
      <c r="E955" s="355" t="s">
        <v>2457</v>
      </c>
      <c r="F955" s="355" t="s">
        <v>438</v>
      </c>
      <c r="G955" s="355" t="s">
        <v>439</v>
      </c>
      <c r="H955" s="430">
        <v>46500</v>
      </c>
      <c r="I955" s="355">
        <f t="shared" si="16"/>
        <v>4</v>
      </c>
      <c r="J955" s="430">
        <v>46500</v>
      </c>
      <c r="K955" s="430">
        <v>24</v>
      </c>
      <c r="L955" s="431" t="s">
        <v>408</v>
      </c>
      <c r="M955" s="355" t="s">
        <v>13010</v>
      </c>
    </row>
    <row r="956" spans="1:13">
      <c r="A956" s="354">
        <v>45386</v>
      </c>
      <c r="B956" s="355" t="s">
        <v>2957</v>
      </c>
      <c r="C956" s="355" t="s">
        <v>410</v>
      </c>
      <c r="D956" s="355" t="s">
        <v>2958</v>
      </c>
      <c r="E956" s="355" t="s">
        <v>2457</v>
      </c>
      <c r="F956" s="355" t="s">
        <v>438</v>
      </c>
      <c r="G956" s="355" t="s">
        <v>439</v>
      </c>
      <c r="H956" s="430">
        <v>27000</v>
      </c>
      <c r="I956" s="355">
        <f t="shared" si="16"/>
        <v>4</v>
      </c>
      <c r="J956" s="430">
        <v>27000</v>
      </c>
      <c r="K956" s="430">
        <v>14</v>
      </c>
      <c r="L956" s="431" t="s">
        <v>408</v>
      </c>
      <c r="M956" s="355" t="s">
        <v>13010</v>
      </c>
    </row>
    <row r="957" spans="1:13">
      <c r="A957" s="354">
        <v>45386</v>
      </c>
      <c r="B957" s="355" t="s">
        <v>2957</v>
      </c>
      <c r="C957" s="355" t="s">
        <v>410</v>
      </c>
      <c r="D957" s="355" t="s">
        <v>2958</v>
      </c>
      <c r="E957" s="355" t="s">
        <v>2457</v>
      </c>
      <c r="F957" s="355" t="s">
        <v>438</v>
      </c>
      <c r="G957" s="355" t="s">
        <v>439</v>
      </c>
      <c r="H957" s="430">
        <v>11600</v>
      </c>
      <c r="I957" s="355">
        <f t="shared" si="16"/>
        <v>4</v>
      </c>
      <c r="J957" s="430">
        <v>11600</v>
      </c>
      <c r="K957" s="430">
        <v>6</v>
      </c>
      <c r="L957" s="431" t="s">
        <v>408</v>
      </c>
      <c r="M957" s="355" t="s">
        <v>13011</v>
      </c>
    </row>
    <row r="958" spans="1:13">
      <c r="A958" s="354">
        <v>45386</v>
      </c>
      <c r="B958" s="355" t="s">
        <v>2957</v>
      </c>
      <c r="C958" s="355" t="s">
        <v>410</v>
      </c>
      <c r="D958" s="355" t="s">
        <v>2958</v>
      </c>
      <c r="E958" s="355" t="s">
        <v>2457</v>
      </c>
      <c r="F958" s="355" t="s">
        <v>438</v>
      </c>
      <c r="G958" s="355" t="s">
        <v>439</v>
      </c>
      <c r="H958" s="430">
        <v>8060</v>
      </c>
      <c r="I958" s="355">
        <f t="shared" si="16"/>
        <v>4</v>
      </c>
      <c r="J958" s="430">
        <v>8060</v>
      </c>
      <c r="K958" s="430">
        <v>4</v>
      </c>
      <c r="L958" s="431" t="s">
        <v>408</v>
      </c>
      <c r="M958" s="355" t="s">
        <v>13012</v>
      </c>
    </row>
    <row r="959" spans="1:13">
      <c r="A959" s="354">
        <v>45387</v>
      </c>
      <c r="B959" s="355" t="s">
        <v>2959</v>
      </c>
      <c r="C959" s="355" t="s">
        <v>443</v>
      </c>
      <c r="D959" s="355" t="s">
        <v>2960</v>
      </c>
      <c r="E959" s="355" t="s">
        <v>2457</v>
      </c>
      <c r="F959" s="355" t="s">
        <v>438</v>
      </c>
      <c r="G959" s="355" t="s">
        <v>439</v>
      </c>
      <c r="H959" s="430">
        <v>46540</v>
      </c>
      <c r="I959" s="355">
        <f t="shared" si="16"/>
        <v>4</v>
      </c>
      <c r="J959" s="430">
        <v>46540</v>
      </c>
      <c r="K959" s="430">
        <v>24</v>
      </c>
      <c r="L959" s="431" t="s">
        <v>408</v>
      </c>
      <c r="M959" s="355" t="s">
        <v>13012</v>
      </c>
    </row>
    <row r="960" spans="1:13">
      <c r="A960" s="354">
        <v>45387</v>
      </c>
      <c r="B960" s="355" t="s">
        <v>2961</v>
      </c>
      <c r="C960" s="355" t="s">
        <v>443</v>
      </c>
      <c r="D960" s="355" t="s">
        <v>2962</v>
      </c>
      <c r="E960" s="355" t="s">
        <v>2457</v>
      </c>
      <c r="F960" s="355" t="s">
        <v>438</v>
      </c>
      <c r="G960" s="355" t="s">
        <v>439</v>
      </c>
      <c r="H960" s="430">
        <v>46300</v>
      </c>
      <c r="I960" s="355">
        <f t="shared" si="16"/>
        <v>4</v>
      </c>
      <c r="J960" s="430">
        <v>46300</v>
      </c>
      <c r="K960" s="430">
        <v>24</v>
      </c>
      <c r="L960" s="431" t="s">
        <v>408</v>
      </c>
      <c r="M960" s="355" t="s">
        <v>13012</v>
      </c>
    </row>
    <row r="961" spans="1:13">
      <c r="A961" s="354">
        <v>45387</v>
      </c>
      <c r="B961" s="355" t="s">
        <v>2963</v>
      </c>
      <c r="C961" s="355" t="s">
        <v>414</v>
      </c>
      <c r="D961" s="355" t="s">
        <v>2964</v>
      </c>
      <c r="E961" s="355" t="s">
        <v>2457</v>
      </c>
      <c r="F961" s="355" t="s">
        <v>438</v>
      </c>
      <c r="G961" s="355" t="s">
        <v>439</v>
      </c>
      <c r="H961" s="430">
        <v>46800</v>
      </c>
      <c r="I961" s="355">
        <f t="shared" si="16"/>
        <v>4</v>
      </c>
      <c r="J961" s="430">
        <v>46800</v>
      </c>
      <c r="K961" s="430">
        <v>24</v>
      </c>
      <c r="L961" s="431" t="s">
        <v>408</v>
      </c>
      <c r="M961" s="355" t="s">
        <v>13012</v>
      </c>
    </row>
    <row r="962" spans="1:13">
      <c r="A962" s="354">
        <v>45390</v>
      </c>
      <c r="B962" s="355" t="s">
        <v>2965</v>
      </c>
      <c r="C962" s="355" t="s">
        <v>464</v>
      </c>
      <c r="D962" s="355" t="s">
        <v>2966</v>
      </c>
      <c r="E962" s="355" t="s">
        <v>2457</v>
      </c>
      <c r="F962" s="355" t="s">
        <v>438</v>
      </c>
      <c r="G962" s="355" t="s">
        <v>439</v>
      </c>
      <c r="H962" s="430">
        <v>47180</v>
      </c>
      <c r="I962" s="355">
        <f t="shared" si="16"/>
        <v>4</v>
      </c>
      <c r="J962" s="430">
        <v>47180</v>
      </c>
      <c r="K962" s="430">
        <v>24</v>
      </c>
      <c r="L962" s="431" t="s">
        <v>408</v>
      </c>
      <c r="M962" s="355" t="s">
        <v>13013</v>
      </c>
    </row>
    <row r="963" spans="1:13">
      <c r="A963" s="354">
        <v>45390</v>
      </c>
      <c r="B963" s="355" t="s">
        <v>2967</v>
      </c>
      <c r="C963" s="355" t="s">
        <v>410</v>
      </c>
      <c r="D963" s="355" t="s">
        <v>2968</v>
      </c>
      <c r="E963" s="355" t="s">
        <v>2457</v>
      </c>
      <c r="F963" s="355" t="s">
        <v>438</v>
      </c>
      <c r="G963" s="355" t="s">
        <v>439</v>
      </c>
      <c r="H963" s="430">
        <v>47300</v>
      </c>
      <c r="I963" s="355">
        <f t="shared" si="16"/>
        <v>4</v>
      </c>
      <c r="J963" s="430">
        <v>47300</v>
      </c>
      <c r="K963" s="430">
        <v>24</v>
      </c>
      <c r="L963" s="431" t="s">
        <v>408</v>
      </c>
      <c r="M963" s="355" t="s">
        <v>13013</v>
      </c>
    </row>
    <row r="964" spans="1:13">
      <c r="A964" s="354">
        <v>45390</v>
      </c>
      <c r="B964" s="355" t="s">
        <v>2969</v>
      </c>
      <c r="C964" s="355" t="s">
        <v>410</v>
      </c>
      <c r="D964" s="355" t="s">
        <v>2970</v>
      </c>
      <c r="E964" s="355" t="s">
        <v>2457</v>
      </c>
      <c r="F964" s="355" t="s">
        <v>438</v>
      </c>
      <c r="G964" s="355" t="s">
        <v>439</v>
      </c>
      <c r="H964" s="430">
        <v>47180</v>
      </c>
      <c r="I964" s="355">
        <f t="shared" si="16"/>
        <v>4</v>
      </c>
      <c r="J964" s="430">
        <v>47180</v>
      </c>
      <c r="K964" s="430">
        <v>24</v>
      </c>
      <c r="L964" s="431" t="s">
        <v>408</v>
      </c>
      <c r="M964" s="355" t="s">
        <v>13013</v>
      </c>
    </row>
    <row r="965" spans="1:13">
      <c r="A965" s="354">
        <v>45391</v>
      </c>
      <c r="B965" s="355" t="s">
        <v>2971</v>
      </c>
      <c r="C965" s="355" t="s">
        <v>468</v>
      </c>
      <c r="D965" s="355" t="s">
        <v>2972</v>
      </c>
      <c r="E965" s="355" t="s">
        <v>2457</v>
      </c>
      <c r="F965" s="355" t="s">
        <v>438</v>
      </c>
      <c r="G965" s="355" t="s">
        <v>439</v>
      </c>
      <c r="H965" s="430">
        <v>45680</v>
      </c>
      <c r="I965" s="355">
        <f t="shared" si="16"/>
        <v>4</v>
      </c>
      <c r="J965" s="430">
        <v>45680</v>
      </c>
      <c r="K965" s="430">
        <v>24</v>
      </c>
      <c r="L965" s="431" t="s">
        <v>408</v>
      </c>
      <c r="M965" s="355" t="s">
        <v>13014</v>
      </c>
    </row>
    <row r="966" spans="1:13">
      <c r="A966" s="354">
        <v>45391</v>
      </c>
      <c r="B966" s="355" t="s">
        <v>2973</v>
      </c>
      <c r="C966" s="355" t="s">
        <v>505</v>
      </c>
      <c r="D966" s="355" t="s">
        <v>2974</v>
      </c>
      <c r="E966" s="355" t="s">
        <v>2457</v>
      </c>
      <c r="F966" s="355" t="s">
        <v>438</v>
      </c>
      <c r="G966" s="355" t="s">
        <v>439</v>
      </c>
      <c r="H966" s="430">
        <v>46660</v>
      </c>
      <c r="I966" s="355">
        <f t="shared" si="16"/>
        <v>4</v>
      </c>
      <c r="J966" s="430">
        <v>46660</v>
      </c>
      <c r="K966" s="430">
        <v>24</v>
      </c>
      <c r="L966" s="431" t="s">
        <v>408</v>
      </c>
      <c r="M966" s="355" t="s">
        <v>13008</v>
      </c>
    </row>
    <row r="967" spans="1:13">
      <c r="A967" s="354">
        <v>45391</v>
      </c>
      <c r="B967" s="355" t="s">
        <v>427</v>
      </c>
      <c r="C967" s="355" t="s">
        <v>473</v>
      </c>
      <c r="D967" s="355" t="s">
        <v>2975</v>
      </c>
      <c r="E967" s="355" t="s">
        <v>2457</v>
      </c>
      <c r="F967" s="355" t="s">
        <v>438</v>
      </c>
      <c r="G967" s="355" t="s">
        <v>439</v>
      </c>
      <c r="H967" s="430">
        <v>38983</v>
      </c>
      <c r="I967" s="355">
        <f t="shared" si="16"/>
        <v>4</v>
      </c>
      <c r="J967" s="430">
        <v>38983</v>
      </c>
      <c r="K967" s="430">
        <v>20</v>
      </c>
      <c r="L967" s="431" t="s">
        <v>408</v>
      </c>
      <c r="M967" s="355" t="s">
        <v>13008</v>
      </c>
    </row>
    <row r="968" spans="1:13">
      <c r="A968" s="354">
        <v>45391</v>
      </c>
      <c r="B968" s="355" t="s">
        <v>427</v>
      </c>
      <c r="C968" s="355" t="s">
        <v>473</v>
      </c>
      <c r="D968" s="355" t="s">
        <v>2975</v>
      </c>
      <c r="E968" s="355" t="s">
        <v>2457</v>
      </c>
      <c r="F968" s="355" t="s">
        <v>438</v>
      </c>
      <c r="G968" s="355" t="s">
        <v>439</v>
      </c>
      <c r="H968" s="430">
        <v>7797</v>
      </c>
      <c r="I968" s="355">
        <f t="shared" si="16"/>
        <v>4</v>
      </c>
      <c r="J968" s="430">
        <v>7797</v>
      </c>
      <c r="K968" s="430">
        <v>4</v>
      </c>
      <c r="L968" s="431" t="s">
        <v>408</v>
      </c>
      <c r="M968" s="355" t="s">
        <v>13012</v>
      </c>
    </row>
    <row r="969" spans="1:13">
      <c r="A969" s="354">
        <v>45392</v>
      </c>
      <c r="B969" s="355" t="s">
        <v>2976</v>
      </c>
      <c r="C969" s="355" t="s">
        <v>2977</v>
      </c>
      <c r="D969" s="355" t="s">
        <v>2978</v>
      </c>
      <c r="E969" s="355" t="s">
        <v>2457</v>
      </c>
      <c r="F969" s="355" t="s">
        <v>438</v>
      </c>
      <c r="G969" s="355" t="s">
        <v>439</v>
      </c>
      <c r="H969" s="430">
        <v>47000</v>
      </c>
      <c r="I969" s="355">
        <f t="shared" si="16"/>
        <v>4</v>
      </c>
      <c r="J969" s="430">
        <v>47000</v>
      </c>
      <c r="K969" s="430">
        <v>24</v>
      </c>
      <c r="L969" s="431" t="s">
        <v>408</v>
      </c>
      <c r="M969" s="355" t="s">
        <v>13013</v>
      </c>
    </row>
    <row r="970" spans="1:13">
      <c r="A970" s="354">
        <v>45392</v>
      </c>
      <c r="B970" s="355" t="s">
        <v>2979</v>
      </c>
      <c r="C970" s="355" t="s">
        <v>2977</v>
      </c>
      <c r="D970" s="355" t="s">
        <v>2980</v>
      </c>
      <c r="E970" s="355" t="s">
        <v>2457</v>
      </c>
      <c r="F970" s="355" t="s">
        <v>438</v>
      </c>
      <c r="G970" s="355" t="s">
        <v>439</v>
      </c>
      <c r="H970" s="430">
        <v>46660</v>
      </c>
      <c r="I970" s="355">
        <f t="shared" si="16"/>
        <v>4</v>
      </c>
      <c r="J970" s="430">
        <v>46660</v>
      </c>
      <c r="K970" s="430">
        <v>24</v>
      </c>
      <c r="L970" s="431" t="s">
        <v>408</v>
      </c>
      <c r="M970" s="355" t="s">
        <v>13008</v>
      </c>
    </row>
    <row r="971" spans="1:13">
      <c r="A971" s="354">
        <v>45392</v>
      </c>
      <c r="B971" s="355" t="s">
        <v>2981</v>
      </c>
      <c r="C971" s="355" t="s">
        <v>404</v>
      </c>
      <c r="D971" s="355" t="s">
        <v>2982</v>
      </c>
      <c r="E971" s="355" t="s">
        <v>2457</v>
      </c>
      <c r="F971" s="355" t="s">
        <v>438</v>
      </c>
      <c r="G971" s="355" t="s">
        <v>439</v>
      </c>
      <c r="H971" s="430">
        <v>47140</v>
      </c>
      <c r="I971" s="355">
        <f t="shared" si="16"/>
        <v>4</v>
      </c>
      <c r="J971" s="430">
        <v>47140</v>
      </c>
      <c r="K971" s="430">
        <v>24</v>
      </c>
      <c r="L971" s="431" t="s">
        <v>408</v>
      </c>
      <c r="M971" s="355" t="s">
        <v>13013</v>
      </c>
    </row>
    <row r="972" spans="1:13">
      <c r="A972" s="354">
        <v>45394</v>
      </c>
      <c r="B972" s="355" t="s">
        <v>2983</v>
      </c>
      <c r="C972" s="355" t="s">
        <v>414</v>
      </c>
      <c r="D972" s="355" t="s">
        <v>2984</v>
      </c>
      <c r="E972" s="355" t="s">
        <v>2457</v>
      </c>
      <c r="F972" s="355" t="s">
        <v>438</v>
      </c>
      <c r="G972" s="355" t="s">
        <v>439</v>
      </c>
      <c r="H972" s="430">
        <v>46440</v>
      </c>
      <c r="I972" s="355">
        <f t="shared" si="16"/>
        <v>4</v>
      </c>
      <c r="J972" s="430">
        <v>46440</v>
      </c>
      <c r="K972" s="430">
        <v>24</v>
      </c>
      <c r="L972" s="431" t="s">
        <v>408</v>
      </c>
      <c r="M972" s="355" t="s">
        <v>13015</v>
      </c>
    </row>
    <row r="973" spans="1:13">
      <c r="A973" s="354">
        <v>45393</v>
      </c>
      <c r="B973" s="355" t="s">
        <v>2985</v>
      </c>
      <c r="C973" s="355" t="s">
        <v>404</v>
      </c>
      <c r="D973" s="355" t="s">
        <v>2986</v>
      </c>
      <c r="E973" s="355" t="s">
        <v>2457</v>
      </c>
      <c r="F973" s="355" t="s">
        <v>438</v>
      </c>
      <c r="G973" s="355" t="s">
        <v>439</v>
      </c>
      <c r="H973" s="430">
        <v>46260</v>
      </c>
      <c r="I973" s="355">
        <f t="shared" si="16"/>
        <v>4</v>
      </c>
      <c r="J973" s="430">
        <v>46260</v>
      </c>
      <c r="K973" s="430">
        <v>24</v>
      </c>
      <c r="L973" s="431" t="s">
        <v>408</v>
      </c>
      <c r="M973" s="355" t="s">
        <v>13015</v>
      </c>
    </row>
    <row r="974" spans="1:13">
      <c r="A974" s="354">
        <v>45393</v>
      </c>
      <c r="B974" s="355" t="s">
        <v>2987</v>
      </c>
      <c r="C974" s="355" t="s">
        <v>2840</v>
      </c>
      <c r="D974" s="355" t="s">
        <v>2988</v>
      </c>
      <c r="E974" s="355" t="s">
        <v>2457</v>
      </c>
      <c r="F974" s="355" t="s">
        <v>438</v>
      </c>
      <c r="G974" s="355" t="s">
        <v>439</v>
      </c>
      <c r="H974" s="430">
        <v>46340</v>
      </c>
      <c r="I974" s="355">
        <f t="shared" si="16"/>
        <v>4</v>
      </c>
      <c r="J974" s="430">
        <v>46340</v>
      </c>
      <c r="K974" s="430">
        <v>24</v>
      </c>
      <c r="L974" s="431" t="s">
        <v>408</v>
      </c>
      <c r="M974" s="355" t="s">
        <v>13015</v>
      </c>
    </row>
    <row r="975" spans="1:13">
      <c r="A975" s="354">
        <v>45394</v>
      </c>
      <c r="B975" s="355" t="s">
        <v>2989</v>
      </c>
      <c r="C975" s="355" t="s">
        <v>404</v>
      </c>
      <c r="D975" s="355" t="s">
        <v>2990</v>
      </c>
      <c r="E975" s="355" t="s">
        <v>2457</v>
      </c>
      <c r="F975" s="355" t="s">
        <v>438</v>
      </c>
      <c r="G975" s="355" t="s">
        <v>439</v>
      </c>
      <c r="H975" s="430">
        <v>46340</v>
      </c>
      <c r="I975" s="355">
        <f t="shared" si="16"/>
        <v>4</v>
      </c>
      <c r="J975" s="430">
        <v>46340</v>
      </c>
      <c r="K975" s="430">
        <v>24</v>
      </c>
      <c r="L975" s="431" t="s">
        <v>408</v>
      </c>
      <c r="M975" s="355" t="s">
        <v>13015</v>
      </c>
    </row>
    <row r="976" spans="1:13">
      <c r="A976" s="354">
        <v>45394</v>
      </c>
      <c r="B976" s="355" t="s">
        <v>2991</v>
      </c>
      <c r="C976" s="355" t="s">
        <v>2840</v>
      </c>
      <c r="D976" s="355" t="s">
        <v>2992</v>
      </c>
      <c r="E976" s="355" t="s">
        <v>2457</v>
      </c>
      <c r="F976" s="355" t="s">
        <v>438</v>
      </c>
      <c r="G976" s="355" t="s">
        <v>439</v>
      </c>
      <c r="H976" s="430">
        <v>27498</v>
      </c>
      <c r="I976" s="355">
        <f t="shared" si="16"/>
        <v>4</v>
      </c>
      <c r="J976" s="430">
        <v>27498</v>
      </c>
      <c r="K976" s="430">
        <v>14</v>
      </c>
      <c r="L976" s="431" t="s">
        <v>408</v>
      </c>
      <c r="M976" s="355" t="s">
        <v>13016</v>
      </c>
    </row>
    <row r="977" spans="1:13">
      <c r="A977" s="354">
        <v>45394</v>
      </c>
      <c r="B977" s="355" t="s">
        <v>2991</v>
      </c>
      <c r="C977" s="355" t="s">
        <v>2840</v>
      </c>
      <c r="D977" s="355" t="s">
        <v>2992</v>
      </c>
      <c r="E977" s="355" t="s">
        <v>2457</v>
      </c>
      <c r="F977" s="355" t="s">
        <v>438</v>
      </c>
      <c r="G977" s="355" t="s">
        <v>439</v>
      </c>
      <c r="H977" s="430">
        <v>13749</v>
      </c>
      <c r="I977" s="355">
        <f t="shared" si="16"/>
        <v>4</v>
      </c>
      <c r="J977" s="430">
        <v>13749</v>
      </c>
      <c r="K977" s="430">
        <v>7</v>
      </c>
      <c r="L977" s="431" t="s">
        <v>408</v>
      </c>
      <c r="M977" s="355" t="s">
        <v>13013</v>
      </c>
    </row>
    <row r="978" spans="1:13">
      <c r="A978" s="354">
        <v>45394</v>
      </c>
      <c r="B978" s="355" t="s">
        <v>2991</v>
      </c>
      <c r="C978" s="355" t="s">
        <v>2840</v>
      </c>
      <c r="D978" s="355" t="s">
        <v>2992</v>
      </c>
      <c r="E978" s="355" t="s">
        <v>2457</v>
      </c>
      <c r="F978" s="355" t="s">
        <v>438</v>
      </c>
      <c r="G978" s="355" t="s">
        <v>439</v>
      </c>
      <c r="H978" s="430">
        <v>5893</v>
      </c>
      <c r="I978" s="355">
        <f t="shared" si="16"/>
        <v>4</v>
      </c>
      <c r="J978" s="430">
        <v>5893</v>
      </c>
      <c r="K978" s="430">
        <v>3</v>
      </c>
      <c r="L978" s="431" t="s">
        <v>408</v>
      </c>
      <c r="M978" s="355" t="s">
        <v>13008</v>
      </c>
    </row>
    <row r="979" spans="1:13">
      <c r="A979" s="354">
        <v>45394</v>
      </c>
      <c r="B979" s="355" t="s">
        <v>2993</v>
      </c>
      <c r="C979" s="355" t="s">
        <v>2840</v>
      </c>
      <c r="D979" s="355" t="s">
        <v>2994</v>
      </c>
      <c r="E979" s="355" t="s">
        <v>2457</v>
      </c>
      <c r="F979" s="355" t="s">
        <v>438</v>
      </c>
      <c r="G979" s="355" t="s">
        <v>439</v>
      </c>
      <c r="H979" s="430">
        <v>46460</v>
      </c>
      <c r="I979" s="355">
        <f t="shared" si="16"/>
        <v>4</v>
      </c>
      <c r="J979" s="430">
        <v>46460</v>
      </c>
      <c r="K979" s="430">
        <v>24</v>
      </c>
      <c r="L979" s="431" t="s">
        <v>408</v>
      </c>
      <c r="M979" s="355" t="s">
        <v>13015</v>
      </c>
    </row>
    <row r="980" spans="1:13">
      <c r="A980" s="354">
        <v>45397</v>
      </c>
      <c r="B980" s="355" t="s">
        <v>2995</v>
      </c>
      <c r="C980" s="355" t="s">
        <v>455</v>
      </c>
      <c r="D980" s="355" t="s">
        <v>2996</v>
      </c>
      <c r="E980" s="355" t="s">
        <v>2457</v>
      </c>
      <c r="F980" s="355" t="s">
        <v>438</v>
      </c>
      <c r="G980" s="355" t="s">
        <v>439</v>
      </c>
      <c r="H980" s="430">
        <v>47160</v>
      </c>
      <c r="I980" s="355">
        <f t="shared" si="16"/>
        <v>4</v>
      </c>
      <c r="J980" s="430">
        <v>47160</v>
      </c>
      <c r="K980" s="430">
        <v>24</v>
      </c>
      <c r="L980" s="431" t="s">
        <v>408</v>
      </c>
      <c r="M980" s="355" t="s">
        <v>13016</v>
      </c>
    </row>
    <row r="981" spans="1:13">
      <c r="A981" s="354">
        <v>45397</v>
      </c>
      <c r="B981" s="355" t="s">
        <v>2997</v>
      </c>
      <c r="C981" s="355" t="s">
        <v>455</v>
      </c>
      <c r="D981" s="355" t="s">
        <v>2998</v>
      </c>
      <c r="E981" s="355" t="s">
        <v>2457</v>
      </c>
      <c r="F981" s="355" t="s">
        <v>438</v>
      </c>
      <c r="G981" s="355" t="s">
        <v>439</v>
      </c>
      <c r="H981" s="430">
        <v>46680</v>
      </c>
      <c r="I981" s="355">
        <f t="shared" si="16"/>
        <v>4</v>
      </c>
      <c r="J981" s="430">
        <v>46680</v>
      </c>
      <c r="K981" s="430">
        <v>24</v>
      </c>
      <c r="L981" s="431" t="s">
        <v>408</v>
      </c>
      <c r="M981" s="355" t="s">
        <v>13016</v>
      </c>
    </row>
    <row r="982" spans="1:13">
      <c r="A982" s="354">
        <v>45397</v>
      </c>
      <c r="B982" s="355" t="s">
        <v>2999</v>
      </c>
      <c r="C982" s="355" t="s">
        <v>414</v>
      </c>
      <c r="D982" s="355" t="s">
        <v>3000</v>
      </c>
      <c r="E982" s="355" t="s">
        <v>2457</v>
      </c>
      <c r="F982" s="355" t="s">
        <v>438</v>
      </c>
      <c r="G982" s="355" t="s">
        <v>439</v>
      </c>
      <c r="H982" s="430">
        <v>47040</v>
      </c>
      <c r="I982" s="355">
        <f t="shared" si="16"/>
        <v>4</v>
      </c>
      <c r="J982" s="430">
        <v>47040</v>
      </c>
      <c r="K982" s="430">
        <v>24</v>
      </c>
      <c r="L982" s="431" t="s">
        <v>408</v>
      </c>
      <c r="M982" s="355" t="s">
        <v>13016</v>
      </c>
    </row>
    <row r="983" spans="1:13">
      <c r="A983" s="354">
        <v>45397</v>
      </c>
      <c r="B983" s="355" t="s">
        <v>3001</v>
      </c>
      <c r="C983" s="355" t="s">
        <v>414</v>
      </c>
      <c r="D983" s="355" t="s">
        <v>3002</v>
      </c>
      <c r="E983" s="355" t="s">
        <v>2457</v>
      </c>
      <c r="F983" s="355" t="s">
        <v>438</v>
      </c>
      <c r="G983" s="355" t="s">
        <v>439</v>
      </c>
      <c r="H983" s="430">
        <v>46580</v>
      </c>
      <c r="I983" s="355">
        <f t="shared" si="16"/>
        <v>4</v>
      </c>
      <c r="J983" s="430">
        <v>46580</v>
      </c>
      <c r="K983" s="430">
        <v>24</v>
      </c>
      <c r="L983" s="431" t="s">
        <v>408</v>
      </c>
      <c r="M983" s="355" t="s">
        <v>13016</v>
      </c>
    </row>
    <row r="984" spans="1:13">
      <c r="A984" s="354">
        <v>45397</v>
      </c>
      <c r="B984" s="355" t="s">
        <v>3003</v>
      </c>
      <c r="C984" s="355" t="s">
        <v>469</v>
      </c>
      <c r="D984" s="355" t="s">
        <v>3004</v>
      </c>
      <c r="E984" s="355" t="s">
        <v>2457</v>
      </c>
      <c r="F984" s="355" t="s">
        <v>438</v>
      </c>
      <c r="G984" s="355" t="s">
        <v>439</v>
      </c>
      <c r="H984" s="430">
        <v>21469</v>
      </c>
      <c r="I984" s="355">
        <f t="shared" si="16"/>
        <v>4</v>
      </c>
      <c r="J984" s="430">
        <v>21469</v>
      </c>
      <c r="K984" s="430">
        <v>11</v>
      </c>
      <c r="L984" s="431" t="s">
        <v>408</v>
      </c>
      <c r="M984" s="355" t="s">
        <v>13015</v>
      </c>
    </row>
    <row r="985" spans="1:13">
      <c r="A985" s="354">
        <v>45397</v>
      </c>
      <c r="B985" s="355" t="s">
        <v>3003</v>
      </c>
      <c r="C985" s="355" t="s">
        <v>469</v>
      </c>
      <c r="D985" s="355" t="s">
        <v>3004</v>
      </c>
      <c r="E985" s="355" t="s">
        <v>2457</v>
      </c>
      <c r="F985" s="355" t="s">
        <v>438</v>
      </c>
      <c r="G985" s="355" t="s">
        <v>439</v>
      </c>
      <c r="H985" s="430">
        <v>25371</v>
      </c>
      <c r="I985" s="355">
        <f t="shared" si="16"/>
        <v>4</v>
      </c>
      <c r="J985" s="430">
        <v>25371</v>
      </c>
      <c r="K985" s="430">
        <v>13</v>
      </c>
      <c r="L985" s="431" t="s">
        <v>408</v>
      </c>
      <c r="M985" s="355" t="s">
        <v>13016</v>
      </c>
    </row>
    <row r="986" spans="1:13">
      <c r="A986" s="354">
        <v>45398</v>
      </c>
      <c r="B986" s="355" t="s">
        <v>3005</v>
      </c>
      <c r="C986" s="355" t="s">
        <v>455</v>
      </c>
      <c r="D986" s="355" t="s">
        <v>3006</v>
      </c>
      <c r="E986" s="355" t="s">
        <v>2457</v>
      </c>
      <c r="F986" s="355" t="s">
        <v>438</v>
      </c>
      <c r="G986" s="355" t="s">
        <v>439</v>
      </c>
      <c r="H986" s="430">
        <v>46140</v>
      </c>
      <c r="I986" s="355">
        <f t="shared" si="16"/>
        <v>4</v>
      </c>
      <c r="J986" s="430">
        <v>46140</v>
      </c>
      <c r="K986" s="430">
        <v>24</v>
      </c>
      <c r="L986" s="431" t="s">
        <v>408</v>
      </c>
      <c r="M986" s="355" t="s">
        <v>13014</v>
      </c>
    </row>
    <row r="987" spans="1:13">
      <c r="A987" s="354">
        <v>45398</v>
      </c>
      <c r="B987" s="355" t="s">
        <v>3007</v>
      </c>
      <c r="C987" s="355" t="s">
        <v>404</v>
      </c>
      <c r="D987" s="355" t="s">
        <v>3008</v>
      </c>
      <c r="E987" s="355" t="s">
        <v>2457</v>
      </c>
      <c r="F987" s="355" t="s">
        <v>438</v>
      </c>
      <c r="G987" s="355" t="s">
        <v>439</v>
      </c>
      <c r="H987" s="430">
        <v>46640</v>
      </c>
      <c r="I987" s="355">
        <f t="shared" si="16"/>
        <v>4</v>
      </c>
      <c r="J987" s="430">
        <v>46640</v>
      </c>
      <c r="K987" s="430">
        <v>24</v>
      </c>
      <c r="L987" s="431" t="s">
        <v>408</v>
      </c>
      <c r="M987" s="355" t="s">
        <v>13014</v>
      </c>
    </row>
    <row r="988" spans="1:13">
      <c r="A988" s="354">
        <v>45398</v>
      </c>
      <c r="B988" s="355" t="s">
        <v>3009</v>
      </c>
      <c r="C988" s="355" t="s">
        <v>404</v>
      </c>
      <c r="D988" s="355" t="s">
        <v>3010</v>
      </c>
      <c r="E988" s="355" t="s">
        <v>2457</v>
      </c>
      <c r="F988" s="355" t="s">
        <v>438</v>
      </c>
      <c r="G988" s="355" t="s">
        <v>439</v>
      </c>
      <c r="H988" s="430">
        <v>38650</v>
      </c>
      <c r="I988" s="355">
        <f t="shared" si="16"/>
        <v>4</v>
      </c>
      <c r="J988" s="430">
        <v>38650</v>
      </c>
      <c r="K988" s="430">
        <v>20</v>
      </c>
      <c r="L988" s="431" t="s">
        <v>408</v>
      </c>
      <c r="M988" s="355" t="s">
        <v>13015</v>
      </c>
    </row>
    <row r="989" spans="1:13">
      <c r="A989" s="354">
        <v>45398</v>
      </c>
      <c r="B989" s="355" t="s">
        <v>3009</v>
      </c>
      <c r="C989" s="355" t="s">
        <v>404</v>
      </c>
      <c r="D989" s="355" t="s">
        <v>3010</v>
      </c>
      <c r="E989" s="355" t="s">
        <v>2457</v>
      </c>
      <c r="F989" s="355" t="s">
        <v>438</v>
      </c>
      <c r="G989" s="355" t="s">
        <v>439</v>
      </c>
      <c r="H989" s="430">
        <v>7730</v>
      </c>
      <c r="I989" s="355">
        <f t="shared" si="16"/>
        <v>4</v>
      </c>
      <c r="J989" s="430">
        <v>7730</v>
      </c>
      <c r="K989" s="430">
        <v>4</v>
      </c>
      <c r="L989" s="431" t="s">
        <v>408</v>
      </c>
      <c r="M989" s="355" t="s">
        <v>13014</v>
      </c>
    </row>
    <row r="990" spans="1:13">
      <c r="A990" s="354">
        <v>45398</v>
      </c>
      <c r="B990" s="355" t="s">
        <v>3011</v>
      </c>
      <c r="C990" s="355" t="s">
        <v>414</v>
      </c>
      <c r="D990" s="355" t="s">
        <v>3012</v>
      </c>
      <c r="E990" s="355" t="s">
        <v>2457</v>
      </c>
      <c r="F990" s="355" t="s">
        <v>438</v>
      </c>
      <c r="G990" s="355" t="s">
        <v>439</v>
      </c>
      <c r="H990" s="430">
        <v>46120</v>
      </c>
      <c r="I990" s="355">
        <f t="shared" si="16"/>
        <v>4</v>
      </c>
      <c r="J990" s="430">
        <v>46120</v>
      </c>
      <c r="K990" s="430">
        <v>24</v>
      </c>
      <c r="L990" s="431" t="s">
        <v>408</v>
      </c>
      <c r="M990" s="355" t="s">
        <v>13014</v>
      </c>
    </row>
    <row r="991" spans="1:13">
      <c r="A991" s="354">
        <v>45398</v>
      </c>
      <c r="B991" s="355" t="s">
        <v>3013</v>
      </c>
      <c r="C991" s="355" t="s">
        <v>455</v>
      </c>
      <c r="D991" s="355" t="s">
        <v>3014</v>
      </c>
      <c r="E991" s="355" t="s">
        <v>2457</v>
      </c>
      <c r="F991" s="355" t="s">
        <v>438</v>
      </c>
      <c r="G991" s="355" t="s">
        <v>439</v>
      </c>
      <c r="H991" s="430">
        <v>46480</v>
      </c>
      <c r="I991" s="355">
        <f t="shared" si="16"/>
        <v>4</v>
      </c>
      <c r="J991" s="430">
        <v>46480</v>
      </c>
      <c r="K991" s="430">
        <v>24</v>
      </c>
      <c r="L991" s="431" t="s">
        <v>408</v>
      </c>
      <c r="M991" s="355" t="s">
        <v>13014</v>
      </c>
    </row>
    <row r="992" spans="1:13">
      <c r="A992" s="354">
        <v>45399</v>
      </c>
      <c r="B992" s="355" t="s">
        <v>3015</v>
      </c>
      <c r="C992" s="355" t="s">
        <v>455</v>
      </c>
      <c r="D992" s="355" t="s">
        <v>3016</v>
      </c>
      <c r="E992" s="355" t="s">
        <v>2457</v>
      </c>
      <c r="F992" s="355" t="s">
        <v>438</v>
      </c>
      <c r="G992" s="355" t="s">
        <v>439</v>
      </c>
      <c r="H992" s="430">
        <v>27160</v>
      </c>
      <c r="I992" s="355">
        <f t="shared" si="16"/>
        <v>4</v>
      </c>
      <c r="J992" s="430">
        <v>27160</v>
      </c>
      <c r="K992" s="430">
        <v>14</v>
      </c>
      <c r="L992" s="431" t="s">
        <v>408</v>
      </c>
      <c r="M992" s="355" t="s">
        <v>13014</v>
      </c>
    </row>
    <row r="993" spans="1:13">
      <c r="A993" s="354">
        <v>45399</v>
      </c>
      <c r="B993" s="355" t="s">
        <v>3015</v>
      </c>
      <c r="C993" s="355" t="s">
        <v>455</v>
      </c>
      <c r="D993" s="355" t="s">
        <v>3016</v>
      </c>
      <c r="E993" s="355" t="s">
        <v>2457</v>
      </c>
      <c r="F993" s="355" t="s">
        <v>438</v>
      </c>
      <c r="G993" s="355" t="s">
        <v>439</v>
      </c>
      <c r="H993" s="430">
        <v>19400</v>
      </c>
      <c r="I993" s="355">
        <f t="shared" si="16"/>
        <v>4</v>
      </c>
      <c r="J993" s="430">
        <v>19400</v>
      </c>
      <c r="K993" s="430">
        <v>10</v>
      </c>
      <c r="L993" s="431" t="s">
        <v>408</v>
      </c>
      <c r="M993" s="355" t="s">
        <v>13017</v>
      </c>
    </row>
    <row r="994" spans="1:13">
      <c r="A994" s="354">
        <v>45399</v>
      </c>
      <c r="B994" s="355" t="s">
        <v>3017</v>
      </c>
      <c r="C994" s="355" t="s">
        <v>455</v>
      </c>
      <c r="D994" s="355" t="s">
        <v>3018</v>
      </c>
      <c r="E994" s="355" t="s">
        <v>2457</v>
      </c>
      <c r="F994" s="355" t="s">
        <v>438</v>
      </c>
      <c r="G994" s="355" t="s">
        <v>439</v>
      </c>
      <c r="H994" s="430">
        <v>46820</v>
      </c>
      <c r="I994" s="355">
        <f t="shared" si="16"/>
        <v>4</v>
      </c>
      <c r="J994" s="430">
        <v>46820</v>
      </c>
      <c r="K994" s="430">
        <v>24</v>
      </c>
      <c r="L994" s="431" t="s">
        <v>408</v>
      </c>
      <c r="M994" s="355" t="s">
        <v>13017</v>
      </c>
    </row>
    <row r="995" spans="1:13">
      <c r="A995" s="354">
        <v>45399</v>
      </c>
      <c r="B995" s="355" t="s">
        <v>3019</v>
      </c>
      <c r="C995" s="355" t="s">
        <v>414</v>
      </c>
      <c r="D995" s="355" t="s">
        <v>3020</v>
      </c>
      <c r="E995" s="355" t="s">
        <v>2457</v>
      </c>
      <c r="F995" s="355" t="s">
        <v>438</v>
      </c>
      <c r="G995" s="355" t="s">
        <v>439</v>
      </c>
      <c r="H995" s="430">
        <v>46620</v>
      </c>
      <c r="I995" s="355">
        <f t="shared" si="16"/>
        <v>4</v>
      </c>
      <c r="J995" s="430">
        <v>46620</v>
      </c>
      <c r="K995" s="430">
        <v>24</v>
      </c>
      <c r="L995" s="431" t="s">
        <v>408</v>
      </c>
      <c r="M995" s="355" t="s">
        <v>465</v>
      </c>
    </row>
    <row r="996" spans="1:13">
      <c r="A996" s="354">
        <v>45400</v>
      </c>
      <c r="B996" s="355" t="s">
        <v>3021</v>
      </c>
      <c r="C996" s="355" t="s">
        <v>404</v>
      </c>
      <c r="D996" s="355" t="s">
        <v>3022</v>
      </c>
      <c r="E996" s="355" t="s">
        <v>2457</v>
      </c>
      <c r="F996" s="355" t="s">
        <v>438</v>
      </c>
      <c r="G996" s="355" t="s">
        <v>439</v>
      </c>
      <c r="H996" s="430">
        <v>46000</v>
      </c>
      <c r="I996" s="355">
        <f t="shared" si="16"/>
        <v>4</v>
      </c>
      <c r="J996" s="430">
        <v>46000</v>
      </c>
      <c r="K996" s="430">
        <v>24</v>
      </c>
      <c r="L996" s="431" t="s">
        <v>408</v>
      </c>
      <c r="M996" s="355" t="s">
        <v>13018</v>
      </c>
    </row>
    <row r="997" spans="1:13">
      <c r="A997" s="354">
        <v>45400</v>
      </c>
      <c r="B997" s="355" t="s">
        <v>3023</v>
      </c>
      <c r="C997" s="355" t="s">
        <v>414</v>
      </c>
      <c r="D997" s="355" t="s">
        <v>3024</v>
      </c>
      <c r="E997" s="355" t="s">
        <v>2457</v>
      </c>
      <c r="F997" s="355" t="s">
        <v>438</v>
      </c>
      <c r="G997" s="355" t="s">
        <v>439</v>
      </c>
      <c r="H997" s="430">
        <v>46040</v>
      </c>
      <c r="I997" s="355">
        <f t="shared" si="16"/>
        <v>4</v>
      </c>
      <c r="J997" s="430">
        <v>46040</v>
      </c>
      <c r="K997" s="430">
        <v>24</v>
      </c>
      <c r="L997" s="431" t="s">
        <v>408</v>
      </c>
      <c r="M997" s="355" t="s">
        <v>13018</v>
      </c>
    </row>
    <row r="998" spans="1:13">
      <c r="A998" s="354">
        <v>45400</v>
      </c>
      <c r="B998" s="355" t="s">
        <v>3025</v>
      </c>
      <c r="C998" s="355" t="s">
        <v>414</v>
      </c>
      <c r="D998" s="355" t="s">
        <v>3026</v>
      </c>
      <c r="E998" s="355" t="s">
        <v>2457</v>
      </c>
      <c r="F998" s="355" t="s">
        <v>438</v>
      </c>
      <c r="G998" s="355" t="s">
        <v>439</v>
      </c>
      <c r="H998" s="430">
        <v>46860</v>
      </c>
      <c r="I998" s="355">
        <f t="shared" si="16"/>
        <v>4</v>
      </c>
      <c r="J998" s="430">
        <v>46860</v>
      </c>
      <c r="K998" s="430">
        <v>24</v>
      </c>
      <c r="L998" s="431" t="s">
        <v>408</v>
      </c>
      <c r="M998" s="355" t="s">
        <v>465</v>
      </c>
    </row>
    <row r="999" spans="1:13">
      <c r="A999" s="354">
        <v>45401</v>
      </c>
      <c r="B999" s="355" t="s">
        <v>3027</v>
      </c>
      <c r="C999" s="355" t="s">
        <v>3028</v>
      </c>
      <c r="D999" s="355" t="s">
        <v>3029</v>
      </c>
      <c r="E999" s="355" t="s">
        <v>2457</v>
      </c>
      <c r="F999" s="355" t="s">
        <v>438</v>
      </c>
      <c r="G999" s="355" t="s">
        <v>439</v>
      </c>
      <c r="H999" s="430">
        <v>37129</v>
      </c>
      <c r="I999" s="355">
        <f t="shared" si="16"/>
        <v>4</v>
      </c>
      <c r="J999" s="430">
        <v>37129</v>
      </c>
      <c r="K999" s="430">
        <v>19</v>
      </c>
      <c r="L999" s="431" t="s">
        <v>408</v>
      </c>
      <c r="M999" s="355" t="s">
        <v>13017</v>
      </c>
    </row>
    <row r="1000" spans="1:13">
      <c r="A1000" s="354">
        <v>45401</v>
      </c>
      <c r="B1000" s="355" t="s">
        <v>3027</v>
      </c>
      <c r="C1000" s="355" t="s">
        <v>3028</v>
      </c>
      <c r="D1000" s="355" t="s">
        <v>3029</v>
      </c>
      <c r="E1000" s="355" t="s">
        <v>2457</v>
      </c>
      <c r="F1000" s="355" t="s">
        <v>438</v>
      </c>
      <c r="G1000" s="355" t="s">
        <v>439</v>
      </c>
      <c r="H1000" s="430">
        <v>9771</v>
      </c>
      <c r="I1000" s="355">
        <f t="shared" si="16"/>
        <v>4</v>
      </c>
      <c r="J1000" s="430">
        <v>9771</v>
      </c>
      <c r="K1000" s="430">
        <v>5</v>
      </c>
      <c r="L1000" s="431" t="s">
        <v>408</v>
      </c>
      <c r="M1000" s="355" t="s">
        <v>465</v>
      </c>
    </row>
    <row r="1001" spans="1:13">
      <c r="A1001" s="354">
        <v>45401</v>
      </c>
      <c r="B1001" s="355" t="s">
        <v>3030</v>
      </c>
      <c r="C1001" s="355" t="s">
        <v>404</v>
      </c>
      <c r="D1001" s="355" t="s">
        <v>3031</v>
      </c>
      <c r="E1001" s="355" t="s">
        <v>2457</v>
      </c>
      <c r="F1001" s="355" t="s">
        <v>438</v>
      </c>
      <c r="G1001" s="355" t="s">
        <v>439</v>
      </c>
      <c r="H1001" s="430">
        <v>47060</v>
      </c>
      <c r="I1001" s="355">
        <f t="shared" si="16"/>
        <v>4</v>
      </c>
      <c r="J1001" s="430">
        <v>47060</v>
      </c>
      <c r="K1001" s="430">
        <v>24</v>
      </c>
      <c r="L1001" s="431" t="s">
        <v>408</v>
      </c>
      <c r="M1001" s="355" t="s">
        <v>13017</v>
      </c>
    </row>
    <row r="1002" spans="1:13">
      <c r="A1002" s="354">
        <v>45401</v>
      </c>
      <c r="B1002" s="355" t="s">
        <v>3032</v>
      </c>
      <c r="C1002" s="355" t="s">
        <v>464</v>
      </c>
      <c r="D1002" s="355" t="s">
        <v>3033</v>
      </c>
      <c r="E1002" s="355" t="s">
        <v>2457</v>
      </c>
      <c r="F1002" s="355" t="s">
        <v>438</v>
      </c>
      <c r="G1002" s="355" t="s">
        <v>439</v>
      </c>
      <c r="H1002" s="430">
        <v>47300</v>
      </c>
      <c r="I1002" s="355">
        <f t="shared" si="16"/>
        <v>4</v>
      </c>
      <c r="J1002" s="430">
        <v>47300</v>
      </c>
      <c r="K1002" s="430">
        <v>24</v>
      </c>
      <c r="L1002" s="431" t="s">
        <v>408</v>
      </c>
      <c r="M1002" s="355" t="s">
        <v>13017</v>
      </c>
    </row>
    <row r="1003" spans="1:13">
      <c r="A1003" s="354">
        <v>45404</v>
      </c>
      <c r="B1003" s="355" t="s">
        <v>3034</v>
      </c>
      <c r="C1003" s="355" t="s">
        <v>414</v>
      </c>
      <c r="D1003" s="355" t="s">
        <v>3035</v>
      </c>
      <c r="E1003" s="355" t="s">
        <v>2457</v>
      </c>
      <c r="F1003" s="355" t="s">
        <v>438</v>
      </c>
      <c r="G1003" s="355" t="s">
        <v>439</v>
      </c>
      <c r="H1003" s="430">
        <v>31268</v>
      </c>
      <c r="I1003" s="355">
        <f t="shared" si="16"/>
        <v>4</v>
      </c>
      <c r="J1003" s="430">
        <v>31268</v>
      </c>
      <c r="K1003" s="430">
        <v>16</v>
      </c>
      <c r="L1003" s="431" t="s">
        <v>408</v>
      </c>
      <c r="M1003" s="355" t="s">
        <v>13019</v>
      </c>
    </row>
    <row r="1004" spans="1:13">
      <c r="A1004" s="354">
        <v>45404</v>
      </c>
      <c r="B1004" s="355" t="s">
        <v>3034</v>
      </c>
      <c r="C1004" s="355" t="s">
        <v>414</v>
      </c>
      <c r="D1004" s="355" t="s">
        <v>3035</v>
      </c>
      <c r="E1004" s="355" t="s">
        <v>2457</v>
      </c>
      <c r="F1004" s="355" t="s">
        <v>438</v>
      </c>
      <c r="G1004" s="355" t="s">
        <v>439</v>
      </c>
      <c r="H1004" s="430">
        <v>15632</v>
      </c>
      <c r="I1004" s="355">
        <f t="shared" si="16"/>
        <v>4</v>
      </c>
      <c r="J1004" s="430">
        <v>15632</v>
      </c>
      <c r="K1004" s="430">
        <v>8</v>
      </c>
      <c r="L1004" s="431" t="s">
        <v>408</v>
      </c>
      <c r="M1004" s="355" t="s">
        <v>13017</v>
      </c>
    </row>
    <row r="1005" spans="1:13">
      <c r="A1005" s="354">
        <v>45404</v>
      </c>
      <c r="B1005" s="355" t="s">
        <v>3036</v>
      </c>
      <c r="C1005" s="355" t="s">
        <v>440</v>
      </c>
      <c r="D1005" s="355" t="s">
        <v>3037</v>
      </c>
      <c r="E1005" s="355" t="s">
        <v>2457</v>
      </c>
      <c r="F1005" s="355" t="s">
        <v>438</v>
      </c>
      <c r="G1005" s="355" t="s">
        <v>439</v>
      </c>
      <c r="H1005" s="430">
        <v>46680</v>
      </c>
      <c r="I1005" s="355">
        <f t="shared" si="16"/>
        <v>4</v>
      </c>
      <c r="J1005" s="430">
        <v>46680</v>
      </c>
      <c r="K1005" s="430">
        <v>24</v>
      </c>
      <c r="L1005" s="431" t="s">
        <v>408</v>
      </c>
      <c r="M1005" s="355" t="s">
        <v>13019</v>
      </c>
    </row>
    <row r="1006" spans="1:13">
      <c r="A1006" s="354">
        <v>45404</v>
      </c>
      <c r="B1006" s="355" t="s">
        <v>3038</v>
      </c>
      <c r="C1006" s="355" t="s">
        <v>404</v>
      </c>
      <c r="D1006" s="355" t="s">
        <v>3039</v>
      </c>
      <c r="E1006" s="355" t="s">
        <v>2457</v>
      </c>
      <c r="F1006" s="355" t="s">
        <v>438</v>
      </c>
      <c r="G1006" s="355" t="s">
        <v>439</v>
      </c>
      <c r="H1006" s="430">
        <v>46740</v>
      </c>
      <c r="I1006" s="355">
        <f t="shared" si="16"/>
        <v>4</v>
      </c>
      <c r="J1006" s="430">
        <v>46740</v>
      </c>
      <c r="K1006" s="430">
        <v>24</v>
      </c>
      <c r="L1006" s="431" t="s">
        <v>408</v>
      </c>
      <c r="M1006" s="355" t="s">
        <v>13019</v>
      </c>
    </row>
    <row r="1007" spans="1:13">
      <c r="A1007" s="354">
        <v>45404</v>
      </c>
      <c r="B1007" s="355" t="s">
        <v>3040</v>
      </c>
      <c r="C1007" s="355" t="s">
        <v>404</v>
      </c>
      <c r="D1007" s="355" t="s">
        <v>3041</v>
      </c>
      <c r="E1007" s="355" t="s">
        <v>2457</v>
      </c>
      <c r="F1007" s="355" t="s">
        <v>438</v>
      </c>
      <c r="G1007" s="355" t="s">
        <v>439</v>
      </c>
      <c r="H1007" s="430">
        <v>47020</v>
      </c>
      <c r="I1007" s="355">
        <f t="shared" si="16"/>
        <v>4</v>
      </c>
      <c r="J1007" s="430">
        <v>47020</v>
      </c>
      <c r="K1007" s="430">
        <v>24</v>
      </c>
      <c r="L1007" s="431" t="s">
        <v>408</v>
      </c>
      <c r="M1007" s="355" t="s">
        <v>13017</v>
      </c>
    </row>
    <row r="1008" spans="1:13">
      <c r="A1008" s="354">
        <v>45405</v>
      </c>
      <c r="B1008" s="355" t="s">
        <v>3042</v>
      </c>
      <c r="C1008" s="355" t="s">
        <v>409</v>
      </c>
      <c r="D1008" s="355" t="s">
        <v>3043</v>
      </c>
      <c r="E1008" s="355" t="s">
        <v>2457</v>
      </c>
      <c r="F1008" s="355" t="s">
        <v>438</v>
      </c>
      <c r="G1008" s="355" t="s">
        <v>439</v>
      </c>
      <c r="H1008" s="430">
        <v>46440</v>
      </c>
      <c r="I1008" s="355">
        <f t="shared" si="16"/>
        <v>4</v>
      </c>
      <c r="J1008" s="430">
        <v>46440</v>
      </c>
      <c r="K1008" s="430">
        <v>24</v>
      </c>
      <c r="L1008" s="431" t="s">
        <v>408</v>
      </c>
      <c r="M1008" s="355" t="s">
        <v>13019</v>
      </c>
    </row>
    <row r="1009" spans="1:13">
      <c r="A1009" s="354">
        <v>45405</v>
      </c>
      <c r="B1009" s="355" t="s">
        <v>3044</v>
      </c>
      <c r="C1009" s="355" t="s">
        <v>409</v>
      </c>
      <c r="D1009" s="355" t="s">
        <v>3045</v>
      </c>
      <c r="E1009" s="355" t="s">
        <v>2457</v>
      </c>
      <c r="F1009" s="355" t="s">
        <v>438</v>
      </c>
      <c r="G1009" s="355" t="s">
        <v>439</v>
      </c>
      <c r="H1009" s="430">
        <v>29014</v>
      </c>
      <c r="I1009" s="355">
        <f t="shared" si="16"/>
        <v>4</v>
      </c>
      <c r="J1009" s="430">
        <v>29014</v>
      </c>
      <c r="K1009" s="430">
        <v>15</v>
      </c>
      <c r="L1009" s="431" t="s">
        <v>408</v>
      </c>
      <c r="M1009" s="355" t="s">
        <v>13019</v>
      </c>
    </row>
    <row r="1010" spans="1:13">
      <c r="A1010" s="354">
        <v>45405</v>
      </c>
      <c r="B1010" s="355" t="s">
        <v>3044</v>
      </c>
      <c r="C1010" s="355" t="s">
        <v>409</v>
      </c>
      <c r="D1010" s="355" t="s">
        <v>3045</v>
      </c>
      <c r="E1010" s="355" t="s">
        <v>2457</v>
      </c>
      <c r="F1010" s="355" t="s">
        <v>438</v>
      </c>
      <c r="G1010" s="355" t="s">
        <v>439</v>
      </c>
      <c r="H1010" s="430">
        <v>17406</v>
      </c>
      <c r="I1010" s="355">
        <f t="shared" si="16"/>
        <v>4</v>
      </c>
      <c r="J1010" s="430">
        <v>17406</v>
      </c>
      <c r="K1010" s="430">
        <v>9</v>
      </c>
      <c r="L1010" s="431" t="s">
        <v>408</v>
      </c>
      <c r="M1010" s="355" t="s">
        <v>13020</v>
      </c>
    </row>
    <row r="1011" spans="1:13">
      <c r="A1011" s="354">
        <v>45405</v>
      </c>
      <c r="B1011" s="355" t="s">
        <v>3046</v>
      </c>
      <c r="C1011" s="355" t="s">
        <v>409</v>
      </c>
      <c r="D1011" s="355" t="s">
        <v>3047</v>
      </c>
      <c r="E1011" s="355" t="s">
        <v>2457</v>
      </c>
      <c r="F1011" s="355" t="s">
        <v>438</v>
      </c>
      <c r="G1011" s="355" t="s">
        <v>439</v>
      </c>
      <c r="H1011" s="430">
        <v>46880</v>
      </c>
      <c r="I1011" s="355">
        <f t="shared" si="16"/>
        <v>4</v>
      </c>
      <c r="J1011" s="430">
        <v>46880</v>
      </c>
      <c r="K1011" s="430">
        <v>24</v>
      </c>
      <c r="L1011" s="431" t="s">
        <v>408</v>
      </c>
      <c r="M1011" s="355" t="s">
        <v>13020</v>
      </c>
    </row>
    <row r="1012" spans="1:13">
      <c r="A1012" s="354">
        <v>45405</v>
      </c>
      <c r="B1012" s="355" t="s">
        <v>3048</v>
      </c>
      <c r="C1012" s="355" t="s">
        <v>441</v>
      </c>
      <c r="D1012" s="355" t="s">
        <v>3049</v>
      </c>
      <c r="E1012" s="355" t="s">
        <v>2457</v>
      </c>
      <c r="F1012" s="355" t="s">
        <v>438</v>
      </c>
      <c r="G1012" s="355" t="s">
        <v>439</v>
      </c>
      <c r="H1012" s="430">
        <v>46540</v>
      </c>
      <c r="I1012" s="355">
        <f t="shared" ref="I1012:I1075" si="17">MONTH(A1012)</f>
        <v>4</v>
      </c>
      <c r="J1012" s="430">
        <v>46540</v>
      </c>
      <c r="K1012" s="430">
        <v>24</v>
      </c>
      <c r="L1012" s="431" t="s">
        <v>408</v>
      </c>
      <c r="M1012" s="355" t="s">
        <v>13019</v>
      </c>
    </row>
    <row r="1013" spans="1:13">
      <c r="A1013" s="354">
        <v>45406</v>
      </c>
      <c r="B1013" s="355" t="s">
        <v>3050</v>
      </c>
      <c r="C1013" s="355" t="s">
        <v>404</v>
      </c>
      <c r="D1013" s="355" t="s">
        <v>3051</v>
      </c>
      <c r="E1013" s="355" t="s">
        <v>2457</v>
      </c>
      <c r="F1013" s="355" t="s">
        <v>438</v>
      </c>
      <c r="G1013" s="355" t="s">
        <v>439</v>
      </c>
      <c r="H1013" s="430">
        <v>46960</v>
      </c>
      <c r="I1013" s="355">
        <f t="shared" si="17"/>
        <v>4</v>
      </c>
      <c r="J1013" s="430">
        <v>46960</v>
      </c>
      <c r="K1013" s="430">
        <v>24</v>
      </c>
      <c r="L1013" s="431" t="s">
        <v>408</v>
      </c>
      <c r="M1013" s="355" t="s">
        <v>13021</v>
      </c>
    </row>
    <row r="1014" spans="1:13">
      <c r="A1014" s="354">
        <v>45406</v>
      </c>
      <c r="B1014" s="355" t="s">
        <v>3052</v>
      </c>
      <c r="C1014" s="355" t="s">
        <v>404</v>
      </c>
      <c r="D1014" s="355" t="s">
        <v>3053</v>
      </c>
      <c r="E1014" s="355" t="s">
        <v>2457</v>
      </c>
      <c r="F1014" s="355" t="s">
        <v>438</v>
      </c>
      <c r="G1014" s="355" t="s">
        <v>439</v>
      </c>
      <c r="H1014" s="430">
        <v>46640</v>
      </c>
      <c r="I1014" s="355">
        <f t="shared" si="17"/>
        <v>4</v>
      </c>
      <c r="J1014" s="430">
        <v>46640</v>
      </c>
      <c r="K1014" s="430">
        <v>24</v>
      </c>
      <c r="L1014" s="431" t="s">
        <v>408</v>
      </c>
      <c r="M1014" s="355" t="s">
        <v>13021</v>
      </c>
    </row>
    <row r="1015" spans="1:13">
      <c r="A1015" s="354">
        <v>45406</v>
      </c>
      <c r="B1015" s="355" t="s">
        <v>3054</v>
      </c>
      <c r="C1015" s="355" t="s">
        <v>409</v>
      </c>
      <c r="D1015" s="355" t="s">
        <v>3055</v>
      </c>
      <c r="E1015" s="355" t="s">
        <v>2457</v>
      </c>
      <c r="F1015" s="355" t="s">
        <v>438</v>
      </c>
      <c r="G1015" s="355" t="s">
        <v>439</v>
      </c>
      <c r="H1015" s="430">
        <v>46760</v>
      </c>
      <c r="I1015" s="355">
        <f t="shared" si="17"/>
        <v>4</v>
      </c>
      <c r="J1015" s="430">
        <v>46760</v>
      </c>
      <c r="K1015" s="430">
        <v>24</v>
      </c>
      <c r="L1015" s="431" t="s">
        <v>408</v>
      </c>
      <c r="M1015" s="355" t="s">
        <v>13021</v>
      </c>
    </row>
    <row r="1016" spans="1:13">
      <c r="A1016" s="354">
        <v>45406</v>
      </c>
      <c r="B1016" s="355" t="s">
        <v>3056</v>
      </c>
      <c r="C1016" s="355" t="s">
        <v>409</v>
      </c>
      <c r="D1016" s="355" t="s">
        <v>3057</v>
      </c>
      <c r="E1016" s="355" t="s">
        <v>2457</v>
      </c>
      <c r="F1016" s="355" t="s">
        <v>438</v>
      </c>
      <c r="G1016" s="355" t="s">
        <v>439</v>
      </c>
      <c r="H1016" s="430">
        <v>46540</v>
      </c>
      <c r="I1016" s="355">
        <f t="shared" si="17"/>
        <v>4</v>
      </c>
      <c r="J1016" s="430">
        <v>46540</v>
      </c>
      <c r="K1016" s="430">
        <v>24</v>
      </c>
      <c r="L1016" s="431" t="s">
        <v>408</v>
      </c>
      <c r="M1016" s="355" t="s">
        <v>13021</v>
      </c>
    </row>
    <row r="1017" spans="1:13">
      <c r="A1017" s="354">
        <v>45407</v>
      </c>
      <c r="B1017" s="355" t="s">
        <v>3058</v>
      </c>
      <c r="C1017" s="355" t="s">
        <v>414</v>
      </c>
      <c r="D1017" s="355" t="s">
        <v>3059</v>
      </c>
      <c r="E1017" s="355" t="s">
        <v>2457</v>
      </c>
      <c r="F1017" s="355" t="s">
        <v>438</v>
      </c>
      <c r="G1017" s="355" t="s">
        <v>439</v>
      </c>
      <c r="H1017" s="430">
        <v>47340</v>
      </c>
      <c r="I1017" s="355">
        <f t="shared" si="17"/>
        <v>4</v>
      </c>
      <c r="J1017" s="430">
        <v>47340</v>
      </c>
      <c r="K1017" s="430">
        <v>24</v>
      </c>
      <c r="L1017" s="431" t="s">
        <v>408</v>
      </c>
      <c r="M1017" s="355" t="s">
        <v>13022</v>
      </c>
    </row>
    <row r="1018" spans="1:13">
      <c r="A1018" s="354">
        <v>45407</v>
      </c>
      <c r="B1018" s="355" t="s">
        <v>3060</v>
      </c>
      <c r="C1018" s="355" t="s">
        <v>462</v>
      </c>
      <c r="D1018" s="355" t="s">
        <v>3061</v>
      </c>
      <c r="E1018" s="355" t="s">
        <v>2457</v>
      </c>
      <c r="F1018" s="355" t="s">
        <v>438</v>
      </c>
      <c r="G1018" s="355" t="s">
        <v>439</v>
      </c>
      <c r="H1018" s="430">
        <v>47160</v>
      </c>
      <c r="I1018" s="355">
        <f t="shared" si="17"/>
        <v>4</v>
      </c>
      <c r="J1018" s="430">
        <v>47160</v>
      </c>
      <c r="K1018" s="430">
        <v>24</v>
      </c>
      <c r="L1018" s="431" t="s">
        <v>408</v>
      </c>
      <c r="M1018" s="355" t="s">
        <v>13021</v>
      </c>
    </row>
    <row r="1019" spans="1:13">
      <c r="A1019" s="354">
        <v>45407</v>
      </c>
      <c r="B1019" s="355" t="s">
        <v>3062</v>
      </c>
      <c r="C1019" s="355" t="s">
        <v>409</v>
      </c>
      <c r="D1019" s="355" t="s">
        <v>3063</v>
      </c>
      <c r="E1019" s="355" t="s">
        <v>2457</v>
      </c>
      <c r="F1019" s="355" t="s">
        <v>438</v>
      </c>
      <c r="G1019" s="355" t="s">
        <v>439</v>
      </c>
      <c r="H1019" s="430">
        <v>47120</v>
      </c>
      <c r="I1019" s="355">
        <f t="shared" si="17"/>
        <v>4</v>
      </c>
      <c r="J1019" s="430">
        <v>47120</v>
      </c>
      <c r="K1019" s="430">
        <v>24</v>
      </c>
      <c r="L1019" s="431" t="s">
        <v>408</v>
      </c>
      <c r="M1019" s="355" t="s">
        <v>13021</v>
      </c>
    </row>
    <row r="1020" spans="1:13">
      <c r="A1020" s="354">
        <v>45407</v>
      </c>
      <c r="B1020" s="355" t="s">
        <v>3064</v>
      </c>
      <c r="C1020" s="355" t="s">
        <v>441</v>
      </c>
      <c r="D1020" s="355" t="s">
        <v>3065</v>
      </c>
      <c r="E1020" s="355" t="s">
        <v>2457</v>
      </c>
      <c r="F1020" s="355" t="s">
        <v>438</v>
      </c>
      <c r="G1020" s="355" t="s">
        <v>439</v>
      </c>
      <c r="H1020" s="430">
        <v>45460</v>
      </c>
      <c r="I1020" s="355">
        <f t="shared" si="17"/>
        <v>4</v>
      </c>
      <c r="J1020" s="430">
        <v>45460</v>
      </c>
      <c r="K1020" s="430">
        <v>24</v>
      </c>
      <c r="L1020" s="431" t="s">
        <v>408</v>
      </c>
      <c r="M1020" s="355" t="s">
        <v>13018</v>
      </c>
    </row>
    <row r="1021" spans="1:13">
      <c r="A1021" s="354">
        <v>45407</v>
      </c>
      <c r="B1021" s="355" t="s">
        <v>3066</v>
      </c>
      <c r="C1021" s="355" t="s">
        <v>404</v>
      </c>
      <c r="D1021" s="355" t="s">
        <v>3067</v>
      </c>
      <c r="E1021" s="355" t="s">
        <v>2457</v>
      </c>
      <c r="F1021" s="355" t="s">
        <v>438</v>
      </c>
      <c r="G1021" s="355" t="s">
        <v>439</v>
      </c>
      <c r="H1021" s="430">
        <v>45620</v>
      </c>
      <c r="I1021" s="355">
        <f t="shared" si="17"/>
        <v>4</v>
      </c>
      <c r="J1021" s="430">
        <v>45620</v>
      </c>
      <c r="K1021" s="430">
        <v>24</v>
      </c>
      <c r="L1021" s="431" t="s">
        <v>408</v>
      </c>
      <c r="M1021" s="355" t="s">
        <v>13018</v>
      </c>
    </row>
    <row r="1022" spans="1:13">
      <c r="A1022" s="354">
        <v>45408</v>
      </c>
      <c r="B1022" s="355" t="s">
        <v>3068</v>
      </c>
      <c r="C1022" s="355" t="s">
        <v>441</v>
      </c>
      <c r="D1022" s="355" t="s">
        <v>3069</v>
      </c>
      <c r="E1022" s="355" t="s">
        <v>2457</v>
      </c>
      <c r="F1022" s="355" t="s">
        <v>438</v>
      </c>
      <c r="G1022" s="355" t="s">
        <v>439</v>
      </c>
      <c r="H1022" s="430">
        <v>46480</v>
      </c>
      <c r="I1022" s="355">
        <f t="shared" si="17"/>
        <v>4</v>
      </c>
      <c r="J1022" s="430">
        <v>46480</v>
      </c>
      <c r="K1022" s="430">
        <v>24</v>
      </c>
      <c r="L1022" s="431" t="s">
        <v>408</v>
      </c>
      <c r="M1022" s="355" t="s">
        <v>13023</v>
      </c>
    </row>
    <row r="1023" spans="1:13">
      <c r="A1023" s="354">
        <v>45408</v>
      </c>
      <c r="B1023" s="355" t="s">
        <v>3070</v>
      </c>
      <c r="C1023" s="355" t="s">
        <v>479</v>
      </c>
      <c r="D1023" s="355" t="s">
        <v>3071</v>
      </c>
      <c r="E1023" s="355" t="s">
        <v>2457</v>
      </c>
      <c r="F1023" s="355" t="s">
        <v>438</v>
      </c>
      <c r="G1023" s="355" t="s">
        <v>439</v>
      </c>
      <c r="H1023" s="430">
        <v>45740</v>
      </c>
      <c r="I1023" s="355">
        <f t="shared" si="17"/>
        <v>4</v>
      </c>
      <c r="J1023" s="430">
        <v>45740</v>
      </c>
      <c r="K1023" s="430">
        <v>24</v>
      </c>
      <c r="L1023" s="431" t="s">
        <v>408</v>
      </c>
      <c r="M1023" s="355" t="s">
        <v>13018</v>
      </c>
    </row>
    <row r="1024" spans="1:13">
      <c r="A1024" s="354">
        <v>45408</v>
      </c>
      <c r="B1024" s="355" t="s">
        <v>3072</v>
      </c>
      <c r="C1024" s="355" t="s">
        <v>409</v>
      </c>
      <c r="D1024" s="355" t="s">
        <v>3073</v>
      </c>
      <c r="E1024" s="355" t="s">
        <v>2457</v>
      </c>
      <c r="F1024" s="355" t="s">
        <v>438</v>
      </c>
      <c r="G1024" s="355" t="s">
        <v>439</v>
      </c>
      <c r="H1024" s="430">
        <v>46920</v>
      </c>
      <c r="I1024" s="355">
        <f t="shared" si="17"/>
        <v>4</v>
      </c>
      <c r="J1024" s="430">
        <v>46920</v>
      </c>
      <c r="K1024" s="430">
        <v>24</v>
      </c>
      <c r="L1024" s="431" t="s">
        <v>408</v>
      </c>
      <c r="M1024" s="355" t="s">
        <v>13022</v>
      </c>
    </row>
    <row r="1025" spans="1:13">
      <c r="A1025" s="354">
        <v>45408</v>
      </c>
      <c r="B1025" s="355" t="s">
        <v>3074</v>
      </c>
      <c r="C1025" s="355" t="s">
        <v>440</v>
      </c>
      <c r="D1025" s="355" t="s">
        <v>3075</v>
      </c>
      <c r="E1025" s="355" t="s">
        <v>2457</v>
      </c>
      <c r="F1025" s="355" t="s">
        <v>438</v>
      </c>
      <c r="G1025" s="355" t="s">
        <v>439</v>
      </c>
      <c r="H1025" s="430">
        <v>29389</v>
      </c>
      <c r="I1025" s="355">
        <f t="shared" si="17"/>
        <v>4</v>
      </c>
      <c r="J1025" s="430">
        <v>29389</v>
      </c>
      <c r="K1025" s="430">
        <v>15</v>
      </c>
      <c r="L1025" s="431" t="s">
        <v>408</v>
      </c>
      <c r="M1025" s="355" t="s">
        <v>13022</v>
      </c>
    </row>
    <row r="1026" spans="1:13">
      <c r="A1026" s="354">
        <v>45408</v>
      </c>
      <c r="B1026" s="355" t="s">
        <v>3074</v>
      </c>
      <c r="C1026" s="355" t="s">
        <v>440</v>
      </c>
      <c r="D1026" s="355" t="s">
        <v>3075</v>
      </c>
      <c r="E1026" s="355" t="s">
        <v>2457</v>
      </c>
      <c r="F1026" s="355" t="s">
        <v>438</v>
      </c>
      <c r="G1026" s="355" t="s">
        <v>439</v>
      </c>
      <c r="H1026" s="430">
        <v>17631</v>
      </c>
      <c r="I1026" s="355">
        <f t="shared" si="17"/>
        <v>4</v>
      </c>
      <c r="J1026" s="430">
        <v>17631</v>
      </c>
      <c r="K1026" s="430">
        <v>9</v>
      </c>
      <c r="L1026" s="431" t="s">
        <v>408</v>
      </c>
      <c r="M1026" s="355" t="s">
        <v>13021</v>
      </c>
    </row>
    <row r="1027" spans="1:13">
      <c r="A1027" s="354">
        <v>45411</v>
      </c>
      <c r="B1027" s="355" t="s">
        <v>3076</v>
      </c>
      <c r="C1027" s="355" t="s">
        <v>441</v>
      </c>
      <c r="D1027" s="355" t="s">
        <v>3077</v>
      </c>
      <c r="E1027" s="355" t="s">
        <v>2457</v>
      </c>
      <c r="F1027" s="355" t="s">
        <v>438</v>
      </c>
      <c r="G1027" s="355" t="s">
        <v>439</v>
      </c>
      <c r="H1027" s="430">
        <v>46760</v>
      </c>
      <c r="I1027" s="355">
        <f t="shared" si="17"/>
        <v>4</v>
      </c>
      <c r="J1027" s="430">
        <v>46760</v>
      </c>
      <c r="K1027" s="430">
        <v>24</v>
      </c>
      <c r="L1027" s="431" t="s">
        <v>408</v>
      </c>
      <c r="M1027" s="355" t="s">
        <v>13023</v>
      </c>
    </row>
    <row r="1028" spans="1:13">
      <c r="A1028" s="354">
        <v>45411</v>
      </c>
      <c r="B1028" s="355" t="s">
        <v>3078</v>
      </c>
      <c r="C1028" s="355" t="s">
        <v>440</v>
      </c>
      <c r="D1028" s="355" t="s">
        <v>3079</v>
      </c>
      <c r="E1028" s="355" t="s">
        <v>2457</v>
      </c>
      <c r="F1028" s="355" t="s">
        <v>438</v>
      </c>
      <c r="G1028" s="355" t="s">
        <v>439</v>
      </c>
      <c r="H1028" s="430">
        <v>46840</v>
      </c>
      <c r="I1028" s="355">
        <f t="shared" si="17"/>
        <v>4</v>
      </c>
      <c r="J1028" s="430">
        <v>46840</v>
      </c>
      <c r="K1028" s="430">
        <v>24</v>
      </c>
      <c r="L1028" s="431" t="s">
        <v>408</v>
      </c>
      <c r="M1028" s="355" t="s">
        <v>13023</v>
      </c>
    </row>
    <row r="1029" spans="1:13">
      <c r="A1029" s="354">
        <v>45411</v>
      </c>
      <c r="B1029" s="355" t="s">
        <v>3080</v>
      </c>
      <c r="C1029" s="355" t="s">
        <v>409</v>
      </c>
      <c r="D1029" s="355" t="s">
        <v>3081</v>
      </c>
      <c r="E1029" s="355" t="s">
        <v>2457</v>
      </c>
      <c r="F1029" s="355" t="s">
        <v>438</v>
      </c>
      <c r="G1029" s="355" t="s">
        <v>439</v>
      </c>
      <c r="H1029" s="430">
        <v>46520</v>
      </c>
      <c r="I1029" s="355">
        <f t="shared" si="17"/>
        <v>4</v>
      </c>
      <c r="J1029" s="430">
        <v>46520</v>
      </c>
      <c r="K1029" s="430">
        <v>24</v>
      </c>
      <c r="L1029" s="431" t="s">
        <v>408</v>
      </c>
      <c r="M1029" s="355" t="s">
        <v>13023</v>
      </c>
    </row>
    <row r="1030" spans="1:13">
      <c r="A1030" s="354">
        <v>45411</v>
      </c>
      <c r="B1030" s="355" t="s">
        <v>3082</v>
      </c>
      <c r="C1030" s="355" t="s">
        <v>409</v>
      </c>
      <c r="D1030" s="355" t="s">
        <v>3083</v>
      </c>
      <c r="E1030" s="355" t="s">
        <v>2457</v>
      </c>
      <c r="F1030" s="355" t="s">
        <v>438</v>
      </c>
      <c r="G1030" s="355" t="s">
        <v>439</v>
      </c>
      <c r="H1030" s="430">
        <v>46460</v>
      </c>
      <c r="I1030" s="355">
        <f t="shared" si="17"/>
        <v>4</v>
      </c>
      <c r="J1030" s="430">
        <v>46460</v>
      </c>
      <c r="K1030" s="430">
        <v>24</v>
      </c>
      <c r="L1030" s="431" t="s">
        <v>408</v>
      </c>
      <c r="M1030" s="355" t="s">
        <v>13023</v>
      </c>
    </row>
    <row r="1031" spans="1:13">
      <c r="A1031" s="354">
        <v>45412</v>
      </c>
      <c r="B1031" s="355" t="s">
        <v>3084</v>
      </c>
      <c r="C1031" s="355" t="s">
        <v>2677</v>
      </c>
      <c r="D1031" s="355" t="s">
        <v>3085</v>
      </c>
      <c r="E1031" s="355" t="s">
        <v>2457</v>
      </c>
      <c r="F1031" s="355" t="s">
        <v>438</v>
      </c>
      <c r="G1031" s="355" t="s">
        <v>439</v>
      </c>
      <c r="H1031" s="430">
        <v>34574</v>
      </c>
      <c r="I1031" s="355">
        <f t="shared" si="17"/>
        <v>4</v>
      </c>
      <c r="J1031" s="430">
        <v>34574</v>
      </c>
      <c r="K1031" s="430">
        <v>18</v>
      </c>
      <c r="L1031" s="431" t="s">
        <v>408</v>
      </c>
      <c r="M1031" s="355" t="s">
        <v>13024</v>
      </c>
    </row>
    <row r="1032" spans="1:13">
      <c r="A1032" s="354">
        <v>45412</v>
      </c>
      <c r="B1032" s="355" t="s">
        <v>3084</v>
      </c>
      <c r="C1032" s="355" t="s">
        <v>2677</v>
      </c>
      <c r="D1032" s="355" t="s">
        <v>3085</v>
      </c>
      <c r="E1032" s="355" t="s">
        <v>2457</v>
      </c>
      <c r="F1032" s="355" t="s">
        <v>438</v>
      </c>
      <c r="G1032" s="355" t="s">
        <v>439</v>
      </c>
      <c r="H1032" s="430">
        <v>11526</v>
      </c>
      <c r="I1032" s="355">
        <f t="shared" si="17"/>
        <v>4</v>
      </c>
      <c r="J1032" s="430">
        <v>11526</v>
      </c>
      <c r="K1032" s="430">
        <v>6</v>
      </c>
      <c r="L1032" s="431" t="s">
        <v>408</v>
      </c>
      <c r="M1032" s="355" t="s">
        <v>13018</v>
      </c>
    </row>
    <row r="1033" spans="1:13">
      <c r="A1033" s="354">
        <v>45412</v>
      </c>
      <c r="B1033" s="355" t="s">
        <v>3086</v>
      </c>
      <c r="C1033" s="355" t="s">
        <v>414</v>
      </c>
      <c r="D1033" s="355" t="s">
        <v>3087</v>
      </c>
      <c r="E1033" s="355" t="s">
        <v>2457</v>
      </c>
      <c r="F1033" s="355" t="s">
        <v>438</v>
      </c>
      <c r="G1033" s="355" t="s">
        <v>439</v>
      </c>
      <c r="H1033" s="430">
        <v>46420</v>
      </c>
      <c r="I1033" s="355">
        <f t="shared" si="17"/>
        <v>4</v>
      </c>
      <c r="J1033" s="430">
        <v>46420</v>
      </c>
      <c r="K1033" s="430">
        <v>24</v>
      </c>
      <c r="L1033" s="431" t="s">
        <v>408</v>
      </c>
      <c r="M1033" s="355" t="s">
        <v>13024</v>
      </c>
    </row>
    <row r="1034" spans="1:13">
      <c r="A1034" s="354">
        <v>45412</v>
      </c>
      <c r="B1034" s="355" t="s">
        <v>3088</v>
      </c>
      <c r="C1034" s="355" t="s">
        <v>475</v>
      </c>
      <c r="D1034" s="355" t="s">
        <v>3089</v>
      </c>
      <c r="E1034" s="355" t="s">
        <v>2457</v>
      </c>
      <c r="F1034" s="355" t="s">
        <v>438</v>
      </c>
      <c r="G1034" s="355" t="s">
        <v>439</v>
      </c>
      <c r="H1034" s="430">
        <v>46620</v>
      </c>
      <c r="I1034" s="355">
        <f t="shared" si="17"/>
        <v>4</v>
      </c>
      <c r="J1034" s="430">
        <v>46620</v>
      </c>
      <c r="K1034" s="430">
        <v>24</v>
      </c>
      <c r="L1034" s="431" t="s">
        <v>408</v>
      </c>
      <c r="M1034" s="355" t="s">
        <v>13024</v>
      </c>
    </row>
    <row r="1035" spans="1:13">
      <c r="A1035" s="354">
        <v>45412</v>
      </c>
      <c r="B1035" s="355" t="s">
        <v>3090</v>
      </c>
      <c r="C1035" s="355" t="s">
        <v>409</v>
      </c>
      <c r="D1035" s="355" t="s">
        <v>3091</v>
      </c>
      <c r="E1035" s="355" t="s">
        <v>2457</v>
      </c>
      <c r="F1035" s="355" t="s">
        <v>438</v>
      </c>
      <c r="G1035" s="355" t="s">
        <v>439</v>
      </c>
      <c r="H1035" s="430">
        <v>46460</v>
      </c>
      <c r="I1035" s="355">
        <f t="shared" si="17"/>
        <v>4</v>
      </c>
      <c r="J1035" s="430">
        <v>46460</v>
      </c>
      <c r="K1035" s="430">
        <v>24</v>
      </c>
      <c r="L1035" s="431" t="s">
        <v>408</v>
      </c>
      <c r="M1035" s="355" t="s">
        <v>13024</v>
      </c>
    </row>
    <row r="1036" spans="1:13">
      <c r="A1036" s="354">
        <v>45413</v>
      </c>
      <c r="B1036" s="355" t="s">
        <v>3092</v>
      </c>
      <c r="C1036" s="355" t="s">
        <v>409</v>
      </c>
      <c r="D1036" s="355" t="s">
        <v>3093</v>
      </c>
      <c r="E1036" s="355" t="s">
        <v>2457</v>
      </c>
      <c r="F1036" s="355" t="s">
        <v>438</v>
      </c>
      <c r="G1036" s="355" t="s">
        <v>439</v>
      </c>
      <c r="H1036" s="430">
        <v>33405</v>
      </c>
      <c r="I1036" s="355">
        <f t="shared" si="17"/>
        <v>5</v>
      </c>
      <c r="J1036" s="430">
        <v>33405</v>
      </c>
      <c r="K1036" s="430">
        <v>17</v>
      </c>
      <c r="L1036" s="431" t="s">
        <v>408</v>
      </c>
      <c r="M1036" s="355" t="s">
        <v>13023</v>
      </c>
    </row>
    <row r="1037" spans="1:13">
      <c r="A1037" s="354">
        <v>45413</v>
      </c>
      <c r="B1037" s="355" t="s">
        <v>3092</v>
      </c>
      <c r="C1037" s="355" t="s">
        <v>409</v>
      </c>
      <c r="D1037" s="355" t="s">
        <v>3093</v>
      </c>
      <c r="E1037" s="355" t="s">
        <v>2457</v>
      </c>
      <c r="F1037" s="355" t="s">
        <v>438</v>
      </c>
      <c r="G1037" s="355" t="s">
        <v>439</v>
      </c>
      <c r="H1037" s="430">
        <v>13755</v>
      </c>
      <c r="I1037" s="355">
        <f t="shared" si="17"/>
        <v>5</v>
      </c>
      <c r="J1037" s="430">
        <v>13755</v>
      </c>
      <c r="K1037" s="430">
        <v>7</v>
      </c>
      <c r="L1037" s="431" t="s">
        <v>408</v>
      </c>
      <c r="M1037" s="355" t="s">
        <v>13024</v>
      </c>
    </row>
    <row r="1038" spans="1:13">
      <c r="A1038" s="354">
        <v>45413</v>
      </c>
      <c r="B1038" s="355" t="s">
        <v>3094</v>
      </c>
      <c r="C1038" s="355" t="s">
        <v>414</v>
      </c>
      <c r="D1038" s="355" t="s">
        <v>3095</v>
      </c>
      <c r="E1038" s="355" t="s">
        <v>2457</v>
      </c>
      <c r="F1038" s="355" t="s">
        <v>438</v>
      </c>
      <c r="G1038" s="355" t="s">
        <v>439</v>
      </c>
      <c r="H1038" s="430">
        <v>45840</v>
      </c>
      <c r="I1038" s="355">
        <f t="shared" si="17"/>
        <v>5</v>
      </c>
      <c r="J1038" s="430">
        <v>45840</v>
      </c>
      <c r="K1038" s="430">
        <v>24</v>
      </c>
      <c r="L1038" s="431" t="s">
        <v>408</v>
      </c>
      <c r="M1038" s="355" t="s">
        <v>13024</v>
      </c>
    </row>
    <row r="1039" spans="1:13">
      <c r="A1039" s="354">
        <v>45413</v>
      </c>
      <c r="B1039" s="355" t="s">
        <v>3096</v>
      </c>
      <c r="C1039" s="355" t="s">
        <v>3097</v>
      </c>
      <c r="D1039" s="355" t="s">
        <v>3098</v>
      </c>
      <c r="E1039" s="355" t="s">
        <v>2457</v>
      </c>
      <c r="F1039" s="355" t="s">
        <v>438</v>
      </c>
      <c r="G1039" s="355" t="s">
        <v>439</v>
      </c>
      <c r="H1039" s="430">
        <v>39170</v>
      </c>
      <c r="I1039" s="355">
        <f t="shared" si="17"/>
        <v>5</v>
      </c>
      <c r="J1039" s="430">
        <v>39170</v>
      </c>
      <c r="K1039" s="430">
        <v>20</v>
      </c>
      <c r="L1039" s="431" t="s">
        <v>408</v>
      </c>
      <c r="M1039" s="355" t="s">
        <v>13023</v>
      </c>
    </row>
    <row r="1040" spans="1:13">
      <c r="A1040" s="354">
        <v>45413</v>
      </c>
      <c r="B1040" s="355" t="s">
        <v>3096</v>
      </c>
      <c r="C1040" s="355" t="s">
        <v>3097</v>
      </c>
      <c r="D1040" s="355" t="s">
        <v>3098</v>
      </c>
      <c r="E1040" s="355" t="s">
        <v>2457</v>
      </c>
      <c r="F1040" s="355" t="s">
        <v>438</v>
      </c>
      <c r="G1040" s="355" t="s">
        <v>439</v>
      </c>
      <c r="H1040" s="430">
        <v>7830</v>
      </c>
      <c r="I1040" s="355">
        <f t="shared" si="17"/>
        <v>5</v>
      </c>
      <c r="J1040" s="430">
        <v>7830</v>
      </c>
      <c r="K1040" s="430">
        <v>4</v>
      </c>
      <c r="L1040" s="431" t="s">
        <v>408</v>
      </c>
      <c r="M1040" s="355" t="s">
        <v>13020</v>
      </c>
    </row>
    <row r="1041" spans="1:13">
      <c r="A1041" s="354">
        <v>45414</v>
      </c>
      <c r="B1041" s="355" t="s">
        <v>3099</v>
      </c>
      <c r="C1041" s="355" t="s">
        <v>409</v>
      </c>
      <c r="D1041" s="355" t="s">
        <v>3100</v>
      </c>
      <c r="E1041" s="355" t="s">
        <v>2457</v>
      </c>
      <c r="F1041" s="355" t="s">
        <v>438</v>
      </c>
      <c r="G1041" s="355" t="s">
        <v>439</v>
      </c>
      <c r="H1041" s="430">
        <v>46240</v>
      </c>
      <c r="I1041" s="355">
        <f t="shared" si="17"/>
        <v>5</v>
      </c>
      <c r="J1041" s="430">
        <v>46240</v>
      </c>
      <c r="K1041" s="430">
        <v>24</v>
      </c>
      <c r="L1041" s="431" t="s">
        <v>408</v>
      </c>
      <c r="M1041" s="355" t="s">
        <v>13025</v>
      </c>
    </row>
    <row r="1042" spans="1:13">
      <c r="A1042" s="354">
        <v>45414</v>
      </c>
      <c r="B1042" s="355" t="s">
        <v>3101</v>
      </c>
      <c r="C1042" s="355" t="s">
        <v>414</v>
      </c>
      <c r="D1042" s="355" t="s">
        <v>3102</v>
      </c>
      <c r="E1042" s="355" t="s">
        <v>2457</v>
      </c>
      <c r="F1042" s="355" t="s">
        <v>438</v>
      </c>
      <c r="G1042" s="355" t="s">
        <v>439</v>
      </c>
      <c r="H1042" s="430">
        <v>46520</v>
      </c>
      <c r="I1042" s="355">
        <f t="shared" si="17"/>
        <v>5</v>
      </c>
      <c r="J1042" s="430">
        <v>46520</v>
      </c>
      <c r="K1042" s="430">
        <v>24</v>
      </c>
      <c r="L1042" s="431" t="s">
        <v>408</v>
      </c>
      <c r="M1042" s="355" t="s">
        <v>13025</v>
      </c>
    </row>
    <row r="1043" spans="1:13">
      <c r="A1043" s="354">
        <v>45414</v>
      </c>
      <c r="B1043" s="355" t="s">
        <v>3103</v>
      </c>
      <c r="C1043" s="355" t="s">
        <v>441</v>
      </c>
      <c r="D1043" s="355" t="s">
        <v>3104</v>
      </c>
      <c r="E1043" s="355" t="s">
        <v>2457</v>
      </c>
      <c r="F1043" s="355" t="s">
        <v>438</v>
      </c>
      <c r="G1043" s="355" t="s">
        <v>439</v>
      </c>
      <c r="H1043" s="430">
        <v>46660</v>
      </c>
      <c r="I1043" s="355">
        <f t="shared" si="17"/>
        <v>5</v>
      </c>
      <c r="J1043" s="430">
        <v>46660</v>
      </c>
      <c r="K1043" s="430">
        <v>24</v>
      </c>
      <c r="L1043" s="431" t="s">
        <v>408</v>
      </c>
      <c r="M1043" s="355" t="s">
        <v>13025</v>
      </c>
    </row>
    <row r="1044" spans="1:13">
      <c r="A1044" s="354">
        <v>45415</v>
      </c>
      <c r="B1044" s="355" t="s">
        <v>3105</v>
      </c>
      <c r="C1044" s="355" t="s">
        <v>414</v>
      </c>
      <c r="D1044" s="355" t="s">
        <v>3106</v>
      </c>
      <c r="E1044" s="355" t="s">
        <v>2457</v>
      </c>
      <c r="F1044" s="355" t="s">
        <v>438</v>
      </c>
      <c r="G1044" s="355" t="s">
        <v>439</v>
      </c>
      <c r="H1044" s="430">
        <v>46980</v>
      </c>
      <c r="I1044" s="355">
        <f t="shared" si="17"/>
        <v>5</v>
      </c>
      <c r="J1044" s="430">
        <v>46980</v>
      </c>
      <c r="K1044" s="430">
        <v>24</v>
      </c>
      <c r="L1044" s="431" t="s">
        <v>408</v>
      </c>
      <c r="M1044" s="355" t="s">
        <v>13025</v>
      </c>
    </row>
    <row r="1045" spans="1:13">
      <c r="A1045" s="354">
        <v>45415</v>
      </c>
      <c r="B1045" s="355" t="s">
        <v>3107</v>
      </c>
      <c r="C1045" s="355" t="s">
        <v>441</v>
      </c>
      <c r="D1045" s="355" t="s">
        <v>3108</v>
      </c>
      <c r="E1045" s="355" t="s">
        <v>2457</v>
      </c>
      <c r="F1045" s="355" t="s">
        <v>438</v>
      </c>
      <c r="G1045" s="355" t="s">
        <v>439</v>
      </c>
      <c r="H1045" s="430">
        <v>46620</v>
      </c>
      <c r="I1045" s="355">
        <f t="shared" si="17"/>
        <v>5</v>
      </c>
      <c r="J1045" s="430">
        <v>46620</v>
      </c>
      <c r="K1045" s="430">
        <v>24</v>
      </c>
      <c r="L1045" s="431" t="s">
        <v>408</v>
      </c>
      <c r="M1045" s="355" t="s">
        <v>13025</v>
      </c>
    </row>
    <row r="1046" spans="1:13">
      <c r="A1046" s="354">
        <v>45415</v>
      </c>
      <c r="B1046" s="355" t="s">
        <v>3109</v>
      </c>
      <c r="C1046" s="355" t="s">
        <v>479</v>
      </c>
      <c r="D1046" s="355" t="s">
        <v>3110</v>
      </c>
      <c r="E1046" s="355" t="s">
        <v>2457</v>
      </c>
      <c r="F1046" s="355" t="s">
        <v>438</v>
      </c>
      <c r="G1046" s="355" t="s">
        <v>439</v>
      </c>
      <c r="H1046" s="430">
        <v>46960</v>
      </c>
      <c r="I1046" s="355">
        <f t="shared" si="17"/>
        <v>5</v>
      </c>
      <c r="J1046" s="430">
        <v>46960</v>
      </c>
      <c r="K1046" s="430">
        <v>24</v>
      </c>
      <c r="L1046" s="431" t="s">
        <v>408</v>
      </c>
      <c r="M1046" s="355" t="s">
        <v>13025</v>
      </c>
    </row>
    <row r="1047" spans="1:13">
      <c r="A1047" s="354">
        <v>45418</v>
      </c>
      <c r="B1047" s="355" t="s">
        <v>3111</v>
      </c>
      <c r="C1047" s="355" t="s">
        <v>415</v>
      </c>
      <c r="D1047" s="355" t="s">
        <v>3112</v>
      </c>
      <c r="E1047" s="355" t="s">
        <v>2457</v>
      </c>
      <c r="F1047" s="355" t="s">
        <v>438</v>
      </c>
      <c r="G1047" s="355" t="s">
        <v>439</v>
      </c>
      <c r="H1047" s="430">
        <v>29186</v>
      </c>
      <c r="I1047" s="355">
        <f t="shared" si="17"/>
        <v>5</v>
      </c>
      <c r="J1047" s="430">
        <v>29186</v>
      </c>
      <c r="K1047" s="430">
        <v>15</v>
      </c>
      <c r="L1047" s="431" t="s">
        <v>408</v>
      </c>
      <c r="M1047" s="355" t="s">
        <v>13022</v>
      </c>
    </row>
    <row r="1048" spans="1:13">
      <c r="A1048" s="354">
        <v>45418</v>
      </c>
      <c r="B1048" s="355" t="s">
        <v>3111</v>
      </c>
      <c r="C1048" s="355" t="s">
        <v>415</v>
      </c>
      <c r="D1048" s="355" t="s">
        <v>3112</v>
      </c>
      <c r="E1048" s="355" t="s">
        <v>2457</v>
      </c>
      <c r="F1048" s="355" t="s">
        <v>438</v>
      </c>
      <c r="G1048" s="355" t="s">
        <v>439</v>
      </c>
      <c r="H1048" s="430">
        <v>17514</v>
      </c>
      <c r="I1048" s="355">
        <f t="shared" si="17"/>
        <v>5</v>
      </c>
      <c r="J1048" s="430">
        <v>17514</v>
      </c>
      <c r="K1048" s="430">
        <v>9</v>
      </c>
      <c r="L1048" s="431" t="s">
        <v>408</v>
      </c>
      <c r="M1048" s="355" t="s">
        <v>13025</v>
      </c>
    </row>
    <row r="1049" spans="1:13">
      <c r="A1049" s="354">
        <v>45418</v>
      </c>
      <c r="B1049" s="355" t="s">
        <v>3113</v>
      </c>
      <c r="C1049" s="355" t="s">
        <v>551</v>
      </c>
      <c r="D1049" s="355" t="s">
        <v>3114</v>
      </c>
      <c r="E1049" s="355" t="s">
        <v>2457</v>
      </c>
      <c r="F1049" s="355" t="s">
        <v>438</v>
      </c>
      <c r="G1049" s="355" t="s">
        <v>439</v>
      </c>
      <c r="H1049" s="430">
        <v>47200</v>
      </c>
      <c r="I1049" s="355">
        <f t="shared" si="17"/>
        <v>5</v>
      </c>
      <c r="J1049" s="430">
        <v>47200</v>
      </c>
      <c r="K1049" s="430">
        <v>24</v>
      </c>
      <c r="L1049" s="431" t="s">
        <v>408</v>
      </c>
      <c r="M1049" s="355" t="s">
        <v>13020</v>
      </c>
    </row>
    <row r="1050" spans="1:13">
      <c r="A1050" s="354">
        <v>45418</v>
      </c>
      <c r="B1050" s="355" t="s">
        <v>3115</v>
      </c>
      <c r="C1050" s="355" t="s">
        <v>551</v>
      </c>
      <c r="D1050" s="355" t="s">
        <v>3116</v>
      </c>
      <c r="E1050" s="355" t="s">
        <v>2457</v>
      </c>
      <c r="F1050" s="355" t="s">
        <v>438</v>
      </c>
      <c r="G1050" s="355" t="s">
        <v>439</v>
      </c>
      <c r="H1050" s="430">
        <v>40706</v>
      </c>
      <c r="I1050" s="355">
        <f t="shared" si="17"/>
        <v>5</v>
      </c>
      <c r="J1050" s="430">
        <v>40706</v>
      </c>
      <c r="K1050" s="430">
        <v>21</v>
      </c>
      <c r="L1050" s="431" t="s">
        <v>408</v>
      </c>
      <c r="M1050" s="355" t="s">
        <v>13026</v>
      </c>
    </row>
    <row r="1051" spans="1:13">
      <c r="A1051" s="354">
        <v>45418</v>
      </c>
      <c r="B1051" s="355" t="s">
        <v>3115</v>
      </c>
      <c r="C1051" s="355" t="s">
        <v>551</v>
      </c>
      <c r="D1051" s="355" t="s">
        <v>3116</v>
      </c>
      <c r="E1051" s="355" t="s">
        <v>2457</v>
      </c>
      <c r="F1051" s="355" t="s">
        <v>438</v>
      </c>
      <c r="G1051" s="355" t="s">
        <v>439</v>
      </c>
      <c r="H1051" s="430">
        <v>5814</v>
      </c>
      <c r="I1051" s="355">
        <f t="shared" si="17"/>
        <v>5</v>
      </c>
      <c r="J1051" s="430">
        <v>5814</v>
      </c>
      <c r="K1051" s="430">
        <v>3</v>
      </c>
      <c r="L1051" s="431" t="s">
        <v>408</v>
      </c>
      <c r="M1051" s="355" t="s">
        <v>13022</v>
      </c>
    </row>
    <row r="1052" spans="1:13">
      <c r="A1052" s="354">
        <v>45419</v>
      </c>
      <c r="B1052" s="355" t="s">
        <v>3117</v>
      </c>
      <c r="C1052" s="355" t="s">
        <v>441</v>
      </c>
      <c r="D1052" s="355" t="s">
        <v>3118</v>
      </c>
      <c r="E1052" s="355" t="s">
        <v>2457</v>
      </c>
      <c r="F1052" s="355" t="s">
        <v>438</v>
      </c>
      <c r="G1052" s="355" t="s">
        <v>439</v>
      </c>
      <c r="H1052" s="430">
        <v>47000</v>
      </c>
      <c r="I1052" s="355">
        <f t="shared" si="17"/>
        <v>5</v>
      </c>
      <c r="J1052" s="430">
        <v>47000</v>
      </c>
      <c r="K1052" s="430">
        <v>24</v>
      </c>
      <c r="L1052" s="431" t="s">
        <v>408</v>
      </c>
      <c r="M1052" s="355" t="s">
        <v>13020</v>
      </c>
    </row>
    <row r="1053" spans="1:13">
      <c r="A1053" s="354">
        <v>45419</v>
      </c>
      <c r="B1053" s="355" t="s">
        <v>3119</v>
      </c>
      <c r="C1053" s="355" t="s">
        <v>551</v>
      </c>
      <c r="D1053" s="355" t="s">
        <v>3120</v>
      </c>
      <c r="E1053" s="355" t="s">
        <v>2457</v>
      </c>
      <c r="F1053" s="355" t="s">
        <v>438</v>
      </c>
      <c r="G1053" s="355" t="s">
        <v>439</v>
      </c>
      <c r="H1053" s="430">
        <v>47040</v>
      </c>
      <c r="I1053" s="355">
        <f t="shared" si="17"/>
        <v>5</v>
      </c>
      <c r="J1053" s="430">
        <v>47040</v>
      </c>
      <c r="K1053" s="430">
        <v>24</v>
      </c>
      <c r="L1053" s="431" t="s">
        <v>408</v>
      </c>
      <c r="M1053" s="355" t="s">
        <v>13022</v>
      </c>
    </row>
    <row r="1054" spans="1:13">
      <c r="A1054" s="354">
        <v>45419</v>
      </c>
      <c r="B1054" s="355" t="s">
        <v>3121</v>
      </c>
      <c r="C1054" s="355" t="s">
        <v>404</v>
      </c>
      <c r="D1054" s="355" t="s">
        <v>3122</v>
      </c>
      <c r="E1054" s="355" t="s">
        <v>2457</v>
      </c>
      <c r="F1054" s="355" t="s">
        <v>438</v>
      </c>
      <c r="G1054" s="355" t="s">
        <v>439</v>
      </c>
      <c r="H1054" s="430">
        <v>46840</v>
      </c>
      <c r="I1054" s="355">
        <f t="shared" si="17"/>
        <v>5</v>
      </c>
      <c r="J1054" s="430">
        <v>46840</v>
      </c>
      <c r="K1054" s="430">
        <v>24</v>
      </c>
      <c r="L1054" s="431" t="s">
        <v>408</v>
      </c>
      <c r="M1054" s="355" t="s">
        <v>13020</v>
      </c>
    </row>
    <row r="1055" spans="1:13">
      <c r="A1055" s="354">
        <v>45420</v>
      </c>
      <c r="B1055" s="355" t="s">
        <v>3123</v>
      </c>
      <c r="C1055" s="355" t="s">
        <v>404</v>
      </c>
      <c r="D1055" s="355" t="s">
        <v>3124</v>
      </c>
      <c r="E1055" s="355" t="s">
        <v>2457</v>
      </c>
      <c r="F1055" s="355" t="s">
        <v>438</v>
      </c>
      <c r="G1055" s="355" t="s">
        <v>439</v>
      </c>
      <c r="H1055" s="430">
        <v>46800</v>
      </c>
      <c r="I1055" s="355">
        <f t="shared" si="17"/>
        <v>5</v>
      </c>
      <c r="J1055" s="430">
        <v>46800</v>
      </c>
      <c r="K1055" s="430">
        <v>24</v>
      </c>
      <c r="L1055" s="431" t="s">
        <v>408</v>
      </c>
      <c r="M1055" s="355" t="s">
        <v>13022</v>
      </c>
    </row>
    <row r="1056" spans="1:13">
      <c r="A1056" s="354">
        <v>45421</v>
      </c>
      <c r="B1056" s="355" t="s">
        <v>3125</v>
      </c>
      <c r="C1056" s="355" t="s">
        <v>409</v>
      </c>
      <c r="D1056" s="355" t="s">
        <v>3126</v>
      </c>
      <c r="E1056" s="355" t="s">
        <v>2457</v>
      </c>
      <c r="F1056" s="355" t="s">
        <v>438</v>
      </c>
      <c r="G1056" s="355" t="s">
        <v>439</v>
      </c>
      <c r="H1056" s="430">
        <v>47440</v>
      </c>
      <c r="I1056" s="355">
        <f t="shared" si="17"/>
        <v>5</v>
      </c>
      <c r="J1056" s="430">
        <v>47440</v>
      </c>
      <c r="K1056" s="430">
        <v>24</v>
      </c>
      <c r="L1056" s="431" t="s">
        <v>408</v>
      </c>
      <c r="M1056" s="355" t="s">
        <v>13022</v>
      </c>
    </row>
    <row r="1057" spans="1:13">
      <c r="A1057" s="354">
        <v>45422</v>
      </c>
      <c r="B1057" s="355" t="s">
        <v>3127</v>
      </c>
      <c r="C1057" s="355" t="s">
        <v>404</v>
      </c>
      <c r="D1057" s="355" t="s">
        <v>3128</v>
      </c>
      <c r="E1057" s="355" t="s">
        <v>2457</v>
      </c>
      <c r="F1057" s="355" t="s">
        <v>438</v>
      </c>
      <c r="G1057" s="355" t="s">
        <v>439</v>
      </c>
      <c r="H1057" s="430">
        <v>47100</v>
      </c>
      <c r="I1057" s="355">
        <f t="shared" si="17"/>
        <v>5</v>
      </c>
      <c r="J1057" s="430">
        <v>47100</v>
      </c>
      <c r="K1057" s="430">
        <v>24</v>
      </c>
      <c r="L1057" s="431" t="s">
        <v>408</v>
      </c>
      <c r="M1057" s="355" t="s">
        <v>13027</v>
      </c>
    </row>
    <row r="1058" spans="1:13">
      <c r="A1058" s="354">
        <v>45422</v>
      </c>
      <c r="B1058" s="355" t="s">
        <v>3129</v>
      </c>
      <c r="C1058" s="355" t="s">
        <v>467</v>
      </c>
      <c r="D1058" s="355" t="s">
        <v>3130</v>
      </c>
      <c r="E1058" s="355" t="s">
        <v>2457</v>
      </c>
      <c r="F1058" s="355" t="s">
        <v>438</v>
      </c>
      <c r="G1058" s="355" t="s">
        <v>439</v>
      </c>
      <c r="H1058" s="430">
        <v>47160</v>
      </c>
      <c r="I1058" s="355">
        <f t="shared" si="17"/>
        <v>5</v>
      </c>
      <c r="J1058" s="430">
        <v>47160</v>
      </c>
      <c r="K1058" s="430">
        <v>24</v>
      </c>
      <c r="L1058" s="431" t="s">
        <v>408</v>
      </c>
      <c r="M1058" s="355" t="s">
        <v>13027</v>
      </c>
    </row>
    <row r="1059" spans="1:13">
      <c r="A1059" s="354">
        <v>45422</v>
      </c>
      <c r="B1059" s="355" t="s">
        <v>3131</v>
      </c>
      <c r="C1059" s="355" t="s">
        <v>441</v>
      </c>
      <c r="D1059" s="355" t="s">
        <v>3132</v>
      </c>
      <c r="E1059" s="355" t="s">
        <v>2457</v>
      </c>
      <c r="F1059" s="355" t="s">
        <v>438</v>
      </c>
      <c r="G1059" s="355" t="s">
        <v>439</v>
      </c>
      <c r="H1059" s="430">
        <v>47080</v>
      </c>
      <c r="I1059" s="355">
        <f t="shared" si="17"/>
        <v>5</v>
      </c>
      <c r="J1059" s="430">
        <v>47080</v>
      </c>
      <c r="K1059" s="430">
        <v>24</v>
      </c>
      <c r="L1059" s="431" t="s">
        <v>408</v>
      </c>
      <c r="M1059" s="355" t="s">
        <v>13027</v>
      </c>
    </row>
    <row r="1060" spans="1:13">
      <c r="A1060" s="354">
        <v>45425</v>
      </c>
      <c r="B1060" s="355" t="s">
        <v>3133</v>
      </c>
      <c r="C1060" s="355" t="s">
        <v>505</v>
      </c>
      <c r="D1060" s="355" t="s">
        <v>3134</v>
      </c>
      <c r="E1060" s="355" t="s">
        <v>2457</v>
      </c>
      <c r="F1060" s="355" t="s">
        <v>438</v>
      </c>
      <c r="G1060" s="355" t="s">
        <v>439</v>
      </c>
      <c r="H1060" s="430">
        <v>42771</v>
      </c>
      <c r="I1060" s="355">
        <f t="shared" si="17"/>
        <v>5</v>
      </c>
      <c r="J1060" s="430">
        <v>42771</v>
      </c>
      <c r="K1060" s="430">
        <v>22</v>
      </c>
      <c r="L1060" s="431" t="s">
        <v>408</v>
      </c>
      <c r="M1060" s="355" t="s">
        <v>13028</v>
      </c>
    </row>
    <row r="1061" spans="1:13">
      <c r="A1061" s="354">
        <v>45425</v>
      </c>
      <c r="B1061" s="355" t="s">
        <v>3133</v>
      </c>
      <c r="C1061" s="355" t="s">
        <v>505</v>
      </c>
      <c r="D1061" s="355" t="s">
        <v>3134</v>
      </c>
      <c r="E1061" s="355" t="s">
        <v>2457</v>
      </c>
      <c r="F1061" s="355" t="s">
        <v>438</v>
      </c>
      <c r="G1061" s="355" t="s">
        <v>439</v>
      </c>
      <c r="H1061" s="430">
        <v>3889</v>
      </c>
      <c r="I1061" s="355">
        <f t="shared" si="17"/>
        <v>5</v>
      </c>
      <c r="J1061" s="430">
        <v>3889</v>
      </c>
      <c r="K1061" s="430">
        <v>2</v>
      </c>
      <c r="L1061" s="431" t="s">
        <v>408</v>
      </c>
      <c r="M1061" s="355" t="s">
        <v>13027</v>
      </c>
    </row>
    <row r="1062" spans="1:13">
      <c r="A1062" s="354">
        <v>45425</v>
      </c>
      <c r="B1062" s="355" t="s">
        <v>3135</v>
      </c>
      <c r="C1062" s="355" t="s">
        <v>3136</v>
      </c>
      <c r="D1062" s="355" t="s">
        <v>3137</v>
      </c>
      <c r="E1062" s="355" t="s">
        <v>2457</v>
      </c>
      <c r="F1062" s="355" t="s">
        <v>438</v>
      </c>
      <c r="G1062" s="355" t="s">
        <v>439</v>
      </c>
      <c r="H1062" s="430">
        <v>43193</v>
      </c>
      <c r="I1062" s="355">
        <f t="shared" si="17"/>
        <v>5</v>
      </c>
      <c r="J1062" s="430">
        <v>43193</v>
      </c>
      <c r="K1062" s="430">
        <v>22</v>
      </c>
      <c r="L1062" s="431" t="s">
        <v>408</v>
      </c>
      <c r="M1062" s="355" t="s">
        <v>13027</v>
      </c>
    </row>
    <row r="1063" spans="1:13">
      <c r="A1063" s="354">
        <v>45425</v>
      </c>
      <c r="B1063" s="355" t="s">
        <v>3135</v>
      </c>
      <c r="C1063" s="355" t="s">
        <v>3136</v>
      </c>
      <c r="D1063" s="355" t="s">
        <v>3137</v>
      </c>
      <c r="E1063" s="355" t="s">
        <v>2457</v>
      </c>
      <c r="F1063" s="355" t="s">
        <v>438</v>
      </c>
      <c r="G1063" s="355" t="s">
        <v>439</v>
      </c>
      <c r="H1063" s="430">
        <v>3927</v>
      </c>
      <c r="I1063" s="355">
        <f t="shared" si="17"/>
        <v>5</v>
      </c>
      <c r="J1063" s="430">
        <v>3927</v>
      </c>
      <c r="K1063" s="430">
        <v>2</v>
      </c>
      <c r="L1063" s="431" t="s">
        <v>408</v>
      </c>
      <c r="M1063" s="355" t="s">
        <v>13022</v>
      </c>
    </row>
    <row r="1064" spans="1:13">
      <c r="A1064" s="354">
        <v>45425</v>
      </c>
      <c r="B1064" s="355" t="s">
        <v>3138</v>
      </c>
      <c r="C1064" s="355" t="s">
        <v>468</v>
      </c>
      <c r="D1064" s="355" t="s">
        <v>3139</v>
      </c>
      <c r="E1064" s="355" t="s">
        <v>2457</v>
      </c>
      <c r="F1064" s="355" t="s">
        <v>438</v>
      </c>
      <c r="G1064" s="355" t="s">
        <v>439</v>
      </c>
      <c r="H1064" s="430">
        <v>46560</v>
      </c>
      <c r="I1064" s="355">
        <f t="shared" si="17"/>
        <v>5</v>
      </c>
      <c r="J1064" s="430">
        <v>46560</v>
      </c>
      <c r="K1064" s="430">
        <v>24</v>
      </c>
      <c r="L1064" s="431" t="s">
        <v>408</v>
      </c>
      <c r="M1064" s="355" t="s">
        <v>13028</v>
      </c>
    </row>
    <row r="1065" spans="1:13">
      <c r="A1065" s="354">
        <v>45426</v>
      </c>
      <c r="B1065" s="355" t="s">
        <v>3140</v>
      </c>
      <c r="C1065" s="355" t="s">
        <v>441</v>
      </c>
      <c r="D1065" s="355" t="s">
        <v>3141</v>
      </c>
      <c r="E1065" s="355" t="s">
        <v>2457</v>
      </c>
      <c r="F1065" s="355" t="s">
        <v>438</v>
      </c>
      <c r="G1065" s="355" t="s">
        <v>439</v>
      </c>
      <c r="H1065" s="430">
        <v>46640</v>
      </c>
      <c r="I1065" s="355">
        <f t="shared" si="17"/>
        <v>5</v>
      </c>
      <c r="J1065" s="430">
        <v>46640</v>
      </c>
      <c r="K1065" s="430">
        <v>24</v>
      </c>
      <c r="L1065" s="431" t="s">
        <v>408</v>
      </c>
      <c r="M1065" s="355" t="s">
        <v>13029</v>
      </c>
    </row>
    <row r="1066" spans="1:13">
      <c r="A1066" s="354">
        <v>45426</v>
      </c>
      <c r="B1066" s="355" t="s">
        <v>3142</v>
      </c>
      <c r="C1066" s="355" t="s">
        <v>404</v>
      </c>
      <c r="D1066" s="355" t="s">
        <v>3143</v>
      </c>
      <c r="E1066" s="355" t="s">
        <v>2457</v>
      </c>
      <c r="F1066" s="355" t="s">
        <v>438</v>
      </c>
      <c r="G1066" s="355" t="s">
        <v>439</v>
      </c>
      <c r="H1066" s="430">
        <v>47020</v>
      </c>
      <c r="I1066" s="355">
        <f t="shared" si="17"/>
        <v>5</v>
      </c>
      <c r="J1066" s="430">
        <v>47020</v>
      </c>
      <c r="K1066" s="430">
        <v>24</v>
      </c>
      <c r="L1066" s="431" t="s">
        <v>408</v>
      </c>
      <c r="M1066" s="355" t="s">
        <v>13030</v>
      </c>
    </row>
    <row r="1067" spans="1:13">
      <c r="A1067" s="354">
        <v>45427</v>
      </c>
      <c r="B1067" s="355" t="s">
        <v>3144</v>
      </c>
      <c r="C1067" s="355" t="s">
        <v>409</v>
      </c>
      <c r="D1067" s="355" t="s">
        <v>3145</v>
      </c>
      <c r="E1067" s="355" t="s">
        <v>2457</v>
      </c>
      <c r="F1067" s="355" t="s">
        <v>438</v>
      </c>
      <c r="G1067" s="355" t="s">
        <v>439</v>
      </c>
      <c r="H1067" s="430">
        <v>46500</v>
      </c>
      <c r="I1067" s="355">
        <f t="shared" si="17"/>
        <v>5</v>
      </c>
      <c r="J1067" s="430">
        <v>46500</v>
      </c>
      <c r="K1067" s="430">
        <v>24</v>
      </c>
      <c r="L1067" s="431" t="s">
        <v>408</v>
      </c>
      <c r="M1067" s="355" t="s">
        <v>13030</v>
      </c>
    </row>
    <row r="1068" spans="1:13">
      <c r="A1068" s="354">
        <v>45426</v>
      </c>
      <c r="B1068" s="355" t="s">
        <v>3146</v>
      </c>
      <c r="C1068" s="355" t="s">
        <v>410</v>
      </c>
      <c r="D1068" s="355" t="s">
        <v>3147</v>
      </c>
      <c r="E1068" s="355" t="s">
        <v>2457</v>
      </c>
      <c r="F1068" s="355" t="s">
        <v>438</v>
      </c>
      <c r="G1068" s="355" t="s">
        <v>439</v>
      </c>
      <c r="H1068" s="430">
        <v>46840</v>
      </c>
      <c r="I1068" s="355">
        <f t="shared" si="17"/>
        <v>5</v>
      </c>
      <c r="J1068" s="430">
        <v>46840</v>
      </c>
      <c r="K1068" s="430">
        <v>24</v>
      </c>
      <c r="L1068" s="431" t="s">
        <v>408</v>
      </c>
      <c r="M1068" s="355" t="s">
        <v>13030</v>
      </c>
    </row>
    <row r="1069" spans="1:13">
      <c r="A1069" s="354">
        <v>45427</v>
      </c>
      <c r="B1069" s="355" t="s">
        <v>3148</v>
      </c>
      <c r="C1069" s="355" t="s">
        <v>2840</v>
      </c>
      <c r="D1069" s="355" t="s">
        <v>3149</v>
      </c>
      <c r="E1069" s="355" t="s">
        <v>2457</v>
      </c>
      <c r="F1069" s="355" t="s">
        <v>438</v>
      </c>
      <c r="G1069" s="355" t="s">
        <v>439</v>
      </c>
      <c r="H1069" s="430">
        <v>47040</v>
      </c>
      <c r="I1069" s="355">
        <f t="shared" si="17"/>
        <v>5</v>
      </c>
      <c r="J1069" s="430">
        <v>47040</v>
      </c>
      <c r="K1069" s="430">
        <v>24</v>
      </c>
      <c r="L1069" s="431" t="s">
        <v>408</v>
      </c>
      <c r="M1069" s="355" t="s">
        <v>13030</v>
      </c>
    </row>
    <row r="1070" spans="1:13">
      <c r="A1070" s="354">
        <v>45427</v>
      </c>
      <c r="B1070" s="355" t="s">
        <v>3150</v>
      </c>
      <c r="C1070" s="355" t="s">
        <v>3151</v>
      </c>
      <c r="D1070" s="355" t="s">
        <v>3152</v>
      </c>
      <c r="E1070" s="355" t="s">
        <v>2457</v>
      </c>
      <c r="F1070" s="355" t="s">
        <v>438</v>
      </c>
      <c r="G1070" s="355" t="s">
        <v>439</v>
      </c>
      <c r="H1070" s="430">
        <v>46720</v>
      </c>
      <c r="I1070" s="355">
        <f t="shared" si="17"/>
        <v>5</v>
      </c>
      <c r="J1070" s="430">
        <v>46720</v>
      </c>
      <c r="K1070" s="430">
        <v>24</v>
      </c>
      <c r="L1070" s="431" t="s">
        <v>408</v>
      </c>
      <c r="M1070" s="355" t="s">
        <v>13029</v>
      </c>
    </row>
    <row r="1071" spans="1:13">
      <c r="A1071" s="354">
        <v>45427</v>
      </c>
      <c r="B1071" s="355" t="s">
        <v>3153</v>
      </c>
      <c r="C1071" s="355" t="s">
        <v>415</v>
      </c>
      <c r="D1071" s="355" t="s">
        <v>3154</v>
      </c>
      <c r="E1071" s="355" t="s">
        <v>2457</v>
      </c>
      <c r="F1071" s="355" t="s">
        <v>438</v>
      </c>
      <c r="G1071" s="355" t="s">
        <v>439</v>
      </c>
      <c r="H1071" s="430">
        <v>47040</v>
      </c>
      <c r="I1071" s="355">
        <f t="shared" si="17"/>
        <v>5</v>
      </c>
      <c r="J1071" s="430">
        <v>47040</v>
      </c>
      <c r="K1071" s="430">
        <v>24</v>
      </c>
      <c r="L1071" s="431" t="s">
        <v>408</v>
      </c>
      <c r="M1071" s="355" t="s">
        <v>13030</v>
      </c>
    </row>
    <row r="1072" spans="1:13">
      <c r="A1072" s="354">
        <v>45427</v>
      </c>
      <c r="B1072" s="355" t="s">
        <v>3155</v>
      </c>
      <c r="C1072" s="355" t="s">
        <v>3156</v>
      </c>
      <c r="D1072" s="355" t="s">
        <v>3157</v>
      </c>
      <c r="E1072" s="355" t="s">
        <v>2457</v>
      </c>
      <c r="F1072" s="355" t="s">
        <v>438</v>
      </c>
      <c r="G1072" s="355" t="s">
        <v>439</v>
      </c>
      <c r="H1072" s="430">
        <v>27265</v>
      </c>
      <c r="I1072" s="355">
        <f t="shared" si="17"/>
        <v>5</v>
      </c>
      <c r="J1072" s="430">
        <v>27265</v>
      </c>
      <c r="K1072" s="430">
        <v>14</v>
      </c>
      <c r="L1072" s="431" t="s">
        <v>408</v>
      </c>
      <c r="M1072" s="355" t="s">
        <v>13029</v>
      </c>
    </row>
    <row r="1073" spans="1:13">
      <c r="A1073" s="354">
        <v>45427</v>
      </c>
      <c r="B1073" s="355" t="s">
        <v>3155</v>
      </c>
      <c r="C1073" s="355" t="s">
        <v>3156</v>
      </c>
      <c r="D1073" s="355" t="s">
        <v>3157</v>
      </c>
      <c r="E1073" s="355" t="s">
        <v>2457</v>
      </c>
      <c r="F1073" s="355" t="s">
        <v>438</v>
      </c>
      <c r="G1073" s="355" t="s">
        <v>439</v>
      </c>
      <c r="H1073" s="430">
        <v>19475</v>
      </c>
      <c r="I1073" s="355">
        <f t="shared" si="17"/>
        <v>5</v>
      </c>
      <c r="J1073" s="430">
        <v>19475</v>
      </c>
      <c r="K1073" s="430">
        <v>10</v>
      </c>
      <c r="L1073" s="431" t="s">
        <v>408</v>
      </c>
      <c r="M1073" s="355" t="s">
        <v>13030</v>
      </c>
    </row>
    <row r="1074" spans="1:13">
      <c r="A1074" s="354">
        <v>45428</v>
      </c>
      <c r="B1074" s="355" t="s">
        <v>3158</v>
      </c>
      <c r="C1074" s="355" t="s">
        <v>441</v>
      </c>
      <c r="D1074" s="355" t="s">
        <v>3159</v>
      </c>
      <c r="E1074" s="355" t="s">
        <v>2457</v>
      </c>
      <c r="F1074" s="355" t="s">
        <v>438</v>
      </c>
      <c r="G1074" s="355" t="s">
        <v>439</v>
      </c>
      <c r="H1074" s="430">
        <v>46820</v>
      </c>
      <c r="I1074" s="355">
        <f t="shared" si="17"/>
        <v>5</v>
      </c>
      <c r="J1074" s="430">
        <v>46820</v>
      </c>
      <c r="K1074" s="430">
        <v>24</v>
      </c>
      <c r="L1074" s="431" t="s">
        <v>408</v>
      </c>
      <c r="M1074" s="355" t="s">
        <v>13029</v>
      </c>
    </row>
    <row r="1075" spans="1:13">
      <c r="A1075" s="354">
        <v>45428</v>
      </c>
      <c r="B1075" s="355" t="s">
        <v>3160</v>
      </c>
      <c r="C1075" s="355" t="s">
        <v>443</v>
      </c>
      <c r="D1075" s="355" t="s">
        <v>3161</v>
      </c>
      <c r="E1075" s="355" t="s">
        <v>2457</v>
      </c>
      <c r="F1075" s="355" t="s">
        <v>438</v>
      </c>
      <c r="G1075" s="355" t="s">
        <v>439</v>
      </c>
      <c r="H1075" s="430">
        <v>46840</v>
      </c>
      <c r="I1075" s="355">
        <f t="shared" si="17"/>
        <v>5</v>
      </c>
      <c r="J1075" s="430">
        <v>46840</v>
      </c>
      <c r="K1075" s="430">
        <v>24</v>
      </c>
      <c r="L1075" s="431" t="s">
        <v>408</v>
      </c>
      <c r="M1075" s="355" t="s">
        <v>13031</v>
      </c>
    </row>
    <row r="1076" spans="1:13">
      <c r="A1076" s="354">
        <v>45428</v>
      </c>
      <c r="B1076" s="355" t="s">
        <v>3162</v>
      </c>
      <c r="C1076" s="355" t="s">
        <v>410</v>
      </c>
      <c r="D1076" s="355" t="s">
        <v>3163</v>
      </c>
      <c r="E1076" s="355" t="s">
        <v>2457</v>
      </c>
      <c r="F1076" s="355" t="s">
        <v>438</v>
      </c>
      <c r="G1076" s="355" t="s">
        <v>439</v>
      </c>
      <c r="H1076" s="430">
        <v>46720</v>
      </c>
      <c r="I1076" s="355">
        <f t="shared" ref="I1076:I1139" si="18">MONTH(A1076)</f>
        <v>5</v>
      </c>
      <c r="J1076" s="430">
        <v>46720</v>
      </c>
      <c r="K1076" s="430">
        <v>24</v>
      </c>
      <c r="L1076" s="431" t="s">
        <v>408</v>
      </c>
      <c r="M1076" s="355" t="s">
        <v>13029</v>
      </c>
    </row>
    <row r="1077" spans="1:13">
      <c r="A1077" s="354">
        <v>45428</v>
      </c>
      <c r="B1077" s="355" t="s">
        <v>3164</v>
      </c>
      <c r="C1077" s="355" t="s">
        <v>410</v>
      </c>
      <c r="D1077" s="355" t="s">
        <v>3165</v>
      </c>
      <c r="E1077" s="355" t="s">
        <v>2457</v>
      </c>
      <c r="F1077" s="355" t="s">
        <v>438</v>
      </c>
      <c r="G1077" s="355" t="s">
        <v>439</v>
      </c>
      <c r="H1077" s="430">
        <v>29486</v>
      </c>
      <c r="I1077" s="355">
        <f t="shared" si="18"/>
        <v>5</v>
      </c>
      <c r="J1077" s="430">
        <v>29486</v>
      </c>
      <c r="K1077" s="430">
        <v>15</v>
      </c>
      <c r="L1077" s="431" t="s">
        <v>408</v>
      </c>
      <c r="M1077" s="355" t="s">
        <v>13029</v>
      </c>
    </row>
    <row r="1078" spans="1:13">
      <c r="A1078" s="354">
        <v>45428</v>
      </c>
      <c r="B1078" s="355" t="s">
        <v>3164</v>
      </c>
      <c r="C1078" s="355" t="s">
        <v>410</v>
      </c>
      <c r="D1078" s="355" t="s">
        <v>3165</v>
      </c>
      <c r="E1078" s="355" t="s">
        <v>2457</v>
      </c>
      <c r="F1078" s="355" t="s">
        <v>438</v>
      </c>
      <c r="G1078" s="355" t="s">
        <v>439</v>
      </c>
      <c r="H1078" s="430">
        <v>17694</v>
      </c>
      <c r="I1078" s="355">
        <f t="shared" si="18"/>
        <v>5</v>
      </c>
      <c r="J1078" s="430">
        <v>17694</v>
      </c>
      <c r="K1078" s="430">
        <v>9</v>
      </c>
      <c r="L1078" s="431" t="s">
        <v>408</v>
      </c>
      <c r="M1078" s="355" t="s">
        <v>13031</v>
      </c>
    </row>
    <row r="1079" spans="1:13">
      <c r="A1079" s="354">
        <v>45429</v>
      </c>
      <c r="B1079" s="355" t="s">
        <v>3166</v>
      </c>
      <c r="C1079" s="355" t="s">
        <v>409</v>
      </c>
      <c r="D1079" s="355" t="s">
        <v>3167</v>
      </c>
      <c r="E1079" s="355" t="s">
        <v>2457</v>
      </c>
      <c r="F1079" s="355" t="s">
        <v>438</v>
      </c>
      <c r="G1079" s="355" t="s">
        <v>439</v>
      </c>
      <c r="H1079" s="430">
        <v>47180</v>
      </c>
      <c r="I1079" s="355">
        <f t="shared" si="18"/>
        <v>5</v>
      </c>
      <c r="J1079" s="430">
        <v>47180</v>
      </c>
      <c r="K1079" s="430">
        <v>24</v>
      </c>
      <c r="L1079" s="431" t="s">
        <v>408</v>
      </c>
      <c r="M1079" s="355" t="s">
        <v>13031</v>
      </c>
    </row>
    <row r="1080" spans="1:13">
      <c r="A1080" s="354">
        <v>45429</v>
      </c>
      <c r="B1080" s="355" t="s">
        <v>3168</v>
      </c>
      <c r="C1080" s="355" t="s">
        <v>404</v>
      </c>
      <c r="D1080" s="355" t="s">
        <v>3169</v>
      </c>
      <c r="E1080" s="355" t="s">
        <v>2457</v>
      </c>
      <c r="F1080" s="355" t="s">
        <v>438</v>
      </c>
      <c r="G1080" s="355" t="s">
        <v>439</v>
      </c>
      <c r="H1080" s="430">
        <v>46920</v>
      </c>
      <c r="I1080" s="355">
        <f t="shared" si="18"/>
        <v>5</v>
      </c>
      <c r="J1080" s="430">
        <v>46920</v>
      </c>
      <c r="K1080" s="430">
        <v>24</v>
      </c>
      <c r="L1080" s="431" t="s">
        <v>408</v>
      </c>
      <c r="M1080" s="355" t="s">
        <v>13031</v>
      </c>
    </row>
    <row r="1081" spans="1:13">
      <c r="A1081" s="354">
        <v>45429</v>
      </c>
      <c r="B1081" s="355" t="s">
        <v>3170</v>
      </c>
      <c r="C1081" s="355" t="s">
        <v>441</v>
      </c>
      <c r="D1081" s="355" t="s">
        <v>3171</v>
      </c>
      <c r="E1081" s="355" t="s">
        <v>2457</v>
      </c>
      <c r="F1081" s="355" t="s">
        <v>438</v>
      </c>
      <c r="G1081" s="355" t="s">
        <v>439</v>
      </c>
      <c r="H1081" s="430">
        <v>46820</v>
      </c>
      <c r="I1081" s="355">
        <f t="shared" si="18"/>
        <v>5</v>
      </c>
      <c r="J1081" s="430">
        <v>46820</v>
      </c>
      <c r="K1081" s="430">
        <v>24</v>
      </c>
      <c r="L1081" s="431" t="s">
        <v>408</v>
      </c>
      <c r="M1081" s="355" t="s">
        <v>13031</v>
      </c>
    </row>
    <row r="1082" spans="1:13">
      <c r="A1082" s="354">
        <v>45432</v>
      </c>
      <c r="B1082" s="355" t="s">
        <v>3172</v>
      </c>
      <c r="C1082" s="355" t="s">
        <v>441</v>
      </c>
      <c r="D1082" s="355" t="s">
        <v>3173</v>
      </c>
      <c r="E1082" s="355" t="s">
        <v>2457</v>
      </c>
      <c r="F1082" s="355" t="s">
        <v>438</v>
      </c>
      <c r="G1082" s="355" t="s">
        <v>439</v>
      </c>
      <c r="H1082" s="430">
        <v>46140</v>
      </c>
      <c r="I1082" s="355">
        <f t="shared" si="18"/>
        <v>5</v>
      </c>
      <c r="J1082" s="430">
        <v>46140</v>
      </c>
      <c r="K1082" s="430">
        <v>24</v>
      </c>
      <c r="L1082" s="431" t="s">
        <v>408</v>
      </c>
      <c r="M1082" s="355" t="s">
        <v>13028</v>
      </c>
    </row>
    <row r="1083" spans="1:13">
      <c r="A1083" s="354">
        <v>45432</v>
      </c>
      <c r="B1083" s="355" t="s">
        <v>3174</v>
      </c>
      <c r="C1083" s="355" t="s">
        <v>409</v>
      </c>
      <c r="D1083" s="355" t="s">
        <v>3175</v>
      </c>
      <c r="E1083" s="355" t="s">
        <v>2457</v>
      </c>
      <c r="F1083" s="355" t="s">
        <v>438</v>
      </c>
      <c r="G1083" s="355" t="s">
        <v>439</v>
      </c>
      <c r="H1083" s="430">
        <v>45900</v>
      </c>
      <c r="I1083" s="355">
        <f t="shared" si="18"/>
        <v>5</v>
      </c>
      <c r="J1083" s="430">
        <v>45900</v>
      </c>
      <c r="K1083" s="430">
        <v>24</v>
      </c>
      <c r="L1083" s="431" t="s">
        <v>408</v>
      </c>
      <c r="M1083" s="355" t="s">
        <v>13028</v>
      </c>
    </row>
    <row r="1084" spans="1:13">
      <c r="A1084" s="354">
        <v>45432</v>
      </c>
      <c r="B1084" s="355" t="s">
        <v>3176</v>
      </c>
      <c r="C1084" s="355" t="s">
        <v>410</v>
      </c>
      <c r="D1084" s="355" t="s">
        <v>3177</v>
      </c>
      <c r="E1084" s="355" t="s">
        <v>2457</v>
      </c>
      <c r="F1084" s="355" t="s">
        <v>438</v>
      </c>
      <c r="G1084" s="355" t="s">
        <v>439</v>
      </c>
      <c r="H1084" s="430">
        <v>46240</v>
      </c>
      <c r="I1084" s="355">
        <f t="shared" si="18"/>
        <v>5</v>
      </c>
      <c r="J1084" s="430">
        <v>46240</v>
      </c>
      <c r="K1084" s="430">
        <v>24</v>
      </c>
      <c r="L1084" s="431" t="s">
        <v>408</v>
      </c>
      <c r="M1084" s="355" t="s">
        <v>13028</v>
      </c>
    </row>
    <row r="1085" spans="1:13">
      <c r="A1085" s="354">
        <v>45433</v>
      </c>
      <c r="B1085" s="355" t="s">
        <v>3178</v>
      </c>
      <c r="C1085" s="355" t="s">
        <v>441</v>
      </c>
      <c r="D1085" s="355" t="s">
        <v>3179</v>
      </c>
      <c r="E1085" s="355" t="s">
        <v>2457</v>
      </c>
      <c r="F1085" s="355" t="s">
        <v>438</v>
      </c>
      <c r="G1085" s="355" t="s">
        <v>439</v>
      </c>
      <c r="H1085" s="430">
        <v>45860</v>
      </c>
      <c r="I1085" s="355">
        <f t="shared" si="18"/>
        <v>5</v>
      </c>
      <c r="J1085" s="430">
        <v>45860</v>
      </c>
      <c r="K1085" s="430">
        <v>24</v>
      </c>
      <c r="L1085" s="431" t="s">
        <v>408</v>
      </c>
      <c r="M1085" s="355" t="s">
        <v>13032</v>
      </c>
    </row>
    <row r="1086" spans="1:13">
      <c r="A1086" s="354">
        <v>45433</v>
      </c>
      <c r="B1086" s="355" t="s">
        <v>3180</v>
      </c>
      <c r="C1086" s="355" t="s">
        <v>409</v>
      </c>
      <c r="D1086" s="355" t="s">
        <v>3181</v>
      </c>
      <c r="E1086" s="355" t="s">
        <v>2457</v>
      </c>
      <c r="F1086" s="355" t="s">
        <v>438</v>
      </c>
      <c r="G1086" s="355" t="s">
        <v>439</v>
      </c>
      <c r="H1086" s="430">
        <v>29170</v>
      </c>
      <c r="I1086" s="355">
        <f t="shared" si="18"/>
        <v>5</v>
      </c>
      <c r="J1086" s="430">
        <v>29170</v>
      </c>
      <c r="K1086" s="430">
        <v>15</v>
      </c>
      <c r="L1086" s="431" t="s">
        <v>408</v>
      </c>
      <c r="M1086" s="355" t="s">
        <v>13031</v>
      </c>
    </row>
    <row r="1087" spans="1:13">
      <c r="A1087" s="354">
        <v>45433</v>
      </c>
      <c r="B1087" s="355" t="s">
        <v>3180</v>
      </c>
      <c r="C1087" s="355" t="s">
        <v>409</v>
      </c>
      <c r="D1087" s="355" t="s">
        <v>3181</v>
      </c>
      <c r="E1087" s="355" t="s">
        <v>2457</v>
      </c>
      <c r="F1087" s="355" t="s">
        <v>438</v>
      </c>
      <c r="G1087" s="355" t="s">
        <v>439</v>
      </c>
      <c r="H1087" s="430">
        <v>17530</v>
      </c>
      <c r="I1087" s="355">
        <f t="shared" si="18"/>
        <v>5</v>
      </c>
      <c r="J1087" s="430">
        <v>17530</v>
      </c>
      <c r="K1087" s="430">
        <v>9</v>
      </c>
      <c r="L1087" s="431" t="s">
        <v>408</v>
      </c>
      <c r="M1087" s="355" t="s">
        <v>13028</v>
      </c>
    </row>
    <row r="1088" spans="1:13">
      <c r="A1088" s="354">
        <v>45433</v>
      </c>
      <c r="B1088" s="355" t="s">
        <v>3182</v>
      </c>
      <c r="C1088" s="355" t="s">
        <v>2840</v>
      </c>
      <c r="D1088" s="355" t="s">
        <v>3183</v>
      </c>
      <c r="E1088" s="355" t="s">
        <v>2457</v>
      </c>
      <c r="F1088" s="355" t="s">
        <v>438</v>
      </c>
      <c r="G1088" s="355" t="s">
        <v>439</v>
      </c>
      <c r="H1088" s="430">
        <v>45960</v>
      </c>
      <c r="I1088" s="355">
        <f t="shared" si="18"/>
        <v>5</v>
      </c>
      <c r="J1088" s="430">
        <v>45960</v>
      </c>
      <c r="K1088" s="430">
        <v>24</v>
      </c>
      <c r="L1088" s="431" t="s">
        <v>408</v>
      </c>
      <c r="M1088" s="355" t="s">
        <v>13032</v>
      </c>
    </row>
    <row r="1089" spans="1:13">
      <c r="A1089" s="354">
        <v>45433</v>
      </c>
      <c r="B1089" s="355" t="s">
        <v>3184</v>
      </c>
      <c r="C1089" s="355" t="s">
        <v>410</v>
      </c>
      <c r="D1089" s="355" t="s">
        <v>3185</v>
      </c>
      <c r="E1089" s="355" t="s">
        <v>2457</v>
      </c>
      <c r="F1089" s="355" t="s">
        <v>438</v>
      </c>
      <c r="G1089" s="355" t="s">
        <v>439</v>
      </c>
      <c r="H1089" s="430">
        <v>46320</v>
      </c>
      <c r="I1089" s="355">
        <f t="shared" si="18"/>
        <v>5</v>
      </c>
      <c r="J1089" s="430">
        <v>46320</v>
      </c>
      <c r="K1089" s="430">
        <v>24</v>
      </c>
      <c r="L1089" s="431" t="s">
        <v>408</v>
      </c>
      <c r="M1089" s="355" t="s">
        <v>13028</v>
      </c>
    </row>
    <row r="1090" spans="1:13">
      <c r="A1090" s="354">
        <v>45434</v>
      </c>
      <c r="B1090" s="355" t="s">
        <v>3186</v>
      </c>
      <c r="C1090" s="355" t="s">
        <v>459</v>
      </c>
      <c r="D1090" s="355" t="s">
        <v>3187</v>
      </c>
      <c r="E1090" s="355" t="s">
        <v>2457</v>
      </c>
      <c r="F1090" s="355" t="s">
        <v>438</v>
      </c>
      <c r="G1090" s="355" t="s">
        <v>439</v>
      </c>
      <c r="H1090" s="430">
        <v>34724</v>
      </c>
      <c r="I1090" s="355">
        <f t="shared" si="18"/>
        <v>5</v>
      </c>
      <c r="J1090" s="430">
        <v>34724</v>
      </c>
      <c r="K1090" s="430">
        <v>18</v>
      </c>
      <c r="L1090" s="431" t="s">
        <v>408</v>
      </c>
      <c r="M1090" s="355" t="s">
        <v>13032</v>
      </c>
    </row>
    <row r="1091" spans="1:13">
      <c r="A1091" s="354">
        <v>45434</v>
      </c>
      <c r="B1091" s="355" t="s">
        <v>3186</v>
      </c>
      <c r="C1091" s="355" t="s">
        <v>459</v>
      </c>
      <c r="D1091" s="355" t="s">
        <v>3187</v>
      </c>
      <c r="E1091" s="355" t="s">
        <v>2457</v>
      </c>
      <c r="F1091" s="355" t="s">
        <v>438</v>
      </c>
      <c r="G1091" s="355" t="s">
        <v>439</v>
      </c>
      <c r="H1091" s="430">
        <v>11576</v>
      </c>
      <c r="I1091" s="355">
        <f t="shared" si="18"/>
        <v>5</v>
      </c>
      <c r="J1091" s="430">
        <v>11576</v>
      </c>
      <c r="K1091" s="430">
        <v>6</v>
      </c>
      <c r="L1091" s="431" t="s">
        <v>408</v>
      </c>
      <c r="M1091" s="355" t="s">
        <v>13028</v>
      </c>
    </row>
    <row r="1092" spans="1:13">
      <c r="A1092" s="354">
        <v>45434</v>
      </c>
      <c r="B1092" s="355" t="s">
        <v>3188</v>
      </c>
      <c r="C1092" s="355" t="s">
        <v>409</v>
      </c>
      <c r="D1092" s="355" t="s">
        <v>3189</v>
      </c>
      <c r="E1092" s="355" t="s">
        <v>2457</v>
      </c>
      <c r="F1092" s="355" t="s">
        <v>438</v>
      </c>
      <c r="G1092" s="355" t="s">
        <v>439</v>
      </c>
      <c r="H1092" s="430">
        <v>46700</v>
      </c>
      <c r="I1092" s="355">
        <f t="shared" si="18"/>
        <v>5</v>
      </c>
      <c r="J1092" s="430">
        <v>46700</v>
      </c>
      <c r="K1092" s="430">
        <v>24</v>
      </c>
      <c r="L1092" s="431" t="s">
        <v>408</v>
      </c>
      <c r="M1092" s="355" t="s">
        <v>13032</v>
      </c>
    </row>
    <row r="1093" spans="1:13">
      <c r="A1093" s="354">
        <v>45435</v>
      </c>
      <c r="B1093" s="355" t="s">
        <v>3190</v>
      </c>
      <c r="C1093" s="355" t="s">
        <v>409</v>
      </c>
      <c r="D1093" s="355" t="s">
        <v>3191</v>
      </c>
      <c r="E1093" s="355" t="s">
        <v>2457</v>
      </c>
      <c r="F1093" s="355" t="s">
        <v>438</v>
      </c>
      <c r="G1093" s="355" t="s">
        <v>439</v>
      </c>
      <c r="H1093" s="430">
        <v>46580</v>
      </c>
      <c r="I1093" s="355">
        <f t="shared" si="18"/>
        <v>5</v>
      </c>
      <c r="J1093" s="430">
        <v>46580</v>
      </c>
      <c r="K1093" s="430">
        <v>24</v>
      </c>
      <c r="L1093" s="431" t="s">
        <v>408</v>
      </c>
      <c r="M1093" s="355" t="s">
        <v>13033</v>
      </c>
    </row>
    <row r="1094" spans="1:13">
      <c r="A1094" s="354">
        <v>45435</v>
      </c>
      <c r="B1094" s="355" t="s">
        <v>3192</v>
      </c>
      <c r="C1094" s="355" t="s">
        <v>410</v>
      </c>
      <c r="D1094" s="355" t="s">
        <v>3193</v>
      </c>
      <c r="E1094" s="355" t="s">
        <v>2457</v>
      </c>
      <c r="F1094" s="355" t="s">
        <v>438</v>
      </c>
      <c r="G1094" s="355" t="s">
        <v>439</v>
      </c>
      <c r="H1094" s="430">
        <v>46700</v>
      </c>
      <c r="I1094" s="355">
        <f t="shared" si="18"/>
        <v>5</v>
      </c>
      <c r="J1094" s="430">
        <v>46700</v>
      </c>
      <c r="K1094" s="430">
        <v>24</v>
      </c>
      <c r="L1094" s="431" t="s">
        <v>408</v>
      </c>
      <c r="M1094" s="355" t="s">
        <v>13033</v>
      </c>
    </row>
    <row r="1095" spans="1:13">
      <c r="A1095" s="354">
        <v>45436</v>
      </c>
      <c r="B1095" s="355" t="s">
        <v>3194</v>
      </c>
      <c r="C1095" s="355" t="s">
        <v>410</v>
      </c>
      <c r="D1095" s="355" t="s">
        <v>3195</v>
      </c>
      <c r="E1095" s="355" t="s">
        <v>2457</v>
      </c>
      <c r="F1095" s="355" t="s">
        <v>438</v>
      </c>
      <c r="G1095" s="355" t="s">
        <v>439</v>
      </c>
      <c r="H1095" s="430">
        <v>47380</v>
      </c>
      <c r="I1095" s="355">
        <f t="shared" si="18"/>
        <v>5</v>
      </c>
      <c r="J1095" s="430">
        <v>47380</v>
      </c>
      <c r="K1095" s="430">
        <v>24</v>
      </c>
      <c r="L1095" s="431" t="s">
        <v>408</v>
      </c>
      <c r="M1095" s="355" t="s">
        <v>13033</v>
      </c>
    </row>
    <row r="1096" spans="1:13">
      <c r="A1096" s="354">
        <v>45436</v>
      </c>
      <c r="B1096" s="355" t="s">
        <v>3196</v>
      </c>
      <c r="C1096" s="355" t="s">
        <v>410</v>
      </c>
      <c r="D1096" s="355" t="s">
        <v>3197</v>
      </c>
      <c r="E1096" s="355" t="s">
        <v>2457</v>
      </c>
      <c r="F1096" s="355" t="s">
        <v>438</v>
      </c>
      <c r="G1096" s="355" t="s">
        <v>439</v>
      </c>
      <c r="H1096" s="430">
        <v>47080</v>
      </c>
      <c r="I1096" s="355">
        <f t="shared" si="18"/>
        <v>5</v>
      </c>
      <c r="J1096" s="430">
        <v>47080</v>
      </c>
      <c r="K1096" s="430">
        <v>24</v>
      </c>
      <c r="L1096" s="431" t="s">
        <v>408</v>
      </c>
      <c r="M1096" s="355" t="s">
        <v>13033</v>
      </c>
    </row>
    <row r="1097" spans="1:13">
      <c r="A1097" s="354">
        <v>45436</v>
      </c>
      <c r="B1097" s="355" t="s">
        <v>3198</v>
      </c>
      <c r="C1097" s="355" t="s">
        <v>441</v>
      </c>
      <c r="D1097" s="355" t="s">
        <v>3199</v>
      </c>
      <c r="E1097" s="355" t="s">
        <v>2457</v>
      </c>
      <c r="F1097" s="355" t="s">
        <v>438</v>
      </c>
      <c r="G1097" s="355" t="s">
        <v>439</v>
      </c>
      <c r="H1097" s="430">
        <v>47220</v>
      </c>
      <c r="I1097" s="355">
        <f t="shared" si="18"/>
        <v>5</v>
      </c>
      <c r="J1097" s="430">
        <v>47220</v>
      </c>
      <c r="K1097" s="430">
        <v>24</v>
      </c>
      <c r="L1097" s="431" t="s">
        <v>408</v>
      </c>
      <c r="M1097" s="355" t="s">
        <v>13033</v>
      </c>
    </row>
    <row r="1098" spans="1:13">
      <c r="A1098" s="354">
        <v>45440</v>
      </c>
      <c r="B1098" s="355" t="s">
        <v>3200</v>
      </c>
      <c r="C1098" s="355" t="s">
        <v>409</v>
      </c>
      <c r="D1098" s="355" t="s">
        <v>3201</v>
      </c>
      <c r="E1098" s="355" t="s">
        <v>2457</v>
      </c>
      <c r="F1098" s="355" t="s">
        <v>438</v>
      </c>
      <c r="G1098" s="355" t="s">
        <v>439</v>
      </c>
      <c r="H1098" s="430">
        <v>27622</v>
      </c>
      <c r="I1098" s="355">
        <f t="shared" si="18"/>
        <v>5</v>
      </c>
      <c r="J1098" s="430">
        <v>27622</v>
      </c>
      <c r="K1098" s="430">
        <v>14</v>
      </c>
      <c r="L1098" s="431" t="s">
        <v>408</v>
      </c>
      <c r="M1098" s="355" t="s">
        <v>13034</v>
      </c>
    </row>
    <row r="1099" spans="1:13">
      <c r="A1099" s="354">
        <v>45440</v>
      </c>
      <c r="B1099" s="355" t="s">
        <v>3200</v>
      </c>
      <c r="C1099" s="355" t="s">
        <v>409</v>
      </c>
      <c r="D1099" s="355" t="s">
        <v>3201</v>
      </c>
      <c r="E1099" s="355" t="s">
        <v>2457</v>
      </c>
      <c r="F1099" s="355" t="s">
        <v>438</v>
      </c>
      <c r="G1099" s="355" t="s">
        <v>439</v>
      </c>
      <c r="H1099" s="430">
        <v>19738</v>
      </c>
      <c r="I1099" s="355">
        <f t="shared" si="18"/>
        <v>5</v>
      </c>
      <c r="J1099" s="430">
        <v>19738</v>
      </c>
      <c r="K1099" s="430">
        <v>10</v>
      </c>
      <c r="L1099" s="431" t="s">
        <v>408</v>
      </c>
      <c r="M1099" s="355" t="s">
        <v>13033</v>
      </c>
    </row>
    <row r="1100" spans="1:13">
      <c r="A1100" s="354">
        <v>45440</v>
      </c>
      <c r="B1100" s="355" t="s">
        <v>3202</v>
      </c>
      <c r="C1100" s="355" t="s">
        <v>404</v>
      </c>
      <c r="D1100" s="355" t="s">
        <v>3203</v>
      </c>
      <c r="E1100" s="355" t="s">
        <v>2457</v>
      </c>
      <c r="F1100" s="355" t="s">
        <v>438</v>
      </c>
      <c r="G1100" s="355" t="s">
        <v>439</v>
      </c>
      <c r="H1100" s="430">
        <v>47000</v>
      </c>
      <c r="I1100" s="355">
        <f t="shared" si="18"/>
        <v>5</v>
      </c>
      <c r="J1100" s="430">
        <v>47000</v>
      </c>
      <c r="K1100" s="430">
        <v>24</v>
      </c>
      <c r="L1100" s="431" t="s">
        <v>408</v>
      </c>
      <c r="M1100" s="355" t="s">
        <v>13033</v>
      </c>
    </row>
    <row r="1101" spans="1:13">
      <c r="A1101" s="354">
        <v>45441</v>
      </c>
      <c r="B1101" s="355" t="s">
        <v>3204</v>
      </c>
      <c r="C1101" s="355" t="s">
        <v>441</v>
      </c>
      <c r="D1101" s="355" t="s">
        <v>3205</v>
      </c>
      <c r="E1101" s="355" t="s">
        <v>2457</v>
      </c>
      <c r="F1101" s="355" t="s">
        <v>438</v>
      </c>
      <c r="G1101" s="355" t="s">
        <v>439</v>
      </c>
      <c r="H1101" s="430">
        <v>46480</v>
      </c>
      <c r="I1101" s="355">
        <f t="shared" si="18"/>
        <v>5</v>
      </c>
      <c r="J1101" s="430">
        <v>46480</v>
      </c>
      <c r="K1101" s="430">
        <v>24</v>
      </c>
      <c r="L1101" s="431" t="s">
        <v>408</v>
      </c>
      <c r="M1101" s="355" t="s">
        <v>13035</v>
      </c>
    </row>
    <row r="1102" spans="1:13">
      <c r="A1102" s="354">
        <v>45441</v>
      </c>
      <c r="B1102" s="355" t="s">
        <v>3206</v>
      </c>
      <c r="C1102" s="355" t="s">
        <v>409</v>
      </c>
      <c r="D1102" s="355" t="s">
        <v>3207</v>
      </c>
      <c r="E1102" s="355" t="s">
        <v>2457</v>
      </c>
      <c r="F1102" s="355" t="s">
        <v>438</v>
      </c>
      <c r="G1102" s="355" t="s">
        <v>439</v>
      </c>
      <c r="H1102" s="430">
        <v>46240</v>
      </c>
      <c r="I1102" s="355">
        <f t="shared" si="18"/>
        <v>5</v>
      </c>
      <c r="J1102" s="430">
        <v>46240</v>
      </c>
      <c r="K1102" s="430">
        <v>24</v>
      </c>
      <c r="L1102" s="431" t="s">
        <v>408</v>
      </c>
      <c r="M1102" s="355" t="s">
        <v>13035</v>
      </c>
    </row>
    <row r="1103" spans="1:13">
      <c r="A1103" s="354">
        <v>45442</v>
      </c>
      <c r="B1103" s="355" t="s">
        <v>3208</v>
      </c>
      <c r="C1103" s="355" t="s">
        <v>415</v>
      </c>
      <c r="D1103" s="355" t="s">
        <v>3209</v>
      </c>
      <c r="E1103" s="355" t="s">
        <v>2457</v>
      </c>
      <c r="F1103" s="355" t="s">
        <v>438</v>
      </c>
      <c r="G1103" s="355" t="s">
        <v>439</v>
      </c>
      <c r="H1103" s="430">
        <v>46240</v>
      </c>
      <c r="I1103" s="355">
        <f t="shared" si="18"/>
        <v>5</v>
      </c>
      <c r="J1103" s="430">
        <v>46240</v>
      </c>
      <c r="K1103" s="430">
        <v>24</v>
      </c>
      <c r="L1103" s="431" t="s">
        <v>408</v>
      </c>
      <c r="M1103" s="355" t="s">
        <v>13036</v>
      </c>
    </row>
    <row r="1104" spans="1:13">
      <c r="A1104" s="354">
        <v>45442</v>
      </c>
      <c r="B1104" s="355" t="s">
        <v>3210</v>
      </c>
      <c r="C1104" s="355" t="s">
        <v>443</v>
      </c>
      <c r="D1104" s="355" t="s">
        <v>3211</v>
      </c>
      <c r="E1104" s="355" t="s">
        <v>2457</v>
      </c>
      <c r="F1104" s="355" t="s">
        <v>438</v>
      </c>
      <c r="G1104" s="355" t="s">
        <v>439</v>
      </c>
      <c r="H1104" s="430">
        <v>46340</v>
      </c>
      <c r="I1104" s="355">
        <f t="shared" si="18"/>
        <v>5</v>
      </c>
      <c r="J1104" s="430">
        <v>46340</v>
      </c>
      <c r="K1104" s="430">
        <v>24</v>
      </c>
      <c r="L1104" s="431" t="s">
        <v>408</v>
      </c>
      <c r="M1104" s="355" t="s">
        <v>13036</v>
      </c>
    </row>
    <row r="1105" spans="1:13">
      <c r="A1105" s="354">
        <v>45442</v>
      </c>
      <c r="B1105" s="355" t="s">
        <v>3212</v>
      </c>
      <c r="C1105" s="355" t="s">
        <v>443</v>
      </c>
      <c r="D1105" s="355" t="s">
        <v>3213</v>
      </c>
      <c r="E1105" s="355" t="s">
        <v>2457</v>
      </c>
      <c r="F1105" s="355" t="s">
        <v>438</v>
      </c>
      <c r="G1105" s="355" t="s">
        <v>439</v>
      </c>
      <c r="H1105" s="430">
        <v>46680</v>
      </c>
      <c r="I1105" s="355">
        <f t="shared" si="18"/>
        <v>5</v>
      </c>
      <c r="J1105" s="430">
        <v>46680</v>
      </c>
      <c r="K1105" s="430">
        <v>24</v>
      </c>
      <c r="L1105" s="431" t="s">
        <v>408</v>
      </c>
      <c r="M1105" s="355" t="s">
        <v>13036</v>
      </c>
    </row>
    <row r="1106" spans="1:13">
      <c r="A1106" s="354">
        <v>45442</v>
      </c>
      <c r="B1106" s="355" t="s">
        <v>3214</v>
      </c>
      <c r="C1106" s="355" t="s">
        <v>3215</v>
      </c>
      <c r="D1106" s="355" t="s">
        <v>3216</v>
      </c>
      <c r="E1106" s="355" t="s">
        <v>2457</v>
      </c>
      <c r="F1106" s="355" t="s">
        <v>438</v>
      </c>
      <c r="G1106" s="355" t="s">
        <v>439</v>
      </c>
      <c r="H1106" s="430">
        <v>46860</v>
      </c>
      <c r="I1106" s="355">
        <f t="shared" si="18"/>
        <v>5</v>
      </c>
      <c r="J1106" s="430">
        <v>46860</v>
      </c>
      <c r="K1106" s="430">
        <v>24</v>
      </c>
      <c r="L1106" s="431" t="s">
        <v>408</v>
      </c>
      <c r="M1106" s="355" t="s">
        <v>13036</v>
      </c>
    </row>
    <row r="1107" spans="1:13">
      <c r="A1107" s="354">
        <v>45443</v>
      </c>
      <c r="B1107" s="355" t="s">
        <v>3217</v>
      </c>
      <c r="C1107" s="355" t="s">
        <v>409</v>
      </c>
      <c r="D1107" s="355" t="s">
        <v>3218</v>
      </c>
      <c r="E1107" s="355" t="s">
        <v>2457</v>
      </c>
      <c r="F1107" s="355" t="s">
        <v>438</v>
      </c>
      <c r="G1107" s="355" t="s">
        <v>439</v>
      </c>
      <c r="H1107" s="430">
        <v>47340</v>
      </c>
      <c r="I1107" s="355">
        <f t="shared" si="18"/>
        <v>5</v>
      </c>
      <c r="J1107" s="430">
        <v>47340</v>
      </c>
      <c r="K1107" s="430">
        <v>24</v>
      </c>
      <c r="L1107" s="431" t="s">
        <v>408</v>
      </c>
      <c r="M1107" s="355" t="s">
        <v>13034</v>
      </c>
    </row>
    <row r="1108" spans="1:13">
      <c r="A1108" s="354">
        <v>45443</v>
      </c>
      <c r="B1108" s="355" t="s">
        <v>3219</v>
      </c>
      <c r="C1108" s="355" t="s">
        <v>411</v>
      </c>
      <c r="D1108" s="355" t="s">
        <v>3220</v>
      </c>
      <c r="E1108" s="355" t="s">
        <v>2457</v>
      </c>
      <c r="F1108" s="355" t="s">
        <v>438</v>
      </c>
      <c r="G1108" s="355" t="s">
        <v>439</v>
      </c>
      <c r="H1108" s="430">
        <v>46940</v>
      </c>
      <c r="I1108" s="355">
        <f t="shared" si="18"/>
        <v>5</v>
      </c>
      <c r="J1108" s="430">
        <v>46940</v>
      </c>
      <c r="K1108" s="430">
        <v>24</v>
      </c>
      <c r="L1108" s="431" t="s">
        <v>408</v>
      </c>
      <c r="M1108" s="355" t="s">
        <v>13034</v>
      </c>
    </row>
    <row r="1109" spans="1:13">
      <c r="A1109" s="354">
        <v>45446</v>
      </c>
      <c r="B1109" s="355" t="s">
        <v>3221</v>
      </c>
      <c r="C1109" s="355" t="s">
        <v>409</v>
      </c>
      <c r="D1109" s="355" t="s">
        <v>3222</v>
      </c>
      <c r="E1109" s="355" t="s">
        <v>2457</v>
      </c>
      <c r="F1109" s="355" t="s">
        <v>438</v>
      </c>
      <c r="G1109" s="355" t="s">
        <v>439</v>
      </c>
      <c r="H1109" s="430">
        <v>34588</v>
      </c>
      <c r="I1109" s="355">
        <f t="shared" si="18"/>
        <v>6</v>
      </c>
      <c r="J1109" s="430">
        <v>34588</v>
      </c>
      <c r="K1109" s="430">
        <v>18</v>
      </c>
      <c r="L1109" s="431" t="s">
        <v>408</v>
      </c>
      <c r="M1109" s="355" t="s">
        <v>13035</v>
      </c>
    </row>
    <row r="1110" spans="1:13">
      <c r="A1110" s="354">
        <v>45446</v>
      </c>
      <c r="B1110" s="355" t="s">
        <v>3221</v>
      </c>
      <c r="C1110" s="355" t="s">
        <v>409</v>
      </c>
      <c r="D1110" s="355" t="s">
        <v>3222</v>
      </c>
      <c r="E1110" s="355" t="s">
        <v>2457</v>
      </c>
      <c r="F1110" s="355" t="s">
        <v>438</v>
      </c>
      <c r="G1110" s="355" t="s">
        <v>439</v>
      </c>
      <c r="H1110" s="430">
        <v>11532</v>
      </c>
      <c r="I1110" s="355">
        <f t="shared" si="18"/>
        <v>6</v>
      </c>
      <c r="J1110" s="430">
        <v>11532</v>
      </c>
      <c r="K1110" s="430">
        <v>6</v>
      </c>
      <c r="L1110" s="431" t="s">
        <v>408</v>
      </c>
      <c r="M1110" s="355" t="s">
        <v>13037</v>
      </c>
    </row>
    <row r="1111" spans="1:13">
      <c r="A1111" s="354">
        <v>45446</v>
      </c>
      <c r="B1111" s="355" t="s">
        <v>3223</v>
      </c>
      <c r="C1111" s="355" t="s">
        <v>404</v>
      </c>
      <c r="D1111" s="355" t="s">
        <v>3224</v>
      </c>
      <c r="E1111" s="355" t="s">
        <v>2457</v>
      </c>
      <c r="F1111" s="355" t="s">
        <v>438</v>
      </c>
      <c r="G1111" s="355" t="s">
        <v>439</v>
      </c>
      <c r="H1111" s="430">
        <v>46780</v>
      </c>
      <c r="I1111" s="355">
        <f t="shared" si="18"/>
        <v>6</v>
      </c>
      <c r="J1111" s="430">
        <v>46780</v>
      </c>
      <c r="K1111" s="430">
        <v>24</v>
      </c>
      <c r="L1111" s="431" t="s">
        <v>408</v>
      </c>
      <c r="M1111" s="355" t="s">
        <v>13035</v>
      </c>
    </row>
    <row r="1112" spans="1:13">
      <c r="A1112" s="354">
        <v>45448</v>
      </c>
      <c r="B1112" s="355" t="s">
        <v>3225</v>
      </c>
      <c r="C1112" s="355" t="s">
        <v>453</v>
      </c>
      <c r="D1112" s="355" t="s">
        <v>3226</v>
      </c>
      <c r="E1112" s="355" t="s">
        <v>2457</v>
      </c>
      <c r="F1112" s="355" t="s">
        <v>438</v>
      </c>
      <c r="G1112" s="355" t="s">
        <v>439</v>
      </c>
      <c r="H1112" s="430">
        <v>46400</v>
      </c>
      <c r="I1112" s="355">
        <f t="shared" si="18"/>
        <v>6</v>
      </c>
      <c r="J1112" s="430">
        <v>46400</v>
      </c>
      <c r="K1112" s="430">
        <v>24</v>
      </c>
      <c r="L1112" s="431" t="s">
        <v>408</v>
      </c>
      <c r="M1112" s="355" t="s">
        <v>13036</v>
      </c>
    </row>
    <row r="1113" spans="1:13">
      <c r="A1113" s="354">
        <v>45447</v>
      </c>
      <c r="B1113" s="355" t="s">
        <v>3227</v>
      </c>
      <c r="C1113" s="355" t="s">
        <v>409</v>
      </c>
      <c r="D1113" s="355" t="s">
        <v>3228</v>
      </c>
      <c r="E1113" s="355" t="s">
        <v>2457</v>
      </c>
      <c r="F1113" s="355" t="s">
        <v>438</v>
      </c>
      <c r="G1113" s="355" t="s">
        <v>439</v>
      </c>
      <c r="H1113" s="430">
        <v>46460</v>
      </c>
      <c r="I1113" s="355">
        <f t="shared" si="18"/>
        <v>6</v>
      </c>
      <c r="J1113" s="430">
        <v>46460</v>
      </c>
      <c r="K1113" s="430">
        <v>24</v>
      </c>
      <c r="L1113" s="431" t="s">
        <v>408</v>
      </c>
      <c r="M1113" s="355" t="s">
        <v>13038</v>
      </c>
    </row>
    <row r="1114" spans="1:13">
      <c r="A1114" s="354">
        <v>45448</v>
      </c>
      <c r="B1114" s="355" t="s">
        <v>3229</v>
      </c>
      <c r="C1114" s="355" t="s">
        <v>441</v>
      </c>
      <c r="D1114" s="355" t="s">
        <v>3230</v>
      </c>
      <c r="E1114" s="355" t="s">
        <v>2457</v>
      </c>
      <c r="F1114" s="355" t="s">
        <v>438</v>
      </c>
      <c r="G1114" s="355" t="s">
        <v>439</v>
      </c>
      <c r="H1114" s="430">
        <v>46760</v>
      </c>
      <c r="I1114" s="355">
        <f t="shared" si="18"/>
        <v>6</v>
      </c>
      <c r="J1114" s="430">
        <v>46760</v>
      </c>
      <c r="K1114" s="430">
        <v>24</v>
      </c>
      <c r="L1114" s="431" t="s">
        <v>408</v>
      </c>
      <c r="M1114" s="355" t="s">
        <v>13039</v>
      </c>
    </row>
    <row r="1115" spans="1:13">
      <c r="A1115" s="354">
        <v>45448</v>
      </c>
      <c r="B1115" s="355" t="s">
        <v>3231</v>
      </c>
      <c r="C1115" s="355" t="s">
        <v>3232</v>
      </c>
      <c r="D1115" s="355" t="s">
        <v>3233</v>
      </c>
      <c r="E1115" s="355" t="s">
        <v>2457</v>
      </c>
      <c r="F1115" s="355" t="s">
        <v>438</v>
      </c>
      <c r="G1115" s="355" t="s">
        <v>439</v>
      </c>
      <c r="H1115" s="430">
        <v>43175</v>
      </c>
      <c r="I1115" s="355">
        <f t="shared" si="18"/>
        <v>6</v>
      </c>
      <c r="J1115" s="430">
        <v>43175</v>
      </c>
      <c r="K1115" s="430">
        <v>22</v>
      </c>
      <c r="L1115" s="431" t="s">
        <v>408</v>
      </c>
      <c r="M1115" s="355" t="s">
        <v>13039</v>
      </c>
    </row>
    <row r="1116" spans="1:13">
      <c r="A1116" s="354">
        <v>45448</v>
      </c>
      <c r="B1116" s="355" t="s">
        <v>3231</v>
      </c>
      <c r="C1116" s="355" t="s">
        <v>3232</v>
      </c>
      <c r="D1116" s="355" t="s">
        <v>3233</v>
      </c>
      <c r="E1116" s="355" t="s">
        <v>2457</v>
      </c>
      <c r="F1116" s="355" t="s">
        <v>438</v>
      </c>
      <c r="G1116" s="355" t="s">
        <v>439</v>
      </c>
      <c r="H1116" s="430">
        <v>3925</v>
      </c>
      <c r="I1116" s="355">
        <f t="shared" si="18"/>
        <v>6</v>
      </c>
      <c r="J1116" s="430">
        <v>3925</v>
      </c>
      <c r="K1116" s="430">
        <v>2</v>
      </c>
      <c r="L1116" s="431" t="s">
        <v>408</v>
      </c>
      <c r="M1116" s="355" t="s">
        <v>13040</v>
      </c>
    </row>
    <row r="1117" spans="1:13">
      <c r="A1117" s="354">
        <v>45448</v>
      </c>
      <c r="B1117" s="355" t="s">
        <v>3234</v>
      </c>
      <c r="C1117" s="355" t="s">
        <v>474</v>
      </c>
      <c r="D1117" s="355" t="s">
        <v>3235</v>
      </c>
      <c r="E1117" s="355" t="s">
        <v>2457</v>
      </c>
      <c r="F1117" s="355" t="s">
        <v>438</v>
      </c>
      <c r="G1117" s="355" t="s">
        <v>439</v>
      </c>
      <c r="H1117" s="430">
        <v>46480</v>
      </c>
      <c r="I1117" s="355">
        <f t="shared" si="18"/>
        <v>6</v>
      </c>
      <c r="J1117" s="430">
        <v>46480</v>
      </c>
      <c r="K1117" s="430">
        <v>24</v>
      </c>
      <c r="L1117" s="431" t="s">
        <v>408</v>
      </c>
      <c r="M1117" s="355" t="s">
        <v>13036</v>
      </c>
    </row>
    <row r="1118" spans="1:13">
      <c r="A1118" s="354">
        <v>45448</v>
      </c>
      <c r="B1118" s="355" t="s">
        <v>3236</v>
      </c>
      <c r="C1118" s="355" t="s">
        <v>474</v>
      </c>
      <c r="D1118" s="355" t="s">
        <v>3237</v>
      </c>
      <c r="E1118" s="355" t="s">
        <v>2457</v>
      </c>
      <c r="F1118" s="355" t="s">
        <v>438</v>
      </c>
      <c r="G1118" s="355" t="s">
        <v>439</v>
      </c>
      <c r="H1118" s="430">
        <v>46660</v>
      </c>
      <c r="I1118" s="355">
        <f t="shared" si="18"/>
        <v>6</v>
      </c>
      <c r="J1118" s="430">
        <v>46660</v>
      </c>
      <c r="K1118" s="430">
        <v>24</v>
      </c>
      <c r="L1118" s="431" t="s">
        <v>408</v>
      </c>
      <c r="M1118" s="355" t="s">
        <v>13040</v>
      </c>
    </row>
    <row r="1119" spans="1:13">
      <c r="A1119" s="354">
        <v>45450</v>
      </c>
      <c r="B1119" s="355" t="s">
        <v>3238</v>
      </c>
      <c r="C1119" s="355" t="s">
        <v>410</v>
      </c>
      <c r="D1119" s="355" t="s">
        <v>3239</v>
      </c>
      <c r="E1119" s="355" t="s">
        <v>2457</v>
      </c>
      <c r="F1119" s="355" t="s">
        <v>438</v>
      </c>
      <c r="G1119" s="355" t="s">
        <v>439</v>
      </c>
      <c r="H1119" s="430">
        <v>46560</v>
      </c>
      <c r="I1119" s="355">
        <f t="shared" si="18"/>
        <v>6</v>
      </c>
      <c r="J1119" s="430">
        <v>46560</v>
      </c>
      <c r="K1119" s="430">
        <v>24</v>
      </c>
      <c r="L1119" s="431" t="s">
        <v>408</v>
      </c>
      <c r="M1119" s="355" t="s">
        <v>13037</v>
      </c>
    </row>
    <row r="1120" spans="1:13">
      <c r="A1120" s="354">
        <v>45450</v>
      </c>
      <c r="B1120" s="355" t="s">
        <v>3240</v>
      </c>
      <c r="C1120" s="355" t="s">
        <v>404</v>
      </c>
      <c r="D1120" s="355" t="s">
        <v>3241</v>
      </c>
      <c r="E1120" s="355" t="s">
        <v>2457</v>
      </c>
      <c r="F1120" s="355" t="s">
        <v>438</v>
      </c>
      <c r="G1120" s="355" t="s">
        <v>439</v>
      </c>
      <c r="H1120" s="430">
        <v>46360</v>
      </c>
      <c r="I1120" s="355">
        <f t="shared" si="18"/>
        <v>6</v>
      </c>
      <c r="J1120" s="430">
        <v>46360</v>
      </c>
      <c r="K1120" s="430">
        <v>24</v>
      </c>
      <c r="L1120" s="431" t="s">
        <v>408</v>
      </c>
      <c r="M1120" s="355" t="s">
        <v>13037</v>
      </c>
    </row>
    <row r="1121" spans="1:13">
      <c r="A1121" s="354">
        <v>45450</v>
      </c>
      <c r="B1121" s="355" t="s">
        <v>3242</v>
      </c>
      <c r="C1121" s="355" t="s">
        <v>455</v>
      </c>
      <c r="D1121" s="355" t="s">
        <v>3243</v>
      </c>
      <c r="E1121" s="355" t="s">
        <v>2457</v>
      </c>
      <c r="F1121" s="355" t="s">
        <v>438</v>
      </c>
      <c r="G1121" s="355" t="s">
        <v>439</v>
      </c>
      <c r="H1121" s="430">
        <v>46140</v>
      </c>
      <c r="I1121" s="355">
        <f t="shared" si="18"/>
        <v>6</v>
      </c>
      <c r="J1121" s="430">
        <v>46140</v>
      </c>
      <c r="K1121" s="430">
        <v>24</v>
      </c>
      <c r="L1121" s="431" t="s">
        <v>408</v>
      </c>
      <c r="M1121" s="355" t="s">
        <v>13037</v>
      </c>
    </row>
    <row r="1122" spans="1:13">
      <c r="A1122" s="354">
        <v>45449</v>
      </c>
      <c r="B1122" s="355" t="s">
        <v>3244</v>
      </c>
      <c r="C1122" s="355" t="s">
        <v>409</v>
      </c>
      <c r="D1122" s="355" t="s">
        <v>3245</v>
      </c>
      <c r="E1122" s="355" t="s">
        <v>2457</v>
      </c>
      <c r="F1122" s="355" t="s">
        <v>438</v>
      </c>
      <c r="G1122" s="355" t="s">
        <v>439</v>
      </c>
      <c r="H1122" s="430">
        <v>46240</v>
      </c>
      <c r="I1122" s="355">
        <f t="shared" si="18"/>
        <v>6</v>
      </c>
      <c r="J1122" s="430">
        <v>46240</v>
      </c>
      <c r="K1122" s="430">
        <v>24</v>
      </c>
      <c r="L1122" s="431" t="s">
        <v>408</v>
      </c>
      <c r="M1122" s="355" t="s">
        <v>13037</v>
      </c>
    </row>
    <row r="1123" spans="1:13">
      <c r="A1123" s="354">
        <v>45451</v>
      </c>
      <c r="B1123" s="355" t="s">
        <v>3246</v>
      </c>
      <c r="C1123" s="355" t="s">
        <v>410</v>
      </c>
      <c r="D1123" s="355" t="s">
        <v>3247</v>
      </c>
      <c r="E1123" s="355" t="s">
        <v>2457</v>
      </c>
      <c r="F1123" s="355" t="s">
        <v>438</v>
      </c>
      <c r="G1123" s="355" t="s">
        <v>439</v>
      </c>
      <c r="H1123" s="430">
        <v>45960</v>
      </c>
      <c r="I1123" s="355">
        <f t="shared" si="18"/>
        <v>6</v>
      </c>
      <c r="J1123" s="430">
        <v>45960</v>
      </c>
      <c r="K1123" s="430">
        <v>24</v>
      </c>
      <c r="L1123" s="431" t="s">
        <v>408</v>
      </c>
      <c r="M1123" s="355" t="s">
        <v>13039</v>
      </c>
    </row>
    <row r="1124" spans="1:13">
      <c r="A1124" s="354">
        <v>45451</v>
      </c>
      <c r="B1124" s="355" t="s">
        <v>3248</v>
      </c>
      <c r="C1124" s="355" t="s">
        <v>404</v>
      </c>
      <c r="D1124" s="355" t="s">
        <v>3249</v>
      </c>
      <c r="E1124" s="355" t="s">
        <v>2457</v>
      </c>
      <c r="F1124" s="355" t="s">
        <v>438</v>
      </c>
      <c r="G1124" s="355" t="s">
        <v>439</v>
      </c>
      <c r="H1124" s="430">
        <v>17442</v>
      </c>
      <c r="I1124" s="355">
        <f t="shared" si="18"/>
        <v>6</v>
      </c>
      <c r="J1124" s="430">
        <v>17442</v>
      </c>
      <c r="K1124" s="430">
        <v>9</v>
      </c>
      <c r="L1124" s="431" t="s">
        <v>408</v>
      </c>
      <c r="M1124" s="355" t="s">
        <v>13039</v>
      </c>
    </row>
    <row r="1125" spans="1:13">
      <c r="A1125" s="354">
        <v>45451</v>
      </c>
      <c r="B1125" s="355" t="s">
        <v>3248</v>
      </c>
      <c r="C1125" s="355" t="s">
        <v>404</v>
      </c>
      <c r="D1125" s="355" t="s">
        <v>3249</v>
      </c>
      <c r="E1125" s="355" t="s">
        <v>2457</v>
      </c>
      <c r="F1125" s="355" t="s">
        <v>438</v>
      </c>
      <c r="G1125" s="355" t="s">
        <v>439</v>
      </c>
      <c r="H1125" s="430">
        <v>29078</v>
      </c>
      <c r="I1125" s="355">
        <f t="shared" si="18"/>
        <v>6</v>
      </c>
      <c r="J1125" s="430">
        <v>29078</v>
      </c>
      <c r="K1125" s="430">
        <v>15</v>
      </c>
      <c r="L1125" s="431" t="s">
        <v>408</v>
      </c>
      <c r="M1125" s="355" t="s">
        <v>13037</v>
      </c>
    </row>
    <row r="1126" spans="1:13">
      <c r="A1126" s="354">
        <v>45451</v>
      </c>
      <c r="B1126" s="355" t="s">
        <v>3250</v>
      </c>
      <c r="C1126" s="355" t="s">
        <v>443</v>
      </c>
      <c r="D1126" s="355" t="s">
        <v>3251</v>
      </c>
      <c r="E1126" s="355" t="s">
        <v>2457</v>
      </c>
      <c r="F1126" s="355" t="s">
        <v>438</v>
      </c>
      <c r="G1126" s="355" t="s">
        <v>439</v>
      </c>
      <c r="H1126" s="430">
        <v>46320</v>
      </c>
      <c r="I1126" s="355">
        <f t="shared" si="18"/>
        <v>6</v>
      </c>
      <c r="J1126" s="430">
        <v>46320</v>
      </c>
      <c r="K1126" s="430">
        <v>24</v>
      </c>
      <c r="L1126" s="431" t="s">
        <v>408</v>
      </c>
      <c r="M1126" s="355" t="s">
        <v>13039</v>
      </c>
    </row>
    <row r="1127" spans="1:13">
      <c r="A1127" s="354">
        <v>45451</v>
      </c>
      <c r="B1127" s="355" t="s">
        <v>3252</v>
      </c>
      <c r="C1127" s="355" t="s">
        <v>443</v>
      </c>
      <c r="D1127" s="355" t="s">
        <v>3253</v>
      </c>
      <c r="E1127" s="355" t="s">
        <v>2457</v>
      </c>
      <c r="F1127" s="355" t="s">
        <v>438</v>
      </c>
      <c r="G1127" s="355" t="s">
        <v>439</v>
      </c>
      <c r="H1127" s="430">
        <v>46460</v>
      </c>
      <c r="I1127" s="355">
        <f t="shared" si="18"/>
        <v>6</v>
      </c>
      <c r="J1127" s="430">
        <v>46460</v>
      </c>
      <c r="K1127" s="430">
        <v>24</v>
      </c>
      <c r="L1127" s="431" t="s">
        <v>408</v>
      </c>
      <c r="M1127" s="355" t="s">
        <v>13039</v>
      </c>
    </row>
    <row r="1128" spans="1:13">
      <c r="A1128" s="354">
        <v>45453</v>
      </c>
      <c r="B1128" s="355" t="s">
        <v>3254</v>
      </c>
      <c r="C1128" s="355" t="s">
        <v>410</v>
      </c>
      <c r="D1128" s="355" t="s">
        <v>3255</v>
      </c>
      <c r="E1128" s="355" t="s">
        <v>2457</v>
      </c>
      <c r="F1128" s="355" t="s">
        <v>438</v>
      </c>
      <c r="G1128" s="355" t="s">
        <v>439</v>
      </c>
      <c r="H1128" s="430">
        <v>46660</v>
      </c>
      <c r="I1128" s="355">
        <f t="shared" si="18"/>
        <v>6</v>
      </c>
      <c r="J1128" s="430">
        <v>46660</v>
      </c>
      <c r="K1128" s="430">
        <v>24</v>
      </c>
      <c r="L1128" s="431" t="s">
        <v>408</v>
      </c>
      <c r="M1128" s="355" t="s">
        <v>13039</v>
      </c>
    </row>
    <row r="1129" spans="1:13">
      <c r="A1129" s="354">
        <v>45453</v>
      </c>
      <c r="B1129" s="355" t="s">
        <v>3256</v>
      </c>
      <c r="C1129" s="355" t="s">
        <v>443</v>
      </c>
      <c r="D1129" s="355" t="s">
        <v>3257</v>
      </c>
      <c r="E1129" s="355" t="s">
        <v>2457</v>
      </c>
      <c r="F1129" s="355" t="s">
        <v>438</v>
      </c>
      <c r="G1129" s="355" t="s">
        <v>439</v>
      </c>
      <c r="H1129" s="430">
        <v>46240</v>
      </c>
      <c r="I1129" s="355">
        <f t="shared" si="18"/>
        <v>6</v>
      </c>
      <c r="J1129" s="430">
        <v>46240</v>
      </c>
      <c r="K1129" s="430">
        <v>24</v>
      </c>
      <c r="L1129" s="431" t="s">
        <v>408</v>
      </c>
      <c r="M1129" s="355" t="s">
        <v>13041</v>
      </c>
    </row>
    <row r="1130" spans="1:13">
      <c r="A1130" s="354">
        <v>45453</v>
      </c>
      <c r="B1130" s="355" t="s">
        <v>3258</v>
      </c>
      <c r="C1130" s="355" t="s">
        <v>404</v>
      </c>
      <c r="D1130" s="355" t="s">
        <v>3259</v>
      </c>
      <c r="E1130" s="355" t="s">
        <v>2457</v>
      </c>
      <c r="F1130" s="355" t="s">
        <v>438</v>
      </c>
      <c r="G1130" s="355" t="s">
        <v>439</v>
      </c>
      <c r="H1130" s="430">
        <v>40740</v>
      </c>
      <c r="I1130" s="355">
        <f t="shared" si="18"/>
        <v>6</v>
      </c>
      <c r="J1130" s="430">
        <v>40740</v>
      </c>
      <c r="K1130" s="430">
        <v>21</v>
      </c>
      <c r="L1130" s="431" t="s">
        <v>408</v>
      </c>
      <c r="M1130" s="355" t="s">
        <v>13041</v>
      </c>
    </row>
    <row r="1131" spans="1:13">
      <c r="A1131" s="354">
        <v>45453</v>
      </c>
      <c r="B1131" s="355" t="s">
        <v>3258</v>
      </c>
      <c r="C1131" s="355" t="s">
        <v>404</v>
      </c>
      <c r="D1131" s="355" t="s">
        <v>3259</v>
      </c>
      <c r="E1131" s="355" t="s">
        <v>2457</v>
      </c>
      <c r="F1131" s="355" t="s">
        <v>438</v>
      </c>
      <c r="G1131" s="355" t="s">
        <v>439</v>
      </c>
      <c r="H1131" s="430">
        <v>5820</v>
      </c>
      <c r="I1131" s="355">
        <f t="shared" si="18"/>
        <v>6</v>
      </c>
      <c r="J1131" s="430">
        <v>5820</v>
      </c>
      <c r="K1131" s="430">
        <v>3</v>
      </c>
      <c r="L1131" s="431" t="s">
        <v>408</v>
      </c>
      <c r="M1131" s="355" t="s">
        <v>13039</v>
      </c>
    </row>
    <row r="1132" spans="1:13">
      <c r="A1132" s="354">
        <v>45454</v>
      </c>
      <c r="B1132" s="355" t="s">
        <v>3260</v>
      </c>
      <c r="C1132" s="355" t="s">
        <v>441</v>
      </c>
      <c r="D1132" s="355" t="s">
        <v>3261</v>
      </c>
      <c r="E1132" s="355" t="s">
        <v>2457</v>
      </c>
      <c r="F1132" s="355" t="s">
        <v>438</v>
      </c>
      <c r="G1132" s="355" t="s">
        <v>439</v>
      </c>
      <c r="H1132" s="430">
        <v>46960</v>
      </c>
      <c r="I1132" s="355">
        <f t="shared" si="18"/>
        <v>6</v>
      </c>
      <c r="J1132" s="430">
        <v>46960</v>
      </c>
      <c r="K1132" s="430">
        <v>24</v>
      </c>
      <c r="L1132" s="431" t="s">
        <v>408</v>
      </c>
      <c r="M1132" s="355" t="s">
        <v>13042</v>
      </c>
    </row>
    <row r="1133" spans="1:13">
      <c r="A1133" s="354">
        <v>45454</v>
      </c>
      <c r="B1133" s="355" t="s">
        <v>3262</v>
      </c>
      <c r="C1133" s="355" t="s">
        <v>409</v>
      </c>
      <c r="D1133" s="355" t="s">
        <v>3263</v>
      </c>
      <c r="E1133" s="355" t="s">
        <v>2457</v>
      </c>
      <c r="F1133" s="355" t="s">
        <v>438</v>
      </c>
      <c r="G1133" s="355" t="s">
        <v>439</v>
      </c>
      <c r="H1133" s="430">
        <v>46620</v>
      </c>
      <c r="I1133" s="355">
        <f t="shared" si="18"/>
        <v>6</v>
      </c>
      <c r="J1133" s="430">
        <v>46620</v>
      </c>
      <c r="K1133" s="430">
        <v>24</v>
      </c>
      <c r="L1133" s="431" t="s">
        <v>408</v>
      </c>
      <c r="M1133" s="355" t="s">
        <v>13043</v>
      </c>
    </row>
    <row r="1134" spans="1:13">
      <c r="A1134" s="354">
        <v>45454</v>
      </c>
      <c r="B1134" s="355" t="s">
        <v>3264</v>
      </c>
      <c r="C1134" s="355" t="s">
        <v>443</v>
      </c>
      <c r="D1134" s="355" t="s">
        <v>3265</v>
      </c>
      <c r="E1134" s="355" t="s">
        <v>2457</v>
      </c>
      <c r="F1134" s="355" t="s">
        <v>438</v>
      </c>
      <c r="G1134" s="355" t="s">
        <v>439</v>
      </c>
      <c r="H1134" s="430">
        <v>46540</v>
      </c>
      <c r="I1134" s="355">
        <f t="shared" si="18"/>
        <v>6</v>
      </c>
      <c r="J1134" s="430">
        <v>46540</v>
      </c>
      <c r="K1134" s="430">
        <v>24</v>
      </c>
      <c r="L1134" s="431" t="s">
        <v>408</v>
      </c>
      <c r="M1134" s="355" t="s">
        <v>13041</v>
      </c>
    </row>
    <row r="1135" spans="1:13">
      <c r="A1135" s="354">
        <v>45455</v>
      </c>
      <c r="B1135" s="355" t="s">
        <v>3266</v>
      </c>
      <c r="C1135" s="355" t="s">
        <v>404</v>
      </c>
      <c r="D1135" s="355" t="s">
        <v>3267</v>
      </c>
      <c r="E1135" s="355" t="s">
        <v>2457</v>
      </c>
      <c r="F1135" s="355" t="s">
        <v>438</v>
      </c>
      <c r="G1135" s="355" t="s">
        <v>439</v>
      </c>
      <c r="H1135" s="430">
        <v>46500</v>
      </c>
      <c r="I1135" s="355">
        <f t="shared" si="18"/>
        <v>6</v>
      </c>
      <c r="J1135" s="430">
        <v>46500</v>
      </c>
      <c r="K1135" s="430">
        <v>24</v>
      </c>
      <c r="L1135" s="431" t="s">
        <v>408</v>
      </c>
      <c r="M1135" s="355" t="s">
        <v>13044</v>
      </c>
    </row>
    <row r="1136" spans="1:13">
      <c r="A1136" s="354">
        <v>45454</v>
      </c>
      <c r="B1136" s="355" t="s">
        <v>3268</v>
      </c>
      <c r="C1136" s="355" t="s">
        <v>409</v>
      </c>
      <c r="D1136" s="355" t="s">
        <v>3269</v>
      </c>
      <c r="E1136" s="355" t="s">
        <v>2457</v>
      </c>
      <c r="F1136" s="355" t="s">
        <v>438</v>
      </c>
      <c r="G1136" s="355" t="s">
        <v>439</v>
      </c>
      <c r="H1136" s="430">
        <v>46540</v>
      </c>
      <c r="I1136" s="355">
        <f t="shared" si="18"/>
        <v>6</v>
      </c>
      <c r="J1136" s="430">
        <v>46540</v>
      </c>
      <c r="K1136" s="430">
        <v>24</v>
      </c>
      <c r="L1136" s="431" t="s">
        <v>408</v>
      </c>
      <c r="M1136" s="355" t="s">
        <v>13041</v>
      </c>
    </row>
    <row r="1137" spans="1:13">
      <c r="A1137" s="354">
        <v>45455</v>
      </c>
      <c r="B1137" s="355" t="s">
        <v>3270</v>
      </c>
      <c r="C1137" s="355" t="s">
        <v>409</v>
      </c>
      <c r="D1137" s="355" t="s">
        <v>3271</v>
      </c>
      <c r="E1137" s="355" t="s">
        <v>2457</v>
      </c>
      <c r="F1137" s="355" t="s">
        <v>438</v>
      </c>
      <c r="G1137" s="355" t="s">
        <v>439</v>
      </c>
      <c r="H1137" s="430">
        <v>46140</v>
      </c>
      <c r="I1137" s="355">
        <f t="shared" si="18"/>
        <v>6</v>
      </c>
      <c r="J1137" s="430">
        <v>46140</v>
      </c>
      <c r="K1137" s="430">
        <v>24</v>
      </c>
      <c r="L1137" s="431" t="s">
        <v>408</v>
      </c>
      <c r="M1137" s="355" t="s">
        <v>13044</v>
      </c>
    </row>
    <row r="1138" spans="1:13">
      <c r="A1138" s="354">
        <v>45456</v>
      </c>
      <c r="B1138" s="355" t="s">
        <v>3272</v>
      </c>
      <c r="C1138" s="355" t="s">
        <v>409</v>
      </c>
      <c r="D1138" s="355" t="s">
        <v>3273</v>
      </c>
      <c r="E1138" s="355" t="s">
        <v>2457</v>
      </c>
      <c r="F1138" s="355" t="s">
        <v>438</v>
      </c>
      <c r="G1138" s="355" t="s">
        <v>439</v>
      </c>
      <c r="H1138" s="430">
        <v>46700</v>
      </c>
      <c r="I1138" s="355">
        <f t="shared" si="18"/>
        <v>6</v>
      </c>
      <c r="J1138" s="430">
        <v>46700</v>
      </c>
      <c r="K1138" s="430">
        <v>24</v>
      </c>
      <c r="L1138" s="431" t="s">
        <v>408</v>
      </c>
      <c r="M1138" s="355" t="s">
        <v>13044</v>
      </c>
    </row>
    <row r="1139" spans="1:13">
      <c r="A1139" s="354">
        <v>45456</v>
      </c>
      <c r="B1139" s="355" t="s">
        <v>3274</v>
      </c>
      <c r="C1139" s="355" t="s">
        <v>409</v>
      </c>
      <c r="D1139" s="355" t="s">
        <v>3275</v>
      </c>
      <c r="E1139" s="355" t="s">
        <v>2457</v>
      </c>
      <c r="F1139" s="355" t="s">
        <v>438</v>
      </c>
      <c r="G1139" s="355" t="s">
        <v>439</v>
      </c>
      <c r="H1139" s="430">
        <v>46520</v>
      </c>
      <c r="I1139" s="355">
        <f t="shared" si="18"/>
        <v>6</v>
      </c>
      <c r="J1139" s="430">
        <v>46520</v>
      </c>
      <c r="K1139" s="430">
        <v>24</v>
      </c>
      <c r="L1139" s="431" t="s">
        <v>408</v>
      </c>
      <c r="M1139" s="355" t="s">
        <v>13044</v>
      </c>
    </row>
    <row r="1140" spans="1:13">
      <c r="A1140" s="354">
        <v>45456</v>
      </c>
      <c r="B1140" s="355" t="s">
        <v>3276</v>
      </c>
      <c r="C1140" s="355" t="s">
        <v>410</v>
      </c>
      <c r="D1140" s="355" t="s">
        <v>3277</v>
      </c>
      <c r="E1140" s="355" t="s">
        <v>2457</v>
      </c>
      <c r="F1140" s="355" t="s">
        <v>438</v>
      </c>
      <c r="G1140" s="355" t="s">
        <v>439</v>
      </c>
      <c r="H1140" s="430">
        <v>46460</v>
      </c>
      <c r="I1140" s="355">
        <f t="shared" ref="I1140:I1203" si="19">MONTH(A1140)</f>
        <v>6</v>
      </c>
      <c r="J1140" s="430">
        <v>46460</v>
      </c>
      <c r="K1140" s="430">
        <v>24</v>
      </c>
      <c r="L1140" s="431" t="s">
        <v>408</v>
      </c>
      <c r="M1140" s="355" t="s">
        <v>13042</v>
      </c>
    </row>
    <row r="1141" spans="1:13">
      <c r="A1141" s="354">
        <v>45457</v>
      </c>
      <c r="B1141" s="355" t="s">
        <v>3278</v>
      </c>
      <c r="C1141" s="355" t="s">
        <v>455</v>
      </c>
      <c r="D1141" s="355" t="s">
        <v>3279</v>
      </c>
      <c r="E1141" s="355" t="s">
        <v>2457</v>
      </c>
      <c r="F1141" s="355" t="s">
        <v>438</v>
      </c>
      <c r="G1141" s="355" t="s">
        <v>439</v>
      </c>
      <c r="H1141" s="430">
        <v>47180</v>
      </c>
      <c r="I1141" s="355">
        <f t="shared" si="19"/>
        <v>6</v>
      </c>
      <c r="J1141" s="430">
        <v>47180</v>
      </c>
      <c r="K1141" s="430">
        <v>24</v>
      </c>
      <c r="L1141" s="431" t="s">
        <v>408</v>
      </c>
      <c r="M1141" s="355" t="s">
        <v>13038</v>
      </c>
    </row>
    <row r="1142" spans="1:13">
      <c r="A1142" s="354">
        <v>45457</v>
      </c>
      <c r="B1142" s="355" t="s">
        <v>3280</v>
      </c>
      <c r="C1142" s="355" t="s">
        <v>441</v>
      </c>
      <c r="D1142" s="355" t="s">
        <v>3281</v>
      </c>
      <c r="E1142" s="355" t="s">
        <v>2457</v>
      </c>
      <c r="F1142" s="355" t="s">
        <v>438</v>
      </c>
      <c r="G1142" s="355" t="s">
        <v>439</v>
      </c>
      <c r="H1142" s="430">
        <v>47160</v>
      </c>
      <c r="I1142" s="355">
        <f t="shared" si="19"/>
        <v>6</v>
      </c>
      <c r="J1142" s="430">
        <v>47160</v>
      </c>
      <c r="K1142" s="430">
        <v>24</v>
      </c>
      <c r="L1142" s="431" t="s">
        <v>408</v>
      </c>
      <c r="M1142" s="355" t="s">
        <v>13038</v>
      </c>
    </row>
    <row r="1143" spans="1:13">
      <c r="A1143" s="354">
        <v>45457</v>
      </c>
      <c r="B1143" s="355" t="s">
        <v>3282</v>
      </c>
      <c r="C1143" s="355" t="s">
        <v>404</v>
      </c>
      <c r="D1143" s="355" t="s">
        <v>3283</v>
      </c>
      <c r="E1143" s="355" t="s">
        <v>2457</v>
      </c>
      <c r="F1143" s="355" t="s">
        <v>438</v>
      </c>
      <c r="G1143" s="355" t="s">
        <v>439</v>
      </c>
      <c r="H1143" s="430">
        <v>47220</v>
      </c>
      <c r="I1143" s="355">
        <f t="shared" si="19"/>
        <v>6</v>
      </c>
      <c r="J1143" s="430">
        <v>47220</v>
      </c>
      <c r="K1143" s="430">
        <v>24</v>
      </c>
      <c r="L1143" s="431" t="s">
        <v>408</v>
      </c>
      <c r="M1143" s="355" t="s">
        <v>13038</v>
      </c>
    </row>
    <row r="1144" spans="1:13">
      <c r="A1144" s="354">
        <v>45458</v>
      </c>
      <c r="B1144" s="355" t="s">
        <v>3284</v>
      </c>
      <c r="C1144" s="355" t="s">
        <v>409</v>
      </c>
      <c r="D1144" s="355" t="s">
        <v>3285</v>
      </c>
      <c r="E1144" s="355" t="s">
        <v>2457</v>
      </c>
      <c r="F1144" s="355" t="s">
        <v>438</v>
      </c>
      <c r="G1144" s="355" t="s">
        <v>439</v>
      </c>
      <c r="H1144" s="430">
        <v>41280</v>
      </c>
      <c r="I1144" s="355">
        <f t="shared" si="19"/>
        <v>6</v>
      </c>
      <c r="J1144" s="430">
        <v>41280</v>
      </c>
      <c r="K1144" s="430">
        <v>21</v>
      </c>
      <c r="L1144" s="431" t="s">
        <v>408</v>
      </c>
      <c r="M1144" s="355" t="s">
        <v>13045</v>
      </c>
    </row>
    <row r="1145" spans="1:13">
      <c r="A1145" s="354">
        <v>45458</v>
      </c>
      <c r="B1145" s="355" t="s">
        <v>3284</v>
      </c>
      <c r="C1145" s="355" t="s">
        <v>409</v>
      </c>
      <c r="D1145" s="355" t="s">
        <v>3285</v>
      </c>
      <c r="E1145" s="355" t="s">
        <v>2457</v>
      </c>
      <c r="F1145" s="355" t="s">
        <v>438</v>
      </c>
      <c r="G1145" s="355" t="s">
        <v>439</v>
      </c>
      <c r="H1145" s="430">
        <v>5900</v>
      </c>
      <c r="I1145" s="355">
        <f t="shared" si="19"/>
        <v>6</v>
      </c>
      <c r="J1145" s="430">
        <v>5900</v>
      </c>
      <c r="K1145" s="430">
        <v>3</v>
      </c>
      <c r="L1145" s="431" t="s">
        <v>408</v>
      </c>
      <c r="M1145" s="355" t="s">
        <v>13038</v>
      </c>
    </row>
    <row r="1146" spans="1:13">
      <c r="A1146" s="354">
        <v>45460</v>
      </c>
      <c r="B1146" s="355" t="s">
        <v>3286</v>
      </c>
      <c r="C1146" s="355" t="s">
        <v>409</v>
      </c>
      <c r="D1146" s="355" t="s">
        <v>3287</v>
      </c>
      <c r="E1146" s="355" t="s">
        <v>2457</v>
      </c>
      <c r="F1146" s="355" t="s">
        <v>438</v>
      </c>
      <c r="G1146" s="355" t="s">
        <v>439</v>
      </c>
      <c r="H1146" s="430">
        <v>46880</v>
      </c>
      <c r="I1146" s="355">
        <f t="shared" si="19"/>
        <v>6</v>
      </c>
      <c r="J1146" s="430">
        <v>46880</v>
      </c>
      <c r="K1146" s="430">
        <v>24</v>
      </c>
      <c r="L1146" s="431" t="s">
        <v>408</v>
      </c>
      <c r="M1146" s="355" t="s">
        <v>13046</v>
      </c>
    </row>
    <row r="1147" spans="1:13">
      <c r="A1147" s="354">
        <v>45458</v>
      </c>
      <c r="B1147" s="355" t="s">
        <v>3288</v>
      </c>
      <c r="C1147" s="355" t="s">
        <v>551</v>
      </c>
      <c r="D1147" s="355" t="s">
        <v>3289</v>
      </c>
      <c r="E1147" s="355" t="s">
        <v>2457</v>
      </c>
      <c r="F1147" s="355" t="s">
        <v>438</v>
      </c>
      <c r="G1147" s="355" t="s">
        <v>439</v>
      </c>
      <c r="H1147" s="430">
        <v>46880</v>
      </c>
      <c r="I1147" s="355">
        <f t="shared" si="19"/>
        <v>6</v>
      </c>
      <c r="J1147" s="430">
        <v>46880</v>
      </c>
      <c r="K1147" s="430">
        <v>24</v>
      </c>
      <c r="L1147" s="431" t="s">
        <v>408</v>
      </c>
      <c r="M1147" s="355" t="s">
        <v>13046</v>
      </c>
    </row>
    <row r="1148" spans="1:13">
      <c r="A1148" s="354">
        <v>45460</v>
      </c>
      <c r="B1148" s="355" t="s">
        <v>3290</v>
      </c>
      <c r="C1148" s="355" t="s">
        <v>551</v>
      </c>
      <c r="D1148" s="355" t="s">
        <v>3291</v>
      </c>
      <c r="E1148" s="355" t="s">
        <v>2457</v>
      </c>
      <c r="F1148" s="355" t="s">
        <v>438</v>
      </c>
      <c r="G1148" s="355" t="s">
        <v>439</v>
      </c>
      <c r="H1148" s="430">
        <v>46960</v>
      </c>
      <c r="I1148" s="355">
        <f t="shared" si="19"/>
        <v>6</v>
      </c>
      <c r="J1148" s="430">
        <v>46960</v>
      </c>
      <c r="K1148" s="430">
        <v>24</v>
      </c>
      <c r="L1148" s="431" t="s">
        <v>408</v>
      </c>
      <c r="M1148" s="355" t="s">
        <v>13046</v>
      </c>
    </row>
    <row r="1149" spans="1:13">
      <c r="A1149" s="354">
        <v>45461</v>
      </c>
      <c r="B1149" s="355" t="s">
        <v>3292</v>
      </c>
      <c r="C1149" s="355" t="s">
        <v>404</v>
      </c>
      <c r="D1149" s="355" t="s">
        <v>3293</v>
      </c>
      <c r="E1149" s="355" t="s">
        <v>2457</v>
      </c>
      <c r="F1149" s="355" t="s">
        <v>438</v>
      </c>
      <c r="G1149" s="355" t="s">
        <v>439</v>
      </c>
      <c r="H1149" s="430">
        <v>35100</v>
      </c>
      <c r="I1149" s="355">
        <f t="shared" si="19"/>
        <v>6</v>
      </c>
      <c r="J1149" s="430">
        <v>35100</v>
      </c>
      <c r="K1149" s="430">
        <v>18</v>
      </c>
      <c r="L1149" s="431" t="s">
        <v>408</v>
      </c>
      <c r="M1149" s="355" t="s">
        <v>13034</v>
      </c>
    </row>
    <row r="1150" spans="1:13">
      <c r="A1150" s="354">
        <v>45461</v>
      </c>
      <c r="B1150" s="355" t="s">
        <v>3292</v>
      </c>
      <c r="C1150" s="355" t="s">
        <v>404</v>
      </c>
      <c r="D1150" s="355" t="s">
        <v>3293</v>
      </c>
      <c r="E1150" s="355" t="s">
        <v>2457</v>
      </c>
      <c r="F1150" s="355" t="s">
        <v>438</v>
      </c>
      <c r="G1150" s="355" t="s">
        <v>439</v>
      </c>
      <c r="H1150" s="430">
        <v>11700</v>
      </c>
      <c r="I1150" s="355">
        <f t="shared" si="19"/>
        <v>6</v>
      </c>
      <c r="J1150" s="430">
        <v>11700</v>
      </c>
      <c r="K1150" s="430">
        <v>6</v>
      </c>
      <c r="L1150" s="431" t="s">
        <v>408</v>
      </c>
      <c r="M1150" s="355" t="s">
        <v>13042</v>
      </c>
    </row>
    <row r="1151" spans="1:13">
      <c r="A1151" s="354">
        <v>45461</v>
      </c>
      <c r="B1151" s="355" t="s">
        <v>3294</v>
      </c>
      <c r="C1151" s="355" t="s">
        <v>404</v>
      </c>
      <c r="D1151" s="355" t="s">
        <v>3295</v>
      </c>
      <c r="E1151" s="355" t="s">
        <v>2457</v>
      </c>
      <c r="F1151" s="355" t="s">
        <v>438</v>
      </c>
      <c r="G1151" s="355" t="s">
        <v>439</v>
      </c>
      <c r="H1151" s="430">
        <v>46720</v>
      </c>
      <c r="I1151" s="355">
        <f t="shared" si="19"/>
        <v>6</v>
      </c>
      <c r="J1151" s="430">
        <v>46720</v>
      </c>
      <c r="K1151" s="430">
        <v>24</v>
      </c>
      <c r="L1151" s="431" t="s">
        <v>408</v>
      </c>
      <c r="M1151" s="355" t="s">
        <v>13047</v>
      </c>
    </row>
    <row r="1152" spans="1:13">
      <c r="A1152" s="354">
        <v>45461</v>
      </c>
      <c r="B1152" s="355" t="s">
        <v>3296</v>
      </c>
      <c r="C1152" s="355" t="s">
        <v>441</v>
      </c>
      <c r="D1152" s="355" t="s">
        <v>3297</v>
      </c>
      <c r="E1152" s="355" t="s">
        <v>2457</v>
      </c>
      <c r="F1152" s="355" t="s">
        <v>438</v>
      </c>
      <c r="G1152" s="355" t="s">
        <v>439</v>
      </c>
      <c r="H1152" s="430">
        <v>46540</v>
      </c>
      <c r="I1152" s="355">
        <f t="shared" si="19"/>
        <v>6</v>
      </c>
      <c r="J1152" s="430">
        <v>46540</v>
      </c>
      <c r="K1152" s="430">
        <v>24</v>
      </c>
      <c r="L1152" s="431" t="s">
        <v>408</v>
      </c>
      <c r="M1152" s="355" t="s">
        <v>13042</v>
      </c>
    </row>
    <row r="1153" spans="1:13">
      <c r="A1153" s="354">
        <v>45461</v>
      </c>
      <c r="B1153" s="355" t="s">
        <v>3298</v>
      </c>
      <c r="C1153" s="355" t="s">
        <v>415</v>
      </c>
      <c r="D1153" s="355" t="s">
        <v>3299</v>
      </c>
      <c r="E1153" s="355" t="s">
        <v>2457</v>
      </c>
      <c r="F1153" s="355" t="s">
        <v>438</v>
      </c>
      <c r="G1153" s="355" t="s">
        <v>439</v>
      </c>
      <c r="H1153" s="430">
        <v>46500</v>
      </c>
      <c r="I1153" s="355">
        <f t="shared" si="19"/>
        <v>6</v>
      </c>
      <c r="J1153" s="430">
        <v>46500</v>
      </c>
      <c r="K1153" s="430">
        <v>24</v>
      </c>
      <c r="L1153" s="431" t="s">
        <v>408</v>
      </c>
      <c r="M1153" s="355" t="s">
        <v>13047</v>
      </c>
    </row>
    <row r="1154" spans="1:13">
      <c r="A1154" s="354">
        <v>45461</v>
      </c>
      <c r="B1154" s="355" t="s">
        <v>3300</v>
      </c>
      <c r="C1154" s="355" t="s">
        <v>443</v>
      </c>
      <c r="D1154" s="355" t="s">
        <v>3301</v>
      </c>
      <c r="E1154" s="355" t="s">
        <v>2457</v>
      </c>
      <c r="F1154" s="355" t="s">
        <v>438</v>
      </c>
      <c r="G1154" s="355" t="s">
        <v>439</v>
      </c>
      <c r="H1154" s="430">
        <v>47160</v>
      </c>
      <c r="I1154" s="355">
        <f t="shared" si="19"/>
        <v>6</v>
      </c>
      <c r="J1154" s="430">
        <v>47160</v>
      </c>
      <c r="K1154" s="430">
        <v>24</v>
      </c>
      <c r="L1154" s="431" t="s">
        <v>408</v>
      </c>
      <c r="M1154" s="355" t="s">
        <v>13042</v>
      </c>
    </row>
    <row r="1155" spans="1:13">
      <c r="A1155" s="354">
        <v>45462</v>
      </c>
      <c r="B1155" s="355" t="s">
        <v>3302</v>
      </c>
      <c r="C1155" s="355" t="s">
        <v>415</v>
      </c>
      <c r="D1155" s="355" t="s">
        <v>3303</v>
      </c>
      <c r="E1155" s="355" t="s">
        <v>2457</v>
      </c>
      <c r="F1155" s="355" t="s">
        <v>438</v>
      </c>
      <c r="G1155" s="355" t="s">
        <v>439</v>
      </c>
      <c r="H1155" s="430">
        <v>46920</v>
      </c>
      <c r="I1155" s="355">
        <f t="shared" si="19"/>
        <v>6</v>
      </c>
      <c r="J1155" s="430">
        <v>46920</v>
      </c>
      <c r="K1155" s="430">
        <v>24</v>
      </c>
      <c r="L1155" s="431" t="s">
        <v>408</v>
      </c>
      <c r="M1155" s="355" t="s">
        <v>13047</v>
      </c>
    </row>
    <row r="1156" spans="1:13">
      <c r="A1156" s="354">
        <v>45462</v>
      </c>
      <c r="B1156" s="355" t="s">
        <v>3304</v>
      </c>
      <c r="C1156" s="355" t="s">
        <v>415</v>
      </c>
      <c r="D1156" s="355" t="s">
        <v>3305</v>
      </c>
      <c r="E1156" s="355" t="s">
        <v>2457</v>
      </c>
      <c r="F1156" s="355" t="s">
        <v>438</v>
      </c>
      <c r="G1156" s="355" t="s">
        <v>439</v>
      </c>
      <c r="H1156" s="430">
        <v>46980</v>
      </c>
      <c r="I1156" s="355">
        <f t="shared" si="19"/>
        <v>6</v>
      </c>
      <c r="J1156" s="430">
        <v>46980</v>
      </c>
      <c r="K1156" s="430">
        <v>24</v>
      </c>
      <c r="L1156" s="431" t="s">
        <v>408</v>
      </c>
      <c r="M1156" s="355" t="s">
        <v>13047</v>
      </c>
    </row>
    <row r="1157" spans="1:13">
      <c r="A1157" s="354">
        <v>45462</v>
      </c>
      <c r="B1157" s="355" t="s">
        <v>3306</v>
      </c>
      <c r="C1157" s="355" t="s">
        <v>415</v>
      </c>
      <c r="D1157" s="355" t="s">
        <v>3307</v>
      </c>
      <c r="E1157" s="355" t="s">
        <v>2457</v>
      </c>
      <c r="F1157" s="355" t="s">
        <v>438</v>
      </c>
      <c r="G1157" s="355" t="s">
        <v>439</v>
      </c>
      <c r="H1157" s="430">
        <v>47360</v>
      </c>
      <c r="I1157" s="355">
        <f t="shared" si="19"/>
        <v>6</v>
      </c>
      <c r="J1157" s="430">
        <v>47360</v>
      </c>
      <c r="K1157" s="430">
        <v>24</v>
      </c>
      <c r="L1157" s="431" t="s">
        <v>408</v>
      </c>
      <c r="M1157" s="355" t="s">
        <v>13047</v>
      </c>
    </row>
    <row r="1158" spans="1:13">
      <c r="A1158" s="354">
        <v>45462</v>
      </c>
      <c r="B1158" s="355" t="s">
        <v>3308</v>
      </c>
      <c r="C1158" s="355" t="s">
        <v>404</v>
      </c>
      <c r="D1158" s="355" t="s">
        <v>3309</v>
      </c>
      <c r="E1158" s="355" t="s">
        <v>2457</v>
      </c>
      <c r="F1158" s="355" t="s">
        <v>438</v>
      </c>
      <c r="G1158" s="355" t="s">
        <v>439</v>
      </c>
      <c r="H1158" s="430">
        <v>46840</v>
      </c>
      <c r="I1158" s="355">
        <f t="shared" si="19"/>
        <v>6</v>
      </c>
      <c r="J1158" s="430">
        <v>46840</v>
      </c>
      <c r="K1158" s="430">
        <v>24</v>
      </c>
      <c r="L1158" s="431" t="s">
        <v>408</v>
      </c>
      <c r="M1158" s="355" t="s">
        <v>13047</v>
      </c>
    </row>
    <row r="1159" spans="1:13">
      <c r="A1159" s="354">
        <v>45463</v>
      </c>
      <c r="B1159" s="355" t="s">
        <v>3310</v>
      </c>
      <c r="C1159" s="355" t="s">
        <v>441</v>
      </c>
      <c r="D1159" s="355" t="s">
        <v>3311</v>
      </c>
      <c r="E1159" s="355" t="s">
        <v>2457</v>
      </c>
      <c r="F1159" s="355" t="s">
        <v>438</v>
      </c>
      <c r="G1159" s="355" t="s">
        <v>439</v>
      </c>
      <c r="H1159" s="430">
        <v>46900</v>
      </c>
      <c r="I1159" s="355">
        <f t="shared" si="19"/>
        <v>6</v>
      </c>
      <c r="J1159" s="430">
        <v>46900</v>
      </c>
      <c r="K1159" s="430">
        <v>24</v>
      </c>
      <c r="L1159" s="431" t="s">
        <v>408</v>
      </c>
      <c r="M1159" s="355" t="s">
        <v>13048</v>
      </c>
    </row>
    <row r="1160" spans="1:13">
      <c r="A1160" s="354">
        <v>45463</v>
      </c>
      <c r="B1160" s="355" t="s">
        <v>3312</v>
      </c>
      <c r="C1160" s="355" t="s">
        <v>453</v>
      </c>
      <c r="D1160" s="355" t="s">
        <v>3313</v>
      </c>
      <c r="E1160" s="355" t="s">
        <v>2457</v>
      </c>
      <c r="F1160" s="355" t="s">
        <v>438</v>
      </c>
      <c r="G1160" s="355" t="s">
        <v>439</v>
      </c>
      <c r="H1160" s="430">
        <v>46760</v>
      </c>
      <c r="I1160" s="355">
        <f t="shared" si="19"/>
        <v>6</v>
      </c>
      <c r="J1160" s="430">
        <v>46760</v>
      </c>
      <c r="K1160" s="430">
        <v>24</v>
      </c>
      <c r="L1160" s="431" t="s">
        <v>408</v>
      </c>
      <c r="M1160" s="355" t="s">
        <v>13048</v>
      </c>
    </row>
    <row r="1161" spans="1:13">
      <c r="A1161" s="354">
        <v>45463</v>
      </c>
      <c r="B1161" s="355" t="s">
        <v>3314</v>
      </c>
      <c r="C1161" s="355" t="s">
        <v>415</v>
      </c>
      <c r="D1161" s="355" t="s">
        <v>3315</v>
      </c>
      <c r="E1161" s="355" t="s">
        <v>2457</v>
      </c>
      <c r="F1161" s="355" t="s">
        <v>438</v>
      </c>
      <c r="G1161" s="355" t="s">
        <v>439</v>
      </c>
      <c r="H1161" s="430">
        <v>46420</v>
      </c>
      <c r="I1161" s="355">
        <f t="shared" si="19"/>
        <v>6</v>
      </c>
      <c r="J1161" s="430">
        <v>46420</v>
      </c>
      <c r="K1161" s="430">
        <v>24</v>
      </c>
      <c r="L1161" s="431" t="s">
        <v>408</v>
      </c>
      <c r="M1161" s="355" t="s">
        <v>13048</v>
      </c>
    </row>
    <row r="1162" spans="1:13">
      <c r="A1162" s="354">
        <v>45463</v>
      </c>
      <c r="B1162" s="355" t="s">
        <v>3316</v>
      </c>
      <c r="C1162" s="355" t="s">
        <v>410</v>
      </c>
      <c r="D1162" s="355" t="s">
        <v>3317</v>
      </c>
      <c r="E1162" s="355" t="s">
        <v>2457</v>
      </c>
      <c r="F1162" s="355" t="s">
        <v>438</v>
      </c>
      <c r="G1162" s="355" t="s">
        <v>439</v>
      </c>
      <c r="H1162" s="430">
        <v>25441</v>
      </c>
      <c r="I1162" s="355">
        <f t="shared" si="19"/>
        <v>6</v>
      </c>
      <c r="J1162" s="430">
        <v>25441</v>
      </c>
      <c r="K1162" s="430">
        <v>13</v>
      </c>
      <c r="L1162" s="431" t="s">
        <v>408</v>
      </c>
      <c r="M1162" s="355" t="s">
        <v>13047</v>
      </c>
    </row>
    <row r="1163" spans="1:13">
      <c r="A1163" s="354">
        <v>45463</v>
      </c>
      <c r="B1163" s="355" t="s">
        <v>3316</v>
      </c>
      <c r="C1163" s="355" t="s">
        <v>410</v>
      </c>
      <c r="D1163" s="355" t="s">
        <v>3317</v>
      </c>
      <c r="E1163" s="355" t="s">
        <v>2457</v>
      </c>
      <c r="F1163" s="355" t="s">
        <v>438</v>
      </c>
      <c r="G1163" s="355" t="s">
        <v>439</v>
      </c>
      <c r="H1163" s="430">
        <v>21519</v>
      </c>
      <c r="I1163" s="355">
        <f t="shared" si="19"/>
        <v>6</v>
      </c>
      <c r="J1163" s="430">
        <v>21519</v>
      </c>
      <c r="K1163" s="430">
        <v>11</v>
      </c>
      <c r="L1163" s="431" t="s">
        <v>408</v>
      </c>
      <c r="M1163" s="355" t="s">
        <v>13048</v>
      </c>
    </row>
    <row r="1164" spans="1:13">
      <c r="A1164" s="354">
        <v>45463</v>
      </c>
      <c r="B1164" s="355" t="s">
        <v>3318</v>
      </c>
      <c r="C1164" s="355" t="s">
        <v>410</v>
      </c>
      <c r="D1164" s="355" t="s">
        <v>3319</v>
      </c>
      <c r="E1164" s="355" t="s">
        <v>2457</v>
      </c>
      <c r="F1164" s="355" t="s">
        <v>438</v>
      </c>
      <c r="G1164" s="355" t="s">
        <v>439</v>
      </c>
      <c r="H1164" s="430">
        <v>47000</v>
      </c>
      <c r="I1164" s="355">
        <f t="shared" si="19"/>
        <v>6</v>
      </c>
      <c r="J1164" s="430">
        <v>47000</v>
      </c>
      <c r="K1164" s="430">
        <v>24</v>
      </c>
      <c r="L1164" s="431" t="s">
        <v>408</v>
      </c>
      <c r="M1164" s="355" t="s">
        <v>13048</v>
      </c>
    </row>
    <row r="1165" spans="1:13">
      <c r="A1165" s="354">
        <v>45464</v>
      </c>
      <c r="B1165" s="355" t="s">
        <v>3320</v>
      </c>
      <c r="C1165" s="355" t="s">
        <v>404</v>
      </c>
      <c r="D1165" s="355" t="s">
        <v>3321</v>
      </c>
      <c r="E1165" s="355" t="s">
        <v>2457</v>
      </c>
      <c r="F1165" s="355" t="s">
        <v>438</v>
      </c>
      <c r="G1165" s="355" t="s">
        <v>439</v>
      </c>
      <c r="H1165" s="430">
        <v>45800</v>
      </c>
      <c r="I1165" s="355">
        <f t="shared" si="19"/>
        <v>6</v>
      </c>
      <c r="J1165" s="430">
        <v>45800</v>
      </c>
      <c r="K1165" s="430">
        <v>24</v>
      </c>
      <c r="L1165" s="431" t="s">
        <v>408</v>
      </c>
      <c r="M1165" s="355" t="s">
        <v>13049</v>
      </c>
    </row>
    <row r="1166" spans="1:13">
      <c r="A1166" s="354">
        <v>45464</v>
      </c>
      <c r="B1166" s="355" t="s">
        <v>3322</v>
      </c>
      <c r="C1166" s="355" t="s">
        <v>415</v>
      </c>
      <c r="D1166" s="355" t="s">
        <v>3323</v>
      </c>
      <c r="E1166" s="355" t="s">
        <v>2457</v>
      </c>
      <c r="F1166" s="355" t="s">
        <v>438</v>
      </c>
      <c r="G1166" s="355" t="s">
        <v>439</v>
      </c>
      <c r="H1166" s="430">
        <v>46100</v>
      </c>
      <c r="I1166" s="355">
        <f t="shared" si="19"/>
        <v>6</v>
      </c>
      <c r="J1166" s="430">
        <v>46100</v>
      </c>
      <c r="K1166" s="430">
        <v>24</v>
      </c>
      <c r="L1166" s="431" t="s">
        <v>408</v>
      </c>
      <c r="M1166" s="355" t="s">
        <v>13049</v>
      </c>
    </row>
    <row r="1167" spans="1:13">
      <c r="A1167" s="354">
        <v>45464</v>
      </c>
      <c r="B1167" s="355" t="s">
        <v>3324</v>
      </c>
      <c r="C1167" s="355" t="s">
        <v>443</v>
      </c>
      <c r="D1167" s="355" t="s">
        <v>3325</v>
      </c>
      <c r="E1167" s="355" t="s">
        <v>2457</v>
      </c>
      <c r="F1167" s="355" t="s">
        <v>438</v>
      </c>
      <c r="G1167" s="355" t="s">
        <v>439</v>
      </c>
      <c r="H1167" s="430">
        <v>42606</v>
      </c>
      <c r="I1167" s="355">
        <f t="shared" si="19"/>
        <v>6</v>
      </c>
      <c r="J1167" s="430">
        <v>42606</v>
      </c>
      <c r="K1167" s="430">
        <v>22</v>
      </c>
      <c r="L1167" s="431" t="s">
        <v>408</v>
      </c>
      <c r="M1167" s="355" t="s">
        <v>13049</v>
      </c>
    </row>
    <row r="1168" spans="1:13">
      <c r="A1168" s="354">
        <v>45464</v>
      </c>
      <c r="B1168" s="355" t="s">
        <v>3324</v>
      </c>
      <c r="C1168" s="355" t="s">
        <v>443</v>
      </c>
      <c r="D1168" s="355" t="s">
        <v>3325</v>
      </c>
      <c r="E1168" s="355" t="s">
        <v>2457</v>
      </c>
      <c r="F1168" s="355" t="s">
        <v>438</v>
      </c>
      <c r="G1168" s="355" t="s">
        <v>439</v>
      </c>
      <c r="H1168" s="430">
        <v>3874</v>
      </c>
      <c r="I1168" s="355">
        <f t="shared" si="19"/>
        <v>6</v>
      </c>
      <c r="J1168" s="430">
        <v>3874</v>
      </c>
      <c r="K1168" s="430">
        <v>2</v>
      </c>
      <c r="L1168" s="431" t="s">
        <v>408</v>
      </c>
      <c r="M1168" s="355" t="s">
        <v>13050</v>
      </c>
    </row>
    <row r="1169" spans="1:13">
      <c r="A1169" s="354">
        <v>45464</v>
      </c>
      <c r="B1169" s="355" t="s">
        <v>3326</v>
      </c>
      <c r="C1169" s="355" t="s">
        <v>410</v>
      </c>
      <c r="D1169" s="355" t="s">
        <v>3327</v>
      </c>
      <c r="E1169" s="355" t="s">
        <v>2457</v>
      </c>
      <c r="F1169" s="355" t="s">
        <v>438</v>
      </c>
      <c r="G1169" s="355" t="s">
        <v>439</v>
      </c>
      <c r="H1169" s="430">
        <v>46420</v>
      </c>
      <c r="I1169" s="355">
        <f t="shared" si="19"/>
        <v>6</v>
      </c>
      <c r="J1169" s="430">
        <v>46420</v>
      </c>
      <c r="K1169" s="430">
        <v>24</v>
      </c>
      <c r="L1169" s="431" t="s">
        <v>408</v>
      </c>
      <c r="M1169" s="355" t="s">
        <v>13049</v>
      </c>
    </row>
    <row r="1170" spans="1:13">
      <c r="A1170" s="354">
        <v>45460</v>
      </c>
      <c r="B1170" s="355" t="s">
        <v>3328</v>
      </c>
      <c r="C1170" s="355" t="s">
        <v>409</v>
      </c>
      <c r="D1170" s="355" t="s">
        <v>3329</v>
      </c>
      <c r="E1170" s="355" t="s">
        <v>2457</v>
      </c>
      <c r="F1170" s="355" t="s">
        <v>438</v>
      </c>
      <c r="G1170" s="355" t="s">
        <v>439</v>
      </c>
      <c r="H1170" s="430">
        <v>46700</v>
      </c>
      <c r="I1170" s="355">
        <f t="shared" si="19"/>
        <v>6</v>
      </c>
      <c r="J1170" s="430">
        <v>46700</v>
      </c>
      <c r="K1170" s="430">
        <v>24</v>
      </c>
      <c r="L1170" s="431" t="s">
        <v>408</v>
      </c>
      <c r="M1170" s="355" t="s">
        <v>13046</v>
      </c>
    </row>
    <row r="1171" spans="1:13">
      <c r="A1171" s="354">
        <v>45458</v>
      </c>
      <c r="B1171" s="355" t="s">
        <v>3330</v>
      </c>
      <c r="C1171" s="355" t="s">
        <v>551</v>
      </c>
      <c r="D1171" s="355" t="s">
        <v>3331</v>
      </c>
      <c r="E1171" s="355" t="s">
        <v>2457</v>
      </c>
      <c r="F1171" s="355" t="s">
        <v>438</v>
      </c>
      <c r="G1171" s="355" t="s">
        <v>439</v>
      </c>
      <c r="H1171" s="430">
        <v>37240</v>
      </c>
      <c r="I1171" s="355">
        <f t="shared" si="19"/>
        <v>6</v>
      </c>
      <c r="J1171" s="430">
        <v>37240</v>
      </c>
      <c r="K1171" s="430">
        <v>19</v>
      </c>
      <c r="L1171" s="431" t="s">
        <v>408</v>
      </c>
      <c r="M1171" s="355" t="s">
        <v>13038</v>
      </c>
    </row>
    <row r="1172" spans="1:13">
      <c r="A1172" s="354">
        <v>45458</v>
      </c>
      <c r="B1172" s="355" t="s">
        <v>3330</v>
      </c>
      <c r="C1172" s="355" t="s">
        <v>551</v>
      </c>
      <c r="D1172" s="355" t="s">
        <v>3331</v>
      </c>
      <c r="E1172" s="355" t="s">
        <v>2457</v>
      </c>
      <c r="F1172" s="355" t="s">
        <v>438</v>
      </c>
      <c r="G1172" s="355" t="s">
        <v>439</v>
      </c>
      <c r="H1172" s="430">
        <v>9800</v>
      </c>
      <c r="I1172" s="355">
        <f t="shared" si="19"/>
        <v>6</v>
      </c>
      <c r="J1172" s="430">
        <v>9800</v>
      </c>
      <c r="K1172" s="430">
        <v>5</v>
      </c>
      <c r="L1172" s="431" t="s">
        <v>408</v>
      </c>
      <c r="M1172" s="355" t="s">
        <v>13046</v>
      </c>
    </row>
    <row r="1173" spans="1:13">
      <c r="A1173" s="354">
        <v>45458</v>
      </c>
      <c r="B1173" s="355" t="s">
        <v>3332</v>
      </c>
      <c r="C1173" s="355" t="s">
        <v>441</v>
      </c>
      <c r="D1173" s="355" t="s">
        <v>3333</v>
      </c>
      <c r="E1173" s="355" t="s">
        <v>2457</v>
      </c>
      <c r="F1173" s="355" t="s">
        <v>438</v>
      </c>
      <c r="G1173" s="355" t="s">
        <v>439</v>
      </c>
      <c r="H1173" s="430">
        <v>46440</v>
      </c>
      <c r="I1173" s="355">
        <f t="shared" si="19"/>
        <v>6</v>
      </c>
      <c r="J1173" s="430">
        <v>46440</v>
      </c>
      <c r="K1173" s="430">
        <v>24</v>
      </c>
      <c r="L1173" s="431" t="s">
        <v>408</v>
      </c>
      <c r="M1173" s="355" t="s">
        <v>13046</v>
      </c>
    </row>
    <row r="1174" spans="1:13">
      <c r="A1174" s="354">
        <v>45458</v>
      </c>
      <c r="B1174" s="355" t="s">
        <v>3334</v>
      </c>
      <c r="C1174" s="355" t="s">
        <v>409</v>
      </c>
      <c r="D1174" s="355" t="s">
        <v>3335</v>
      </c>
      <c r="E1174" s="355" t="s">
        <v>2457</v>
      </c>
      <c r="F1174" s="355" t="s">
        <v>438</v>
      </c>
      <c r="G1174" s="355" t="s">
        <v>439</v>
      </c>
      <c r="H1174" s="430">
        <v>46260</v>
      </c>
      <c r="I1174" s="355">
        <f t="shared" si="19"/>
        <v>6</v>
      </c>
      <c r="J1174" s="430">
        <v>46260</v>
      </c>
      <c r="K1174" s="430">
        <v>24</v>
      </c>
      <c r="L1174" s="431" t="s">
        <v>408</v>
      </c>
      <c r="M1174" s="355" t="s">
        <v>13046</v>
      </c>
    </row>
    <row r="1175" spans="1:13">
      <c r="A1175" s="354">
        <v>45467</v>
      </c>
      <c r="B1175" s="355" t="s">
        <v>3336</v>
      </c>
      <c r="C1175" s="355" t="s">
        <v>410</v>
      </c>
      <c r="D1175" s="355" t="s">
        <v>3337</v>
      </c>
      <c r="E1175" s="355" t="s">
        <v>2457</v>
      </c>
      <c r="F1175" s="355" t="s">
        <v>438</v>
      </c>
      <c r="G1175" s="355" t="s">
        <v>439</v>
      </c>
      <c r="H1175" s="430">
        <v>46760</v>
      </c>
      <c r="I1175" s="355">
        <f t="shared" si="19"/>
        <v>6</v>
      </c>
      <c r="J1175" s="430">
        <v>46760</v>
      </c>
      <c r="K1175" s="430">
        <v>24</v>
      </c>
      <c r="L1175" s="431" t="s">
        <v>408</v>
      </c>
      <c r="M1175" s="355" t="s">
        <v>13043</v>
      </c>
    </row>
    <row r="1176" spans="1:13">
      <c r="A1176" s="354">
        <v>45467</v>
      </c>
      <c r="B1176" s="355" t="s">
        <v>3338</v>
      </c>
      <c r="C1176" s="355" t="s">
        <v>404</v>
      </c>
      <c r="D1176" s="355" t="s">
        <v>3339</v>
      </c>
      <c r="E1176" s="355" t="s">
        <v>2457</v>
      </c>
      <c r="F1176" s="355" t="s">
        <v>438</v>
      </c>
      <c r="G1176" s="355" t="s">
        <v>439</v>
      </c>
      <c r="H1176" s="430">
        <v>46820</v>
      </c>
      <c r="I1176" s="355">
        <f t="shared" si="19"/>
        <v>6</v>
      </c>
      <c r="J1176" s="430">
        <v>46820</v>
      </c>
      <c r="K1176" s="430">
        <v>24</v>
      </c>
      <c r="L1176" s="431" t="s">
        <v>408</v>
      </c>
      <c r="M1176" s="355" t="s">
        <v>13043</v>
      </c>
    </row>
    <row r="1177" spans="1:13">
      <c r="A1177" s="354">
        <v>45467</v>
      </c>
      <c r="B1177" s="355" t="s">
        <v>3340</v>
      </c>
      <c r="C1177" s="355" t="s">
        <v>404</v>
      </c>
      <c r="D1177" s="355" t="s">
        <v>3341</v>
      </c>
      <c r="E1177" s="355" t="s">
        <v>2457</v>
      </c>
      <c r="F1177" s="355" t="s">
        <v>438</v>
      </c>
      <c r="G1177" s="355" t="s">
        <v>439</v>
      </c>
      <c r="H1177" s="430">
        <v>46860</v>
      </c>
      <c r="I1177" s="355">
        <f t="shared" si="19"/>
        <v>6</v>
      </c>
      <c r="J1177" s="430">
        <v>46860</v>
      </c>
      <c r="K1177" s="430">
        <v>24</v>
      </c>
      <c r="L1177" s="431" t="s">
        <v>408</v>
      </c>
      <c r="M1177" s="355" t="s">
        <v>13043</v>
      </c>
    </row>
    <row r="1178" spans="1:13">
      <c r="A1178" s="354">
        <v>45467</v>
      </c>
      <c r="B1178" s="355" t="s">
        <v>3342</v>
      </c>
      <c r="C1178" s="355" t="s">
        <v>2840</v>
      </c>
      <c r="D1178" s="355" t="s">
        <v>3343</v>
      </c>
      <c r="E1178" s="355" t="s">
        <v>2457</v>
      </c>
      <c r="F1178" s="355" t="s">
        <v>438</v>
      </c>
      <c r="G1178" s="355" t="s">
        <v>439</v>
      </c>
      <c r="H1178" s="430">
        <v>46880</v>
      </c>
      <c r="I1178" s="355">
        <f t="shared" si="19"/>
        <v>6</v>
      </c>
      <c r="J1178" s="430">
        <v>46880</v>
      </c>
      <c r="K1178" s="430">
        <v>24</v>
      </c>
      <c r="L1178" s="431" t="s">
        <v>408</v>
      </c>
      <c r="M1178" s="355" t="s">
        <v>13043</v>
      </c>
    </row>
    <row r="1179" spans="1:13">
      <c r="A1179" s="354">
        <v>45468</v>
      </c>
      <c r="B1179" s="355" t="s">
        <v>3344</v>
      </c>
      <c r="C1179" s="355" t="s">
        <v>2840</v>
      </c>
      <c r="D1179" s="355" t="s">
        <v>3345</v>
      </c>
      <c r="E1179" s="355" t="s">
        <v>2457</v>
      </c>
      <c r="F1179" s="355" t="s">
        <v>438</v>
      </c>
      <c r="G1179" s="355" t="s">
        <v>439</v>
      </c>
      <c r="H1179" s="430">
        <v>46660</v>
      </c>
      <c r="I1179" s="355">
        <f t="shared" si="19"/>
        <v>6</v>
      </c>
      <c r="J1179" s="430">
        <v>46660</v>
      </c>
      <c r="K1179" s="430">
        <v>24</v>
      </c>
      <c r="L1179" s="431" t="s">
        <v>408</v>
      </c>
      <c r="M1179" s="355" t="s">
        <v>13051</v>
      </c>
    </row>
    <row r="1180" spans="1:13">
      <c r="A1180" s="354">
        <v>45468</v>
      </c>
      <c r="B1180" s="355" t="s">
        <v>3346</v>
      </c>
      <c r="C1180" s="355" t="s">
        <v>415</v>
      </c>
      <c r="D1180" s="355" t="s">
        <v>3347</v>
      </c>
      <c r="E1180" s="355" t="s">
        <v>2457</v>
      </c>
      <c r="F1180" s="355" t="s">
        <v>438</v>
      </c>
      <c r="G1180" s="355" t="s">
        <v>439</v>
      </c>
      <c r="H1180" s="430">
        <v>46720</v>
      </c>
      <c r="I1180" s="355">
        <f t="shared" si="19"/>
        <v>6</v>
      </c>
      <c r="J1180" s="430">
        <v>46720</v>
      </c>
      <c r="K1180" s="430">
        <v>24</v>
      </c>
      <c r="L1180" s="431" t="s">
        <v>408</v>
      </c>
      <c r="M1180" s="355" t="s">
        <v>13051</v>
      </c>
    </row>
    <row r="1181" spans="1:13">
      <c r="A1181" s="354">
        <v>45468</v>
      </c>
      <c r="B1181" s="355" t="s">
        <v>3348</v>
      </c>
      <c r="C1181" s="355" t="s">
        <v>404</v>
      </c>
      <c r="D1181" s="355" t="s">
        <v>3349</v>
      </c>
      <c r="E1181" s="355" t="s">
        <v>2457</v>
      </c>
      <c r="F1181" s="355" t="s">
        <v>438</v>
      </c>
      <c r="G1181" s="355" t="s">
        <v>439</v>
      </c>
      <c r="H1181" s="430">
        <v>17577</v>
      </c>
      <c r="I1181" s="355">
        <f t="shared" si="19"/>
        <v>6</v>
      </c>
      <c r="J1181" s="430">
        <v>17577</v>
      </c>
      <c r="K1181" s="430">
        <v>9</v>
      </c>
      <c r="L1181" s="431" t="s">
        <v>408</v>
      </c>
      <c r="M1181" s="355" t="s">
        <v>13051</v>
      </c>
    </row>
    <row r="1182" spans="1:13">
      <c r="A1182" s="354">
        <v>45468</v>
      </c>
      <c r="B1182" s="355" t="s">
        <v>3348</v>
      </c>
      <c r="C1182" s="355" t="s">
        <v>404</v>
      </c>
      <c r="D1182" s="355" t="s">
        <v>3349</v>
      </c>
      <c r="E1182" s="355" t="s">
        <v>2457</v>
      </c>
      <c r="F1182" s="355" t="s">
        <v>438</v>
      </c>
      <c r="G1182" s="355" t="s">
        <v>439</v>
      </c>
      <c r="H1182" s="430">
        <v>29283</v>
      </c>
      <c r="I1182" s="355">
        <f t="shared" si="19"/>
        <v>6</v>
      </c>
      <c r="J1182" s="430">
        <v>29283</v>
      </c>
      <c r="K1182" s="430">
        <v>15</v>
      </c>
      <c r="L1182" s="431" t="s">
        <v>408</v>
      </c>
      <c r="M1182" s="355" t="s">
        <v>13052</v>
      </c>
    </row>
    <row r="1183" spans="1:13">
      <c r="A1183" s="354">
        <v>45468</v>
      </c>
      <c r="B1183" s="355" t="s">
        <v>3350</v>
      </c>
      <c r="C1183" s="355" t="s">
        <v>404</v>
      </c>
      <c r="D1183" s="355" t="s">
        <v>3351</v>
      </c>
      <c r="E1183" s="355" t="s">
        <v>2457</v>
      </c>
      <c r="F1183" s="355" t="s">
        <v>438</v>
      </c>
      <c r="G1183" s="355" t="s">
        <v>439</v>
      </c>
      <c r="H1183" s="430">
        <v>46400</v>
      </c>
      <c r="I1183" s="355">
        <f t="shared" si="19"/>
        <v>6</v>
      </c>
      <c r="J1183" s="430">
        <v>46400</v>
      </c>
      <c r="K1183" s="430">
        <v>24</v>
      </c>
      <c r="L1183" s="431" t="s">
        <v>408</v>
      </c>
      <c r="M1183" s="355" t="s">
        <v>13052</v>
      </c>
    </row>
    <row r="1184" spans="1:13">
      <c r="A1184" s="354">
        <v>45469</v>
      </c>
      <c r="B1184" s="355" t="s">
        <v>3352</v>
      </c>
      <c r="C1184" s="355" t="s">
        <v>2840</v>
      </c>
      <c r="D1184" s="355" t="s">
        <v>3353</v>
      </c>
      <c r="E1184" s="355" t="s">
        <v>2457</v>
      </c>
      <c r="F1184" s="355" t="s">
        <v>438</v>
      </c>
      <c r="G1184" s="355" t="s">
        <v>439</v>
      </c>
      <c r="H1184" s="430">
        <v>46940</v>
      </c>
      <c r="I1184" s="355">
        <f t="shared" si="19"/>
        <v>6</v>
      </c>
      <c r="J1184" s="430">
        <v>46940</v>
      </c>
      <c r="K1184" s="430">
        <v>24</v>
      </c>
      <c r="L1184" s="431" t="s">
        <v>408</v>
      </c>
      <c r="M1184" s="355" t="s">
        <v>13053</v>
      </c>
    </row>
    <row r="1185" spans="1:13">
      <c r="A1185" s="354">
        <v>45469</v>
      </c>
      <c r="B1185" s="355" t="s">
        <v>3354</v>
      </c>
      <c r="C1185" s="355" t="s">
        <v>411</v>
      </c>
      <c r="D1185" s="355" t="s">
        <v>3355</v>
      </c>
      <c r="E1185" s="355" t="s">
        <v>2457</v>
      </c>
      <c r="F1185" s="355" t="s">
        <v>438</v>
      </c>
      <c r="G1185" s="355" t="s">
        <v>439</v>
      </c>
      <c r="H1185" s="430">
        <v>33078</v>
      </c>
      <c r="I1185" s="355">
        <f t="shared" si="19"/>
        <v>6</v>
      </c>
      <c r="J1185" s="430">
        <v>33078</v>
      </c>
      <c r="K1185" s="430">
        <v>17</v>
      </c>
      <c r="L1185" s="431" t="s">
        <v>408</v>
      </c>
      <c r="M1185" s="355" t="s">
        <v>13053</v>
      </c>
    </row>
    <row r="1186" spans="1:13">
      <c r="A1186" s="354">
        <v>45469</v>
      </c>
      <c r="B1186" s="355" t="s">
        <v>3354</v>
      </c>
      <c r="C1186" s="355" t="s">
        <v>411</v>
      </c>
      <c r="D1186" s="355" t="s">
        <v>3355</v>
      </c>
      <c r="E1186" s="355" t="s">
        <v>2457</v>
      </c>
      <c r="F1186" s="355" t="s">
        <v>438</v>
      </c>
      <c r="G1186" s="355" t="s">
        <v>439</v>
      </c>
      <c r="H1186" s="430">
        <v>13622</v>
      </c>
      <c r="I1186" s="355">
        <f t="shared" si="19"/>
        <v>6</v>
      </c>
      <c r="J1186" s="430">
        <v>13622</v>
      </c>
      <c r="K1186" s="430">
        <v>7</v>
      </c>
      <c r="L1186" s="431" t="s">
        <v>408</v>
      </c>
      <c r="M1186" s="355" t="s">
        <v>13054</v>
      </c>
    </row>
    <row r="1187" spans="1:13">
      <c r="A1187" s="354">
        <v>45469</v>
      </c>
      <c r="B1187" s="355" t="s">
        <v>3356</v>
      </c>
      <c r="C1187" s="355" t="s">
        <v>404</v>
      </c>
      <c r="D1187" s="355" t="s">
        <v>3357</v>
      </c>
      <c r="E1187" s="355" t="s">
        <v>2457</v>
      </c>
      <c r="F1187" s="355" t="s">
        <v>438</v>
      </c>
      <c r="G1187" s="355" t="s">
        <v>439</v>
      </c>
      <c r="H1187" s="430">
        <v>46680</v>
      </c>
      <c r="I1187" s="355">
        <f t="shared" si="19"/>
        <v>6</v>
      </c>
      <c r="J1187" s="430">
        <v>46680</v>
      </c>
      <c r="K1187" s="430">
        <v>24</v>
      </c>
      <c r="L1187" s="431" t="s">
        <v>408</v>
      </c>
      <c r="M1187" s="355" t="s">
        <v>13054</v>
      </c>
    </row>
    <row r="1188" spans="1:13">
      <c r="A1188" s="354">
        <v>45469</v>
      </c>
      <c r="B1188" s="355" t="s">
        <v>3358</v>
      </c>
      <c r="C1188" s="355" t="s">
        <v>404</v>
      </c>
      <c r="D1188" s="355" t="s">
        <v>3359</v>
      </c>
      <c r="E1188" s="355" t="s">
        <v>2457</v>
      </c>
      <c r="F1188" s="355" t="s">
        <v>438</v>
      </c>
      <c r="G1188" s="355" t="s">
        <v>439</v>
      </c>
      <c r="H1188" s="430">
        <v>46640</v>
      </c>
      <c r="I1188" s="355">
        <f t="shared" si="19"/>
        <v>6</v>
      </c>
      <c r="J1188" s="430">
        <v>46640</v>
      </c>
      <c r="K1188" s="430">
        <v>24</v>
      </c>
      <c r="L1188" s="431" t="s">
        <v>408</v>
      </c>
      <c r="M1188" s="355" t="s">
        <v>13053</v>
      </c>
    </row>
    <row r="1189" spans="1:13">
      <c r="A1189" s="354">
        <v>45470</v>
      </c>
      <c r="B1189" s="355" t="s">
        <v>3360</v>
      </c>
      <c r="C1189" s="355" t="s">
        <v>404</v>
      </c>
      <c r="D1189" s="355" t="s">
        <v>3361</v>
      </c>
      <c r="E1189" s="355" t="s">
        <v>2457</v>
      </c>
      <c r="F1189" s="355" t="s">
        <v>438</v>
      </c>
      <c r="G1189" s="355" t="s">
        <v>439</v>
      </c>
      <c r="H1189" s="430">
        <v>46680</v>
      </c>
      <c r="I1189" s="355">
        <f t="shared" si="19"/>
        <v>6</v>
      </c>
      <c r="J1189" s="430">
        <v>46680</v>
      </c>
      <c r="K1189" s="430">
        <v>24</v>
      </c>
      <c r="L1189" s="431" t="s">
        <v>408</v>
      </c>
      <c r="M1189" s="355" t="s">
        <v>13054</v>
      </c>
    </row>
    <row r="1190" spans="1:13">
      <c r="A1190" s="354">
        <v>45470</v>
      </c>
      <c r="B1190" s="355" t="s">
        <v>3362</v>
      </c>
      <c r="C1190" s="355" t="s">
        <v>409</v>
      </c>
      <c r="D1190" s="355" t="s">
        <v>3363</v>
      </c>
      <c r="E1190" s="355" t="s">
        <v>2457</v>
      </c>
      <c r="F1190" s="355" t="s">
        <v>438</v>
      </c>
      <c r="G1190" s="355" t="s">
        <v>439</v>
      </c>
      <c r="H1190" s="430">
        <v>46940</v>
      </c>
      <c r="I1190" s="355">
        <f t="shared" si="19"/>
        <v>6</v>
      </c>
      <c r="J1190" s="430">
        <v>46940</v>
      </c>
      <c r="K1190" s="430">
        <v>24</v>
      </c>
      <c r="L1190" s="431" t="s">
        <v>408</v>
      </c>
      <c r="M1190" s="355" t="s">
        <v>13054</v>
      </c>
    </row>
    <row r="1191" spans="1:13">
      <c r="A1191" s="354">
        <v>45470</v>
      </c>
      <c r="B1191" s="355" t="s">
        <v>3364</v>
      </c>
      <c r="C1191" s="355" t="s">
        <v>409</v>
      </c>
      <c r="D1191" s="355" t="s">
        <v>3365</v>
      </c>
      <c r="E1191" s="355" t="s">
        <v>2457</v>
      </c>
      <c r="F1191" s="355" t="s">
        <v>438</v>
      </c>
      <c r="G1191" s="355" t="s">
        <v>439</v>
      </c>
      <c r="H1191" s="430">
        <v>46760</v>
      </c>
      <c r="I1191" s="355">
        <f t="shared" si="19"/>
        <v>6</v>
      </c>
      <c r="J1191" s="430">
        <v>46760</v>
      </c>
      <c r="K1191" s="430">
        <v>24</v>
      </c>
      <c r="L1191" s="431" t="s">
        <v>408</v>
      </c>
      <c r="M1191" s="355" t="s">
        <v>13054</v>
      </c>
    </row>
    <row r="1192" spans="1:13">
      <c r="A1192" s="354">
        <v>45470</v>
      </c>
      <c r="B1192" s="355" t="s">
        <v>3366</v>
      </c>
      <c r="C1192" s="355" t="s">
        <v>409</v>
      </c>
      <c r="D1192" s="355" t="s">
        <v>3367</v>
      </c>
      <c r="E1192" s="355" t="s">
        <v>2457</v>
      </c>
      <c r="F1192" s="355" t="s">
        <v>438</v>
      </c>
      <c r="G1192" s="355" t="s">
        <v>439</v>
      </c>
      <c r="H1192" s="430">
        <v>42515</v>
      </c>
      <c r="I1192" s="355">
        <f t="shared" si="19"/>
        <v>6</v>
      </c>
      <c r="J1192" s="430">
        <v>42515</v>
      </c>
      <c r="K1192" s="430">
        <v>22</v>
      </c>
      <c r="L1192" s="431" t="s">
        <v>408</v>
      </c>
      <c r="M1192" s="355" t="s">
        <v>13054</v>
      </c>
    </row>
    <row r="1193" spans="1:13">
      <c r="A1193" s="354">
        <v>45470</v>
      </c>
      <c r="B1193" s="355" t="s">
        <v>3366</v>
      </c>
      <c r="C1193" s="355" t="s">
        <v>409</v>
      </c>
      <c r="D1193" s="355" t="s">
        <v>3367</v>
      </c>
      <c r="E1193" s="355" t="s">
        <v>2457</v>
      </c>
      <c r="F1193" s="355" t="s">
        <v>438</v>
      </c>
      <c r="G1193" s="355" t="s">
        <v>439</v>
      </c>
      <c r="H1193" s="430">
        <v>3865</v>
      </c>
      <c r="I1193" s="355">
        <f t="shared" si="19"/>
        <v>6</v>
      </c>
      <c r="J1193" s="430">
        <v>3865</v>
      </c>
      <c r="K1193" s="430">
        <v>2</v>
      </c>
      <c r="L1193" s="431" t="s">
        <v>408</v>
      </c>
      <c r="M1193" s="355" t="s">
        <v>13055</v>
      </c>
    </row>
    <row r="1194" spans="1:13">
      <c r="A1194" s="354">
        <v>45474</v>
      </c>
      <c r="B1194" s="355" t="s">
        <v>3368</v>
      </c>
      <c r="C1194" s="355" t="s">
        <v>411</v>
      </c>
      <c r="D1194" s="355" t="s">
        <v>3369</v>
      </c>
      <c r="E1194" s="355" t="s">
        <v>2457</v>
      </c>
      <c r="F1194" s="355" t="s">
        <v>438</v>
      </c>
      <c r="G1194" s="355" t="s">
        <v>439</v>
      </c>
      <c r="H1194" s="430">
        <v>46740</v>
      </c>
      <c r="I1194" s="355">
        <f t="shared" si="19"/>
        <v>7</v>
      </c>
      <c r="J1194" s="430">
        <v>46740</v>
      </c>
      <c r="K1194" s="430">
        <v>24</v>
      </c>
      <c r="L1194" s="431" t="s">
        <v>408</v>
      </c>
      <c r="M1194" s="355" t="s">
        <v>13055</v>
      </c>
    </row>
    <row r="1195" spans="1:13">
      <c r="A1195" s="354">
        <v>45474</v>
      </c>
      <c r="B1195" s="355" t="s">
        <v>3370</v>
      </c>
      <c r="C1195" s="355" t="s">
        <v>455</v>
      </c>
      <c r="D1195" s="355" t="s">
        <v>3371</v>
      </c>
      <c r="E1195" s="355" t="s">
        <v>2457</v>
      </c>
      <c r="F1195" s="355" t="s">
        <v>438</v>
      </c>
      <c r="G1195" s="355" t="s">
        <v>439</v>
      </c>
      <c r="H1195" s="430">
        <v>46240</v>
      </c>
      <c r="I1195" s="355">
        <f t="shared" si="19"/>
        <v>7</v>
      </c>
      <c r="J1195" s="430">
        <v>46240</v>
      </c>
      <c r="K1195" s="430">
        <v>24</v>
      </c>
      <c r="L1195" s="431" t="s">
        <v>408</v>
      </c>
      <c r="M1195" s="355" t="s">
        <v>13056</v>
      </c>
    </row>
    <row r="1196" spans="1:13">
      <c r="A1196" s="354">
        <v>45474</v>
      </c>
      <c r="B1196" s="355" t="s">
        <v>3372</v>
      </c>
      <c r="C1196" s="355" t="s">
        <v>404</v>
      </c>
      <c r="D1196" s="355" t="s">
        <v>3373</v>
      </c>
      <c r="E1196" s="355" t="s">
        <v>2457</v>
      </c>
      <c r="F1196" s="355" t="s">
        <v>438</v>
      </c>
      <c r="G1196" s="355" t="s">
        <v>439</v>
      </c>
      <c r="H1196" s="430">
        <v>46540</v>
      </c>
      <c r="I1196" s="355">
        <f t="shared" si="19"/>
        <v>7</v>
      </c>
      <c r="J1196" s="430">
        <v>46540</v>
      </c>
      <c r="K1196" s="430">
        <v>24</v>
      </c>
      <c r="L1196" s="431" t="s">
        <v>408</v>
      </c>
      <c r="M1196" s="355" t="s">
        <v>13055</v>
      </c>
    </row>
    <row r="1197" spans="1:13">
      <c r="A1197" s="354">
        <v>45478</v>
      </c>
      <c r="B1197" s="355" t="s">
        <v>3374</v>
      </c>
      <c r="C1197" s="355" t="s">
        <v>2840</v>
      </c>
      <c r="D1197" s="355" t="s">
        <v>3375</v>
      </c>
      <c r="E1197" s="355" t="s">
        <v>2457</v>
      </c>
      <c r="F1197" s="355" t="s">
        <v>438</v>
      </c>
      <c r="G1197" s="355" t="s">
        <v>439</v>
      </c>
      <c r="H1197" s="430">
        <v>46240</v>
      </c>
      <c r="I1197" s="355">
        <f t="shared" si="19"/>
        <v>7</v>
      </c>
      <c r="J1197" s="430">
        <v>46240</v>
      </c>
      <c r="K1197" s="430">
        <v>24</v>
      </c>
      <c r="L1197" s="431" t="s">
        <v>408</v>
      </c>
      <c r="M1197" s="355" t="s">
        <v>13057</v>
      </c>
    </row>
    <row r="1198" spans="1:13">
      <c r="A1198" s="354">
        <v>45478</v>
      </c>
      <c r="B1198" s="355" t="s">
        <v>3376</v>
      </c>
      <c r="C1198" s="355" t="s">
        <v>415</v>
      </c>
      <c r="D1198" s="355" t="s">
        <v>3377</v>
      </c>
      <c r="E1198" s="355" t="s">
        <v>2457</v>
      </c>
      <c r="F1198" s="355" t="s">
        <v>438</v>
      </c>
      <c r="G1198" s="355" t="s">
        <v>439</v>
      </c>
      <c r="H1198" s="430">
        <v>46640</v>
      </c>
      <c r="I1198" s="355">
        <f t="shared" si="19"/>
        <v>7</v>
      </c>
      <c r="J1198" s="430">
        <v>46640</v>
      </c>
      <c r="K1198" s="430">
        <v>24</v>
      </c>
      <c r="L1198" s="431" t="s">
        <v>408</v>
      </c>
      <c r="M1198" s="355" t="s">
        <v>13057</v>
      </c>
    </row>
    <row r="1199" spans="1:13">
      <c r="A1199" s="354">
        <v>45478</v>
      </c>
      <c r="B1199" s="355" t="s">
        <v>3378</v>
      </c>
      <c r="C1199" s="355" t="s">
        <v>415</v>
      </c>
      <c r="D1199" s="355" t="s">
        <v>3379</v>
      </c>
      <c r="E1199" s="355" t="s">
        <v>2457</v>
      </c>
      <c r="F1199" s="355" t="s">
        <v>438</v>
      </c>
      <c r="G1199" s="355" t="s">
        <v>439</v>
      </c>
      <c r="H1199" s="430">
        <v>46020</v>
      </c>
      <c r="I1199" s="355">
        <f t="shared" si="19"/>
        <v>7</v>
      </c>
      <c r="J1199" s="430">
        <v>46020</v>
      </c>
      <c r="K1199" s="430">
        <v>24</v>
      </c>
      <c r="L1199" s="431" t="s">
        <v>408</v>
      </c>
      <c r="M1199" s="355" t="s">
        <v>13057</v>
      </c>
    </row>
    <row r="1200" spans="1:13">
      <c r="A1200" s="354">
        <v>45478</v>
      </c>
      <c r="B1200" s="355" t="s">
        <v>3380</v>
      </c>
      <c r="C1200" s="355" t="s">
        <v>442</v>
      </c>
      <c r="D1200" s="355" t="s">
        <v>3381</v>
      </c>
      <c r="E1200" s="355" t="s">
        <v>2457</v>
      </c>
      <c r="F1200" s="355" t="s">
        <v>438</v>
      </c>
      <c r="G1200" s="355" t="s">
        <v>439</v>
      </c>
      <c r="H1200" s="430">
        <v>46260</v>
      </c>
      <c r="I1200" s="355">
        <f t="shared" si="19"/>
        <v>7</v>
      </c>
      <c r="J1200" s="430">
        <v>46260</v>
      </c>
      <c r="K1200" s="430">
        <v>24</v>
      </c>
      <c r="L1200" s="431" t="s">
        <v>408</v>
      </c>
      <c r="M1200" s="355" t="s">
        <v>13057</v>
      </c>
    </row>
    <row r="1201" spans="1:13">
      <c r="A1201" s="354">
        <v>45478</v>
      </c>
      <c r="B1201" s="355" t="s">
        <v>3382</v>
      </c>
      <c r="C1201" s="355" t="s">
        <v>442</v>
      </c>
      <c r="D1201" s="355" t="s">
        <v>3383</v>
      </c>
      <c r="E1201" s="355" t="s">
        <v>2457</v>
      </c>
      <c r="F1201" s="355" t="s">
        <v>438</v>
      </c>
      <c r="G1201" s="355" t="s">
        <v>439</v>
      </c>
      <c r="H1201" s="430">
        <v>46580</v>
      </c>
      <c r="I1201" s="355">
        <f t="shared" si="19"/>
        <v>7</v>
      </c>
      <c r="J1201" s="430">
        <v>46580</v>
      </c>
      <c r="K1201" s="430">
        <v>24</v>
      </c>
      <c r="L1201" s="431" t="s">
        <v>408</v>
      </c>
      <c r="M1201" s="355" t="s">
        <v>13057</v>
      </c>
    </row>
    <row r="1202" spans="1:13">
      <c r="A1202" s="354">
        <v>45481</v>
      </c>
      <c r="B1202" s="355" t="s">
        <v>3384</v>
      </c>
      <c r="C1202" s="355" t="s">
        <v>410</v>
      </c>
      <c r="D1202" s="355" t="s">
        <v>3385</v>
      </c>
      <c r="E1202" s="355" t="s">
        <v>2457</v>
      </c>
      <c r="F1202" s="355" t="s">
        <v>438</v>
      </c>
      <c r="G1202" s="355" t="s">
        <v>439</v>
      </c>
      <c r="H1202" s="430">
        <v>47200</v>
      </c>
      <c r="I1202" s="355">
        <f t="shared" si="19"/>
        <v>7</v>
      </c>
      <c r="J1202" s="430">
        <v>47200</v>
      </c>
      <c r="K1202" s="430">
        <v>24</v>
      </c>
      <c r="L1202" s="431" t="s">
        <v>408</v>
      </c>
      <c r="M1202" s="355" t="s">
        <v>13055</v>
      </c>
    </row>
    <row r="1203" spans="1:13">
      <c r="A1203" s="354">
        <v>45481</v>
      </c>
      <c r="B1203" s="355" t="s">
        <v>3386</v>
      </c>
      <c r="C1203" s="355" t="s">
        <v>410</v>
      </c>
      <c r="D1203" s="355" t="s">
        <v>3387</v>
      </c>
      <c r="E1203" s="355" t="s">
        <v>2457</v>
      </c>
      <c r="F1203" s="355" t="s">
        <v>438</v>
      </c>
      <c r="G1203" s="355" t="s">
        <v>439</v>
      </c>
      <c r="H1203" s="430">
        <v>47400</v>
      </c>
      <c r="I1203" s="355">
        <f t="shared" si="19"/>
        <v>7</v>
      </c>
      <c r="J1203" s="430">
        <v>47400</v>
      </c>
      <c r="K1203" s="430">
        <v>24</v>
      </c>
      <c r="L1203" s="431" t="s">
        <v>408</v>
      </c>
      <c r="M1203" s="355" t="s">
        <v>13055</v>
      </c>
    </row>
    <row r="1204" spans="1:13">
      <c r="A1204" s="354">
        <v>45481</v>
      </c>
      <c r="B1204" s="355" t="s">
        <v>3388</v>
      </c>
      <c r="C1204" s="355" t="s">
        <v>415</v>
      </c>
      <c r="D1204" s="355" t="s">
        <v>3389</v>
      </c>
      <c r="E1204" s="355" t="s">
        <v>2457</v>
      </c>
      <c r="F1204" s="355" t="s">
        <v>438</v>
      </c>
      <c r="G1204" s="355" t="s">
        <v>439</v>
      </c>
      <c r="H1204" s="430">
        <v>47140</v>
      </c>
      <c r="I1204" s="355">
        <f t="shared" ref="I1204:I1267" si="20">MONTH(A1204)</f>
        <v>7</v>
      </c>
      <c r="J1204" s="430">
        <v>47140</v>
      </c>
      <c r="K1204" s="430">
        <v>24</v>
      </c>
      <c r="L1204" s="431" t="s">
        <v>408</v>
      </c>
      <c r="M1204" s="355" t="s">
        <v>13055</v>
      </c>
    </row>
    <row r="1205" spans="1:13">
      <c r="A1205" s="354">
        <v>45482</v>
      </c>
      <c r="B1205" s="355" t="s">
        <v>3390</v>
      </c>
      <c r="C1205" s="355" t="s">
        <v>442</v>
      </c>
      <c r="D1205" s="355" t="s">
        <v>3391</v>
      </c>
      <c r="E1205" s="355" t="s">
        <v>2457</v>
      </c>
      <c r="F1205" s="355" t="s">
        <v>438</v>
      </c>
      <c r="G1205" s="355" t="s">
        <v>439</v>
      </c>
      <c r="H1205" s="430">
        <v>46360</v>
      </c>
      <c r="I1205" s="355">
        <f t="shared" si="20"/>
        <v>7</v>
      </c>
      <c r="J1205" s="430">
        <v>46360</v>
      </c>
      <c r="K1205" s="430">
        <v>24</v>
      </c>
      <c r="L1205" s="431" t="s">
        <v>408</v>
      </c>
      <c r="M1205" s="355" t="s">
        <v>13058</v>
      </c>
    </row>
    <row r="1206" spans="1:13">
      <c r="A1206" s="354">
        <v>45482</v>
      </c>
      <c r="B1206" s="355" t="s">
        <v>3392</v>
      </c>
      <c r="C1206" s="355" t="s">
        <v>410</v>
      </c>
      <c r="D1206" s="355" t="s">
        <v>3393</v>
      </c>
      <c r="E1206" s="355" t="s">
        <v>2457</v>
      </c>
      <c r="F1206" s="355" t="s">
        <v>438</v>
      </c>
      <c r="G1206" s="355" t="s">
        <v>439</v>
      </c>
      <c r="H1206" s="430">
        <v>46620</v>
      </c>
      <c r="I1206" s="355">
        <f t="shared" si="20"/>
        <v>7</v>
      </c>
      <c r="J1206" s="430">
        <v>46620</v>
      </c>
      <c r="K1206" s="430">
        <v>24</v>
      </c>
      <c r="L1206" s="431" t="s">
        <v>408</v>
      </c>
      <c r="M1206" s="355" t="s">
        <v>13057</v>
      </c>
    </row>
    <row r="1207" spans="1:13">
      <c r="A1207" s="354">
        <v>45483</v>
      </c>
      <c r="B1207" s="355" t="s">
        <v>3394</v>
      </c>
      <c r="C1207" s="355" t="s">
        <v>410</v>
      </c>
      <c r="D1207" s="355" t="s">
        <v>3395</v>
      </c>
      <c r="E1207" s="355" t="s">
        <v>2457</v>
      </c>
      <c r="F1207" s="355" t="s">
        <v>438</v>
      </c>
      <c r="G1207" s="355" t="s">
        <v>439</v>
      </c>
      <c r="H1207" s="430">
        <v>46280</v>
      </c>
      <c r="I1207" s="355">
        <f t="shared" si="20"/>
        <v>7</v>
      </c>
      <c r="J1207" s="430">
        <v>46280</v>
      </c>
      <c r="K1207" s="430">
        <v>24</v>
      </c>
      <c r="L1207" s="431" t="s">
        <v>408</v>
      </c>
      <c r="M1207" s="355" t="s">
        <v>13056</v>
      </c>
    </row>
    <row r="1208" spans="1:13">
      <c r="A1208" s="354">
        <v>45483</v>
      </c>
      <c r="B1208" s="355" t="s">
        <v>3396</v>
      </c>
      <c r="C1208" s="355" t="s">
        <v>409</v>
      </c>
      <c r="D1208" s="355" t="s">
        <v>3397</v>
      </c>
      <c r="E1208" s="355" t="s">
        <v>2457</v>
      </c>
      <c r="F1208" s="355" t="s">
        <v>438</v>
      </c>
      <c r="G1208" s="355" t="s">
        <v>439</v>
      </c>
      <c r="H1208" s="430">
        <v>34816</v>
      </c>
      <c r="I1208" s="355">
        <f t="shared" si="20"/>
        <v>7</v>
      </c>
      <c r="J1208" s="430">
        <v>34816</v>
      </c>
      <c r="K1208" s="430">
        <v>18</v>
      </c>
      <c r="L1208" s="431" t="s">
        <v>408</v>
      </c>
      <c r="M1208" s="355" t="s">
        <v>13058</v>
      </c>
    </row>
    <row r="1209" spans="1:13">
      <c r="A1209" s="354">
        <v>45483</v>
      </c>
      <c r="B1209" s="355" t="s">
        <v>3396</v>
      </c>
      <c r="C1209" s="355" t="s">
        <v>409</v>
      </c>
      <c r="D1209" s="355" t="s">
        <v>3397</v>
      </c>
      <c r="E1209" s="355" t="s">
        <v>2457</v>
      </c>
      <c r="F1209" s="355" t="s">
        <v>438</v>
      </c>
      <c r="G1209" s="355" t="s">
        <v>439</v>
      </c>
      <c r="H1209" s="430">
        <v>11604</v>
      </c>
      <c r="I1209" s="355">
        <f t="shared" si="20"/>
        <v>7</v>
      </c>
      <c r="J1209" s="430">
        <v>11604</v>
      </c>
      <c r="K1209" s="430">
        <v>6</v>
      </c>
      <c r="L1209" s="431" t="s">
        <v>408</v>
      </c>
      <c r="M1209" s="355" t="s">
        <v>13057</v>
      </c>
    </row>
    <row r="1210" spans="1:13">
      <c r="A1210" s="354">
        <v>45483</v>
      </c>
      <c r="B1210" s="355" t="s">
        <v>3398</v>
      </c>
      <c r="C1210" s="355" t="s">
        <v>443</v>
      </c>
      <c r="D1210" s="355" t="s">
        <v>3399</v>
      </c>
      <c r="E1210" s="355" t="s">
        <v>2457</v>
      </c>
      <c r="F1210" s="355" t="s">
        <v>438</v>
      </c>
      <c r="G1210" s="355" t="s">
        <v>439</v>
      </c>
      <c r="H1210" s="430">
        <v>45980</v>
      </c>
      <c r="I1210" s="355">
        <f t="shared" si="20"/>
        <v>7</v>
      </c>
      <c r="J1210" s="430">
        <v>45980</v>
      </c>
      <c r="K1210" s="430">
        <v>24</v>
      </c>
      <c r="L1210" s="431" t="s">
        <v>408</v>
      </c>
      <c r="M1210" s="355" t="s">
        <v>13056</v>
      </c>
    </row>
    <row r="1211" spans="1:13">
      <c r="A1211" s="354">
        <v>45484</v>
      </c>
      <c r="B1211" s="355" t="s">
        <v>3400</v>
      </c>
      <c r="C1211" s="355" t="s">
        <v>409</v>
      </c>
      <c r="D1211" s="355" t="s">
        <v>3401</v>
      </c>
      <c r="E1211" s="355" t="s">
        <v>2457</v>
      </c>
      <c r="F1211" s="355" t="s">
        <v>438</v>
      </c>
      <c r="G1211" s="355" t="s">
        <v>439</v>
      </c>
      <c r="H1211" s="430">
        <v>33014</v>
      </c>
      <c r="I1211" s="355">
        <f t="shared" si="20"/>
        <v>7</v>
      </c>
      <c r="J1211" s="430">
        <v>33014</v>
      </c>
      <c r="K1211" s="430">
        <v>17</v>
      </c>
      <c r="L1211" s="431" t="s">
        <v>408</v>
      </c>
      <c r="M1211" s="355" t="s">
        <v>13056</v>
      </c>
    </row>
    <row r="1212" spans="1:13">
      <c r="A1212" s="354">
        <v>45484</v>
      </c>
      <c r="B1212" s="355" t="s">
        <v>3400</v>
      </c>
      <c r="C1212" s="355" t="s">
        <v>409</v>
      </c>
      <c r="D1212" s="355" t="s">
        <v>3401</v>
      </c>
      <c r="E1212" s="355" t="s">
        <v>2457</v>
      </c>
      <c r="F1212" s="355" t="s">
        <v>438</v>
      </c>
      <c r="G1212" s="355" t="s">
        <v>439</v>
      </c>
      <c r="H1212" s="430">
        <v>13586</v>
      </c>
      <c r="I1212" s="355">
        <f t="shared" si="20"/>
        <v>7</v>
      </c>
      <c r="J1212" s="430">
        <v>13586</v>
      </c>
      <c r="K1212" s="430">
        <v>7</v>
      </c>
      <c r="L1212" s="431" t="s">
        <v>408</v>
      </c>
      <c r="M1212" s="355" t="s">
        <v>13058</v>
      </c>
    </row>
    <row r="1213" spans="1:13">
      <c r="A1213" s="354">
        <v>45484</v>
      </c>
      <c r="B1213" s="355" t="s">
        <v>3402</v>
      </c>
      <c r="C1213" s="355" t="s">
        <v>409</v>
      </c>
      <c r="D1213" s="355" t="s">
        <v>3403</v>
      </c>
      <c r="E1213" s="355" t="s">
        <v>2457</v>
      </c>
      <c r="F1213" s="355" t="s">
        <v>438</v>
      </c>
      <c r="G1213" s="355" t="s">
        <v>439</v>
      </c>
      <c r="H1213" s="430">
        <v>45800</v>
      </c>
      <c r="I1213" s="355">
        <f t="shared" si="20"/>
        <v>7</v>
      </c>
      <c r="J1213" s="430">
        <v>45800</v>
      </c>
      <c r="K1213" s="430">
        <v>24</v>
      </c>
      <c r="L1213" s="431" t="s">
        <v>408</v>
      </c>
      <c r="M1213" s="355" t="s">
        <v>13056</v>
      </c>
    </row>
    <row r="1214" spans="1:13">
      <c r="A1214" s="354">
        <v>45484</v>
      </c>
      <c r="B1214" s="355" t="s">
        <v>3404</v>
      </c>
      <c r="C1214" s="355" t="s">
        <v>415</v>
      </c>
      <c r="D1214" s="355" t="s">
        <v>3405</v>
      </c>
      <c r="E1214" s="355" t="s">
        <v>2457</v>
      </c>
      <c r="F1214" s="355" t="s">
        <v>438</v>
      </c>
      <c r="G1214" s="355" t="s">
        <v>439</v>
      </c>
      <c r="H1214" s="430">
        <v>46460</v>
      </c>
      <c r="I1214" s="355">
        <f t="shared" si="20"/>
        <v>7</v>
      </c>
      <c r="J1214" s="430">
        <v>46460</v>
      </c>
      <c r="K1214" s="430">
        <v>24</v>
      </c>
      <c r="L1214" s="431" t="s">
        <v>408</v>
      </c>
      <c r="M1214" s="355" t="s">
        <v>13056</v>
      </c>
    </row>
    <row r="1215" spans="1:13">
      <c r="A1215" s="354">
        <v>45485</v>
      </c>
      <c r="B1215" s="355" t="s">
        <v>3406</v>
      </c>
      <c r="C1215" s="355" t="s">
        <v>442</v>
      </c>
      <c r="D1215" s="355" t="s">
        <v>3407</v>
      </c>
      <c r="E1215" s="355" t="s">
        <v>2457</v>
      </c>
      <c r="F1215" s="355" t="s">
        <v>438</v>
      </c>
      <c r="G1215" s="355" t="s">
        <v>439</v>
      </c>
      <c r="H1215" s="430">
        <v>46460</v>
      </c>
      <c r="I1215" s="355">
        <f t="shared" si="20"/>
        <v>7</v>
      </c>
      <c r="J1215" s="430">
        <v>46460</v>
      </c>
      <c r="K1215" s="430">
        <v>24</v>
      </c>
      <c r="L1215" s="431" t="s">
        <v>408</v>
      </c>
      <c r="M1215" s="355" t="s">
        <v>13059</v>
      </c>
    </row>
    <row r="1216" spans="1:13">
      <c r="A1216" s="354">
        <v>45485</v>
      </c>
      <c r="B1216" s="355" t="s">
        <v>3408</v>
      </c>
      <c r="C1216" s="355" t="s">
        <v>415</v>
      </c>
      <c r="D1216" s="355" t="s">
        <v>3409</v>
      </c>
      <c r="E1216" s="355" t="s">
        <v>2457</v>
      </c>
      <c r="F1216" s="355" t="s">
        <v>438</v>
      </c>
      <c r="G1216" s="355" t="s">
        <v>439</v>
      </c>
      <c r="H1216" s="430">
        <v>45940</v>
      </c>
      <c r="I1216" s="355">
        <f t="shared" si="20"/>
        <v>7</v>
      </c>
      <c r="J1216" s="430">
        <v>45940</v>
      </c>
      <c r="K1216" s="430">
        <v>24</v>
      </c>
      <c r="L1216" s="431" t="s">
        <v>408</v>
      </c>
      <c r="M1216" s="355" t="s">
        <v>13060</v>
      </c>
    </row>
    <row r="1217" spans="1:13">
      <c r="A1217" s="354">
        <v>45488</v>
      </c>
      <c r="B1217" s="355" t="s">
        <v>3410</v>
      </c>
      <c r="C1217" s="355" t="s">
        <v>455</v>
      </c>
      <c r="D1217" s="355" t="s">
        <v>3411</v>
      </c>
      <c r="E1217" s="355" t="s">
        <v>2457</v>
      </c>
      <c r="F1217" s="355" t="s">
        <v>438</v>
      </c>
      <c r="G1217" s="355" t="s">
        <v>439</v>
      </c>
      <c r="H1217" s="430">
        <v>46300</v>
      </c>
      <c r="I1217" s="355">
        <f t="shared" si="20"/>
        <v>7</v>
      </c>
      <c r="J1217" s="430">
        <v>46300</v>
      </c>
      <c r="K1217" s="430">
        <v>24</v>
      </c>
      <c r="L1217" s="431" t="s">
        <v>408</v>
      </c>
      <c r="M1217" s="355" t="s">
        <v>13060</v>
      </c>
    </row>
    <row r="1218" spans="1:13">
      <c r="A1218" s="354">
        <v>45488</v>
      </c>
      <c r="B1218" s="355" t="s">
        <v>3412</v>
      </c>
      <c r="C1218" s="355" t="s">
        <v>453</v>
      </c>
      <c r="D1218" s="355" t="s">
        <v>3413</v>
      </c>
      <c r="E1218" s="355" t="s">
        <v>2457</v>
      </c>
      <c r="F1218" s="355" t="s">
        <v>438</v>
      </c>
      <c r="G1218" s="355" t="s">
        <v>439</v>
      </c>
      <c r="H1218" s="430">
        <v>46660</v>
      </c>
      <c r="I1218" s="355">
        <f t="shared" si="20"/>
        <v>7</v>
      </c>
      <c r="J1218" s="430">
        <v>46660</v>
      </c>
      <c r="K1218" s="430">
        <v>24</v>
      </c>
      <c r="L1218" s="431" t="s">
        <v>408</v>
      </c>
      <c r="M1218" s="355" t="s">
        <v>13060</v>
      </c>
    </row>
    <row r="1219" spans="1:13">
      <c r="A1219" s="354">
        <v>45486</v>
      </c>
      <c r="B1219" s="355" t="s">
        <v>3414</v>
      </c>
      <c r="C1219" s="355" t="s">
        <v>443</v>
      </c>
      <c r="D1219" s="355" t="s">
        <v>3415</v>
      </c>
      <c r="E1219" s="355" t="s">
        <v>2457</v>
      </c>
      <c r="F1219" s="355" t="s">
        <v>438</v>
      </c>
      <c r="G1219" s="355" t="s">
        <v>439</v>
      </c>
      <c r="H1219" s="430">
        <v>45920</v>
      </c>
      <c r="I1219" s="355">
        <f t="shared" si="20"/>
        <v>7</v>
      </c>
      <c r="J1219" s="430">
        <v>45920</v>
      </c>
      <c r="K1219" s="430">
        <v>24</v>
      </c>
      <c r="L1219" s="431" t="s">
        <v>408</v>
      </c>
      <c r="M1219" s="355" t="s">
        <v>13060</v>
      </c>
    </row>
    <row r="1220" spans="1:13">
      <c r="A1220" s="354">
        <v>45489</v>
      </c>
      <c r="B1220" s="355" t="s">
        <v>3416</v>
      </c>
      <c r="C1220" s="355" t="s">
        <v>409</v>
      </c>
      <c r="D1220" s="355" t="s">
        <v>3417</v>
      </c>
      <c r="E1220" s="355" t="s">
        <v>2457</v>
      </c>
      <c r="F1220" s="355" t="s">
        <v>438</v>
      </c>
      <c r="G1220" s="355" t="s">
        <v>439</v>
      </c>
      <c r="H1220" s="430">
        <v>44026</v>
      </c>
      <c r="I1220" s="355">
        <f t="shared" si="20"/>
        <v>7</v>
      </c>
      <c r="J1220" s="430">
        <v>44026</v>
      </c>
      <c r="K1220" s="430">
        <v>23</v>
      </c>
      <c r="L1220" s="431" t="s">
        <v>408</v>
      </c>
      <c r="M1220" s="355" t="s">
        <v>13061</v>
      </c>
    </row>
    <row r="1221" spans="1:13">
      <c r="A1221" s="354">
        <v>45489</v>
      </c>
      <c r="B1221" s="355" t="s">
        <v>3416</v>
      </c>
      <c r="C1221" s="355" t="s">
        <v>409</v>
      </c>
      <c r="D1221" s="355" t="s">
        <v>3417</v>
      </c>
      <c r="E1221" s="355" t="s">
        <v>2457</v>
      </c>
      <c r="F1221" s="355" t="s">
        <v>438</v>
      </c>
      <c r="G1221" s="355" t="s">
        <v>439</v>
      </c>
      <c r="H1221" s="430">
        <v>1914</v>
      </c>
      <c r="I1221" s="355">
        <f t="shared" si="20"/>
        <v>7</v>
      </c>
      <c r="J1221" s="430">
        <v>1914</v>
      </c>
      <c r="K1221" s="430">
        <v>1</v>
      </c>
      <c r="L1221" s="431" t="s">
        <v>408</v>
      </c>
      <c r="M1221" s="355" t="s">
        <v>13059</v>
      </c>
    </row>
    <row r="1222" spans="1:13">
      <c r="A1222" s="354">
        <v>45489</v>
      </c>
      <c r="B1222" s="355" t="s">
        <v>3418</v>
      </c>
      <c r="C1222" s="355" t="s">
        <v>415</v>
      </c>
      <c r="D1222" s="355" t="s">
        <v>3419</v>
      </c>
      <c r="E1222" s="355" t="s">
        <v>2457</v>
      </c>
      <c r="F1222" s="355" t="s">
        <v>438</v>
      </c>
      <c r="G1222" s="355" t="s">
        <v>439</v>
      </c>
      <c r="H1222" s="430">
        <v>24987</v>
      </c>
      <c r="I1222" s="355">
        <f t="shared" si="20"/>
        <v>7</v>
      </c>
      <c r="J1222" s="430">
        <v>24987</v>
      </c>
      <c r="K1222" s="430">
        <v>13</v>
      </c>
      <c r="L1222" s="355" t="s">
        <v>300</v>
      </c>
      <c r="M1222" s="355" t="s">
        <v>13060</v>
      </c>
    </row>
    <row r="1223" spans="1:13">
      <c r="A1223" s="354">
        <v>45489</v>
      </c>
      <c r="B1223" s="355" t="s">
        <v>3418</v>
      </c>
      <c r="C1223" s="355" t="s">
        <v>415</v>
      </c>
      <c r="D1223" s="355" t="s">
        <v>3419</v>
      </c>
      <c r="E1223" s="355" t="s">
        <v>2457</v>
      </c>
      <c r="F1223" s="355" t="s">
        <v>438</v>
      </c>
      <c r="G1223" s="355" t="s">
        <v>439</v>
      </c>
      <c r="H1223" s="430">
        <v>21153</v>
      </c>
      <c r="I1223" s="355">
        <f t="shared" si="20"/>
        <v>7</v>
      </c>
      <c r="J1223" s="430">
        <v>21153</v>
      </c>
      <c r="K1223" s="430">
        <v>11</v>
      </c>
      <c r="L1223" s="431" t="s">
        <v>300</v>
      </c>
      <c r="M1223" s="355" t="s">
        <v>13061</v>
      </c>
    </row>
    <row r="1224" spans="1:13">
      <c r="A1224" s="354">
        <v>45489</v>
      </c>
      <c r="B1224" s="355" t="s">
        <v>3420</v>
      </c>
      <c r="C1224" s="355" t="s">
        <v>415</v>
      </c>
      <c r="D1224" s="355" t="s">
        <v>3421</v>
      </c>
      <c r="E1224" s="355" t="s">
        <v>2457</v>
      </c>
      <c r="F1224" s="355" t="s">
        <v>438</v>
      </c>
      <c r="G1224" s="355" t="s">
        <v>439</v>
      </c>
      <c r="H1224" s="430">
        <v>46220</v>
      </c>
      <c r="I1224" s="355">
        <f t="shared" si="20"/>
        <v>7</v>
      </c>
      <c r="J1224" s="430">
        <v>46220</v>
      </c>
      <c r="K1224" s="430">
        <v>24</v>
      </c>
      <c r="L1224" s="431" t="s">
        <v>408</v>
      </c>
      <c r="M1224" s="355" t="s">
        <v>13061</v>
      </c>
    </row>
    <row r="1225" spans="1:13">
      <c r="A1225" s="354">
        <v>45490</v>
      </c>
      <c r="B1225" s="355" t="s">
        <v>3422</v>
      </c>
      <c r="C1225" s="355" t="s">
        <v>410</v>
      </c>
      <c r="D1225" s="355" t="s">
        <v>3423</v>
      </c>
      <c r="E1225" s="355" t="s">
        <v>2457</v>
      </c>
      <c r="F1225" s="355" t="s">
        <v>438</v>
      </c>
      <c r="G1225" s="355" t="s">
        <v>439</v>
      </c>
      <c r="H1225" s="430">
        <v>46700</v>
      </c>
      <c r="I1225" s="355">
        <f t="shared" si="20"/>
        <v>7</v>
      </c>
      <c r="J1225" s="430">
        <v>46700</v>
      </c>
      <c r="K1225" s="430">
        <v>24</v>
      </c>
      <c r="L1225" s="431" t="s">
        <v>408</v>
      </c>
      <c r="M1225" s="355" t="s">
        <v>13058</v>
      </c>
    </row>
    <row r="1226" spans="1:13">
      <c r="A1226" s="354">
        <v>45490</v>
      </c>
      <c r="B1226" s="355" t="s">
        <v>3424</v>
      </c>
      <c r="C1226" s="355" t="s">
        <v>441</v>
      </c>
      <c r="D1226" s="355" t="s">
        <v>3425</v>
      </c>
      <c r="E1226" s="355" t="s">
        <v>2457</v>
      </c>
      <c r="F1226" s="355" t="s">
        <v>438</v>
      </c>
      <c r="G1226" s="355" t="s">
        <v>439</v>
      </c>
      <c r="H1226" s="430">
        <v>46440</v>
      </c>
      <c r="I1226" s="355">
        <f t="shared" si="20"/>
        <v>7</v>
      </c>
      <c r="J1226" s="430">
        <v>46440</v>
      </c>
      <c r="K1226" s="430">
        <v>24</v>
      </c>
      <c r="L1226" s="431" t="s">
        <v>408</v>
      </c>
      <c r="M1226" s="355" t="s">
        <v>13058</v>
      </c>
    </row>
    <row r="1227" spans="1:13">
      <c r="A1227" s="354">
        <v>45490</v>
      </c>
      <c r="B1227" s="355" t="s">
        <v>3426</v>
      </c>
      <c r="C1227" s="355" t="s">
        <v>415</v>
      </c>
      <c r="D1227" s="355" t="s">
        <v>3427</v>
      </c>
      <c r="E1227" s="355" t="s">
        <v>2457</v>
      </c>
      <c r="F1227" s="355" t="s">
        <v>438</v>
      </c>
      <c r="G1227" s="355" t="s">
        <v>439</v>
      </c>
      <c r="H1227" s="430">
        <v>28984</v>
      </c>
      <c r="I1227" s="355">
        <f t="shared" si="20"/>
        <v>7</v>
      </c>
      <c r="J1227" s="430">
        <v>28984</v>
      </c>
      <c r="K1227" s="430">
        <v>15</v>
      </c>
      <c r="L1227" s="431" t="s">
        <v>408</v>
      </c>
      <c r="M1227" s="355" t="s">
        <v>13058</v>
      </c>
    </row>
    <row r="1228" spans="1:13">
      <c r="A1228" s="354">
        <v>45490</v>
      </c>
      <c r="B1228" s="355" t="s">
        <v>3426</v>
      </c>
      <c r="C1228" s="355" t="s">
        <v>415</v>
      </c>
      <c r="D1228" s="355" t="s">
        <v>3427</v>
      </c>
      <c r="E1228" s="355" t="s">
        <v>2457</v>
      </c>
      <c r="F1228" s="355" t="s">
        <v>438</v>
      </c>
      <c r="G1228" s="355" t="s">
        <v>439</v>
      </c>
      <c r="H1228" s="430">
        <v>17636</v>
      </c>
      <c r="I1228" s="355">
        <f t="shared" si="20"/>
        <v>7</v>
      </c>
      <c r="J1228" s="430">
        <v>17636</v>
      </c>
      <c r="K1228" s="430">
        <v>9</v>
      </c>
      <c r="L1228" s="431" t="s">
        <v>408</v>
      </c>
      <c r="M1228" s="355" t="s">
        <v>13061</v>
      </c>
    </row>
    <row r="1229" spans="1:13">
      <c r="A1229" s="354">
        <v>45491</v>
      </c>
      <c r="B1229" s="355" t="s">
        <v>3428</v>
      </c>
      <c r="C1229" s="355" t="s">
        <v>409</v>
      </c>
      <c r="D1229" s="355" t="s">
        <v>3429</v>
      </c>
      <c r="E1229" s="355" t="s">
        <v>2457</v>
      </c>
      <c r="F1229" s="355" t="s">
        <v>438</v>
      </c>
      <c r="G1229" s="355" t="s">
        <v>439</v>
      </c>
      <c r="H1229" s="430">
        <v>46740</v>
      </c>
      <c r="I1229" s="355">
        <f t="shared" si="20"/>
        <v>7</v>
      </c>
      <c r="J1229" s="430">
        <v>46740</v>
      </c>
      <c r="K1229" s="430">
        <v>24</v>
      </c>
      <c r="L1229" s="431" t="s">
        <v>408</v>
      </c>
      <c r="M1229" s="355" t="s">
        <v>13062</v>
      </c>
    </row>
    <row r="1230" spans="1:13">
      <c r="A1230" s="354">
        <v>45491</v>
      </c>
      <c r="B1230" s="355" t="s">
        <v>3430</v>
      </c>
      <c r="C1230" s="355" t="s">
        <v>415</v>
      </c>
      <c r="D1230" s="355" t="s">
        <v>3431</v>
      </c>
      <c r="E1230" s="355" t="s">
        <v>2457</v>
      </c>
      <c r="F1230" s="355" t="s">
        <v>438</v>
      </c>
      <c r="G1230" s="355" t="s">
        <v>439</v>
      </c>
      <c r="H1230" s="430">
        <v>45900</v>
      </c>
      <c r="I1230" s="355">
        <f t="shared" si="20"/>
        <v>7</v>
      </c>
      <c r="J1230" s="430">
        <v>45900</v>
      </c>
      <c r="K1230" s="430">
        <v>24</v>
      </c>
      <c r="L1230" s="431" t="s">
        <v>408</v>
      </c>
      <c r="M1230" s="355" t="s">
        <v>13062</v>
      </c>
    </row>
    <row r="1231" spans="1:13">
      <c r="A1231" s="354">
        <v>45491</v>
      </c>
      <c r="B1231" s="355" t="s">
        <v>3432</v>
      </c>
      <c r="C1231" s="355" t="s">
        <v>415</v>
      </c>
      <c r="D1231" s="355" t="s">
        <v>3433</v>
      </c>
      <c r="E1231" s="355" t="s">
        <v>2457</v>
      </c>
      <c r="F1231" s="355" t="s">
        <v>438</v>
      </c>
      <c r="G1231" s="355" t="s">
        <v>439</v>
      </c>
      <c r="H1231" s="430">
        <v>45980</v>
      </c>
      <c r="I1231" s="355">
        <f t="shared" si="20"/>
        <v>7</v>
      </c>
      <c r="J1231" s="430">
        <v>45980</v>
      </c>
      <c r="K1231" s="430">
        <v>24</v>
      </c>
      <c r="L1231" s="431" t="s">
        <v>408</v>
      </c>
      <c r="M1231" s="355" t="s">
        <v>13062</v>
      </c>
    </row>
    <row r="1232" spans="1:13">
      <c r="A1232" s="354">
        <v>45492</v>
      </c>
      <c r="B1232" s="355" t="s">
        <v>3434</v>
      </c>
      <c r="C1232" s="355" t="s">
        <v>453</v>
      </c>
      <c r="D1232" s="355" t="s">
        <v>3435</v>
      </c>
      <c r="E1232" s="355" t="s">
        <v>2457</v>
      </c>
      <c r="F1232" s="355" t="s">
        <v>438</v>
      </c>
      <c r="G1232" s="355" t="s">
        <v>439</v>
      </c>
      <c r="H1232" s="430">
        <v>45880</v>
      </c>
      <c r="I1232" s="355">
        <f t="shared" si="20"/>
        <v>7</v>
      </c>
      <c r="J1232" s="430">
        <v>45880</v>
      </c>
      <c r="K1232" s="430">
        <v>24</v>
      </c>
      <c r="L1232" s="431" t="s">
        <v>408</v>
      </c>
      <c r="M1232" s="355" t="s">
        <v>13061</v>
      </c>
    </row>
    <row r="1233" spans="1:13">
      <c r="A1233" s="354">
        <v>45491</v>
      </c>
      <c r="B1233" s="355" t="s">
        <v>3436</v>
      </c>
      <c r="C1233" s="355" t="s">
        <v>409</v>
      </c>
      <c r="D1233" s="355" t="s">
        <v>3437</v>
      </c>
      <c r="E1233" s="355" t="s">
        <v>2457</v>
      </c>
      <c r="F1233" s="355" t="s">
        <v>438</v>
      </c>
      <c r="G1233" s="355" t="s">
        <v>439</v>
      </c>
      <c r="H1233" s="430">
        <v>46880</v>
      </c>
      <c r="I1233" s="355">
        <f t="shared" si="20"/>
        <v>7</v>
      </c>
      <c r="J1233" s="430">
        <v>46880</v>
      </c>
      <c r="K1233" s="430">
        <v>24</v>
      </c>
      <c r="L1233" s="431" t="s">
        <v>408</v>
      </c>
      <c r="M1233" s="355" t="s">
        <v>13061</v>
      </c>
    </row>
    <row r="1234" spans="1:13">
      <c r="A1234" s="354">
        <v>45492</v>
      </c>
      <c r="B1234" s="355" t="s">
        <v>3438</v>
      </c>
      <c r="C1234" s="355" t="s">
        <v>409</v>
      </c>
      <c r="D1234" s="355" t="s">
        <v>3439</v>
      </c>
      <c r="E1234" s="355" t="s">
        <v>2457</v>
      </c>
      <c r="F1234" s="355" t="s">
        <v>438</v>
      </c>
      <c r="G1234" s="355" t="s">
        <v>439</v>
      </c>
      <c r="H1234" s="430">
        <v>46080</v>
      </c>
      <c r="I1234" s="355">
        <f t="shared" si="20"/>
        <v>7</v>
      </c>
      <c r="J1234" s="430">
        <v>46080</v>
      </c>
      <c r="K1234" s="430">
        <v>24</v>
      </c>
      <c r="L1234" s="431" t="s">
        <v>408</v>
      </c>
      <c r="M1234" s="355" t="s">
        <v>13061</v>
      </c>
    </row>
    <row r="1235" spans="1:13">
      <c r="A1235" s="354">
        <v>45495</v>
      </c>
      <c r="B1235" s="355" t="s">
        <v>3440</v>
      </c>
      <c r="C1235" s="355" t="s">
        <v>415</v>
      </c>
      <c r="D1235" s="355" t="s">
        <v>3441</v>
      </c>
      <c r="E1235" s="355" t="s">
        <v>2457</v>
      </c>
      <c r="F1235" s="355" t="s">
        <v>438</v>
      </c>
      <c r="G1235" s="355" t="s">
        <v>439</v>
      </c>
      <c r="H1235" s="430">
        <v>46400</v>
      </c>
      <c r="I1235" s="355">
        <f t="shared" si="20"/>
        <v>7</v>
      </c>
      <c r="J1235" s="430">
        <v>46400</v>
      </c>
      <c r="K1235" s="430">
        <v>24</v>
      </c>
      <c r="L1235" s="431" t="s">
        <v>408</v>
      </c>
      <c r="M1235" s="355" t="s">
        <v>13062</v>
      </c>
    </row>
    <row r="1236" spans="1:13">
      <c r="A1236" s="354">
        <v>45495</v>
      </c>
      <c r="B1236" s="355" t="s">
        <v>3442</v>
      </c>
      <c r="C1236" s="355" t="s">
        <v>455</v>
      </c>
      <c r="D1236" s="355" t="s">
        <v>3443</v>
      </c>
      <c r="E1236" s="355" t="s">
        <v>2457</v>
      </c>
      <c r="F1236" s="355" t="s">
        <v>438</v>
      </c>
      <c r="G1236" s="355" t="s">
        <v>439</v>
      </c>
      <c r="H1236" s="430">
        <v>42680</v>
      </c>
      <c r="I1236" s="355">
        <f t="shared" si="20"/>
        <v>7</v>
      </c>
      <c r="J1236" s="430">
        <v>42680</v>
      </c>
      <c r="K1236" s="430">
        <v>22</v>
      </c>
      <c r="L1236" s="431" t="s">
        <v>408</v>
      </c>
      <c r="M1236" s="355" t="s">
        <v>13062</v>
      </c>
    </row>
    <row r="1237" spans="1:13">
      <c r="A1237" s="354">
        <v>45495</v>
      </c>
      <c r="B1237" s="355" t="s">
        <v>3442</v>
      </c>
      <c r="C1237" s="355" t="s">
        <v>455</v>
      </c>
      <c r="D1237" s="355" t="s">
        <v>3443</v>
      </c>
      <c r="E1237" s="355" t="s">
        <v>2457</v>
      </c>
      <c r="F1237" s="355" t="s">
        <v>438</v>
      </c>
      <c r="G1237" s="355" t="s">
        <v>439</v>
      </c>
      <c r="H1237" s="430">
        <v>3880</v>
      </c>
      <c r="I1237" s="355">
        <f t="shared" si="20"/>
        <v>7</v>
      </c>
      <c r="J1237" s="430">
        <v>3880</v>
      </c>
      <c r="K1237" s="430">
        <v>2</v>
      </c>
      <c r="L1237" s="431" t="s">
        <v>408</v>
      </c>
      <c r="M1237" s="355" t="s">
        <v>13061</v>
      </c>
    </row>
    <row r="1238" spans="1:13">
      <c r="A1238" s="354">
        <v>45492</v>
      </c>
      <c r="B1238" s="355" t="s">
        <v>3444</v>
      </c>
      <c r="C1238" s="355" t="s">
        <v>441</v>
      </c>
      <c r="D1238" s="355" t="s">
        <v>3445</v>
      </c>
      <c r="E1238" s="355" t="s">
        <v>2457</v>
      </c>
      <c r="F1238" s="355" t="s">
        <v>438</v>
      </c>
      <c r="G1238" s="355" t="s">
        <v>439</v>
      </c>
      <c r="H1238" s="430">
        <v>45380</v>
      </c>
      <c r="I1238" s="355">
        <f t="shared" si="20"/>
        <v>7</v>
      </c>
      <c r="J1238" s="430">
        <v>45380</v>
      </c>
      <c r="K1238" s="430">
        <v>24</v>
      </c>
      <c r="L1238" s="431" t="s">
        <v>408</v>
      </c>
      <c r="M1238" s="355" t="s">
        <v>13061</v>
      </c>
    </row>
    <row r="1239" spans="1:13">
      <c r="A1239" s="354">
        <v>45496</v>
      </c>
      <c r="B1239" s="355" t="s">
        <v>3446</v>
      </c>
      <c r="C1239" s="355" t="s">
        <v>409</v>
      </c>
      <c r="D1239" s="355" t="s">
        <v>3447</v>
      </c>
      <c r="E1239" s="355" t="s">
        <v>2457</v>
      </c>
      <c r="F1239" s="355" t="s">
        <v>438</v>
      </c>
      <c r="G1239" s="355" t="s">
        <v>439</v>
      </c>
      <c r="H1239" s="430">
        <v>47080</v>
      </c>
      <c r="I1239" s="355">
        <f t="shared" si="20"/>
        <v>7</v>
      </c>
      <c r="J1239" s="430">
        <v>47080</v>
      </c>
      <c r="K1239" s="430">
        <v>24</v>
      </c>
      <c r="L1239" s="431" t="s">
        <v>408</v>
      </c>
      <c r="M1239" s="355" t="s">
        <v>13063</v>
      </c>
    </row>
    <row r="1240" spans="1:13">
      <c r="A1240" s="354">
        <v>45496</v>
      </c>
      <c r="B1240" s="355" t="s">
        <v>3448</v>
      </c>
      <c r="C1240" s="355" t="s">
        <v>409</v>
      </c>
      <c r="D1240" s="355" t="s">
        <v>3449</v>
      </c>
      <c r="E1240" s="355" t="s">
        <v>2457</v>
      </c>
      <c r="F1240" s="355" t="s">
        <v>438</v>
      </c>
      <c r="G1240" s="355" t="s">
        <v>439</v>
      </c>
      <c r="H1240" s="430">
        <v>46720</v>
      </c>
      <c r="I1240" s="355">
        <f t="shared" si="20"/>
        <v>7</v>
      </c>
      <c r="J1240" s="430">
        <v>46720</v>
      </c>
      <c r="K1240" s="430">
        <v>24</v>
      </c>
      <c r="L1240" s="431" t="s">
        <v>408</v>
      </c>
      <c r="M1240" s="355" t="s">
        <v>13063</v>
      </c>
    </row>
    <row r="1241" spans="1:13">
      <c r="A1241" s="354">
        <v>45496</v>
      </c>
      <c r="B1241" s="355" t="s">
        <v>3450</v>
      </c>
      <c r="C1241" s="355" t="s">
        <v>455</v>
      </c>
      <c r="D1241" s="355" t="s">
        <v>3451</v>
      </c>
      <c r="E1241" s="355" t="s">
        <v>2457</v>
      </c>
      <c r="F1241" s="355" t="s">
        <v>438</v>
      </c>
      <c r="G1241" s="355" t="s">
        <v>439</v>
      </c>
      <c r="H1241" s="430">
        <v>46420</v>
      </c>
      <c r="I1241" s="355">
        <f t="shared" si="20"/>
        <v>7</v>
      </c>
      <c r="J1241" s="430">
        <v>46420</v>
      </c>
      <c r="K1241" s="430">
        <v>24</v>
      </c>
      <c r="L1241" s="431" t="s">
        <v>408</v>
      </c>
      <c r="M1241" s="355" t="s">
        <v>13063</v>
      </c>
    </row>
    <row r="1242" spans="1:13">
      <c r="A1242" s="354">
        <v>45497</v>
      </c>
      <c r="B1242" s="355" t="s">
        <v>3452</v>
      </c>
      <c r="C1242" s="355" t="s">
        <v>414</v>
      </c>
      <c r="D1242" s="355" t="s">
        <v>3453</v>
      </c>
      <c r="E1242" s="355" t="s">
        <v>2457</v>
      </c>
      <c r="F1242" s="355" t="s">
        <v>438</v>
      </c>
      <c r="G1242" s="355" t="s">
        <v>439</v>
      </c>
      <c r="H1242" s="430">
        <v>46160</v>
      </c>
      <c r="I1242" s="355">
        <f t="shared" si="20"/>
        <v>7</v>
      </c>
      <c r="J1242" s="430">
        <v>46160</v>
      </c>
      <c r="K1242" s="430">
        <v>24</v>
      </c>
      <c r="L1242" s="431" t="s">
        <v>408</v>
      </c>
      <c r="M1242" s="355" t="s">
        <v>13064</v>
      </c>
    </row>
    <row r="1243" spans="1:13">
      <c r="A1243" s="354">
        <v>45497</v>
      </c>
      <c r="B1243" s="355" t="s">
        <v>3454</v>
      </c>
      <c r="C1243" s="355" t="s">
        <v>453</v>
      </c>
      <c r="D1243" s="355" t="s">
        <v>3455</v>
      </c>
      <c r="E1243" s="355" t="s">
        <v>2457</v>
      </c>
      <c r="F1243" s="355" t="s">
        <v>438</v>
      </c>
      <c r="G1243" s="355" t="s">
        <v>439</v>
      </c>
      <c r="H1243" s="430">
        <v>46300</v>
      </c>
      <c r="I1243" s="355">
        <f t="shared" si="20"/>
        <v>7</v>
      </c>
      <c r="J1243" s="430">
        <v>46300</v>
      </c>
      <c r="K1243" s="430">
        <v>24</v>
      </c>
      <c r="L1243" s="431" t="s">
        <v>408</v>
      </c>
      <c r="M1243" s="355" t="s">
        <v>13064</v>
      </c>
    </row>
    <row r="1244" spans="1:13">
      <c r="A1244" s="354">
        <v>45497</v>
      </c>
      <c r="B1244" s="355" t="s">
        <v>3456</v>
      </c>
      <c r="C1244" s="355" t="s">
        <v>455</v>
      </c>
      <c r="D1244" s="355" t="s">
        <v>3457</v>
      </c>
      <c r="E1244" s="355" t="s">
        <v>2457</v>
      </c>
      <c r="F1244" s="355" t="s">
        <v>438</v>
      </c>
      <c r="G1244" s="355" t="s">
        <v>439</v>
      </c>
      <c r="H1244" s="430">
        <v>46640</v>
      </c>
      <c r="I1244" s="355">
        <f t="shared" si="20"/>
        <v>7</v>
      </c>
      <c r="J1244" s="430">
        <v>46640</v>
      </c>
      <c r="K1244" s="430">
        <v>24</v>
      </c>
      <c r="L1244" s="431" t="s">
        <v>408</v>
      </c>
      <c r="M1244" s="355" t="s">
        <v>13064</v>
      </c>
    </row>
    <row r="1245" spans="1:13">
      <c r="A1245" s="354">
        <v>45498</v>
      </c>
      <c r="B1245" s="355" t="s">
        <v>3458</v>
      </c>
      <c r="C1245" s="355" t="s">
        <v>455</v>
      </c>
      <c r="D1245" s="355" t="s">
        <v>3459</v>
      </c>
      <c r="E1245" s="355" t="s">
        <v>2457</v>
      </c>
      <c r="F1245" s="355" t="s">
        <v>438</v>
      </c>
      <c r="G1245" s="355" t="s">
        <v>439</v>
      </c>
      <c r="H1245" s="430">
        <v>46420</v>
      </c>
      <c r="I1245" s="355">
        <f t="shared" si="20"/>
        <v>7</v>
      </c>
      <c r="J1245" s="430">
        <v>46420</v>
      </c>
      <c r="K1245" s="430">
        <v>24</v>
      </c>
      <c r="L1245" s="431" t="s">
        <v>408</v>
      </c>
      <c r="M1245" s="355" t="s">
        <v>13064</v>
      </c>
    </row>
    <row r="1246" spans="1:13">
      <c r="A1246" s="354">
        <v>45502</v>
      </c>
      <c r="B1246" s="355" t="s">
        <v>3460</v>
      </c>
      <c r="C1246" s="355" t="s">
        <v>409</v>
      </c>
      <c r="D1246" s="355" t="s">
        <v>3461</v>
      </c>
      <c r="E1246" s="355" t="s">
        <v>2457</v>
      </c>
      <c r="F1246" s="355" t="s">
        <v>438</v>
      </c>
      <c r="G1246" s="355" t="s">
        <v>439</v>
      </c>
      <c r="H1246" s="430">
        <v>46840</v>
      </c>
      <c r="I1246" s="355">
        <f t="shared" si="20"/>
        <v>7</v>
      </c>
      <c r="J1246" s="430">
        <v>46840</v>
      </c>
      <c r="K1246" s="430">
        <v>24</v>
      </c>
      <c r="L1246" s="431" t="s">
        <v>408</v>
      </c>
      <c r="M1246" s="355" t="s">
        <v>13065</v>
      </c>
    </row>
    <row r="1247" spans="1:13">
      <c r="A1247" s="354">
        <v>45502</v>
      </c>
      <c r="B1247" s="355" t="s">
        <v>3462</v>
      </c>
      <c r="C1247" s="355" t="s">
        <v>409</v>
      </c>
      <c r="D1247" s="355" t="s">
        <v>3463</v>
      </c>
      <c r="E1247" s="355" t="s">
        <v>2457</v>
      </c>
      <c r="F1247" s="355" t="s">
        <v>438</v>
      </c>
      <c r="G1247" s="355" t="s">
        <v>439</v>
      </c>
      <c r="H1247" s="430">
        <v>46320</v>
      </c>
      <c r="I1247" s="355">
        <f t="shared" si="20"/>
        <v>7</v>
      </c>
      <c r="J1247" s="430">
        <v>46320</v>
      </c>
      <c r="K1247" s="430">
        <v>24</v>
      </c>
      <c r="L1247" s="431" t="s">
        <v>408</v>
      </c>
      <c r="M1247" s="355" t="s">
        <v>13065</v>
      </c>
    </row>
    <row r="1248" spans="1:13">
      <c r="A1248" s="354">
        <v>45502</v>
      </c>
      <c r="B1248" s="355" t="s">
        <v>3464</v>
      </c>
      <c r="C1248" s="355" t="s">
        <v>409</v>
      </c>
      <c r="D1248" s="355" t="s">
        <v>3465</v>
      </c>
      <c r="E1248" s="355" t="s">
        <v>2457</v>
      </c>
      <c r="F1248" s="355" t="s">
        <v>438</v>
      </c>
      <c r="G1248" s="355" t="s">
        <v>439</v>
      </c>
      <c r="H1248" s="430">
        <v>46300</v>
      </c>
      <c r="I1248" s="355">
        <f t="shared" si="20"/>
        <v>7</v>
      </c>
      <c r="J1248" s="430">
        <v>46300</v>
      </c>
      <c r="K1248" s="430">
        <v>24</v>
      </c>
      <c r="L1248" s="431" t="s">
        <v>408</v>
      </c>
      <c r="M1248" s="355" t="s">
        <v>13065</v>
      </c>
    </row>
    <row r="1249" spans="1:13">
      <c r="A1249" s="354">
        <v>45503</v>
      </c>
      <c r="B1249" s="355" t="s">
        <v>3466</v>
      </c>
      <c r="C1249" s="355" t="s">
        <v>409</v>
      </c>
      <c r="D1249" s="355" t="s">
        <v>3467</v>
      </c>
      <c r="E1249" s="355" t="s">
        <v>2457</v>
      </c>
      <c r="F1249" s="355" t="s">
        <v>438</v>
      </c>
      <c r="G1249" s="355" t="s">
        <v>439</v>
      </c>
      <c r="H1249" s="430">
        <v>46560</v>
      </c>
      <c r="I1249" s="355">
        <f t="shared" si="20"/>
        <v>7</v>
      </c>
      <c r="J1249" s="430">
        <v>46560</v>
      </c>
      <c r="K1249" s="430">
        <v>24</v>
      </c>
      <c r="L1249" s="431" t="s">
        <v>408</v>
      </c>
      <c r="M1249" s="355" t="s">
        <v>13065</v>
      </c>
    </row>
    <row r="1250" spans="1:13">
      <c r="A1250" s="354">
        <v>45503</v>
      </c>
      <c r="B1250" s="355" t="s">
        <v>3468</v>
      </c>
      <c r="C1250" s="355" t="s">
        <v>442</v>
      </c>
      <c r="D1250" s="355" t="s">
        <v>3469</v>
      </c>
      <c r="E1250" s="355" t="s">
        <v>2457</v>
      </c>
      <c r="F1250" s="355" t="s">
        <v>438</v>
      </c>
      <c r="G1250" s="355" t="s">
        <v>439</v>
      </c>
      <c r="H1250" s="430">
        <v>46860</v>
      </c>
      <c r="I1250" s="355">
        <f t="shared" si="20"/>
        <v>7</v>
      </c>
      <c r="J1250" s="430">
        <v>46860</v>
      </c>
      <c r="K1250" s="430">
        <v>24</v>
      </c>
      <c r="L1250" s="431" t="s">
        <v>408</v>
      </c>
      <c r="M1250" s="355" t="s">
        <v>13043</v>
      </c>
    </row>
    <row r="1251" spans="1:13">
      <c r="A1251" s="354">
        <v>45503</v>
      </c>
      <c r="B1251" s="355" t="s">
        <v>3470</v>
      </c>
      <c r="C1251" s="355" t="s">
        <v>442</v>
      </c>
      <c r="D1251" s="355" t="s">
        <v>3471</v>
      </c>
      <c r="E1251" s="355" t="s">
        <v>2457</v>
      </c>
      <c r="F1251" s="355" t="s">
        <v>438</v>
      </c>
      <c r="G1251" s="355" t="s">
        <v>439</v>
      </c>
      <c r="H1251" s="430">
        <v>35136</v>
      </c>
      <c r="I1251" s="355">
        <f t="shared" si="20"/>
        <v>7</v>
      </c>
      <c r="J1251" s="430">
        <v>35136</v>
      </c>
      <c r="K1251" s="430">
        <v>18</v>
      </c>
      <c r="L1251" s="431" t="s">
        <v>408</v>
      </c>
      <c r="M1251" s="355" t="s">
        <v>13043</v>
      </c>
    </row>
    <row r="1252" spans="1:13">
      <c r="A1252" s="354">
        <v>45503</v>
      </c>
      <c r="B1252" s="355" t="s">
        <v>3470</v>
      </c>
      <c r="C1252" s="355" t="s">
        <v>442</v>
      </c>
      <c r="D1252" s="355" t="s">
        <v>3471</v>
      </c>
      <c r="E1252" s="355" t="s">
        <v>2457</v>
      </c>
      <c r="F1252" s="355" t="s">
        <v>438</v>
      </c>
      <c r="G1252" s="355" t="s">
        <v>439</v>
      </c>
      <c r="H1252" s="430">
        <v>5856</v>
      </c>
      <c r="I1252" s="355">
        <f t="shared" si="20"/>
        <v>7</v>
      </c>
      <c r="J1252" s="430">
        <v>5856</v>
      </c>
      <c r="K1252" s="430">
        <v>3</v>
      </c>
      <c r="L1252" s="431" t="s">
        <v>408</v>
      </c>
      <c r="M1252" s="355" t="s">
        <v>13066</v>
      </c>
    </row>
    <row r="1253" spans="1:13">
      <c r="A1253" s="354">
        <v>45503</v>
      </c>
      <c r="B1253" s="355" t="s">
        <v>3470</v>
      </c>
      <c r="C1253" s="355" t="s">
        <v>442</v>
      </c>
      <c r="D1253" s="355" t="s">
        <v>3471</v>
      </c>
      <c r="E1253" s="355" t="s">
        <v>2457</v>
      </c>
      <c r="F1253" s="355" t="s">
        <v>438</v>
      </c>
      <c r="G1253" s="355" t="s">
        <v>439</v>
      </c>
      <c r="H1253" s="430">
        <v>5848</v>
      </c>
      <c r="I1253" s="355">
        <f t="shared" si="20"/>
        <v>7</v>
      </c>
      <c r="J1253" s="430">
        <v>5848</v>
      </c>
      <c r="K1253" s="430">
        <v>3</v>
      </c>
      <c r="L1253" s="431" t="s">
        <v>408</v>
      </c>
      <c r="M1253" s="355" t="s">
        <v>13065</v>
      </c>
    </row>
    <row r="1254" spans="1:13">
      <c r="A1254" s="354">
        <v>45504</v>
      </c>
      <c r="B1254" s="355" t="s">
        <v>3472</v>
      </c>
      <c r="C1254" s="355" t="s">
        <v>442</v>
      </c>
      <c r="D1254" s="355" t="s">
        <v>3473</v>
      </c>
      <c r="E1254" s="355" t="s">
        <v>2457</v>
      </c>
      <c r="F1254" s="355" t="s">
        <v>438</v>
      </c>
      <c r="G1254" s="355" t="s">
        <v>439</v>
      </c>
      <c r="H1254" s="430">
        <v>13496</v>
      </c>
      <c r="I1254" s="355">
        <f t="shared" si="20"/>
        <v>7</v>
      </c>
      <c r="J1254" s="430">
        <v>13496</v>
      </c>
      <c r="K1254" s="430">
        <v>7</v>
      </c>
      <c r="L1254" s="431" t="s">
        <v>408</v>
      </c>
      <c r="M1254" s="355" t="s">
        <v>13064</v>
      </c>
    </row>
    <row r="1255" spans="1:13">
      <c r="A1255" s="354">
        <v>45504</v>
      </c>
      <c r="B1255" s="355" t="s">
        <v>3472</v>
      </c>
      <c r="C1255" s="355" t="s">
        <v>442</v>
      </c>
      <c r="D1255" s="355" t="s">
        <v>3473</v>
      </c>
      <c r="E1255" s="355" t="s">
        <v>2457</v>
      </c>
      <c r="F1255" s="355" t="s">
        <v>438</v>
      </c>
      <c r="G1255" s="355" t="s">
        <v>439</v>
      </c>
      <c r="H1255" s="430">
        <v>32764</v>
      </c>
      <c r="I1255" s="355">
        <f t="shared" si="20"/>
        <v>7</v>
      </c>
      <c r="J1255" s="430">
        <v>32764</v>
      </c>
      <c r="K1255" s="430">
        <v>17</v>
      </c>
      <c r="L1255" s="431" t="s">
        <v>408</v>
      </c>
      <c r="M1255" s="355" t="s">
        <v>13063</v>
      </c>
    </row>
    <row r="1256" spans="1:13">
      <c r="A1256" s="354">
        <v>45504</v>
      </c>
      <c r="B1256" s="355" t="s">
        <v>3474</v>
      </c>
      <c r="C1256" s="355" t="s">
        <v>443</v>
      </c>
      <c r="D1256" s="355" t="s">
        <v>3475</v>
      </c>
      <c r="E1256" s="355" t="s">
        <v>2457</v>
      </c>
      <c r="F1256" s="355" t="s">
        <v>438</v>
      </c>
      <c r="G1256" s="355" t="s">
        <v>439</v>
      </c>
      <c r="H1256" s="430">
        <v>46800</v>
      </c>
      <c r="I1256" s="355">
        <f t="shared" si="20"/>
        <v>7</v>
      </c>
      <c r="J1256" s="430">
        <v>46800</v>
      </c>
      <c r="K1256" s="430">
        <v>24</v>
      </c>
      <c r="L1256" s="431" t="s">
        <v>408</v>
      </c>
      <c r="M1256" s="355" t="s">
        <v>13063</v>
      </c>
    </row>
    <row r="1257" spans="1:13">
      <c r="A1257" s="354">
        <v>45504</v>
      </c>
      <c r="B1257" s="355" t="s">
        <v>3476</v>
      </c>
      <c r="C1257" s="355" t="s">
        <v>443</v>
      </c>
      <c r="D1257" s="355" t="s">
        <v>3477</v>
      </c>
      <c r="E1257" s="355" t="s">
        <v>2457</v>
      </c>
      <c r="F1257" s="355" t="s">
        <v>438</v>
      </c>
      <c r="G1257" s="355" t="s">
        <v>439</v>
      </c>
      <c r="H1257" s="430">
        <v>31000</v>
      </c>
      <c r="I1257" s="355">
        <f t="shared" si="20"/>
        <v>7</v>
      </c>
      <c r="J1257" s="430">
        <v>31000</v>
      </c>
      <c r="K1257" s="430">
        <v>16</v>
      </c>
      <c r="L1257" s="431" t="s">
        <v>408</v>
      </c>
      <c r="M1257" s="355" t="s">
        <v>13063</v>
      </c>
    </row>
    <row r="1258" spans="1:13">
      <c r="A1258" s="354">
        <v>45504</v>
      </c>
      <c r="B1258" s="355" t="s">
        <v>3476</v>
      </c>
      <c r="C1258" s="355" t="s">
        <v>443</v>
      </c>
      <c r="D1258" s="355" t="s">
        <v>3477</v>
      </c>
      <c r="E1258" s="355" t="s">
        <v>2457</v>
      </c>
      <c r="F1258" s="355" t="s">
        <v>438</v>
      </c>
      <c r="G1258" s="355" t="s">
        <v>439</v>
      </c>
      <c r="H1258" s="430">
        <v>15720</v>
      </c>
      <c r="I1258" s="355">
        <f t="shared" si="20"/>
        <v>7</v>
      </c>
      <c r="J1258" s="430">
        <v>15720</v>
      </c>
      <c r="K1258" s="430">
        <v>8</v>
      </c>
      <c r="L1258" s="431" t="s">
        <v>408</v>
      </c>
      <c r="M1258" s="355" t="s">
        <v>13067</v>
      </c>
    </row>
    <row r="1259" spans="1:13">
      <c r="A1259" s="354">
        <v>45505</v>
      </c>
      <c r="B1259" s="355" t="s">
        <v>3478</v>
      </c>
      <c r="C1259" s="355" t="s">
        <v>3479</v>
      </c>
      <c r="D1259" s="355" t="s">
        <v>3480</v>
      </c>
      <c r="E1259" s="355" t="s">
        <v>2457</v>
      </c>
      <c r="F1259" s="355" t="s">
        <v>438</v>
      </c>
      <c r="G1259" s="355" t="s">
        <v>439</v>
      </c>
      <c r="H1259" s="430">
        <v>42918</v>
      </c>
      <c r="I1259" s="355">
        <f t="shared" si="20"/>
        <v>8</v>
      </c>
      <c r="J1259" s="430">
        <v>42918</v>
      </c>
      <c r="K1259" s="430">
        <v>22</v>
      </c>
      <c r="L1259" s="431" t="s">
        <v>408</v>
      </c>
      <c r="M1259" s="355" t="s">
        <v>13068</v>
      </c>
    </row>
    <row r="1260" spans="1:13">
      <c r="A1260" s="354">
        <v>45505</v>
      </c>
      <c r="B1260" s="355" t="s">
        <v>3478</v>
      </c>
      <c r="C1260" s="355" t="s">
        <v>3479</v>
      </c>
      <c r="D1260" s="355" t="s">
        <v>3480</v>
      </c>
      <c r="E1260" s="355" t="s">
        <v>2457</v>
      </c>
      <c r="F1260" s="355" t="s">
        <v>438</v>
      </c>
      <c r="G1260" s="355" t="s">
        <v>439</v>
      </c>
      <c r="H1260" s="430">
        <v>3902</v>
      </c>
      <c r="I1260" s="355">
        <f t="shared" si="20"/>
        <v>8</v>
      </c>
      <c r="J1260" s="430">
        <v>3902</v>
      </c>
      <c r="K1260" s="430">
        <v>2</v>
      </c>
      <c r="L1260" s="431" t="s">
        <v>408</v>
      </c>
      <c r="M1260" s="355" t="s">
        <v>13062</v>
      </c>
    </row>
    <row r="1261" spans="1:13">
      <c r="A1261" s="354">
        <v>45505</v>
      </c>
      <c r="B1261" s="355" t="s">
        <v>3481</v>
      </c>
      <c r="C1261" s="355" t="s">
        <v>441</v>
      </c>
      <c r="D1261" s="355" t="s">
        <v>3482</v>
      </c>
      <c r="E1261" s="355" t="s">
        <v>2457</v>
      </c>
      <c r="F1261" s="355" t="s">
        <v>438</v>
      </c>
      <c r="G1261" s="355" t="s">
        <v>439</v>
      </c>
      <c r="H1261" s="430">
        <v>46180</v>
      </c>
      <c r="I1261" s="355">
        <f t="shared" si="20"/>
        <v>8</v>
      </c>
      <c r="J1261" s="430">
        <v>46180</v>
      </c>
      <c r="K1261" s="430">
        <v>24</v>
      </c>
      <c r="L1261" s="431" t="s">
        <v>408</v>
      </c>
      <c r="M1261" s="355" t="s">
        <v>13069</v>
      </c>
    </row>
    <row r="1262" spans="1:13">
      <c r="A1262" s="354">
        <v>45505</v>
      </c>
      <c r="B1262" s="355" t="s">
        <v>3483</v>
      </c>
      <c r="C1262" s="355" t="s">
        <v>455</v>
      </c>
      <c r="D1262" s="355" t="s">
        <v>3484</v>
      </c>
      <c r="E1262" s="355" t="s">
        <v>2457</v>
      </c>
      <c r="F1262" s="355" t="s">
        <v>438</v>
      </c>
      <c r="G1262" s="355" t="s">
        <v>439</v>
      </c>
      <c r="H1262" s="430">
        <v>46500</v>
      </c>
      <c r="I1262" s="355">
        <f t="shared" si="20"/>
        <v>8</v>
      </c>
      <c r="J1262" s="430">
        <v>46500</v>
      </c>
      <c r="K1262" s="430">
        <v>24</v>
      </c>
      <c r="L1262" s="431" t="s">
        <v>408</v>
      </c>
      <c r="M1262" s="355" t="s">
        <v>13069</v>
      </c>
    </row>
    <row r="1263" spans="1:13">
      <c r="A1263" s="354">
        <v>45506</v>
      </c>
      <c r="B1263" s="355" t="s">
        <v>3485</v>
      </c>
      <c r="C1263" s="355" t="s">
        <v>410</v>
      </c>
      <c r="D1263" s="355" t="s">
        <v>3486</v>
      </c>
      <c r="E1263" s="355" t="s">
        <v>2457</v>
      </c>
      <c r="F1263" s="355" t="s">
        <v>438</v>
      </c>
      <c r="G1263" s="355" t="s">
        <v>439</v>
      </c>
      <c r="H1263" s="430">
        <v>46740</v>
      </c>
      <c r="I1263" s="355">
        <f t="shared" si="20"/>
        <v>8</v>
      </c>
      <c r="J1263" s="430">
        <v>46740</v>
      </c>
      <c r="K1263" s="430">
        <v>24</v>
      </c>
      <c r="L1263" s="431" t="s">
        <v>408</v>
      </c>
      <c r="M1263" s="355" t="s">
        <v>13070</v>
      </c>
    </row>
    <row r="1264" spans="1:13">
      <c r="A1264" s="354">
        <v>45506</v>
      </c>
      <c r="B1264" s="355" t="s">
        <v>3487</v>
      </c>
      <c r="C1264" s="355" t="s">
        <v>3488</v>
      </c>
      <c r="D1264" s="355" t="s">
        <v>3489</v>
      </c>
      <c r="E1264" s="355" t="s">
        <v>2457</v>
      </c>
      <c r="F1264" s="355" t="s">
        <v>438</v>
      </c>
      <c r="G1264" s="355" t="s">
        <v>439</v>
      </c>
      <c r="H1264" s="430">
        <v>46600</v>
      </c>
      <c r="I1264" s="355">
        <f t="shared" si="20"/>
        <v>8</v>
      </c>
      <c r="J1264" s="430">
        <v>46600</v>
      </c>
      <c r="K1264" s="430">
        <v>24</v>
      </c>
      <c r="L1264" s="431" t="s">
        <v>408</v>
      </c>
      <c r="M1264" s="355" t="s">
        <v>13070</v>
      </c>
    </row>
    <row r="1265" spans="1:13">
      <c r="A1265" s="354">
        <v>45506</v>
      </c>
      <c r="B1265" s="355" t="s">
        <v>3490</v>
      </c>
      <c r="C1265" s="355" t="s">
        <v>442</v>
      </c>
      <c r="D1265" s="355" t="s">
        <v>3491</v>
      </c>
      <c r="E1265" s="355" t="s">
        <v>2457</v>
      </c>
      <c r="F1265" s="355" t="s">
        <v>438</v>
      </c>
      <c r="G1265" s="355" t="s">
        <v>439</v>
      </c>
      <c r="H1265" s="430">
        <v>41110</v>
      </c>
      <c r="I1265" s="355">
        <f t="shared" si="20"/>
        <v>8</v>
      </c>
      <c r="J1265" s="430">
        <v>41110</v>
      </c>
      <c r="K1265" s="430">
        <v>21</v>
      </c>
      <c r="L1265" s="431" t="s">
        <v>408</v>
      </c>
      <c r="M1265" s="355" t="s">
        <v>13069</v>
      </c>
    </row>
    <row r="1266" spans="1:13">
      <c r="A1266" s="354">
        <v>45506</v>
      </c>
      <c r="B1266" s="355" t="s">
        <v>3490</v>
      </c>
      <c r="C1266" s="355" t="s">
        <v>442</v>
      </c>
      <c r="D1266" s="355" t="s">
        <v>3491</v>
      </c>
      <c r="E1266" s="355" t="s">
        <v>2457</v>
      </c>
      <c r="F1266" s="355" t="s">
        <v>438</v>
      </c>
      <c r="G1266" s="355" t="s">
        <v>439</v>
      </c>
      <c r="H1266" s="430">
        <v>5870</v>
      </c>
      <c r="I1266" s="355">
        <f t="shared" si="20"/>
        <v>8</v>
      </c>
      <c r="J1266" s="430">
        <v>5870</v>
      </c>
      <c r="K1266" s="430">
        <v>3</v>
      </c>
      <c r="L1266" s="431" t="s">
        <v>408</v>
      </c>
      <c r="M1266" s="355" t="s">
        <v>13070</v>
      </c>
    </row>
    <row r="1267" spans="1:13">
      <c r="A1267" s="354">
        <v>45509</v>
      </c>
      <c r="B1267" s="355" t="s">
        <v>3492</v>
      </c>
      <c r="C1267" s="355" t="s">
        <v>410</v>
      </c>
      <c r="D1267" s="355" t="s">
        <v>3493</v>
      </c>
      <c r="E1267" s="355" t="s">
        <v>2457</v>
      </c>
      <c r="F1267" s="355" t="s">
        <v>438</v>
      </c>
      <c r="G1267" s="355" t="s">
        <v>439</v>
      </c>
      <c r="H1267" s="430">
        <v>46760</v>
      </c>
      <c r="I1267" s="355">
        <f t="shared" si="20"/>
        <v>8</v>
      </c>
      <c r="J1267" s="430">
        <v>46760</v>
      </c>
      <c r="K1267" s="430">
        <v>24</v>
      </c>
      <c r="L1267" s="431" t="s">
        <v>408</v>
      </c>
      <c r="M1267" s="355" t="s">
        <v>13069</v>
      </c>
    </row>
    <row r="1268" spans="1:13">
      <c r="A1268" s="354">
        <v>45509</v>
      </c>
      <c r="B1268" s="355" t="s">
        <v>3494</v>
      </c>
      <c r="C1268" s="355" t="s">
        <v>442</v>
      </c>
      <c r="D1268" s="355" t="s">
        <v>3495</v>
      </c>
      <c r="E1268" s="355" t="s">
        <v>2457</v>
      </c>
      <c r="F1268" s="355" t="s">
        <v>438</v>
      </c>
      <c r="G1268" s="355" t="s">
        <v>439</v>
      </c>
      <c r="H1268" s="430">
        <v>34858</v>
      </c>
      <c r="I1268" s="355">
        <f t="shared" ref="I1268:I1331" si="21">MONTH(A1268)</f>
        <v>8</v>
      </c>
      <c r="J1268" s="430">
        <v>34858</v>
      </c>
      <c r="K1268" s="430">
        <v>18</v>
      </c>
      <c r="L1268" s="431" t="s">
        <v>408</v>
      </c>
      <c r="M1268" s="355" t="s">
        <v>13069</v>
      </c>
    </row>
    <row r="1269" spans="1:13">
      <c r="A1269" s="354">
        <v>45509</v>
      </c>
      <c r="B1269" s="355" t="s">
        <v>3494</v>
      </c>
      <c r="C1269" s="355" t="s">
        <v>442</v>
      </c>
      <c r="D1269" s="355" t="s">
        <v>3495</v>
      </c>
      <c r="E1269" s="355" t="s">
        <v>2457</v>
      </c>
      <c r="F1269" s="355" t="s">
        <v>438</v>
      </c>
      <c r="G1269" s="355" t="s">
        <v>439</v>
      </c>
      <c r="H1269" s="430">
        <v>11622</v>
      </c>
      <c r="I1269" s="355">
        <f t="shared" si="21"/>
        <v>8</v>
      </c>
      <c r="J1269" s="430">
        <v>11622</v>
      </c>
      <c r="K1269" s="430">
        <v>6</v>
      </c>
      <c r="L1269" s="431" t="s">
        <v>408</v>
      </c>
      <c r="M1269" s="355" t="s">
        <v>13071</v>
      </c>
    </row>
    <row r="1270" spans="1:13">
      <c r="A1270" s="354">
        <v>45509</v>
      </c>
      <c r="B1270" s="355" t="s">
        <v>3496</v>
      </c>
      <c r="C1270" s="355" t="s">
        <v>441</v>
      </c>
      <c r="D1270" s="355" t="s">
        <v>3497</v>
      </c>
      <c r="E1270" s="355" t="s">
        <v>2457</v>
      </c>
      <c r="F1270" s="355" t="s">
        <v>438</v>
      </c>
      <c r="G1270" s="355" t="s">
        <v>439</v>
      </c>
      <c r="H1270" s="430">
        <v>46580</v>
      </c>
      <c r="I1270" s="355">
        <f t="shared" si="21"/>
        <v>8</v>
      </c>
      <c r="J1270" s="430">
        <v>46580</v>
      </c>
      <c r="K1270" s="430">
        <v>24</v>
      </c>
      <c r="L1270" s="431" t="s">
        <v>408</v>
      </c>
      <c r="M1270" s="355" t="s">
        <v>13069</v>
      </c>
    </row>
    <row r="1271" spans="1:13">
      <c r="A1271" s="354">
        <v>45510</v>
      </c>
      <c r="B1271" s="355" t="s">
        <v>3498</v>
      </c>
      <c r="C1271" s="355" t="s">
        <v>409</v>
      </c>
      <c r="D1271" s="355" t="s">
        <v>3499</v>
      </c>
      <c r="E1271" s="355" t="s">
        <v>2457</v>
      </c>
      <c r="F1271" s="355" t="s">
        <v>438</v>
      </c>
      <c r="G1271" s="355" t="s">
        <v>439</v>
      </c>
      <c r="H1271" s="430">
        <v>46240</v>
      </c>
      <c r="I1271" s="355">
        <f t="shared" si="21"/>
        <v>8</v>
      </c>
      <c r="J1271" s="430">
        <v>46240</v>
      </c>
      <c r="K1271" s="430">
        <v>24</v>
      </c>
      <c r="L1271" s="431" t="s">
        <v>408</v>
      </c>
      <c r="M1271" s="355" t="s">
        <v>13072</v>
      </c>
    </row>
    <row r="1272" spans="1:13">
      <c r="A1272" s="354">
        <v>45510</v>
      </c>
      <c r="B1272" s="355" t="s">
        <v>3500</v>
      </c>
      <c r="C1272" s="355" t="s">
        <v>409</v>
      </c>
      <c r="D1272" s="355" t="s">
        <v>3501</v>
      </c>
      <c r="E1272" s="355" t="s">
        <v>2457</v>
      </c>
      <c r="F1272" s="355" t="s">
        <v>438</v>
      </c>
      <c r="G1272" s="355" t="s">
        <v>439</v>
      </c>
      <c r="H1272" s="430">
        <v>46020</v>
      </c>
      <c r="I1272" s="355">
        <f t="shared" si="21"/>
        <v>8</v>
      </c>
      <c r="J1272" s="430">
        <v>46020</v>
      </c>
      <c r="K1272" s="430">
        <v>24</v>
      </c>
      <c r="L1272" s="431" t="s">
        <v>408</v>
      </c>
      <c r="M1272" s="355" t="s">
        <v>13072</v>
      </c>
    </row>
    <row r="1273" spans="1:13">
      <c r="A1273" s="354">
        <v>45510</v>
      </c>
      <c r="B1273" s="355" t="s">
        <v>3502</v>
      </c>
      <c r="C1273" s="355" t="s">
        <v>404</v>
      </c>
      <c r="D1273" s="355" t="s">
        <v>3503</v>
      </c>
      <c r="E1273" s="355" t="s">
        <v>2457</v>
      </c>
      <c r="F1273" s="355" t="s">
        <v>438</v>
      </c>
      <c r="G1273" s="355" t="s">
        <v>439</v>
      </c>
      <c r="H1273" s="430">
        <v>46300</v>
      </c>
      <c r="I1273" s="355">
        <f t="shared" si="21"/>
        <v>8</v>
      </c>
      <c r="J1273" s="430">
        <v>46300</v>
      </c>
      <c r="K1273" s="430">
        <v>24</v>
      </c>
      <c r="L1273" s="431" t="s">
        <v>408</v>
      </c>
      <c r="M1273" s="355" t="s">
        <v>13072</v>
      </c>
    </row>
    <row r="1274" spans="1:13">
      <c r="A1274" s="354">
        <v>45511</v>
      </c>
      <c r="B1274" s="355" t="s">
        <v>3504</v>
      </c>
      <c r="C1274" s="355" t="s">
        <v>414</v>
      </c>
      <c r="D1274" s="355" t="s">
        <v>3505</v>
      </c>
      <c r="E1274" s="355" t="s">
        <v>2457</v>
      </c>
      <c r="F1274" s="355" t="s">
        <v>438</v>
      </c>
      <c r="G1274" s="355" t="s">
        <v>439</v>
      </c>
      <c r="H1274" s="430">
        <v>46680</v>
      </c>
      <c r="I1274" s="355">
        <f t="shared" si="21"/>
        <v>8</v>
      </c>
      <c r="J1274" s="430">
        <v>46680</v>
      </c>
      <c r="K1274" s="430">
        <v>24</v>
      </c>
      <c r="L1274" s="431" t="s">
        <v>408</v>
      </c>
      <c r="M1274" s="355" t="s">
        <v>13072</v>
      </c>
    </row>
    <row r="1275" spans="1:13">
      <c r="A1275" s="354">
        <v>45511</v>
      </c>
      <c r="B1275" s="355" t="s">
        <v>3506</v>
      </c>
      <c r="C1275" s="355" t="s">
        <v>404</v>
      </c>
      <c r="D1275" s="355" t="s">
        <v>3507</v>
      </c>
      <c r="E1275" s="355" t="s">
        <v>2457</v>
      </c>
      <c r="F1275" s="355" t="s">
        <v>438</v>
      </c>
      <c r="G1275" s="355" t="s">
        <v>439</v>
      </c>
      <c r="H1275" s="430">
        <v>46460</v>
      </c>
      <c r="I1275" s="355">
        <f t="shared" si="21"/>
        <v>8</v>
      </c>
      <c r="J1275" s="430">
        <v>46460</v>
      </c>
      <c r="K1275" s="430">
        <v>24</v>
      </c>
      <c r="L1275" s="431" t="s">
        <v>408</v>
      </c>
      <c r="M1275" s="355" t="s">
        <v>13072</v>
      </c>
    </row>
    <row r="1276" spans="1:13">
      <c r="A1276" s="354">
        <v>45511</v>
      </c>
      <c r="B1276" s="355" t="s">
        <v>3508</v>
      </c>
      <c r="C1276" s="355" t="s">
        <v>404</v>
      </c>
      <c r="D1276" s="355" t="s">
        <v>3509</v>
      </c>
      <c r="E1276" s="355" t="s">
        <v>2457</v>
      </c>
      <c r="F1276" s="355" t="s">
        <v>438</v>
      </c>
      <c r="G1276" s="355" t="s">
        <v>439</v>
      </c>
      <c r="H1276" s="430">
        <v>45420</v>
      </c>
      <c r="I1276" s="355">
        <f t="shared" si="21"/>
        <v>8</v>
      </c>
      <c r="J1276" s="430">
        <v>45420</v>
      </c>
      <c r="K1276" s="430">
        <v>24</v>
      </c>
      <c r="L1276" s="431" t="s">
        <v>408</v>
      </c>
      <c r="M1276" s="355" t="s">
        <v>13073</v>
      </c>
    </row>
    <row r="1277" spans="1:13">
      <c r="A1277" s="354">
        <v>45516</v>
      </c>
      <c r="B1277" s="355" t="s">
        <v>3510</v>
      </c>
      <c r="C1277" s="355" t="s">
        <v>442</v>
      </c>
      <c r="D1277" s="355" t="s">
        <v>3511</v>
      </c>
      <c r="E1277" s="355" t="s">
        <v>2457</v>
      </c>
      <c r="F1277" s="355" t="s">
        <v>438</v>
      </c>
      <c r="G1277" s="355" t="s">
        <v>439</v>
      </c>
      <c r="H1277" s="430">
        <v>42606</v>
      </c>
      <c r="I1277" s="355">
        <f t="shared" si="21"/>
        <v>8</v>
      </c>
      <c r="J1277" s="430">
        <v>42606</v>
      </c>
      <c r="K1277" s="430">
        <v>22</v>
      </c>
      <c r="L1277" s="431" t="s">
        <v>408</v>
      </c>
      <c r="M1277" s="355" t="s">
        <v>13074</v>
      </c>
    </row>
    <row r="1278" spans="1:13">
      <c r="A1278" s="354">
        <v>45516</v>
      </c>
      <c r="B1278" s="355" t="s">
        <v>3510</v>
      </c>
      <c r="C1278" s="355" t="s">
        <v>442</v>
      </c>
      <c r="D1278" s="355" t="s">
        <v>3511</v>
      </c>
      <c r="E1278" s="355" t="s">
        <v>2457</v>
      </c>
      <c r="F1278" s="355" t="s">
        <v>438</v>
      </c>
      <c r="G1278" s="355" t="s">
        <v>439</v>
      </c>
      <c r="H1278" s="430">
        <v>3874</v>
      </c>
      <c r="I1278" s="355">
        <f t="shared" si="21"/>
        <v>8</v>
      </c>
      <c r="J1278" s="430">
        <v>3874</v>
      </c>
      <c r="K1278" s="430">
        <v>2</v>
      </c>
      <c r="L1278" s="431" t="s">
        <v>408</v>
      </c>
      <c r="M1278" s="355" t="s">
        <v>13075</v>
      </c>
    </row>
    <row r="1279" spans="1:13">
      <c r="A1279" s="354">
        <v>45516</v>
      </c>
      <c r="B1279" s="355" t="s">
        <v>3512</v>
      </c>
      <c r="C1279" s="355" t="s">
        <v>3513</v>
      </c>
      <c r="D1279" s="355" t="s">
        <v>3514</v>
      </c>
      <c r="E1279" s="355" t="s">
        <v>2457</v>
      </c>
      <c r="F1279" s="355" t="s">
        <v>438</v>
      </c>
      <c r="G1279" s="355" t="s">
        <v>439</v>
      </c>
      <c r="H1279" s="430">
        <v>45780</v>
      </c>
      <c r="I1279" s="355">
        <f t="shared" si="21"/>
        <v>8</v>
      </c>
      <c r="J1279" s="430">
        <v>45780</v>
      </c>
      <c r="K1279" s="430">
        <v>24</v>
      </c>
      <c r="L1279" s="431" t="s">
        <v>408</v>
      </c>
      <c r="M1279" s="355" t="s">
        <v>13068</v>
      </c>
    </row>
    <row r="1280" spans="1:13">
      <c r="A1280" s="354">
        <v>45516</v>
      </c>
      <c r="B1280" s="355" t="s">
        <v>3515</v>
      </c>
      <c r="C1280" s="355" t="s">
        <v>443</v>
      </c>
      <c r="D1280" s="355" t="s">
        <v>3516</v>
      </c>
      <c r="E1280" s="355" t="s">
        <v>2457</v>
      </c>
      <c r="F1280" s="355" t="s">
        <v>438</v>
      </c>
      <c r="G1280" s="355" t="s">
        <v>439</v>
      </c>
      <c r="H1280" s="430">
        <v>43943</v>
      </c>
      <c r="I1280" s="355">
        <f t="shared" si="21"/>
        <v>8</v>
      </c>
      <c r="J1280" s="430">
        <v>43943</v>
      </c>
      <c r="K1280" s="430">
        <v>23</v>
      </c>
      <c r="L1280" s="431" t="s">
        <v>408</v>
      </c>
      <c r="M1280" s="355" t="s">
        <v>13068</v>
      </c>
    </row>
    <row r="1281" spans="1:13">
      <c r="A1281" s="354">
        <v>45516</v>
      </c>
      <c r="B1281" s="355" t="s">
        <v>3515</v>
      </c>
      <c r="C1281" s="355" t="s">
        <v>443</v>
      </c>
      <c r="D1281" s="355" t="s">
        <v>3516</v>
      </c>
      <c r="E1281" s="355" t="s">
        <v>2457</v>
      </c>
      <c r="F1281" s="355" t="s">
        <v>438</v>
      </c>
      <c r="G1281" s="355" t="s">
        <v>439</v>
      </c>
      <c r="H1281" s="430">
        <v>1997</v>
      </c>
      <c r="I1281" s="355">
        <f t="shared" si="21"/>
        <v>8</v>
      </c>
      <c r="J1281" s="430">
        <v>1997</v>
      </c>
      <c r="K1281" s="430">
        <v>1</v>
      </c>
      <c r="L1281" s="431" t="s">
        <v>408</v>
      </c>
      <c r="M1281" s="355" t="s">
        <v>13070</v>
      </c>
    </row>
    <row r="1282" spans="1:13">
      <c r="A1282" s="354">
        <v>45516</v>
      </c>
      <c r="B1282" s="355" t="s">
        <v>3517</v>
      </c>
      <c r="C1282" s="355" t="s">
        <v>3518</v>
      </c>
      <c r="D1282" s="355" t="s">
        <v>3519</v>
      </c>
      <c r="E1282" s="355" t="s">
        <v>2457</v>
      </c>
      <c r="F1282" s="355" t="s">
        <v>438</v>
      </c>
      <c r="G1282" s="355" t="s">
        <v>439</v>
      </c>
      <c r="H1282" s="430">
        <v>46180</v>
      </c>
      <c r="I1282" s="355">
        <f t="shared" si="21"/>
        <v>8</v>
      </c>
      <c r="J1282" s="430">
        <v>46180</v>
      </c>
      <c r="K1282" s="430">
        <v>24</v>
      </c>
      <c r="L1282" s="431" t="s">
        <v>408</v>
      </c>
      <c r="M1282" s="355" t="s">
        <v>13068</v>
      </c>
    </row>
    <row r="1283" spans="1:13">
      <c r="A1283" s="354">
        <v>45517</v>
      </c>
      <c r="B1283" s="355" t="s">
        <v>3520</v>
      </c>
      <c r="C1283" s="355" t="s">
        <v>404</v>
      </c>
      <c r="D1283" s="355" t="s">
        <v>3521</v>
      </c>
      <c r="E1283" s="355" t="s">
        <v>2457</v>
      </c>
      <c r="F1283" s="355" t="s">
        <v>438</v>
      </c>
      <c r="G1283" s="355" t="s">
        <v>439</v>
      </c>
      <c r="H1283" s="430">
        <v>47020</v>
      </c>
      <c r="I1283" s="355">
        <f t="shared" si="21"/>
        <v>8</v>
      </c>
      <c r="J1283" s="430">
        <v>47020</v>
      </c>
      <c r="K1283" s="430">
        <v>24</v>
      </c>
      <c r="L1283" s="431" t="s">
        <v>408</v>
      </c>
      <c r="M1283" s="355" t="s">
        <v>13076</v>
      </c>
    </row>
    <row r="1284" spans="1:13">
      <c r="A1284" s="354">
        <v>45517</v>
      </c>
      <c r="B1284" s="355" t="s">
        <v>3522</v>
      </c>
      <c r="C1284" s="355" t="s">
        <v>443</v>
      </c>
      <c r="D1284" s="355" t="s">
        <v>3523</v>
      </c>
      <c r="E1284" s="355" t="s">
        <v>2457</v>
      </c>
      <c r="F1284" s="355" t="s">
        <v>438</v>
      </c>
      <c r="G1284" s="355" t="s">
        <v>439</v>
      </c>
      <c r="H1284" s="430">
        <v>46680</v>
      </c>
      <c r="I1284" s="355">
        <f t="shared" si="21"/>
        <v>8</v>
      </c>
      <c r="J1284" s="430">
        <v>46680</v>
      </c>
      <c r="K1284" s="430">
        <v>24</v>
      </c>
      <c r="L1284" s="431" t="s">
        <v>408</v>
      </c>
      <c r="M1284" s="355" t="s">
        <v>13073</v>
      </c>
    </row>
    <row r="1285" spans="1:13">
      <c r="A1285" s="354">
        <v>45517</v>
      </c>
      <c r="B1285" s="355" t="s">
        <v>3524</v>
      </c>
      <c r="C1285" s="355" t="s">
        <v>3525</v>
      </c>
      <c r="D1285" s="355" t="s">
        <v>3526</v>
      </c>
      <c r="E1285" s="355" t="s">
        <v>2457</v>
      </c>
      <c r="F1285" s="355" t="s">
        <v>438</v>
      </c>
      <c r="G1285" s="355" t="s">
        <v>439</v>
      </c>
      <c r="H1285" s="430">
        <v>46380</v>
      </c>
      <c r="I1285" s="355">
        <f t="shared" si="21"/>
        <v>8</v>
      </c>
      <c r="J1285" s="430">
        <v>46380</v>
      </c>
      <c r="K1285" s="430">
        <v>24</v>
      </c>
      <c r="L1285" s="431" t="s">
        <v>408</v>
      </c>
      <c r="M1285" s="355" t="s">
        <v>13068</v>
      </c>
    </row>
    <row r="1286" spans="1:13">
      <c r="A1286" s="354">
        <v>45517</v>
      </c>
      <c r="B1286" s="355" t="s">
        <v>3527</v>
      </c>
      <c r="C1286" s="355" t="s">
        <v>443</v>
      </c>
      <c r="D1286" s="355" t="s">
        <v>3528</v>
      </c>
      <c r="E1286" s="355" t="s">
        <v>2457</v>
      </c>
      <c r="F1286" s="355" t="s">
        <v>438</v>
      </c>
      <c r="G1286" s="355" t="s">
        <v>439</v>
      </c>
      <c r="H1286" s="430">
        <v>40600</v>
      </c>
      <c r="I1286" s="355">
        <f t="shared" si="21"/>
        <v>8</v>
      </c>
      <c r="J1286" s="430">
        <v>40600</v>
      </c>
      <c r="K1286" s="430">
        <v>21</v>
      </c>
      <c r="L1286" s="431" t="s">
        <v>408</v>
      </c>
      <c r="M1286" s="355" t="s">
        <v>13076</v>
      </c>
    </row>
    <row r="1287" spans="1:13">
      <c r="A1287" s="354">
        <v>45517</v>
      </c>
      <c r="B1287" s="355" t="s">
        <v>3527</v>
      </c>
      <c r="C1287" s="355" t="s">
        <v>443</v>
      </c>
      <c r="D1287" s="355" t="s">
        <v>3528</v>
      </c>
      <c r="E1287" s="355" t="s">
        <v>2457</v>
      </c>
      <c r="F1287" s="355" t="s">
        <v>438</v>
      </c>
      <c r="G1287" s="355" t="s">
        <v>439</v>
      </c>
      <c r="H1287" s="430">
        <v>5800</v>
      </c>
      <c r="I1287" s="355">
        <f t="shared" si="21"/>
        <v>8</v>
      </c>
      <c r="J1287" s="430">
        <v>5800</v>
      </c>
      <c r="K1287" s="430">
        <v>3</v>
      </c>
      <c r="L1287" s="431" t="s">
        <v>408</v>
      </c>
      <c r="M1287" s="355" t="s">
        <v>13068</v>
      </c>
    </row>
    <row r="1288" spans="1:13">
      <c r="A1288" s="354">
        <v>45518</v>
      </c>
      <c r="B1288" s="355" t="s">
        <v>3529</v>
      </c>
      <c r="C1288" s="355" t="s">
        <v>404</v>
      </c>
      <c r="D1288" s="355" t="s">
        <v>3530</v>
      </c>
      <c r="E1288" s="355" t="s">
        <v>2457</v>
      </c>
      <c r="F1288" s="355" t="s">
        <v>438</v>
      </c>
      <c r="G1288" s="355" t="s">
        <v>439</v>
      </c>
      <c r="H1288" s="430">
        <v>46400</v>
      </c>
      <c r="I1288" s="355">
        <f t="shared" si="21"/>
        <v>8</v>
      </c>
      <c r="J1288" s="430">
        <v>46400</v>
      </c>
      <c r="K1288" s="430">
        <v>24</v>
      </c>
      <c r="L1288" s="431" t="s">
        <v>408</v>
      </c>
      <c r="M1288" s="355" t="s">
        <v>13077</v>
      </c>
    </row>
    <row r="1289" spans="1:13">
      <c r="A1289" s="354">
        <v>45518</v>
      </c>
      <c r="B1289" s="355" t="s">
        <v>3531</v>
      </c>
      <c r="C1289" s="355" t="s">
        <v>404</v>
      </c>
      <c r="D1289" s="355" t="s">
        <v>3532</v>
      </c>
      <c r="E1289" s="355" t="s">
        <v>2457</v>
      </c>
      <c r="F1289" s="355" t="s">
        <v>438</v>
      </c>
      <c r="G1289" s="355" t="s">
        <v>439</v>
      </c>
      <c r="H1289" s="430">
        <v>46840</v>
      </c>
      <c r="I1289" s="355">
        <f t="shared" si="21"/>
        <v>8</v>
      </c>
      <c r="J1289" s="430">
        <v>46840</v>
      </c>
      <c r="K1289" s="430">
        <v>24</v>
      </c>
      <c r="L1289" s="431" t="s">
        <v>408</v>
      </c>
      <c r="M1289" s="355" t="s">
        <v>13077</v>
      </c>
    </row>
    <row r="1290" spans="1:13">
      <c r="A1290" s="354">
        <v>45517</v>
      </c>
      <c r="B1290" s="355" t="s">
        <v>3533</v>
      </c>
      <c r="C1290" s="355" t="s">
        <v>404</v>
      </c>
      <c r="D1290" s="355" t="s">
        <v>3534</v>
      </c>
      <c r="E1290" s="355" t="s">
        <v>2457</v>
      </c>
      <c r="F1290" s="355" t="s">
        <v>438</v>
      </c>
      <c r="G1290" s="355" t="s">
        <v>439</v>
      </c>
      <c r="H1290" s="430">
        <v>46040</v>
      </c>
      <c r="I1290" s="355">
        <f t="shared" si="21"/>
        <v>8</v>
      </c>
      <c r="J1290" s="430">
        <v>46040</v>
      </c>
      <c r="K1290" s="430">
        <v>24</v>
      </c>
      <c r="L1290" s="431" t="s">
        <v>408</v>
      </c>
      <c r="M1290" s="355" t="s">
        <v>13078</v>
      </c>
    </row>
    <row r="1291" spans="1:13">
      <c r="A1291" s="354">
        <v>45518</v>
      </c>
      <c r="B1291" s="355" t="s">
        <v>3535</v>
      </c>
      <c r="C1291" s="355" t="s">
        <v>442</v>
      </c>
      <c r="D1291" s="355" t="s">
        <v>3536</v>
      </c>
      <c r="E1291" s="355" t="s">
        <v>2457</v>
      </c>
      <c r="F1291" s="355" t="s">
        <v>438</v>
      </c>
      <c r="G1291" s="355" t="s">
        <v>439</v>
      </c>
      <c r="H1291" s="430">
        <v>44409</v>
      </c>
      <c r="I1291" s="355">
        <f t="shared" si="21"/>
        <v>8</v>
      </c>
      <c r="J1291" s="430">
        <v>44409</v>
      </c>
      <c r="K1291" s="430">
        <v>23</v>
      </c>
      <c r="L1291" s="431" t="s">
        <v>408</v>
      </c>
      <c r="M1291" s="355" t="s">
        <v>13077</v>
      </c>
    </row>
    <row r="1292" spans="1:13">
      <c r="A1292" s="354">
        <v>45518</v>
      </c>
      <c r="B1292" s="355" t="s">
        <v>3535</v>
      </c>
      <c r="C1292" s="355" t="s">
        <v>442</v>
      </c>
      <c r="D1292" s="355" t="s">
        <v>3536</v>
      </c>
      <c r="E1292" s="355" t="s">
        <v>2457</v>
      </c>
      <c r="F1292" s="355" t="s">
        <v>438</v>
      </c>
      <c r="G1292" s="355" t="s">
        <v>439</v>
      </c>
      <c r="H1292" s="430">
        <v>1931</v>
      </c>
      <c r="I1292" s="355">
        <f t="shared" si="21"/>
        <v>8</v>
      </c>
      <c r="J1292" s="430">
        <v>1931</v>
      </c>
      <c r="K1292" s="430">
        <v>1</v>
      </c>
      <c r="L1292" s="431" t="s">
        <v>408</v>
      </c>
      <c r="M1292" s="355" t="s">
        <v>13076</v>
      </c>
    </row>
    <row r="1293" spans="1:13">
      <c r="A1293" s="354">
        <v>45520</v>
      </c>
      <c r="B1293" s="355" t="s">
        <v>3537</v>
      </c>
      <c r="C1293" s="355" t="s">
        <v>409</v>
      </c>
      <c r="D1293" s="355" t="s">
        <v>3538</v>
      </c>
      <c r="E1293" s="355" t="s">
        <v>2457</v>
      </c>
      <c r="F1293" s="355" t="s">
        <v>438</v>
      </c>
      <c r="G1293" s="355" t="s">
        <v>439</v>
      </c>
      <c r="H1293" s="430">
        <v>46160</v>
      </c>
      <c r="I1293" s="355">
        <f t="shared" si="21"/>
        <v>8</v>
      </c>
      <c r="J1293" s="430">
        <v>46160</v>
      </c>
      <c r="K1293" s="430">
        <v>24</v>
      </c>
      <c r="L1293" s="431" t="s">
        <v>408</v>
      </c>
      <c r="M1293" s="355" t="s">
        <v>13076</v>
      </c>
    </row>
    <row r="1294" spans="1:13">
      <c r="A1294" s="354">
        <v>45523</v>
      </c>
      <c r="B1294" s="355" t="s">
        <v>3539</v>
      </c>
      <c r="C1294" s="355" t="s">
        <v>409</v>
      </c>
      <c r="D1294" s="355" t="s">
        <v>3540</v>
      </c>
      <c r="E1294" s="355" t="s">
        <v>2457</v>
      </c>
      <c r="F1294" s="355" t="s">
        <v>438</v>
      </c>
      <c r="G1294" s="355" t="s">
        <v>439</v>
      </c>
      <c r="H1294" s="430">
        <v>46000</v>
      </c>
      <c r="I1294" s="355">
        <f t="shared" si="21"/>
        <v>8</v>
      </c>
      <c r="J1294" s="430">
        <v>46000</v>
      </c>
      <c r="K1294" s="430">
        <v>24</v>
      </c>
      <c r="L1294" s="431" t="s">
        <v>408</v>
      </c>
      <c r="M1294" s="355" t="s">
        <v>13076</v>
      </c>
    </row>
    <row r="1295" spans="1:13">
      <c r="A1295" s="354">
        <v>45523</v>
      </c>
      <c r="B1295" s="355" t="s">
        <v>3541</v>
      </c>
      <c r="C1295" s="355" t="s">
        <v>443</v>
      </c>
      <c r="D1295" s="355" t="s">
        <v>3542</v>
      </c>
      <c r="E1295" s="355" t="s">
        <v>2457</v>
      </c>
      <c r="F1295" s="355" t="s">
        <v>438</v>
      </c>
      <c r="G1295" s="355" t="s">
        <v>439</v>
      </c>
      <c r="H1295" s="430">
        <v>38468</v>
      </c>
      <c r="I1295" s="355">
        <f t="shared" si="21"/>
        <v>8</v>
      </c>
      <c r="J1295" s="430">
        <v>38468</v>
      </c>
      <c r="K1295" s="430">
        <v>20</v>
      </c>
      <c r="L1295" s="431" t="s">
        <v>408</v>
      </c>
      <c r="M1295" s="355" t="s">
        <v>13076</v>
      </c>
    </row>
    <row r="1296" spans="1:13">
      <c r="A1296" s="354">
        <v>45523</v>
      </c>
      <c r="B1296" s="355" t="s">
        <v>3541</v>
      </c>
      <c r="C1296" s="355" t="s">
        <v>443</v>
      </c>
      <c r="D1296" s="355" t="s">
        <v>3542</v>
      </c>
      <c r="E1296" s="355" t="s">
        <v>2457</v>
      </c>
      <c r="F1296" s="355" t="s">
        <v>438</v>
      </c>
      <c r="G1296" s="355" t="s">
        <v>439</v>
      </c>
      <c r="H1296" s="430">
        <v>7692</v>
      </c>
      <c r="I1296" s="355">
        <f t="shared" si="21"/>
        <v>8</v>
      </c>
      <c r="J1296" s="430">
        <v>7692</v>
      </c>
      <c r="K1296" s="430">
        <v>4</v>
      </c>
      <c r="L1296" s="431" t="s">
        <v>408</v>
      </c>
      <c r="M1296" s="355" t="s">
        <v>13079</v>
      </c>
    </row>
    <row r="1297" spans="1:13">
      <c r="A1297" s="354">
        <v>45523</v>
      </c>
      <c r="B1297" s="355" t="s">
        <v>3543</v>
      </c>
      <c r="C1297" s="355" t="s">
        <v>443</v>
      </c>
      <c r="D1297" s="355" t="s">
        <v>3544</v>
      </c>
      <c r="E1297" s="355" t="s">
        <v>2457</v>
      </c>
      <c r="F1297" s="355" t="s">
        <v>438</v>
      </c>
      <c r="G1297" s="355" t="s">
        <v>439</v>
      </c>
      <c r="H1297" s="430">
        <v>47140</v>
      </c>
      <c r="I1297" s="355">
        <f t="shared" si="21"/>
        <v>8</v>
      </c>
      <c r="J1297" s="430">
        <v>47140</v>
      </c>
      <c r="K1297" s="430">
        <v>24</v>
      </c>
      <c r="L1297" s="431" t="s">
        <v>408</v>
      </c>
      <c r="M1297" s="355" t="s">
        <v>13080</v>
      </c>
    </row>
    <row r="1298" spans="1:13">
      <c r="A1298" s="354">
        <v>45524</v>
      </c>
      <c r="B1298" s="355" t="s">
        <v>3545</v>
      </c>
      <c r="C1298" s="355" t="s">
        <v>404</v>
      </c>
      <c r="D1298" s="355" t="s">
        <v>3546</v>
      </c>
      <c r="E1298" s="355" t="s">
        <v>2457</v>
      </c>
      <c r="F1298" s="355" t="s">
        <v>438</v>
      </c>
      <c r="G1298" s="355" t="s">
        <v>439</v>
      </c>
      <c r="H1298" s="430">
        <v>46580</v>
      </c>
      <c r="I1298" s="355">
        <f t="shared" si="21"/>
        <v>8</v>
      </c>
      <c r="J1298" s="430">
        <v>46580</v>
      </c>
      <c r="K1298" s="430">
        <v>24</v>
      </c>
      <c r="L1298" s="431" t="s">
        <v>408</v>
      </c>
      <c r="M1298" s="355" t="s">
        <v>13081</v>
      </c>
    </row>
    <row r="1299" spans="1:13">
      <c r="A1299" s="354">
        <v>45524</v>
      </c>
      <c r="B1299" s="355" t="s">
        <v>3547</v>
      </c>
      <c r="C1299" s="355" t="s">
        <v>410</v>
      </c>
      <c r="D1299" s="355" t="s">
        <v>3548</v>
      </c>
      <c r="E1299" s="355" t="s">
        <v>2457</v>
      </c>
      <c r="F1299" s="355" t="s">
        <v>438</v>
      </c>
      <c r="G1299" s="355" t="s">
        <v>439</v>
      </c>
      <c r="H1299" s="430">
        <v>46420</v>
      </c>
      <c r="I1299" s="355">
        <f t="shared" si="21"/>
        <v>8</v>
      </c>
      <c r="J1299" s="430">
        <v>46420</v>
      </c>
      <c r="K1299" s="430">
        <v>24</v>
      </c>
      <c r="L1299" s="431" t="s">
        <v>408</v>
      </c>
      <c r="M1299" s="355" t="s">
        <v>13081</v>
      </c>
    </row>
    <row r="1300" spans="1:13">
      <c r="A1300" s="354">
        <v>45524</v>
      </c>
      <c r="B1300" s="355" t="s">
        <v>3549</v>
      </c>
      <c r="C1300" s="355" t="s">
        <v>409</v>
      </c>
      <c r="D1300" s="355" t="s">
        <v>3550</v>
      </c>
      <c r="E1300" s="355" t="s">
        <v>2457</v>
      </c>
      <c r="F1300" s="355" t="s">
        <v>438</v>
      </c>
      <c r="G1300" s="355" t="s">
        <v>439</v>
      </c>
      <c r="H1300" s="430">
        <v>46120</v>
      </c>
      <c r="I1300" s="355">
        <f t="shared" si="21"/>
        <v>8</v>
      </c>
      <c r="J1300" s="430">
        <v>46120</v>
      </c>
      <c r="K1300" s="430">
        <v>24</v>
      </c>
      <c r="L1300" s="431" t="s">
        <v>408</v>
      </c>
      <c r="M1300" s="355" t="s">
        <v>13081</v>
      </c>
    </row>
    <row r="1301" spans="1:13">
      <c r="A1301" s="354">
        <v>45524</v>
      </c>
      <c r="B1301" s="355" t="s">
        <v>3551</v>
      </c>
      <c r="C1301" s="355" t="s">
        <v>442</v>
      </c>
      <c r="D1301" s="355" t="s">
        <v>3552</v>
      </c>
      <c r="E1301" s="355" t="s">
        <v>2457</v>
      </c>
      <c r="F1301" s="355" t="s">
        <v>438</v>
      </c>
      <c r="G1301" s="355" t="s">
        <v>439</v>
      </c>
      <c r="H1301" s="430">
        <v>46780</v>
      </c>
      <c r="I1301" s="355">
        <f t="shared" si="21"/>
        <v>8</v>
      </c>
      <c r="J1301" s="430">
        <v>46780</v>
      </c>
      <c r="K1301" s="430">
        <v>24</v>
      </c>
      <c r="L1301" s="431" t="s">
        <v>408</v>
      </c>
      <c r="M1301" s="355" t="s">
        <v>13081</v>
      </c>
    </row>
    <row r="1302" spans="1:13">
      <c r="A1302" s="354">
        <v>45524</v>
      </c>
      <c r="B1302" s="355" t="s">
        <v>3553</v>
      </c>
      <c r="C1302" s="355" t="s">
        <v>455</v>
      </c>
      <c r="D1302" s="355" t="s">
        <v>3554</v>
      </c>
      <c r="E1302" s="355" t="s">
        <v>2457</v>
      </c>
      <c r="F1302" s="355" t="s">
        <v>438</v>
      </c>
      <c r="G1302" s="355" t="s">
        <v>439</v>
      </c>
      <c r="H1302" s="430">
        <v>46460</v>
      </c>
      <c r="I1302" s="355">
        <f t="shared" si="21"/>
        <v>8</v>
      </c>
      <c r="J1302" s="430">
        <v>46460</v>
      </c>
      <c r="K1302" s="430">
        <v>24</v>
      </c>
      <c r="L1302" s="431" t="s">
        <v>408</v>
      </c>
      <c r="M1302" s="355" t="s">
        <v>13081</v>
      </c>
    </row>
    <row r="1303" spans="1:13">
      <c r="A1303" s="354">
        <v>45525</v>
      </c>
      <c r="B1303" s="355" t="s">
        <v>3555</v>
      </c>
      <c r="C1303" s="355" t="s">
        <v>404</v>
      </c>
      <c r="D1303" s="355" t="s">
        <v>3556</v>
      </c>
      <c r="E1303" s="355" t="s">
        <v>2457</v>
      </c>
      <c r="F1303" s="355" t="s">
        <v>438</v>
      </c>
      <c r="G1303" s="355" t="s">
        <v>439</v>
      </c>
      <c r="H1303" s="430">
        <v>42662</v>
      </c>
      <c r="I1303" s="355">
        <f t="shared" si="21"/>
        <v>8</v>
      </c>
      <c r="J1303" s="430">
        <v>42662</v>
      </c>
      <c r="K1303" s="430">
        <v>22</v>
      </c>
      <c r="L1303" s="431" t="s">
        <v>408</v>
      </c>
      <c r="M1303" s="355" t="s">
        <v>13081</v>
      </c>
    </row>
    <row r="1304" spans="1:13">
      <c r="A1304" s="354">
        <v>45525</v>
      </c>
      <c r="B1304" s="355" t="s">
        <v>3555</v>
      </c>
      <c r="C1304" s="355" t="s">
        <v>404</v>
      </c>
      <c r="D1304" s="355" t="s">
        <v>3556</v>
      </c>
      <c r="E1304" s="355" t="s">
        <v>2457</v>
      </c>
      <c r="F1304" s="355" t="s">
        <v>438</v>
      </c>
      <c r="G1304" s="355" t="s">
        <v>439</v>
      </c>
      <c r="H1304" s="430">
        <v>3878</v>
      </c>
      <c r="I1304" s="355">
        <f t="shared" si="21"/>
        <v>8</v>
      </c>
      <c r="J1304" s="430">
        <v>3878</v>
      </c>
      <c r="K1304" s="430">
        <v>2</v>
      </c>
      <c r="L1304" s="431" t="s">
        <v>408</v>
      </c>
      <c r="M1304" s="355" t="s">
        <v>13082</v>
      </c>
    </row>
    <row r="1305" spans="1:13">
      <c r="A1305" s="354">
        <v>45526</v>
      </c>
      <c r="B1305" s="355" t="s">
        <v>3557</v>
      </c>
      <c r="C1305" s="355" t="s">
        <v>639</v>
      </c>
      <c r="D1305" s="355" t="s">
        <v>3558</v>
      </c>
      <c r="E1305" s="355" t="s">
        <v>2457</v>
      </c>
      <c r="F1305" s="355" t="s">
        <v>438</v>
      </c>
      <c r="G1305" s="355" t="s">
        <v>439</v>
      </c>
      <c r="H1305" s="430">
        <v>46320</v>
      </c>
      <c r="I1305" s="355">
        <f t="shared" si="21"/>
        <v>8</v>
      </c>
      <c r="J1305" s="430">
        <v>46320</v>
      </c>
      <c r="K1305" s="430">
        <v>24</v>
      </c>
      <c r="L1305" s="431" t="s">
        <v>408</v>
      </c>
      <c r="M1305" s="355" t="s">
        <v>13079</v>
      </c>
    </row>
    <row r="1306" spans="1:13">
      <c r="A1306" s="354">
        <v>45526</v>
      </c>
      <c r="B1306" s="355" t="s">
        <v>3559</v>
      </c>
      <c r="C1306" s="355" t="s">
        <v>409</v>
      </c>
      <c r="D1306" s="355" t="s">
        <v>3560</v>
      </c>
      <c r="E1306" s="355" t="s">
        <v>2457</v>
      </c>
      <c r="F1306" s="355" t="s">
        <v>438</v>
      </c>
      <c r="G1306" s="355" t="s">
        <v>439</v>
      </c>
      <c r="H1306" s="430">
        <v>46260</v>
      </c>
      <c r="I1306" s="355">
        <f t="shared" si="21"/>
        <v>8</v>
      </c>
      <c r="J1306" s="430">
        <v>46260</v>
      </c>
      <c r="K1306" s="430">
        <v>24</v>
      </c>
      <c r="L1306" s="431" t="s">
        <v>408</v>
      </c>
      <c r="M1306" s="355" t="s">
        <v>13079</v>
      </c>
    </row>
    <row r="1307" spans="1:13">
      <c r="A1307" s="354">
        <v>45526</v>
      </c>
      <c r="B1307" s="355" t="s">
        <v>3561</v>
      </c>
      <c r="C1307" s="355" t="s">
        <v>409</v>
      </c>
      <c r="D1307" s="355" t="s">
        <v>3562</v>
      </c>
      <c r="E1307" s="355" t="s">
        <v>2457</v>
      </c>
      <c r="F1307" s="355" t="s">
        <v>438</v>
      </c>
      <c r="G1307" s="355" t="s">
        <v>439</v>
      </c>
      <c r="H1307" s="430">
        <v>46680</v>
      </c>
      <c r="I1307" s="355">
        <f t="shared" si="21"/>
        <v>8</v>
      </c>
      <c r="J1307" s="430">
        <v>46680</v>
      </c>
      <c r="K1307" s="430">
        <v>24</v>
      </c>
      <c r="L1307" s="431" t="s">
        <v>408</v>
      </c>
      <c r="M1307" s="355" t="s">
        <v>13079</v>
      </c>
    </row>
    <row r="1308" spans="1:13">
      <c r="A1308" s="354">
        <v>45527</v>
      </c>
      <c r="B1308" s="355" t="s">
        <v>3563</v>
      </c>
      <c r="C1308" s="355" t="s">
        <v>409</v>
      </c>
      <c r="D1308" s="355" t="s">
        <v>3564</v>
      </c>
      <c r="E1308" s="355" t="s">
        <v>2457</v>
      </c>
      <c r="F1308" s="355" t="s">
        <v>438</v>
      </c>
      <c r="G1308" s="355" t="s">
        <v>439</v>
      </c>
      <c r="H1308" s="430">
        <v>38548</v>
      </c>
      <c r="I1308" s="355">
        <f t="shared" si="21"/>
        <v>8</v>
      </c>
      <c r="J1308" s="430">
        <v>38548</v>
      </c>
      <c r="K1308" s="430">
        <v>20</v>
      </c>
      <c r="L1308" s="431" t="s">
        <v>408</v>
      </c>
      <c r="M1308" s="355" t="s">
        <v>13079</v>
      </c>
    </row>
    <row r="1309" spans="1:13">
      <c r="A1309" s="354">
        <v>45527</v>
      </c>
      <c r="B1309" s="355" t="s">
        <v>3563</v>
      </c>
      <c r="C1309" s="355" t="s">
        <v>409</v>
      </c>
      <c r="D1309" s="355" t="s">
        <v>3564</v>
      </c>
      <c r="E1309" s="355" t="s">
        <v>2457</v>
      </c>
      <c r="F1309" s="355" t="s">
        <v>438</v>
      </c>
      <c r="G1309" s="355" t="s">
        <v>439</v>
      </c>
      <c r="H1309" s="430">
        <v>7712</v>
      </c>
      <c r="I1309" s="355">
        <f t="shared" si="21"/>
        <v>8</v>
      </c>
      <c r="J1309" s="430">
        <v>7712</v>
      </c>
      <c r="K1309" s="430">
        <v>4</v>
      </c>
      <c r="L1309" s="431" t="s">
        <v>408</v>
      </c>
      <c r="M1309" s="355" t="s">
        <v>13082</v>
      </c>
    </row>
    <row r="1310" spans="1:13">
      <c r="A1310" s="354">
        <v>45527</v>
      </c>
      <c r="B1310" s="355" t="s">
        <v>3565</v>
      </c>
      <c r="C1310" s="355" t="s">
        <v>442</v>
      </c>
      <c r="D1310" s="355" t="s">
        <v>3566</v>
      </c>
      <c r="E1310" s="355" t="s">
        <v>2457</v>
      </c>
      <c r="F1310" s="355" t="s">
        <v>438</v>
      </c>
      <c r="G1310" s="355" t="s">
        <v>439</v>
      </c>
      <c r="H1310" s="430">
        <v>46680</v>
      </c>
      <c r="I1310" s="355">
        <f t="shared" si="21"/>
        <v>8</v>
      </c>
      <c r="J1310" s="430">
        <v>46680</v>
      </c>
      <c r="K1310" s="430">
        <v>24</v>
      </c>
      <c r="L1310" s="431" t="s">
        <v>408</v>
      </c>
      <c r="M1310" s="355" t="s">
        <v>13080</v>
      </c>
    </row>
    <row r="1311" spans="1:13">
      <c r="A1311" s="354">
        <v>45536</v>
      </c>
      <c r="B1311" s="355" t="s">
        <v>3567</v>
      </c>
      <c r="C1311" s="355" t="s">
        <v>3568</v>
      </c>
      <c r="D1311" s="355" t="s">
        <v>3569</v>
      </c>
      <c r="E1311" s="355" t="s">
        <v>2457</v>
      </c>
      <c r="F1311" s="355" t="s">
        <v>438</v>
      </c>
      <c r="G1311" s="355" t="s">
        <v>439</v>
      </c>
      <c r="H1311" s="430">
        <v>46480</v>
      </c>
      <c r="I1311" s="355">
        <f t="shared" si="21"/>
        <v>9</v>
      </c>
      <c r="J1311" s="430">
        <v>46480</v>
      </c>
      <c r="K1311" s="430">
        <v>24</v>
      </c>
      <c r="L1311" s="431" t="s">
        <v>408</v>
      </c>
      <c r="M1311" s="355" t="s">
        <v>13079</v>
      </c>
    </row>
    <row r="1312" spans="1:13">
      <c r="A1312" s="354">
        <v>45536</v>
      </c>
      <c r="B1312" s="355" t="s">
        <v>3570</v>
      </c>
      <c r="C1312" s="355" t="s">
        <v>455</v>
      </c>
      <c r="D1312" s="355" t="s">
        <v>3571</v>
      </c>
      <c r="E1312" s="355" t="s">
        <v>2457</v>
      </c>
      <c r="F1312" s="355" t="s">
        <v>438</v>
      </c>
      <c r="G1312" s="355" t="s">
        <v>439</v>
      </c>
      <c r="H1312" s="430">
        <v>45700</v>
      </c>
      <c r="I1312" s="355">
        <f t="shared" si="21"/>
        <v>9</v>
      </c>
      <c r="J1312" s="430">
        <v>45700</v>
      </c>
      <c r="K1312" s="430">
        <v>24</v>
      </c>
      <c r="L1312" s="431" t="s">
        <v>408</v>
      </c>
      <c r="M1312" s="355" t="s">
        <v>13079</v>
      </c>
    </row>
    <row r="1313" spans="1:13">
      <c r="A1313" s="354">
        <v>45530</v>
      </c>
      <c r="B1313" s="355" t="s">
        <v>3572</v>
      </c>
      <c r="C1313" s="355" t="s">
        <v>442</v>
      </c>
      <c r="D1313" s="355" t="s">
        <v>3573</v>
      </c>
      <c r="E1313" s="355" t="s">
        <v>2457</v>
      </c>
      <c r="F1313" s="355" t="s">
        <v>438</v>
      </c>
      <c r="G1313" s="355" t="s">
        <v>439</v>
      </c>
      <c r="H1313" s="430">
        <v>46280</v>
      </c>
      <c r="I1313" s="355">
        <f t="shared" si="21"/>
        <v>8</v>
      </c>
      <c r="J1313" s="430">
        <v>46280</v>
      </c>
      <c r="K1313" s="430">
        <v>24</v>
      </c>
      <c r="L1313" s="431" t="s">
        <v>408</v>
      </c>
      <c r="M1313" s="355" t="s">
        <v>13080</v>
      </c>
    </row>
    <row r="1314" spans="1:13">
      <c r="A1314" s="354">
        <v>45530</v>
      </c>
      <c r="B1314" s="355" t="s">
        <v>3574</v>
      </c>
      <c r="C1314" s="355" t="s">
        <v>409</v>
      </c>
      <c r="D1314" s="355" t="s">
        <v>3575</v>
      </c>
      <c r="E1314" s="355" t="s">
        <v>2457</v>
      </c>
      <c r="F1314" s="355" t="s">
        <v>438</v>
      </c>
      <c r="G1314" s="355" t="s">
        <v>439</v>
      </c>
      <c r="H1314" s="430">
        <v>45780</v>
      </c>
      <c r="I1314" s="355">
        <f t="shared" si="21"/>
        <v>8</v>
      </c>
      <c r="J1314" s="430">
        <v>45780</v>
      </c>
      <c r="K1314" s="430">
        <v>24</v>
      </c>
      <c r="L1314" s="431" t="s">
        <v>408</v>
      </c>
      <c r="M1314" s="355" t="s">
        <v>13082</v>
      </c>
    </row>
    <row r="1315" spans="1:13">
      <c r="A1315" s="354">
        <v>45530</v>
      </c>
      <c r="B1315" s="355" t="s">
        <v>3576</v>
      </c>
      <c r="C1315" s="355" t="s">
        <v>3577</v>
      </c>
      <c r="D1315" s="355" t="s">
        <v>3578</v>
      </c>
      <c r="E1315" s="355" t="s">
        <v>2457</v>
      </c>
      <c r="F1315" s="355" t="s">
        <v>438</v>
      </c>
      <c r="G1315" s="355" t="s">
        <v>439</v>
      </c>
      <c r="H1315" s="430">
        <v>46300</v>
      </c>
      <c r="I1315" s="355">
        <f t="shared" si="21"/>
        <v>8</v>
      </c>
      <c r="J1315" s="430">
        <v>46300</v>
      </c>
      <c r="K1315" s="430">
        <v>24</v>
      </c>
      <c r="L1315" s="431" t="s">
        <v>408</v>
      </c>
      <c r="M1315" s="355" t="s">
        <v>13080</v>
      </c>
    </row>
    <row r="1316" spans="1:13">
      <c r="A1316" s="354">
        <v>45531</v>
      </c>
      <c r="B1316" s="355" t="s">
        <v>3579</v>
      </c>
      <c r="C1316" s="355" t="s">
        <v>3568</v>
      </c>
      <c r="D1316" s="355" t="s">
        <v>3580</v>
      </c>
      <c r="E1316" s="355" t="s">
        <v>2457</v>
      </c>
      <c r="F1316" s="355" t="s">
        <v>438</v>
      </c>
      <c r="G1316" s="355" t="s">
        <v>439</v>
      </c>
      <c r="H1316" s="430">
        <v>45900</v>
      </c>
      <c r="I1316" s="355">
        <f t="shared" si="21"/>
        <v>8</v>
      </c>
      <c r="J1316" s="430">
        <v>45900</v>
      </c>
      <c r="K1316" s="430">
        <v>24</v>
      </c>
      <c r="L1316" s="431" t="s">
        <v>408</v>
      </c>
      <c r="M1316" s="355" t="s">
        <v>13082</v>
      </c>
    </row>
    <row r="1317" spans="1:13">
      <c r="A1317" s="354">
        <v>45531</v>
      </c>
      <c r="B1317" s="355" t="s">
        <v>3581</v>
      </c>
      <c r="C1317" s="355" t="s">
        <v>3582</v>
      </c>
      <c r="D1317" s="355" t="s">
        <v>3583</v>
      </c>
      <c r="E1317" s="355" t="s">
        <v>2457</v>
      </c>
      <c r="F1317" s="355" t="s">
        <v>438</v>
      </c>
      <c r="G1317" s="355" t="s">
        <v>439</v>
      </c>
      <c r="H1317" s="430">
        <v>46140</v>
      </c>
      <c r="I1317" s="355">
        <f t="shared" si="21"/>
        <v>8</v>
      </c>
      <c r="J1317" s="430">
        <v>46140</v>
      </c>
      <c r="K1317" s="430">
        <v>24</v>
      </c>
      <c r="L1317" s="431" t="s">
        <v>408</v>
      </c>
      <c r="M1317" s="355" t="s">
        <v>13082</v>
      </c>
    </row>
    <row r="1318" spans="1:13">
      <c r="A1318" s="354">
        <v>45531</v>
      </c>
      <c r="B1318" s="355" t="s">
        <v>3584</v>
      </c>
      <c r="C1318" s="355" t="s">
        <v>404</v>
      </c>
      <c r="D1318" s="355" t="s">
        <v>3585</v>
      </c>
      <c r="E1318" s="355" t="s">
        <v>2457</v>
      </c>
      <c r="F1318" s="355" t="s">
        <v>438</v>
      </c>
      <c r="G1318" s="355" t="s">
        <v>439</v>
      </c>
      <c r="H1318" s="430">
        <v>46560</v>
      </c>
      <c r="I1318" s="355">
        <f t="shared" si="21"/>
        <v>8</v>
      </c>
      <c r="J1318" s="430">
        <v>46560</v>
      </c>
      <c r="K1318" s="430">
        <v>24</v>
      </c>
      <c r="L1318" s="431" t="s">
        <v>408</v>
      </c>
      <c r="M1318" s="355" t="s">
        <v>13082</v>
      </c>
    </row>
    <row r="1319" spans="1:13">
      <c r="A1319" s="354">
        <v>45532</v>
      </c>
      <c r="B1319" s="355" t="s">
        <v>3586</v>
      </c>
      <c r="C1319" s="355" t="s">
        <v>3587</v>
      </c>
      <c r="D1319" s="355" t="s">
        <v>3588</v>
      </c>
      <c r="E1319" s="355" t="s">
        <v>2457</v>
      </c>
      <c r="F1319" s="355" t="s">
        <v>438</v>
      </c>
      <c r="G1319" s="355" t="s">
        <v>439</v>
      </c>
      <c r="H1319" s="430">
        <v>45920</v>
      </c>
      <c r="I1319" s="355">
        <f t="shared" si="21"/>
        <v>8</v>
      </c>
      <c r="J1319" s="430">
        <v>45920</v>
      </c>
      <c r="K1319" s="430">
        <v>24</v>
      </c>
      <c r="L1319" s="431" t="s">
        <v>408</v>
      </c>
      <c r="M1319" s="355" t="s">
        <v>13083</v>
      </c>
    </row>
    <row r="1320" spans="1:13">
      <c r="A1320" s="354">
        <v>45533</v>
      </c>
      <c r="B1320" s="355" t="s">
        <v>3589</v>
      </c>
      <c r="C1320" s="355" t="s">
        <v>3590</v>
      </c>
      <c r="D1320" s="355" t="s">
        <v>3591</v>
      </c>
      <c r="E1320" s="355" t="s">
        <v>2457</v>
      </c>
      <c r="F1320" s="355" t="s">
        <v>438</v>
      </c>
      <c r="G1320" s="355" t="s">
        <v>439</v>
      </c>
      <c r="H1320" s="430">
        <v>46580</v>
      </c>
      <c r="I1320" s="355">
        <f t="shared" si="21"/>
        <v>8</v>
      </c>
      <c r="J1320" s="430">
        <v>46580</v>
      </c>
      <c r="K1320" s="430">
        <v>24</v>
      </c>
      <c r="L1320" s="431" t="s">
        <v>408</v>
      </c>
      <c r="M1320" s="355" t="s">
        <v>13066</v>
      </c>
    </row>
    <row r="1321" spans="1:13">
      <c r="A1321" s="354">
        <v>45534</v>
      </c>
      <c r="B1321" s="355" t="s">
        <v>3592</v>
      </c>
      <c r="C1321" s="355" t="s">
        <v>410</v>
      </c>
      <c r="D1321" s="355" t="s">
        <v>3593</v>
      </c>
      <c r="E1321" s="355" t="s">
        <v>2457</v>
      </c>
      <c r="F1321" s="355" t="s">
        <v>438</v>
      </c>
      <c r="G1321" s="355" t="s">
        <v>439</v>
      </c>
      <c r="H1321" s="430">
        <v>40450</v>
      </c>
      <c r="I1321" s="355">
        <f t="shared" si="21"/>
        <v>8</v>
      </c>
      <c r="J1321" s="430">
        <v>40450</v>
      </c>
      <c r="K1321" s="430">
        <v>21</v>
      </c>
      <c r="L1321" s="431" t="s">
        <v>408</v>
      </c>
      <c r="M1321" s="355" t="s">
        <v>13066</v>
      </c>
    </row>
    <row r="1322" spans="1:13">
      <c r="A1322" s="354">
        <v>45534</v>
      </c>
      <c r="B1322" s="355" t="s">
        <v>3592</v>
      </c>
      <c r="C1322" s="355" t="s">
        <v>410</v>
      </c>
      <c r="D1322" s="355" t="s">
        <v>3593</v>
      </c>
      <c r="E1322" s="355" t="s">
        <v>2457</v>
      </c>
      <c r="F1322" s="355" t="s">
        <v>438</v>
      </c>
      <c r="G1322" s="355" t="s">
        <v>439</v>
      </c>
      <c r="H1322" s="430">
        <v>5790</v>
      </c>
      <c r="I1322" s="355">
        <f t="shared" si="21"/>
        <v>8</v>
      </c>
      <c r="J1322" s="430">
        <v>5790</v>
      </c>
      <c r="K1322" s="430">
        <v>3</v>
      </c>
      <c r="L1322" s="431" t="s">
        <v>408</v>
      </c>
      <c r="M1322" s="355" t="s">
        <v>13084</v>
      </c>
    </row>
    <row r="1323" spans="1:13">
      <c r="A1323" s="354">
        <v>45538</v>
      </c>
      <c r="B1323" s="355" t="s">
        <v>3594</v>
      </c>
      <c r="C1323" s="355" t="s">
        <v>442</v>
      </c>
      <c r="D1323" s="355" t="s">
        <v>3595</v>
      </c>
      <c r="E1323" s="355" t="s">
        <v>2457</v>
      </c>
      <c r="F1323" s="355" t="s">
        <v>438</v>
      </c>
      <c r="G1323" s="355" t="s">
        <v>439</v>
      </c>
      <c r="H1323" s="430">
        <v>46160</v>
      </c>
      <c r="I1323" s="355">
        <f t="shared" si="21"/>
        <v>9</v>
      </c>
      <c r="J1323" s="430">
        <v>46160</v>
      </c>
      <c r="K1323" s="430">
        <v>24</v>
      </c>
      <c r="L1323" s="431" t="s">
        <v>408</v>
      </c>
      <c r="M1323" s="355" t="s">
        <v>13085</v>
      </c>
    </row>
    <row r="1324" spans="1:13">
      <c r="A1324" s="354">
        <v>45538</v>
      </c>
      <c r="B1324" s="355" t="s">
        <v>3596</v>
      </c>
      <c r="C1324" s="355" t="s">
        <v>411</v>
      </c>
      <c r="D1324" s="355" t="s">
        <v>3597</v>
      </c>
      <c r="E1324" s="355" t="s">
        <v>2457</v>
      </c>
      <c r="F1324" s="355" t="s">
        <v>438</v>
      </c>
      <c r="G1324" s="355" t="s">
        <v>439</v>
      </c>
      <c r="H1324" s="430">
        <v>46900</v>
      </c>
      <c r="I1324" s="355">
        <f t="shared" si="21"/>
        <v>9</v>
      </c>
      <c r="J1324" s="430">
        <v>46900</v>
      </c>
      <c r="K1324" s="430">
        <v>24</v>
      </c>
      <c r="L1324" s="431" t="s">
        <v>408</v>
      </c>
      <c r="M1324" s="355" t="s">
        <v>13085</v>
      </c>
    </row>
    <row r="1325" spans="1:13">
      <c r="A1325" s="354">
        <v>45538</v>
      </c>
      <c r="B1325" s="355" t="s">
        <v>3598</v>
      </c>
      <c r="C1325" s="355" t="s">
        <v>442</v>
      </c>
      <c r="D1325" s="355" t="s">
        <v>3599</v>
      </c>
      <c r="E1325" s="355" t="s">
        <v>2457</v>
      </c>
      <c r="F1325" s="355" t="s">
        <v>438</v>
      </c>
      <c r="G1325" s="355" t="s">
        <v>439</v>
      </c>
      <c r="H1325" s="430">
        <v>46480</v>
      </c>
      <c r="I1325" s="355">
        <f t="shared" si="21"/>
        <v>9</v>
      </c>
      <c r="J1325" s="430">
        <v>46480</v>
      </c>
      <c r="K1325" s="430">
        <v>24</v>
      </c>
      <c r="L1325" s="431" t="s">
        <v>408</v>
      </c>
      <c r="M1325" s="355" t="s">
        <v>13085</v>
      </c>
    </row>
    <row r="1326" spans="1:13">
      <c r="A1326" s="354">
        <v>45538</v>
      </c>
      <c r="B1326" s="355" t="s">
        <v>3600</v>
      </c>
      <c r="C1326" s="355" t="s">
        <v>443</v>
      </c>
      <c r="D1326" s="355" t="s">
        <v>3601</v>
      </c>
      <c r="E1326" s="355" t="s">
        <v>2457</v>
      </c>
      <c r="F1326" s="355" t="s">
        <v>438</v>
      </c>
      <c r="G1326" s="355" t="s">
        <v>439</v>
      </c>
      <c r="H1326" s="430">
        <v>45640</v>
      </c>
      <c r="I1326" s="355">
        <f t="shared" si="21"/>
        <v>9</v>
      </c>
      <c r="J1326" s="430">
        <v>45640</v>
      </c>
      <c r="K1326" s="430">
        <v>24</v>
      </c>
      <c r="L1326" s="431" t="s">
        <v>408</v>
      </c>
      <c r="M1326" s="355" t="s">
        <v>13085</v>
      </c>
    </row>
    <row r="1327" spans="1:13">
      <c r="A1327" s="354">
        <v>45539</v>
      </c>
      <c r="B1327" s="355" t="s">
        <v>3602</v>
      </c>
      <c r="C1327" s="355" t="s">
        <v>443</v>
      </c>
      <c r="D1327" s="355" t="s">
        <v>3603</v>
      </c>
      <c r="E1327" s="355" t="s">
        <v>2457</v>
      </c>
      <c r="F1327" s="355" t="s">
        <v>438</v>
      </c>
      <c r="G1327" s="355" t="s">
        <v>439</v>
      </c>
      <c r="H1327" s="430">
        <v>46220</v>
      </c>
      <c r="I1327" s="355">
        <f t="shared" si="21"/>
        <v>9</v>
      </c>
      <c r="J1327" s="430">
        <v>46220</v>
      </c>
      <c r="K1327" s="430">
        <v>24</v>
      </c>
      <c r="L1327" s="431" t="s">
        <v>300</v>
      </c>
      <c r="M1327" s="355" t="s">
        <v>13083</v>
      </c>
    </row>
    <row r="1328" spans="1:13">
      <c r="A1328" s="354">
        <v>45539</v>
      </c>
      <c r="B1328" s="355" t="s">
        <v>3604</v>
      </c>
      <c r="C1328" s="355" t="s">
        <v>443</v>
      </c>
      <c r="D1328" s="355" t="s">
        <v>3605</v>
      </c>
      <c r="E1328" s="355" t="s">
        <v>2457</v>
      </c>
      <c r="F1328" s="355" t="s">
        <v>438</v>
      </c>
      <c r="G1328" s="355" t="s">
        <v>439</v>
      </c>
      <c r="H1328" s="430">
        <v>40180</v>
      </c>
      <c r="I1328" s="355">
        <f t="shared" si="21"/>
        <v>9</v>
      </c>
      <c r="J1328" s="430">
        <v>40180</v>
      </c>
      <c r="K1328" s="430">
        <v>21</v>
      </c>
      <c r="L1328" s="431" t="s">
        <v>300</v>
      </c>
      <c r="M1328" s="355" t="s">
        <v>13083</v>
      </c>
    </row>
    <row r="1329" spans="1:13">
      <c r="A1329" s="354">
        <v>45539</v>
      </c>
      <c r="B1329" s="355" t="s">
        <v>3604</v>
      </c>
      <c r="C1329" s="355" t="s">
        <v>443</v>
      </c>
      <c r="D1329" s="355" t="s">
        <v>3605</v>
      </c>
      <c r="E1329" s="355" t="s">
        <v>2457</v>
      </c>
      <c r="F1329" s="355" t="s">
        <v>438</v>
      </c>
      <c r="G1329" s="355" t="s">
        <v>439</v>
      </c>
      <c r="H1329" s="430">
        <v>5860</v>
      </c>
      <c r="I1329" s="355">
        <f t="shared" si="21"/>
        <v>9</v>
      </c>
      <c r="J1329" s="430">
        <v>5860</v>
      </c>
      <c r="K1329" s="430">
        <v>3</v>
      </c>
      <c r="L1329" s="431" t="s">
        <v>300</v>
      </c>
      <c r="M1329" s="355" t="s">
        <v>13084</v>
      </c>
    </row>
    <row r="1330" spans="1:13">
      <c r="A1330" s="354">
        <v>45539</v>
      </c>
      <c r="B1330" s="355" t="s">
        <v>3606</v>
      </c>
      <c r="C1330" s="355" t="s">
        <v>442</v>
      </c>
      <c r="D1330" s="355" t="s">
        <v>3607</v>
      </c>
      <c r="E1330" s="355" t="s">
        <v>2457</v>
      </c>
      <c r="F1330" s="355" t="s">
        <v>438</v>
      </c>
      <c r="G1330" s="355" t="s">
        <v>439</v>
      </c>
      <c r="H1330" s="430">
        <v>46500</v>
      </c>
      <c r="I1330" s="355">
        <f t="shared" si="21"/>
        <v>9</v>
      </c>
      <c r="J1330" s="430">
        <v>46500</v>
      </c>
      <c r="K1330" s="430">
        <v>24</v>
      </c>
      <c r="L1330" s="431" t="s">
        <v>300</v>
      </c>
      <c r="M1330" s="355" t="s">
        <v>13083</v>
      </c>
    </row>
    <row r="1331" spans="1:13">
      <c r="A1331" s="354">
        <v>45538</v>
      </c>
      <c r="B1331" s="355" t="s">
        <v>3608</v>
      </c>
      <c r="C1331" s="355" t="s">
        <v>410</v>
      </c>
      <c r="D1331" s="355" t="s">
        <v>3609</v>
      </c>
      <c r="E1331" s="355" t="s">
        <v>2457</v>
      </c>
      <c r="F1331" s="355" t="s">
        <v>438</v>
      </c>
      <c r="G1331" s="355" t="s">
        <v>439</v>
      </c>
      <c r="H1331" s="430">
        <v>23200</v>
      </c>
      <c r="I1331" s="355">
        <f t="shared" si="21"/>
        <v>9</v>
      </c>
      <c r="J1331" s="430">
        <v>23200</v>
      </c>
      <c r="K1331" s="430">
        <v>12</v>
      </c>
      <c r="L1331" s="431" t="s">
        <v>300</v>
      </c>
      <c r="M1331" s="355" t="s">
        <v>13085</v>
      </c>
    </row>
    <row r="1332" spans="1:13">
      <c r="A1332" s="354">
        <v>45538</v>
      </c>
      <c r="B1332" s="355" t="s">
        <v>3608</v>
      </c>
      <c r="C1332" s="355" t="s">
        <v>410</v>
      </c>
      <c r="D1332" s="355" t="s">
        <v>3609</v>
      </c>
      <c r="E1332" s="355" t="s">
        <v>2457</v>
      </c>
      <c r="F1332" s="355" t="s">
        <v>438</v>
      </c>
      <c r="G1332" s="355" t="s">
        <v>439</v>
      </c>
      <c r="H1332" s="430">
        <v>23020</v>
      </c>
      <c r="I1332" s="355">
        <f t="shared" ref="I1332:I1369" si="22">MONTH(A1332)</f>
        <v>9</v>
      </c>
      <c r="J1332" s="430">
        <v>23020</v>
      </c>
      <c r="K1332" s="430">
        <v>12</v>
      </c>
      <c r="L1332" s="431" t="s">
        <v>300</v>
      </c>
      <c r="M1332" s="355" t="s">
        <v>13083</v>
      </c>
    </row>
    <row r="1333" spans="1:13">
      <c r="A1333" s="354">
        <v>45540</v>
      </c>
      <c r="B1333" s="355" t="s">
        <v>3610</v>
      </c>
      <c r="C1333" s="355" t="s">
        <v>404</v>
      </c>
      <c r="D1333" s="355" t="s">
        <v>3611</v>
      </c>
      <c r="E1333" s="355" t="s">
        <v>2457</v>
      </c>
      <c r="F1333" s="355" t="s">
        <v>438</v>
      </c>
      <c r="G1333" s="355" t="s">
        <v>439</v>
      </c>
      <c r="H1333" s="430">
        <v>46180</v>
      </c>
      <c r="I1333" s="355">
        <f t="shared" si="22"/>
        <v>9</v>
      </c>
      <c r="J1333" s="430">
        <v>46180</v>
      </c>
      <c r="K1333" s="430">
        <v>24</v>
      </c>
      <c r="L1333" s="431" t="s">
        <v>300</v>
      </c>
      <c r="M1333" s="355" t="s">
        <v>13084</v>
      </c>
    </row>
    <row r="1334" spans="1:13">
      <c r="A1334" s="354">
        <v>45540</v>
      </c>
      <c r="B1334" s="355" t="s">
        <v>3612</v>
      </c>
      <c r="C1334" s="355" t="s">
        <v>443</v>
      </c>
      <c r="D1334" s="355" t="s">
        <v>3613</v>
      </c>
      <c r="E1334" s="355" t="s">
        <v>2457</v>
      </c>
      <c r="F1334" s="355" t="s">
        <v>438</v>
      </c>
      <c r="G1334" s="355" t="s">
        <v>439</v>
      </c>
      <c r="H1334" s="430">
        <v>44026</v>
      </c>
      <c r="I1334" s="355">
        <f t="shared" si="22"/>
        <v>9</v>
      </c>
      <c r="J1334" s="430">
        <v>44026</v>
      </c>
      <c r="K1334" s="430">
        <v>23</v>
      </c>
      <c r="L1334" s="431" t="s">
        <v>300</v>
      </c>
      <c r="M1334" s="355" t="s">
        <v>13078</v>
      </c>
    </row>
    <row r="1335" spans="1:13">
      <c r="A1335" s="354">
        <v>45540</v>
      </c>
      <c r="B1335" s="355" t="s">
        <v>3612</v>
      </c>
      <c r="C1335" s="355" t="s">
        <v>443</v>
      </c>
      <c r="D1335" s="355" t="s">
        <v>3613</v>
      </c>
      <c r="E1335" s="355" t="s">
        <v>2457</v>
      </c>
      <c r="F1335" s="355" t="s">
        <v>438</v>
      </c>
      <c r="G1335" s="355" t="s">
        <v>439</v>
      </c>
      <c r="H1335" s="430">
        <v>1914</v>
      </c>
      <c r="I1335" s="355">
        <f t="shared" si="22"/>
        <v>9</v>
      </c>
      <c r="J1335" s="430">
        <v>1914</v>
      </c>
      <c r="K1335" s="430">
        <v>1</v>
      </c>
      <c r="L1335" s="431" t="s">
        <v>300</v>
      </c>
      <c r="M1335" s="355" t="s">
        <v>13084</v>
      </c>
    </row>
    <row r="1336" spans="1:13">
      <c r="A1336" s="354">
        <v>45540</v>
      </c>
      <c r="B1336" s="355" t="s">
        <v>3614</v>
      </c>
      <c r="C1336" s="355" t="s">
        <v>443</v>
      </c>
      <c r="D1336" s="355" t="s">
        <v>3615</v>
      </c>
      <c r="E1336" s="355" t="s">
        <v>2457</v>
      </c>
      <c r="F1336" s="355" t="s">
        <v>438</v>
      </c>
      <c r="G1336" s="355" t="s">
        <v>439</v>
      </c>
      <c r="H1336" s="430">
        <v>44400</v>
      </c>
      <c r="I1336" s="355">
        <f t="shared" si="22"/>
        <v>9</v>
      </c>
      <c r="J1336" s="430">
        <v>44400</v>
      </c>
      <c r="K1336" s="430">
        <v>24</v>
      </c>
      <c r="L1336" s="431" t="s">
        <v>300</v>
      </c>
      <c r="M1336" s="355" t="s">
        <v>13078</v>
      </c>
    </row>
    <row r="1337" spans="1:13">
      <c r="A1337" s="354">
        <v>45540</v>
      </c>
      <c r="B1337" s="355" t="s">
        <v>3616</v>
      </c>
      <c r="C1337" s="355" t="s">
        <v>410</v>
      </c>
      <c r="D1337" s="355" t="s">
        <v>3617</v>
      </c>
      <c r="E1337" s="355" t="s">
        <v>2457</v>
      </c>
      <c r="F1337" s="355" t="s">
        <v>438</v>
      </c>
      <c r="G1337" s="355" t="s">
        <v>439</v>
      </c>
      <c r="H1337" s="430">
        <v>45940</v>
      </c>
      <c r="I1337" s="355">
        <f t="shared" si="22"/>
        <v>9</v>
      </c>
      <c r="J1337" s="430">
        <v>45940</v>
      </c>
      <c r="K1337" s="430">
        <v>24</v>
      </c>
      <c r="L1337" s="431" t="s">
        <v>300</v>
      </c>
      <c r="M1337" s="355" t="s">
        <v>13084</v>
      </c>
    </row>
    <row r="1338" spans="1:13">
      <c r="A1338" s="354">
        <v>45541</v>
      </c>
      <c r="B1338" s="355" t="s">
        <v>3618</v>
      </c>
      <c r="C1338" s="355" t="s">
        <v>411</v>
      </c>
      <c r="D1338" s="355" t="s">
        <v>3619</v>
      </c>
      <c r="E1338" s="355" t="s">
        <v>2457</v>
      </c>
      <c r="F1338" s="355" t="s">
        <v>438</v>
      </c>
      <c r="G1338" s="355" t="s">
        <v>439</v>
      </c>
      <c r="H1338" s="430">
        <v>24670</v>
      </c>
      <c r="I1338" s="355">
        <f t="shared" si="22"/>
        <v>9</v>
      </c>
      <c r="J1338" s="430">
        <v>24670</v>
      </c>
      <c r="K1338" s="430">
        <v>13</v>
      </c>
      <c r="L1338" s="431" t="s">
        <v>300</v>
      </c>
      <c r="M1338" s="355" t="s">
        <v>13086</v>
      </c>
    </row>
    <row r="1339" spans="1:13">
      <c r="A1339" s="354">
        <v>45541</v>
      </c>
      <c r="B1339" s="355" t="s">
        <v>3618</v>
      </c>
      <c r="C1339" s="355" t="s">
        <v>411</v>
      </c>
      <c r="D1339" s="355" t="s">
        <v>3619</v>
      </c>
      <c r="E1339" s="355" t="s">
        <v>2457</v>
      </c>
      <c r="F1339" s="355" t="s">
        <v>438</v>
      </c>
      <c r="G1339" s="355" t="s">
        <v>439</v>
      </c>
      <c r="H1339" s="430">
        <v>20870</v>
      </c>
      <c r="I1339" s="355">
        <f t="shared" si="22"/>
        <v>9</v>
      </c>
      <c r="J1339" s="430">
        <v>20870</v>
      </c>
      <c r="K1339" s="430">
        <v>11</v>
      </c>
      <c r="L1339" s="431" t="s">
        <v>300</v>
      </c>
      <c r="M1339" s="355" t="s">
        <v>13078</v>
      </c>
    </row>
    <row r="1340" spans="1:13">
      <c r="A1340" s="354">
        <v>45541</v>
      </c>
      <c r="B1340" s="355" t="s">
        <v>3620</v>
      </c>
      <c r="C1340" s="355" t="s">
        <v>3621</v>
      </c>
      <c r="D1340" s="355" t="s">
        <v>3622</v>
      </c>
      <c r="E1340" s="355" t="s">
        <v>2457</v>
      </c>
      <c r="F1340" s="355" t="s">
        <v>438</v>
      </c>
      <c r="G1340" s="355" t="s">
        <v>439</v>
      </c>
      <c r="H1340" s="430">
        <v>46100</v>
      </c>
      <c r="I1340" s="355">
        <f t="shared" si="22"/>
        <v>9</v>
      </c>
      <c r="J1340" s="430">
        <v>46100</v>
      </c>
      <c r="K1340" s="430">
        <v>24</v>
      </c>
      <c r="L1340" s="431" t="s">
        <v>408</v>
      </c>
      <c r="M1340" s="355" t="s">
        <v>13086</v>
      </c>
    </row>
    <row r="1341" spans="1:13">
      <c r="A1341" s="354">
        <v>45541</v>
      </c>
      <c r="B1341" s="355" t="s">
        <v>3623</v>
      </c>
      <c r="C1341" s="355" t="s">
        <v>3624</v>
      </c>
      <c r="D1341" s="355" t="s">
        <v>3625</v>
      </c>
      <c r="E1341" s="355" t="s">
        <v>2457</v>
      </c>
      <c r="F1341" s="355" t="s">
        <v>438</v>
      </c>
      <c r="G1341" s="355" t="s">
        <v>439</v>
      </c>
      <c r="H1341" s="430">
        <v>45060</v>
      </c>
      <c r="I1341" s="355">
        <f t="shared" si="22"/>
        <v>9</v>
      </c>
      <c r="J1341" s="430">
        <v>45060</v>
      </c>
      <c r="K1341" s="430">
        <v>24</v>
      </c>
      <c r="L1341" s="431" t="s">
        <v>408</v>
      </c>
      <c r="M1341" s="355" t="s">
        <v>13078</v>
      </c>
    </row>
    <row r="1342" spans="1:13">
      <c r="A1342" s="354">
        <v>45541</v>
      </c>
      <c r="B1342" s="355" t="s">
        <v>3626</v>
      </c>
      <c r="C1342" s="355" t="s">
        <v>442</v>
      </c>
      <c r="D1342" s="355" t="s">
        <v>3627</v>
      </c>
      <c r="E1342" s="355" t="s">
        <v>2457</v>
      </c>
      <c r="F1342" s="355" t="s">
        <v>438</v>
      </c>
      <c r="G1342" s="355" t="s">
        <v>439</v>
      </c>
      <c r="H1342" s="430">
        <v>46280</v>
      </c>
      <c r="I1342" s="355">
        <f t="shared" si="22"/>
        <v>9</v>
      </c>
      <c r="J1342" s="430">
        <v>46280</v>
      </c>
      <c r="K1342" s="430">
        <v>24</v>
      </c>
      <c r="L1342" s="431" t="s">
        <v>300</v>
      </c>
      <c r="M1342" s="355" t="s">
        <v>13086</v>
      </c>
    </row>
    <row r="1343" spans="1:13">
      <c r="A1343" s="354">
        <v>45533</v>
      </c>
      <c r="B1343" s="355" t="s">
        <v>3628</v>
      </c>
      <c r="C1343" s="355" t="s">
        <v>3629</v>
      </c>
      <c r="D1343" s="355" t="s">
        <v>3630</v>
      </c>
      <c r="E1343" s="355" t="s">
        <v>2457</v>
      </c>
      <c r="F1343" s="355" t="s">
        <v>438</v>
      </c>
      <c r="G1343" s="355" t="s">
        <v>439</v>
      </c>
      <c r="H1343" s="430">
        <v>46480</v>
      </c>
      <c r="I1343" s="355">
        <f t="shared" si="22"/>
        <v>8</v>
      </c>
      <c r="J1343" s="430">
        <v>46480</v>
      </c>
      <c r="K1343" s="430">
        <v>24</v>
      </c>
      <c r="L1343" s="431" t="s">
        <v>408</v>
      </c>
      <c r="M1343" s="355" t="s">
        <v>13066</v>
      </c>
    </row>
    <row r="1344" spans="1:13">
      <c r="A1344" s="354">
        <v>45533</v>
      </c>
      <c r="B1344" s="355" t="s">
        <v>3631</v>
      </c>
      <c r="C1344" s="355" t="s">
        <v>663</v>
      </c>
      <c r="D1344" s="355" t="s">
        <v>3632</v>
      </c>
      <c r="E1344" s="355" t="s">
        <v>2457</v>
      </c>
      <c r="F1344" s="355" t="s">
        <v>438</v>
      </c>
      <c r="G1344" s="355" t="s">
        <v>439</v>
      </c>
      <c r="H1344" s="430">
        <v>46360</v>
      </c>
      <c r="I1344" s="355">
        <f t="shared" si="22"/>
        <v>8</v>
      </c>
      <c r="J1344" s="430">
        <v>46360</v>
      </c>
      <c r="K1344" s="430">
        <v>24</v>
      </c>
      <c r="L1344" s="431" t="s">
        <v>408</v>
      </c>
      <c r="M1344" s="355" t="s">
        <v>13066</v>
      </c>
    </row>
    <row r="1345" spans="1:13">
      <c r="A1345" s="354">
        <v>45534</v>
      </c>
      <c r="B1345" s="355" t="s">
        <v>3633</v>
      </c>
      <c r="C1345" s="355" t="s">
        <v>410</v>
      </c>
      <c r="D1345" s="355" t="s">
        <v>3634</v>
      </c>
      <c r="E1345" s="355" t="s">
        <v>2457</v>
      </c>
      <c r="F1345" s="355" t="s">
        <v>438</v>
      </c>
      <c r="G1345" s="355" t="s">
        <v>439</v>
      </c>
      <c r="H1345" s="430">
        <v>42313</v>
      </c>
      <c r="I1345" s="355">
        <f t="shared" si="22"/>
        <v>8</v>
      </c>
      <c r="J1345" s="430">
        <v>42313</v>
      </c>
      <c r="K1345" s="430">
        <v>22</v>
      </c>
      <c r="L1345" s="431" t="s">
        <v>408</v>
      </c>
      <c r="M1345" s="355" t="s">
        <v>13082</v>
      </c>
    </row>
    <row r="1346" spans="1:13">
      <c r="A1346" s="354">
        <v>45534</v>
      </c>
      <c r="B1346" s="355" t="s">
        <v>3633</v>
      </c>
      <c r="C1346" s="355" t="s">
        <v>410</v>
      </c>
      <c r="D1346" s="355" t="s">
        <v>3634</v>
      </c>
      <c r="E1346" s="355" t="s">
        <v>2457</v>
      </c>
      <c r="F1346" s="355" t="s">
        <v>438</v>
      </c>
      <c r="G1346" s="355" t="s">
        <v>439</v>
      </c>
      <c r="H1346" s="430">
        <v>3847</v>
      </c>
      <c r="I1346" s="355">
        <f t="shared" si="22"/>
        <v>8</v>
      </c>
      <c r="J1346" s="430">
        <v>3847</v>
      </c>
      <c r="K1346" s="430">
        <v>2</v>
      </c>
      <c r="L1346" s="431" t="s">
        <v>408</v>
      </c>
      <c r="M1346" s="355" t="s">
        <v>13084</v>
      </c>
    </row>
    <row r="1347" spans="1:13">
      <c r="A1347" s="354">
        <v>45534</v>
      </c>
      <c r="B1347" s="355" t="s">
        <v>3635</v>
      </c>
      <c r="C1347" s="355" t="s">
        <v>410</v>
      </c>
      <c r="D1347" s="355" t="s">
        <v>3636</v>
      </c>
      <c r="E1347" s="355" t="s">
        <v>2457</v>
      </c>
      <c r="F1347" s="355" t="s">
        <v>438</v>
      </c>
      <c r="G1347" s="355" t="s">
        <v>439</v>
      </c>
      <c r="H1347" s="430">
        <v>46020</v>
      </c>
      <c r="I1347" s="355">
        <f t="shared" si="22"/>
        <v>8</v>
      </c>
      <c r="J1347" s="430">
        <v>46020</v>
      </c>
      <c r="K1347" s="430">
        <v>24</v>
      </c>
      <c r="L1347" s="431" t="s">
        <v>408</v>
      </c>
      <c r="M1347" s="355" t="s">
        <v>13084</v>
      </c>
    </row>
    <row r="1348" spans="1:13">
      <c r="A1348" s="354">
        <v>45544</v>
      </c>
      <c r="B1348" s="355" t="s">
        <v>3637</v>
      </c>
      <c r="C1348" s="355" t="s">
        <v>404</v>
      </c>
      <c r="D1348" s="355" t="s">
        <v>3638</v>
      </c>
      <c r="E1348" s="355" t="s">
        <v>2457</v>
      </c>
      <c r="F1348" s="355" t="s">
        <v>438</v>
      </c>
      <c r="G1348" s="355" t="s">
        <v>439</v>
      </c>
      <c r="H1348" s="430">
        <v>46080</v>
      </c>
      <c r="I1348" s="355">
        <f t="shared" si="22"/>
        <v>9</v>
      </c>
      <c r="J1348" s="430">
        <v>46080</v>
      </c>
      <c r="K1348" s="430">
        <v>24</v>
      </c>
      <c r="L1348" s="431" t="s">
        <v>408</v>
      </c>
      <c r="M1348" s="355" t="s">
        <v>13087</v>
      </c>
    </row>
    <row r="1349" spans="1:13">
      <c r="A1349" s="354">
        <v>45544</v>
      </c>
      <c r="B1349" s="355" t="s">
        <v>3639</v>
      </c>
      <c r="C1349" s="355" t="s">
        <v>409</v>
      </c>
      <c r="D1349" s="355" t="s">
        <v>3640</v>
      </c>
      <c r="E1349" s="355" t="s">
        <v>2457</v>
      </c>
      <c r="F1349" s="355" t="s">
        <v>438</v>
      </c>
      <c r="G1349" s="355" t="s">
        <v>439</v>
      </c>
      <c r="H1349" s="430">
        <v>46200</v>
      </c>
      <c r="I1349" s="355">
        <f t="shared" si="22"/>
        <v>9</v>
      </c>
      <c r="J1349" s="430">
        <v>46200</v>
      </c>
      <c r="K1349" s="430">
        <v>24</v>
      </c>
      <c r="L1349" s="431" t="s">
        <v>408</v>
      </c>
      <c r="M1349" s="355" t="s">
        <v>13087</v>
      </c>
    </row>
    <row r="1350" spans="1:13">
      <c r="A1350" s="354">
        <v>45544</v>
      </c>
      <c r="B1350" s="355" t="s">
        <v>3641</v>
      </c>
      <c r="C1350" s="355" t="s">
        <v>409</v>
      </c>
      <c r="D1350" s="355" t="s">
        <v>3642</v>
      </c>
      <c r="E1350" s="355" t="s">
        <v>2457</v>
      </c>
      <c r="F1350" s="355" t="s">
        <v>438</v>
      </c>
      <c r="G1350" s="355" t="s">
        <v>439</v>
      </c>
      <c r="H1350" s="430">
        <v>46300</v>
      </c>
      <c r="I1350" s="355">
        <f t="shared" si="22"/>
        <v>9</v>
      </c>
      <c r="J1350" s="430">
        <v>46300</v>
      </c>
      <c r="K1350" s="430">
        <v>24</v>
      </c>
      <c r="L1350" s="355" t="s">
        <v>408</v>
      </c>
      <c r="M1350" s="355" t="s">
        <v>13087</v>
      </c>
    </row>
    <row r="1351" spans="1:13">
      <c r="A1351" s="354">
        <v>45545</v>
      </c>
      <c r="B1351" s="355" t="s">
        <v>3643</v>
      </c>
      <c r="C1351" s="355" t="s">
        <v>442</v>
      </c>
      <c r="D1351" s="355" t="s">
        <v>3644</v>
      </c>
      <c r="E1351" s="355" t="s">
        <v>2457</v>
      </c>
      <c r="F1351" s="355" t="s">
        <v>438</v>
      </c>
      <c r="G1351" s="355" t="s">
        <v>439</v>
      </c>
      <c r="H1351" s="430">
        <v>46220</v>
      </c>
      <c r="I1351" s="355">
        <f t="shared" si="22"/>
        <v>9</v>
      </c>
      <c r="J1351" s="430">
        <v>46220</v>
      </c>
      <c r="K1351" s="430">
        <v>24</v>
      </c>
      <c r="L1351" s="431" t="s">
        <v>300</v>
      </c>
      <c r="M1351" s="355" t="s">
        <v>13088</v>
      </c>
    </row>
    <row r="1352" spans="1:13">
      <c r="A1352" s="354">
        <v>45545</v>
      </c>
      <c r="B1352" s="355" t="s">
        <v>3645</v>
      </c>
      <c r="C1352" s="355" t="s">
        <v>410</v>
      </c>
      <c r="D1352" s="355" t="s">
        <v>3646</v>
      </c>
      <c r="E1352" s="355" t="s">
        <v>2457</v>
      </c>
      <c r="F1352" s="355" t="s">
        <v>438</v>
      </c>
      <c r="G1352" s="355" t="s">
        <v>439</v>
      </c>
      <c r="H1352" s="430">
        <v>45780</v>
      </c>
      <c r="I1352" s="355">
        <f t="shared" si="22"/>
        <v>9</v>
      </c>
      <c r="J1352" s="430">
        <v>45780</v>
      </c>
      <c r="K1352" s="430">
        <v>24</v>
      </c>
      <c r="L1352" s="431" t="s">
        <v>300</v>
      </c>
      <c r="M1352" s="355" t="s">
        <v>13088</v>
      </c>
    </row>
    <row r="1353" spans="1:13">
      <c r="A1353" s="354">
        <v>45545</v>
      </c>
      <c r="B1353" s="355" t="s">
        <v>3647</v>
      </c>
      <c r="C1353" s="355" t="s">
        <v>410</v>
      </c>
      <c r="D1353" s="355" t="s">
        <v>3648</v>
      </c>
      <c r="E1353" s="355" t="s">
        <v>2457</v>
      </c>
      <c r="F1353" s="355" t="s">
        <v>438</v>
      </c>
      <c r="G1353" s="355" t="s">
        <v>439</v>
      </c>
      <c r="H1353" s="430">
        <v>46200</v>
      </c>
      <c r="I1353" s="355">
        <f t="shared" si="22"/>
        <v>9</v>
      </c>
      <c r="J1353" s="430">
        <v>46200</v>
      </c>
      <c r="K1353" s="430">
        <v>24</v>
      </c>
      <c r="L1353" s="431" t="s">
        <v>408</v>
      </c>
      <c r="M1353" s="355" t="s">
        <v>13087</v>
      </c>
    </row>
    <row r="1354" spans="1:13">
      <c r="A1354" s="354">
        <v>45546</v>
      </c>
      <c r="B1354" s="355" t="s">
        <v>3649</v>
      </c>
      <c r="C1354" s="355" t="s">
        <v>442</v>
      </c>
      <c r="D1354" s="355" t="s">
        <v>3650</v>
      </c>
      <c r="E1354" s="355" t="s">
        <v>2457</v>
      </c>
      <c r="F1354" s="355" t="s">
        <v>438</v>
      </c>
      <c r="G1354" s="355" t="s">
        <v>439</v>
      </c>
      <c r="H1354" s="430">
        <v>32666</v>
      </c>
      <c r="I1354" s="355">
        <f t="shared" si="22"/>
        <v>9</v>
      </c>
      <c r="J1354" s="430">
        <v>32666</v>
      </c>
      <c r="K1354" s="430">
        <v>17</v>
      </c>
      <c r="L1354" s="431" t="s">
        <v>408</v>
      </c>
      <c r="M1354" s="355" t="s">
        <v>13088</v>
      </c>
    </row>
    <row r="1355" spans="1:13">
      <c r="A1355" s="354">
        <v>45546</v>
      </c>
      <c r="B1355" s="355" t="s">
        <v>3649</v>
      </c>
      <c r="C1355" s="355" t="s">
        <v>442</v>
      </c>
      <c r="D1355" s="355" t="s">
        <v>3650</v>
      </c>
      <c r="E1355" s="355" t="s">
        <v>2457</v>
      </c>
      <c r="F1355" s="355" t="s">
        <v>438</v>
      </c>
      <c r="G1355" s="355" t="s">
        <v>439</v>
      </c>
      <c r="H1355" s="430">
        <v>13454</v>
      </c>
      <c r="I1355" s="355">
        <f t="shared" si="22"/>
        <v>9</v>
      </c>
      <c r="J1355" s="430">
        <v>13454</v>
      </c>
      <c r="K1355" s="430">
        <v>7</v>
      </c>
      <c r="L1355" s="431" t="s">
        <v>408</v>
      </c>
      <c r="M1355" s="355" t="s">
        <v>13086</v>
      </c>
    </row>
    <row r="1356" spans="1:13">
      <c r="A1356" s="354">
        <v>45547</v>
      </c>
      <c r="B1356" s="355" t="s">
        <v>3651</v>
      </c>
      <c r="C1356" s="355" t="s">
        <v>442</v>
      </c>
      <c r="D1356" s="355" t="s">
        <v>3652</v>
      </c>
      <c r="E1356" s="355" t="s">
        <v>2457</v>
      </c>
      <c r="F1356" s="355" t="s">
        <v>438</v>
      </c>
      <c r="G1356" s="355" t="s">
        <v>439</v>
      </c>
      <c r="H1356" s="430">
        <v>45960</v>
      </c>
      <c r="I1356" s="355">
        <f t="shared" si="22"/>
        <v>9</v>
      </c>
      <c r="J1356" s="430">
        <v>45960</v>
      </c>
      <c r="K1356" s="430">
        <v>24</v>
      </c>
      <c r="L1356" s="431" t="s">
        <v>408</v>
      </c>
      <c r="M1356" s="355" t="s">
        <v>13089</v>
      </c>
    </row>
    <row r="1357" spans="1:13">
      <c r="A1357" s="354">
        <v>45547</v>
      </c>
      <c r="B1357" s="355" t="s">
        <v>3653</v>
      </c>
      <c r="C1357" s="355" t="s">
        <v>551</v>
      </c>
      <c r="D1357" s="355" t="s">
        <v>3654</v>
      </c>
      <c r="E1357" s="355" t="s">
        <v>2457</v>
      </c>
      <c r="F1357" s="355" t="s">
        <v>438</v>
      </c>
      <c r="G1357" s="355" t="s">
        <v>439</v>
      </c>
      <c r="H1357" s="430">
        <v>38316</v>
      </c>
      <c r="I1357" s="355">
        <f t="shared" si="22"/>
        <v>9</v>
      </c>
      <c r="J1357" s="430">
        <v>38316</v>
      </c>
      <c r="K1357" s="430">
        <v>20</v>
      </c>
      <c r="L1357" s="431" t="s">
        <v>408</v>
      </c>
      <c r="M1357" s="355" t="s">
        <v>13089</v>
      </c>
    </row>
    <row r="1358" spans="1:13">
      <c r="A1358" s="354">
        <v>45547</v>
      </c>
      <c r="B1358" s="355" t="s">
        <v>3653</v>
      </c>
      <c r="C1358" s="355" t="s">
        <v>551</v>
      </c>
      <c r="D1358" s="355" t="s">
        <v>3654</v>
      </c>
      <c r="E1358" s="355" t="s">
        <v>2457</v>
      </c>
      <c r="F1358" s="355" t="s">
        <v>438</v>
      </c>
      <c r="G1358" s="355" t="s">
        <v>439</v>
      </c>
      <c r="H1358" s="430">
        <v>7664</v>
      </c>
      <c r="I1358" s="355">
        <f t="shared" si="22"/>
        <v>9</v>
      </c>
      <c r="J1358" s="430">
        <v>7664</v>
      </c>
      <c r="K1358" s="430">
        <v>4</v>
      </c>
      <c r="L1358" s="431" t="s">
        <v>408</v>
      </c>
      <c r="M1358" s="355" t="s">
        <v>13086</v>
      </c>
    </row>
    <row r="1359" spans="1:13">
      <c r="A1359" s="354">
        <v>45548</v>
      </c>
      <c r="B1359" s="355" t="s">
        <v>3655</v>
      </c>
      <c r="C1359" s="355" t="s">
        <v>442</v>
      </c>
      <c r="D1359" s="355" t="s">
        <v>3656</v>
      </c>
      <c r="E1359" s="355" t="s">
        <v>2457</v>
      </c>
      <c r="F1359" s="355" t="s">
        <v>438</v>
      </c>
      <c r="G1359" s="355" t="s">
        <v>439</v>
      </c>
      <c r="H1359" s="430">
        <v>46200</v>
      </c>
      <c r="I1359" s="355">
        <f t="shared" si="22"/>
        <v>9</v>
      </c>
      <c r="J1359" s="430">
        <v>46200</v>
      </c>
      <c r="K1359" s="430">
        <v>24</v>
      </c>
      <c r="L1359" s="431" t="s">
        <v>408</v>
      </c>
      <c r="M1359" s="355" t="s">
        <v>13089</v>
      </c>
    </row>
    <row r="1360" spans="1:13">
      <c r="A1360" s="354">
        <v>45547</v>
      </c>
      <c r="B1360" s="355" t="s">
        <v>3657</v>
      </c>
      <c r="C1360" s="355" t="s">
        <v>410</v>
      </c>
      <c r="D1360" s="355" t="s">
        <v>3658</v>
      </c>
      <c r="E1360" s="355" t="s">
        <v>2457</v>
      </c>
      <c r="F1360" s="355" t="s">
        <v>438</v>
      </c>
      <c r="G1360" s="355" t="s">
        <v>439</v>
      </c>
      <c r="H1360" s="430">
        <v>46500</v>
      </c>
      <c r="I1360" s="355">
        <f t="shared" si="22"/>
        <v>9</v>
      </c>
      <c r="J1360" s="430">
        <v>46500</v>
      </c>
      <c r="K1360" s="430">
        <v>24</v>
      </c>
      <c r="L1360" s="431" t="s">
        <v>408</v>
      </c>
      <c r="M1360" s="355" t="s">
        <v>13089</v>
      </c>
    </row>
    <row r="1361" spans="1:13">
      <c r="A1361" s="354">
        <v>45552</v>
      </c>
      <c r="B1361" s="355" t="s">
        <v>3659</v>
      </c>
      <c r="C1361" s="355" t="s">
        <v>409</v>
      </c>
      <c r="D1361" s="355" t="s">
        <v>3660</v>
      </c>
      <c r="E1361" s="355" t="s">
        <v>2457</v>
      </c>
      <c r="F1361" s="355" t="s">
        <v>438</v>
      </c>
      <c r="G1361" s="355" t="s">
        <v>439</v>
      </c>
      <c r="H1361" s="430">
        <v>44562</v>
      </c>
      <c r="I1361" s="355">
        <f t="shared" si="22"/>
        <v>9</v>
      </c>
      <c r="J1361" s="430">
        <v>44562</v>
      </c>
      <c r="K1361" s="430">
        <v>23</v>
      </c>
      <c r="L1361" s="431" t="s">
        <v>408</v>
      </c>
      <c r="M1361" s="355" t="s">
        <v>13090</v>
      </c>
    </row>
    <row r="1362" spans="1:13">
      <c r="A1362" s="354">
        <v>45552</v>
      </c>
      <c r="B1362" s="355" t="s">
        <v>3659</v>
      </c>
      <c r="C1362" s="355" t="s">
        <v>409</v>
      </c>
      <c r="D1362" s="355" t="s">
        <v>3660</v>
      </c>
      <c r="E1362" s="355" t="s">
        <v>2457</v>
      </c>
      <c r="F1362" s="355" t="s">
        <v>438</v>
      </c>
      <c r="G1362" s="355" t="s">
        <v>439</v>
      </c>
      <c r="H1362" s="430">
        <v>1938</v>
      </c>
      <c r="I1362" s="355">
        <f t="shared" si="22"/>
        <v>9</v>
      </c>
      <c r="J1362" s="430">
        <v>1938</v>
      </c>
      <c r="K1362" s="430">
        <v>1</v>
      </c>
      <c r="L1362" s="431" t="s">
        <v>408</v>
      </c>
      <c r="M1362" s="355" t="s">
        <v>13091</v>
      </c>
    </row>
    <row r="1363" spans="1:13">
      <c r="A1363" s="354">
        <v>45552</v>
      </c>
      <c r="B1363" s="355" t="s">
        <v>3661</v>
      </c>
      <c r="C1363" s="355" t="s">
        <v>441</v>
      </c>
      <c r="D1363" s="355" t="s">
        <v>3662</v>
      </c>
      <c r="E1363" s="355" t="s">
        <v>2457</v>
      </c>
      <c r="F1363" s="355" t="s">
        <v>438</v>
      </c>
      <c r="G1363" s="355" t="s">
        <v>439</v>
      </c>
      <c r="H1363" s="430">
        <v>46660</v>
      </c>
      <c r="I1363" s="355">
        <f t="shared" si="22"/>
        <v>9</v>
      </c>
      <c r="J1363" s="430">
        <v>46660</v>
      </c>
      <c r="K1363" s="430">
        <v>24</v>
      </c>
      <c r="L1363" s="431" t="s">
        <v>408</v>
      </c>
      <c r="M1363" s="355" t="s">
        <v>13091</v>
      </c>
    </row>
    <row r="1364" spans="1:13">
      <c r="A1364" s="354">
        <v>45552</v>
      </c>
      <c r="B1364" s="355" t="s">
        <v>3663</v>
      </c>
      <c r="C1364" s="355" t="s">
        <v>443</v>
      </c>
      <c r="D1364" s="355" t="s">
        <v>3664</v>
      </c>
      <c r="E1364" s="355" t="s">
        <v>2457</v>
      </c>
      <c r="F1364" s="355" t="s">
        <v>438</v>
      </c>
      <c r="G1364" s="355" t="s">
        <v>439</v>
      </c>
      <c r="H1364" s="430">
        <v>46280</v>
      </c>
      <c r="I1364" s="355">
        <f t="shared" si="22"/>
        <v>9</v>
      </c>
      <c r="J1364" s="430">
        <v>46280</v>
      </c>
      <c r="K1364" s="430">
        <v>24</v>
      </c>
      <c r="L1364" s="431" t="s">
        <v>408</v>
      </c>
      <c r="M1364" s="355" t="s">
        <v>13091</v>
      </c>
    </row>
    <row r="1365" spans="1:13">
      <c r="A1365" s="354">
        <v>45553</v>
      </c>
      <c r="B1365" s="355" t="s">
        <v>3665</v>
      </c>
      <c r="C1365" s="355" t="s">
        <v>409</v>
      </c>
      <c r="D1365" s="355" t="s">
        <v>3666</v>
      </c>
      <c r="E1365" s="355" t="s">
        <v>2457</v>
      </c>
      <c r="F1365" s="355" t="s">
        <v>438</v>
      </c>
      <c r="G1365" s="355" t="s">
        <v>439</v>
      </c>
      <c r="H1365" s="430">
        <v>46460</v>
      </c>
      <c r="I1365" s="355">
        <f t="shared" si="22"/>
        <v>9</v>
      </c>
      <c r="J1365" s="430">
        <v>46460</v>
      </c>
      <c r="K1365" s="430">
        <v>24</v>
      </c>
      <c r="L1365" s="431" t="s">
        <v>408</v>
      </c>
      <c r="M1365" s="355" t="s">
        <v>13092</v>
      </c>
    </row>
    <row r="1366" spans="1:13">
      <c r="A1366" s="354">
        <v>45553</v>
      </c>
      <c r="B1366" s="355" t="s">
        <v>3667</v>
      </c>
      <c r="C1366" s="355" t="s">
        <v>443</v>
      </c>
      <c r="D1366" s="355" t="s">
        <v>3668</v>
      </c>
      <c r="E1366" s="355" t="s">
        <v>2457</v>
      </c>
      <c r="F1366" s="355" t="s">
        <v>438</v>
      </c>
      <c r="G1366" s="355" t="s">
        <v>439</v>
      </c>
      <c r="H1366" s="430">
        <v>46440</v>
      </c>
      <c r="I1366" s="355">
        <f t="shared" si="22"/>
        <v>9</v>
      </c>
      <c r="J1366" s="430">
        <v>46440</v>
      </c>
      <c r="K1366" s="430">
        <v>24</v>
      </c>
      <c r="L1366" s="431" t="s">
        <v>408</v>
      </c>
      <c r="M1366" s="355" t="s">
        <v>13092</v>
      </c>
    </row>
    <row r="1367" spans="1:13">
      <c r="A1367" s="354">
        <v>45554</v>
      </c>
      <c r="B1367" s="355" t="s">
        <v>3669</v>
      </c>
      <c r="C1367" s="355" t="s">
        <v>411</v>
      </c>
      <c r="D1367" s="355" t="s">
        <v>3670</v>
      </c>
      <c r="E1367" s="355" t="s">
        <v>2457</v>
      </c>
      <c r="F1367" s="355" t="s">
        <v>438</v>
      </c>
      <c r="G1367" s="355" t="s">
        <v>439</v>
      </c>
      <c r="H1367" s="430">
        <v>46260</v>
      </c>
      <c r="I1367" s="355">
        <f t="shared" si="22"/>
        <v>9</v>
      </c>
      <c r="J1367" s="430">
        <v>46260</v>
      </c>
      <c r="K1367" s="430">
        <v>24</v>
      </c>
      <c r="L1367" s="431" t="s">
        <v>300</v>
      </c>
      <c r="M1367" s="355" t="s">
        <v>13093</v>
      </c>
    </row>
    <row r="1368" spans="1:13">
      <c r="A1368" s="354">
        <v>45554</v>
      </c>
      <c r="B1368" s="355" t="s">
        <v>3671</v>
      </c>
      <c r="C1368" s="355" t="s">
        <v>409</v>
      </c>
      <c r="D1368" s="355" t="s">
        <v>3672</v>
      </c>
      <c r="E1368" s="355" t="s">
        <v>2457</v>
      </c>
      <c r="F1368" s="355" t="s">
        <v>438</v>
      </c>
      <c r="G1368" s="355" t="s">
        <v>439</v>
      </c>
      <c r="H1368" s="430">
        <v>46200</v>
      </c>
      <c r="I1368" s="355">
        <f t="shared" si="22"/>
        <v>9</v>
      </c>
      <c r="J1368" s="430">
        <v>46200</v>
      </c>
      <c r="K1368" s="430">
        <v>24</v>
      </c>
      <c r="L1368" s="431" t="s">
        <v>300</v>
      </c>
      <c r="M1368" s="355" t="s">
        <v>13093</v>
      </c>
    </row>
    <row r="1369" spans="1:13">
      <c r="A1369" s="354">
        <v>45555</v>
      </c>
      <c r="B1369" s="355" t="s">
        <v>3673</v>
      </c>
      <c r="C1369" s="355" t="s">
        <v>404</v>
      </c>
      <c r="D1369" s="355" t="s">
        <v>3674</v>
      </c>
      <c r="E1369" s="355" t="s">
        <v>2457</v>
      </c>
      <c r="F1369" s="355" t="s">
        <v>438</v>
      </c>
      <c r="G1369" s="355" t="s">
        <v>439</v>
      </c>
      <c r="H1369" s="430">
        <v>46200</v>
      </c>
      <c r="I1369" s="355">
        <f t="shared" si="22"/>
        <v>9</v>
      </c>
      <c r="J1369" s="430">
        <v>46200</v>
      </c>
      <c r="K1369" s="430">
        <v>24</v>
      </c>
      <c r="L1369" s="431" t="s">
        <v>300</v>
      </c>
      <c r="M1369" s="355" t="s">
        <v>13093</v>
      </c>
    </row>
    <row r="1370" spans="1:13">
      <c r="A1370" s="432">
        <v>45555</v>
      </c>
      <c r="B1370" s="355" t="s">
        <v>3675</v>
      </c>
      <c r="C1370" s="355" t="s">
        <v>409</v>
      </c>
      <c r="D1370" s="355" t="s">
        <v>3676</v>
      </c>
      <c r="E1370" s="355" t="s">
        <v>2457</v>
      </c>
      <c r="F1370" s="355" t="s">
        <v>438</v>
      </c>
      <c r="G1370" s="355" t="s">
        <v>439</v>
      </c>
      <c r="H1370" s="430">
        <v>46580</v>
      </c>
      <c r="J1370" s="430">
        <v>46580</v>
      </c>
      <c r="K1370" s="430">
        <v>24</v>
      </c>
      <c r="L1370" s="355" t="s">
        <v>408</v>
      </c>
      <c r="M1370" s="355" t="s">
        <v>13093</v>
      </c>
    </row>
    <row r="1371" spans="1:13">
      <c r="A1371" s="354">
        <v>45555</v>
      </c>
      <c r="B1371" s="355" t="s">
        <v>3677</v>
      </c>
      <c r="C1371" s="355" t="s">
        <v>442</v>
      </c>
      <c r="D1371" s="355" t="s">
        <v>3678</v>
      </c>
      <c r="E1371" s="355" t="s">
        <v>2457</v>
      </c>
      <c r="F1371" s="355" t="s">
        <v>438</v>
      </c>
      <c r="G1371" s="355" t="s">
        <v>439</v>
      </c>
      <c r="H1371" s="430">
        <v>46380</v>
      </c>
      <c r="I1371" s="355">
        <f t="shared" ref="I1371:I1434" si="23">MONTH(A1371)</f>
        <v>9</v>
      </c>
      <c r="J1371" s="430">
        <v>46380</v>
      </c>
      <c r="K1371" s="430">
        <v>24</v>
      </c>
      <c r="L1371" s="431" t="s">
        <v>408</v>
      </c>
      <c r="M1371" s="355" t="s">
        <v>13093</v>
      </c>
    </row>
    <row r="1372" spans="1:13">
      <c r="A1372" s="354">
        <v>45558</v>
      </c>
      <c r="B1372" s="355" t="s">
        <v>3679</v>
      </c>
      <c r="C1372" s="355" t="s">
        <v>409</v>
      </c>
      <c r="D1372" s="355" t="s">
        <v>3680</v>
      </c>
      <c r="E1372" s="355" t="s">
        <v>2457</v>
      </c>
      <c r="F1372" s="355" t="s">
        <v>438</v>
      </c>
      <c r="G1372" s="355" t="s">
        <v>439</v>
      </c>
      <c r="H1372" s="430">
        <v>46260</v>
      </c>
      <c r="I1372" s="355">
        <f t="shared" si="23"/>
        <v>9</v>
      </c>
      <c r="J1372" s="430">
        <v>46260</v>
      </c>
      <c r="K1372" s="430">
        <v>24</v>
      </c>
      <c r="L1372" s="431" t="s">
        <v>408</v>
      </c>
      <c r="M1372" s="355" t="s">
        <v>13094</v>
      </c>
    </row>
    <row r="1373" spans="1:13">
      <c r="A1373" s="354">
        <v>45558</v>
      </c>
      <c r="B1373" s="355" t="s">
        <v>3681</v>
      </c>
      <c r="C1373" s="355" t="s">
        <v>3682</v>
      </c>
      <c r="D1373" s="355" t="s">
        <v>3683</v>
      </c>
      <c r="E1373" s="355" t="s">
        <v>2457</v>
      </c>
      <c r="F1373" s="355" t="s">
        <v>438</v>
      </c>
      <c r="G1373" s="355" t="s">
        <v>439</v>
      </c>
      <c r="H1373" s="430">
        <v>28938</v>
      </c>
      <c r="I1373" s="355">
        <f t="shared" si="23"/>
        <v>9</v>
      </c>
      <c r="J1373" s="430">
        <v>28938</v>
      </c>
      <c r="K1373" s="430">
        <v>15</v>
      </c>
      <c r="L1373" s="431" t="s">
        <v>408</v>
      </c>
      <c r="M1373" s="355" t="s">
        <v>13095</v>
      </c>
    </row>
    <row r="1374" spans="1:13">
      <c r="A1374" s="354">
        <v>45558</v>
      </c>
      <c r="B1374" s="355" t="s">
        <v>3681</v>
      </c>
      <c r="C1374" s="355" t="s">
        <v>3682</v>
      </c>
      <c r="D1374" s="355" t="s">
        <v>3683</v>
      </c>
      <c r="E1374" s="355" t="s">
        <v>2457</v>
      </c>
      <c r="F1374" s="355" t="s">
        <v>438</v>
      </c>
      <c r="G1374" s="355" t="s">
        <v>439</v>
      </c>
      <c r="H1374" s="430">
        <v>17362</v>
      </c>
      <c r="I1374" s="355">
        <f t="shared" si="23"/>
        <v>9</v>
      </c>
      <c r="J1374" s="430">
        <v>17362</v>
      </c>
      <c r="K1374" s="430">
        <v>9</v>
      </c>
      <c r="L1374" s="431" t="s">
        <v>408</v>
      </c>
      <c r="M1374" s="355" t="s">
        <v>13094</v>
      </c>
    </row>
    <row r="1375" spans="1:13">
      <c r="A1375" s="354">
        <v>45558</v>
      </c>
      <c r="B1375" s="355" t="s">
        <v>3684</v>
      </c>
      <c r="C1375" s="355" t="s">
        <v>3685</v>
      </c>
      <c r="D1375" s="355" t="s">
        <v>3686</v>
      </c>
      <c r="E1375" s="355" t="s">
        <v>2457</v>
      </c>
      <c r="F1375" s="355" t="s">
        <v>438</v>
      </c>
      <c r="G1375" s="355" t="s">
        <v>439</v>
      </c>
      <c r="H1375" s="430">
        <v>30733</v>
      </c>
      <c r="I1375" s="355">
        <f t="shared" si="23"/>
        <v>9</v>
      </c>
      <c r="J1375" s="430">
        <v>30733</v>
      </c>
      <c r="K1375" s="430">
        <v>16</v>
      </c>
      <c r="L1375" s="431" t="s">
        <v>408</v>
      </c>
      <c r="M1375" s="355" t="s">
        <v>13094</v>
      </c>
    </row>
    <row r="1376" spans="1:13">
      <c r="A1376" s="354">
        <v>45558</v>
      </c>
      <c r="B1376" s="355" t="s">
        <v>3684</v>
      </c>
      <c r="C1376" s="355" t="s">
        <v>3685</v>
      </c>
      <c r="D1376" s="355" t="s">
        <v>3686</v>
      </c>
      <c r="E1376" s="355" t="s">
        <v>2457</v>
      </c>
      <c r="F1376" s="355" t="s">
        <v>438</v>
      </c>
      <c r="G1376" s="355" t="s">
        <v>439</v>
      </c>
      <c r="H1376" s="430">
        <v>15367</v>
      </c>
      <c r="I1376" s="355">
        <f t="shared" si="23"/>
        <v>9</v>
      </c>
      <c r="J1376" s="430">
        <v>15367</v>
      </c>
      <c r="K1376" s="430">
        <v>8</v>
      </c>
      <c r="L1376" s="431" t="s">
        <v>408</v>
      </c>
      <c r="M1376" s="355" t="s">
        <v>13092</v>
      </c>
    </row>
    <row r="1377" spans="1:13">
      <c r="A1377" s="354">
        <v>45559</v>
      </c>
      <c r="B1377" s="355" t="s">
        <v>3687</v>
      </c>
      <c r="C1377" s="355" t="s">
        <v>442</v>
      </c>
      <c r="D1377" s="355" t="s">
        <v>3688</v>
      </c>
      <c r="E1377" s="355" t="s">
        <v>2457</v>
      </c>
      <c r="F1377" s="355" t="s">
        <v>438</v>
      </c>
      <c r="G1377" s="355" t="s">
        <v>439</v>
      </c>
      <c r="H1377" s="430">
        <v>46360</v>
      </c>
      <c r="I1377" s="355">
        <f t="shared" si="23"/>
        <v>9</v>
      </c>
      <c r="J1377" s="430">
        <v>46360</v>
      </c>
      <c r="K1377" s="430">
        <v>24</v>
      </c>
      <c r="L1377" s="431" t="s">
        <v>408</v>
      </c>
      <c r="M1377" s="355" t="s">
        <v>13095</v>
      </c>
    </row>
    <row r="1378" spans="1:13">
      <c r="A1378" s="354">
        <v>45559</v>
      </c>
      <c r="B1378" s="355" t="s">
        <v>3689</v>
      </c>
      <c r="C1378" s="355" t="s">
        <v>3690</v>
      </c>
      <c r="D1378" s="355" t="s">
        <v>3691</v>
      </c>
      <c r="E1378" s="355" t="s">
        <v>2457</v>
      </c>
      <c r="F1378" s="355" t="s">
        <v>438</v>
      </c>
      <c r="G1378" s="355" t="s">
        <v>439</v>
      </c>
      <c r="H1378" s="430">
        <v>46040</v>
      </c>
      <c r="I1378" s="355">
        <f t="shared" si="23"/>
        <v>9</v>
      </c>
      <c r="J1378" s="430">
        <v>46040</v>
      </c>
      <c r="K1378" s="430">
        <v>24</v>
      </c>
      <c r="L1378" s="431" t="s">
        <v>408</v>
      </c>
      <c r="M1378" s="355" t="s">
        <v>13095</v>
      </c>
    </row>
    <row r="1379" spans="1:13">
      <c r="A1379" s="354">
        <v>45560</v>
      </c>
      <c r="B1379" s="355" t="s">
        <v>3692</v>
      </c>
      <c r="C1379" s="355" t="s">
        <v>634</v>
      </c>
      <c r="D1379" s="355" t="s">
        <v>3693</v>
      </c>
      <c r="E1379" s="355" t="s">
        <v>2457</v>
      </c>
      <c r="F1379" s="355" t="s">
        <v>438</v>
      </c>
      <c r="G1379" s="355" t="s">
        <v>439</v>
      </c>
      <c r="H1379" s="430">
        <v>46680</v>
      </c>
      <c r="I1379" s="355">
        <f t="shared" si="23"/>
        <v>9</v>
      </c>
      <c r="J1379" s="430">
        <v>46680</v>
      </c>
      <c r="K1379" s="430">
        <v>24</v>
      </c>
      <c r="L1379" s="431" t="s">
        <v>408</v>
      </c>
      <c r="M1379" s="355" t="s">
        <v>13094</v>
      </c>
    </row>
    <row r="1380" spans="1:13">
      <c r="A1380" s="354">
        <v>45560</v>
      </c>
      <c r="B1380" s="355" t="s">
        <v>3694</v>
      </c>
      <c r="C1380" s="355" t="s">
        <v>664</v>
      </c>
      <c r="D1380" s="355" t="s">
        <v>3695</v>
      </c>
      <c r="E1380" s="355" t="s">
        <v>2457</v>
      </c>
      <c r="F1380" s="355" t="s">
        <v>438</v>
      </c>
      <c r="G1380" s="355" t="s">
        <v>439</v>
      </c>
      <c r="H1380" s="430">
        <v>46380</v>
      </c>
      <c r="I1380" s="355">
        <f t="shared" si="23"/>
        <v>9</v>
      </c>
      <c r="J1380" s="430">
        <v>46380</v>
      </c>
      <c r="K1380" s="430">
        <v>24</v>
      </c>
      <c r="L1380" s="431" t="s">
        <v>408</v>
      </c>
      <c r="M1380" s="355" t="s">
        <v>13094</v>
      </c>
    </row>
    <row r="1381" spans="1:13">
      <c r="A1381" s="354">
        <v>45560</v>
      </c>
      <c r="B1381" s="355" t="s">
        <v>3696</v>
      </c>
      <c r="C1381" s="355" t="s">
        <v>410</v>
      </c>
      <c r="D1381" s="355" t="s">
        <v>3697</v>
      </c>
      <c r="E1381" s="355" t="s">
        <v>2457</v>
      </c>
      <c r="F1381" s="355" t="s">
        <v>438</v>
      </c>
      <c r="G1381" s="355" t="s">
        <v>439</v>
      </c>
      <c r="H1381" s="430">
        <v>46160</v>
      </c>
      <c r="I1381" s="355">
        <f t="shared" si="23"/>
        <v>9</v>
      </c>
      <c r="J1381" s="430">
        <v>46160</v>
      </c>
      <c r="K1381" s="430">
        <v>24</v>
      </c>
      <c r="L1381" s="431" t="s">
        <v>408</v>
      </c>
      <c r="M1381" s="355" t="s">
        <v>13094</v>
      </c>
    </row>
    <row r="1382" spans="1:13">
      <c r="A1382" s="354">
        <v>45561</v>
      </c>
      <c r="B1382" s="355" t="s">
        <v>3698</v>
      </c>
      <c r="C1382" s="355" t="s">
        <v>443</v>
      </c>
      <c r="D1382" s="355" t="s">
        <v>3699</v>
      </c>
      <c r="E1382" s="355" t="s">
        <v>2457</v>
      </c>
      <c r="F1382" s="355" t="s">
        <v>438</v>
      </c>
      <c r="G1382" s="355" t="s">
        <v>439</v>
      </c>
      <c r="H1382" s="430">
        <v>46340</v>
      </c>
      <c r="I1382" s="355">
        <f t="shared" si="23"/>
        <v>9</v>
      </c>
      <c r="J1382" s="430">
        <v>46340</v>
      </c>
      <c r="K1382" s="430">
        <v>24</v>
      </c>
      <c r="L1382" s="431" t="s">
        <v>408</v>
      </c>
      <c r="M1382" s="355" t="s">
        <v>13096</v>
      </c>
    </row>
    <row r="1383" spans="1:13">
      <c r="A1383" s="354">
        <v>45561</v>
      </c>
      <c r="B1383" s="355" t="s">
        <v>3700</v>
      </c>
      <c r="C1383" s="355" t="s">
        <v>404</v>
      </c>
      <c r="D1383" s="355" t="s">
        <v>3701</v>
      </c>
      <c r="E1383" s="355" t="s">
        <v>2457</v>
      </c>
      <c r="F1383" s="355" t="s">
        <v>438</v>
      </c>
      <c r="G1383" s="355" t="s">
        <v>439</v>
      </c>
      <c r="H1383" s="430">
        <v>44754</v>
      </c>
      <c r="I1383" s="355">
        <f t="shared" si="23"/>
        <v>9</v>
      </c>
      <c r="J1383" s="430">
        <v>44754</v>
      </c>
      <c r="K1383" s="430">
        <v>23</v>
      </c>
      <c r="L1383" s="431" t="s">
        <v>408</v>
      </c>
      <c r="M1383" s="355" t="s">
        <v>13091</v>
      </c>
    </row>
    <row r="1384" spans="1:13">
      <c r="A1384" s="354">
        <v>45561</v>
      </c>
      <c r="B1384" s="355" t="s">
        <v>3700</v>
      </c>
      <c r="C1384" s="355" t="s">
        <v>404</v>
      </c>
      <c r="D1384" s="355" t="s">
        <v>3701</v>
      </c>
      <c r="E1384" s="355" t="s">
        <v>2457</v>
      </c>
      <c r="F1384" s="355" t="s">
        <v>438</v>
      </c>
      <c r="G1384" s="355" t="s">
        <v>439</v>
      </c>
      <c r="H1384" s="430">
        <v>1946</v>
      </c>
      <c r="I1384" s="355">
        <f t="shared" si="23"/>
        <v>9</v>
      </c>
      <c r="J1384" s="430">
        <v>1946</v>
      </c>
      <c r="K1384" s="430">
        <v>1</v>
      </c>
      <c r="L1384" s="431" t="s">
        <v>408</v>
      </c>
      <c r="M1384" s="355" t="s">
        <v>13097</v>
      </c>
    </row>
    <row r="1385" spans="1:13">
      <c r="A1385" s="354">
        <v>45562</v>
      </c>
      <c r="B1385" s="355" t="s">
        <v>3702</v>
      </c>
      <c r="C1385" s="355" t="s">
        <v>2840</v>
      </c>
      <c r="D1385" s="355" t="s">
        <v>3703</v>
      </c>
      <c r="E1385" s="355" t="s">
        <v>2457</v>
      </c>
      <c r="F1385" s="355" t="s">
        <v>438</v>
      </c>
      <c r="G1385" s="355" t="s">
        <v>439</v>
      </c>
      <c r="H1385" s="430">
        <v>46260</v>
      </c>
      <c r="I1385" s="355">
        <f t="shared" si="23"/>
        <v>9</v>
      </c>
      <c r="J1385" s="430">
        <v>46260</v>
      </c>
      <c r="K1385" s="430">
        <v>24</v>
      </c>
      <c r="L1385" s="431" t="s">
        <v>408</v>
      </c>
      <c r="M1385" s="355" t="s">
        <v>13096</v>
      </c>
    </row>
    <row r="1386" spans="1:13">
      <c r="A1386" s="354">
        <v>45562</v>
      </c>
      <c r="B1386" s="355" t="s">
        <v>3704</v>
      </c>
      <c r="C1386" s="355" t="s">
        <v>455</v>
      </c>
      <c r="D1386" s="355" t="s">
        <v>3705</v>
      </c>
      <c r="E1386" s="355" t="s">
        <v>2457</v>
      </c>
      <c r="F1386" s="355" t="s">
        <v>438</v>
      </c>
      <c r="G1386" s="355" t="s">
        <v>439</v>
      </c>
      <c r="H1386" s="430">
        <v>46240</v>
      </c>
      <c r="I1386" s="355">
        <f t="shared" si="23"/>
        <v>9</v>
      </c>
      <c r="J1386" s="430">
        <v>46240</v>
      </c>
      <c r="K1386" s="430">
        <v>24</v>
      </c>
      <c r="L1386" s="431" t="s">
        <v>408</v>
      </c>
      <c r="M1386" s="355" t="s">
        <v>13096</v>
      </c>
    </row>
    <row r="1387" spans="1:13">
      <c r="A1387" s="354">
        <v>45562</v>
      </c>
      <c r="B1387" s="355" t="s">
        <v>3706</v>
      </c>
      <c r="C1387" s="355" t="s">
        <v>404</v>
      </c>
      <c r="D1387" s="355" t="s">
        <v>3707</v>
      </c>
      <c r="E1387" s="355" t="s">
        <v>2457</v>
      </c>
      <c r="F1387" s="355" t="s">
        <v>438</v>
      </c>
      <c r="G1387" s="355" t="s">
        <v>439</v>
      </c>
      <c r="H1387" s="430">
        <v>46140</v>
      </c>
      <c r="I1387" s="355">
        <f t="shared" si="23"/>
        <v>9</v>
      </c>
      <c r="J1387" s="430">
        <v>46140</v>
      </c>
      <c r="K1387" s="430">
        <v>24</v>
      </c>
      <c r="L1387" s="355" t="s">
        <v>408</v>
      </c>
      <c r="M1387" s="355" t="s">
        <v>13096</v>
      </c>
    </row>
    <row r="1388" spans="1:13">
      <c r="A1388" s="354">
        <v>45565</v>
      </c>
      <c r="B1388" s="355" t="s">
        <v>3708</v>
      </c>
      <c r="C1388" s="355" t="s">
        <v>409</v>
      </c>
      <c r="D1388" s="355" t="s">
        <v>3709</v>
      </c>
      <c r="E1388" s="355" t="s">
        <v>2457</v>
      </c>
      <c r="F1388" s="355" t="s">
        <v>438</v>
      </c>
      <c r="G1388" s="355" t="s">
        <v>439</v>
      </c>
      <c r="H1388" s="430">
        <v>46500</v>
      </c>
      <c r="I1388" s="355">
        <f t="shared" si="23"/>
        <v>9</v>
      </c>
      <c r="J1388" s="430">
        <v>46500</v>
      </c>
      <c r="K1388" s="430">
        <v>24</v>
      </c>
      <c r="L1388" s="355" t="s">
        <v>408</v>
      </c>
      <c r="M1388" s="355" t="s">
        <v>13098</v>
      </c>
    </row>
    <row r="1389" spans="1:13">
      <c r="A1389" s="354">
        <v>45565</v>
      </c>
      <c r="B1389" s="355" t="s">
        <v>3710</v>
      </c>
      <c r="C1389" s="355" t="s">
        <v>442</v>
      </c>
      <c r="D1389" s="355" t="s">
        <v>3711</v>
      </c>
      <c r="E1389" s="355" t="s">
        <v>2457</v>
      </c>
      <c r="F1389" s="355" t="s">
        <v>438</v>
      </c>
      <c r="G1389" s="355" t="s">
        <v>439</v>
      </c>
      <c r="H1389" s="430">
        <v>46240</v>
      </c>
      <c r="I1389" s="355">
        <f t="shared" si="23"/>
        <v>9</v>
      </c>
      <c r="J1389" s="430">
        <v>46240</v>
      </c>
      <c r="K1389" s="430">
        <v>24</v>
      </c>
      <c r="L1389" s="355" t="s">
        <v>408</v>
      </c>
      <c r="M1389" s="355" t="s">
        <v>13096</v>
      </c>
    </row>
    <row r="1390" spans="1:13">
      <c r="A1390" s="354">
        <v>45565</v>
      </c>
      <c r="B1390" s="355" t="s">
        <v>3712</v>
      </c>
      <c r="C1390" s="355" t="s">
        <v>442</v>
      </c>
      <c r="D1390" s="355" t="s">
        <v>3713</v>
      </c>
      <c r="E1390" s="355" t="s">
        <v>2457</v>
      </c>
      <c r="F1390" s="355" t="s">
        <v>438</v>
      </c>
      <c r="G1390" s="355" t="s">
        <v>439</v>
      </c>
      <c r="H1390" s="430">
        <v>46320</v>
      </c>
      <c r="I1390" s="355">
        <f t="shared" si="23"/>
        <v>9</v>
      </c>
      <c r="J1390" s="430">
        <v>46320</v>
      </c>
      <c r="K1390" s="430">
        <v>24</v>
      </c>
      <c r="L1390" s="355" t="s">
        <v>408</v>
      </c>
      <c r="M1390" s="355" t="s">
        <v>13098</v>
      </c>
    </row>
    <row r="1391" spans="1:13">
      <c r="A1391" s="354">
        <v>45565</v>
      </c>
      <c r="B1391" s="355" t="s">
        <v>3714</v>
      </c>
      <c r="C1391" s="355" t="s">
        <v>455</v>
      </c>
      <c r="D1391" s="355" t="s">
        <v>3715</v>
      </c>
      <c r="E1391" s="355" t="s">
        <v>2457</v>
      </c>
      <c r="F1391" s="355" t="s">
        <v>438</v>
      </c>
      <c r="G1391" s="355" t="s">
        <v>439</v>
      </c>
      <c r="H1391" s="430">
        <v>25194</v>
      </c>
      <c r="I1391" s="355">
        <f t="shared" si="23"/>
        <v>9</v>
      </c>
      <c r="J1391" s="430">
        <v>25194</v>
      </c>
      <c r="K1391" s="430">
        <v>13</v>
      </c>
      <c r="L1391" s="355" t="s">
        <v>408</v>
      </c>
      <c r="M1391" s="355" t="s">
        <v>13096</v>
      </c>
    </row>
    <row r="1392" spans="1:13">
      <c r="A1392" s="354">
        <v>45565</v>
      </c>
      <c r="B1392" s="355" t="s">
        <v>3714</v>
      </c>
      <c r="C1392" s="355" t="s">
        <v>455</v>
      </c>
      <c r="D1392" s="355" t="s">
        <v>3715</v>
      </c>
      <c r="E1392" s="355" t="s">
        <v>2457</v>
      </c>
      <c r="F1392" s="355" t="s">
        <v>438</v>
      </c>
      <c r="G1392" s="355" t="s">
        <v>439</v>
      </c>
      <c r="H1392" s="430">
        <v>21306</v>
      </c>
      <c r="I1392" s="355">
        <f t="shared" si="23"/>
        <v>9</v>
      </c>
      <c r="J1392" s="430">
        <v>21306</v>
      </c>
      <c r="K1392" s="430">
        <v>11</v>
      </c>
      <c r="L1392" s="355" t="s">
        <v>408</v>
      </c>
      <c r="M1392" s="355" t="s">
        <v>13098</v>
      </c>
    </row>
    <row r="1393" spans="1:13">
      <c r="A1393" s="354">
        <v>45565</v>
      </c>
      <c r="B1393" s="355" t="s">
        <v>3716</v>
      </c>
      <c r="C1393" s="355" t="s">
        <v>455</v>
      </c>
      <c r="D1393" s="355" t="s">
        <v>3717</v>
      </c>
      <c r="E1393" s="355" t="s">
        <v>2457</v>
      </c>
      <c r="F1393" s="355" t="s">
        <v>438</v>
      </c>
      <c r="G1393" s="355" t="s">
        <v>439</v>
      </c>
      <c r="H1393" s="430">
        <v>46200</v>
      </c>
      <c r="I1393" s="355">
        <f t="shared" si="23"/>
        <v>9</v>
      </c>
      <c r="J1393" s="430">
        <v>46200</v>
      </c>
      <c r="K1393" s="430">
        <v>24</v>
      </c>
      <c r="L1393" s="355" t="s">
        <v>408</v>
      </c>
      <c r="M1393" s="355" t="s">
        <v>13096</v>
      </c>
    </row>
    <row r="1394" spans="1:13">
      <c r="A1394" s="354">
        <v>45566</v>
      </c>
      <c r="B1394" s="355" t="s">
        <v>3718</v>
      </c>
      <c r="C1394" s="355" t="s">
        <v>455</v>
      </c>
      <c r="D1394" s="355" t="s">
        <v>3719</v>
      </c>
      <c r="E1394" s="355" t="s">
        <v>2457</v>
      </c>
      <c r="F1394" s="355" t="s">
        <v>438</v>
      </c>
      <c r="G1394" s="355" t="s">
        <v>439</v>
      </c>
      <c r="H1394" s="430">
        <v>46320</v>
      </c>
      <c r="I1394" s="355">
        <f t="shared" si="23"/>
        <v>10</v>
      </c>
      <c r="J1394" s="430">
        <v>46320</v>
      </c>
      <c r="K1394" s="430">
        <v>24</v>
      </c>
      <c r="L1394" s="355" t="s">
        <v>408</v>
      </c>
      <c r="M1394" s="355" t="s">
        <v>13099</v>
      </c>
    </row>
    <row r="1395" spans="1:13">
      <c r="A1395" s="354">
        <v>45566</v>
      </c>
      <c r="B1395" s="355" t="s">
        <v>3720</v>
      </c>
      <c r="C1395" s="355" t="s">
        <v>3721</v>
      </c>
      <c r="D1395" s="355" t="s">
        <v>3722</v>
      </c>
      <c r="E1395" s="355" t="s">
        <v>2457</v>
      </c>
      <c r="F1395" s="355" t="s">
        <v>438</v>
      </c>
      <c r="G1395" s="355" t="s">
        <v>439</v>
      </c>
      <c r="H1395" s="430">
        <v>46100</v>
      </c>
      <c r="I1395" s="355">
        <f t="shared" si="23"/>
        <v>10</v>
      </c>
      <c r="J1395" s="430">
        <v>46100</v>
      </c>
      <c r="K1395" s="430">
        <v>24</v>
      </c>
      <c r="L1395" s="355" t="s">
        <v>408</v>
      </c>
      <c r="M1395" s="355" t="s">
        <v>13099</v>
      </c>
    </row>
    <row r="1396" spans="1:13">
      <c r="A1396" s="354">
        <v>45566</v>
      </c>
      <c r="B1396" s="355" t="s">
        <v>3723</v>
      </c>
      <c r="C1396" s="355" t="s">
        <v>404</v>
      </c>
      <c r="D1396" s="355" t="s">
        <v>3724</v>
      </c>
      <c r="E1396" s="355" t="s">
        <v>2457</v>
      </c>
      <c r="F1396" s="355" t="s">
        <v>438</v>
      </c>
      <c r="G1396" s="355" t="s">
        <v>439</v>
      </c>
      <c r="H1396" s="430">
        <v>45900</v>
      </c>
      <c r="I1396" s="355">
        <f t="shared" si="23"/>
        <v>10</v>
      </c>
      <c r="J1396" s="430">
        <v>45900</v>
      </c>
      <c r="K1396" s="430">
        <v>24</v>
      </c>
      <c r="L1396" s="355" t="s">
        <v>408</v>
      </c>
      <c r="M1396" s="355" t="s">
        <v>13099</v>
      </c>
    </row>
    <row r="1397" spans="1:13">
      <c r="A1397" s="354">
        <v>45566</v>
      </c>
      <c r="B1397" s="355" t="s">
        <v>3725</v>
      </c>
      <c r="C1397" s="355" t="s">
        <v>442</v>
      </c>
      <c r="D1397" s="355" t="s">
        <v>3726</v>
      </c>
      <c r="E1397" s="355" t="s">
        <v>2457</v>
      </c>
      <c r="F1397" s="355" t="s">
        <v>438</v>
      </c>
      <c r="G1397" s="355" t="s">
        <v>439</v>
      </c>
      <c r="H1397" s="430">
        <v>46240</v>
      </c>
      <c r="I1397" s="355">
        <f t="shared" si="23"/>
        <v>10</v>
      </c>
      <c r="J1397" s="430">
        <v>46240</v>
      </c>
      <c r="K1397" s="430">
        <v>24</v>
      </c>
      <c r="L1397" s="355" t="s">
        <v>408</v>
      </c>
      <c r="M1397" s="355" t="s">
        <v>13099</v>
      </c>
    </row>
    <row r="1398" spans="1:13">
      <c r="A1398" s="354">
        <v>45567</v>
      </c>
      <c r="B1398" s="355" t="s">
        <v>3727</v>
      </c>
      <c r="C1398" s="355" t="s">
        <v>455</v>
      </c>
      <c r="D1398" s="355" t="s">
        <v>3728</v>
      </c>
      <c r="E1398" s="355" t="s">
        <v>2457</v>
      </c>
      <c r="F1398" s="355" t="s">
        <v>438</v>
      </c>
      <c r="G1398" s="355" t="s">
        <v>439</v>
      </c>
      <c r="H1398" s="430">
        <v>46640</v>
      </c>
      <c r="I1398" s="355">
        <f t="shared" si="23"/>
        <v>10</v>
      </c>
      <c r="J1398" s="430">
        <v>46640</v>
      </c>
      <c r="K1398" s="430">
        <v>24</v>
      </c>
      <c r="L1398" s="355" t="s">
        <v>408</v>
      </c>
      <c r="M1398" s="355" t="s">
        <v>13098</v>
      </c>
    </row>
    <row r="1399" spans="1:13">
      <c r="A1399" s="354">
        <v>45567</v>
      </c>
      <c r="B1399" s="355" t="s">
        <v>3729</v>
      </c>
      <c r="C1399" s="355" t="s">
        <v>455</v>
      </c>
      <c r="D1399" s="355" t="s">
        <v>3730</v>
      </c>
      <c r="E1399" s="355" t="s">
        <v>2457</v>
      </c>
      <c r="F1399" s="355" t="s">
        <v>438</v>
      </c>
      <c r="G1399" s="355" t="s">
        <v>439</v>
      </c>
      <c r="H1399" s="430">
        <v>29070</v>
      </c>
      <c r="I1399" s="355">
        <f t="shared" si="23"/>
        <v>10</v>
      </c>
      <c r="J1399" s="430">
        <v>29070</v>
      </c>
      <c r="K1399" s="430">
        <v>15</v>
      </c>
      <c r="L1399" s="355" t="s">
        <v>408</v>
      </c>
      <c r="M1399" s="355" t="s">
        <v>13100</v>
      </c>
    </row>
    <row r="1400" spans="1:13">
      <c r="A1400" s="354">
        <v>45567</v>
      </c>
      <c r="B1400" s="355" t="s">
        <v>3729</v>
      </c>
      <c r="C1400" s="355" t="s">
        <v>455</v>
      </c>
      <c r="D1400" s="355" t="s">
        <v>3730</v>
      </c>
      <c r="E1400" s="355" t="s">
        <v>2457</v>
      </c>
      <c r="F1400" s="355" t="s">
        <v>438</v>
      </c>
      <c r="G1400" s="355" t="s">
        <v>439</v>
      </c>
      <c r="H1400" s="430">
        <v>17430</v>
      </c>
      <c r="I1400" s="355">
        <f t="shared" si="23"/>
        <v>10</v>
      </c>
      <c r="J1400" s="430">
        <v>17430</v>
      </c>
      <c r="K1400" s="430">
        <v>9</v>
      </c>
      <c r="L1400" s="355" t="s">
        <v>408</v>
      </c>
      <c r="M1400" s="355" t="s">
        <v>13098</v>
      </c>
    </row>
    <row r="1401" spans="1:13">
      <c r="A1401" s="354">
        <v>45567</v>
      </c>
      <c r="B1401" s="355" t="s">
        <v>3731</v>
      </c>
      <c r="C1401" s="355" t="s">
        <v>442</v>
      </c>
      <c r="D1401" s="355" t="s">
        <v>3732</v>
      </c>
      <c r="E1401" s="355" t="s">
        <v>2457</v>
      </c>
      <c r="F1401" s="355" t="s">
        <v>438</v>
      </c>
      <c r="G1401" s="355" t="s">
        <v>439</v>
      </c>
      <c r="H1401" s="430">
        <v>46660</v>
      </c>
      <c r="I1401" s="355">
        <f t="shared" si="23"/>
        <v>10</v>
      </c>
      <c r="J1401" s="430">
        <v>46660</v>
      </c>
      <c r="K1401" s="430">
        <v>24</v>
      </c>
      <c r="L1401" s="355" t="s">
        <v>408</v>
      </c>
      <c r="M1401" s="355" t="s">
        <v>13098</v>
      </c>
    </row>
    <row r="1402" spans="1:13">
      <c r="A1402" s="354">
        <v>45567</v>
      </c>
      <c r="B1402" s="355" t="s">
        <v>3733</v>
      </c>
      <c r="C1402" s="355" t="s">
        <v>443</v>
      </c>
      <c r="D1402" s="355" t="s">
        <v>3734</v>
      </c>
      <c r="E1402" s="355" t="s">
        <v>2457</v>
      </c>
      <c r="F1402" s="355" t="s">
        <v>438</v>
      </c>
      <c r="G1402" s="355" t="s">
        <v>439</v>
      </c>
      <c r="H1402" s="430">
        <v>46580</v>
      </c>
      <c r="I1402" s="355">
        <f t="shared" si="23"/>
        <v>10</v>
      </c>
      <c r="J1402" s="430">
        <v>46580</v>
      </c>
      <c r="K1402" s="430">
        <v>24</v>
      </c>
      <c r="L1402" s="355" t="s">
        <v>408</v>
      </c>
      <c r="M1402" s="355" t="s">
        <v>13098</v>
      </c>
    </row>
    <row r="1403" spans="1:13">
      <c r="A1403" s="354">
        <v>45568</v>
      </c>
      <c r="B1403" s="355" t="s">
        <v>3735</v>
      </c>
      <c r="C1403" s="355" t="s">
        <v>410</v>
      </c>
      <c r="D1403" s="355" t="s">
        <v>3736</v>
      </c>
      <c r="E1403" s="355" t="s">
        <v>2457</v>
      </c>
      <c r="F1403" s="355" t="s">
        <v>438</v>
      </c>
      <c r="G1403" s="355" t="s">
        <v>439</v>
      </c>
      <c r="H1403" s="430">
        <v>46540</v>
      </c>
      <c r="I1403" s="355">
        <f t="shared" si="23"/>
        <v>10</v>
      </c>
      <c r="J1403" s="430">
        <v>46540</v>
      </c>
      <c r="K1403" s="430">
        <v>24</v>
      </c>
      <c r="L1403" s="355" t="s">
        <v>408</v>
      </c>
      <c r="M1403" s="355" t="s">
        <v>13100</v>
      </c>
    </row>
    <row r="1404" spans="1:13">
      <c r="A1404" s="354">
        <v>45568</v>
      </c>
      <c r="B1404" s="355" t="s">
        <v>3737</v>
      </c>
      <c r="C1404" s="355" t="s">
        <v>410</v>
      </c>
      <c r="D1404" s="355" t="s">
        <v>3738</v>
      </c>
      <c r="E1404" s="355" t="s">
        <v>2457</v>
      </c>
      <c r="F1404" s="355" t="s">
        <v>438</v>
      </c>
      <c r="G1404" s="355" t="s">
        <v>439</v>
      </c>
      <c r="H1404" s="430">
        <v>46080</v>
      </c>
      <c r="I1404" s="355">
        <f t="shared" si="23"/>
        <v>10</v>
      </c>
      <c r="J1404" s="430">
        <v>46080</v>
      </c>
      <c r="K1404" s="430">
        <v>24</v>
      </c>
      <c r="L1404" s="355" t="s">
        <v>408</v>
      </c>
      <c r="M1404" s="355" t="s">
        <v>13101</v>
      </c>
    </row>
    <row r="1405" spans="1:13">
      <c r="A1405" s="354">
        <v>45568</v>
      </c>
      <c r="B1405" s="355" t="s">
        <v>3739</v>
      </c>
      <c r="C1405" s="355" t="s">
        <v>441</v>
      </c>
      <c r="D1405" s="355" t="s">
        <v>3740</v>
      </c>
      <c r="E1405" s="355" t="s">
        <v>2457</v>
      </c>
      <c r="F1405" s="355" t="s">
        <v>438</v>
      </c>
      <c r="G1405" s="355" t="s">
        <v>439</v>
      </c>
      <c r="H1405" s="430">
        <v>46680</v>
      </c>
      <c r="I1405" s="355">
        <f t="shared" si="23"/>
        <v>10</v>
      </c>
      <c r="J1405" s="430">
        <v>46680</v>
      </c>
      <c r="K1405" s="430">
        <v>24</v>
      </c>
      <c r="L1405" s="355" t="s">
        <v>408</v>
      </c>
      <c r="M1405" s="355" t="s">
        <v>13100</v>
      </c>
    </row>
    <row r="1406" spans="1:13">
      <c r="A1406" s="354">
        <v>45568</v>
      </c>
      <c r="B1406" s="355" t="s">
        <v>3741</v>
      </c>
      <c r="C1406" s="355" t="s">
        <v>441</v>
      </c>
      <c r="D1406" s="355" t="s">
        <v>3742</v>
      </c>
      <c r="E1406" s="355" t="s">
        <v>2457</v>
      </c>
      <c r="F1406" s="355" t="s">
        <v>438</v>
      </c>
      <c r="G1406" s="355" t="s">
        <v>439</v>
      </c>
      <c r="H1406" s="430">
        <v>46680</v>
      </c>
      <c r="I1406" s="355">
        <f t="shared" si="23"/>
        <v>10</v>
      </c>
      <c r="J1406" s="430">
        <v>46680</v>
      </c>
      <c r="K1406" s="430">
        <v>24</v>
      </c>
      <c r="L1406" s="355" t="s">
        <v>408</v>
      </c>
      <c r="M1406" s="355" t="s">
        <v>13101</v>
      </c>
    </row>
    <row r="1407" spans="1:13">
      <c r="A1407" s="354">
        <v>45569</v>
      </c>
      <c r="B1407" s="355" t="s">
        <v>3743</v>
      </c>
      <c r="C1407" s="355" t="s">
        <v>410</v>
      </c>
      <c r="D1407" s="355" t="s">
        <v>3744</v>
      </c>
      <c r="E1407" s="355" t="s">
        <v>2457</v>
      </c>
      <c r="F1407" s="355" t="s">
        <v>438</v>
      </c>
      <c r="G1407" s="355" t="s">
        <v>439</v>
      </c>
      <c r="H1407" s="430">
        <v>46340</v>
      </c>
      <c r="I1407" s="355">
        <f t="shared" si="23"/>
        <v>10</v>
      </c>
      <c r="J1407" s="430">
        <v>46340</v>
      </c>
      <c r="K1407" s="430">
        <v>24</v>
      </c>
      <c r="L1407" s="355" t="s">
        <v>408</v>
      </c>
      <c r="M1407" s="355" t="s">
        <v>13101</v>
      </c>
    </row>
    <row r="1408" spans="1:13">
      <c r="A1408" s="354">
        <v>45569</v>
      </c>
      <c r="B1408" s="355" t="s">
        <v>3745</v>
      </c>
      <c r="C1408" s="355" t="s">
        <v>3746</v>
      </c>
      <c r="D1408" s="355" t="s">
        <v>3747</v>
      </c>
      <c r="E1408" s="355" t="s">
        <v>2457</v>
      </c>
      <c r="F1408" s="355" t="s">
        <v>438</v>
      </c>
      <c r="G1408" s="355" t="s">
        <v>439</v>
      </c>
      <c r="H1408" s="430">
        <v>46580</v>
      </c>
      <c r="I1408" s="355">
        <f t="shared" si="23"/>
        <v>10</v>
      </c>
      <c r="J1408" s="430">
        <v>46580</v>
      </c>
      <c r="K1408" s="430">
        <v>24</v>
      </c>
      <c r="L1408" s="431" t="s">
        <v>408</v>
      </c>
      <c r="M1408" s="355" t="s">
        <v>13101</v>
      </c>
    </row>
    <row r="1409" spans="1:13">
      <c r="A1409" s="354">
        <v>45569</v>
      </c>
      <c r="B1409" s="355" t="s">
        <v>3748</v>
      </c>
      <c r="C1409" s="355" t="s">
        <v>441</v>
      </c>
      <c r="D1409" s="355" t="s">
        <v>3749</v>
      </c>
      <c r="E1409" s="355" t="s">
        <v>2457</v>
      </c>
      <c r="F1409" s="355" t="s">
        <v>438</v>
      </c>
      <c r="G1409" s="355" t="s">
        <v>439</v>
      </c>
      <c r="H1409" s="430">
        <v>40500</v>
      </c>
      <c r="I1409" s="355">
        <f t="shared" si="23"/>
        <v>10</v>
      </c>
      <c r="J1409" s="430">
        <v>40500</v>
      </c>
      <c r="K1409" s="430">
        <v>21</v>
      </c>
      <c r="L1409" s="431" t="s">
        <v>408</v>
      </c>
      <c r="M1409" s="355" t="s">
        <v>13101</v>
      </c>
    </row>
    <row r="1410" spans="1:13">
      <c r="A1410" s="354">
        <v>45569</v>
      </c>
      <c r="B1410" s="355" t="s">
        <v>3748</v>
      </c>
      <c r="C1410" s="355" t="s">
        <v>441</v>
      </c>
      <c r="D1410" s="355" t="s">
        <v>3749</v>
      </c>
      <c r="E1410" s="355" t="s">
        <v>2457</v>
      </c>
      <c r="F1410" s="355" t="s">
        <v>438</v>
      </c>
      <c r="G1410" s="355" t="s">
        <v>439</v>
      </c>
      <c r="H1410" s="430">
        <v>5800</v>
      </c>
      <c r="I1410" s="355">
        <f t="shared" si="23"/>
        <v>10</v>
      </c>
      <c r="J1410" s="430">
        <v>5800</v>
      </c>
      <c r="K1410" s="430">
        <v>3</v>
      </c>
      <c r="L1410" s="431" t="s">
        <v>408</v>
      </c>
      <c r="M1410" s="355" t="s">
        <v>13102</v>
      </c>
    </row>
    <row r="1411" spans="1:13">
      <c r="A1411" s="354">
        <v>45569</v>
      </c>
      <c r="B1411" s="355" t="s">
        <v>3750</v>
      </c>
      <c r="C1411" s="355" t="s">
        <v>441</v>
      </c>
      <c r="D1411" s="355" t="s">
        <v>3751</v>
      </c>
      <c r="E1411" s="355" t="s">
        <v>2457</v>
      </c>
      <c r="F1411" s="355" t="s">
        <v>438</v>
      </c>
      <c r="G1411" s="355" t="s">
        <v>439</v>
      </c>
      <c r="H1411" s="430">
        <v>46540</v>
      </c>
      <c r="I1411" s="355">
        <f t="shared" si="23"/>
        <v>10</v>
      </c>
      <c r="J1411" s="430">
        <v>46540</v>
      </c>
      <c r="K1411" s="430">
        <v>24</v>
      </c>
      <c r="L1411" s="431" t="s">
        <v>408</v>
      </c>
      <c r="M1411" s="355" t="s">
        <v>13101</v>
      </c>
    </row>
    <row r="1412" spans="1:13">
      <c r="A1412" s="354">
        <v>45572</v>
      </c>
      <c r="B1412" s="355" t="s">
        <v>3752</v>
      </c>
      <c r="C1412" s="355" t="s">
        <v>3753</v>
      </c>
      <c r="D1412" s="355" t="s">
        <v>3754</v>
      </c>
      <c r="E1412" s="355" t="s">
        <v>2457</v>
      </c>
      <c r="F1412" s="355" t="s">
        <v>438</v>
      </c>
      <c r="G1412" s="355" t="s">
        <v>439</v>
      </c>
      <c r="H1412" s="430">
        <v>46900</v>
      </c>
      <c r="I1412" s="355">
        <f t="shared" si="23"/>
        <v>10</v>
      </c>
      <c r="J1412" s="430">
        <v>46900</v>
      </c>
      <c r="K1412" s="430">
        <v>24</v>
      </c>
      <c r="L1412" s="431" t="s">
        <v>408</v>
      </c>
      <c r="M1412" s="355" t="s">
        <v>13103</v>
      </c>
    </row>
    <row r="1413" spans="1:13">
      <c r="A1413" s="354">
        <v>45572</v>
      </c>
      <c r="B1413" s="355" t="s">
        <v>3755</v>
      </c>
      <c r="C1413" s="355" t="s">
        <v>453</v>
      </c>
      <c r="D1413" s="355" t="s">
        <v>3756</v>
      </c>
      <c r="E1413" s="355" t="s">
        <v>2457</v>
      </c>
      <c r="F1413" s="355" t="s">
        <v>438</v>
      </c>
      <c r="G1413" s="355" t="s">
        <v>439</v>
      </c>
      <c r="H1413" s="430">
        <v>46780</v>
      </c>
      <c r="I1413" s="355">
        <f t="shared" si="23"/>
        <v>10</v>
      </c>
      <c r="J1413" s="430">
        <v>46780</v>
      </c>
      <c r="K1413" s="430">
        <v>24</v>
      </c>
      <c r="L1413" s="431" t="s">
        <v>408</v>
      </c>
      <c r="M1413" s="355" t="s">
        <v>13103</v>
      </c>
    </row>
    <row r="1414" spans="1:13">
      <c r="A1414" s="354">
        <v>45572</v>
      </c>
      <c r="B1414" s="355" t="s">
        <v>3757</v>
      </c>
      <c r="C1414" s="355" t="s">
        <v>3758</v>
      </c>
      <c r="D1414" s="355" t="s">
        <v>3759</v>
      </c>
      <c r="E1414" s="355" t="s">
        <v>2457</v>
      </c>
      <c r="F1414" s="355" t="s">
        <v>438</v>
      </c>
      <c r="G1414" s="355" t="s">
        <v>439</v>
      </c>
      <c r="H1414" s="430">
        <v>46920</v>
      </c>
      <c r="I1414" s="355">
        <f t="shared" si="23"/>
        <v>10</v>
      </c>
      <c r="J1414" s="430">
        <v>46920</v>
      </c>
      <c r="K1414" s="430">
        <v>24</v>
      </c>
      <c r="L1414" s="431" t="s">
        <v>408</v>
      </c>
      <c r="M1414" s="355" t="s">
        <v>13103</v>
      </c>
    </row>
    <row r="1415" spans="1:13">
      <c r="A1415" s="354">
        <v>45573</v>
      </c>
      <c r="B1415" s="355" t="s">
        <v>3760</v>
      </c>
      <c r="C1415" s="355" t="s">
        <v>442</v>
      </c>
      <c r="D1415" s="355" t="s">
        <v>3761</v>
      </c>
      <c r="E1415" s="355" t="s">
        <v>2457</v>
      </c>
      <c r="F1415" s="355" t="s">
        <v>438</v>
      </c>
      <c r="G1415" s="355" t="s">
        <v>439</v>
      </c>
      <c r="H1415" s="430">
        <v>47060</v>
      </c>
      <c r="I1415" s="355">
        <f t="shared" si="23"/>
        <v>10</v>
      </c>
      <c r="J1415" s="430">
        <v>47060</v>
      </c>
      <c r="K1415" s="430">
        <v>24</v>
      </c>
      <c r="L1415" s="431" t="s">
        <v>408</v>
      </c>
      <c r="M1415" s="355" t="s">
        <v>13103</v>
      </c>
    </row>
    <row r="1416" spans="1:13">
      <c r="A1416" s="354">
        <v>45573</v>
      </c>
      <c r="B1416" s="355" t="s">
        <v>3762</v>
      </c>
      <c r="C1416" s="355" t="s">
        <v>441</v>
      </c>
      <c r="D1416" s="355" t="s">
        <v>3763</v>
      </c>
      <c r="E1416" s="355" t="s">
        <v>2457</v>
      </c>
      <c r="F1416" s="355" t="s">
        <v>438</v>
      </c>
      <c r="G1416" s="355" t="s">
        <v>439</v>
      </c>
      <c r="H1416" s="430">
        <v>46860</v>
      </c>
      <c r="I1416" s="355">
        <f t="shared" si="23"/>
        <v>10</v>
      </c>
      <c r="J1416" s="430">
        <v>46860</v>
      </c>
      <c r="K1416" s="430">
        <v>24</v>
      </c>
      <c r="L1416" s="431" t="s">
        <v>408</v>
      </c>
      <c r="M1416" s="355" t="s">
        <v>13103</v>
      </c>
    </row>
    <row r="1417" spans="1:13">
      <c r="A1417" s="354">
        <v>45573</v>
      </c>
      <c r="B1417" s="355" t="s">
        <v>3764</v>
      </c>
      <c r="C1417" s="355" t="s">
        <v>455</v>
      </c>
      <c r="D1417" s="355" t="s">
        <v>3765</v>
      </c>
      <c r="E1417" s="355" t="s">
        <v>2457</v>
      </c>
      <c r="F1417" s="355" t="s">
        <v>438</v>
      </c>
      <c r="G1417" s="355" t="s">
        <v>439</v>
      </c>
      <c r="H1417" s="430">
        <v>46720</v>
      </c>
      <c r="I1417" s="355">
        <f t="shared" si="23"/>
        <v>10</v>
      </c>
      <c r="J1417" s="430">
        <v>46720</v>
      </c>
      <c r="K1417" s="430">
        <v>24</v>
      </c>
      <c r="L1417" s="431" t="s">
        <v>408</v>
      </c>
      <c r="M1417" s="355" t="s">
        <v>13103</v>
      </c>
    </row>
    <row r="1418" spans="1:13">
      <c r="A1418" s="354">
        <v>45574</v>
      </c>
      <c r="B1418" s="355" t="s">
        <v>3766</v>
      </c>
      <c r="C1418" s="355" t="s">
        <v>415</v>
      </c>
      <c r="D1418" s="355" t="s">
        <v>3767</v>
      </c>
      <c r="E1418" s="355" t="s">
        <v>2457</v>
      </c>
      <c r="F1418" s="355" t="s">
        <v>438</v>
      </c>
      <c r="G1418" s="355" t="s">
        <v>439</v>
      </c>
      <c r="H1418" s="430">
        <v>37175</v>
      </c>
      <c r="I1418" s="355">
        <f t="shared" si="23"/>
        <v>10</v>
      </c>
      <c r="J1418" s="430">
        <v>37175</v>
      </c>
      <c r="K1418" s="430">
        <v>19</v>
      </c>
      <c r="L1418" s="431" t="s">
        <v>408</v>
      </c>
      <c r="M1418" s="355" t="s">
        <v>13102</v>
      </c>
    </row>
    <row r="1419" spans="1:13">
      <c r="A1419" s="354">
        <v>45574</v>
      </c>
      <c r="B1419" s="355" t="s">
        <v>3766</v>
      </c>
      <c r="C1419" s="355" t="s">
        <v>415</v>
      </c>
      <c r="D1419" s="355" t="s">
        <v>3767</v>
      </c>
      <c r="E1419" s="355" t="s">
        <v>2457</v>
      </c>
      <c r="F1419" s="355" t="s">
        <v>438</v>
      </c>
      <c r="G1419" s="355" t="s">
        <v>439</v>
      </c>
      <c r="H1419" s="430">
        <v>5871</v>
      </c>
      <c r="I1419" s="355">
        <f t="shared" si="23"/>
        <v>10</v>
      </c>
      <c r="J1419" s="430">
        <v>5871</v>
      </c>
      <c r="K1419" s="430">
        <v>3</v>
      </c>
      <c r="L1419" s="431" t="s">
        <v>408</v>
      </c>
      <c r="M1419" s="355" t="s">
        <v>13099</v>
      </c>
    </row>
    <row r="1420" spans="1:13">
      <c r="A1420" s="354">
        <v>45574</v>
      </c>
      <c r="B1420" s="355" t="s">
        <v>3766</v>
      </c>
      <c r="C1420" s="355" t="s">
        <v>415</v>
      </c>
      <c r="D1420" s="355" t="s">
        <v>3767</v>
      </c>
      <c r="E1420" s="355" t="s">
        <v>2457</v>
      </c>
      <c r="F1420" s="355" t="s">
        <v>438</v>
      </c>
      <c r="G1420" s="355" t="s">
        <v>439</v>
      </c>
      <c r="H1420" s="430">
        <v>3914</v>
      </c>
      <c r="I1420" s="355">
        <f t="shared" si="23"/>
        <v>10</v>
      </c>
      <c r="J1420" s="430">
        <v>3914</v>
      </c>
      <c r="K1420" s="430">
        <v>2</v>
      </c>
      <c r="L1420" s="431" t="s">
        <v>408</v>
      </c>
      <c r="M1420" s="355" t="s">
        <v>13103</v>
      </c>
    </row>
    <row r="1421" spans="1:13">
      <c r="A1421" s="354">
        <v>45574</v>
      </c>
      <c r="B1421" s="355" t="s">
        <v>3768</v>
      </c>
      <c r="C1421" s="355" t="s">
        <v>551</v>
      </c>
      <c r="D1421" s="355" t="s">
        <v>3769</v>
      </c>
      <c r="E1421" s="355" t="s">
        <v>2457</v>
      </c>
      <c r="F1421" s="355" t="s">
        <v>438</v>
      </c>
      <c r="G1421" s="355" t="s">
        <v>439</v>
      </c>
      <c r="H1421" s="430">
        <v>46180</v>
      </c>
      <c r="I1421" s="355">
        <f t="shared" si="23"/>
        <v>10</v>
      </c>
      <c r="J1421" s="430">
        <v>46180</v>
      </c>
      <c r="K1421" s="430">
        <v>24</v>
      </c>
      <c r="L1421" s="431" t="s">
        <v>408</v>
      </c>
      <c r="M1421" s="355" t="s">
        <v>13099</v>
      </c>
    </row>
    <row r="1422" spans="1:13">
      <c r="A1422" s="354">
        <v>45575</v>
      </c>
      <c r="B1422" s="355" t="s">
        <v>3770</v>
      </c>
      <c r="C1422" s="355" t="s">
        <v>3771</v>
      </c>
      <c r="D1422" s="355" t="s">
        <v>3772</v>
      </c>
      <c r="E1422" s="355" t="s">
        <v>2457</v>
      </c>
      <c r="F1422" s="355" t="s">
        <v>438</v>
      </c>
      <c r="G1422" s="355" t="s">
        <v>439</v>
      </c>
      <c r="H1422" s="430">
        <v>46940</v>
      </c>
      <c r="I1422" s="355">
        <f t="shared" si="23"/>
        <v>10</v>
      </c>
      <c r="J1422" s="430">
        <v>46940</v>
      </c>
      <c r="K1422" s="430">
        <v>24</v>
      </c>
      <c r="L1422" s="431" t="s">
        <v>408</v>
      </c>
      <c r="M1422" s="355" t="s">
        <v>13102</v>
      </c>
    </row>
    <row r="1423" spans="1:13">
      <c r="A1423" s="354">
        <v>45575</v>
      </c>
      <c r="B1423" s="355" t="s">
        <v>3773</v>
      </c>
      <c r="C1423" s="355" t="s">
        <v>410</v>
      </c>
      <c r="D1423" s="355" t="s">
        <v>3774</v>
      </c>
      <c r="E1423" s="355" t="s">
        <v>2457</v>
      </c>
      <c r="F1423" s="355" t="s">
        <v>438</v>
      </c>
      <c r="G1423" s="355" t="s">
        <v>439</v>
      </c>
      <c r="H1423" s="430">
        <v>47000</v>
      </c>
      <c r="I1423" s="355">
        <f t="shared" si="23"/>
        <v>10</v>
      </c>
      <c r="J1423" s="430">
        <v>47000</v>
      </c>
      <c r="K1423" s="430">
        <v>24</v>
      </c>
      <c r="L1423" s="431" t="s">
        <v>408</v>
      </c>
      <c r="M1423" s="355" t="s">
        <v>13102</v>
      </c>
    </row>
    <row r="1424" spans="1:13">
      <c r="A1424" s="354">
        <v>45576</v>
      </c>
      <c r="B1424" s="355" t="s">
        <v>3775</v>
      </c>
      <c r="C1424" s="355" t="s">
        <v>3776</v>
      </c>
      <c r="D1424" s="355" t="s">
        <v>3777</v>
      </c>
      <c r="E1424" s="355" t="s">
        <v>2457</v>
      </c>
      <c r="F1424" s="355" t="s">
        <v>438</v>
      </c>
      <c r="G1424" s="355" t="s">
        <v>439</v>
      </c>
      <c r="H1424" s="430">
        <v>46820</v>
      </c>
      <c r="I1424" s="355">
        <f t="shared" si="23"/>
        <v>10</v>
      </c>
      <c r="J1424" s="430">
        <v>46820</v>
      </c>
      <c r="K1424" s="430">
        <v>24</v>
      </c>
      <c r="L1424" s="431" t="s">
        <v>408</v>
      </c>
      <c r="M1424" s="355" t="s">
        <v>13102</v>
      </c>
    </row>
    <row r="1425" spans="1:13">
      <c r="A1425" s="354">
        <v>45576</v>
      </c>
      <c r="B1425" s="355" t="s">
        <v>3778</v>
      </c>
      <c r="C1425" s="355" t="s">
        <v>410</v>
      </c>
      <c r="D1425" s="355" t="s">
        <v>3779</v>
      </c>
      <c r="E1425" s="355" t="s">
        <v>2457</v>
      </c>
      <c r="F1425" s="355" t="s">
        <v>438</v>
      </c>
      <c r="G1425" s="355" t="s">
        <v>439</v>
      </c>
      <c r="H1425" s="430">
        <v>31156</v>
      </c>
      <c r="I1425" s="355">
        <f t="shared" si="23"/>
        <v>10</v>
      </c>
      <c r="J1425" s="430">
        <v>31156</v>
      </c>
      <c r="K1425" s="430">
        <v>16</v>
      </c>
      <c r="L1425" s="431" t="s">
        <v>408</v>
      </c>
      <c r="M1425" s="355" t="s">
        <v>13102</v>
      </c>
    </row>
    <row r="1426" spans="1:13">
      <c r="A1426" s="354">
        <v>45576</v>
      </c>
      <c r="B1426" s="355" t="s">
        <v>3778</v>
      </c>
      <c r="C1426" s="355" t="s">
        <v>410</v>
      </c>
      <c r="D1426" s="355" t="s">
        <v>3779</v>
      </c>
      <c r="E1426" s="355" t="s">
        <v>2457</v>
      </c>
      <c r="F1426" s="355" t="s">
        <v>438</v>
      </c>
      <c r="G1426" s="355" t="s">
        <v>439</v>
      </c>
      <c r="H1426" s="430">
        <v>15584</v>
      </c>
      <c r="I1426" s="355">
        <f t="shared" si="23"/>
        <v>10</v>
      </c>
      <c r="J1426" s="430">
        <v>15584</v>
      </c>
      <c r="K1426" s="430">
        <v>8</v>
      </c>
      <c r="L1426" s="431" t="s">
        <v>408</v>
      </c>
      <c r="M1426" s="355" t="s">
        <v>13104</v>
      </c>
    </row>
    <row r="1427" spans="1:13">
      <c r="A1427" s="354">
        <v>45581</v>
      </c>
      <c r="B1427" s="355" t="s">
        <v>3780</v>
      </c>
      <c r="C1427" s="355" t="s">
        <v>410</v>
      </c>
      <c r="D1427" s="355" t="s">
        <v>3781</v>
      </c>
      <c r="E1427" s="355" t="s">
        <v>2457</v>
      </c>
      <c r="F1427" s="355" t="s">
        <v>438</v>
      </c>
      <c r="G1427" s="355" t="s">
        <v>439</v>
      </c>
      <c r="H1427" s="430">
        <v>46320</v>
      </c>
      <c r="I1427" s="355">
        <f t="shared" si="23"/>
        <v>10</v>
      </c>
      <c r="J1427" s="430">
        <v>46320</v>
      </c>
      <c r="K1427" s="430">
        <v>24</v>
      </c>
      <c r="L1427" s="431" t="s">
        <v>408</v>
      </c>
      <c r="M1427" s="355" t="s">
        <v>13104</v>
      </c>
    </row>
    <row r="1428" spans="1:13">
      <c r="A1428" s="354">
        <v>45581</v>
      </c>
      <c r="B1428" s="355" t="s">
        <v>3782</v>
      </c>
      <c r="C1428" s="355" t="s">
        <v>455</v>
      </c>
      <c r="D1428" s="355" t="s">
        <v>3783</v>
      </c>
      <c r="E1428" s="355" t="s">
        <v>2457</v>
      </c>
      <c r="F1428" s="355" t="s">
        <v>438</v>
      </c>
      <c r="G1428" s="355" t="s">
        <v>439</v>
      </c>
      <c r="H1428" s="430">
        <v>46980</v>
      </c>
      <c r="I1428" s="355">
        <f t="shared" si="23"/>
        <v>10</v>
      </c>
      <c r="J1428" s="430">
        <v>46980</v>
      </c>
      <c r="K1428" s="430">
        <v>24</v>
      </c>
      <c r="L1428" s="431" t="s">
        <v>408</v>
      </c>
      <c r="M1428" s="355" t="s">
        <v>13105</v>
      </c>
    </row>
    <row r="1429" spans="1:13">
      <c r="A1429" s="354">
        <v>45581</v>
      </c>
      <c r="B1429" s="355" t="s">
        <v>3784</v>
      </c>
      <c r="C1429" s="355" t="s">
        <v>3785</v>
      </c>
      <c r="D1429" s="355" t="s">
        <v>3786</v>
      </c>
      <c r="E1429" s="355" t="s">
        <v>2457</v>
      </c>
      <c r="F1429" s="355" t="s">
        <v>438</v>
      </c>
      <c r="G1429" s="355" t="s">
        <v>439</v>
      </c>
      <c r="H1429" s="430">
        <v>46680</v>
      </c>
      <c r="I1429" s="355">
        <f t="shared" si="23"/>
        <v>10</v>
      </c>
      <c r="J1429" s="430">
        <v>46680</v>
      </c>
      <c r="K1429" s="430">
        <v>24</v>
      </c>
      <c r="L1429" s="431" t="s">
        <v>408</v>
      </c>
      <c r="M1429" s="355" t="s">
        <v>13105</v>
      </c>
    </row>
    <row r="1430" spans="1:13">
      <c r="A1430" s="354">
        <v>45581</v>
      </c>
      <c r="B1430" s="355" t="s">
        <v>3787</v>
      </c>
      <c r="C1430" s="355" t="s">
        <v>404</v>
      </c>
      <c r="D1430" s="355" t="s">
        <v>3788</v>
      </c>
      <c r="E1430" s="355" t="s">
        <v>2457</v>
      </c>
      <c r="F1430" s="355" t="s">
        <v>438</v>
      </c>
      <c r="G1430" s="355" t="s">
        <v>439</v>
      </c>
      <c r="H1430" s="430">
        <v>42514</v>
      </c>
      <c r="I1430" s="355">
        <f t="shared" si="23"/>
        <v>10</v>
      </c>
      <c r="J1430" s="430">
        <v>42514</v>
      </c>
      <c r="K1430" s="430">
        <v>22</v>
      </c>
      <c r="L1430" s="431" t="s">
        <v>408</v>
      </c>
      <c r="M1430" s="355" t="s">
        <v>13104</v>
      </c>
    </row>
    <row r="1431" spans="1:13">
      <c r="A1431" s="354">
        <v>45581</v>
      </c>
      <c r="B1431" s="355" t="s">
        <v>3787</v>
      </c>
      <c r="C1431" s="355" t="s">
        <v>404</v>
      </c>
      <c r="D1431" s="355" t="s">
        <v>3788</v>
      </c>
      <c r="E1431" s="355" t="s">
        <v>2457</v>
      </c>
      <c r="F1431" s="355" t="s">
        <v>438</v>
      </c>
      <c r="G1431" s="355" t="s">
        <v>439</v>
      </c>
      <c r="H1431" s="430">
        <v>3866</v>
      </c>
      <c r="I1431" s="355">
        <f t="shared" si="23"/>
        <v>10</v>
      </c>
      <c r="J1431" s="430">
        <v>3866</v>
      </c>
      <c r="K1431" s="430">
        <v>2</v>
      </c>
      <c r="L1431" s="431" t="s">
        <v>408</v>
      </c>
      <c r="M1431" s="355" t="s">
        <v>13105</v>
      </c>
    </row>
    <row r="1432" spans="1:13">
      <c r="A1432" s="354">
        <v>45581</v>
      </c>
      <c r="B1432" s="355" t="s">
        <v>3789</v>
      </c>
      <c r="C1432" s="355" t="s">
        <v>410</v>
      </c>
      <c r="D1432" s="355" t="s">
        <v>3790</v>
      </c>
      <c r="E1432" s="355" t="s">
        <v>2457</v>
      </c>
      <c r="F1432" s="355" t="s">
        <v>438</v>
      </c>
      <c r="G1432" s="355" t="s">
        <v>439</v>
      </c>
      <c r="H1432" s="430">
        <v>46500</v>
      </c>
      <c r="I1432" s="355">
        <f t="shared" si="23"/>
        <v>10</v>
      </c>
      <c r="J1432" s="430">
        <v>46500</v>
      </c>
      <c r="K1432" s="430">
        <v>24</v>
      </c>
      <c r="L1432" s="431" t="s">
        <v>408</v>
      </c>
      <c r="M1432" s="355" t="s">
        <v>13104</v>
      </c>
    </row>
    <row r="1433" spans="1:13">
      <c r="A1433" s="354">
        <v>45581</v>
      </c>
      <c r="B1433" s="355" t="s">
        <v>3791</v>
      </c>
      <c r="C1433" s="355" t="s">
        <v>455</v>
      </c>
      <c r="D1433" s="355" t="s">
        <v>3792</v>
      </c>
      <c r="E1433" s="355" t="s">
        <v>2457</v>
      </c>
      <c r="F1433" s="355" t="s">
        <v>438</v>
      </c>
      <c r="G1433" s="355" t="s">
        <v>439</v>
      </c>
      <c r="H1433" s="430">
        <v>46280</v>
      </c>
      <c r="I1433" s="355">
        <f t="shared" si="23"/>
        <v>10</v>
      </c>
      <c r="J1433" s="430">
        <v>46280</v>
      </c>
      <c r="K1433" s="430">
        <v>24</v>
      </c>
      <c r="L1433" s="431" t="s">
        <v>408</v>
      </c>
      <c r="M1433" s="355" t="s">
        <v>13104</v>
      </c>
    </row>
    <row r="1434" spans="1:13">
      <c r="A1434" s="354">
        <v>45582</v>
      </c>
      <c r="B1434" s="355" t="s">
        <v>3793</v>
      </c>
      <c r="C1434" s="355" t="s">
        <v>3793</v>
      </c>
      <c r="D1434" s="355" t="s">
        <v>3794</v>
      </c>
      <c r="E1434" s="355" t="s">
        <v>2457</v>
      </c>
      <c r="F1434" s="355" t="s">
        <v>438</v>
      </c>
      <c r="G1434" s="355" t="s">
        <v>439</v>
      </c>
      <c r="H1434" s="430">
        <v>46220</v>
      </c>
      <c r="I1434" s="355">
        <f t="shared" si="23"/>
        <v>10</v>
      </c>
      <c r="J1434" s="430">
        <v>46220</v>
      </c>
      <c r="K1434" s="430">
        <v>24</v>
      </c>
      <c r="L1434" s="431" t="s">
        <v>408</v>
      </c>
      <c r="M1434" s="355" t="s">
        <v>13104</v>
      </c>
    </row>
    <row r="1435" spans="1:13">
      <c r="A1435" s="354">
        <v>45582</v>
      </c>
      <c r="B1435" s="355" t="s">
        <v>3795</v>
      </c>
      <c r="C1435" s="355" t="s">
        <v>3796</v>
      </c>
      <c r="D1435" s="355" t="s">
        <v>3797</v>
      </c>
      <c r="E1435" s="355" t="s">
        <v>2457</v>
      </c>
      <c r="F1435" s="355" t="s">
        <v>438</v>
      </c>
      <c r="G1435" s="355" t="s">
        <v>439</v>
      </c>
      <c r="H1435" s="430">
        <v>46360</v>
      </c>
      <c r="I1435" s="355">
        <f t="shared" ref="I1435:I1498" si="24">MONTH(A1435)</f>
        <v>10</v>
      </c>
      <c r="J1435" s="430">
        <v>46360</v>
      </c>
      <c r="K1435" s="430">
        <v>24</v>
      </c>
      <c r="L1435" s="431" t="s">
        <v>408</v>
      </c>
      <c r="M1435" s="355" t="s">
        <v>13104</v>
      </c>
    </row>
    <row r="1436" spans="1:13">
      <c r="A1436" s="354">
        <v>45583</v>
      </c>
      <c r="B1436" s="355" t="s">
        <v>3798</v>
      </c>
      <c r="C1436" s="355" t="s">
        <v>3799</v>
      </c>
      <c r="D1436" s="355" t="s">
        <v>3800</v>
      </c>
      <c r="E1436" s="355" t="s">
        <v>2457</v>
      </c>
      <c r="F1436" s="355" t="s">
        <v>438</v>
      </c>
      <c r="G1436" s="355" t="s">
        <v>439</v>
      </c>
      <c r="H1436" s="430">
        <v>46500</v>
      </c>
      <c r="I1436" s="355">
        <f t="shared" si="24"/>
        <v>10</v>
      </c>
      <c r="J1436" s="430">
        <v>46500</v>
      </c>
      <c r="K1436" s="430">
        <v>24</v>
      </c>
      <c r="L1436" s="431" t="s">
        <v>408</v>
      </c>
      <c r="M1436" s="355" t="s">
        <v>13100</v>
      </c>
    </row>
    <row r="1437" spans="1:13">
      <c r="A1437" s="354">
        <v>45583</v>
      </c>
      <c r="B1437" s="355" t="s">
        <v>3801</v>
      </c>
      <c r="C1437" s="355" t="s">
        <v>3802</v>
      </c>
      <c r="D1437" s="355" t="s">
        <v>3803</v>
      </c>
      <c r="E1437" s="355" t="s">
        <v>2457</v>
      </c>
      <c r="F1437" s="355" t="s">
        <v>438</v>
      </c>
      <c r="G1437" s="355" t="s">
        <v>439</v>
      </c>
      <c r="H1437" s="430">
        <v>35070</v>
      </c>
      <c r="I1437" s="355">
        <f t="shared" si="24"/>
        <v>10</v>
      </c>
      <c r="J1437" s="430">
        <v>35070</v>
      </c>
      <c r="K1437" s="430">
        <v>18</v>
      </c>
      <c r="L1437" s="431" t="s">
        <v>408</v>
      </c>
      <c r="M1437" s="355" t="s">
        <v>13100</v>
      </c>
    </row>
    <row r="1438" spans="1:13">
      <c r="A1438" s="354">
        <v>45583</v>
      </c>
      <c r="B1438" s="355" t="s">
        <v>3801</v>
      </c>
      <c r="C1438" s="355" t="s">
        <v>3802</v>
      </c>
      <c r="D1438" s="355" t="s">
        <v>3803</v>
      </c>
      <c r="E1438" s="355" t="s">
        <v>2457</v>
      </c>
      <c r="F1438" s="355" t="s">
        <v>438</v>
      </c>
      <c r="G1438" s="355" t="s">
        <v>439</v>
      </c>
      <c r="H1438" s="430">
        <v>11690</v>
      </c>
      <c r="I1438" s="355">
        <f t="shared" si="24"/>
        <v>10</v>
      </c>
      <c r="J1438" s="430">
        <v>11690</v>
      </c>
      <c r="K1438" s="430">
        <v>6</v>
      </c>
      <c r="L1438" s="431" t="s">
        <v>408</v>
      </c>
      <c r="M1438" s="355" t="s">
        <v>13106</v>
      </c>
    </row>
    <row r="1439" spans="1:13">
      <c r="A1439" s="354">
        <v>45586</v>
      </c>
      <c r="B1439" s="355" t="s">
        <v>3804</v>
      </c>
      <c r="C1439" s="355" t="s">
        <v>3805</v>
      </c>
      <c r="D1439" s="355" t="s">
        <v>3806</v>
      </c>
      <c r="E1439" s="355" t="s">
        <v>2457</v>
      </c>
      <c r="F1439" s="355" t="s">
        <v>438</v>
      </c>
      <c r="G1439" s="355" t="s">
        <v>439</v>
      </c>
      <c r="H1439" s="430">
        <v>46800</v>
      </c>
      <c r="I1439" s="355">
        <f t="shared" si="24"/>
        <v>10</v>
      </c>
      <c r="J1439" s="430">
        <v>46800</v>
      </c>
      <c r="K1439" s="430">
        <v>24</v>
      </c>
      <c r="L1439" s="431" t="s">
        <v>408</v>
      </c>
      <c r="M1439" s="355" t="s">
        <v>13106</v>
      </c>
    </row>
    <row r="1440" spans="1:13">
      <c r="A1440" s="354">
        <v>45586</v>
      </c>
      <c r="B1440" s="355" t="s">
        <v>3807</v>
      </c>
      <c r="C1440" s="355" t="s">
        <v>3808</v>
      </c>
      <c r="D1440" s="355" t="s">
        <v>3809</v>
      </c>
      <c r="E1440" s="355" t="s">
        <v>2457</v>
      </c>
      <c r="F1440" s="355" t="s">
        <v>438</v>
      </c>
      <c r="G1440" s="355" t="s">
        <v>439</v>
      </c>
      <c r="H1440" s="430">
        <v>46960</v>
      </c>
      <c r="I1440" s="355">
        <f t="shared" si="24"/>
        <v>10</v>
      </c>
      <c r="J1440" s="430">
        <v>46960</v>
      </c>
      <c r="K1440" s="430">
        <v>24</v>
      </c>
      <c r="L1440" s="431" t="s">
        <v>408</v>
      </c>
      <c r="M1440" s="355" t="s">
        <v>13106</v>
      </c>
    </row>
    <row r="1441" spans="1:13">
      <c r="A1441" s="354">
        <v>45586</v>
      </c>
      <c r="B1441" s="355" t="s">
        <v>3810</v>
      </c>
      <c r="C1441" s="355" t="s">
        <v>410</v>
      </c>
      <c r="D1441" s="355" t="s">
        <v>3811</v>
      </c>
      <c r="E1441" s="355" t="s">
        <v>2457</v>
      </c>
      <c r="F1441" s="355" t="s">
        <v>438</v>
      </c>
      <c r="G1441" s="355" t="s">
        <v>439</v>
      </c>
      <c r="H1441" s="430">
        <v>46900</v>
      </c>
      <c r="I1441" s="355">
        <f t="shared" si="24"/>
        <v>10</v>
      </c>
      <c r="J1441" s="430">
        <v>46900</v>
      </c>
      <c r="K1441" s="430">
        <v>24</v>
      </c>
      <c r="L1441" s="431" t="s">
        <v>408</v>
      </c>
      <c r="M1441" s="355" t="s">
        <v>13106</v>
      </c>
    </row>
    <row r="1442" spans="1:13">
      <c r="A1442" s="354">
        <v>45587</v>
      </c>
      <c r="B1442" s="355" t="s">
        <v>3812</v>
      </c>
      <c r="C1442" s="355" t="s">
        <v>3813</v>
      </c>
      <c r="D1442" s="355" t="s">
        <v>3814</v>
      </c>
      <c r="E1442" s="355" t="s">
        <v>2457</v>
      </c>
      <c r="F1442" s="355" t="s">
        <v>438</v>
      </c>
      <c r="G1442" s="355" t="s">
        <v>439</v>
      </c>
      <c r="H1442" s="430">
        <v>46360</v>
      </c>
      <c r="I1442" s="355">
        <f t="shared" si="24"/>
        <v>10</v>
      </c>
      <c r="J1442" s="430">
        <v>46360</v>
      </c>
      <c r="K1442" s="430">
        <v>24</v>
      </c>
      <c r="L1442" s="431" t="s">
        <v>408</v>
      </c>
      <c r="M1442" s="355" t="s">
        <v>13107</v>
      </c>
    </row>
    <row r="1443" spans="1:13">
      <c r="A1443" s="354">
        <v>45587</v>
      </c>
      <c r="B1443" s="355" t="s">
        <v>3815</v>
      </c>
      <c r="C1443" s="355" t="s">
        <v>443</v>
      </c>
      <c r="D1443" s="355" t="s">
        <v>3816</v>
      </c>
      <c r="E1443" s="355" t="s">
        <v>2457</v>
      </c>
      <c r="F1443" s="355" t="s">
        <v>438</v>
      </c>
      <c r="G1443" s="355" t="s">
        <v>439</v>
      </c>
      <c r="H1443" s="430">
        <v>46480</v>
      </c>
      <c r="I1443" s="355">
        <f t="shared" si="24"/>
        <v>10</v>
      </c>
      <c r="J1443" s="430">
        <v>46480</v>
      </c>
      <c r="K1443" s="430">
        <v>24</v>
      </c>
      <c r="L1443" s="431" t="s">
        <v>408</v>
      </c>
      <c r="M1443" s="355" t="s">
        <v>13107</v>
      </c>
    </row>
    <row r="1444" spans="1:13">
      <c r="A1444" s="354">
        <v>45587</v>
      </c>
      <c r="B1444" s="355" t="s">
        <v>3817</v>
      </c>
      <c r="C1444" s="355" t="s">
        <v>3776</v>
      </c>
      <c r="D1444" s="355" t="s">
        <v>3818</v>
      </c>
      <c r="E1444" s="355" t="s">
        <v>2457</v>
      </c>
      <c r="F1444" s="355" t="s">
        <v>438</v>
      </c>
      <c r="G1444" s="355" t="s">
        <v>439</v>
      </c>
      <c r="H1444" s="430">
        <v>46360</v>
      </c>
      <c r="I1444" s="355">
        <f t="shared" si="24"/>
        <v>10</v>
      </c>
      <c r="J1444" s="430">
        <v>46360</v>
      </c>
      <c r="K1444" s="430">
        <v>24</v>
      </c>
      <c r="L1444" s="431" t="s">
        <v>408</v>
      </c>
      <c r="M1444" s="355" t="s">
        <v>13107</v>
      </c>
    </row>
    <row r="1445" spans="1:13">
      <c r="A1445" s="354">
        <v>45588</v>
      </c>
      <c r="B1445" s="355" t="s">
        <v>3819</v>
      </c>
      <c r="C1445" s="355" t="s">
        <v>410</v>
      </c>
      <c r="D1445" s="355" t="s">
        <v>3820</v>
      </c>
      <c r="E1445" s="355" t="s">
        <v>2457</v>
      </c>
      <c r="F1445" s="355" t="s">
        <v>438</v>
      </c>
      <c r="G1445" s="355" t="s">
        <v>439</v>
      </c>
      <c r="H1445" s="430">
        <v>34982</v>
      </c>
      <c r="I1445" s="355">
        <f t="shared" si="24"/>
        <v>10</v>
      </c>
      <c r="J1445" s="430">
        <v>34982</v>
      </c>
      <c r="K1445" s="430">
        <v>18</v>
      </c>
      <c r="L1445" s="431" t="s">
        <v>408</v>
      </c>
      <c r="M1445" s="355" t="s">
        <v>13107</v>
      </c>
    </row>
    <row r="1446" spans="1:13">
      <c r="A1446" s="354">
        <v>45588</v>
      </c>
      <c r="B1446" s="355" t="s">
        <v>3819</v>
      </c>
      <c r="C1446" s="355" t="s">
        <v>410</v>
      </c>
      <c r="D1446" s="355" t="s">
        <v>3820</v>
      </c>
      <c r="E1446" s="355" t="s">
        <v>2457</v>
      </c>
      <c r="F1446" s="355" t="s">
        <v>438</v>
      </c>
      <c r="G1446" s="355" t="s">
        <v>439</v>
      </c>
      <c r="H1446" s="430">
        <v>11658</v>
      </c>
      <c r="I1446" s="355">
        <f t="shared" si="24"/>
        <v>10</v>
      </c>
      <c r="J1446" s="430">
        <v>11658</v>
      </c>
      <c r="K1446" s="430">
        <v>6</v>
      </c>
      <c r="L1446" s="431" t="s">
        <v>408</v>
      </c>
      <c r="M1446" s="355" t="s">
        <v>13106</v>
      </c>
    </row>
    <row r="1447" spans="1:13">
      <c r="A1447" s="354">
        <v>45588</v>
      </c>
      <c r="B1447" s="355" t="s">
        <v>3821</v>
      </c>
      <c r="C1447" s="355" t="s">
        <v>443</v>
      </c>
      <c r="D1447" s="355" t="s">
        <v>3822</v>
      </c>
      <c r="E1447" s="355" t="s">
        <v>2457</v>
      </c>
      <c r="F1447" s="355" t="s">
        <v>438</v>
      </c>
      <c r="G1447" s="355" t="s">
        <v>439</v>
      </c>
      <c r="H1447" s="430">
        <v>44735</v>
      </c>
      <c r="I1447" s="355">
        <f t="shared" si="24"/>
        <v>10</v>
      </c>
      <c r="J1447" s="430">
        <v>44735</v>
      </c>
      <c r="K1447" s="430">
        <v>23</v>
      </c>
      <c r="L1447" s="431" t="s">
        <v>408</v>
      </c>
      <c r="M1447" s="355" t="s">
        <v>13108</v>
      </c>
    </row>
    <row r="1448" spans="1:13">
      <c r="A1448" s="354">
        <v>45588</v>
      </c>
      <c r="B1448" s="355" t="s">
        <v>3821</v>
      </c>
      <c r="C1448" s="355" t="s">
        <v>443</v>
      </c>
      <c r="D1448" s="355" t="s">
        <v>3822</v>
      </c>
      <c r="E1448" s="355" t="s">
        <v>2457</v>
      </c>
      <c r="F1448" s="355" t="s">
        <v>438</v>
      </c>
      <c r="G1448" s="355" t="s">
        <v>439</v>
      </c>
      <c r="H1448" s="430">
        <v>1945</v>
      </c>
      <c r="I1448" s="355">
        <f t="shared" si="24"/>
        <v>10</v>
      </c>
      <c r="J1448" s="430">
        <v>1945</v>
      </c>
      <c r="K1448" s="430">
        <v>1</v>
      </c>
      <c r="L1448" s="431" t="s">
        <v>408</v>
      </c>
      <c r="M1448" s="355" t="s">
        <v>13107</v>
      </c>
    </row>
    <row r="1449" spans="1:13">
      <c r="A1449" s="354">
        <v>45589</v>
      </c>
      <c r="B1449" s="355" t="s">
        <v>3823</v>
      </c>
      <c r="C1449" s="355" t="s">
        <v>454</v>
      </c>
      <c r="D1449" s="355" t="s">
        <v>3824</v>
      </c>
      <c r="E1449" s="355" t="s">
        <v>2457</v>
      </c>
      <c r="F1449" s="355" t="s">
        <v>438</v>
      </c>
      <c r="G1449" s="355" t="s">
        <v>439</v>
      </c>
      <c r="H1449" s="430">
        <v>46320</v>
      </c>
      <c r="I1449" s="355">
        <f t="shared" si="24"/>
        <v>10</v>
      </c>
      <c r="J1449" s="430">
        <v>46320</v>
      </c>
      <c r="K1449" s="430">
        <v>24</v>
      </c>
      <c r="L1449" s="431" t="s">
        <v>408</v>
      </c>
      <c r="M1449" s="355" t="s">
        <v>13108</v>
      </c>
    </row>
    <row r="1450" spans="1:13">
      <c r="A1450" s="354">
        <v>45589</v>
      </c>
      <c r="B1450" s="355" t="s">
        <v>3825</v>
      </c>
      <c r="C1450" s="355" t="s">
        <v>3826</v>
      </c>
      <c r="D1450" s="355" t="s">
        <v>3827</v>
      </c>
      <c r="E1450" s="355" t="s">
        <v>2457</v>
      </c>
      <c r="F1450" s="355" t="s">
        <v>438</v>
      </c>
      <c r="G1450" s="355" t="s">
        <v>439</v>
      </c>
      <c r="H1450" s="430">
        <v>46420</v>
      </c>
      <c r="I1450" s="355">
        <f t="shared" si="24"/>
        <v>10</v>
      </c>
      <c r="J1450" s="430">
        <v>46420</v>
      </c>
      <c r="K1450" s="430">
        <v>24</v>
      </c>
      <c r="L1450" s="431" t="s">
        <v>408</v>
      </c>
      <c r="M1450" s="355" t="s">
        <v>13108</v>
      </c>
    </row>
    <row r="1451" spans="1:13">
      <c r="A1451" s="354">
        <v>45590</v>
      </c>
      <c r="B1451" s="355" t="s">
        <v>3828</v>
      </c>
      <c r="C1451" s="355" t="s">
        <v>443</v>
      </c>
      <c r="D1451" s="355" t="s">
        <v>3829</v>
      </c>
      <c r="E1451" s="355" t="s">
        <v>2457</v>
      </c>
      <c r="F1451" s="355" t="s">
        <v>438</v>
      </c>
      <c r="G1451" s="355" t="s">
        <v>439</v>
      </c>
      <c r="H1451" s="430">
        <v>46280</v>
      </c>
      <c r="I1451" s="355">
        <f t="shared" si="24"/>
        <v>10</v>
      </c>
      <c r="J1451" s="430">
        <v>46280</v>
      </c>
      <c r="K1451" s="430">
        <v>24</v>
      </c>
      <c r="L1451" s="431" t="s">
        <v>408</v>
      </c>
      <c r="M1451" s="355" t="s">
        <v>13109</v>
      </c>
    </row>
    <row r="1452" spans="1:13">
      <c r="A1452" s="354">
        <v>45590</v>
      </c>
      <c r="B1452" s="355" t="s">
        <v>3830</v>
      </c>
      <c r="C1452" s="355" t="s">
        <v>410</v>
      </c>
      <c r="D1452" s="355" t="s">
        <v>3831</v>
      </c>
      <c r="E1452" s="355" t="s">
        <v>2457</v>
      </c>
      <c r="F1452" s="355" t="s">
        <v>438</v>
      </c>
      <c r="G1452" s="355" t="s">
        <v>439</v>
      </c>
      <c r="H1452" s="430">
        <v>46460</v>
      </c>
      <c r="I1452" s="355">
        <f t="shared" si="24"/>
        <v>10</v>
      </c>
      <c r="J1452" s="430">
        <v>46460</v>
      </c>
      <c r="K1452" s="430">
        <v>24</v>
      </c>
      <c r="L1452" s="431" t="s">
        <v>408</v>
      </c>
      <c r="M1452" s="355" t="s">
        <v>13109</v>
      </c>
    </row>
    <row r="1453" spans="1:13">
      <c r="A1453" s="354">
        <v>45590</v>
      </c>
      <c r="B1453" s="355" t="s">
        <v>3832</v>
      </c>
      <c r="C1453" s="355" t="s">
        <v>3833</v>
      </c>
      <c r="D1453" s="355" t="s">
        <v>3834</v>
      </c>
      <c r="E1453" s="355" t="s">
        <v>2457</v>
      </c>
      <c r="F1453" s="355" t="s">
        <v>438</v>
      </c>
      <c r="G1453" s="355" t="s">
        <v>439</v>
      </c>
      <c r="H1453" s="430">
        <v>46100</v>
      </c>
      <c r="I1453" s="355">
        <f t="shared" si="24"/>
        <v>10</v>
      </c>
      <c r="J1453" s="430">
        <v>46100</v>
      </c>
      <c r="K1453" s="430">
        <v>24</v>
      </c>
      <c r="L1453" s="431" t="s">
        <v>408</v>
      </c>
      <c r="M1453" s="355" t="s">
        <v>13108</v>
      </c>
    </row>
    <row r="1454" spans="1:13">
      <c r="A1454" s="354">
        <v>45593</v>
      </c>
      <c r="B1454" s="355" t="s">
        <v>3835</v>
      </c>
      <c r="C1454" s="355" t="s">
        <v>441</v>
      </c>
      <c r="D1454" s="355" t="s">
        <v>3836</v>
      </c>
      <c r="E1454" s="355" t="s">
        <v>2457</v>
      </c>
      <c r="F1454" s="355" t="s">
        <v>438</v>
      </c>
      <c r="G1454" s="355" t="s">
        <v>439</v>
      </c>
      <c r="H1454" s="430">
        <v>46920</v>
      </c>
      <c r="I1454" s="355">
        <f t="shared" si="24"/>
        <v>10</v>
      </c>
      <c r="J1454" s="430">
        <v>46920</v>
      </c>
      <c r="K1454" s="430">
        <v>24</v>
      </c>
      <c r="L1454" s="431" t="s">
        <v>408</v>
      </c>
      <c r="M1454" s="355" t="s">
        <v>13109</v>
      </c>
    </row>
    <row r="1455" spans="1:13">
      <c r="A1455" s="354">
        <v>45593</v>
      </c>
      <c r="B1455" s="355" t="s">
        <v>3837</v>
      </c>
      <c r="C1455" s="355" t="s">
        <v>443</v>
      </c>
      <c r="D1455" s="355" t="s">
        <v>3838</v>
      </c>
      <c r="E1455" s="355" t="s">
        <v>2457</v>
      </c>
      <c r="F1455" s="355" t="s">
        <v>438</v>
      </c>
      <c r="G1455" s="355" t="s">
        <v>439</v>
      </c>
      <c r="H1455" s="430">
        <v>46640</v>
      </c>
      <c r="I1455" s="355">
        <f t="shared" si="24"/>
        <v>10</v>
      </c>
      <c r="J1455" s="430">
        <v>46640</v>
      </c>
      <c r="K1455" s="430">
        <v>24</v>
      </c>
      <c r="L1455" s="431" t="s">
        <v>408</v>
      </c>
      <c r="M1455" s="355" t="s">
        <v>13109</v>
      </c>
    </row>
    <row r="1456" spans="1:13">
      <c r="A1456" s="354">
        <v>45594</v>
      </c>
      <c r="B1456" s="355" t="s">
        <v>3839</v>
      </c>
      <c r="C1456" s="355" t="s">
        <v>414</v>
      </c>
      <c r="D1456" s="355" t="s">
        <v>3840</v>
      </c>
      <c r="E1456" s="355" t="s">
        <v>2457</v>
      </c>
      <c r="F1456" s="355" t="s">
        <v>438</v>
      </c>
      <c r="G1456" s="355" t="s">
        <v>439</v>
      </c>
      <c r="H1456" s="430">
        <v>46860</v>
      </c>
      <c r="I1456" s="355">
        <f t="shared" si="24"/>
        <v>10</v>
      </c>
      <c r="J1456" s="430">
        <v>46860</v>
      </c>
      <c r="K1456" s="430">
        <v>24</v>
      </c>
      <c r="L1456" s="431" t="s">
        <v>408</v>
      </c>
      <c r="M1456" s="355" t="s">
        <v>13109</v>
      </c>
    </row>
    <row r="1457" spans="1:13">
      <c r="A1457" s="354">
        <v>45594</v>
      </c>
      <c r="B1457" s="355" t="s">
        <v>3841</v>
      </c>
      <c r="C1457" s="355" t="s">
        <v>443</v>
      </c>
      <c r="D1457" s="355" t="s">
        <v>3842</v>
      </c>
      <c r="E1457" s="355" t="s">
        <v>2457</v>
      </c>
      <c r="F1457" s="355" t="s">
        <v>438</v>
      </c>
      <c r="G1457" s="355" t="s">
        <v>439</v>
      </c>
      <c r="H1457" s="430">
        <v>46780</v>
      </c>
      <c r="I1457" s="355">
        <f t="shared" si="24"/>
        <v>10</v>
      </c>
      <c r="J1457" s="430">
        <v>46780</v>
      </c>
      <c r="K1457" s="430">
        <v>24</v>
      </c>
      <c r="L1457" s="431" t="s">
        <v>408</v>
      </c>
      <c r="M1457" s="355" t="s">
        <v>13110</v>
      </c>
    </row>
    <row r="1458" spans="1:13">
      <c r="A1458" s="354">
        <v>45594</v>
      </c>
      <c r="B1458" s="355" t="s">
        <v>3843</v>
      </c>
      <c r="C1458" s="355" t="s">
        <v>404</v>
      </c>
      <c r="D1458" s="355" t="s">
        <v>3844</v>
      </c>
      <c r="E1458" s="355" t="s">
        <v>2457</v>
      </c>
      <c r="F1458" s="355" t="s">
        <v>438</v>
      </c>
      <c r="G1458" s="355" t="s">
        <v>439</v>
      </c>
      <c r="H1458" s="430">
        <v>47200</v>
      </c>
      <c r="I1458" s="355">
        <f t="shared" si="24"/>
        <v>10</v>
      </c>
      <c r="J1458" s="430">
        <v>47200</v>
      </c>
      <c r="K1458" s="430">
        <v>24</v>
      </c>
      <c r="L1458" s="431" t="s">
        <v>408</v>
      </c>
      <c r="M1458" s="355" t="s">
        <v>13110</v>
      </c>
    </row>
    <row r="1459" spans="1:13">
      <c r="A1459" s="354">
        <v>45595</v>
      </c>
      <c r="B1459" s="355" t="s">
        <v>3845</v>
      </c>
      <c r="C1459" s="355" t="s">
        <v>442</v>
      </c>
      <c r="D1459" s="355" t="s">
        <v>3846</v>
      </c>
      <c r="E1459" s="355" t="s">
        <v>2457</v>
      </c>
      <c r="F1459" s="355" t="s">
        <v>438</v>
      </c>
      <c r="G1459" s="355" t="s">
        <v>439</v>
      </c>
      <c r="H1459" s="430">
        <v>46680</v>
      </c>
      <c r="I1459" s="355">
        <f t="shared" si="24"/>
        <v>10</v>
      </c>
      <c r="J1459" s="430">
        <v>46680</v>
      </c>
      <c r="K1459" s="430">
        <v>24</v>
      </c>
      <c r="L1459" s="431" t="s">
        <v>408</v>
      </c>
      <c r="M1459" s="355" t="s">
        <v>13110</v>
      </c>
    </row>
    <row r="1460" spans="1:13">
      <c r="A1460" s="354">
        <v>45595</v>
      </c>
      <c r="B1460" s="355" t="s">
        <v>3847</v>
      </c>
      <c r="C1460" s="355" t="s">
        <v>443</v>
      </c>
      <c r="D1460" s="355" t="s">
        <v>3848</v>
      </c>
      <c r="E1460" s="355" t="s">
        <v>2457</v>
      </c>
      <c r="F1460" s="355" t="s">
        <v>438</v>
      </c>
      <c r="G1460" s="355" t="s">
        <v>439</v>
      </c>
      <c r="H1460" s="430">
        <v>46840</v>
      </c>
      <c r="I1460" s="355">
        <f t="shared" si="24"/>
        <v>10</v>
      </c>
      <c r="J1460" s="430">
        <v>46840</v>
      </c>
      <c r="K1460" s="430">
        <v>24</v>
      </c>
      <c r="L1460" s="431" t="s">
        <v>408</v>
      </c>
      <c r="M1460" s="355" t="s">
        <v>13110</v>
      </c>
    </row>
    <row r="1461" spans="1:13">
      <c r="A1461" s="354">
        <v>45595</v>
      </c>
      <c r="B1461" s="355" t="s">
        <v>3849</v>
      </c>
      <c r="C1461" s="355" t="s">
        <v>414</v>
      </c>
      <c r="D1461" s="355" t="s">
        <v>3850</v>
      </c>
      <c r="E1461" s="355" t="s">
        <v>2457</v>
      </c>
      <c r="F1461" s="355" t="s">
        <v>438</v>
      </c>
      <c r="G1461" s="355" t="s">
        <v>439</v>
      </c>
      <c r="H1461" s="430">
        <v>46740</v>
      </c>
      <c r="I1461" s="355">
        <f t="shared" si="24"/>
        <v>10</v>
      </c>
      <c r="J1461" s="430">
        <v>46740</v>
      </c>
      <c r="K1461" s="430">
        <v>24</v>
      </c>
      <c r="L1461" s="431" t="s">
        <v>408</v>
      </c>
      <c r="M1461" s="355" t="s">
        <v>13110</v>
      </c>
    </row>
    <row r="1462" spans="1:13">
      <c r="A1462" s="354">
        <v>45596</v>
      </c>
      <c r="B1462" s="355" t="s">
        <v>3851</v>
      </c>
      <c r="C1462" s="355" t="s">
        <v>441</v>
      </c>
      <c r="D1462" s="355" t="s">
        <v>3852</v>
      </c>
      <c r="E1462" s="355" t="s">
        <v>2457</v>
      </c>
      <c r="F1462" s="355" t="s">
        <v>438</v>
      </c>
      <c r="G1462" s="355" t="s">
        <v>439</v>
      </c>
      <c r="H1462" s="430">
        <v>46420</v>
      </c>
      <c r="I1462" s="355">
        <f t="shared" si="24"/>
        <v>10</v>
      </c>
      <c r="J1462" s="430">
        <v>46420</v>
      </c>
      <c r="K1462" s="430">
        <v>24</v>
      </c>
      <c r="L1462" s="431" t="s">
        <v>408</v>
      </c>
      <c r="M1462" s="355" t="s">
        <v>13111</v>
      </c>
    </row>
    <row r="1463" spans="1:13">
      <c r="A1463" s="354">
        <v>45596</v>
      </c>
      <c r="B1463" s="355" t="s">
        <v>3853</v>
      </c>
      <c r="C1463" s="355" t="s">
        <v>441</v>
      </c>
      <c r="D1463" s="355" t="s">
        <v>3854</v>
      </c>
      <c r="E1463" s="355" t="s">
        <v>2457</v>
      </c>
      <c r="F1463" s="355" t="s">
        <v>438</v>
      </c>
      <c r="G1463" s="355" t="s">
        <v>439</v>
      </c>
      <c r="H1463" s="430">
        <v>38632</v>
      </c>
      <c r="I1463" s="355">
        <f t="shared" si="24"/>
        <v>10</v>
      </c>
      <c r="J1463" s="430">
        <v>38632</v>
      </c>
      <c r="K1463" s="430">
        <v>20</v>
      </c>
      <c r="L1463" s="355" t="s">
        <v>408</v>
      </c>
      <c r="M1463" s="355" t="s">
        <v>13111</v>
      </c>
    </row>
    <row r="1464" spans="1:13">
      <c r="A1464" s="354">
        <v>45596</v>
      </c>
      <c r="B1464" s="355" t="s">
        <v>3853</v>
      </c>
      <c r="C1464" s="355" t="s">
        <v>441</v>
      </c>
      <c r="D1464" s="355" t="s">
        <v>3854</v>
      </c>
      <c r="E1464" s="355" t="s">
        <v>2457</v>
      </c>
      <c r="F1464" s="355" t="s">
        <v>438</v>
      </c>
      <c r="G1464" s="355" t="s">
        <v>439</v>
      </c>
      <c r="H1464" s="430">
        <v>7728</v>
      </c>
      <c r="I1464" s="355">
        <f t="shared" si="24"/>
        <v>10</v>
      </c>
      <c r="J1464" s="430">
        <v>7728</v>
      </c>
      <c r="K1464" s="430">
        <v>4</v>
      </c>
      <c r="L1464" s="355" t="s">
        <v>408</v>
      </c>
      <c r="M1464" s="355" t="s">
        <v>13112</v>
      </c>
    </row>
    <row r="1465" spans="1:13">
      <c r="A1465" s="354">
        <v>45597</v>
      </c>
      <c r="B1465" s="355" t="s">
        <v>3855</v>
      </c>
      <c r="C1465" s="355" t="s">
        <v>441</v>
      </c>
      <c r="D1465" s="355" t="s">
        <v>3856</v>
      </c>
      <c r="E1465" s="355" t="s">
        <v>2457</v>
      </c>
      <c r="F1465" s="355" t="s">
        <v>438</v>
      </c>
      <c r="G1465" s="355" t="s">
        <v>439</v>
      </c>
      <c r="H1465" s="430">
        <v>46060</v>
      </c>
      <c r="I1465" s="355">
        <f t="shared" si="24"/>
        <v>11</v>
      </c>
      <c r="J1465" s="430">
        <v>46060</v>
      </c>
      <c r="K1465" s="430">
        <v>24</v>
      </c>
      <c r="L1465" s="431" t="s">
        <v>408</v>
      </c>
      <c r="M1465" s="355" t="s">
        <v>13113</v>
      </c>
    </row>
    <row r="1466" spans="1:13">
      <c r="A1466" s="354">
        <v>45597</v>
      </c>
      <c r="B1466" s="355" t="s">
        <v>3857</v>
      </c>
      <c r="C1466" s="355" t="s">
        <v>415</v>
      </c>
      <c r="D1466" s="355" t="s">
        <v>3858</v>
      </c>
      <c r="E1466" s="355" t="s">
        <v>2457</v>
      </c>
      <c r="F1466" s="355" t="s">
        <v>438</v>
      </c>
      <c r="G1466" s="355" t="s">
        <v>439</v>
      </c>
      <c r="H1466" s="430">
        <v>46420</v>
      </c>
      <c r="I1466" s="355">
        <f t="shared" si="24"/>
        <v>11</v>
      </c>
      <c r="J1466" s="430">
        <v>46420</v>
      </c>
      <c r="K1466" s="430">
        <v>24</v>
      </c>
      <c r="L1466" s="431" t="s">
        <v>408</v>
      </c>
      <c r="M1466" s="355" t="s">
        <v>13113</v>
      </c>
    </row>
    <row r="1467" spans="1:13">
      <c r="A1467" s="354">
        <v>45597</v>
      </c>
      <c r="B1467" s="355" t="s">
        <v>3859</v>
      </c>
      <c r="C1467" s="355" t="s">
        <v>404</v>
      </c>
      <c r="D1467" s="355" t="s">
        <v>3860</v>
      </c>
      <c r="E1467" s="355" t="s">
        <v>2457</v>
      </c>
      <c r="F1467" s="355" t="s">
        <v>438</v>
      </c>
      <c r="G1467" s="355" t="s">
        <v>439</v>
      </c>
      <c r="H1467" s="430">
        <v>23160</v>
      </c>
      <c r="I1467" s="355">
        <f t="shared" si="24"/>
        <v>11</v>
      </c>
      <c r="J1467" s="430">
        <v>23160</v>
      </c>
      <c r="K1467" s="430">
        <v>12</v>
      </c>
      <c r="L1467" s="431" t="s">
        <v>408</v>
      </c>
      <c r="M1467" s="355" t="s">
        <v>13113</v>
      </c>
    </row>
    <row r="1468" spans="1:13">
      <c r="A1468" s="354">
        <v>45597</v>
      </c>
      <c r="B1468" s="355" t="s">
        <v>3859</v>
      </c>
      <c r="C1468" s="355" t="s">
        <v>404</v>
      </c>
      <c r="D1468" s="355" t="s">
        <v>3860</v>
      </c>
      <c r="E1468" s="355" t="s">
        <v>2457</v>
      </c>
      <c r="F1468" s="355" t="s">
        <v>438</v>
      </c>
      <c r="G1468" s="355" t="s">
        <v>439</v>
      </c>
      <c r="H1468" s="430">
        <v>15440</v>
      </c>
      <c r="I1468" s="355">
        <f t="shared" si="24"/>
        <v>11</v>
      </c>
      <c r="J1468" s="430">
        <v>15440</v>
      </c>
      <c r="K1468" s="430">
        <v>8</v>
      </c>
      <c r="L1468" s="431" t="s">
        <v>408</v>
      </c>
      <c r="M1468" s="355" t="s">
        <v>13112</v>
      </c>
    </row>
    <row r="1469" spans="1:13">
      <c r="A1469" s="354">
        <v>45597</v>
      </c>
      <c r="B1469" s="355" t="s">
        <v>3859</v>
      </c>
      <c r="C1469" s="355" t="s">
        <v>404</v>
      </c>
      <c r="D1469" s="355" t="s">
        <v>3860</v>
      </c>
      <c r="E1469" s="355" t="s">
        <v>2457</v>
      </c>
      <c r="F1469" s="355" t="s">
        <v>438</v>
      </c>
      <c r="G1469" s="355" t="s">
        <v>439</v>
      </c>
      <c r="H1469" s="430">
        <v>7720</v>
      </c>
      <c r="I1469" s="355">
        <f t="shared" si="24"/>
        <v>11</v>
      </c>
      <c r="J1469" s="430">
        <v>7720</v>
      </c>
      <c r="K1469" s="430">
        <v>4</v>
      </c>
      <c r="L1469" s="431" t="s">
        <v>408</v>
      </c>
      <c r="M1469" s="355" t="s">
        <v>13111</v>
      </c>
    </row>
    <row r="1470" spans="1:13">
      <c r="A1470" s="354">
        <v>45597</v>
      </c>
      <c r="B1470" s="355" t="s">
        <v>3861</v>
      </c>
      <c r="C1470" s="355" t="s">
        <v>404</v>
      </c>
      <c r="D1470" s="355" t="s">
        <v>3862</v>
      </c>
      <c r="E1470" s="355" t="s">
        <v>2457</v>
      </c>
      <c r="F1470" s="355" t="s">
        <v>438</v>
      </c>
      <c r="G1470" s="355" t="s">
        <v>439</v>
      </c>
      <c r="H1470" s="430">
        <v>46140</v>
      </c>
      <c r="I1470" s="355">
        <f t="shared" si="24"/>
        <v>11</v>
      </c>
      <c r="J1470" s="430">
        <v>46140</v>
      </c>
      <c r="K1470" s="430">
        <v>24</v>
      </c>
      <c r="L1470" s="431" t="s">
        <v>408</v>
      </c>
      <c r="M1470" s="355" t="s">
        <v>13113</v>
      </c>
    </row>
    <row r="1471" spans="1:13">
      <c r="A1471" s="354">
        <v>45600</v>
      </c>
      <c r="B1471" s="355" t="s">
        <v>3863</v>
      </c>
      <c r="C1471" s="355" t="s">
        <v>442</v>
      </c>
      <c r="D1471" s="355" t="s">
        <v>3864</v>
      </c>
      <c r="E1471" s="355" t="s">
        <v>2457</v>
      </c>
      <c r="F1471" s="355" t="s">
        <v>438</v>
      </c>
      <c r="G1471" s="355" t="s">
        <v>439</v>
      </c>
      <c r="H1471" s="430">
        <v>46720</v>
      </c>
      <c r="I1471" s="355">
        <f t="shared" si="24"/>
        <v>11</v>
      </c>
      <c r="J1471" s="430">
        <v>46720</v>
      </c>
      <c r="K1471" s="430">
        <v>24</v>
      </c>
      <c r="L1471" s="431" t="s">
        <v>408</v>
      </c>
      <c r="M1471" s="355" t="s">
        <v>13114</v>
      </c>
    </row>
    <row r="1472" spans="1:13">
      <c r="A1472" s="354">
        <v>45600</v>
      </c>
      <c r="B1472" s="355" t="s">
        <v>3865</v>
      </c>
      <c r="C1472" s="355" t="s">
        <v>442</v>
      </c>
      <c r="D1472" s="355" t="s">
        <v>3866</v>
      </c>
      <c r="E1472" s="355" t="s">
        <v>2457</v>
      </c>
      <c r="F1472" s="355" t="s">
        <v>438</v>
      </c>
      <c r="G1472" s="355" t="s">
        <v>439</v>
      </c>
      <c r="H1472" s="430">
        <v>46800</v>
      </c>
      <c r="I1472" s="355">
        <f t="shared" si="24"/>
        <v>11</v>
      </c>
      <c r="J1472" s="430">
        <v>46800</v>
      </c>
      <c r="K1472" s="430">
        <v>24</v>
      </c>
      <c r="L1472" s="431" t="s">
        <v>408</v>
      </c>
      <c r="M1472" s="355" t="s">
        <v>13113</v>
      </c>
    </row>
    <row r="1473" spans="1:13">
      <c r="A1473" s="354">
        <v>45600</v>
      </c>
      <c r="B1473" s="355" t="s">
        <v>3867</v>
      </c>
      <c r="C1473" s="355" t="s">
        <v>404</v>
      </c>
      <c r="D1473" s="355" t="s">
        <v>3868</v>
      </c>
      <c r="E1473" s="355" t="s">
        <v>2457</v>
      </c>
      <c r="F1473" s="355" t="s">
        <v>438</v>
      </c>
      <c r="G1473" s="355" t="s">
        <v>439</v>
      </c>
      <c r="H1473" s="430">
        <v>31052</v>
      </c>
      <c r="I1473" s="355">
        <f t="shared" si="24"/>
        <v>11</v>
      </c>
      <c r="J1473" s="430">
        <v>31052</v>
      </c>
      <c r="K1473" s="430">
        <v>16</v>
      </c>
      <c r="L1473" s="431" t="s">
        <v>408</v>
      </c>
      <c r="M1473" s="355" t="s">
        <v>13113</v>
      </c>
    </row>
    <row r="1474" spans="1:13">
      <c r="A1474" s="354">
        <v>45600</v>
      </c>
      <c r="B1474" s="355" t="s">
        <v>3867</v>
      </c>
      <c r="C1474" s="355" t="s">
        <v>404</v>
      </c>
      <c r="D1474" s="355" t="s">
        <v>3868</v>
      </c>
      <c r="E1474" s="355" t="s">
        <v>2457</v>
      </c>
      <c r="F1474" s="355" t="s">
        <v>438</v>
      </c>
      <c r="G1474" s="355" t="s">
        <v>439</v>
      </c>
      <c r="H1474" s="430">
        <v>15528</v>
      </c>
      <c r="I1474" s="355">
        <f t="shared" si="24"/>
        <v>11</v>
      </c>
      <c r="J1474" s="430">
        <v>15528</v>
      </c>
      <c r="K1474" s="430">
        <v>8</v>
      </c>
      <c r="L1474" s="431" t="s">
        <v>408</v>
      </c>
      <c r="M1474" s="355" t="s">
        <v>13114</v>
      </c>
    </row>
    <row r="1475" spans="1:13">
      <c r="A1475" s="354">
        <v>45601</v>
      </c>
      <c r="B1475" s="355" t="s">
        <v>3869</v>
      </c>
      <c r="C1475" s="355" t="s">
        <v>404</v>
      </c>
      <c r="D1475" s="355" t="s">
        <v>3870</v>
      </c>
      <c r="E1475" s="355" t="s">
        <v>2457</v>
      </c>
      <c r="F1475" s="355" t="s">
        <v>438</v>
      </c>
      <c r="G1475" s="355" t="s">
        <v>439</v>
      </c>
      <c r="H1475" s="430">
        <v>46260</v>
      </c>
      <c r="I1475" s="355">
        <f t="shared" si="24"/>
        <v>11</v>
      </c>
      <c r="J1475" s="430">
        <v>46260</v>
      </c>
      <c r="K1475" s="430">
        <v>24</v>
      </c>
      <c r="L1475" s="431" t="s">
        <v>408</v>
      </c>
      <c r="M1475" s="355" t="s">
        <v>13114</v>
      </c>
    </row>
    <row r="1476" spans="1:13">
      <c r="A1476" s="354">
        <v>45601</v>
      </c>
      <c r="B1476" s="355" t="s">
        <v>3871</v>
      </c>
      <c r="C1476" s="355" t="s">
        <v>404</v>
      </c>
      <c r="D1476" s="355" t="s">
        <v>3872</v>
      </c>
      <c r="E1476" s="355" t="s">
        <v>2457</v>
      </c>
      <c r="F1476" s="355" t="s">
        <v>438</v>
      </c>
      <c r="G1476" s="355" t="s">
        <v>439</v>
      </c>
      <c r="H1476" s="430">
        <v>40700</v>
      </c>
      <c r="I1476" s="355">
        <f t="shared" si="24"/>
        <v>11</v>
      </c>
      <c r="J1476" s="430">
        <v>40700</v>
      </c>
      <c r="K1476" s="430">
        <v>21</v>
      </c>
      <c r="L1476" s="431" t="s">
        <v>408</v>
      </c>
      <c r="M1476" s="355" t="s">
        <v>13114</v>
      </c>
    </row>
    <row r="1477" spans="1:13">
      <c r="A1477" s="354">
        <v>45601</v>
      </c>
      <c r="B1477" s="355" t="s">
        <v>3871</v>
      </c>
      <c r="C1477" s="355" t="s">
        <v>404</v>
      </c>
      <c r="D1477" s="355" t="s">
        <v>3872</v>
      </c>
      <c r="E1477" s="355" t="s">
        <v>2457</v>
      </c>
      <c r="F1477" s="355" t="s">
        <v>438</v>
      </c>
      <c r="G1477" s="355" t="s">
        <v>439</v>
      </c>
      <c r="H1477" s="430">
        <v>6120</v>
      </c>
      <c r="I1477" s="355">
        <f t="shared" si="24"/>
        <v>11</v>
      </c>
      <c r="J1477" s="430">
        <v>6120</v>
      </c>
      <c r="K1477" s="430">
        <v>3</v>
      </c>
      <c r="L1477" s="431" t="s">
        <v>408</v>
      </c>
      <c r="M1477" s="355" t="s">
        <v>13115</v>
      </c>
    </row>
    <row r="1478" spans="1:13">
      <c r="A1478" s="354">
        <v>45601</v>
      </c>
      <c r="B1478" s="355" t="s">
        <v>3873</v>
      </c>
      <c r="C1478" s="355" t="s">
        <v>404</v>
      </c>
      <c r="D1478" s="355" t="s">
        <v>3874</v>
      </c>
      <c r="E1478" s="355" t="s">
        <v>2457</v>
      </c>
      <c r="F1478" s="355" t="s">
        <v>438</v>
      </c>
      <c r="G1478" s="355" t="s">
        <v>439</v>
      </c>
      <c r="H1478" s="430">
        <v>46680</v>
      </c>
      <c r="I1478" s="355">
        <f t="shared" si="24"/>
        <v>11</v>
      </c>
      <c r="J1478" s="430">
        <v>46680</v>
      </c>
      <c r="K1478" s="430">
        <v>24</v>
      </c>
      <c r="L1478" s="431" t="s">
        <v>408</v>
      </c>
      <c r="M1478" s="355" t="s">
        <v>13114</v>
      </c>
    </row>
    <row r="1479" spans="1:13">
      <c r="A1479" s="354">
        <v>45602</v>
      </c>
      <c r="B1479" s="355" t="s">
        <v>3875</v>
      </c>
      <c r="C1479" s="355" t="s">
        <v>441</v>
      </c>
      <c r="D1479" s="355" t="s">
        <v>3876</v>
      </c>
      <c r="E1479" s="355" t="s">
        <v>2457</v>
      </c>
      <c r="F1479" s="355" t="s">
        <v>438</v>
      </c>
      <c r="G1479" s="355" t="s">
        <v>439</v>
      </c>
      <c r="H1479" s="430">
        <v>47060</v>
      </c>
      <c r="I1479" s="355">
        <f t="shared" si="24"/>
        <v>11</v>
      </c>
      <c r="J1479" s="430">
        <v>47060</v>
      </c>
      <c r="K1479" s="430">
        <v>24</v>
      </c>
      <c r="L1479" s="431" t="s">
        <v>408</v>
      </c>
      <c r="M1479" s="355" t="s">
        <v>13115</v>
      </c>
    </row>
    <row r="1480" spans="1:13">
      <c r="A1480" s="354">
        <v>45602</v>
      </c>
      <c r="B1480" s="355" t="s">
        <v>3877</v>
      </c>
      <c r="C1480" s="355" t="s">
        <v>404</v>
      </c>
      <c r="D1480" s="355" t="s">
        <v>3878</v>
      </c>
      <c r="E1480" s="355" t="s">
        <v>2457</v>
      </c>
      <c r="F1480" s="355" t="s">
        <v>438</v>
      </c>
      <c r="G1480" s="355" t="s">
        <v>439</v>
      </c>
      <c r="H1480" s="430">
        <v>46940</v>
      </c>
      <c r="I1480" s="355">
        <f t="shared" si="24"/>
        <v>11</v>
      </c>
      <c r="J1480" s="430">
        <v>46940</v>
      </c>
      <c r="K1480" s="430">
        <v>24</v>
      </c>
      <c r="L1480" s="431" t="s">
        <v>408</v>
      </c>
      <c r="M1480" s="355" t="s">
        <v>13115</v>
      </c>
    </row>
    <row r="1481" spans="1:13">
      <c r="A1481" s="354">
        <v>45602</v>
      </c>
      <c r="B1481" s="355" t="s">
        <v>3879</v>
      </c>
      <c r="C1481" s="355" t="s">
        <v>404</v>
      </c>
      <c r="D1481" s="355" t="s">
        <v>3880</v>
      </c>
      <c r="E1481" s="355" t="s">
        <v>2457</v>
      </c>
      <c r="F1481" s="355" t="s">
        <v>438</v>
      </c>
      <c r="G1481" s="355" t="s">
        <v>439</v>
      </c>
      <c r="H1481" s="430">
        <v>46440</v>
      </c>
      <c r="I1481" s="355">
        <f t="shared" si="24"/>
        <v>11</v>
      </c>
      <c r="J1481" s="430">
        <v>46440</v>
      </c>
      <c r="K1481" s="430">
        <v>24</v>
      </c>
      <c r="L1481" s="431" t="s">
        <v>408</v>
      </c>
      <c r="M1481" s="355" t="s">
        <v>13115</v>
      </c>
    </row>
    <row r="1482" spans="1:13">
      <c r="A1482" s="354">
        <v>45603</v>
      </c>
      <c r="B1482" s="355" t="s">
        <v>3881</v>
      </c>
      <c r="C1482" s="355" t="s">
        <v>415</v>
      </c>
      <c r="D1482" s="355" t="s">
        <v>3882</v>
      </c>
      <c r="E1482" s="355" t="s">
        <v>2457</v>
      </c>
      <c r="F1482" s="355" t="s">
        <v>438</v>
      </c>
      <c r="G1482" s="355" t="s">
        <v>439</v>
      </c>
      <c r="H1482" s="430">
        <v>46160</v>
      </c>
      <c r="I1482" s="355">
        <f t="shared" si="24"/>
        <v>11</v>
      </c>
      <c r="J1482" s="430">
        <v>46160</v>
      </c>
      <c r="K1482" s="430">
        <v>24</v>
      </c>
      <c r="L1482" s="431" t="s">
        <v>408</v>
      </c>
      <c r="M1482" s="355" t="s">
        <v>13115</v>
      </c>
    </row>
    <row r="1483" spans="1:13">
      <c r="A1483" s="354">
        <v>45604</v>
      </c>
      <c r="B1483" s="355" t="s">
        <v>3883</v>
      </c>
      <c r="C1483" s="355" t="s">
        <v>2840</v>
      </c>
      <c r="D1483" s="355" t="s">
        <v>3884</v>
      </c>
      <c r="E1483" s="355" t="s">
        <v>2457</v>
      </c>
      <c r="F1483" s="355" t="s">
        <v>438</v>
      </c>
      <c r="G1483" s="355" t="s">
        <v>439</v>
      </c>
      <c r="H1483" s="430">
        <v>46860</v>
      </c>
      <c r="I1483" s="355">
        <f t="shared" si="24"/>
        <v>11</v>
      </c>
      <c r="J1483" s="430">
        <v>46860</v>
      </c>
      <c r="K1483" s="430">
        <v>24</v>
      </c>
      <c r="L1483" s="431" t="s">
        <v>408</v>
      </c>
      <c r="M1483" s="355" t="s">
        <v>13116</v>
      </c>
    </row>
    <row r="1484" spans="1:13">
      <c r="A1484" s="354">
        <v>45608</v>
      </c>
      <c r="B1484" s="355" t="s">
        <v>3885</v>
      </c>
      <c r="C1484" s="355" t="s">
        <v>3886</v>
      </c>
      <c r="D1484" s="355" t="s">
        <v>3887</v>
      </c>
      <c r="E1484" s="355" t="s">
        <v>2457</v>
      </c>
      <c r="F1484" s="355" t="s">
        <v>438</v>
      </c>
      <c r="G1484" s="355" t="s">
        <v>439</v>
      </c>
      <c r="H1484" s="430">
        <v>46900</v>
      </c>
      <c r="I1484" s="355">
        <f t="shared" si="24"/>
        <v>11</v>
      </c>
      <c r="J1484" s="430">
        <v>46900</v>
      </c>
      <c r="K1484" s="430">
        <v>24</v>
      </c>
      <c r="L1484" s="431" t="s">
        <v>408</v>
      </c>
      <c r="M1484" s="355" t="s">
        <v>13116</v>
      </c>
    </row>
    <row r="1485" spans="1:13">
      <c r="A1485" s="354">
        <v>45608</v>
      </c>
      <c r="B1485" s="355" t="s">
        <v>3888</v>
      </c>
      <c r="C1485" s="355" t="s">
        <v>3889</v>
      </c>
      <c r="D1485" s="355" t="s">
        <v>3890</v>
      </c>
      <c r="E1485" s="355" t="s">
        <v>2457</v>
      </c>
      <c r="F1485" s="355" t="s">
        <v>438</v>
      </c>
      <c r="G1485" s="355" t="s">
        <v>439</v>
      </c>
      <c r="H1485" s="430">
        <v>46720</v>
      </c>
      <c r="I1485" s="355">
        <f t="shared" si="24"/>
        <v>11</v>
      </c>
      <c r="J1485" s="430">
        <v>46720</v>
      </c>
      <c r="K1485" s="430">
        <v>24</v>
      </c>
      <c r="L1485" s="431" t="s">
        <v>408</v>
      </c>
      <c r="M1485" s="355" t="s">
        <v>13116</v>
      </c>
    </row>
    <row r="1486" spans="1:13">
      <c r="A1486" s="354">
        <v>45610</v>
      </c>
      <c r="B1486" s="355" t="s">
        <v>3891</v>
      </c>
      <c r="C1486" s="355" t="s">
        <v>2840</v>
      </c>
      <c r="D1486" s="355" t="s">
        <v>3892</v>
      </c>
      <c r="E1486" s="355" t="s">
        <v>2457</v>
      </c>
      <c r="F1486" s="355" t="s">
        <v>438</v>
      </c>
      <c r="G1486" s="355" t="s">
        <v>439</v>
      </c>
      <c r="H1486" s="430">
        <v>46220</v>
      </c>
      <c r="I1486" s="355">
        <f t="shared" si="24"/>
        <v>11</v>
      </c>
      <c r="J1486" s="430">
        <v>46220</v>
      </c>
      <c r="K1486" s="430">
        <v>24</v>
      </c>
      <c r="L1486" s="431" t="s">
        <v>408</v>
      </c>
      <c r="M1486" s="355" t="s">
        <v>13117</v>
      </c>
    </row>
    <row r="1487" spans="1:13">
      <c r="A1487" s="354">
        <v>45609</v>
      </c>
      <c r="B1487" s="355" t="s">
        <v>3893</v>
      </c>
      <c r="C1487" s="355" t="s">
        <v>440</v>
      </c>
      <c r="D1487" s="355" t="s">
        <v>3894</v>
      </c>
      <c r="E1487" s="355" t="s">
        <v>2457</v>
      </c>
      <c r="F1487" s="355" t="s">
        <v>438</v>
      </c>
      <c r="G1487" s="355" t="s">
        <v>439</v>
      </c>
      <c r="H1487" s="430">
        <v>25220</v>
      </c>
      <c r="I1487" s="355">
        <f t="shared" si="24"/>
        <v>11</v>
      </c>
      <c r="J1487" s="430">
        <v>25220</v>
      </c>
      <c r="K1487" s="430">
        <v>13</v>
      </c>
      <c r="L1487" s="431" t="s">
        <v>408</v>
      </c>
      <c r="M1487" s="355" t="s">
        <v>13116</v>
      </c>
    </row>
    <row r="1488" spans="1:13">
      <c r="A1488" s="354">
        <v>45609</v>
      </c>
      <c r="B1488" s="355" t="s">
        <v>3893</v>
      </c>
      <c r="C1488" s="355" t="s">
        <v>440</v>
      </c>
      <c r="D1488" s="355" t="s">
        <v>3894</v>
      </c>
      <c r="E1488" s="355" t="s">
        <v>2457</v>
      </c>
      <c r="F1488" s="355" t="s">
        <v>438</v>
      </c>
      <c r="G1488" s="355" t="s">
        <v>439</v>
      </c>
      <c r="H1488" s="430">
        <v>21340</v>
      </c>
      <c r="I1488" s="355">
        <f t="shared" si="24"/>
        <v>11</v>
      </c>
      <c r="J1488" s="430">
        <v>21340</v>
      </c>
      <c r="K1488" s="430">
        <v>11</v>
      </c>
      <c r="L1488" s="431" t="s">
        <v>408</v>
      </c>
      <c r="M1488" s="355" t="s">
        <v>13117</v>
      </c>
    </row>
    <row r="1489" spans="1:13">
      <c r="A1489" s="354">
        <v>45611</v>
      </c>
      <c r="B1489" s="355" t="s">
        <v>3895</v>
      </c>
      <c r="C1489" s="355" t="s">
        <v>3896</v>
      </c>
      <c r="D1489" s="355" t="s">
        <v>3897</v>
      </c>
      <c r="E1489" s="355" t="s">
        <v>2457</v>
      </c>
      <c r="F1489" s="355" t="s">
        <v>438</v>
      </c>
      <c r="G1489" s="355" t="s">
        <v>439</v>
      </c>
      <c r="H1489" s="430">
        <v>46580</v>
      </c>
      <c r="I1489" s="355">
        <f t="shared" si="24"/>
        <v>11</v>
      </c>
      <c r="J1489" s="430">
        <v>46580</v>
      </c>
      <c r="K1489" s="430">
        <v>24</v>
      </c>
      <c r="L1489" s="431" t="s">
        <v>408</v>
      </c>
      <c r="M1489" s="355" t="s">
        <v>13117</v>
      </c>
    </row>
    <row r="1490" spans="1:13">
      <c r="A1490" s="354">
        <v>45611</v>
      </c>
      <c r="B1490" s="355" t="s">
        <v>3898</v>
      </c>
      <c r="C1490" s="355" t="s">
        <v>455</v>
      </c>
      <c r="D1490" s="355" t="s">
        <v>3899</v>
      </c>
      <c r="E1490" s="355" t="s">
        <v>2457</v>
      </c>
      <c r="F1490" s="355" t="s">
        <v>438</v>
      </c>
      <c r="G1490" s="355" t="s">
        <v>439</v>
      </c>
      <c r="H1490" s="430">
        <v>29047</v>
      </c>
      <c r="I1490" s="355">
        <f t="shared" si="24"/>
        <v>11</v>
      </c>
      <c r="J1490" s="430">
        <v>29047</v>
      </c>
      <c r="K1490" s="430">
        <v>15</v>
      </c>
      <c r="L1490" s="431" t="s">
        <v>408</v>
      </c>
      <c r="M1490" s="355" t="s">
        <v>13117</v>
      </c>
    </row>
    <row r="1491" spans="1:13">
      <c r="A1491" s="354">
        <v>45611</v>
      </c>
      <c r="B1491" s="355" t="s">
        <v>3898</v>
      </c>
      <c r="C1491" s="355" t="s">
        <v>455</v>
      </c>
      <c r="D1491" s="355" t="s">
        <v>3899</v>
      </c>
      <c r="E1491" s="355" t="s">
        <v>2457</v>
      </c>
      <c r="F1491" s="355" t="s">
        <v>438</v>
      </c>
      <c r="G1491" s="355" t="s">
        <v>439</v>
      </c>
      <c r="H1491" s="430">
        <v>17433</v>
      </c>
      <c r="I1491" s="355">
        <f t="shared" si="24"/>
        <v>11</v>
      </c>
      <c r="J1491" s="430">
        <v>17433</v>
      </c>
      <c r="K1491" s="430">
        <v>9</v>
      </c>
      <c r="L1491" s="431" t="s">
        <v>408</v>
      </c>
      <c r="M1491" s="355" t="s">
        <v>13118</v>
      </c>
    </row>
    <row r="1492" spans="1:13">
      <c r="A1492" s="354">
        <v>45614</v>
      </c>
      <c r="B1492" s="355" t="s">
        <v>3900</v>
      </c>
      <c r="C1492" s="355" t="s">
        <v>455</v>
      </c>
      <c r="D1492" s="355" t="s">
        <v>3901</v>
      </c>
      <c r="E1492" s="355" t="s">
        <v>2457</v>
      </c>
      <c r="F1492" s="355" t="s">
        <v>438</v>
      </c>
      <c r="G1492" s="355" t="s">
        <v>439</v>
      </c>
      <c r="H1492" s="430">
        <v>47100</v>
      </c>
      <c r="I1492" s="355">
        <f t="shared" si="24"/>
        <v>11</v>
      </c>
      <c r="J1492" s="430">
        <v>47100</v>
      </c>
      <c r="K1492" s="430">
        <v>24</v>
      </c>
      <c r="L1492" s="431" t="s">
        <v>408</v>
      </c>
      <c r="M1492" s="355" t="s">
        <v>13119</v>
      </c>
    </row>
    <row r="1493" spans="1:13">
      <c r="A1493" s="354">
        <v>45614</v>
      </c>
      <c r="B1493" s="355" t="s">
        <v>3902</v>
      </c>
      <c r="C1493" s="355" t="s">
        <v>442</v>
      </c>
      <c r="D1493" s="355" t="s">
        <v>3903</v>
      </c>
      <c r="E1493" s="355" t="s">
        <v>2457</v>
      </c>
      <c r="F1493" s="355" t="s">
        <v>438</v>
      </c>
      <c r="G1493" s="355" t="s">
        <v>439</v>
      </c>
      <c r="H1493" s="430">
        <v>46660</v>
      </c>
      <c r="I1493" s="355">
        <f t="shared" si="24"/>
        <v>11</v>
      </c>
      <c r="J1493" s="430">
        <v>46660</v>
      </c>
      <c r="K1493" s="430">
        <v>24</v>
      </c>
      <c r="L1493" s="431" t="s">
        <v>408</v>
      </c>
      <c r="M1493" s="355" t="s">
        <v>13119</v>
      </c>
    </row>
    <row r="1494" spans="1:13">
      <c r="A1494" s="354">
        <v>45615</v>
      </c>
      <c r="B1494" s="355" t="s">
        <v>3904</v>
      </c>
      <c r="C1494" s="355" t="s">
        <v>3905</v>
      </c>
      <c r="D1494" s="355" t="s">
        <v>3906</v>
      </c>
      <c r="E1494" s="355" t="s">
        <v>2457</v>
      </c>
      <c r="F1494" s="355" t="s">
        <v>438</v>
      </c>
      <c r="G1494" s="355" t="s">
        <v>439</v>
      </c>
      <c r="H1494" s="430">
        <v>46300</v>
      </c>
      <c r="I1494" s="355">
        <f t="shared" si="24"/>
        <v>11</v>
      </c>
      <c r="J1494" s="430">
        <v>46300</v>
      </c>
      <c r="K1494" s="430">
        <v>24</v>
      </c>
      <c r="L1494" s="431" t="s">
        <v>408</v>
      </c>
      <c r="M1494" s="355" t="s">
        <v>13120</v>
      </c>
    </row>
    <row r="1495" spans="1:13">
      <c r="A1495" s="354">
        <v>45615</v>
      </c>
      <c r="B1495" s="355" t="s">
        <v>3907</v>
      </c>
      <c r="C1495" s="355" t="s">
        <v>3908</v>
      </c>
      <c r="D1495" s="355" t="s">
        <v>3909</v>
      </c>
      <c r="E1495" s="355" t="s">
        <v>2457</v>
      </c>
      <c r="F1495" s="355" t="s">
        <v>438</v>
      </c>
      <c r="G1495" s="355" t="s">
        <v>439</v>
      </c>
      <c r="H1495" s="430">
        <v>46460</v>
      </c>
      <c r="I1495" s="355">
        <f t="shared" si="24"/>
        <v>11</v>
      </c>
      <c r="J1495" s="430">
        <v>46460</v>
      </c>
      <c r="K1495" s="430">
        <v>24</v>
      </c>
      <c r="L1495" s="431" t="s">
        <v>408</v>
      </c>
      <c r="M1495" s="355" t="s">
        <v>13120</v>
      </c>
    </row>
    <row r="1496" spans="1:13">
      <c r="A1496" s="354">
        <v>45622</v>
      </c>
      <c r="B1496" s="355" t="s">
        <v>3910</v>
      </c>
      <c r="C1496" s="355" t="s">
        <v>414</v>
      </c>
      <c r="D1496" s="355" t="s">
        <v>3911</v>
      </c>
      <c r="E1496" s="355" t="s">
        <v>2457</v>
      </c>
      <c r="F1496" s="355" t="s">
        <v>438</v>
      </c>
      <c r="G1496" s="355" t="s">
        <v>439</v>
      </c>
      <c r="H1496" s="430">
        <v>46340</v>
      </c>
      <c r="I1496" s="355">
        <f t="shared" si="24"/>
        <v>11</v>
      </c>
      <c r="J1496" s="430">
        <v>46340</v>
      </c>
      <c r="K1496" s="430">
        <v>24</v>
      </c>
      <c r="L1496" s="431" t="s">
        <v>408</v>
      </c>
      <c r="M1496" s="355" t="s">
        <v>13120</v>
      </c>
    </row>
    <row r="1497" spans="1:13">
      <c r="A1497" s="354">
        <v>45628</v>
      </c>
      <c r="B1497" s="355" t="s">
        <v>3912</v>
      </c>
      <c r="C1497" s="355" t="s">
        <v>404</v>
      </c>
      <c r="D1497" s="355" t="s">
        <v>3913</v>
      </c>
      <c r="E1497" s="355" t="s">
        <v>2457</v>
      </c>
      <c r="F1497" s="355" t="s">
        <v>438</v>
      </c>
      <c r="G1497" s="355" t="s">
        <v>439</v>
      </c>
      <c r="H1497" s="430">
        <v>46840</v>
      </c>
      <c r="I1497" s="355">
        <f t="shared" si="24"/>
        <v>12</v>
      </c>
      <c r="J1497" s="430">
        <v>46840</v>
      </c>
      <c r="K1497" s="430">
        <v>24</v>
      </c>
      <c r="L1497" s="431" t="s">
        <v>408</v>
      </c>
      <c r="M1497" s="355" t="s">
        <v>13119</v>
      </c>
    </row>
    <row r="1498" spans="1:13">
      <c r="A1498" s="354">
        <v>45628</v>
      </c>
      <c r="B1498" s="355" t="s">
        <v>3914</v>
      </c>
      <c r="C1498" s="355" t="s">
        <v>414</v>
      </c>
      <c r="D1498" s="355" t="s">
        <v>3915</v>
      </c>
      <c r="E1498" s="355" t="s">
        <v>2457</v>
      </c>
      <c r="F1498" s="355" t="s">
        <v>438</v>
      </c>
      <c r="G1498" s="355" t="s">
        <v>439</v>
      </c>
      <c r="H1498" s="430">
        <v>46320</v>
      </c>
      <c r="I1498" s="355">
        <f t="shared" si="24"/>
        <v>12</v>
      </c>
      <c r="J1498" s="430">
        <v>46320</v>
      </c>
      <c r="K1498" s="430">
        <v>24</v>
      </c>
      <c r="L1498" s="431" t="s">
        <v>408</v>
      </c>
      <c r="M1498" s="355" t="s">
        <v>13121</v>
      </c>
    </row>
    <row r="1499" spans="1:13">
      <c r="A1499" s="354">
        <v>45629</v>
      </c>
      <c r="B1499" s="355" t="s">
        <v>3916</v>
      </c>
      <c r="C1499" s="355" t="s">
        <v>442</v>
      </c>
      <c r="D1499" s="355" t="s">
        <v>3917</v>
      </c>
      <c r="E1499" s="355" t="s">
        <v>2457</v>
      </c>
      <c r="F1499" s="355" t="s">
        <v>438</v>
      </c>
      <c r="G1499" s="355" t="s">
        <v>439</v>
      </c>
      <c r="H1499" s="430">
        <v>44773</v>
      </c>
      <c r="I1499" s="355">
        <f t="shared" ref="I1499:I1562" si="25">MONTH(A1499)</f>
        <v>12</v>
      </c>
      <c r="J1499" s="430">
        <v>44773</v>
      </c>
      <c r="K1499" s="430">
        <v>23</v>
      </c>
      <c r="L1499" s="431" t="s">
        <v>408</v>
      </c>
      <c r="M1499" s="355" t="s">
        <v>13122</v>
      </c>
    </row>
    <row r="1500" spans="1:13">
      <c r="A1500" s="354">
        <v>45629</v>
      </c>
      <c r="B1500" s="355" t="s">
        <v>3916</v>
      </c>
      <c r="C1500" s="355" t="s">
        <v>442</v>
      </c>
      <c r="D1500" s="355" t="s">
        <v>3917</v>
      </c>
      <c r="E1500" s="355" t="s">
        <v>2457</v>
      </c>
      <c r="F1500" s="355" t="s">
        <v>438</v>
      </c>
      <c r="G1500" s="355" t="s">
        <v>439</v>
      </c>
      <c r="H1500" s="430">
        <v>1947</v>
      </c>
      <c r="I1500" s="355">
        <f t="shared" si="25"/>
        <v>12</v>
      </c>
      <c r="J1500" s="430">
        <v>1947</v>
      </c>
      <c r="K1500" s="430">
        <v>1</v>
      </c>
      <c r="L1500" s="431" t="s">
        <v>408</v>
      </c>
      <c r="M1500" s="355" t="s">
        <v>13119</v>
      </c>
    </row>
    <row r="1501" spans="1:13">
      <c r="A1501" s="354">
        <v>45629</v>
      </c>
      <c r="B1501" s="355" t="s">
        <v>3918</v>
      </c>
      <c r="C1501" s="355" t="s">
        <v>442</v>
      </c>
      <c r="D1501" s="355" t="s">
        <v>3919</v>
      </c>
      <c r="E1501" s="355" t="s">
        <v>2457</v>
      </c>
      <c r="F1501" s="355" t="s">
        <v>438</v>
      </c>
      <c r="G1501" s="355" t="s">
        <v>439</v>
      </c>
      <c r="H1501" s="430">
        <v>45960</v>
      </c>
      <c r="I1501" s="355">
        <f t="shared" si="25"/>
        <v>12</v>
      </c>
      <c r="J1501" s="430">
        <v>45960</v>
      </c>
      <c r="K1501" s="430">
        <v>24</v>
      </c>
      <c r="L1501" s="431" t="s">
        <v>408</v>
      </c>
      <c r="M1501" s="355" t="s">
        <v>13122</v>
      </c>
    </row>
    <row r="1502" spans="1:13">
      <c r="A1502" s="354">
        <v>45629</v>
      </c>
      <c r="B1502" s="355" t="s">
        <v>3920</v>
      </c>
      <c r="C1502" s="355" t="s">
        <v>442</v>
      </c>
      <c r="D1502" s="355" t="s">
        <v>3921</v>
      </c>
      <c r="E1502" s="355" t="s">
        <v>2457</v>
      </c>
      <c r="F1502" s="355" t="s">
        <v>438</v>
      </c>
      <c r="G1502" s="355" t="s">
        <v>439</v>
      </c>
      <c r="H1502" s="430">
        <v>46580</v>
      </c>
      <c r="I1502" s="355">
        <f t="shared" si="25"/>
        <v>12</v>
      </c>
      <c r="J1502" s="430">
        <v>46580</v>
      </c>
      <c r="K1502" s="430">
        <v>24</v>
      </c>
      <c r="L1502" s="431" t="s">
        <v>408</v>
      </c>
      <c r="M1502" s="355" t="s">
        <v>13122</v>
      </c>
    </row>
    <row r="1503" spans="1:13">
      <c r="A1503" s="354">
        <v>45630</v>
      </c>
      <c r="B1503" s="355" t="s">
        <v>3922</v>
      </c>
      <c r="C1503" s="355" t="s">
        <v>404</v>
      </c>
      <c r="D1503" s="355" t="s">
        <v>3923</v>
      </c>
      <c r="E1503" s="355" t="s">
        <v>2457</v>
      </c>
      <c r="F1503" s="355" t="s">
        <v>438</v>
      </c>
      <c r="G1503" s="355" t="s">
        <v>439</v>
      </c>
      <c r="H1503" s="430">
        <v>46380</v>
      </c>
      <c r="I1503" s="355">
        <f t="shared" si="25"/>
        <v>12</v>
      </c>
      <c r="J1503" s="430">
        <v>46380</v>
      </c>
      <c r="K1503" s="430">
        <v>24</v>
      </c>
      <c r="L1503" s="431" t="s">
        <v>408</v>
      </c>
      <c r="M1503" s="355" t="s">
        <v>13122</v>
      </c>
    </row>
    <row r="1504" spans="1:13">
      <c r="A1504" s="354">
        <v>45630</v>
      </c>
      <c r="B1504" s="355" t="s">
        <v>3924</v>
      </c>
      <c r="C1504" s="355" t="s">
        <v>404</v>
      </c>
      <c r="D1504" s="355" t="s">
        <v>3925</v>
      </c>
      <c r="E1504" s="355" t="s">
        <v>2457</v>
      </c>
      <c r="F1504" s="355" t="s">
        <v>438</v>
      </c>
      <c r="G1504" s="355" t="s">
        <v>439</v>
      </c>
      <c r="H1504" s="430">
        <v>46480</v>
      </c>
      <c r="I1504" s="355">
        <f t="shared" si="25"/>
        <v>12</v>
      </c>
      <c r="J1504" s="430">
        <v>46480</v>
      </c>
      <c r="K1504" s="430">
        <v>24</v>
      </c>
      <c r="L1504" s="431" t="s">
        <v>408</v>
      </c>
      <c r="M1504" s="355" t="s">
        <v>13122</v>
      </c>
    </row>
    <row r="1505" spans="1:13">
      <c r="A1505" s="354">
        <v>45630</v>
      </c>
      <c r="B1505" s="355" t="s">
        <v>3926</v>
      </c>
      <c r="C1505" s="355" t="s">
        <v>441</v>
      </c>
      <c r="D1505" s="355" t="s">
        <v>3927</v>
      </c>
      <c r="E1505" s="355" t="s">
        <v>2457</v>
      </c>
      <c r="F1505" s="355" t="s">
        <v>438</v>
      </c>
      <c r="G1505" s="355" t="s">
        <v>439</v>
      </c>
      <c r="H1505" s="430">
        <v>46020</v>
      </c>
      <c r="I1505" s="355">
        <f t="shared" si="25"/>
        <v>12</v>
      </c>
      <c r="J1505" s="430">
        <v>46020</v>
      </c>
      <c r="K1505" s="430">
        <v>24</v>
      </c>
      <c r="L1505" s="431" t="s">
        <v>408</v>
      </c>
      <c r="M1505" s="355" t="s">
        <v>13122</v>
      </c>
    </row>
    <row r="1506" spans="1:13">
      <c r="A1506" s="354">
        <v>45631</v>
      </c>
      <c r="B1506" s="355" t="s">
        <v>3928</v>
      </c>
      <c r="C1506" s="355" t="s">
        <v>410</v>
      </c>
      <c r="D1506" s="355" t="s">
        <v>3929</v>
      </c>
      <c r="E1506" s="355" t="s">
        <v>2457</v>
      </c>
      <c r="F1506" s="355" t="s">
        <v>438</v>
      </c>
      <c r="G1506" s="355" t="s">
        <v>439</v>
      </c>
      <c r="H1506" s="430">
        <v>46560</v>
      </c>
      <c r="I1506" s="355">
        <f t="shared" si="25"/>
        <v>12</v>
      </c>
      <c r="J1506" s="430">
        <v>46560</v>
      </c>
      <c r="K1506" s="430">
        <v>24</v>
      </c>
      <c r="L1506" s="431" t="s">
        <v>408</v>
      </c>
      <c r="M1506" s="355" t="s">
        <v>13121</v>
      </c>
    </row>
    <row r="1507" spans="1:13">
      <c r="A1507" s="354">
        <v>45632</v>
      </c>
      <c r="B1507" s="355" t="s">
        <v>3930</v>
      </c>
      <c r="C1507" s="355" t="s">
        <v>442</v>
      </c>
      <c r="D1507" s="355" t="s">
        <v>3931</v>
      </c>
      <c r="E1507" s="355" t="s">
        <v>2457</v>
      </c>
      <c r="F1507" s="355" t="s">
        <v>438</v>
      </c>
      <c r="G1507" s="355" t="s">
        <v>439</v>
      </c>
      <c r="H1507" s="430">
        <v>46740</v>
      </c>
      <c r="I1507" s="355">
        <f t="shared" si="25"/>
        <v>12</v>
      </c>
      <c r="J1507" s="430">
        <v>46740</v>
      </c>
      <c r="K1507" s="430">
        <v>24</v>
      </c>
      <c r="L1507" s="431" t="s">
        <v>408</v>
      </c>
      <c r="M1507" s="355" t="s">
        <v>13121</v>
      </c>
    </row>
    <row r="1508" spans="1:13">
      <c r="A1508" s="354">
        <v>45632</v>
      </c>
      <c r="B1508" s="355" t="s">
        <v>3932</v>
      </c>
      <c r="C1508" s="355" t="s">
        <v>442</v>
      </c>
      <c r="D1508" s="355" t="s">
        <v>3933</v>
      </c>
      <c r="E1508" s="355" t="s">
        <v>2457</v>
      </c>
      <c r="F1508" s="355" t="s">
        <v>438</v>
      </c>
      <c r="G1508" s="355" t="s">
        <v>439</v>
      </c>
      <c r="H1508" s="430">
        <v>46260</v>
      </c>
      <c r="I1508" s="355">
        <f t="shared" si="25"/>
        <v>12</v>
      </c>
      <c r="J1508" s="430">
        <v>46260</v>
      </c>
      <c r="K1508" s="430">
        <v>24</v>
      </c>
      <c r="L1508" s="431" t="s">
        <v>408</v>
      </c>
      <c r="M1508" s="355" t="s">
        <v>13123</v>
      </c>
    </row>
    <row r="1509" spans="1:13">
      <c r="A1509" s="354">
        <v>45632</v>
      </c>
      <c r="B1509" s="355" t="s">
        <v>3934</v>
      </c>
      <c r="C1509" s="355" t="s">
        <v>414</v>
      </c>
      <c r="D1509" s="355" t="s">
        <v>3935</v>
      </c>
      <c r="E1509" s="355" t="s">
        <v>2457</v>
      </c>
      <c r="F1509" s="355" t="s">
        <v>438</v>
      </c>
      <c r="G1509" s="355" t="s">
        <v>439</v>
      </c>
      <c r="H1509" s="430">
        <v>36970</v>
      </c>
      <c r="I1509" s="355">
        <f t="shared" si="25"/>
        <v>12</v>
      </c>
      <c r="J1509" s="430">
        <v>36970</v>
      </c>
      <c r="K1509" s="430">
        <v>19</v>
      </c>
      <c r="L1509" s="431" t="s">
        <v>408</v>
      </c>
      <c r="M1509" s="355" t="s">
        <v>13121</v>
      </c>
    </row>
    <row r="1510" spans="1:13">
      <c r="A1510" s="354">
        <v>45632</v>
      </c>
      <c r="B1510" s="355" t="s">
        <v>3934</v>
      </c>
      <c r="C1510" s="355" t="s">
        <v>414</v>
      </c>
      <c r="D1510" s="355" t="s">
        <v>3935</v>
      </c>
      <c r="E1510" s="355" t="s">
        <v>2457</v>
      </c>
      <c r="F1510" s="355" t="s">
        <v>438</v>
      </c>
      <c r="G1510" s="355" t="s">
        <v>439</v>
      </c>
      <c r="H1510" s="430">
        <v>9730</v>
      </c>
      <c r="I1510" s="355">
        <f t="shared" si="25"/>
        <v>12</v>
      </c>
      <c r="J1510" s="430">
        <v>9730</v>
      </c>
      <c r="K1510" s="430">
        <v>5</v>
      </c>
      <c r="L1510" s="431" t="s">
        <v>408</v>
      </c>
      <c r="M1510" s="355" t="s">
        <v>13123</v>
      </c>
    </row>
    <row r="1511" spans="1:13">
      <c r="A1511" s="354">
        <v>45631</v>
      </c>
      <c r="B1511" s="355" t="s">
        <v>3936</v>
      </c>
      <c r="C1511" s="355" t="s">
        <v>411</v>
      </c>
      <c r="D1511" s="355" t="s">
        <v>3937</v>
      </c>
      <c r="E1511" s="355" t="s">
        <v>2457</v>
      </c>
      <c r="F1511" s="355" t="s">
        <v>438</v>
      </c>
      <c r="G1511" s="355" t="s">
        <v>439</v>
      </c>
      <c r="H1511" s="430">
        <v>46440</v>
      </c>
      <c r="I1511" s="355">
        <f t="shared" si="25"/>
        <v>12</v>
      </c>
      <c r="J1511" s="430">
        <v>46440</v>
      </c>
      <c r="K1511" s="430">
        <v>24</v>
      </c>
      <c r="L1511" s="431" t="s">
        <v>408</v>
      </c>
      <c r="M1511" s="355" t="s">
        <v>13121</v>
      </c>
    </row>
    <row r="1512" spans="1:13">
      <c r="A1512" s="354">
        <v>45631</v>
      </c>
      <c r="B1512" s="355" t="s">
        <v>3938</v>
      </c>
      <c r="C1512" s="355" t="s">
        <v>411</v>
      </c>
      <c r="D1512" s="355" t="s">
        <v>3939</v>
      </c>
      <c r="E1512" s="355" t="s">
        <v>2457</v>
      </c>
      <c r="F1512" s="355" t="s">
        <v>438</v>
      </c>
      <c r="G1512" s="355" t="s">
        <v>439</v>
      </c>
      <c r="H1512" s="430">
        <v>46700</v>
      </c>
      <c r="I1512" s="355">
        <f t="shared" si="25"/>
        <v>12</v>
      </c>
      <c r="J1512" s="430">
        <v>46700</v>
      </c>
      <c r="K1512" s="430">
        <v>24</v>
      </c>
      <c r="L1512" s="431" t="s">
        <v>408</v>
      </c>
      <c r="M1512" s="355" t="s">
        <v>13121</v>
      </c>
    </row>
    <row r="1513" spans="1:13">
      <c r="A1513" s="354">
        <v>45635</v>
      </c>
      <c r="B1513" s="355" t="s">
        <v>3940</v>
      </c>
      <c r="C1513" s="355" t="s">
        <v>441</v>
      </c>
      <c r="D1513" s="355" t="s">
        <v>3941</v>
      </c>
      <c r="E1513" s="355" t="s">
        <v>2457</v>
      </c>
      <c r="F1513" s="355" t="s">
        <v>438</v>
      </c>
      <c r="G1513" s="355" t="s">
        <v>439</v>
      </c>
      <c r="H1513" s="430">
        <v>46460</v>
      </c>
      <c r="I1513" s="355">
        <f t="shared" si="25"/>
        <v>12</v>
      </c>
      <c r="J1513" s="430">
        <v>46460</v>
      </c>
      <c r="K1513" s="430">
        <v>24</v>
      </c>
      <c r="L1513" s="431" t="s">
        <v>408</v>
      </c>
      <c r="M1513" s="355" t="s">
        <v>13123</v>
      </c>
    </row>
    <row r="1514" spans="1:13">
      <c r="A1514" s="354">
        <v>45635</v>
      </c>
      <c r="B1514" s="355" t="s">
        <v>3942</v>
      </c>
      <c r="C1514" s="355" t="s">
        <v>410</v>
      </c>
      <c r="D1514" s="355" t="s">
        <v>3943</v>
      </c>
      <c r="E1514" s="355" t="s">
        <v>2457</v>
      </c>
      <c r="F1514" s="355" t="s">
        <v>438</v>
      </c>
      <c r="G1514" s="355" t="s">
        <v>439</v>
      </c>
      <c r="H1514" s="430">
        <v>46200</v>
      </c>
      <c r="I1514" s="355">
        <f t="shared" si="25"/>
        <v>12</v>
      </c>
      <c r="J1514" s="430">
        <v>46200</v>
      </c>
      <c r="K1514" s="430">
        <v>24</v>
      </c>
      <c r="L1514" s="431" t="s">
        <v>408</v>
      </c>
      <c r="M1514" s="355" t="s">
        <v>13123</v>
      </c>
    </row>
    <row r="1515" spans="1:13">
      <c r="A1515" s="354">
        <v>45636</v>
      </c>
      <c r="B1515" s="355" t="s">
        <v>3944</v>
      </c>
      <c r="C1515" s="355" t="s">
        <v>551</v>
      </c>
      <c r="D1515" s="355" t="s">
        <v>3945</v>
      </c>
      <c r="E1515" s="355" t="s">
        <v>2457</v>
      </c>
      <c r="F1515" s="355" t="s">
        <v>438</v>
      </c>
      <c r="G1515" s="355" t="s">
        <v>439</v>
      </c>
      <c r="H1515" s="430">
        <v>46780</v>
      </c>
      <c r="I1515" s="355">
        <f t="shared" si="25"/>
        <v>12</v>
      </c>
      <c r="J1515" s="430">
        <v>46780</v>
      </c>
      <c r="K1515" s="430">
        <v>24</v>
      </c>
      <c r="L1515" s="431" t="s">
        <v>408</v>
      </c>
      <c r="M1515" s="355" t="s">
        <v>13123</v>
      </c>
    </row>
    <row r="1516" spans="1:13">
      <c r="A1516" s="354">
        <v>45636</v>
      </c>
      <c r="B1516" s="355" t="s">
        <v>3946</v>
      </c>
      <c r="C1516" s="355" t="s">
        <v>410</v>
      </c>
      <c r="D1516" s="355" t="s">
        <v>3947</v>
      </c>
      <c r="E1516" s="355" t="s">
        <v>2457</v>
      </c>
      <c r="F1516" s="355" t="s">
        <v>438</v>
      </c>
      <c r="G1516" s="355" t="s">
        <v>439</v>
      </c>
      <c r="H1516" s="430">
        <v>46480</v>
      </c>
      <c r="I1516" s="355">
        <f t="shared" si="25"/>
        <v>12</v>
      </c>
      <c r="J1516" s="430">
        <v>46480</v>
      </c>
      <c r="K1516" s="430">
        <v>24</v>
      </c>
      <c r="L1516" s="431" t="s">
        <v>408</v>
      </c>
      <c r="M1516" s="355" t="s">
        <v>13123</v>
      </c>
    </row>
    <row r="1517" spans="1:13">
      <c r="A1517" s="354">
        <v>45637</v>
      </c>
      <c r="B1517" s="355" t="s">
        <v>3948</v>
      </c>
      <c r="C1517" s="355" t="s">
        <v>551</v>
      </c>
      <c r="D1517" s="355" t="s">
        <v>3949</v>
      </c>
      <c r="E1517" s="355" t="s">
        <v>2457</v>
      </c>
      <c r="F1517" s="355" t="s">
        <v>438</v>
      </c>
      <c r="G1517" s="355" t="s">
        <v>439</v>
      </c>
      <c r="H1517" s="430">
        <v>39048</v>
      </c>
      <c r="I1517" s="355">
        <f t="shared" si="25"/>
        <v>12</v>
      </c>
      <c r="J1517" s="430">
        <v>39048</v>
      </c>
      <c r="K1517" s="430">
        <v>20</v>
      </c>
      <c r="L1517" s="431" t="s">
        <v>408</v>
      </c>
      <c r="M1517" s="355" t="s">
        <v>13124</v>
      </c>
    </row>
    <row r="1518" spans="1:13">
      <c r="A1518" s="354">
        <v>45637</v>
      </c>
      <c r="B1518" s="355" t="s">
        <v>3948</v>
      </c>
      <c r="C1518" s="355" t="s">
        <v>551</v>
      </c>
      <c r="D1518" s="355" t="s">
        <v>3949</v>
      </c>
      <c r="E1518" s="355" t="s">
        <v>2457</v>
      </c>
      <c r="F1518" s="355" t="s">
        <v>438</v>
      </c>
      <c r="G1518" s="355" t="s">
        <v>439</v>
      </c>
      <c r="H1518" s="430">
        <v>7812</v>
      </c>
      <c r="I1518" s="355">
        <f t="shared" si="25"/>
        <v>12</v>
      </c>
      <c r="J1518" s="430">
        <v>7812</v>
      </c>
      <c r="K1518" s="430">
        <v>4</v>
      </c>
      <c r="L1518" s="431" t="s">
        <v>408</v>
      </c>
      <c r="M1518" s="355" t="s">
        <v>13123</v>
      </c>
    </row>
    <row r="1519" spans="1:13">
      <c r="A1519" s="354">
        <v>45638</v>
      </c>
      <c r="B1519" s="355" t="s">
        <v>3950</v>
      </c>
      <c r="C1519" s="355" t="s">
        <v>443</v>
      </c>
      <c r="D1519" s="355" t="s">
        <v>3951</v>
      </c>
      <c r="E1519" s="355" t="s">
        <v>2457</v>
      </c>
      <c r="F1519" s="355" t="s">
        <v>438</v>
      </c>
      <c r="G1519" s="355" t="s">
        <v>439</v>
      </c>
      <c r="H1519" s="430">
        <v>46400</v>
      </c>
      <c r="I1519" s="355">
        <f t="shared" si="25"/>
        <v>12</v>
      </c>
      <c r="J1519" s="430">
        <v>46400</v>
      </c>
      <c r="K1519" s="430">
        <v>24</v>
      </c>
      <c r="L1519" s="431" t="s">
        <v>408</v>
      </c>
      <c r="M1519" s="355" t="s">
        <v>13125</v>
      </c>
    </row>
    <row r="1520" spans="1:13">
      <c r="A1520" s="354">
        <v>45639</v>
      </c>
      <c r="B1520" s="355" t="s">
        <v>3952</v>
      </c>
      <c r="C1520" s="355" t="s">
        <v>410</v>
      </c>
      <c r="D1520" s="355" t="s">
        <v>3953</v>
      </c>
      <c r="E1520" s="355" t="s">
        <v>2457</v>
      </c>
      <c r="F1520" s="355" t="s">
        <v>438</v>
      </c>
      <c r="G1520" s="355" t="s">
        <v>439</v>
      </c>
      <c r="H1520" s="430">
        <v>31064</v>
      </c>
      <c r="I1520" s="355">
        <f t="shared" si="25"/>
        <v>12</v>
      </c>
      <c r="J1520" s="430">
        <v>31064</v>
      </c>
      <c r="K1520" s="430">
        <v>16</v>
      </c>
      <c r="L1520" s="431" t="s">
        <v>408</v>
      </c>
      <c r="M1520" s="355" t="s">
        <v>13126</v>
      </c>
    </row>
    <row r="1521" spans="1:13">
      <c r="A1521" s="354">
        <v>45639</v>
      </c>
      <c r="B1521" s="355" t="s">
        <v>3952</v>
      </c>
      <c r="C1521" s="355" t="s">
        <v>410</v>
      </c>
      <c r="D1521" s="355" t="s">
        <v>3953</v>
      </c>
      <c r="E1521" s="355" t="s">
        <v>2457</v>
      </c>
      <c r="F1521" s="355" t="s">
        <v>438</v>
      </c>
      <c r="G1521" s="355" t="s">
        <v>439</v>
      </c>
      <c r="H1521" s="430">
        <v>15536</v>
      </c>
      <c r="I1521" s="355">
        <f t="shared" si="25"/>
        <v>12</v>
      </c>
      <c r="J1521" s="430">
        <v>15536</v>
      </c>
      <c r="K1521" s="430">
        <v>8</v>
      </c>
      <c r="L1521" s="431" t="s">
        <v>408</v>
      </c>
      <c r="M1521" s="355" t="s">
        <v>13097</v>
      </c>
    </row>
    <row r="1522" spans="1:13">
      <c r="A1522" s="354">
        <v>45639</v>
      </c>
      <c r="B1522" s="355" t="s">
        <v>3954</v>
      </c>
      <c r="C1522" s="355" t="s">
        <v>3955</v>
      </c>
      <c r="D1522" s="355" t="s">
        <v>3956</v>
      </c>
      <c r="E1522" s="355" t="s">
        <v>2457</v>
      </c>
      <c r="F1522" s="355" t="s">
        <v>438</v>
      </c>
      <c r="G1522" s="355" t="s">
        <v>439</v>
      </c>
      <c r="H1522" s="430">
        <v>46180</v>
      </c>
      <c r="I1522" s="355">
        <f t="shared" si="25"/>
        <v>12</v>
      </c>
      <c r="J1522" s="430">
        <v>46180</v>
      </c>
      <c r="K1522" s="430">
        <v>24</v>
      </c>
      <c r="L1522" s="431" t="s">
        <v>408</v>
      </c>
      <c r="M1522" s="355" t="s">
        <v>13127</v>
      </c>
    </row>
    <row r="1523" spans="1:13">
      <c r="A1523" s="354">
        <v>45639</v>
      </c>
      <c r="B1523" s="355" t="s">
        <v>3957</v>
      </c>
      <c r="C1523" s="355" t="s">
        <v>3958</v>
      </c>
      <c r="D1523" s="355" t="s">
        <v>3959</v>
      </c>
      <c r="E1523" s="355" t="s">
        <v>2457</v>
      </c>
      <c r="F1523" s="355" t="s">
        <v>438</v>
      </c>
      <c r="G1523" s="355" t="s">
        <v>439</v>
      </c>
      <c r="H1523" s="430">
        <v>45580</v>
      </c>
      <c r="I1523" s="355">
        <f t="shared" si="25"/>
        <v>12</v>
      </c>
      <c r="J1523" s="430">
        <v>45580</v>
      </c>
      <c r="K1523" s="430">
        <v>24</v>
      </c>
      <c r="L1523" s="431" t="s">
        <v>408</v>
      </c>
      <c r="M1523" s="355" t="s">
        <v>13127</v>
      </c>
    </row>
    <row r="1524" spans="1:13">
      <c r="A1524" s="354">
        <v>45642</v>
      </c>
      <c r="B1524" s="355" t="s">
        <v>3960</v>
      </c>
      <c r="C1524" s="355" t="s">
        <v>404</v>
      </c>
      <c r="D1524" s="355" t="s">
        <v>3961</v>
      </c>
      <c r="E1524" s="355" t="s">
        <v>2457</v>
      </c>
      <c r="F1524" s="355" t="s">
        <v>438</v>
      </c>
      <c r="G1524" s="355" t="s">
        <v>439</v>
      </c>
      <c r="H1524" s="430">
        <v>45740</v>
      </c>
      <c r="I1524" s="355">
        <f t="shared" si="25"/>
        <v>12</v>
      </c>
      <c r="J1524" s="430">
        <v>45740</v>
      </c>
      <c r="K1524" s="430">
        <v>24</v>
      </c>
      <c r="L1524" s="431" t="s">
        <v>408</v>
      </c>
      <c r="M1524" s="355" t="s">
        <v>13127</v>
      </c>
    </row>
    <row r="1525" spans="1:13">
      <c r="A1525" s="354">
        <v>45642</v>
      </c>
      <c r="B1525" s="355" t="s">
        <v>3962</v>
      </c>
      <c r="C1525" s="355" t="s">
        <v>442</v>
      </c>
      <c r="D1525" s="355" t="s">
        <v>3963</v>
      </c>
      <c r="E1525" s="355" t="s">
        <v>2457</v>
      </c>
      <c r="F1525" s="355" t="s">
        <v>438</v>
      </c>
      <c r="G1525" s="355" t="s">
        <v>439</v>
      </c>
      <c r="H1525" s="430">
        <v>45520</v>
      </c>
      <c r="I1525" s="355">
        <f t="shared" si="25"/>
        <v>12</v>
      </c>
      <c r="J1525" s="430">
        <v>45520</v>
      </c>
      <c r="K1525" s="430">
        <v>24</v>
      </c>
      <c r="L1525" s="431" t="s">
        <v>408</v>
      </c>
      <c r="M1525" s="355" t="s">
        <v>13127</v>
      </c>
    </row>
    <row r="1526" spans="1:13">
      <c r="A1526" s="354">
        <v>45642</v>
      </c>
      <c r="B1526" s="355" t="s">
        <v>3964</v>
      </c>
      <c r="C1526" s="355" t="s">
        <v>442</v>
      </c>
      <c r="D1526" s="355" t="s">
        <v>3965</v>
      </c>
      <c r="E1526" s="355" t="s">
        <v>2457</v>
      </c>
      <c r="F1526" s="355" t="s">
        <v>438</v>
      </c>
      <c r="G1526" s="355" t="s">
        <v>439</v>
      </c>
      <c r="H1526" s="430">
        <v>45740</v>
      </c>
      <c r="I1526" s="355">
        <f t="shared" si="25"/>
        <v>12</v>
      </c>
      <c r="J1526" s="430">
        <v>45740</v>
      </c>
      <c r="K1526" s="430">
        <v>24</v>
      </c>
      <c r="L1526" s="431" t="s">
        <v>408</v>
      </c>
      <c r="M1526" s="355" t="s">
        <v>13127</v>
      </c>
    </row>
    <row r="1527" spans="1:13">
      <c r="A1527" s="354">
        <v>45642</v>
      </c>
      <c r="B1527" s="355" t="s">
        <v>3966</v>
      </c>
      <c r="C1527" s="355" t="s">
        <v>3967</v>
      </c>
      <c r="D1527" s="355" t="s">
        <v>3968</v>
      </c>
      <c r="E1527" s="355" t="s">
        <v>2457</v>
      </c>
      <c r="F1527" s="355" t="s">
        <v>438</v>
      </c>
      <c r="G1527" s="355" t="s">
        <v>439</v>
      </c>
      <c r="H1527" s="430">
        <v>46600</v>
      </c>
      <c r="I1527" s="355">
        <f t="shared" si="25"/>
        <v>12</v>
      </c>
      <c r="J1527" s="430">
        <v>46600</v>
      </c>
      <c r="K1527" s="430">
        <v>24</v>
      </c>
      <c r="L1527" s="431" t="s">
        <v>408</v>
      </c>
      <c r="M1527" s="355" t="s">
        <v>13128</v>
      </c>
    </row>
    <row r="1528" spans="1:13">
      <c r="A1528" s="354">
        <v>45643</v>
      </c>
      <c r="B1528" s="355" t="s">
        <v>3969</v>
      </c>
      <c r="C1528" s="355" t="s">
        <v>404</v>
      </c>
      <c r="D1528" s="355" t="s">
        <v>3970</v>
      </c>
      <c r="E1528" s="355" t="s">
        <v>2457</v>
      </c>
      <c r="F1528" s="355" t="s">
        <v>438</v>
      </c>
      <c r="G1528" s="355" t="s">
        <v>439</v>
      </c>
      <c r="H1528" s="430">
        <v>46340</v>
      </c>
      <c r="I1528" s="355">
        <f t="shared" si="25"/>
        <v>12</v>
      </c>
      <c r="J1528" s="430">
        <v>46340</v>
      </c>
      <c r="K1528" s="430">
        <v>24</v>
      </c>
      <c r="L1528" s="431" t="s">
        <v>408</v>
      </c>
      <c r="M1528" s="355" t="s">
        <v>13128</v>
      </c>
    </row>
    <row r="1529" spans="1:13">
      <c r="A1529" s="354">
        <v>45643</v>
      </c>
      <c r="B1529" s="355" t="s">
        <v>3971</v>
      </c>
      <c r="C1529" s="355" t="s">
        <v>3972</v>
      </c>
      <c r="D1529" s="355" t="s">
        <v>3973</v>
      </c>
      <c r="E1529" s="355" t="s">
        <v>2457</v>
      </c>
      <c r="F1529" s="355" t="s">
        <v>438</v>
      </c>
      <c r="G1529" s="355" t="s">
        <v>439</v>
      </c>
      <c r="H1529" s="430">
        <v>46380</v>
      </c>
      <c r="I1529" s="355">
        <f t="shared" si="25"/>
        <v>12</v>
      </c>
      <c r="J1529" s="430">
        <v>46380</v>
      </c>
      <c r="K1529" s="430">
        <v>24</v>
      </c>
      <c r="L1529" s="431" t="s">
        <v>408</v>
      </c>
      <c r="M1529" s="355" t="s">
        <v>13129</v>
      </c>
    </row>
    <row r="1530" spans="1:13">
      <c r="A1530" s="354">
        <v>45643</v>
      </c>
      <c r="B1530" s="355" t="s">
        <v>3974</v>
      </c>
      <c r="C1530" s="355" t="s">
        <v>442</v>
      </c>
      <c r="D1530" s="355" t="s">
        <v>3975</v>
      </c>
      <c r="E1530" s="355" t="s">
        <v>2457</v>
      </c>
      <c r="F1530" s="355" t="s">
        <v>438</v>
      </c>
      <c r="G1530" s="355" t="s">
        <v>439</v>
      </c>
      <c r="H1530" s="430">
        <v>31000</v>
      </c>
      <c r="I1530" s="355">
        <f t="shared" si="25"/>
        <v>12</v>
      </c>
      <c r="J1530" s="430">
        <v>31000</v>
      </c>
      <c r="K1530" s="430">
        <v>16</v>
      </c>
      <c r="L1530" s="431" t="s">
        <v>408</v>
      </c>
      <c r="M1530" s="355" t="s">
        <v>13128</v>
      </c>
    </row>
    <row r="1531" spans="1:13">
      <c r="A1531" s="354">
        <v>45643</v>
      </c>
      <c r="B1531" s="355" t="s">
        <v>3974</v>
      </c>
      <c r="C1531" s="355" t="s">
        <v>442</v>
      </c>
      <c r="D1531" s="355" t="s">
        <v>3975</v>
      </c>
      <c r="E1531" s="355" t="s">
        <v>2457</v>
      </c>
      <c r="F1531" s="355" t="s">
        <v>438</v>
      </c>
      <c r="G1531" s="355" t="s">
        <v>439</v>
      </c>
      <c r="H1531" s="430">
        <v>15500</v>
      </c>
      <c r="I1531" s="355">
        <f t="shared" si="25"/>
        <v>12</v>
      </c>
      <c r="J1531" s="430">
        <v>15500</v>
      </c>
      <c r="K1531" s="430">
        <v>8</v>
      </c>
      <c r="L1531" s="431" t="s">
        <v>408</v>
      </c>
      <c r="M1531" s="355" t="s">
        <v>13130</v>
      </c>
    </row>
    <row r="1532" spans="1:13">
      <c r="A1532" s="354">
        <v>45643</v>
      </c>
      <c r="B1532" s="355" t="s">
        <v>3976</v>
      </c>
      <c r="C1532" s="355" t="s">
        <v>410</v>
      </c>
      <c r="D1532" s="355" t="s">
        <v>3977</v>
      </c>
      <c r="E1532" s="355" t="s">
        <v>2457</v>
      </c>
      <c r="F1532" s="355" t="s">
        <v>438</v>
      </c>
      <c r="G1532" s="355" t="s">
        <v>439</v>
      </c>
      <c r="H1532" s="430">
        <v>28908</v>
      </c>
      <c r="I1532" s="355">
        <f t="shared" si="25"/>
        <v>12</v>
      </c>
      <c r="J1532" s="430">
        <v>28908</v>
      </c>
      <c r="K1532" s="430">
        <v>15</v>
      </c>
      <c r="L1532" s="431" t="s">
        <v>408</v>
      </c>
      <c r="M1532" s="355" t="s">
        <v>13127</v>
      </c>
    </row>
    <row r="1533" spans="1:13">
      <c r="A1533" s="354">
        <v>45643</v>
      </c>
      <c r="B1533" s="355" t="s">
        <v>3976</v>
      </c>
      <c r="C1533" s="355" t="s">
        <v>410</v>
      </c>
      <c r="D1533" s="355" t="s">
        <v>3977</v>
      </c>
      <c r="E1533" s="355" t="s">
        <v>2457</v>
      </c>
      <c r="F1533" s="355" t="s">
        <v>438</v>
      </c>
      <c r="G1533" s="355" t="s">
        <v>439</v>
      </c>
      <c r="H1533" s="430">
        <v>17352</v>
      </c>
      <c r="I1533" s="355">
        <f t="shared" si="25"/>
        <v>12</v>
      </c>
      <c r="J1533" s="430">
        <v>17352</v>
      </c>
      <c r="K1533" s="430">
        <v>9</v>
      </c>
      <c r="L1533" s="431" t="s">
        <v>408</v>
      </c>
      <c r="M1533" s="355" t="s">
        <v>13128</v>
      </c>
    </row>
    <row r="1534" spans="1:13">
      <c r="A1534" s="354">
        <v>45644</v>
      </c>
      <c r="B1534" s="355" t="s">
        <v>3978</v>
      </c>
      <c r="C1534" s="355" t="s">
        <v>455</v>
      </c>
      <c r="D1534" s="355" t="s">
        <v>3979</v>
      </c>
      <c r="E1534" s="355" t="s">
        <v>2457</v>
      </c>
      <c r="F1534" s="355" t="s">
        <v>438</v>
      </c>
      <c r="G1534" s="355" t="s">
        <v>439</v>
      </c>
      <c r="H1534" s="430">
        <v>23280</v>
      </c>
      <c r="I1534" s="355">
        <f t="shared" si="25"/>
        <v>12</v>
      </c>
      <c r="J1534" s="430">
        <v>23280</v>
      </c>
      <c r="K1534" s="430">
        <v>12</v>
      </c>
      <c r="L1534" s="431" t="s">
        <v>408</v>
      </c>
      <c r="M1534" s="355" t="s">
        <v>13125</v>
      </c>
    </row>
    <row r="1535" spans="1:13">
      <c r="A1535" s="354">
        <v>45644</v>
      </c>
      <c r="B1535" s="355" t="s">
        <v>3978</v>
      </c>
      <c r="C1535" s="355" t="s">
        <v>455</v>
      </c>
      <c r="D1535" s="355" t="s">
        <v>3979</v>
      </c>
      <c r="E1535" s="355" t="s">
        <v>2457</v>
      </c>
      <c r="F1535" s="355" t="s">
        <v>438</v>
      </c>
      <c r="G1535" s="355" t="s">
        <v>439</v>
      </c>
      <c r="H1535" s="430">
        <v>23280</v>
      </c>
      <c r="I1535" s="355">
        <f t="shared" si="25"/>
        <v>12</v>
      </c>
      <c r="J1535" s="430">
        <v>23280</v>
      </c>
      <c r="K1535" s="430">
        <v>12</v>
      </c>
      <c r="L1535" s="431" t="s">
        <v>408</v>
      </c>
      <c r="M1535" s="355" t="s">
        <v>13130</v>
      </c>
    </row>
    <row r="1536" spans="1:13">
      <c r="A1536" s="354">
        <v>45644</v>
      </c>
      <c r="B1536" s="355" t="s">
        <v>3980</v>
      </c>
      <c r="C1536" s="355" t="s">
        <v>3981</v>
      </c>
      <c r="D1536" s="355" t="s">
        <v>3982</v>
      </c>
      <c r="E1536" s="355" t="s">
        <v>2457</v>
      </c>
      <c r="F1536" s="355" t="s">
        <v>438</v>
      </c>
      <c r="G1536" s="355" t="s">
        <v>439</v>
      </c>
      <c r="H1536" s="430">
        <v>46720</v>
      </c>
      <c r="I1536" s="355">
        <f t="shared" si="25"/>
        <v>12</v>
      </c>
      <c r="J1536" s="430">
        <v>46720</v>
      </c>
      <c r="K1536" s="430">
        <v>24</v>
      </c>
      <c r="L1536" s="431" t="s">
        <v>408</v>
      </c>
      <c r="M1536" s="355" t="s">
        <v>13130</v>
      </c>
    </row>
    <row r="1537" spans="1:13">
      <c r="A1537" s="354">
        <v>45644</v>
      </c>
      <c r="B1537" s="355" t="s">
        <v>3983</v>
      </c>
      <c r="C1537" s="355" t="s">
        <v>442</v>
      </c>
      <c r="D1537" s="355" t="s">
        <v>3984</v>
      </c>
      <c r="E1537" s="355" t="s">
        <v>2457</v>
      </c>
      <c r="F1537" s="355" t="s">
        <v>438</v>
      </c>
      <c r="G1537" s="355" t="s">
        <v>439</v>
      </c>
      <c r="H1537" s="430">
        <v>46760</v>
      </c>
      <c r="I1537" s="355">
        <f t="shared" si="25"/>
        <v>12</v>
      </c>
      <c r="J1537" s="430">
        <v>46760</v>
      </c>
      <c r="K1537" s="430">
        <v>24</v>
      </c>
      <c r="L1537" s="431" t="s">
        <v>408</v>
      </c>
      <c r="M1537" s="355" t="s">
        <v>13130</v>
      </c>
    </row>
    <row r="1538" spans="1:13">
      <c r="A1538" s="354">
        <v>45645</v>
      </c>
      <c r="B1538" s="355" t="s">
        <v>3985</v>
      </c>
      <c r="C1538" s="355" t="s">
        <v>404</v>
      </c>
      <c r="D1538" s="355" t="s">
        <v>3986</v>
      </c>
      <c r="E1538" s="355" t="s">
        <v>2457</v>
      </c>
      <c r="F1538" s="355" t="s">
        <v>438</v>
      </c>
      <c r="G1538" s="355" t="s">
        <v>439</v>
      </c>
      <c r="H1538" s="430">
        <v>30816</v>
      </c>
      <c r="I1538" s="355">
        <f t="shared" si="25"/>
        <v>12</v>
      </c>
      <c r="J1538" s="430">
        <v>30816</v>
      </c>
      <c r="K1538" s="430">
        <v>16</v>
      </c>
      <c r="L1538" s="431" t="s">
        <v>408</v>
      </c>
      <c r="M1538" s="355" t="s">
        <v>13129</v>
      </c>
    </row>
    <row r="1539" spans="1:13">
      <c r="A1539" s="354">
        <v>45645</v>
      </c>
      <c r="B1539" s="355" t="s">
        <v>3985</v>
      </c>
      <c r="C1539" s="355" t="s">
        <v>404</v>
      </c>
      <c r="D1539" s="355" t="s">
        <v>3986</v>
      </c>
      <c r="E1539" s="355" t="s">
        <v>2457</v>
      </c>
      <c r="F1539" s="355" t="s">
        <v>438</v>
      </c>
      <c r="G1539" s="355" t="s">
        <v>439</v>
      </c>
      <c r="H1539" s="430">
        <v>15404</v>
      </c>
      <c r="I1539" s="355">
        <f t="shared" si="25"/>
        <v>12</v>
      </c>
      <c r="J1539" s="430">
        <v>15404</v>
      </c>
      <c r="K1539" s="430">
        <v>8</v>
      </c>
      <c r="L1539" s="431" t="s">
        <v>408</v>
      </c>
      <c r="M1539" s="355" t="s">
        <v>13130</v>
      </c>
    </row>
    <row r="1540" spans="1:13">
      <c r="A1540" s="354">
        <v>45645</v>
      </c>
      <c r="B1540" s="355" t="s">
        <v>3987</v>
      </c>
      <c r="C1540" s="355" t="s">
        <v>410</v>
      </c>
      <c r="D1540" s="355" t="s">
        <v>3988</v>
      </c>
      <c r="E1540" s="355" t="s">
        <v>2457</v>
      </c>
      <c r="F1540" s="355" t="s">
        <v>438</v>
      </c>
      <c r="G1540" s="355" t="s">
        <v>439</v>
      </c>
      <c r="H1540" s="430">
        <v>45560</v>
      </c>
      <c r="I1540" s="355">
        <f t="shared" si="25"/>
        <v>12</v>
      </c>
      <c r="J1540" s="430">
        <v>45560</v>
      </c>
      <c r="K1540" s="430">
        <v>24</v>
      </c>
      <c r="L1540" s="431" t="s">
        <v>408</v>
      </c>
      <c r="M1540" s="355" t="s">
        <v>13129</v>
      </c>
    </row>
    <row r="1541" spans="1:13">
      <c r="A1541" s="354">
        <v>45645</v>
      </c>
      <c r="B1541" s="355" t="s">
        <v>3989</v>
      </c>
      <c r="C1541" s="355" t="s">
        <v>455</v>
      </c>
      <c r="D1541" s="355" t="s">
        <v>3990</v>
      </c>
      <c r="E1541" s="355" t="s">
        <v>2457</v>
      </c>
      <c r="F1541" s="355" t="s">
        <v>438</v>
      </c>
      <c r="G1541" s="355" t="s">
        <v>439</v>
      </c>
      <c r="H1541" s="430">
        <v>46500</v>
      </c>
      <c r="I1541" s="355">
        <f t="shared" si="25"/>
        <v>12</v>
      </c>
      <c r="J1541" s="430">
        <v>46500</v>
      </c>
      <c r="K1541" s="430">
        <v>24</v>
      </c>
      <c r="L1541" s="431" t="s">
        <v>408</v>
      </c>
      <c r="M1541" s="355" t="s">
        <v>13129</v>
      </c>
    </row>
    <row r="1542" spans="1:13">
      <c r="A1542" s="354">
        <v>45294</v>
      </c>
      <c r="B1542" s="355" t="s">
        <v>3991</v>
      </c>
      <c r="C1542" s="355" t="s">
        <v>3992</v>
      </c>
      <c r="D1542" s="355" t="s">
        <v>3993</v>
      </c>
      <c r="E1542" s="355" t="s">
        <v>507</v>
      </c>
      <c r="F1542" s="355" t="s">
        <v>504</v>
      </c>
      <c r="G1542" s="355" t="s">
        <v>490</v>
      </c>
      <c r="H1542" s="430">
        <v>42860</v>
      </c>
      <c r="I1542" s="355">
        <f t="shared" si="25"/>
        <v>1</v>
      </c>
      <c r="J1542" s="430">
        <v>42860</v>
      </c>
      <c r="K1542" s="430">
        <v>22</v>
      </c>
      <c r="L1542" s="431" t="s">
        <v>408</v>
      </c>
      <c r="M1542" s="355" t="s">
        <v>13131</v>
      </c>
    </row>
    <row r="1543" spans="1:13">
      <c r="A1543" s="354">
        <v>45294</v>
      </c>
      <c r="B1543" s="355" t="s">
        <v>3994</v>
      </c>
      <c r="C1543" s="355" t="s">
        <v>420</v>
      </c>
      <c r="D1543" s="355" t="s">
        <v>3995</v>
      </c>
      <c r="E1543" s="355" t="s">
        <v>507</v>
      </c>
      <c r="F1543" s="355" t="s">
        <v>504</v>
      </c>
      <c r="G1543" s="355" t="s">
        <v>490</v>
      </c>
      <c r="H1543" s="430">
        <v>41720</v>
      </c>
      <c r="I1543" s="355">
        <f t="shared" si="25"/>
        <v>1</v>
      </c>
      <c r="J1543" s="430">
        <v>41720</v>
      </c>
      <c r="K1543" s="430">
        <v>22</v>
      </c>
      <c r="L1543" s="431" t="s">
        <v>408</v>
      </c>
      <c r="M1543" s="355" t="s">
        <v>13131</v>
      </c>
    </row>
    <row r="1544" spans="1:13">
      <c r="A1544" s="354">
        <v>45294</v>
      </c>
      <c r="B1544" s="355" t="s">
        <v>3996</v>
      </c>
      <c r="C1544" s="355" t="s">
        <v>3997</v>
      </c>
      <c r="D1544" s="355" t="s">
        <v>3998</v>
      </c>
      <c r="E1544" s="355" t="s">
        <v>507</v>
      </c>
      <c r="F1544" s="355" t="s">
        <v>504</v>
      </c>
      <c r="G1544" s="355" t="s">
        <v>490</v>
      </c>
      <c r="H1544" s="430">
        <v>43000</v>
      </c>
      <c r="I1544" s="355">
        <f t="shared" si="25"/>
        <v>1</v>
      </c>
      <c r="J1544" s="430">
        <v>43000</v>
      </c>
      <c r="K1544" s="430">
        <v>22</v>
      </c>
      <c r="L1544" s="431" t="s">
        <v>408</v>
      </c>
      <c r="M1544" s="355" t="s">
        <v>13131</v>
      </c>
    </row>
    <row r="1545" spans="1:13">
      <c r="A1545" s="354">
        <v>45294</v>
      </c>
      <c r="B1545" s="355" t="s">
        <v>3999</v>
      </c>
      <c r="C1545" s="355" t="s">
        <v>4000</v>
      </c>
      <c r="D1545" s="355" t="s">
        <v>4001</v>
      </c>
      <c r="E1545" s="355" t="s">
        <v>507</v>
      </c>
      <c r="F1545" s="355" t="s">
        <v>504</v>
      </c>
      <c r="G1545" s="355" t="s">
        <v>490</v>
      </c>
      <c r="H1545" s="430">
        <v>42720</v>
      </c>
      <c r="I1545" s="355">
        <f t="shared" si="25"/>
        <v>1</v>
      </c>
      <c r="J1545" s="430">
        <v>42720</v>
      </c>
      <c r="K1545" s="430">
        <v>22</v>
      </c>
      <c r="L1545" s="431" t="s">
        <v>408</v>
      </c>
      <c r="M1545" s="355" t="s">
        <v>13131</v>
      </c>
    </row>
    <row r="1546" spans="1:13">
      <c r="A1546" s="354">
        <v>45295</v>
      </c>
      <c r="B1546" s="355" t="s">
        <v>4002</v>
      </c>
      <c r="C1546" s="355" t="s">
        <v>4003</v>
      </c>
      <c r="D1546" s="355" t="s">
        <v>4004</v>
      </c>
      <c r="E1546" s="355" t="s">
        <v>507</v>
      </c>
      <c r="F1546" s="355" t="s">
        <v>504</v>
      </c>
      <c r="G1546" s="355" t="s">
        <v>490</v>
      </c>
      <c r="H1546" s="430">
        <v>42740</v>
      </c>
      <c r="I1546" s="355">
        <f t="shared" si="25"/>
        <v>1</v>
      </c>
      <c r="J1546" s="430">
        <v>42740</v>
      </c>
      <c r="K1546" s="430">
        <v>22</v>
      </c>
      <c r="L1546" s="431" t="s">
        <v>408</v>
      </c>
      <c r="M1546" s="355" t="s">
        <v>12959</v>
      </c>
    </row>
    <row r="1547" spans="1:13">
      <c r="A1547" s="354">
        <v>45294</v>
      </c>
      <c r="B1547" s="355" t="s">
        <v>4005</v>
      </c>
      <c r="C1547" s="355" t="s">
        <v>4006</v>
      </c>
      <c r="D1547" s="355" t="s">
        <v>4007</v>
      </c>
      <c r="E1547" s="355" t="s">
        <v>507</v>
      </c>
      <c r="F1547" s="355" t="s">
        <v>504</v>
      </c>
      <c r="G1547" s="355" t="s">
        <v>490</v>
      </c>
      <c r="H1547" s="430">
        <v>42480</v>
      </c>
      <c r="I1547" s="355">
        <f t="shared" si="25"/>
        <v>1</v>
      </c>
      <c r="J1547" s="430">
        <v>42480</v>
      </c>
      <c r="K1547" s="430">
        <v>22</v>
      </c>
      <c r="L1547" s="431" t="s">
        <v>408</v>
      </c>
      <c r="M1547" s="355" t="s">
        <v>13131</v>
      </c>
    </row>
    <row r="1548" spans="1:13">
      <c r="A1548" s="354">
        <v>45295</v>
      </c>
      <c r="B1548" s="355" t="s">
        <v>4008</v>
      </c>
      <c r="C1548" s="355" t="s">
        <v>4009</v>
      </c>
      <c r="D1548" s="355" t="s">
        <v>4010</v>
      </c>
      <c r="E1548" s="355" t="s">
        <v>507</v>
      </c>
      <c r="F1548" s="355" t="s">
        <v>504</v>
      </c>
      <c r="G1548" s="355" t="s">
        <v>490</v>
      </c>
      <c r="H1548" s="430">
        <v>42580</v>
      </c>
      <c r="I1548" s="355">
        <f t="shared" si="25"/>
        <v>1</v>
      </c>
      <c r="J1548" s="430">
        <v>42580</v>
      </c>
      <c r="K1548" s="430">
        <v>22</v>
      </c>
      <c r="L1548" s="431" t="s">
        <v>408</v>
      </c>
      <c r="M1548" s="355" t="s">
        <v>12957</v>
      </c>
    </row>
    <row r="1549" spans="1:13">
      <c r="A1549" s="354">
        <v>45295</v>
      </c>
      <c r="B1549" s="355" t="s">
        <v>4011</v>
      </c>
      <c r="C1549" s="355" t="s">
        <v>4012</v>
      </c>
      <c r="D1549" s="355" t="s">
        <v>4013</v>
      </c>
      <c r="E1549" s="355" t="s">
        <v>491</v>
      </c>
      <c r="F1549" s="355" t="s">
        <v>492</v>
      </c>
      <c r="G1549" s="355" t="s">
        <v>490</v>
      </c>
      <c r="H1549" s="430">
        <v>46400</v>
      </c>
      <c r="I1549" s="355">
        <f t="shared" si="25"/>
        <v>1</v>
      </c>
      <c r="J1549" s="430">
        <v>46400</v>
      </c>
      <c r="K1549" s="430">
        <v>24</v>
      </c>
      <c r="L1549" s="431" t="s">
        <v>408</v>
      </c>
      <c r="M1549" s="355" t="s">
        <v>12957</v>
      </c>
    </row>
    <row r="1550" spans="1:13">
      <c r="A1550" s="354">
        <v>45295</v>
      </c>
      <c r="B1550" s="355" t="s">
        <v>4014</v>
      </c>
      <c r="C1550" s="355" t="s">
        <v>463</v>
      </c>
      <c r="D1550" s="355" t="s">
        <v>4015</v>
      </c>
      <c r="E1550" s="355" t="s">
        <v>491</v>
      </c>
      <c r="F1550" s="355" t="s">
        <v>492</v>
      </c>
      <c r="G1550" s="355" t="s">
        <v>490</v>
      </c>
      <c r="H1550" s="430">
        <v>46800</v>
      </c>
      <c r="I1550" s="355">
        <f t="shared" si="25"/>
        <v>1</v>
      </c>
      <c r="J1550" s="430">
        <v>46800</v>
      </c>
      <c r="K1550" s="430">
        <v>24</v>
      </c>
      <c r="L1550" s="431" t="s">
        <v>408</v>
      </c>
      <c r="M1550" s="355" t="s">
        <v>12957</v>
      </c>
    </row>
    <row r="1551" spans="1:13">
      <c r="A1551" s="354">
        <v>45296</v>
      </c>
      <c r="B1551" s="355" t="s">
        <v>4016</v>
      </c>
      <c r="C1551" s="355" t="s">
        <v>467</v>
      </c>
      <c r="D1551" s="355" t="s">
        <v>4017</v>
      </c>
      <c r="E1551" s="355" t="s">
        <v>491</v>
      </c>
      <c r="F1551" s="355" t="s">
        <v>492</v>
      </c>
      <c r="G1551" s="355" t="s">
        <v>490</v>
      </c>
      <c r="H1551" s="430">
        <v>46460</v>
      </c>
      <c r="I1551" s="355">
        <f t="shared" si="25"/>
        <v>1</v>
      </c>
      <c r="J1551" s="430">
        <v>46460</v>
      </c>
      <c r="K1551" s="430">
        <v>24</v>
      </c>
      <c r="L1551" s="431" t="s">
        <v>408</v>
      </c>
      <c r="M1551" s="355" t="s">
        <v>12960</v>
      </c>
    </row>
    <row r="1552" spans="1:13">
      <c r="A1552" s="354">
        <v>45300</v>
      </c>
      <c r="B1552" s="355" t="s">
        <v>4018</v>
      </c>
      <c r="C1552" s="355" t="s">
        <v>4019</v>
      </c>
      <c r="D1552" s="355" t="s">
        <v>4020</v>
      </c>
      <c r="E1552" s="355" t="s">
        <v>491</v>
      </c>
      <c r="F1552" s="355" t="s">
        <v>492</v>
      </c>
      <c r="G1552" s="355" t="s">
        <v>490</v>
      </c>
      <c r="H1552" s="430">
        <v>47320</v>
      </c>
      <c r="I1552" s="355">
        <f t="shared" si="25"/>
        <v>1</v>
      </c>
      <c r="J1552" s="430">
        <v>47320</v>
      </c>
      <c r="K1552" s="430">
        <v>24</v>
      </c>
      <c r="L1552" s="431" t="s">
        <v>408</v>
      </c>
      <c r="M1552" s="355" t="s">
        <v>12973</v>
      </c>
    </row>
    <row r="1553" spans="1:13">
      <c r="A1553" s="354">
        <v>45301</v>
      </c>
      <c r="B1553" s="355" t="s">
        <v>4021</v>
      </c>
      <c r="C1553" s="355" t="s">
        <v>495</v>
      </c>
      <c r="D1553" s="355" t="s">
        <v>4022</v>
      </c>
      <c r="E1553" s="355" t="s">
        <v>491</v>
      </c>
      <c r="F1553" s="355" t="s">
        <v>492</v>
      </c>
      <c r="G1553" s="355" t="s">
        <v>490</v>
      </c>
      <c r="H1553" s="430">
        <v>46380</v>
      </c>
      <c r="I1553" s="355">
        <f t="shared" si="25"/>
        <v>1</v>
      </c>
      <c r="J1553" s="430">
        <v>46380</v>
      </c>
      <c r="K1553" s="430">
        <v>24</v>
      </c>
      <c r="L1553" s="431" t="s">
        <v>408</v>
      </c>
      <c r="M1553" s="355" t="s">
        <v>12962</v>
      </c>
    </row>
    <row r="1554" spans="1:13">
      <c r="A1554" s="354">
        <v>45302</v>
      </c>
      <c r="B1554" s="355" t="s">
        <v>4023</v>
      </c>
      <c r="C1554" s="355" t="s">
        <v>409</v>
      </c>
      <c r="D1554" s="355" t="s">
        <v>4024</v>
      </c>
      <c r="E1554" s="355" t="s">
        <v>491</v>
      </c>
      <c r="F1554" s="355" t="s">
        <v>492</v>
      </c>
      <c r="G1554" s="355" t="s">
        <v>490</v>
      </c>
      <c r="H1554" s="430">
        <v>46560</v>
      </c>
      <c r="I1554" s="355">
        <f t="shared" si="25"/>
        <v>1</v>
      </c>
      <c r="J1554" s="430">
        <v>46560</v>
      </c>
      <c r="K1554" s="430">
        <v>24</v>
      </c>
      <c r="L1554" s="431" t="s">
        <v>408</v>
      </c>
      <c r="M1554" s="355" t="s">
        <v>12967</v>
      </c>
    </row>
    <row r="1555" spans="1:13">
      <c r="A1555" s="354">
        <v>45299</v>
      </c>
      <c r="B1555" s="355" t="s">
        <v>4025</v>
      </c>
      <c r="C1555" s="355" t="s">
        <v>4026</v>
      </c>
      <c r="D1555" s="355" t="s">
        <v>4027</v>
      </c>
      <c r="E1555" s="355" t="s">
        <v>488</v>
      </c>
      <c r="F1555" s="355" t="s">
        <v>489</v>
      </c>
      <c r="G1555" s="355" t="s">
        <v>490</v>
      </c>
      <c r="H1555" s="430">
        <v>124745</v>
      </c>
      <c r="I1555" s="355">
        <f t="shared" si="25"/>
        <v>1</v>
      </c>
      <c r="J1555" s="430">
        <v>124745</v>
      </c>
      <c r="K1555" s="430">
        <v>64</v>
      </c>
      <c r="L1555" s="431" t="s">
        <v>408</v>
      </c>
      <c r="M1555" s="355" t="s">
        <v>12967</v>
      </c>
    </row>
    <row r="1556" spans="1:13">
      <c r="A1556" s="354">
        <v>45299</v>
      </c>
      <c r="B1556" s="355" t="s">
        <v>4025</v>
      </c>
      <c r="C1556" s="355" t="s">
        <v>4026</v>
      </c>
      <c r="D1556" s="355" t="s">
        <v>4027</v>
      </c>
      <c r="E1556" s="355" t="s">
        <v>488</v>
      </c>
      <c r="F1556" s="355" t="s">
        <v>489</v>
      </c>
      <c r="G1556" s="355" t="s">
        <v>490</v>
      </c>
      <c r="H1556" s="430">
        <v>77770</v>
      </c>
      <c r="I1556" s="355">
        <f t="shared" si="25"/>
        <v>1</v>
      </c>
      <c r="J1556" s="430">
        <v>77770</v>
      </c>
      <c r="K1556" s="430">
        <v>40</v>
      </c>
      <c r="L1556" s="431" t="s">
        <v>408</v>
      </c>
      <c r="M1556" s="355" t="s">
        <v>13131</v>
      </c>
    </row>
    <row r="1557" spans="1:13">
      <c r="A1557" s="354">
        <v>45301</v>
      </c>
      <c r="B1557" s="355" t="s">
        <v>4028</v>
      </c>
      <c r="C1557" s="355" t="s">
        <v>4029</v>
      </c>
      <c r="D1557" s="355" t="s">
        <v>4030</v>
      </c>
      <c r="E1557" s="355" t="s">
        <v>503</v>
      </c>
      <c r="F1557" s="355" t="s">
        <v>504</v>
      </c>
      <c r="G1557" s="355" t="s">
        <v>490</v>
      </c>
      <c r="H1557" s="430">
        <v>150634</v>
      </c>
      <c r="I1557" s="355">
        <f t="shared" si="25"/>
        <v>1</v>
      </c>
      <c r="J1557" s="430">
        <v>150634</v>
      </c>
      <c r="K1557" s="430">
        <v>78</v>
      </c>
      <c r="L1557" s="431" t="s">
        <v>408</v>
      </c>
      <c r="M1557" s="355" t="s">
        <v>12959</v>
      </c>
    </row>
    <row r="1558" spans="1:13">
      <c r="A1558" s="354">
        <v>45301</v>
      </c>
      <c r="B1558" s="355" t="s">
        <v>4028</v>
      </c>
      <c r="C1558" s="355" t="s">
        <v>4029</v>
      </c>
      <c r="D1558" s="355" t="s">
        <v>4030</v>
      </c>
      <c r="E1558" s="355" t="s">
        <v>503</v>
      </c>
      <c r="F1558" s="355" t="s">
        <v>504</v>
      </c>
      <c r="G1558" s="355" t="s">
        <v>490</v>
      </c>
      <c r="H1558" s="430">
        <v>53956</v>
      </c>
      <c r="I1558" s="355">
        <f t="shared" si="25"/>
        <v>1</v>
      </c>
      <c r="J1558" s="430">
        <v>53956</v>
      </c>
      <c r="K1558" s="430">
        <v>28</v>
      </c>
      <c r="L1558" s="431" t="s">
        <v>408</v>
      </c>
      <c r="M1558" s="355" t="s">
        <v>12962</v>
      </c>
    </row>
    <row r="1559" spans="1:13">
      <c r="A1559" s="354">
        <v>45307</v>
      </c>
      <c r="B1559" s="355" t="s">
        <v>4031</v>
      </c>
      <c r="C1559" s="355" t="s">
        <v>4032</v>
      </c>
      <c r="D1559" s="355" t="s">
        <v>4033</v>
      </c>
      <c r="E1559" s="355" t="s">
        <v>503</v>
      </c>
      <c r="F1559" s="355" t="s">
        <v>504</v>
      </c>
      <c r="G1559" s="355" t="s">
        <v>490</v>
      </c>
      <c r="H1559" s="430">
        <v>202159</v>
      </c>
      <c r="I1559" s="355">
        <f t="shared" si="25"/>
        <v>1</v>
      </c>
      <c r="J1559" s="430">
        <v>202159</v>
      </c>
      <c r="K1559" s="430">
        <v>104</v>
      </c>
      <c r="L1559" s="431" t="s">
        <v>408</v>
      </c>
      <c r="M1559" s="355" t="s">
        <v>12964</v>
      </c>
    </row>
    <row r="1560" spans="1:13">
      <c r="A1560" s="354">
        <v>45313</v>
      </c>
      <c r="B1560" s="355" t="s">
        <v>4034</v>
      </c>
      <c r="C1560" s="355" t="s">
        <v>4035</v>
      </c>
      <c r="D1560" s="355" t="s">
        <v>4036</v>
      </c>
      <c r="E1560" s="355" t="s">
        <v>503</v>
      </c>
      <c r="F1560" s="355" t="s">
        <v>504</v>
      </c>
      <c r="G1560" s="355" t="s">
        <v>490</v>
      </c>
      <c r="H1560" s="430">
        <v>199600</v>
      </c>
      <c r="I1560" s="355">
        <f t="shared" si="25"/>
        <v>1</v>
      </c>
      <c r="J1560" s="430">
        <v>199600</v>
      </c>
      <c r="K1560" s="430">
        <v>104</v>
      </c>
      <c r="L1560" s="431" t="s">
        <v>300</v>
      </c>
      <c r="M1560" s="355" t="s">
        <v>12970</v>
      </c>
    </row>
    <row r="1561" spans="1:13">
      <c r="A1561" s="354">
        <v>45314</v>
      </c>
      <c r="B1561" s="355" t="s">
        <v>4037</v>
      </c>
      <c r="C1561" s="355" t="s">
        <v>4038</v>
      </c>
      <c r="D1561" s="355" t="s">
        <v>4039</v>
      </c>
      <c r="E1561" s="355" t="s">
        <v>503</v>
      </c>
      <c r="F1561" s="355" t="s">
        <v>504</v>
      </c>
      <c r="G1561" s="355" t="s">
        <v>490</v>
      </c>
      <c r="H1561" s="430">
        <v>1950</v>
      </c>
      <c r="I1561" s="355">
        <f t="shared" si="25"/>
        <v>1</v>
      </c>
      <c r="J1561" s="430">
        <v>1950</v>
      </c>
      <c r="K1561" s="430">
        <v>1</v>
      </c>
      <c r="L1561" s="431" t="s">
        <v>408</v>
      </c>
      <c r="M1561" s="355" t="s">
        <v>13132</v>
      </c>
    </row>
    <row r="1562" spans="1:13">
      <c r="A1562" s="354">
        <v>45314</v>
      </c>
      <c r="B1562" s="355" t="s">
        <v>4037</v>
      </c>
      <c r="C1562" s="355" t="s">
        <v>4038</v>
      </c>
      <c r="D1562" s="355" t="s">
        <v>4039</v>
      </c>
      <c r="E1562" s="355" t="s">
        <v>503</v>
      </c>
      <c r="F1562" s="355" t="s">
        <v>504</v>
      </c>
      <c r="G1562" s="355" t="s">
        <v>490</v>
      </c>
      <c r="H1562" s="430">
        <v>201871</v>
      </c>
      <c r="I1562" s="355">
        <f t="shared" si="25"/>
        <v>1</v>
      </c>
      <c r="J1562" s="430">
        <v>201871</v>
      </c>
      <c r="K1562" s="430">
        <v>103</v>
      </c>
      <c r="L1562" s="431" t="s">
        <v>408</v>
      </c>
      <c r="M1562" s="355" t="s">
        <v>12969</v>
      </c>
    </row>
    <row r="1563" spans="1:13">
      <c r="A1563" s="354">
        <v>45314</v>
      </c>
      <c r="B1563" s="355" t="s">
        <v>4040</v>
      </c>
      <c r="C1563" s="355" t="s">
        <v>4041</v>
      </c>
      <c r="D1563" s="355" t="s">
        <v>4042</v>
      </c>
      <c r="E1563" s="355" t="s">
        <v>503</v>
      </c>
      <c r="F1563" s="355" t="s">
        <v>504</v>
      </c>
      <c r="G1563" s="355" t="s">
        <v>490</v>
      </c>
      <c r="H1563" s="430">
        <v>201127</v>
      </c>
      <c r="I1563" s="355">
        <f t="shared" ref="I1563:I1626" si="26">MONTH(A1563)</f>
        <v>1</v>
      </c>
      <c r="J1563" s="430">
        <v>201127</v>
      </c>
      <c r="K1563" s="430">
        <v>104</v>
      </c>
      <c r="L1563" s="431" t="s">
        <v>408</v>
      </c>
      <c r="M1563" s="355" t="s">
        <v>13132</v>
      </c>
    </row>
    <row r="1564" spans="1:13">
      <c r="A1564" s="354">
        <v>45307</v>
      </c>
      <c r="B1564" s="355" t="s">
        <v>4043</v>
      </c>
      <c r="C1564" s="355" t="s">
        <v>470</v>
      </c>
      <c r="D1564" s="355" t="s">
        <v>4044</v>
      </c>
      <c r="E1564" s="355" t="s">
        <v>491</v>
      </c>
      <c r="F1564" s="355" t="s">
        <v>492</v>
      </c>
      <c r="G1564" s="355" t="s">
        <v>490</v>
      </c>
      <c r="H1564" s="430">
        <v>46180</v>
      </c>
      <c r="I1564" s="355">
        <f t="shared" si="26"/>
        <v>1</v>
      </c>
      <c r="J1564" s="430">
        <v>46180</v>
      </c>
      <c r="K1564" s="430">
        <v>24</v>
      </c>
      <c r="L1564" s="431" t="s">
        <v>408</v>
      </c>
      <c r="M1564" s="355" t="s">
        <v>12965</v>
      </c>
    </row>
    <row r="1565" spans="1:13">
      <c r="A1565" s="354">
        <v>45308</v>
      </c>
      <c r="B1565" s="355" t="s">
        <v>4045</v>
      </c>
      <c r="C1565" s="355" t="s">
        <v>455</v>
      </c>
      <c r="D1565" s="355" t="s">
        <v>4046</v>
      </c>
      <c r="E1565" s="355" t="s">
        <v>491</v>
      </c>
      <c r="F1565" s="355" t="s">
        <v>492</v>
      </c>
      <c r="G1565" s="355" t="s">
        <v>490</v>
      </c>
      <c r="H1565" s="430">
        <v>46940</v>
      </c>
      <c r="I1565" s="355">
        <f t="shared" si="26"/>
        <v>1</v>
      </c>
      <c r="J1565" s="430">
        <v>46940</v>
      </c>
      <c r="K1565" s="430">
        <v>24</v>
      </c>
      <c r="L1565" s="431" t="s">
        <v>408</v>
      </c>
      <c r="M1565" s="355" t="s">
        <v>12964</v>
      </c>
    </row>
    <row r="1566" spans="1:13">
      <c r="A1566" s="354">
        <v>45309</v>
      </c>
      <c r="B1566" s="355" t="s">
        <v>4047</v>
      </c>
      <c r="C1566" s="355" t="s">
        <v>442</v>
      </c>
      <c r="D1566" s="355" t="s">
        <v>4048</v>
      </c>
      <c r="E1566" s="355" t="s">
        <v>491</v>
      </c>
      <c r="F1566" s="355" t="s">
        <v>492</v>
      </c>
      <c r="G1566" s="355" t="s">
        <v>490</v>
      </c>
      <c r="H1566" s="430">
        <v>46060</v>
      </c>
      <c r="I1566" s="355">
        <f t="shared" si="26"/>
        <v>1</v>
      </c>
      <c r="J1566" s="430">
        <v>46060</v>
      </c>
      <c r="K1566" s="430">
        <v>24</v>
      </c>
      <c r="L1566" s="431" t="s">
        <v>408</v>
      </c>
      <c r="M1566" s="355" t="s">
        <v>12967</v>
      </c>
    </row>
    <row r="1567" spans="1:13">
      <c r="A1567" s="354">
        <v>45314</v>
      </c>
      <c r="B1567" s="355" t="s">
        <v>4049</v>
      </c>
      <c r="C1567" s="355" t="s">
        <v>501</v>
      </c>
      <c r="D1567" s="355" t="s">
        <v>4050</v>
      </c>
      <c r="E1567" s="355" t="s">
        <v>491</v>
      </c>
      <c r="F1567" s="355" t="s">
        <v>492</v>
      </c>
      <c r="G1567" s="355" t="s">
        <v>490</v>
      </c>
      <c r="H1567" s="430">
        <v>3875</v>
      </c>
      <c r="I1567" s="355">
        <f t="shared" si="26"/>
        <v>1</v>
      </c>
      <c r="J1567" s="430">
        <v>3875</v>
      </c>
      <c r="K1567" s="430">
        <v>2</v>
      </c>
      <c r="L1567" s="431" t="s">
        <v>408</v>
      </c>
      <c r="M1567" s="355" t="s">
        <v>12969</v>
      </c>
    </row>
    <row r="1568" spans="1:13">
      <c r="A1568" s="354">
        <v>45314</v>
      </c>
      <c r="B1568" s="355" t="s">
        <v>4049</v>
      </c>
      <c r="C1568" s="355" t="s">
        <v>501</v>
      </c>
      <c r="D1568" s="355" t="s">
        <v>4050</v>
      </c>
      <c r="E1568" s="355" t="s">
        <v>491</v>
      </c>
      <c r="F1568" s="355" t="s">
        <v>492</v>
      </c>
      <c r="G1568" s="355" t="s">
        <v>490</v>
      </c>
      <c r="H1568" s="430">
        <v>42525</v>
      </c>
      <c r="I1568" s="355">
        <f t="shared" si="26"/>
        <v>1</v>
      </c>
      <c r="J1568" s="430">
        <v>42525</v>
      </c>
      <c r="K1568" s="430">
        <v>22</v>
      </c>
      <c r="L1568" s="431" t="s">
        <v>408</v>
      </c>
      <c r="M1568" s="355" t="s">
        <v>12966</v>
      </c>
    </row>
    <row r="1569" spans="1:13">
      <c r="A1569" s="354">
        <v>45315</v>
      </c>
      <c r="B1569" s="355" t="s">
        <v>4051</v>
      </c>
      <c r="C1569" s="355" t="s">
        <v>442</v>
      </c>
      <c r="D1569" s="355" t="s">
        <v>4052</v>
      </c>
      <c r="E1569" s="355" t="s">
        <v>491</v>
      </c>
      <c r="F1569" s="355" t="s">
        <v>492</v>
      </c>
      <c r="G1569" s="355" t="s">
        <v>490</v>
      </c>
      <c r="H1569" s="430">
        <v>46280</v>
      </c>
      <c r="I1569" s="355">
        <f t="shared" si="26"/>
        <v>1</v>
      </c>
      <c r="J1569" s="430">
        <v>46280</v>
      </c>
      <c r="K1569" s="430">
        <v>24</v>
      </c>
      <c r="L1569" s="431" t="s">
        <v>408</v>
      </c>
      <c r="M1569" s="355" t="s">
        <v>13132</v>
      </c>
    </row>
    <row r="1570" spans="1:13">
      <c r="A1570" s="354">
        <v>45321</v>
      </c>
      <c r="B1570" s="355" t="s">
        <v>4053</v>
      </c>
      <c r="C1570" s="355" t="s">
        <v>468</v>
      </c>
      <c r="D1570" s="355" t="s">
        <v>4054</v>
      </c>
      <c r="E1570" s="355" t="s">
        <v>491</v>
      </c>
      <c r="F1570" s="355" t="s">
        <v>492</v>
      </c>
      <c r="G1570" s="355" t="s">
        <v>490</v>
      </c>
      <c r="H1570" s="430">
        <v>45840</v>
      </c>
      <c r="I1570" s="355">
        <f t="shared" si="26"/>
        <v>1</v>
      </c>
      <c r="J1570" s="430">
        <v>45840</v>
      </c>
      <c r="K1570" s="430">
        <v>24</v>
      </c>
      <c r="L1570" s="431" t="s">
        <v>408</v>
      </c>
      <c r="M1570" s="355" t="s">
        <v>12976</v>
      </c>
    </row>
    <row r="1571" spans="1:13">
      <c r="A1571" s="354">
        <v>45321</v>
      </c>
      <c r="B1571" s="355" t="s">
        <v>4055</v>
      </c>
      <c r="C1571" s="355" t="s">
        <v>410</v>
      </c>
      <c r="D1571" s="355" t="s">
        <v>4056</v>
      </c>
      <c r="E1571" s="355" t="s">
        <v>491</v>
      </c>
      <c r="F1571" s="355" t="s">
        <v>492</v>
      </c>
      <c r="G1571" s="355" t="s">
        <v>490</v>
      </c>
      <c r="H1571" s="430">
        <v>45720</v>
      </c>
      <c r="I1571" s="355">
        <f t="shared" si="26"/>
        <v>1</v>
      </c>
      <c r="J1571" s="430">
        <v>45720</v>
      </c>
      <c r="K1571" s="430">
        <v>24</v>
      </c>
      <c r="L1571" s="431" t="s">
        <v>408</v>
      </c>
      <c r="M1571" s="355" t="s">
        <v>12976</v>
      </c>
    </row>
    <row r="1572" spans="1:13">
      <c r="A1572" s="354">
        <v>45327</v>
      </c>
      <c r="B1572" s="355" t="s">
        <v>4057</v>
      </c>
      <c r="C1572" s="355" t="s">
        <v>455</v>
      </c>
      <c r="D1572" s="355" t="s">
        <v>4058</v>
      </c>
      <c r="E1572" s="355" t="s">
        <v>491</v>
      </c>
      <c r="F1572" s="355" t="s">
        <v>492</v>
      </c>
      <c r="G1572" s="355" t="s">
        <v>490</v>
      </c>
      <c r="H1572" s="430">
        <v>34636</v>
      </c>
      <c r="I1572" s="355">
        <f t="shared" si="26"/>
        <v>2</v>
      </c>
      <c r="J1572" s="430">
        <v>34636</v>
      </c>
      <c r="K1572" s="430">
        <v>18</v>
      </c>
      <c r="L1572" s="431" t="s">
        <v>408</v>
      </c>
      <c r="M1572" s="355" t="s">
        <v>13132</v>
      </c>
    </row>
    <row r="1573" spans="1:13">
      <c r="A1573" s="354">
        <v>45327</v>
      </c>
      <c r="B1573" s="355" t="s">
        <v>4057</v>
      </c>
      <c r="C1573" s="355" t="s">
        <v>455</v>
      </c>
      <c r="D1573" s="355" t="s">
        <v>4058</v>
      </c>
      <c r="E1573" s="355" t="s">
        <v>491</v>
      </c>
      <c r="F1573" s="355" t="s">
        <v>492</v>
      </c>
      <c r="G1573" s="355" t="s">
        <v>490</v>
      </c>
      <c r="H1573" s="430">
        <v>11544</v>
      </c>
      <c r="I1573" s="355">
        <f t="shared" si="26"/>
        <v>2</v>
      </c>
      <c r="J1573" s="430">
        <v>11544</v>
      </c>
      <c r="K1573" s="430">
        <v>6</v>
      </c>
      <c r="L1573" s="431" t="s">
        <v>408</v>
      </c>
      <c r="M1573" s="355" t="s">
        <v>12978</v>
      </c>
    </row>
    <row r="1574" spans="1:13">
      <c r="A1574" s="354">
        <v>45328</v>
      </c>
      <c r="B1574" s="355" t="s">
        <v>4059</v>
      </c>
      <c r="C1574" s="355" t="s">
        <v>404</v>
      </c>
      <c r="D1574" s="355" t="s">
        <v>4060</v>
      </c>
      <c r="E1574" s="355" t="s">
        <v>491</v>
      </c>
      <c r="F1574" s="355" t="s">
        <v>492</v>
      </c>
      <c r="G1574" s="355" t="s">
        <v>490</v>
      </c>
      <c r="H1574" s="430">
        <v>46580</v>
      </c>
      <c r="I1574" s="355">
        <f t="shared" si="26"/>
        <v>2</v>
      </c>
      <c r="J1574" s="430">
        <v>46580</v>
      </c>
      <c r="K1574" s="430">
        <v>24</v>
      </c>
      <c r="L1574" s="431" t="s">
        <v>408</v>
      </c>
      <c r="M1574" s="355" t="s">
        <v>12978</v>
      </c>
    </row>
    <row r="1575" spans="1:13">
      <c r="A1575" s="354">
        <v>45330</v>
      </c>
      <c r="B1575" s="355" t="s">
        <v>4061</v>
      </c>
      <c r="C1575" s="355" t="s">
        <v>414</v>
      </c>
      <c r="D1575" s="355" t="s">
        <v>4062</v>
      </c>
      <c r="E1575" s="355" t="s">
        <v>491</v>
      </c>
      <c r="F1575" s="355" t="s">
        <v>492</v>
      </c>
      <c r="G1575" s="355" t="s">
        <v>490</v>
      </c>
      <c r="H1575" s="430">
        <v>46420</v>
      </c>
      <c r="I1575" s="355">
        <f t="shared" si="26"/>
        <v>2</v>
      </c>
      <c r="J1575" s="430">
        <v>46420</v>
      </c>
      <c r="K1575" s="430">
        <v>24</v>
      </c>
      <c r="L1575" s="431" t="s">
        <v>408</v>
      </c>
      <c r="M1575" s="355" t="s">
        <v>12979</v>
      </c>
    </row>
    <row r="1576" spans="1:13">
      <c r="A1576" s="354">
        <v>45336</v>
      </c>
      <c r="B1576" s="355" t="s">
        <v>4063</v>
      </c>
      <c r="C1576" s="355" t="s">
        <v>404</v>
      </c>
      <c r="D1576" s="355" t="s">
        <v>4064</v>
      </c>
      <c r="E1576" s="355" t="s">
        <v>491</v>
      </c>
      <c r="F1576" s="355" t="s">
        <v>492</v>
      </c>
      <c r="G1576" s="355" t="s">
        <v>490</v>
      </c>
      <c r="H1576" s="430">
        <v>46420</v>
      </c>
      <c r="I1576" s="355">
        <f t="shared" si="26"/>
        <v>2</v>
      </c>
      <c r="J1576" s="430">
        <v>46420</v>
      </c>
      <c r="K1576" s="430">
        <v>24</v>
      </c>
      <c r="L1576" s="431" t="s">
        <v>408</v>
      </c>
      <c r="M1576" s="355" t="s">
        <v>12982</v>
      </c>
    </row>
    <row r="1577" spans="1:13">
      <c r="A1577" s="354">
        <v>45336</v>
      </c>
      <c r="B1577" s="355" t="s">
        <v>4065</v>
      </c>
      <c r="C1577" s="355" t="s">
        <v>410</v>
      </c>
      <c r="D1577" s="355" t="s">
        <v>4066</v>
      </c>
      <c r="E1577" s="355" t="s">
        <v>491</v>
      </c>
      <c r="F1577" s="355" t="s">
        <v>492</v>
      </c>
      <c r="G1577" s="355" t="s">
        <v>490</v>
      </c>
      <c r="H1577" s="430">
        <v>45960</v>
      </c>
      <c r="I1577" s="355">
        <f t="shared" si="26"/>
        <v>2</v>
      </c>
      <c r="J1577" s="430">
        <v>45960</v>
      </c>
      <c r="K1577" s="430">
        <v>24</v>
      </c>
      <c r="L1577" s="431" t="s">
        <v>408</v>
      </c>
      <c r="M1577" s="355" t="s">
        <v>12982</v>
      </c>
    </row>
    <row r="1578" spans="1:13">
      <c r="A1578" s="354">
        <v>45337</v>
      </c>
      <c r="B1578" s="355" t="s">
        <v>4067</v>
      </c>
      <c r="C1578" s="355" t="s">
        <v>410</v>
      </c>
      <c r="D1578" s="355" t="s">
        <v>4068</v>
      </c>
      <c r="E1578" s="355" t="s">
        <v>491</v>
      </c>
      <c r="F1578" s="355" t="s">
        <v>492</v>
      </c>
      <c r="G1578" s="355" t="s">
        <v>490</v>
      </c>
      <c r="H1578" s="430">
        <v>46720</v>
      </c>
      <c r="I1578" s="355">
        <f t="shared" si="26"/>
        <v>2</v>
      </c>
      <c r="J1578" s="430">
        <v>46720</v>
      </c>
      <c r="K1578" s="430">
        <v>24</v>
      </c>
      <c r="L1578" s="431" t="s">
        <v>408</v>
      </c>
      <c r="M1578" s="355" t="s">
        <v>12983</v>
      </c>
    </row>
    <row r="1579" spans="1:13">
      <c r="A1579" s="354">
        <v>45338</v>
      </c>
      <c r="B1579" s="355" t="s">
        <v>4069</v>
      </c>
      <c r="C1579" s="355" t="s">
        <v>460</v>
      </c>
      <c r="D1579" s="355" t="s">
        <v>4070</v>
      </c>
      <c r="E1579" s="355" t="s">
        <v>491</v>
      </c>
      <c r="F1579" s="355" t="s">
        <v>492</v>
      </c>
      <c r="G1579" s="355" t="s">
        <v>490</v>
      </c>
      <c r="H1579" s="430">
        <v>45900</v>
      </c>
      <c r="I1579" s="355">
        <f t="shared" si="26"/>
        <v>2</v>
      </c>
      <c r="J1579" s="430">
        <v>45900</v>
      </c>
      <c r="K1579" s="430">
        <v>24</v>
      </c>
      <c r="L1579" s="431" t="s">
        <v>408</v>
      </c>
      <c r="M1579" s="355" t="s">
        <v>12984</v>
      </c>
    </row>
    <row r="1580" spans="1:13">
      <c r="A1580" s="354">
        <v>45341</v>
      </c>
      <c r="B1580" s="355" t="s">
        <v>4071</v>
      </c>
      <c r="C1580" s="355" t="s">
        <v>4072</v>
      </c>
      <c r="D1580" s="355" t="s">
        <v>4073</v>
      </c>
      <c r="E1580" s="355" t="s">
        <v>491</v>
      </c>
      <c r="F1580" s="355" t="s">
        <v>492</v>
      </c>
      <c r="G1580" s="355" t="s">
        <v>490</v>
      </c>
      <c r="H1580" s="430">
        <v>46320</v>
      </c>
      <c r="I1580" s="355">
        <f t="shared" si="26"/>
        <v>2</v>
      </c>
      <c r="J1580" s="430">
        <v>46320</v>
      </c>
      <c r="K1580" s="430">
        <v>24</v>
      </c>
      <c r="L1580" s="431" t="s">
        <v>408</v>
      </c>
      <c r="M1580" s="355" t="s">
        <v>12974</v>
      </c>
    </row>
    <row r="1581" spans="1:13">
      <c r="A1581" s="354">
        <v>45342</v>
      </c>
      <c r="B1581" s="355" t="s">
        <v>4074</v>
      </c>
      <c r="C1581" s="355" t="s">
        <v>481</v>
      </c>
      <c r="D1581" s="355" t="s">
        <v>4075</v>
      </c>
      <c r="E1581" s="355" t="s">
        <v>491</v>
      </c>
      <c r="F1581" s="355" t="s">
        <v>492</v>
      </c>
      <c r="G1581" s="355" t="s">
        <v>490</v>
      </c>
      <c r="H1581" s="430">
        <v>46820</v>
      </c>
      <c r="I1581" s="355">
        <f t="shared" si="26"/>
        <v>2</v>
      </c>
      <c r="J1581" s="430">
        <v>46820</v>
      </c>
      <c r="K1581" s="430">
        <v>24</v>
      </c>
      <c r="L1581" s="431" t="s">
        <v>408</v>
      </c>
      <c r="M1581" s="355" t="s">
        <v>12985</v>
      </c>
    </row>
    <row r="1582" spans="1:13">
      <c r="A1582" s="354">
        <v>45343</v>
      </c>
      <c r="B1582" s="355" t="s">
        <v>4076</v>
      </c>
      <c r="C1582" s="355" t="s">
        <v>442</v>
      </c>
      <c r="D1582" s="355" t="s">
        <v>4077</v>
      </c>
      <c r="E1582" s="355" t="s">
        <v>491</v>
      </c>
      <c r="F1582" s="355" t="s">
        <v>492</v>
      </c>
      <c r="G1582" s="355" t="s">
        <v>490</v>
      </c>
      <c r="H1582" s="430">
        <v>47140</v>
      </c>
      <c r="I1582" s="355">
        <f t="shared" si="26"/>
        <v>2</v>
      </c>
      <c r="J1582" s="430">
        <v>47140</v>
      </c>
      <c r="K1582" s="430">
        <v>24</v>
      </c>
      <c r="L1582" s="431" t="s">
        <v>408</v>
      </c>
      <c r="M1582" s="355" t="s">
        <v>12986</v>
      </c>
    </row>
    <row r="1583" spans="1:13">
      <c r="A1583" s="354">
        <v>45348</v>
      </c>
      <c r="B1583" s="355" t="s">
        <v>4078</v>
      </c>
      <c r="C1583" s="355" t="s">
        <v>464</v>
      </c>
      <c r="D1583" s="355" t="s">
        <v>4079</v>
      </c>
      <c r="E1583" s="355" t="s">
        <v>491</v>
      </c>
      <c r="F1583" s="355" t="s">
        <v>492</v>
      </c>
      <c r="G1583" s="355" t="s">
        <v>490</v>
      </c>
      <c r="H1583" s="430">
        <v>13540</v>
      </c>
      <c r="I1583" s="355">
        <f t="shared" si="26"/>
        <v>2</v>
      </c>
      <c r="J1583" s="430">
        <v>13540</v>
      </c>
      <c r="K1583" s="430">
        <v>7</v>
      </c>
      <c r="L1583" s="431" t="s">
        <v>408</v>
      </c>
      <c r="M1583" s="355" t="s">
        <v>12988</v>
      </c>
    </row>
    <row r="1584" spans="1:13">
      <c r="A1584" s="354">
        <v>45348</v>
      </c>
      <c r="B1584" s="355" t="s">
        <v>4078</v>
      </c>
      <c r="C1584" s="355" t="s">
        <v>464</v>
      </c>
      <c r="D1584" s="355" t="s">
        <v>4079</v>
      </c>
      <c r="E1584" s="355" t="s">
        <v>491</v>
      </c>
      <c r="F1584" s="355" t="s">
        <v>492</v>
      </c>
      <c r="G1584" s="355" t="s">
        <v>490</v>
      </c>
      <c r="H1584" s="430">
        <v>32880</v>
      </c>
      <c r="I1584" s="355">
        <f t="shared" si="26"/>
        <v>2</v>
      </c>
      <c r="J1584" s="430">
        <v>32880</v>
      </c>
      <c r="K1584" s="430">
        <v>17</v>
      </c>
      <c r="L1584" s="431" t="s">
        <v>408</v>
      </c>
      <c r="M1584" s="355" t="s">
        <v>12987</v>
      </c>
    </row>
    <row r="1585" spans="1:13">
      <c r="A1585" s="354">
        <v>45349</v>
      </c>
      <c r="B1585" s="355" t="s">
        <v>4080</v>
      </c>
      <c r="C1585" s="355" t="s">
        <v>468</v>
      </c>
      <c r="D1585" s="355" t="s">
        <v>4081</v>
      </c>
      <c r="E1585" s="355" t="s">
        <v>491</v>
      </c>
      <c r="F1585" s="355" t="s">
        <v>492</v>
      </c>
      <c r="G1585" s="355" t="s">
        <v>490</v>
      </c>
      <c r="H1585" s="430">
        <v>46360</v>
      </c>
      <c r="I1585" s="355">
        <f t="shared" si="26"/>
        <v>2</v>
      </c>
      <c r="J1585" s="430">
        <v>46360</v>
      </c>
      <c r="K1585" s="430">
        <v>24</v>
      </c>
      <c r="L1585" s="431" t="s">
        <v>408</v>
      </c>
      <c r="M1585" s="355" t="s">
        <v>12981</v>
      </c>
    </row>
    <row r="1586" spans="1:13">
      <c r="A1586" s="354">
        <v>45350</v>
      </c>
      <c r="B1586" s="355" t="s">
        <v>4082</v>
      </c>
      <c r="C1586" s="355" t="s">
        <v>511</v>
      </c>
      <c r="D1586" s="355" t="s">
        <v>4083</v>
      </c>
      <c r="E1586" s="355" t="s">
        <v>491</v>
      </c>
      <c r="F1586" s="355" t="s">
        <v>492</v>
      </c>
      <c r="G1586" s="355" t="s">
        <v>490</v>
      </c>
      <c r="H1586" s="430">
        <v>46580</v>
      </c>
      <c r="I1586" s="355">
        <f t="shared" si="26"/>
        <v>2</v>
      </c>
      <c r="J1586" s="430">
        <v>46580</v>
      </c>
      <c r="K1586" s="430">
        <v>24</v>
      </c>
      <c r="L1586" s="431" t="s">
        <v>408</v>
      </c>
      <c r="M1586" s="355" t="s">
        <v>12989</v>
      </c>
    </row>
    <row r="1587" spans="1:13">
      <c r="A1587" s="354">
        <v>45348</v>
      </c>
      <c r="B1587" s="355" t="s">
        <v>4084</v>
      </c>
      <c r="C1587" s="355" t="s">
        <v>4085</v>
      </c>
      <c r="D1587" s="355" t="s">
        <v>4086</v>
      </c>
      <c r="E1587" s="355" t="s">
        <v>503</v>
      </c>
      <c r="F1587" s="355" t="s">
        <v>504</v>
      </c>
      <c r="G1587" s="355" t="s">
        <v>490</v>
      </c>
      <c r="H1587" s="430">
        <v>1976</v>
      </c>
      <c r="I1587" s="355">
        <f t="shared" si="26"/>
        <v>2</v>
      </c>
      <c r="J1587" s="430">
        <v>1976</v>
      </c>
      <c r="K1587" s="430">
        <v>1</v>
      </c>
      <c r="L1587" s="431" t="s">
        <v>408</v>
      </c>
      <c r="M1587" s="355" t="s">
        <v>12988</v>
      </c>
    </row>
    <row r="1588" spans="1:13">
      <c r="A1588" s="354">
        <v>45348</v>
      </c>
      <c r="B1588" s="355" t="s">
        <v>4084</v>
      </c>
      <c r="C1588" s="355" t="s">
        <v>4085</v>
      </c>
      <c r="D1588" s="355" t="s">
        <v>4086</v>
      </c>
      <c r="E1588" s="355" t="s">
        <v>503</v>
      </c>
      <c r="F1588" s="355" t="s">
        <v>504</v>
      </c>
      <c r="G1588" s="355" t="s">
        <v>490</v>
      </c>
      <c r="H1588" s="430">
        <v>152762</v>
      </c>
      <c r="I1588" s="355">
        <f t="shared" si="26"/>
        <v>2</v>
      </c>
      <c r="J1588" s="430">
        <v>152762</v>
      </c>
      <c r="K1588" s="430">
        <v>79</v>
      </c>
      <c r="L1588" s="431" t="s">
        <v>408</v>
      </c>
      <c r="M1588" s="355" t="s">
        <v>13133</v>
      </c>
    </row>
    <row r="1589" spans="1:13">
      <c r="A1589" s="354">
        <v>45348</v>
      </c>
      <c r="B1589" s="355" t="s">
        <v>4087</v>
      </c>
      <c r="C1589" s="355" t="s">
        <v>4088</v>
      </c>
      <c r="D1589" s="355" t="s">
        <v>4089</v>
      </c>
      <c r="E1589" s="355" t="s">
        <v>503</v>
      </c>
      <c r="F1589" s="355" t="s">
        <v>504</v>
      </c>
      <c r="G1589" s="355" t="s">
        <v>490</v>
      </c>
      <c r="H1589" s="430">
        <v>154464</v>
      </c>
      <c r="I1589" s="355">
        <f t="shared" si="26"/>
        <v>2</v>
      </c>
      <c r="J1589" s="430">
        <v>154464</v>
      </c>
      <c r="K1589" s="430">
        <v>80</v>
      </c>
      <c r="L1589" s="431" t="s">
        <v>408</v>
      </c>
      <c r="M1589" s="355" t="s">
        <v>13133</v>
      </c>
    </row>
    <row r="1590" spans="1:13">
      <c r="A1590" s="354">
        <v>45348</v>
      </c>
      <c r="B1590" s="355" t="s">
        <v>4090</v>
      </c>
      <c r="C1590" s="355" t="s">
        <v>4091</v>
      </c>
      <c r="D1590" s="355" t="s">
        <v>4092</v>
      </c>
      <c r="E1590" s="355" t="s">
        <v>503</v>
      </c>
      <c r="F1590" s="355" t="s">
        <v>504</v>
      </c>
      <c r="G1590" s="355" t="s">
        <v>490</v>
      </c>
      <c r="H1590" s="430">
        <v>197262</v>
      </c>
      <c r="I1590" s="355">
        <f t="shared" si="26"/>
        <v>2</v>
      </c>
      <c r="J1590" s="430">
        <v>197262</v>
      </c>
      <c r="K1590" s="430">
        <v>102</v>
      </c>
      <c r="L1590" s="431" t="s">
        <v>408</v>
      </c>
      <c r="M1590" s="355" t="s">
        <v>12988</v>
      </c>
    </row>
    <row r="1591" spans="1:13">
      <c r="A1591" s="354">
        <v>45348</v>
      </c>
      <c r="B1591" s="355" t="s">
        <v>4090</v>
      </c>
      <c r="C1591" s="355" t="s">
        <v>4091</v>
      </c>
      <c r="D1591" s="355" t="s">
        <v>4092</v>
      </c>
      <c r="E1591" s="355" t="s">
        <v>503</v>
      </c>
      <c r="F1591" s="355" t="s">
        <v>504</v>
      </c>
      <c r="G1591" s="355" t="s">
        <v>490</v>
      </c>
      <c r="H1591" s="430">
        <v>4683</v>
      </c>
      <c r="I1591" s="355">
        <f t="shared" si="26"/>
        <v>2</v>
      </c>
      <c r="J1591" s="430">
        <v>4683</v>
      </c>
      <c r="K1591" s="430">
        <v>2</v>
      </c>
      <c r="L1591" s="431" t="s">
        <v>408</v>
      </c>
      <c r="M1591" s="355" t="s">
        <v>13134</v>
      </c>
    </row>
    <row r="1592" spans="1:13">
      <c r="A1592" s="354">
        <v>45356</v>
      </c>
      <c r="B1592" s="355" t="s">
        <v>4093</v>
      </c>
      <c r="C1592" s="355" t="s">
        <v>459</v>
      </c>
      <c r="D1592" s="355" t="s">
        <v>4094</v>
      </c>
      <c r="E1592" s="355" t="s">
        <v>491</v>
      </c>
      <c r="F1592" s="355" t="s">
        <v>492</v>
      </c>
      <c r="G1592" s="355" t="s">
        <v>490</v>
      </c>
      <c r="H1592" s="430">
        <v>46040</v>
      </c>
      <c r="I1592" s="355">
        <f t="shared" si="26"/>
        <v>3</v>
      </c>
      <c r="J1592" s="430">
        <v>46040</v>
      </c>
      <c r="K1592" s="430">
        <v>24</v>
      </c>
      <c r="L1592" s="431" t="s">
        <v>408</v>
      </c>
      <c r="M1592" s="355" t="s">
        <v>12992</v>
      </c>
    </row>
    <row r="1593" spans="1:13">
      <c r="A1593" s="354">
        <v>45357</v>
      </c>
      <c r="B1593" s="355" t="s">
        <v>4095</v>
      </c>
      <c r="C1593" s="355" t="s">
        <v>459</v>
      </c>
      <c r="D1593" s="355" t="s">
        <v>4096</v>
      </c>
      <c r="E1593" s="355" t="s">
        <v>491</v>
      </c>
      <c r="F1593" s="355" t="s">
        <v>492</v>
      </c>
      <c r="G1593" s="355" t="s">
        <v>490</v>
      </c>
      <c r="H1593" s="430">
        <v>1939</v>
      </c>
      <c r="I1593" s="355">
        <f t="shared" si="26"/>
        <v>3</v>
      </c>
      <c r="J1593" s="430">
        <v>1939</v>
      </c>
      <c r="K1593" s="430">
        <v>1</v>
      </c>
      <c r="L1593" s="431" t="s">
        <v>408</v>
      </c>
      <c r="M1593" s="355" t="s">
        <v>12985</v>
      </c>
    </row>
    <row r="1594" spans="1:13">
      <c r="A1594" s="354">
        <v>45357</v>
      </c>
      <c r="B1594" s="355" t="s">
        <v>4095</v>
      </c>
      <c r="C1594" s="355" t="s">
        <v>459</v>
      </c>
      <c r="D1594" s="355" t="s">
        <v>4096</v>
      </c>
      <c r="E1594" s="355" t="s">
        <v>491</v>
      </c>
      <c r="F1594" s="355" t="s">
        <v>492</v>
      </c>
      <c r="G1594" s="355" t="s">
        <v>490</v>
      </c>
      <c r="H1594" s="430">
        <v>44581</v>
      </c>
      <c r="I1594" s="355">
        <f t="shared" si="26"/>
        <v>3</v>
      </c>
      <c r="J1594" s="430">
        <v>44581</v>
      </c>
      <c r="K1594" s="430">
        <v>23</v>
      </c>
      <c r="L1594" s="431" t="s">
        <v>408</v>
      </c>
      <c r="M1594" s="355" t="s">
        <v>12993</v>
      </c>
    </row>
    <row r="1595" spans="1:13">
      <c r="A1595" s="354">
        <v>45350</v>
      </c>
      <c r="B1595" s="355" t="s">
        <v>4097</v>
      </c>
      <c r="C1595" s="355" t="s">
        <v>300</v>
      </c>
      <c r="D1595" s="355" t="s">
        <v>4098</v>
      </c>
      <c r="E1595" s="355" t="s">
        <v>503</v>
      </c>
      <c r="F1595" s="355" t="s">
        <v>504</v>
      </c>
      <c r="G1595" s="355" t="s">
        <v>490</v>
      </c>
      <c r="H1595" s="430">
        <v>5764</v>
      </c>
      <c r="I1595" s="355">
        <f t="shared" si="26"/>
        <v>2</v>
      </c>
      <c r="J1595" s="430">
        <v>5764</v>
      </c>
      <c r="K1595" s="430">
        <v>3</v>
      </c>
      <c r="L1595" s="431" t="s">
        <v>300</v>
      </c>
      <c r="M1595" s="355" t="s">
        <v>12985</v>
      </c>
    </row>
    <row r="1596" spans="1:13">
      <c r="A1596" s="354">
        <v>45350</v>
      </c>
      <c r="B1596" s="355" t="s">
        <v>4097</v>
      </c>
      <c r="C1596" s="355" t="s">
        <v>300</v>
      </c>
      <c r="D1596" s="355" t="s">
        <v>4098</v>
      </c>
      <c r="E1596" s="355" t="s">
        <v>503</v>
      </c>
      <c r="F1596" s="355" t="s">
        <v>504</v>
      </c>
      <c r="G1596" s="355" t="s">
        <v>490</v>
      </c>
      <c r="H1596" s="430">
        <v>147825</v>
      </c>
      <c r="I1596" s="355">
        <f t="shared" si="26"/>
        <v>2</v>
      </c>
      <c r="J1596" s="430">
        <v>147825</v>
      </c>
      <c r="K1596" s="430">
        <v>77</v>
      </c>
      <c r="L1596" s="431" t="s">
        <v>300</v>
      </c>
      <c r="M1596" s="355" t="s">
        <v>13134</v>
      </c>
    </row>
    <row r="1597" spans="1:13">
      <c r="A1597" s="354">
        <v>45363</v>
      </c>
      <c r="B1597" s="355" t="s">
        <v>4099</v>
      </c>
      <c r="C1597" s="355" t="s">
        <v>441</v>
      </c>
      <c r="D1597" s="355" t="s">
        <v>4100</v>
      </c>
      <c r="E1597" s="355" t="s">
        <v>491</v>
      </c>
      <c r="F1597" s="355" t="s">
        <v>492</v>
      </c>
      <c r="G1597" s="355" t="s">
        <v>490</v>
      </c>
      <c r="H1597" s="430">
        <v>34950</v>
      </c>
      <c r="I1597" s="355">
        <f t="shared" si="26"/>
        <v>3</v>
      </c>
      <c r="J1597" s="430">
        <v>34950</v>
      </c>
      <c r="K1597" s="430">
        <v>18</v>
      </c>
      <c r="L1597" s="431" t="s">
        <v>408</v>
      </c>
      <c r="M1597" s="355" t="s">
        <v>12996</v>
      </c>
    </row>
    <row r="1598" spans="1:13">
      <c r="A1598" s="354">
        <v>45363</v>
      </c>
      <c r="B1598" s="355" t="s">
        <v>4099</v>
      </c>
      <c r="C1598" s="355" t="s">
        <v>441</v>
      </c>
      <c r="D1598" s="355" t="s">
        <v>4100</v>
      </c>
      <c r="E1598" s="355" t="s">
        <v>491</v>
      </c>
      <c r="F1598" s="355" t="s">
        <v>492</v>
      </c>
      <c r="G1598" s="355" t="s">
        <v>490</v>
      </c>
      <c r="H1598" s="430">
        <v>11650</v>
      </c>
      <c r="I1598" s="355">
        <f t="shared" si="26"/>
        <v>3</v>
      </c>
      <c r="J1598" s="430">
        <v>11650</v>
      </c>
      <c r="K1598" s="430">
        <v>6</v>
      </c>
      <c r="L1598" s="431" t="s">
        <v>408</v>
      </c>
      <c r="M1598" s="355" t="s">
        <v>13000</v>
      </c>
    </row>
    <row r="1599" spans="1:13">
      <c r="A1599" s="354">
        <v>45364</v>
      </c>
      <c r="B1599" s="355" t="s">
        <v>4101</v>
      </c>
      <c r="C1599" s="355" t="s">
        <v>441</v>
      </c>
      <c r="D1599" s="355" t="s">
        <v>4102</v>
      </c>
      <c r="E1599" s="355" t="s">
        <v>491</v>
      </c>
      <c r="F1599" s="355" t="s">
        <v>492</v>
      </c>
      <c r="G1599" s="355" t="s">
        <v>490</v>
      </c>
      <c r="H1599" s="430">
        <v>46680</v>
      </c>
      <c r="I1599" s="355">
        <f t="shared" si="26"/>
        <v>3</v>
      </c>
      <c r="J1599" s="430">
        <v>46680</v>
      </c>
      <c r="K1599" s="430">
        <v>24</v>
      </c>
      <c r="L1599" s="431" t="s">
        <v>408</v>
      </c>
      <c r="M1599" s="355" t="s">
        <v>12997</v>
      </c>
    </row>
    <row r="1600" spans="1:13">
      <c r="A1600" s="354">
        <v>45370</v>
      </c>
      <c r="B1600" s="355" t="s">
        <v>4103</v>
      </c>
      <c r="C1600" s="355" t="s">
        <v>2840</v>
      </c>
      <c r="D1600" s="355" t="s">
        <v>4104</v>
      </c>
      <c r="E1600" s="355" t="s">
        <v>491</v>
      </c>
      <c r="F1600" s="355" t="s">
        <v>492</v>
      </c>
      <c r="G1600" s="355" t="s">
        <v>490</v>
      </c>
      <c r="H1600" s="430">
        <v>47120</v>
      </c>
      <c r="I1600" s="355">
        <f t="shared" si="26"/>
        <v>3</v>
      </c>
      <c r="J1600" s="430">
        <v>47120</v>
      </c>
      <c r="K1600" s="430">
        <v>24</v>
      </c>
      <c r="L1600" s="431" t="s">
        <v>408</v>
      </c>
      <c r="M1600" s="355" t="s">
        <v>13004</v>
      </c>
    </row>
    <row r="1601" spans="1:13">
      <c r="A1601" s="354">
        <v>45372</v>
      </c>
      <c r="B1601" s="355" t="s">
        <v>4105</v>
      </c>
      <c r="C1601" s="355" t="s">
        <v>472</v>
      </c>
      <c r="D1601" s="355" t="s">
        <v>4106</v>
      </c>
      <c r="E1601" s="355" t="s">
        <v>491</v>
      </c>
      <c r="F1601" s="355" t="s">
        <v>492</v>
      </c>
      <c r="G1601" s="355" t="s">
        <v>490</v>
      </c>
      <c r="H1601" s="430">
        <v>46440</v>
      </c>
      <c r="I1601" s="355">
        <f t="shared" si="26"/>
        <v>3</v>
      </c>
      <c r="J1601" s="430">
        <v>46440</v>
      </c>
      <c r="K1601" s="430">
        <v>24</v>
      </c>
      <c r="L1601" s="431" t="s">
        <v>408</v>
      </c>
      <c r="M1601" s="355" t="s">
        <v>13003</v>
      </c>
    </row>
    <row r="1602" spans="1:13">
      <c r="A1602" s="354">
        <v>45378</v>
      </c>
      <c r="B1602" s="355" t="s">
        <v>4107</v>
      </c>
      <c r="C1602" s="355" t="s">
        <v>479</v>
      </c>
      <c r="D1602" s="355" t="s">
        <v>4108</v>
      </c>
      <c r="E1602" s="355" t="s">
        <v>491</v>
      </c>
      <c r="F1602" s="355" t="s">
        <v>492</v>
      </c>
      <c r="G1602" s="355" t="s">
        <v>490</v>
      </c>
      <c r="H1602" s="430">
        <v>46820</v>
      </c>
      <c r="I1602" s="355">
        <f t="shared" si="26"/>
        <v>3</v>
      </c>
      <c r="J1602" s="430">
        <v>46820</v>
      </c>
      <c r="K1602" s="430">
        <v>24</v>
      </c>
      <c r="L1602" s="431" t="s">
        <v>408</v>
      </c>
      <c r="M1602" s="355" t="s">
        <v>13016</v>
      </c>
    </row>
    <row r="1603" spans="1:13">
      <c r="A1603" s="354">
        <v>45379</v>
      </c>
      <c r="B1603" s="355" t="s">
        <v>4109</v>
      </c>
      <c r="C1603" s="355" t="s">
        <v>496</v>
      </c>
      <c r="D1603" s="355" t="s">
        <v>4110</v>
      </c>
      <c r="E1603" s="355" t="s">
        <v>491</v>
      </c>
      <c r="F1603" s="355" t="s">
        <v>492</v>
      </c>
      <c r="G1603" s="355" t="s">
        <v>490</v>
      </c>
      <c r="H1603" s="430">
        <v>46300</v>
      </c>
      <c r="I1603" s="355">
        <f t="shared" si="26"/>
        <v>3</v>
      </c>
      <c r="J1603" s="430">
        <v>46300</v>
      </c>
      <c r="K1603" s="430">
        <v>24</v>
      </c>
      <c r="L1603" s="431" t="s">
        <v>408</v>
      </c>
      <c r="M1603" s="355" t="s">
        <v>13008</v>
      </c>
    </row>
    <row r="1604" spans="1:13">
      <c r="A1604" s="354">
        <v>45385</v>
      </c>
      <c r="B1604" s="355" t="s">
        <v>4111</v>
      </c>
      <c r="C1604" s="355" t="s">
        <v>496</v>
      </c>
      <c r="D1604" s="355" t="s">
        <v>4112</v>
      </c>
      <c r="E1604" s="355" t="s">
        <v>491</v>
      </c>
      <c r="F1604" s="355" t="s">
        <v>492</v>
      </c>
      <c r="G1604" s="355" t="s">
        <v>490</v>
      </c>
      <c r="H1604" s="430">
        <v>46400</v>
      </c>
      <c r="I1604" s="355">
        <f t="shared" si="26"/>
        <v>4</v>
      </c>
      <c r="J1604" s="430">
        <v>46400</v>
      </c>
      <c r="K1604" s="430">
        <v>24</v>
      </c>
      <c r="L1604" s="431" t="s">
        <v>408</v>
      </c>
      <c r="M1604" s="355" t="s">
        <v>13012</v>
      </c>
    </row>
    <row r="1605" spans="1:13">
      <c r="A1605" s="354">
        <v>45386</v>
      </c>
      <c r="B1605" s="355" t="s">
        <v>4113</v>
      </c>
      <c r="C1605" s="355" t="s">
        <v>404</v>
      </c>
      <c r="D1605" s="355" t="s">
        <v>4114</v>
      </c>
      <c r="E1605" s="355" t="s">
        <v>491</v>
      </c>
      <c r="F1605" s="355" t="s">
        <v>492</v>
      </c>
      <c r="G1605" s="355" t="s">
        <v>490</v>
      </c>
      <c r="H1605" s="430">
        <v>46620</v>
      </c>
      <c r="I1605" s="355">
        <f t="shared" si="26"/>
        <v>4</v>
      </c>
      <c r="J1605" s="430">
        <v>46620</v>
      </c>
      <c r="K1605" s="430">
        <v>24</v>
      </c>
      <c r="L1605" s="431" t="s">
        <v>408</v>
      </c>
      <c r="M1605" s="355" t="s">
        <v>13010</v>
      </c>
    </row>
    <row r="1606" spans="1:13">
      <c r="A1606" s="354">
        <v>45391</v>
      </c>
      <c r="B1606" s="355" t="s">
        <v>4115</v>
      </c>
      <c r="C1606" s="355" t="s">
        <v>500</v>
      </c>
      <c r="D1606" s="355" t="s">
        <v>4116</v>
      </c>
      <c r="E1606" s="355" t="s">
        <v>491</v>
      </c>
      <c r="F1606" s="355" t="s">
        <v>492</v>
      </c>
      <c r="G1606" s="355" t="s">
        <v>490</v>
      </c>
      <c r="H1606" s="430">
        <v>46180</v>
      </c>
      <c r="I1606" s="355">
        <f t="shared" si="26"/>
        <v>4</v>
      </c>
      <c r="J1606" s="430">
        <v>46180</v>
      </c>
      <c r="K1606" s="430">
        <v>24</v>
      </c>
      <c r="L1606" s="431" t="s">
        <v>408</v>
      </c>
      <c r="M1606" s="355" t="s">
        <v>13014</v>
      </c>
    </row>
    <row r="1607" spans="1:13">
      <c r="A1607" s="354">
        <v>45392</v>
      </c>
      <c r="B1607" s="355" t="s">
        <v>4117</v>
      </c>
      <c r="C1607" s="355" t="s">
        <v>464</v>
      </c>
      <c r="D1607" s="355" t="s">
        <v>4118</v>
      </c>
      <c r="E1607" s="355" t="s">
        <v>491</v>
      </c>
      <c r="F1607" s="355" t="s">
        <v>492</v>
      </c>
      <c r="G1607" s="355" t="s">
        <v>490</v>
      </c>
      <c r="H1607" s="430">
        <v>47180</v>
      </c>
      <c r="I1607" s="355">
        <f t="shared" si="26"/>
        <v>4</v>
      </c>
      <c r="J1607" s="430">
        <v>47180</v>
      </c>
      <c r="K1607" s="430">
        <v>24</v>
      </c>
      <c r="L1607" s="431" t="s">
        <v>408</v>
      </c>
      <c r="M1607" s="355" t="s">
        <v>13013</v>
      </c>
    </row>
    <row r="1608" spans="1:13">
      <c r="A1608" s="354">
        <v>45404</v>
      </c>
      <c r="B1608" s="355" t="s">
        <v>4119</v>
      </c>
      <c r="C1608" s="355" t="s">
        <v>466</v>
      </c>
      <c r="D1608" s="355" t="s">
        <v>4120</v>
      </c>
      <c r="E1608" s="355" t="s">
        <v>491</v>
      </c>
      <c r="F1608" s="355" t="s">
        <v>492</v>
      </c>
      <c r="G1608" s="355" t="s">
        <v>490</v>
      </c>
      <c r="H1608" s="430">
        <v>46520</v>
      </c>
      <c r="I1608" s="355">
        <f t="shared" si="26"/>
        <v>4</v>
      </c>
      <c r="J1608" s="430">
        <v>46520</v>
      </c>
      <c r="K1608" s="430">
        <v>24</v>
      </c>
      <c r="L1608" s="431" t="s">
        <v>408</v>
      </c>
      <c r="M1608" s="355" t="s">
        <v>13019</v>
      </c>
    </row>
    <row r="1609" spans="1:13">
      <c r="A1609" s="354">
        <v>45405</v>
      </c>
      <c r="B1609" s="355" t="s">
        <v>4121</v>
      </c>
      <c r="C1609" s="355" t="s">
        <v>404</v>
      </c>
      <c r="D1609" s="355" t="s">
        <v>4122</v>
      </c>
      <c r="E1609" s="355" t="s">
        <v>491</v>
      </c>
      <c r="F1609" s="355" t="s">
        <v>492</v>
      </c>
      <c r="G1609" s="355" t="s">
        <v>490</v>
      </c>
      <c r="H1609" s="430">
        <v>47000</v>
      </c>
      <c r="I1609" s="355">
        <f t="shared" si="26"/>
        <v>4</v>
      </c>
      <c r="J1609" s="430">
        <v>47000</v>
      </c>
      <c r="K1609" s="430">
        <v>24</v>
      </c>
      <c r="L1609" s="431" t="s">
        <v>408</v>
      </c>
      <c r="M1609" s="355" t="s">
        <v>13020</v>
      </c>
    </row>
    <row r="1610" spans="1:13">
      <c r="A1610" s="354">
        <v>45407</v>
      </c>
      <c r="B1610" s="355" t="s">
        <v>4123</v>
      </c>
      <c r="C1610" s="355" t="s">
        <v>404</v>
      </c>
      <c r="D1610" s="355" t="s">
        <v>4124</v>
      </c>
      <c r="E1610" s="355" t="s">
        <v>491</v>
      </c>
      <c r="F1610" s="355" t="s">
        <v>492</v>
      </c>
      <c r="G1610" s="355" t="s">
        <v>490</v>
      </c>
      <c r="H1610" s="430">
        <v>46060</v>
      </c>
      <c r="I1610" s="355">
        <f t="shared" si="26"/>
        <v>4</v>
      </c>
      <c r="J1610" s="430">
        <v>46060</v>
      </c>
      <c r="K1610" s="430">
        <v>24</v>
      </c>
      <c r="L1610" s="431" t="s">
        <v>408</v>
      </c>
      <c r="M1610" s="355" t="s">
        <v>13018</v>
      </c>
    </row>
    <row r="1611" spans="1:13">
      <c r="A1611" s="354">
        <v>45412</v>
      </c>
      <c r="B1611" s="355" t="s">
        <v>4125</v>
      </c>
      <c r="C1611" s="355" t="s">
        <v>409</v>
      </c>
      <c r="D1611" s="355" t="s">
        <v>4126</v>
      </c>
      <c r="E1611" s="355" t="s">
        <v>491</v>
      </c>
      <c r="F1611" s="355" t="s">
        <v>492</v>
      </c>
      <c r="G1611" s="355" t="s">
        <v>490</v>
      </c>
      <c r="H1611" s="430">
        <v>46220</v>
      </c>
      <c r="I1611" s="355">
        <f t="shared" si="26"/>
        <v>4</v>
      </c>
      <c r="J1611" s="430">
        <v>46220</v>
      </c>
      <c r="K1611" s="430">
        <v>24</v>
      </c>
      <c r="L1611" s="431" t="s">
        <v>408</v>
      </c>
      <c r="M1611" s="355" t="s">
        <v>13024</v>
      </c>
    </row>
    <row r="1612" spans="1:13">
      <c r="A1612" s="354">
        <v>45413</v>
      </c>
      <c r="B1612" s="355" t="s">
        <v>4127</v>
      </c>
      <c r="C1612" s="355" t="s">
        <v>409</v>
      </c>
      <c r="D1612" s="355" t="s">
        <v>4128</v>
      </c>
      <c r="E1612" s="355" t="s">
        <v>491</v>
      </c>
      <c r="F1612" s="355" t="s">
        <v>492</v>
      </c>
      <c r="G1612" s="355" t="s">
        <v>490</v>
      </c>
      <c r="H1612" s="430">
        <v>46760</v>
      </c>
      <c r="I1612" s="355">
        <f t="shared" si="26"/>
        <v>5</v>
      </c>
      <c r="J1612" s="430">
        <v>46760</v>
      </c>
      <c r="K1612" s="430">
        <v>24</v>
      </c>
      <c r="L1612" s="431" t="s">
        <v>408</v>
      </c>
      <c r="M1612" s="355" t="s">
        <v>13020</v>
      </c>
    </row>
    <row r="1613" spans="1:13">
      <c r="A1613" s="354">
        <v>45421</v>
      </c>
      <c r="B1613" s="355" t="s">
        <v>4129</v>
      </c>
      <c r="C1613" s="355" t="s">
        <v>497</v>
      </c>
      <c r="D1613" s="355" t="s">
        <v>4130</v>
      </c>
      <c r="E1613" s="355" t="s">
        <v>491</v>
      </c>
      <c r="F1613" s="355" t="s">
        <v>492</v>
      </c>
      <c r="G1613" s="355" t="s">
        <v>490</v>
      </c>
      <c r="H1613" s="430">
        <v>47560</v>
      </c>
      <c r="I1613" s="355">
        <f t="shared" si="26"/>
        <v>5</v>
      </c>
      <c r="J1613" s="430">
        <v>47560</v>
      </c>
      <c r="K1613" s="430">
        <v>24</v>
      </c>
      <c r="L1613" s="431" t="s">
        <v>408</v>
      </c>
      <c r="M1613" s="355" t="s">
        <v>13135</v>
      </c>
    </row>
    <row r="1614" spans="1:13">
      <c r="A1614" s="354">
        <v>45422</v>
      </c>
      <c r="B1614" s="355" t="s">
        <v>4131</v>
      </c>
      <c r="C1614" s="355" t="s">
        <v>459</v>
      </c>
      <c r="D1614" s="355" t="s">
        <v>4132</v>
      </c>
      <c r="E1614" s="355" t="s">
        <v>491</v>
      </c>
      <c r="F1614" s="355" t="s">
        <v>492</v>
      </c>
      <c r="G1614" s="355" t="s">
        <v>490</v>
      </c>
      <c r="H1614" s="430">
        <v>46920</v>
      </c>
      <c r="I1614" s="355">
        <f t="shared" si="26"/>
        <v>5</v>
      </c>
      <c r="J1614" s="430">
        <v>46920</v>
      </c>
      <c r="K1614" s="430">
        <v>24</v>
      </c>
      <c r="L1614" s="431" t="s">
        <v>408</v>
      </c>
      <c r="M1614" s="355" t="s">
        <v>13027</v>
      </c>
    </row>
    <row r="1615" spans="1:13">
      <c r="A1615" s="354">
        <v>45425</v>
      </c>
      <c r="B1615" s="355" t="s">
        <v>4133</v>
      </c>
      <c r="C1615" s="355" t="s">
        <v>4134</v>
      </c>
      <c r="D1615" s="355" t="s">
        <v>4135</v>
      </c>
      <c r="E1615" s="355" t="s">
        <v>491</v>
      </c>
      <c r="F1615" s="355" t="s">
        <v>492</v>
      </c>
      <c r="G1615" s="355" t="s">
        <v>490</v>
      </c>
      <c r="H1615" s="430">
        <v>47200</v>
      </c>
      <c r="I1615" s="355">
        <f t="shared" si="26"/>
        <v>5</v>
      </c>
      <c r="J1615" s="430">
        <v>47200</v>
      </c>
      <c r="K1615" s="430">
        <v>24</v>
      </c>
      <c r="L1615" s="431" t="s">
        <v>408</v>
      </c>
      <c r="M1615" s="355" t="s">
        <v>13027</v>
      </c>
    </row>
    <row r="1616" spans="1:13">
      <c r="A1616" s="354">
        <v>45426</v>
      </c>
      <c r="B1616" s="355" t="s">
        <v>4136</v>
      </c>
      <c r="C1616" s="355" t="s">
        <v>464</v>
      </c>
      <c r="D1616" s="355" t="s">
        <v>4137</v>
      </c>
      <c r="E1616" s="355" t="s">
        <v>491</v>
      </c>
      <c r="F1616" s="355" t="s">
        <v>492</v>
      </c>
      <c r="G1616" s="355" t="s">
        <v>490</v>
      </c>
      <c r="H1616" s="430">
        <v>47160</v>
      </c>
      <c r="I1616" s="355">
        <f t="shared" si="26"/>
        <v>5</v>
      </c>
      <c r="J1616" s="430">
        <v>47160</v>
      </c>
      <c r="K1616" s="430">
        <v>24</v>
      </c>
      <c r="L1616" s="431" t="s">
        <v>408</v>
      </c>
      <c r="M1616" s="355" t="s">
        <v>13030</v>
      </c>
    </row>
    <row r="1617" spans="1:13">
      <c r="A1617" s="354">
        <v>45427</v>
      </c>
      <c r="B1617" s="355" t="s">
        <v>4138</v>
      </c>
      <c r="C1617" s="355" t="s">
        <v>404</v>
      </c>
      <c r="D1617" s="355" t="s">
        <v>4139</v>
      </c>
      <c r="E1617" s="355" t="s">
        <v>491</v>
      </c>
      <c r="F1617" s="355" t="s">
        <v>492</v>
      </c>
      <c r="G1617" s="355" t="s">
        <v>490</v>
      </c>
      <c r="H1617" s="430">
        <v>46680</v>
      </c>
      <c r="I1617" s="355">
        <f t="shared" si="26"/>
        <v>5</v>
      </c>
      <c r="J1617" s="430">
        <v>46680</v>
      </c>
      <c r="K1617" s="430">
        <v>24</v>
      </c>
      <c r="L1617" s="431" t="s">
        <v>408</v>
      </c>
      <c r="M1617" s="355" t="s">
        <v>13029</v>
      </c>
    </row>
    <row r="1618" spans="1:13">
      <c r="A1618" s="354">
        <v>45428</v>
      </c>
      <c r="B1618" s="355" t="s">
        <v>4140</v>
      </c>
      <c r="C1618" s="355" t="s">
        <v>479</v>
      </c>
      <c r="D1618" s="355" t="s">
        <v>4141</v>
      </c>
      <c r="E1618" s="355" t="s">
        <v>491</v>
      </c>
      <c r="F1618" s="355" t="s">
        <v>492</v>
      </c>
      <c r="G1618" s="355" t="s">
        <v>490</v>
      </c>
      <c r="H1618" s="430">
        <v>46440</v>
      </c>
      <c r="I1618" s="355">
        <f t="shared" si="26"/>
        <v>5</v>
      </c>
      <c r="J1618" s="430">
        <v>46440</v>
      </c>
      <c r="K1618" s="430">
        <v>24</v>
      </c>
      <c r="L1618" s="431" t="s">
        <v>408</v>
      </c>
      <c r="M1618" s="355" t="s">
        <v>13031</v>
      </c>
    </row>
    <row r="1619" spans="1:13">
      <c r="A1619" s="354">
        <v>45425</v>
      </c>
      <c r="B1619" s="355" t="s">
        <v>4142</v>
      </c>
      <c r="C1619" s="355" t="s">
        <v>4143</v>
      </c>
      <c r="D1619" s="355" t="s">
        <v>4144</v>
      </c>
      <c r="E1619" s="355" t="s">
        <v>503</v>
      </c>
      <c r="F1619" s="355" t="s">
        <v>504</v>
      </c>
      <c r="G1619" s="355" t="s">
        <v>490</v>
      </c>
      <c r="H1619" s="430">
        <v>42920</v>
      </c>
      <c r="I1619" s="355">
        <f t="shared" si="26"/>
        <v>5</v>
      </c>
      <c r="J1619" s="430">
        <v>42920</v>
      </c>
      <c r="K1619" s="430">
        <v>22</v>
      </c>
      <c r="L1619" s="431" t="s">
        <v>408</v>
      </c>
      <c r="M1619" s="355" t="s">
        <v>13026</v>
      </c>
    </row>
    <row r="1620" spans="1:13">
      <c r="A1620" s="354">
        <v>45433</v>
      </c>
      <c r="B1620" s="355" t="s">
        <v>4145</v>
      </c>
      <c r="C1620" s="355" t="s">
        <v>443</v>
      </c>
      <c r="D1620" s="355" t="s">
        <v>4146</v>
      </c>
      <c r="E1620" s="355" t="s">
        <v>491</v>
      </c>
      <c r="F1620" s="355" t="s">
        <v>492</v>
      </c>
      <c r="G1620" s="355" t="s">
        <v>490</v>
      </c>
      <c r="H1620" s="430">
        <v>45820</v>
      </c>
      <c r="I1620" s="355">
        <f t="shared" si="26"/>
        <v>5</v>
      </c>
      <c r="J1620" s="430">
        <v>45820</v>
      </c>
      <c r="K1620" s="430">
        <v>24</v>
      </c>
      <c r="L1620" s="431" t="s">
        <v>408</v>
      </c>
      <c r="M1620" s="355" t="s">
        <v>13032</v>
      </c>
    </row>
    <row r="1621" spans="1:13">
      <c r="A1621" s="354">
        <v>45436</v>
      </c>
      <c r="B1621" s="355" t="s">
        <v>4147</v>
      </c>
      <c r="C1621" s="355" t="s">
        <v>443</v>
      </c>
      <c r="D1621" s="355" t="s">
        <v>4148</v>
      </c>
      <c r="E1621" s="355" t="s">
        <v>491</v>
      </c>
      <c r="F1621" s="355" t="s">
        <v>492</v>
      </c>
      <c r="G1621" s="355" t="s">
        <v>490</v>
      </c>
      <c r="H1621" s="430">
        <v>46540</v>
      </c>
      <c r="I1621" s="355">
        <f t="shared" si="26"/>
        <v>5</v>
      </c>
      <c r="J1621" s="430">
        <v>46540</v>
      </c>
      <c r="K1621" s="430">
        <v>24</v>
      </c>
      <c r="L1621" s="431" t="s">
        <v>408</v>
      </c>
      <c r="M1621" s="355" t="s">
        <v>13035</v>
      </c>
    </row>
    <row r="1622" spans="1:13">
      <c r="A1622" s="354">
        <v>45433</v>
      </c>
      <c r="B1622" s="355" t="s">
        <v>4149</v>
      </c>
      <c r="C1622" s="355" t="s">
        <v>4150</v>
      </c>
      <c r="D1622" s="355" t="s">
        <v>4151</v>
      </c>
      <c r="E1622" s="355" t="s">
        <v>503</v>
      </c>
      <c r="F1622" s="355" t="s">
        <v>504</v>
      </c>
      <c r="G1622" s="355" t="s">
        <v>490</v>
      </c>
      <c r="H1622" s="430">
        <v>196685</v>
      </c>
      <c r="I1622" s="355">
        <f t="shared" si="26"/>
        <v>5</v>
      </c>
      <c r="J1622" s="430">
        <v>196685</v>
      </c>
      <c r="K1622" s="430">
        <v>104</v>
      </c>
      <c r="L1622" s="431" t="s">
        <v>408</v>
      </c>
      <c r="M1622" s="355" t="s">
        <v>13040</v>
      </c>
    </row>
    <row r="1623" spans="1:13">
      <c r="A1623" s="354">
        <v>45433</v>
      </c>
      <c r="B1623" s="355" t="s">
        <v>4152</v>
      </c>
      <c r="C1623" s="355" t="s">
        <v>4153</v>
      </c>
      <c r="D1623" s="355" t="s">
        <v>4154</v>
      </c>
      <c r="E1623" s="355" t="s">
        <v>503</v>
      </c>
      <c r="F1623" s="355" t="s">
        <v>504</v>
      </c>
      <c r="G1623" s="355" t="s">
        <v>490</v>
      </c>
      <c r="H1623" s="430">
        <v>42980</v>
      </c>
      <c r="I1623" s="355">
        <f t="shared" si="26"/>
        <v>5</v>
      </c>
      <c r="J1623" s="430">
        <v>42980</v>
      </c>
      <c r="K1623" s="430">
        <v>22</v>
      </c>
      <c r="L1623" s="431" t="s">
        <v>408</v>
      </c>
      <c r="M1623" s="355" t="s">
        <v>13032</v>
      </c>
    </row>
    <row r="1624" spans="1:13">
      <c r="A1624" s="354">
        <v>45433</v>
      </c>
      <c r="B1624" s="355" t="s">
        <v>4155</v>
      </c>
      <c r="C1624" s="355" t="s">
        <v>4156</v>
      </c>
      <c r="D1624" s="355" t="s">
        <v>4157</v>
      </c>
      <c r="E1624" s="355" t="s">
        <v>503</v>
      </c>
      <c r="F1624" s="355" t="s">
        <v>504</v>
      </c>
      <c r="G1624" s="355" t="s">
        <v>490</v>
      </c>
      <c r="H1624" s="430">
        <v>43380</v>
      </c>
      <c r="I1624" s="355">
        <f t="shared" si="26"/>
        <v>5</v>
      </c>
      <c r="J1624" s="430">
        <v>43380</v>
      </c>
      <c r="K1624" s="430">
        <v>22</v>
      </c>
      <c r="L1624" s="431" t="s">
        <v>408</v>
      </c>
      <c r="M1624" s="355" t="s">
        <v>13135</v>
      </c>
    </row>
    <row r="1625" spans="1:13">
      <c r="A1625" s="354">
        <v>45433</v>
      </c>
      <c r="B1625" s="355" t="s">
        <v>4158</v>
      </c>
      <c r="C1625" s="355" t="s">
        <v>4159</v>
      </c>
      <c r="D1625" s="355" t="s">
        <v>4160</v>
      </c>
      <c r="E1625" s="355" t="s">
        <v>503</v>
      </c>
      <c r="F1625" s="355" t="s">
        <v>504</v>
      </c>
      <c r="G1625" s="355" t="s">
        <v>490</v>
      </c>
      <c r="H1625" s="430">
        <v>42820</v>
      </c>
      <c r="I1625" s="355">
        <f t="shared" si="26"/>
        <v>5</v>
      </c>
      <c r="J1625" s="430">
        <v>42820</v>
      </c>
      <c r="K1625" s="430">
        <v>22</v>
      </c>
      <c r="L1625" s="431" t="s">
        <v>408</v>
      </c>
      <c r="M1625" s="355" t="s">
        <v>13032</v>
      </c>
    </row>
    <row r="1626" spans="1:13">
      <c r="A1626" s="354">
        <v>45435</v>
      </c>
      <c r="B1626" s="355" t="s">
        <v>4161</v>
      </c>
      <c r="C1626" s="355" t="s">
        <v>4162</v>
      </c>
      <c r="D1626" s="355" t="s">
        <v>4163</v>
      </c>
      <c r="E1626" s="355" t="s">
        <v>503</v>
      </c>
      <c r="F1626" s="355" t="s">
        <v>504</v>
      </c>
      <c r="G1626" s="355" t="s">
        <v>490</v>
      </c>
      <c r="H1626" s="430">
        <v>43060</v>
      </c>
      <c r="I1626" s="355">
        <f t="shared" si="26"/>
        <v>5</v>
      </c>
      <c r="J1626" s="430">
        <v>43060</v>
      </c>
      <c r="K1626" s="430">
        <v>22</v>
      </c>
      <c r="L1626" s="431" t="s">
        <v>408</v>
      </c>
      <c r="M1626" s="355" t="s">
        <v>13040</v>
      </c>
    </row>
    <row r="1627" spans="1:13">
      <c r="A1627" s="354">
        <v>45440</v>
      </c>
      <c r="B1627" s="355" t="s">
        <v>4164</v>
      </c>
      <c r="C1627" s="355" t="s">
        <v>409</v>
      </c>
      <c r="D1627" s="355" t="s">
        <v>4165</v>
      </c>
      <c r="E1627" s="355" t="s">
        <v>491</v>
      </c>
      <c r="F1627" s="355" t="s">
        <v>492</v>
      </c>
      <c r="G1627" s="355" t="s">
        <v>490</v>
      </c>
      <c r="H1627" s="430">
        <v>47080</v>
      </c>
      <c r="I1627" s="355">
        <f t="shared" ref="I1627:I1687" si="27">MONTH(A1627)</f>
        <v>5</v>
      </c>
      <c r="J1627" s="430">
        <v>47080</v>
      </c>
      <c r="K1627" s="430">
        <v>24</v>
      </c>
      <c r="L1627" s="431" t="s">
        <v>408</v>
      </c>
      <c r="M1627" s="355" t="s">
        <v>13034</v>
      </c>
    </row>
    <row r="1628" spans="1:13">
      <c r="A1628" s="354">
        <v>45441</v>
      </c>
      <c r="B1628" s="355" t="s">
        <v>4166</v>
      </c>
      <c r="C1628" s="355" t="s">
        <v>500</v>
      </c>
      <c r="D1628" s="355" t="s">
        <v>4167</v>
      </c>
      <c r="E1628" s="355" t="s">
        <v>491</v>
      </c>
      <c r="F1628" s="355" t="s">
        <v>492</v>
      </c>
      <c r="G1628" s="355" t="s">
        <v>490</v>
      </c>
      <c r="H1628" s="430">
        <v>46660</v>
      </c>
      <c r="I1628" s="355">
        <f t="shared" si="27"/>
        <v>5</v>
      </c>
      <c r="J1628" s="430">
        <v>46660</v>
      </c>
      <c r="K1628" s="430">
        <v>24</v>
      </c>
      <c r="L1628" s="431" t="s">
        <v>408</v>
      </c>
      <c r="M1628" s="355" t="s">
        <v>13035</v>
      </c>
    </row>
    <row r="1629" spans="1:13">
      <c r="A1629" s="354">
        <v>45442</v>
      </c>
      <c r="B1629" s="355" t="s">
        <v>4168</v>
      </c>
      <c r="C1629" s="355" t="s">
        <v>505</v>
      </c>
      <c r="D1629" s="355" t="s">
        <v>4169</v>
      </c>
      <c r="E1629" s="355" t="s">
        <v>491</v>
      </c>
      <c r="F1629" s="355" t="s">
        <v>492</v>
      </c>
      <c r="G1629" s="355" t="s">
        <v>490</v>
      </c>
      <c r="H1629" s="430">
        <v>47020</v>
      </c>
      <c r="I1629" s="355">
        <f t="shared" si="27"/>
        <v>5</v>
      </c>
      <c r="J1629" s="430">
        <v>47020</v>
      </c>
      <c r="K1629" s="430">
        <v>24</v>
      </c>
      <c r="L1629" s="431" t="s">
        <v>408</v>
      </c>
      <c r="M1629" s="355" t="s">
        <v>13034</v>
      </c>
    </row>
    <row r="1630" spans="1:13">
      <c r="A1630" s="354">
        <v>45440</v>
      </c>
      <c r="B1630" s="355" t="s">
        <v>4170</v>
      </c>
      <c r="C1630" s="355" t="s">
        <v>4171</v>
      </c>
      <c r="D1630" s="355" t="s">
        <v>4172</v>
      </c>
      <c r="E1630" s="355" t="s">
        <v>503</v>
      </c>
      <c r="F1630" s="355" t="s">
        <v>504</v>
      </c>
      <c r="G1630" s="355" t="s">
        <v>490</v>
      </c>
      <c r="H1630" s="430">
        <v>35469</v>
      </c>
      <c r="I1630" s="355">
        <f t="shared" si="27"/>
        <v>5</v>
      </c>
      <c r="J1630" s="430">
        <v>35469</v>
      </c>
      <c r="K1630" s="430">
        <v>18</v>
      </c>
      <c r="L1630" s="431" t="s">
        <v>408</v>
      </c>
      <c r="M1630" s="355" t="s">
        <v>13135</v>
      </c>
    </row>
    <row r="1631" spans="1:13">
      <c r="A1631" s="354">
        <v>45440</v>
      </c>
      <c r="B1631" s="355" t="s">
        <v>4170</v>
      </c>
      <c r="C1631" s="355" t="s">
        <v>4171</v>
      </c>
      <c r="D1631" s="355" t="s">
        <v>4172</v>
      </c>
      <c r="E1631" s="355" t="s">
        <v>503</v>
      </c>
      <c r="F1631" s="355" t="s">
        <v>504</v>
      </c>
      <c r="G1631" s="355" t="s">
        <v>490</v>
      </c>
      <c r="H1631" s="430">
        <v>7851</v>
      </c>
      <c r="I1631" s="355">
        <f t="shared" si="27"/>
        <v>5</v>
      </c>
      <c r="J1631" s="430">
        <v>7851</v>
      </c>
      <c r="K1631" s="430">
        <v>4</v>
      </c>
      <c r="L1631" s="431" t="s">
        <v>408</v>
      </c>
      <c r="M1631" s="355" t="s">
        <v>13032</v>
      </c>
    </row>
    <row r="1632" spans="1:13">
      <c r="A1632" s="354">
        <v>45441</v>
      </c>
      <c r="B1632" s="355" t="s">
        <v>4173</v>
      </c>
      <c r="C1632" s="355" t="s">
        <v>4174</v>
      </c>
      <c r="D1632" s="355" t="s">
        <v>4175</v>
      </c>
      <c r="E1632" s="355" t="s">
        <v>503</v>
      </c>
      <c r="F1632" s="355" t="s">
        <v>504</v>
      </c>
      <c r="G1632" s="355" t="s">
        <v>490</v>
      </c>
      <c r="H1632" s="430">
        <v>43100</v>
      </c>
      <c r="I1632" s="355">
        <f t="shared" si="27"/>
        <v>5</v>
      </c>
      <c r="J1632" s="430">
        <v>43100</v>
      </c>
      <c r="K1632" s="430">
        <v>22</v>
      </c>
      <c r="L1632" s="431" t="s">
        <v>408</v>
      </c>
      <c r="M1632" s="355" t="s">
        <v>13135</v>
      </c>
    </row>
    <row r="1633" spans="1:13">
      <c r="A1633" s="354">
        <v>45446</v>
      </c>
      <c r="B1633" s="355" t="s">
        <v>4176</v>
      </c>
      <c r="C1633" s="355" t="s">
        <v>404</v>
      </c>
      <c r="D1633" s="355" t="s">
        <v>4177</v>
      </c>
      <c r="E1633" s="355" t="s">
        <v>491</v>
      </c>
      <c r="F1633" s="355" t="s">
        <v>492</v>
      </c>
      <c r="G1633" s="355" t="s">
        <v>490</v>
      </c>
      <c r="H1633" s="430">
        <v>46580</v>
      </c>
      <c r="I1633" s="355">
        <f t="shared" si="27"/>
        <v>6</v>
      </c>
      <c r="J1633" s="430">
        <v>46580</v>
      </c>
      <c r="K1633" s="430">
        <v>24</v>
      </c>
      <c r="L1633" s="431" t="s">
        <v>408</v>
      </c>
      <c r="M1633" s="355" t="s">
        <v>13035</v>
      </c>
    </row>
    <row r="1634" spans="1:13">
      <c r="A1634" s="354">
        <v>45447</v>
      </c>
      <c r="B1634" s="355" t="s">
        <v>4178</v>
      </c>
      <c r="C1634" s="355" t="s">
        <v>477</v>
      </c>
      <c r="D1634" s="355" t="s">
        <v>4179</v>
      </c>
      <c r="E1634" s="355" t="s">
        <v>491</v>
      </c>
      <c r="F1634" s="355" t="s">
        <v>492</v>
      </c>
      <c r="G1634" s="355" t="s">
        <v>490</v>
      </c>
      <c r="H1634" s="430">
        <v>46920</v>
      </c>
      <c r="I1634" s="355">
        <f t="shared" si="27"/>
        <v>6</v>
      </c>
      <c r="J1634" s="430">
        <v>46920</v>
      </c>
      <c r="K1634" s="430">
        <v>24</v>
      </c>
      <c r="L1634" s="431" t="s">
        <v>408</v>
      </c>
      <c r="M1634" s="355" t="s">
        <v>13038</v>
      </c>
    </row>
    <row r="1635" spans="1:13">
      <c r="A1635" s="354">
        <v>45449</v>
      </c>
      <c r="B1635" s="355" t="s">
        <v>4180</v>
      </c>
      <c r="C1635" s="355" t="s">
        <v>404</v>
      </c>
      <c r="D1635" s="355" t="s">
        <v>4181</v>
      </c>
      <c r="E1635" s="355" t="s">
        <v>491</v>
      </c>
      <c r="F1635" s="355" t="s">
        <v>492</v>
      </c>
      <c r="G1635" s="355" t="s">
        <v>490</v>
      </c>
      <c r="H1635" s="430">
        <v>46320</v>
      </c>
      <c r="I1635" s="355">
        <f t="shared" si="27"/>
        <v>6</v>
      </c>
      <c r="J1635" s="430">
        <v>46320</v>
      </c>
      <c r="K1635" s="430">
        <v>24</v>
      </c>
      <c r="L1635" s="431" t="s">
        <v>408</v>
      </c>
      <c r="M1635" s="355" t="s">
        <v>13037</v>
      </c>
    </row>
    <row r="1636" spans="1:13">
      <c r="A1636" s="354">
        <v>45442</v>
      </c>
      <c r="B1636" s="355" t="s">
        <v>4182</v>
      </c>
      <c r="C1636" s="355" t="s">
        <v>4183</v>
      </c>
      <c r="D1636" s="355" t="s">
        <v>4184</v>
      </c>
      <c r="E1636" s="355" t="s">
        <v>503</v>
      </c>
      <c r="F1636" s="355" t="s">
        <v>504</v>
      </c>
      <c r="G1636" s="355" t="s">
        <v>490</v>
      </c>
      <c r="H1636" s="430">
        <v>42840</v>
      </c>
      <c r="I1636" s="355">
        <f t="shared" si="27"/>
        <v>5</v>
      </c>
      <c r="J1636" s="430">
        <v>42840</v>
      </c>
      <c r="K1636" s="430">
        <v>22</v>
      </c>
      <c r="L1636" s="431" t="s">
        <v>408</v>
      </c>
      <c r="M1636" s="355" t="s">
        <v>13135</v>
      </c>
    </row>
    <row r="1637" spans="1:13">
      <c r="A1637" s="354">
        <v>45442</v>
      </c>
      <c r="B1637" s="355" t="s">
        <v>4185</v>
      </c>
      <c r="C1637" s="355" t="s">
        <v>4186</v>
      </c>
      <c r="D1637" s="355" t="s">
        <v>4187</v>
      </c>
      <c r="E1637" s="355" t="s">
        <v>503</v>
      </c>
      <c r="F1637" s="355" t="s">
        <v>504</v>
      </c>
      <c r="G1637" s="355" t="s">
        <v>490</v>
      </c>
      <c r="H1637" s="430">
        <v>43040</v>
      </c>
      <c r="I1637" s="355">
        <f t="shared" si="27"/>
        <v>5</v>
      </c>
      <c r="J1637" s="430">
        <v>43040</v>
      </c>
      <c r="K1637" s="430">
        <v>22</v>
      </c>
      <c r="L1637" s="431" t="s">
        <v>408</v>
      </c>
      <c r="M1637" s="355" t="s">
        <v>13135</v>
      </c>
    </row>
    <row r="1638" spans="1:13">
      <c r="A1638" s="354">
        <v>45453</v>
      </c>
      <c r="B1638" s="355" t="s">
        <v>4188</v>
      </c>
      <c r="C1638" s="355" t="s">
        <v>501</v>
      </c>
      <c r="D1638" s="355" t="s">
        <v>4189</v>
      </c>
      <c r="E1638" s="355" t="s">
        <v>491</v>
      </c>
      <c r="F1638" s="355" t="s">
        <v>492</v>
      </c>
      <c r="G1638" s="355" t="s">
        <v>490</v>
      </c>
      <c r="H1638" s="430">
        <v>46140</v>
      </c>
      <c r="I1638" s="355">
        <f t="shared" si="27"/>
        <v>6</v>
      </c>
      <c r="J1638" s="430">
        <v>46140</v>
      </c>
      <c r="K1638" s="430">
        <v>24</v>
      </c>
      <c r="L1638" s="431" t="s">
        <v>408</v>
      </c>
      <c r="M1638" s="355" t="s">
        <v>13041</v>
      </c>
    </row>
    <row r="1639" spans="1:13">
      <c r="A1639" s="354">
        <v>45454</v>
      </c>
      <c r="B1639" s="355" t="s">
        <v>4190</v>
      </c>
      <c r="C1639" s="355" t="s">
        <v>409</v>
      </c>
      <c r="D1639" s="355" t="s">
        <v>4191</v>
      </c>
      <c r="E1639" s="355" t="s">
        <v>491</v>
      </c>
      <c r="F1639" s="355" t="s">
        <v>492</v>
      </c>
      <c r="G1639" s="355" t="s">
        <v>490</v>
      </c>
      <c r="H1639" s="430">
        <v>46360</v>
      </c>
      <c r="I1639" s="355">
        <f t="shared" si="27"/>
        <v>6</v>
      </c>
      <c r="J1639" s="430">
        <v>46360</v>
      </c>
      <c r="K1639" s="430">
        <v>24</v>
      </c>
      <c r="L1639" s="431" t="s">
        <v>408</v>
      </c>
      <c r="M1639" s="355" t="s">
        <v>13041</v>
      </c>
    </row>
    <row r="1640" spans="1:13">
      <c r="A1640" s="354">
        <v>45455</v>
      </c>
      <c r="B1640" s="355" t="s">
        <v>4192</v>
      </c>
      <c r="C1640" s="355" t="s">
        <v>409</v>
      </c>
      <c r="D1640" s="355" t="s">
        <v>4193</v>
      </c>
      <c r="E1640" s="355" t="s">
        <v>491</v>
      </c>
      <c r="F1640" s="355" t="s">
        <v>492</v>
      </c>
      <c r="G1640" s="355" t="s">
        <v>490</v>
      </c>
      <c r="H1640" s="430">
        <v>13615</v>
      </c>
      <c r="I1640" s="355">
        <f t="shared" si="27"/>
        <v>6</v>
      </c>
      <c r="J1640" s="430">
        <v>13615</v>
      </c>
      <c r="K1640" s="430">
        <v>7</v>
      </c>
      <c r="L1640" s="431" t="s">
        <v>408</v>
      </c>
      <c r="M1640" s="355" t="s">
        <v>13044</v>
      </c>
    </row>
    <row r="1641" spans="1:13">
      <c r="A1641" s="354">
        <v>45455</v>
      </c>
      <c r="B1641" s="355" t="s">
        <v>4192</v>
      </c>
      <c r="C1641" s="355" t="s">
        <v>409</v>
      </c>
      <c r="D1641" s="355" t="s">
        <v>4193</v>
      </c>
      <c r="E1641" s="355" t="s">
        <v>491</v>
      </c>
      <c r="F1641" s="355" t="s">
        <v>492</v>
      </c>
      <c r="G1641" s="355" t="s">
        <v>490</v>
      </c>
      <c r="H1641" s="430">
        <v>33065</v>
      </c>
      <c r="I1641" s="355">
        <f t="shared" si="27"/>
        <v>6</v>
      </c>
      <c r="J1641" s="430">
        <v>33065</v>
      </c>
      <c r="K1641" s="430">
        <v>17</v>
      </c>
      <c r="L1641" s="431" t="s">
        <v>408</v>
      </c>
      <c r="M1641" s="355" t="s">
        <v>13041</v>
      </c>
    </row>
    <row r="1642" spans="1:13">
      <c r="A1642" s="354">
        <v>45456</v>
      </c>
      <c r="B1642" s="355" t="s">
        <v>4194</v>
      </c>
      <c r="C1642" s="355" t="s">
        <v>455</v>
      </c>
      <c r="D1642" s="355" t="s">
        <v>4195</v>
      </c>
      <c r="E1642" s="355" t="s">
        <v>491</v>
      </c>
      <c r="F1642" s="355" t="s">
        <v>492</v>
      </c>
      <c r="G1642" s="355" t="s">
        <v>490</v>
      </c>
      <c r="H1642" s="430">
        <v>1942</v>
      </c>
      <c r="I1642" s="355">
        <f t="shared" si="27"/>
        <v>6</v>
      </c>
      <c r="J1642" s="430">
        <v>1942</v>
      </c>
      <c r="K1642" s="430">
        <v>1</v>
      </c>
      <c r="L1642" s="431" t="s">
        <v>408</v>
      </c>
      <c r="M1642" s="355" t="s">
        <v>13038</v>
      </c>
    </row>
    <row r="1643" spans="1:13">
      <c r="A1643" s="354">
        <v>45456</v>
      </c>
      <c r="B1643" s="355" t="s">
        <v>4194</v>
      </c>
      <c r="C1643" s="355" t="s">
        <v>455</v>
      </c>
      <c r="D1643" s="355" t="s">
        <v>4195</v>
      </c>
      <c r="E1643" s="355" t="s">
        <v>491</v>
      </c>
      <c r="F1643" s="355" t="s">
        <v>492</v>
      </c>
      <c r="G1643" s="355" t="s">
        <v>490</v>
      </c>
      <c r="H1643" s="430">
        <v>44658</v>
      </c>
      <c r="I1643" s="355">
        <f t="shared" si="27"/>
        <v>6</v>
      </c>
      <c r="J1643" s="430">
        <v>44658</v>
      </c>
      <c r="K1643" s="430">
        <v>23</v>
      </c>
      <c r="L1643" s="431" t="s">
        <v>408</v>
      </c>
      <c r="M1643" s="355" t="s">
        <v>13044</v>
      </c>
    </row>
    <row r="1644" spans="1:13">
      <c r="A1644" s="354">
        <v>45455</v>
      </c>
      <c r="B1644" s="355" t="s">
        <v>4196</v>
      </c>
      <c r="C1644" s="355" t="s">
        <v>4197</v>
      </c>
      <c r="D1644" s="355" t="s">
        <v>4198</v>
      </c>
      <c r="E1644" s="355" t="s">
        <v>507</v>
      </c>
      <c r="F1644" s="355" t="s">
        <v>504</v>
      </c>
      <c r="G1644" s="355" t="s">
        <v>490</v>
      </c>
      <c r="H1644" s="430">
        <v>42500</v>
      </c>
      <c r="I1644" s="355">
        <f t="shared" si="27"/>
        <v>6</v>
      </c>
      <c r="J1644" s="430">
        <v>42500</v>
      </c>
      <c r="K1644" s="430">
        <v>22</v>
      </c>
      <c r="L1644" s="431" t="s">
        <v>408</v>
      </c>
      <c r="M1644" s="355" t="s">
        <v>13026</v>
      </c>
    </row>
    <row r="1645" spans="1:13">
      <c r="A1645" s="354">
        <v>45455</v>
      </c>
      <c r="B1645" s="355" t="s">
        <v>4199</v>
      </c>
      <c r="C1645" s="355" t="s">
        <v>4200</v>
      </c>
      <c r="D1645" s="355" t="s">
        <v>4201</v>
      </c>
      <c r="E1645" s="355" t="s">
        <v>507</v>
      </c>
      <c r="F1645" s="355" t="s">
        <v>504</v>
      </c>
      <c r="G1645" s="355" t="s">
        <v>490</v>
      </c>
      <c r="H1645" s="430">
        <v>42500</v>
      </c>
      <c r="I1645" s="355">
        <f t="shared" si="27"/>
        <v>6</v>
      </c>
      <c r="J1645" s="430">
        <v>42500</v>
      </c>
      <c r="K1645" s="430">
        <v>22</v>
      </c>
      <c r="L1645" s="431" t="s">
        <v>408</v>
      </c>
      <c r="M1645" s="355" t="s">
        <v>13026</v>
      </c>
    </row>
    <row r="1646" spans="1:13">
      <c r="A1646" s="354">
        <v>45455</v>
      </c>
      <c r="B1646" s="355" t="s">
        <v>4202</v>
      </c>
      <c r="C1646" s="355" t="s">
        <v>4203</v>
      </c>
      <c r="D1646" s="355" t="s">
        <v>4204</v>
      </c>
      <c r="E1646" s="355" t="s">
        <v>507</v>
      </c>
      <c r="F1646" s="355" t="s">
        <v>504</v>
      </c>
      <c r="G1646" s="355" t="s">
        <v>490</v>
      </c>
      <c r="H1646" s="430">
        <v>42940</v>
      </c>
      <c r="I1646" s="355">
        <f t="shared" si="27"/>
        <v>6</v>
      </c>
      <c r="J1646" s="430">
        <v>42940</v>
      </c>
      <c r="K1646" s="430">
        <v>22</v>
      </c>
      <c r="L1646" s="431" t="s">
        <v>408</v>
      </c>
      <c r="M1646" s="355" t="s">
        <v>13026</v>
      </c>
    </row>
    <row r="1647" spans="1:13">
      <c r="A1647" s="354">
        <v>45455</v>
      </c>
      <c r="B1647" s="355" t="s">
        <v>4205</v>
      </c>
      <c r="C1647" s="355" t="s">
        <v>4206</v>
      </c>
      <c r="D1647" s="355" t="s">
        <v>4207</v>
      </c>
      <c r="E1647" s="355" t="s">
        <v>507</v>
      </c>
      <c r="F1647" s="355" t="s">
        <v>504</v>
      </c>
      <c r="G1647" s="355" t="s">
        <v>490</v>
      </c>
      <c r="H1647" s="430">
        <v>42920</v>
      </c>
      <c r="I1647" s="355">
        <f t="shared" si="27"/>
        <v>6</v>
      </c>
      <c r="J1647" s="430">
        <v>42920</v>
      </c>
      <c r="K1647" s="430">
        <v>22</v>
      </c>
      <c r="L1647" s="431" t="s">
        <v>408</v>
      </c>
      <c r="M1647" s="355" t="s">
        <v>13026</v>
      </c>
    </row>
    <row r="1648" spans="1:13">
      <c r="A1648" s="354">
        <v>45455</v>
      </c>
      <c r="B1648" s="355" t="s">
        <v>4208</v>
      </c>
      <c r="C1648" s="355" t="s">
        <v>4209</v>
      </c>
      <c r="D1648" s="355" t="s">
        <v>4210</v>
      </c>
      <c r="E1648" s="355" t="s">
        <v>507</v>
      </c>
      <c r="F1648" s="355" t="s">
        <v>504</v>
      </c>
      <c r="G1648" s="355" t="s">
        <v>490</v>
      </c>
      <c r="H1648" s="430">
        <v>43060</v>
      </c>
      <c r="I1648" s="355">
        <f t="shared" si="27"/>
        <v>6</v>
      </c>
      <c r="J1648" s="430">
        <v>43060</v>
      </c>
      <c r="K1648" s="430">
        <v>22</v>
      </c>
      <c r="L1648" s="431" t="s">
        <v>408</v>
      </c>
      <c r="M1648" s="355" t="s">
        <v>13026</v>
      </c>
    </row>
    <row r="1649" spans="1:13">
      <c r="A1649" s="354">
        <v>45455</v>
      </c>
      <c r="B1649" s="355" t="s">
        <v>4211</v>
      </c>
      <c r="C1649" s="355" t="s">
        <v>4212</v>
      </c>
      <c r="D1649" s="355" t="s">
        <v>4213</v>
      </c>
      <c r="E1649" s="355" t="s">
        <v>507</v>
      </c>
      <c r="F1649" s="355" t="s">
        <v>504</v>
      </c>
      <c r="G1649" s="355" t="s">
        <v>490</v>
      </c>
      <c r="H1649" s="430">
        <v>42200</v>
      </c>
      <c r="I1649" s="355">
        <f t="shared" si="27"/>
        <v>6</v>
      </c>
      <c r="J1649" s="430">
        <v>42200</v>
      </c>
      <c r="K1649" s="430">
        <v>22</v>
      </c>
      <c r="L1649" s="431" t="s">
        <v>408</v>
      </c>
      <c r="M1649" s="355" t="s">
        <v>13044</v>
      </c>
    </row>
    <row r="1650" spans="1:13">
      <c r="A1650" s="354">
        <v>45456</v>
      </c>
      <c r="B1650" s="355" t="s">
        <v>4214</v>
      </c>
      <c r="C1650" s="355" t="s">
        <v>4215</v>
      </c>
      <c r="D1650" s="355" t="s">
        <v>4216</v>
      </c>
      <c r="E1650" s="355" t="s">
        <v>507</v>
      </c>
      <c r="F1650" s="355" t="s">
        <v>504</v>
      </c>
      <c r="G1650" s="355" t="s">
        <v>490</v>
      </c>
      <c r="H1650" s="430">
        <v>9894</v>
      </c>
      <c r="I1650" s="355">
        <f t="shared" si="27"/>
        <v>6</v>
      </c>
      <c r="J1650" s="430">
        <v>9894</v>
      </c>
      <c r="K1650" s="430">
        <v>5</v>
      </c>
      <c r="L1650" s="431" t="s">
        <v>408</v>
      </c>
      <c r="M1650" s="355" t="s">
        <v>13042</v>
      </c>
    </row>
    <row r="1651" spans="1:13">
      <c r="A1651" s="354">
        <v>45456</v>
      </c>
      <c r="B1651" s="355" t="s">
        <v>4214</v>
      </c>
      <c r="C1651" s="355" t="s">
        <v>4215</v>
      </c>
      <c r="D1651" s="355" t="s">
        <v>4216</v>
      </c>
      <c r="E1651" s="355" t="s">
        <v>507</v>
      </c>
      <c r="F1651" s="355" t="s">
        <v>504</v>
      </c>
      <c r="G1651" s="355" t="s">
        <v>490</v>
      </c>
      <c r="H1651" s="430">
        <v>33626</v>
      </c>
      <c r="I1651" s="355">
        <f t="shared" si="27"/>
        <v>6</v>
      </c>
      <c r="J1651" s="430">
        <v>33626</v>
      </c>
      <c r="K1651" s="430">
        <v>17</v>
      </c>
      <c r="L1651" s="431" t="s">
        <v>408</v>
      </c>
      <c r="M1651" s="355" t="s">
        <v>13135</v>
      </c>
    </row>
    <row r="1652" spans="1:13">
      <c r="A1652" s="354">
        <v>45456</v>
      </c>
      <c r="B1652" s="355" t="s">
        <v>4217</v>
      </c>
      <c r="C1652" s="355" t="s">
        <v>4218</v>
      </c>
      <c r="D1652" s="355" t="s">
        <v>4219</v>
      </c>
      <c r="E1652" s="355" t="s">
        <v>507</v>
      </c>
      <c r="F1652" s="355" t="s">
        <v>504</v>
      </c>
      <c r="G1652" s="355" t="s">
        <v>490</v>
      </c>
      <c r="H1652" s="430">
        <v>43100</v>
      </c>
      <c r="I1652" s="355">
        <f t="shared" si="27"/>
        <v>6</v>
      </c>
      <c r="J1652" s="430">
        <v>43100</v>
      </c>
      <c r="K1652" s="430">
        <v>22</v>
      </c>
      <c r="L1652" s="431" t="s">
        <v>408</v>
      </c>
      <c r="M1652" s="355" t="s">
        <v>13034</v>
      </c>
    </row>
    <row r="1653" spans="1:13">
      <c r="A1653" s="354">
        <v>45456</v>
      </c>
      <c r="B1653" s="355" t="s">
        <v>4220</v>
      </c>
      <c r="C1653" s="355" t="s">
        <v>4221</v>
      </c>
      <c r="D1653" s="355" t="s">
        <v>4222</v>
      </c>
      <c r="E1653" s="355" t="s">
        <v>507</v>
      </c>
      <c r="F1653" s="355" t="s">
        <v>504</v>
      </c>
      <c r="G1653" s="355" t="s">
        <v>490</v>
      </c>
      <c r="H1653" s="430">
        <v>43200</v>
      </c>
      <c r="I1653" s="355">
        <f t="shared" si="27"/>
        <v>6</v>
      </c>
      <c r="J1653" s="430">
        <v>43200</v>
      </c>
      <c r="K1653" s="430">
        <v>22</v>
      </c>
      <c r="L1653" s="431" t="s">
        <v>408</v>
      </c>
      <c r="M1653" s="355" t="s">
        <v>13045</v>
      </c>
    </row>
    <row r="1654" spans="1:13">
      <c r="A1654" s="354">
        <v>45456</v>
      </c>
      <c r="B1654" s="355" t="s">
        <v>4223</v>
      </c>
      <c r="C1654" s="355" t="s">
        <v>4224</v>
      </c>
      <c r="D1654" s="355" t="s">
        <v>4225</v>
      </c>
      <c r="E1654" s="355" t="s">
        <v>507</v>
      </c>
      <c r="F1654" s="355" t="s">
        <v>504</v>
      </c>
      <c r="G1654" s="355" t="s">
        <v>490</v>
      </c>
      <c r="H1654" s="430">
        <v>43300</v>
      </c>
      <c r="I1654" s="355">
        <f t="shared" si="27"/>
        <v>6</v>
      </c>
      <c r="J1654" s="430">
        <v>43300</v>
      </c>
      <c r="K1654" s="430">
        <v>22</v>
      </c>
      <c r="L1654" s="431" t="s">
        <v>408</v>
      </c>
      <c r="M1654" s="355" t="s">
        <v>13045</v>
      </c>
    </row>
    <row r="1655" spans="1:13">
      <c r="A1655" s="354">
        <v>45457</v>
      </c>
      <c r="B1655" s="355" t="s">
        <v>4226</v>
      </c>
      <c r="C1655" s="355" t="s">
        <v>4227</v>
      </c>
      <c r="D1655" s="355" t="s">
        <v>4228</v>
      </c>
      <c r="E1655" s="355" t="s">
        <v>507</v>
      </c>
      <c r="F1655" s="355" t="s">
        <v>504</v>
      </c>
      <c r="G1655" s="355" t="s">
        <v>490</v>
      </c>
      <c r="H1655" s="430">
        <v>43160</v>
      </c>
      <c r="I1655" s="355">
        <f t="shared" si="27"/>
        <v>6</v>
      </c>
      <c r="J1655" s="430">
        <v>43160</v>
      </c>
      <c r="K1655" s="430">
        <v>22</v>
      </c>
      <c r="L1655" s="431" t="s">
        <v>408</v>
      </c>
      <c r="M1655" s="355" t="s">
        <v>13045</v>
      </c>
    </row>
    <row r="1656" spans="1:13">
      <c r="A1656" s="354">
        <v>45456</v>
      </c>
      <c r="B1656" s="355" t="s">
        <v>4229</v>
      </c>
      <c r="C1656" s="355" t="s">
        <v>4230</v>
      </c>
      <c r="D1656" s="355" t="s">
        <v>4231</v>
      </c>
      <c r="E1656" s="355" t="s">
        <v>507</v>
      </c>
      <c r="F1656" s="355" t="s">
        <v>504</v>
      </c>
      <c r="G1656" s="355" t="s">
        <v>490</v>
      </c>
      <c r="H1656" s="430">
        <v>43220</v>
      </c>
      <c r="I1656" s="355">
        <f t="shared" si="27"/>
        <v>6</v>
      </c>
      <c r="J1656" s="430">
        <v>43220</v>
      </c>
      <c r="K1656" s="430">
        <v>22</v>
      </c>
      <c r="L1656" s="431" t="s">
        <v>408</v>
      </c>
      <c r="M1656" s="355" t="s">
        <v>13045</v>
      </c>
    </row>
    <row r="1657" spans="1:13">
      <c r="A1657" s="354">
        <v>45456</v>
      </c>
      <c r="B1657" s="355" t="s">
        <v>4232</v>
      </c>
      <c r="C1657" s="355" t="s">
        <v>4233</v>
      </c>
      <c r="D1657" s="355" t="s">
        <v>4234</v>
      </c>
      <c r="E1657" s="355" t="s">
        <v>507</v>
      </c>
      <c r="F1657" s="355" t="s">
        <v>504</v>
      </c>
      <c r="G1657" s="355" t="s">
        <v>490</v>
      </c>
      <c r="H1657" s="430">
        <v>23421</v>
      </c>
      <c r="I1657" s="355">
        <f t="shared" si="27"/>
        <v>6</v>
      </c>
      <c r="J1657" s="430">
        <v>23421</v>
      </c>
      <c r="K1657" s="430">
        <v>12</v>
      </c>
      <c r="L1657" s="431" t="s">
        <v>408</v>
      </c>
      <c r="M1657" s="355" t="s">
        <v>13135</v>
      </c>
    </row>
    <row r="1658" spans="1:13">
      <c r="A1658" s="354">
        <v>45456</v>
      </c>
      <c r="B1658" s="355" t="s">
        <v>4232</v>
      </c>
      <c r="C1658" s="355" t="s">
        <v>4233</v>
      </c>
      <c r="D1658" s="355" t="s">
        <v>4234</v>
      </c>
      <c r="E1658" s="355" t="s">
        <v>507</v>
      </c>
      <c r="F1658" s="355" t="s">
        <v>504</v>
      </c>
      <c r="G1658" s="355" t="s">
        <v>490</v>
      </c>
      <c r="H1658" s="430">
        <v>19519</v>
      </c>
      <c r="I1658" s="355">
        <f t="shared" si="27"/>
        <v>6</v>
      </c>
      <c r="J1658" s="430">
        <v>19519</v>
      </c>
      <c r="K1658" s="430">
        <v>10</v>
      </c>
      <c r="L1658" s="431" t="s">
        <v>408</v>
      </c>
      <c r="M1658" s="355" t="s">
        <v>13026</v>
      </c>
    </row>
    <row r="1659" spans="1:13">
      <c r="A1659" s="354">
        <v>45457</v>
      </c>
      <c r="B1659" s="355" t="s">
        <v>4235</v>
      </c>
      <c r="C1659" s="355" t="s">
        <v>4236</v>
      </c>
      <c r="D1659" s="355" t="s">
        <v>4237</v>
      </c>
      <c r="E1659" s="355" t="s">
        <v>507</v>
      </c>
      <c r="F1659" s="355" t="s">
        <v>504</v>
      </c>
      <c r="G1659" s="355" t="s">
        <v>490</v>
      </c>
      <c r="H1659" s="430">
        <v>43180</v>
      </c>
      <c r="I1659" s="355">
        <f t="shared" si="27"/>
        <v>6</v>
      </c>
      <c r="J1659" s="430">
        <v>43180</v>
      </c>
      <c r="K1659" s="430">
        <v>22</v>
      </c>
      <c r="L1659" s="431" t="s">
        <v>408</v>
      </c>
      <c r="M1659" s="355" t="s">
        <v>13045</v>
      </c>
    </row>
    <row r="1660" spans="1:13">
      <c r="A1660" s="354">
        <v>45456</v>
      </c>
      <c r="B1660" s="355" t="s">
        <v>4238</v>
      </c>
      <c r="C1660" s="355" t="s">
        <v>4239</v>
      </c>
      <c r="D1660" s="355" t="s">
        <v>4240</v>
      </c>
      <c r="E1660" s="355" t="s">
        <v>503</v>
      </c>
      <c r="F1660" s="355" t="s">
        <v>504</v>
      </c>
      <c r="G1660" s="355" t="s">
        <v>490</v>
      </c>
      <c r="H1660" s="430">
        <v>43080</v>
      </c>
      <c r="I1660" s="355">
        <f t="shared" si="27"/>
        <v>6</v>
      </c>
      <c r="J1660" s="430">
        <v>43080</v>
      </c>
      <c r="K1660" s="430">
        <v>22</v>
      </c>
      <c r="L1660" s="431" t="s">
        <v>408</v>
      </c>
      <c r="M1660" s="355" t="s">
        <v>13045</v>
      </c>
    </row>
    <row r="1661" spans="1:13">
      <c r="A1661" s="354">
        <v>45460</v>
      </c>
      <c r="B1661" s="355" t="s">
        <v>4241</v>
      </c>
      <c r="C1661" s="355" t="s">
        <v>441</v>
      </c>
      <c r="D1661" s="355" t="s">
        <v>4242</v>
      </c>
      <c r="E1661" s="355" t="s">
        <v>491</v>
      </c>
      <c r="F1661" s="355" t="s">
        <v>492</v>
      </c>
      <c r="G1661" s="355" t="s">
        <v>490</v>
      </c>
      <c r="H1661" s="430">
        <v>42863</v>
      </c>
      <c r="I1661" s="355">
        <f t="shared" si="27"/>
        <v>6</v>
      </c>
      <c r="J1661" s="430">
        <v>42863</v>
      </c>
      <c r="K1661" s="430">
        <v>22</v>
      </c>
      <c r="L1661" s="431" t="s">
        <v>408</v>
      </c>
      <c r="M1661" s="355" t="s">
        <v>13043</v>
      </c>
    </row>
    <row r="1662" spans="1:13">
      <c r="A1662" s="354">
        <v>45460</v>
      </c>
      <c r="B1662" s="355" t="s">
        <v>4241</v>
      </c>
      <c r="C1662" s="355" t="s">
        <v>441</v>
      </c>
      <c r="D1662" s="355" t="s">
        <v>4242</v>
      </c>
      <c r="E1662" s="355" t="s">
        <v>491</v>
      </c>
      <c r="F1662" s="355" t="s">
        <v>492</v>
      </c>
      <c r="G1662" s="355" t="s">
        <v>490</v>
      </c>
      <c r="H1662" s="430">
        <v>3897</v>
      </c>
      <c r="I1662" s="355">
        <f t="shared" si="27"/>
        <v>6</v>
      </c>
      <c r="J1662" s="430">
        <v>3897</v>
      </c>
      <c r="K1662" s="430">
        <v>2</v>
      </c>
      <c r="L1662" s="431" t="s">
        <v>408</v>
      </c>
      <c r="M1662" s="355" t="s">
        <v>13046</v>
      </c>
    </row>
    <row r="1663" spans="1:13">
      <c r="A1663" s="354">
        <v>45461</v>
      </c>
      <c r="B1663" s="355" t="s">
        <v>4243</v>
      </c>
      <c r="C1663" s="355" t="s">
        <v>409</v>
      </c>
      <c r="D1663" s="355" t="s">
        <v>4244</v>
      </c>
      <c r="E1663" s="355" t="s">
        <v>491</v>
      </c>
      <c r="F1663" s="355" t="s">
        <v>492</v>
      </c>
      <c r="G1663" s="355" t="s">
        <v>490</v>
      </c>
      <c r="H1663" s="430">
        <v>1930</v>
      </c>
      <c r="I1663" s="355">
        <f t="shared" si="27"/>
        <v>6</v>
      </c>
      <c r="J1663" s="430">
        <v>1930</v>
      </c>
      <c r="K1663" s="430">
        <v>1</v>
      </c>
      <c r="L1663" s="431" t="s">
        <v>408</v>
      </c>
      <c r="M1663" s="355" t="s">
        <v>13047</v>
      </c>
    </row>
    <row r="1664" spans="1:13">
      <c r="A1664" s="354">
        <v>45461</v>
      </c>
      <c r="B1664" s="355" t="s">
        <v>4243</v>
      </c>
      <c r="C1664" s="355" t="s">
        <v>409</v>
      </c>
      <c r="D1664" s="355" t="s">
        <v>4244</v>
      </c>
      <c r="E1664" s="355" t="s">
        <v>491</v>
      </c>
      <c r="F1664" s="355" t="s">
        <v>492</v>
      </c>
      <c r="G1664" s="355" t="s">
        <v>490</v>
      </c>
      <c r="H1664" s="430">
        <v>44510</v>
      </c>
      <c r="I1664" s="355">
        <f t="shared" si="27"/>
        <v>6</v>
      </c>
      <c r="J1664" s="430">
        <v>44510</v>
      </c>
      <c r="K1664" s="430">
        <v>23</v>
      </c>
      <c r="L1664" s="431" t="s">
        <v>408</v>
      </c>
      <c r="M1664" s="355" t="s">
        <v>13042</v>
      </c>
    </row>
    <row r="1665" spans="1:13">
      <c r="A1665" s="354">
        <v>45467</v>
      </c>
      <c r="B1665" s="355" t="s">
        <v>4245</v>
      </c>
      <c r="C1665" s="355" t="s">
        <v>410</v>
      </c>
      <c r="D1665" s="355" t="s">
        <v>4246</v>
      </c>
      <c r="E1665" s="355" t="s">
        <v>491</v>
      </c>
      <c r="F1665" s="355" t="s">
        <v>492</v>
      </c>
      <c r="G1665" s="355" t="s">
        <v>490</v>
      </c>
      <c r="H1665" s="430">
        <v>46480</v>
      </c>
      <c r="I1665" s="355">
        <f t="shared" si="27"/>
        <v>6</v>
      </c>
      <c r="J1665" s="430">
        <v>46480</v>
      </c>
      <c r="K1665" s="430">
        <v>24</v>
      </c>
      <c r="L1665" s="431" t="s">
        <v>408</v>
      </c>
      <c r="M1665" s="355" t="s">
        <v>13136</v>
      </c>
    </row>
    <row r="1666" spans="1:13">
      <c r="A1666" s="354">
        <v>45468</v>
      </c>
      <c r="B1666" s="355" t="s">
        <v>4247</v>
      </c>
      <c r="C1666" s="355" t="s">
        <v>502</v>
      </c>
      <c r="D1666" s="355" t="s">
        <v>4248</v>
      </c>
      <c r="E1666" s="355" t="s">
        <v>491</v>
      </c>
      <c r="F1666" s="355" t="s">
        <v>492</v>
      </c>
      <c r="G1666" s="355" t="s">
        <v>490</v>
      </c>
      <c r="H1666" s="430">
        <v>46620</v>
      </c>
      <c r="I1666" s="355">
        <f t="shared" si="27"/>
        <v>6</v>
      </c>
      <c r="J1666" s="430">
        <v>46620</v>
      </c>
      <c r="K1666" s="430">
        <v>24</v>
      </c>
      <c r="L1666" s="431" t="s">
        <v>408</v>
      </c>
      <c r="M1666" s="355" t="s">
        <v>13051</v>
      </c>
    </row>
    <row r="1667" spans="1:13">
      <c r="A1667" s="354">
        <v>45469</v>
      </c>
      <c r="B1667" s="355" t="s">
        <v>4249</v>
      </c>
      <c r="C1667" s="355" t="s">
        <v>410</v>
      </c>
      <c r="D1667" s="355" t="s">
        <v>4250</v>
      </c>
      <c r="E1667" s="355" t="s">
        <v>491</v>
      </c>
      <c r="F1667" s="355" t="s">
        <v>492</v>
      </c>
      <c r="G1667" s="355" t="s">
        <v>490</v>
      </c>
      <c r="H1667" s="430">
        <v>46700</v>
      </c>
      <c r="I1667" s="355">
        <f t="shared" si="27"/>
        <v>6</v>
      </c>
      <c r="J1667" s="430">
        <v>46700</v>
      </c>
      <c r="K1667" s="430">
        <v>24</v>
      </c>
      <c r="L1667" s="431" t="s">
        <v>408</v>
      </c>
      <c r="M1667" s="355" t="s">
        <v>13054</v>
      </c>
    </row>
    <row r="1668" spans="1:13">
      <c r="A1668" s="354">
        <v>45463</v>
      </c>
      <c r="B1668" s="355" t="s">
        <v>4251</v>
      </c>
      <c r="C1668" s="355" t="s">
        <v>4252</v>
      </c>
      <c r="D1668" s="355" t="s">
        <v>4253</v>
      </c>
      <c r="E1668" s="355" t="s">
        <v>507</v>
      </c>
      <c r="F1668" s="355" t="s">
        <v>504</v>
      </c>
      <c r="G1668" s="355" t="s">
        <v>490</v>
      </c>
      <c r="H1668" s="430">
        <v>43540</v>
      </c>
      <c r="I1668" s="355">
        <f t="shared" si="27"/>
        <v>6</v>
      </c>
      <c r="J1668" s="430">
        <v>43540</v>
      </c>
      <c r="K1668" s="430">
        <v>22</v>
      </c>
      <c r="L1668" s="431" t="s">
        <v>408</v>
      </c>
      <c r="M1668" s="355" t="s">
        <v>13048</v>
      </c>
    </row>
    <row r="1669" spans="1:13">
      <c r="A1669" s="354">
        <v>45463</v>
      </c>
      <c r="B1669" s="355" t="s">
        <v>4254</v>
      </c>
      <c r="C1669" s="355" t="s">
        <v>4255</v>
      </c>
      <c r="D1669" s="355" t="s">
        <v>4256</v>
      </c>
      <c r="E1669" s="355" t="s">
        <v>507</v>
      </c>
      <c r="F1669" s="355" t="s">
        <v>504</v>
      </c>
      <c r="G1669" s="355" t="s">
        <v>490</v>
      </c>
      <c r="H1669" s="430">
        <v>43140</v>
      </c>
      <c r="I1669" s="355">
        <f t="shared" si="27"/>
        <v>6</v>
      </c>
      <c r="J1669" s="430">
        <v>43140</v>
      </c>
      <c r="K1669" s="430">
        <v>22</v>
      </c>
      <c r="L1669" s="431" t="s">
        <v>408</v>
      </c>
      <c r="M1669" s="355" t="s">
        <v>13050</v>
      </c>
    </row>
    <row r="1670" spans="1:13">
      <c r="A1670" s="354">
        <v>45463</v>
      </c>
      <c r="B1670" s="355" t="s">
        <v>4257</v>
      </c>
      <c r="C1670" s="355" t="s">
        <v>4258</v>
      </c>
      <c r="D1670" s="355" t="s">
        <v>4259</v>
      </c>
      <c r="E1670" s="355" t="s">
        <v>507</v>
      </c>
      <c r="F1670" s="355" t="s">
        <v>504</v>
      </c>
      <c r="G1670" s="355" t="s">
        <v>490</v>
      </c>
      <c r="H1670" s="430">
        <v>42780</v>
      </c>
      <c r="I1670" s="355">
        <f t="shared" si="27"/>
        <v>6</v>
      </c>
      <c r="J1670" s="430">
        <v>42780</v>
      </c>
      <c r="K1670" s="430">
        <v>22</v>
      </c>
      <c r="L1670" s="431" t="s">
        <v>408</v>
      </c>
      <c r="M1670" s="355" t="s">
        <v>13050</v>
      </c>
    </row>
    <row r="1671" spans="1:13">
      <c r="A1671" s="354">
        <v>45463</v>
      </c>
      <c r="B1671" s="355" t="s">
        <v>4260</v>
      </c>
      <c r="C1671" s="355" t="s">
        <v>4261</v>
      </c>
      <c r="D1671" s="355" t="s">
        <v>4262</v>
      </c>
      <c r="E1671" s="355" t="s">
        <v>507</v>
      </c>
      <c r="F1671" s="355" t="s">
        <v>504</v>
      </c>
      <c r="G1671" s="355" t="s">
        <v>490</v>
      </c>
      <c r="H1671" s="430">
        <v>17566</v>
      </c>
      <c r="I1671" s="355">
        <f t="shared" si="27"/>
        <v>6</v>
      </c>
      <c r="J1671" s="430">
        <v>17566</v>
      </c>
      <c r="K1671" s="430">
        <v>9</v>
      </c>
      <c r="L1671" s="431" t="s">
        <v>408</v>
      </c>
      <c r="M1671" s="355" t="s">
        <v>13050</v>
      </c>
    </row>
    <row r="1672" spans="1:13">
      <c r="A1672" s="354">
        <v>45463</v>
      </c>
      <c r="B1672" s="355" t="s">
        <v>4260</v>
      </c>
      <c r="C1672" s="355" t="s">
        <v>4261</v>
      </c>
      <c r="D1672" s="355" t="s">
        <v>4262</v>
      </c>
      <c r="E1672" s="355" t="s">
        <v>507</v>
      </c>
      <c r="F1672" s="355" t="s">
        <v>504</v>
      </c>
      <c r="G1672" s="355" t="s">
        <v>490</v>
      </c>
      <c r="H1672" s="430">
        <v>25374</v>
      </c>
      <c r="I1672" s="355">
        <f t="shared" si="27"/>
        <v>6</v>
      </c>
      <c r="J1672" s="430">
        <v>25374</v>
      </c>
      <c r="K1672" s="430">
        <v>13</v>
      </c>
      <c r="L1672" s="431" t="s">
        <v>408</v>
      </c>
      <c r="M1672" s="355" t="s">
        <v>13048</v>
      </c>
    </row>
    <row r="1673" spans="1:13">
      <c r="A1673" s="354">
        <v>45464</v>
      </c>
      <c r="B1673" s="355" t="s">
        <v>4263</v>
      </c>
      <c r="C1673" s="355" t="s">
        <v>4264</v>
      </c>
      <c r="D1673" s="355" t="s">
        <v>4265</v>
      </c>
      <c r="E1673" s="355" t="s">
        <v>507</v>
      </c>
      <c r="F1673" s="355" t="s">
        <v>504</v>
      </c>
      <c r="G1673" s="355" t="s">
        <v>490</v>
      </c>
      <c r="H1673" s="430">
        <v>42920</v>
      </c>
      <c r="I1673" s="355">
        <f t="shared" si="27"/>
        <v>6</v>
      </c>
      <c r="J1673" s="430">
        <v>42920</v>
      </c>
      <c r="K1673" s="430">
        <v>22</v>
      </c>
      <c r="L1673" s="431" t="s">
        <v>408</v>
      </c>
      <c r="M1673" s="355" t="s">
        <v>13049</v>
      </c>
    </row>
    <row r="1674" spans="1:13">
      <c r="A1674" s="354">
        <v>45464</v>
      </c>
      <c r="B1674" s="355" t="s">
        <v>4266</v>
      </c>
      <c r="C1674" s="355" t="s">
        <v>4267</v>
      </c>
      <c r="D1674" s="355" t="s">
        <v>4268</v>
      </c>
      <c r="E1674" s="355" t="s">
        <v>507</v>
      </c>
      <c r="F1674" s="355" t="s">
        <v>504</v>
      </c>
      <c r="G1674" s="355" t="s">
        <v>490</v>
      </c>
      <c r="H1674" s="430">
        <v>43200</v>
      </c>
      <c r="I1674" s="355">
        <f t="shared" si="27"/>
        <v>6</v>
      </c>
      <c r="J1674" s="430">
        <v>43200</v>
      </c>
      <c r="K1674" s="430">
        <v>22</v>
      </c>
      <c r="L1674" s="431" t="s">
        <v>408</v>
      </c>
      <c r="M1674" s="355" t="s">
        <v>13049</v>
      </c>
    </row>
    <row r="1675" spans="1:13">
      <c r="A1675" s="354">
        <v>45464</v>
      </c>
      <c r="B1675" s="355" t="s">
        <v>4269</v>
      </c>
      <c r="C1675" s="355" t="s">
        <v>4270</v>
      </c>
      <c r="D1675" s="355" t="s">
        <v>4271</v>
      </c>
      <c r="E1675" s="355" t="s">
        <v>507</v>
      </c>
      <c r="F1675" s="355" t="s">
        <v>504</v>
      </c>
      <c r="G1675" s="355" t="s">
        <v>490</v>
      </c>
      <c r="H1675" s="430">
        <v>42640</v>
      </c>
      <c r="I1675" s="355">
        <f t="shared" si="27"/>
        <v>6</v>
      </c>
      <c r="J1675" s="430">
        <v>42640</v>
      </c>
      <c r="K1675" s="430">
        <v>22</v>
      </c>
      <c r="L1675" s="431" t="s">
        <v>408</v>
      </c>
      <c r="M1675" s="355" t="s">
        <v>13051</v>
      </c>
    </row>
    <row r="1676" spans="1:13">
      <c r="A1676" s="354">
        <v>45464</v>
      </c>
      <c r="B1676" s="355" t="s">
        <v>4272</v>
      </c>
      <c r="C1676" s="355" t="s">
        <v>4273</v>
      </c>
      <c r="D1676" s="355" t="s">
        <v>4274</v>
      </c>
      <c r="E1676" s="355" t="s">
        <v>507</v>
      </c>
      <c r="F1676" s="355" t="s">
        <v>504</v>
      </c>
      <c r="G1676" s="355" t="s">
        <v>490</v>
      </c>
      <c r="H1676" s="430">
        <v>14030</v>
      </c>
      <c r="I1676" s="355">
        <f t="shared" si="27"/>
        <v>6</v>
      </c>
      <c r="J1676" s="430">
        <v>14030</v>
      </c>
      <c r="K1676" s="430">
        <v>7</v>
      </c>
      <c r="L1676" s="431" t="s">
        <v>408</v>
      </c>
      <c r="M1676" s="355" t="s">
        <v>13051</v>
      </c>
    </row>
    <row r="1677" spans="1:13">
      <c r="A1677" s="354">
        <v>45464</v>
      </c>
      <c r="B1677" s="355" t="s">
        <v>4272</v>
      </c>
      <c r="C1677" s="355" t="s">
        <v>4273</v>
      </c>
      <c r="D1677" s="355" t="s">
        <v>4274</v>
      </c>
      <c r="E1677" s="355" t="s">
        <v>507</v>
      </c>
      <c r="F1677" s="355" t="s">
        <v>504</v>
      </c>
      <c r="G1677" s="355" t="s">
        <v>490</v>
      </c>
      <c r="H1677" s="430">
        <v>29110</v>
      </c>
      <c r="I1677" s="355">
        <f t="shared" si="27"/>
        <v>6</v>
      </c>
      <c r="J1677" s="430">
        <v>29110</v>
      </c>
      <c r="K1677" s="430">
        <v>15</v>
      </c>
      <c r="L1677" s="431" t="s">
        <v>408</v>
      </c>
      <c r="M1677" s="355" t="s">
        <v>13049</v>
      </c>
    </row>
    <row r="1678" spans="1:13">
      <c r="A1678" s="354">
        <v>45464</v>
      </c>
      <c r="B1678" s="355" t="s">
        <v>4275</v>
      </c>
      <c r="C1678" s="355" t="s">
        <v>4276</v>
      </c>
      <c r="D1678" s="355" t="s">
        <v>4277</v>
      </c>
      <c r="E1678" s="355" t="s">
        <v>507</v>
      </c>
      <c r="F1678" s="355" t="s">
        <v>504</v>
      </c>
      <c r="G1678" s="355" t="s">
        <v>490</v>
      </c>
      <c r="H1678" s="430">
        <v>41010</v>
      </c>
      <c r="I1678" s="355">
        <f t="shared" si="27"/>
        <v>6</v>
      </c>
      <c r="J1678" s="430">
        <v>41010</v>
      </c>
      <c r="K1678" s="430">
        <v>21</v>
      </c>
      <c r="L1678" s="431" t="s">
        <v>408</v>
      </c>
      <c r="M1678" s="355" t="s">
        <v>13051</v>
      </c>
    </row>
    <row r="1679" spans="1:13">
      <c r="A1679" s="354">
        <v>45464</v>
      </c>
      <c r="B1679" s="355" t="s">
        <v>4275</v>
      </c>
      <c r="C1679" s="355" t="s">
        <v>4276</v>
      </c>
      <c r="D1679" s="355" t="s">
        <v>4277</v>
      </c>
      <c r="E1679" s="355" t="s">
        <v>507</v>
      </c>
      <c r="F1679" s="355" t="s">
        <v>504</v>
      </c>
      <c r="G1679" s="355" t="s">
        <v>490</v>
      </c>
      <c r="H1679" s="430">
        <v>1670</v>
      </c>
      <c r="I1679" s="355">
        <f t="shared" si="27"/>
        <v>6</v>
      </c>
      <c r="J1679" s="430">
        <v>1670</v>
      </c>
      <c r="K1679" s="430">
        <v>1</v>
      </c>
      <c r="L1679" s="431" t="s">
        <v>408</v>
      </c>
      <c r="M1679" s="355" t="s">
        <v>13036</v>
      </c>
    </row>
    <row r="1680" spans="1:13">
      <c r="A1680" s="354">
        <v>45467</v>
      </c>
      <c r="B1680" s="355" t="s">
        <v>4278</v>
      </c>
      <c r="C1680" s="355" t="s">
        <v>4279</v>
      </c>
      <c r="D1680" s="355" t="s">
        <v>4280</v>
      </c>
      <c r="E1680" s="355" t="s">
        <v>507</v>
      </c>
      <c r="F1680" s="355" t="s">
        <v>504</v>
      </c>
      <c r="G1680" s="355" t="s">
        <v>490</v>
      </c>
      <c r="H1680" s="430">
        <v>42860</v>
      </c>
      <c r="I1680" s="355">
        <f t="shared" si="27"/>
        <v>6</v>
      </c>
      <c r="J1680" s="430">
        <v>42860</v>
      </c>
      <c r="K1680" s="430">
        <v>22</v>
      </c>
      <c r="L1680" s="431" t="s">
        <v>408</v>
      </c>
      <c r="M1680" s="355" t="s">
        <v>13053</v>
      </c>
    </row>
    <row r="1681" spans="1:13">
      <c r="A1681" s="354">
        <v>45467</v>
      </c>
      <c r="B1681" s="355" t="s">
        <v>4281</v>
      </c>
      <c r="C1681" s="355" t="s">
        <v>4282</v>
      </c>
      <c r="D1681" s="355" t="s">
        <v>4283</v>
      </c>
      <c r="E1681" s="355" t="s">
        <v>507</v>
      </c>
      <c r="F1681" s="355" t="s">
        <v>504</v>
      </c>
      <c r="G1681" s="355" t="s">
        <v>490</v>
      </c>
      <c r="H1681" s="430">
        <v>42720</v>
      </c>
      <c r="I1681" s="355">
        <f t="shared" si="27"/>
        <v>6</v>
      </c>
      <c r="J1681" s="430">
        <v>42720</v>
      </c>
      <c r="K1681" s="430">
        <v>22</v>
      </c>
      <c r="L1681" s="431" t="s">
        <v>408</v>
      </c>
      <c r="M1681" s="355" t="s">
        <v>13053</v>
      </c>
    </row>
    <row r="1682" spans="1:13">
      <c r="A1682" s="354">
        <v>45467</v>
      </c>
      <c r="B1682" s="355" t="s">
        <v>4284</v>
      </c>
      <c r="C1682" s="355" t="s">
        <v>4285</v>
      </c>
      <c r="D1682" s="355" t="s">
        <v>4286</v>
      </c>
      <c r="E1682" s="355" t="s">
        <v>507</v>
      </c>
      <c r="F1682" s="355" t="s">
        <v>504</v>
      </c>
      <c r="G1682" s="355" t="s">
        <v>490</v>
      </c>
      <c r="H1682" s="430">
        <v>42580</v>
      </c>
      <c r="I1682" s="355">
        <f t="shared" si="27"/>
        <v>6</v>
      </c>
      <c r="J1682" s="430">
        <v>42580</v>
      </c>
      <c r="K1682" s="430">
        <v>22</v>
      </c>
      <c r="L1682" s="431" t="s">
        <v>408</v>
      </c>
      <c r="M1682" s="355" t="s">
        <v>13053</v>
      </c>
    </row>
    <row r="1683" spans="1:13">
      <c r="A1683" s="354">
        <v>45467</v>
      </c>
      <c r="B1683" s="355" t="s">
        <v>4287</v>
      </c>
      <c r="C1683" s="355" t="s">
        <v>4288</v>
      </c>
      <c r="D1683" s="355" t="s">
        <v>4289</v>
      </c>
      <c r="E1683" s="355" t="s">
        <v>507</v>
      </c>
      <c r="F1683" s="355" t="s">
        <v>504</v>
      </c>
      <c r="G1683" s="355" t="s">
        <v>490</v>
      </c>
      <c r="H1683" s="430">
        <v>42760</v>
      </c>
      <c r="I1683" s="355">
        <f t="shared" si="27"/>
        <v>6</v>
      </c>
      <c r="J1683" s="430">
        <v>42760</v>
      </c>
      <c r="K1683" s="430">
        <v>22</v>
      </c>
      <c r="L1683" s="431" t="s">
        <v>408</v>
      </c>
      <c r="M1683" s="355" t="s">
        <v>13053</v>
      </c>
    </row>
    <row r="1684" spans="1:13">
      <c r="A1684" s="354">
        <v>45474</v>
      </c>
      <c r="B1684" s="355" t="s">
        <v>4290</v>
      </c>
      <c r="C1684" s="355" t="s">
        <v>404</v>
      </c>
      <c r="D1684" s="355" t="s">
        <v>4291</v>
      </c>
      <c r="E1684" s="355" t="s">
        <v>491</v>
      </c>
      <c r="F1684" s="355" t="s">
        <v>492</v>
      </c>
      <c r="G1684" s="355" t="s">
        <v>490</v>
      </c>
      <c r="H1684" s="430">
        <v>46120</v>
      </c>
      <c r="I1684" s="355">
        <f t="shared" si="27"/>
        <v>7</v>
      </c>
      <c r="J1684" s="430">
        <v>46120</v>
      </c>
      <c r="K1684" s="430">
        <v>24</v>
      </c>
      <c r="L1684" s="431" t="s">
        <v>408</v>
      </c>
      <c r="M1684" s="355" t="s">
        <v>13075</v>
      </c>
    </row>
    <row r="1685" spans="1:13">
      <c r="A1685" s="354">
        <v>45474</v>
      </c>
      <c r="B1685" s="355" t="s">
        <v>4292</v>
      </c>
      <c r="C1685" s="355" t="s">
        <v>455</v>
      </c>
      <c r="D1685" s="355" t="s">
        <v>4293</v>
      </c>
      <c r="E1685" s="355" t="s">
        <v>491</v>
      </c>
      <c r="F1685" s="355" t="s">
        <v>492</v>
      </c>
      <c r="G1685" s="355" t="s">
        <v>490</v>
      </c>
      <c r="H1685" s="430">
        <v>47260</v>
      </c>
      <c r="I1685" s="355">
        <f t="shared" si="27"/>
        <v>7</v>
      </c>
      <c r="J1685" s="430">
        <v>47260</v>
      </c>
      <c r="K1685" s="430">
        <v>24</v>
      </c>
      <c r="L1685" s="431" t="s">
        <v>408</v>
      </c>
      <c r="M1685" s="355" t="s">
        <v>13055</v>
      </c>
    </row>
    <row r="1686" spans="1:13">
      <c r="A1686" s="354">
        <v>45483</v>
      </c>
      <c r="B1686" s="355" t="s">
        <v>4294</v>
      </c>
      <c r="C1686" s="355" t="s">
        <v>442</v>
      </c>
      <c r="D1686" s="355" t="s">
        <v>4295</v>
      </c>
      <c r="E1686" s="355" t="s">
        <v>491</v>
      </c>
      <c r="F1686" s="355" t="s">
        <v>492</v>
      </c>
      <c r="G1686" s="355" t="s">
        <v>490</v>
      </c>
      <c r="H1686" s="430">
        <v>46460</v>
      </c>
      <c r="I1686" s="355">
        <f t="shared" si="27"/>
        <v>7</v>
      </c>
      <c r="J1686" s="430">
        <v>46460</v>
      </c>
      <c r="K1686" s="430">
        <v>24</v>
      </c>
      <c r="L1686" s="431" t="s">
        <v>408</v>
      </c>
      <c r="M1686" s="355" t="s">
        <v>13075</v>
      </c>
    </row>
    <row r="1687" spans="1:13">
      <c r="A1687" s="354">
        <v>45484</v>
      </c>
      <c r="B1687" s="355" t="s">
        <v>4296</v>
      </c>
      <c r="C1687" s="355" t="s">
        <v>409</v>
      </c>
      <c r="D1687" s="355" t="s">
        <v>4297</v>
      </c>
      <c r="E1687" s="355" t="s">
        <v>491</v>
      </c>
      <c r="F1687" s="355" t="s">
        <v>492</v>
      </c>
      <c r="G1687" s="355" t="s">
        <v>490</v>
      </c>
      <c r="H1687" s="430">
        <v>46500</v>
      </c>
      <c r="I1687" s="355">
        <f t="shared" si="27"/>
        <v>7</v>
      </c>
      <c r="J1687" s="430">
        <v>46500</v>
      </c>
      <c r="K1687" s="430">
        <v>24</v>
      </c>
      <c r="L1687" s="431" t="s">
        <v>408</v>
      </c>
      <c r="M1687" s="355" t="s">
        <v>13056</v>
      </c>
    </row>
    <row r="1688" spans="1:13">
      <c r="A1688" s="432">
        <v>45488</v>
      </c>
      <c r="B1688" s="355" t="s">
        <v>4298</v>
      </c>
      <c r="C1688" s="355" t="s">
        <v>443</v>
      </c>
      <c r="D1688" s="355" t="s">
        <v>4299</v>
      </c>
      <c r="E1688" s="355" t="s">
        <v>491</v>
      </c>
      <c r="F1688" s="355" t="s">
        <v>492</v>
      </c>
      <c r="G1688" s="355" t="s">
        <v>490</v>
      </c>
      <c r="H1688" s="430">
        <v>46520</v>
      </c>
      <c r="J1688" s="430">
        <v>46520</v>
      </c>
      <c r="K1688" s="430">
        <v>24</v>
      </c>
      <c r="L1688" s="355" t="s">
        <v>408</v>
      </c>
      <c r="M1688" s="355" t="s">
        <v>13075</v>
      </c>
    </row>
    <row r="1689" spans="1:13">
      <c r="A1689" s="354">
        <v>45490</v>
      </c>
      <c r="B1689" s="355" t="s">
        <v>4300</v>
      </c>
      <c r="C1689" s="355" t="s">
        <v>409</v>
      </c>
      <c r="D1689" s="355" t="s">
        <v>4301</v>
      </c>
      <c r="E1689" s="355" t="s">
        <v>491</v>
      </c>
      <c r="F1689" s="355" t="s">
        <v>492</v>
      </c>
      <c r="G1689" s="355" t="s">
        <v>490</v>
      </c>
      <c r="H1689" s="430">
        <v>46360</v>
      </c>
      <c r="I1689" s="355">
        <f t="shared" ref="I1689:I1752" si="28">MONTH(A1689)</f>
        <v>7</v>
      </c>
      <c r="J1689" s="430">
        <v>46360</v>
      </c>
      <c r="K1689" s="430">
        <v>24</v>
      </c>
      <c r="L1689" s="431" t="s">
        <v>408</v>
      </c>
      <c r="M1689" s="355" t="s">
        <v>13058</v>
      </c>
    </row>
    <row r="1690" spans="1:13">
      <c r="A1690" s="354">
        <v>45484</v>
      </c>
      <c r="B1690" s="355" t="s">
        <v>4302</v>
      </c>
      <c r="C1690" s="355" t="s">
        <v>4303</v>
      </c>
      <c r="D1690" s="355" t="s">
        <v>4304</v>
      </c>
      <c r="E1690" s="355" t="s">
        <v>507</v>
      </c>
      <c r="F1690" s="355" t="s">
        <v>504</v>
      </c>
      <c r="G1690" s="355" t="s">
        <v>490</v>
      </c>
      <c r="H1690" s="430">
        <v>42480</v>
      </c>
      <c r="I1690" s="355">
        <f t="shared" si="28"/>
        <v>7</v>
      </c>
      <c r="J1690" s="430">
        <v>42480</v>
      </c>
      <c r="K1690" s="430">
        <v>22</v>
      </c>
      <c r="L1690" s="431" t="s">
        <v>408</v>
      </c>
      <c r="M1690" s="355" t="s">
        <v>13066</v>
      </c>
    </row>
    <row r="1691" spans="1:13">
      <c r="A1691" s="354">
        <v>45485</v>
      </c>
      <c r="B1691" s="355" t="s">
        <v>4305</v>
      </c>
      <c r="C1691" s="355" t="s">
        <v>4306</v>
      </c>
      <c r="D1691" s="355" t="s">
        <v>4307</v>
      </c>
      <c r="E1691" s="355" t="s">
        <v>507</v>
      </c>
      <c r="F1691" s="355" t="s">
        <v>504</v>
      </c>
      <c r="G1691" s="355" t="s">
        <v>490</v>
      </c>
      <c r="H1691" s="430">
        <v>43060</v>
      </c>
      <c r="I1691" s="355">
        <f t="shared" si="28"/>
        <v>7</v>
      </c>
      <c r="J1691" s="430">
        <v>43060</v>
      </c>
      <c r="K1691" s="430">
        <v>22</v>
      </c>
      <c r="L1691" s="431" t="s">
        <v>408</v>
      </c>
      <c r="M1691" s="355" t="s">
        <v>13060</v>
      </c>
    </row>
    <row r="1692" spans="1:13">
      <c r="A1692" s="354">
        <v>45484</v>
      </c>
      <c r="B1692" s="355" t="s">
        <v>4308</v>
      </c>
      <c r="C1692" s="355" t="s">
        <v>4309</v>
      </c>
      <c r="D1692" s="355" t="s">
        <v>4310</v>
      </c>
      <c r="E1692" s="355" t="s">
        <v>507</v>
      </c>
      <c r="F1692" s="355" t="s">
        <v>504</v>
      </c>
      <c r="G1692" s="355" t="s">
        <v>490</v>
      </c>
      <c r="H1692" s="430">
        <v>42520</v>
      </c>
      <c r="I1692" s="355">
        <f t="shared" si="28"/>
        <v>7</v>
      </c>
      <c r="J1692" s="430">
        <v>42520</v>
      </c>
      <c r="K1692" s="430">
        <v>22</v>
      </c>
      <c r="L1692" s="431" t="s">
        <v>408</v>
      </c>
      <c r="M1692" s="355" t="s">
        <v>13066</v>
      </c>
    </row>
    <row r="1693" spans="1:13">
      <c r="A1693" s="354">
        <v>45485</v>
      </c>
      <c r="B1693" s="355" t="s">
        <v>4311</v>
      </c>
      <c r="C1693" s="355" t="s">
        <v>4312</v>
      </c>
      <c r="D1693" s="355" t="s">
        <v>4313</v>
      </c>
      <c r="E1693" s="355" t="s">
        <v>507</v>
      </c>
      <c r="F1693" s="355" t="s">
        <v>504</v>
      </c>
      <c r="G1693" s="355" t="s">
        <v>490</v>
      </c>
      <c r="H1693" s="430">
        <v>42820</v>
      </c>
      <c r="I1693" s="355">
        <f t="shared" si="28"/>
        <v>7</v>
      </c>
      <c r="J1693" s="430">
        <v>42820</v>
      </c>
      <c r="K1693" s="430">
        <v>22</v>
      </c>
      <c r="L1693" s="431" t="s">
        <v>408</v>
      </c>
      <c r="M1693" s="355" t="s">
        <v>13060</v>
      </c>
    </row>
    <row r="1694" spans="1:13">
      <c r="A1694" s="354">
        <v>45484</v>
      </c>
      <c r="B1694" s="355" t="s">
        <v>4314</v>
      </c>
      <c r="C1694" s="355" t="s">
        <v>4315</v>
      </c>
      <c r="D1694" s="355" t="s">
        <v>4316</v>
      </c>
      <c r="E1694" s="355" t="s">
        <v>507</v>
      </c>
      <c r="F1694" s="355" t="s">
        <v>504</v>
      </c>
      <c r="G1694" s="355" t="s">
        <v>490</v>
      </c>
      <c r="H1694" s="430">
        <v>7735</v>
      </c>
      <c r="I1694" s="355">
        <f t="shared" si="28"/>
        <v>7</v>
      </c>
      <c r="J1694" s="430">
        <v>7735</v>
      </c>
      <c r="K1694" s="430">
        <v>4</v>
      </c>
      <c r="L1694" s="431" t="s">
        <v>408</v>
      </c>
      <c r="M1694" s="355" t="s">
        <v>13064</v>
      </c>
    </row>
    <row r="1695" spans="1:13">
      <c r="A1695" s="354">
        <v>45484</v>
      </c>
      <c r="B1695" s="355" t="s">
        <v>4314</v>
      </c>
      <c r="C1695" s="355" t="s">
        <v>4315</v>
      </c>
      <c r="D1695" s="355" t="s">
        <v>4316</v>
      </c>
      <c r="E1695" s="355" t="s">
        <v>507</v>
      </c>
      <c r="F1695" s="355" t="s">
        <v>504</v>
      </c>
      <c r="G1695" s="355" t="s">
        <v>490</v>
      </c>
      <c r="H1695" s="430">
        <v>34805</v>
      </c>
      <c r="I1695" s="355">
        <f t="shared" si="28"/>
        <v>7</v>
      </c>
      <c r="J1695" s="430">
        <v>34805</v>
      </c>
      <c r="K1695" s="430">
        <v>18</v>
      </c>
      <c r="L1695" s="431" t="s">
        <v>408</v>
      </c>
      <c r="M1695" s="355" t="s">
        <v>13066</v>
      </c>
    </row>
    <row r="1696" spans="1:13">
      <c r="A1696" s="354">
        <v>45484</v>
      </c>
      <c r="B1696" s="355" t="s">
        <v>4317</v>
      </c>
      <c r="C1696" s="355" t="s">
        <v>4318</v>
      </c>
      <c r="D1696" s="355" t="s">
        <v>4319</v>
      </c>
      <c r="E1696" s="355" t="s">
        <v>507</v>
      </c>
      <c r="F1696" s="355" t="s">
        <v>504</v>
      </c>
      <c r="G1696" s="355" t="s">
        <v>490</v>
      </c>
      <c r="H1696" s="430">
        <v>198157</v>
      </c>
      <c r="I1696" s="355">
        <f t="shared" si="28"/>
        <v>7</v>
      </c>
      <c r="J1696" s="430">
        <v>198157</v>
      </c>
      <c r="K1696" s="430">
        <v>104</v>
      </c>
      <c r="L1696" s="431" t="s">
        <v>408</v>
      </c>
      <c r="M1696" s="355" t="s">
        <v>13059</v>
      </c>
    </row>
    <row r="1697" spans="1:13">
      <c r="A1697" s="354">
        <v>45495</v>
      </c>
      <c r="B1697" s="355" t="s">
        <v>4320</v>
      </c>
      <c r="C1697" s="355" t="s">
        <v>453</v>
      </c>
      <c r="D1697" s="355" t="s">
        <v>4321</v>
      </c>
      <c r="E1697" s="355" t="s">
        <v>491</v>
      </c>
      <c r="F1697" s="355" t="s">
        <v>492</v>
      </c>
      <c r="G1697" s="355" t="s">
        <v>490</v>
      </c>
      <c r="H1697" s="430">
        <v>46480</v>
      </c>
      <c r="I1697" s="355">
        <f t="shared" si="28"/>
        <v>7</v>
      </c>
      <c r="J1697" s="430">
        <v>46480</v>
      </c>
      <c r="K1697" s="430">
        <v>24</v>
      </c>
      <c r="L1697" s="431" t="s">
        <v>408</v>
      </c>
      <c r="M1697" s="355" t="s">
        <v>13062</v>
      </c>
    </row>
    <row r="1698" spans="1:13">
      <c r="A1698" s="354">
        <v>45497</v>
      </c>
      <c r="B1698" s="355" t="s">
        <v>4322</v>
      </c>
      <c r="C1698" s="355" t="s">
        <v>414</v>
      </c>
      <c r="D1698" s="355" t="s">
        <v>4323</v>
      </c>
      <c r="E1698" s="355" t="s">
        <v>491</v>
      </c>
      <c r="F1698" s="355" t="s">
        <v>492</v>
      </c>
      <c r="G1698" s="355" t="s">
        <v>490</v>
      </c>
      <c r="H1698" s="430">
        <v>46360</v>
      </c>
      <c r="I1698" s="355">
        <f t="shared" si="28"/>
        <v>7</v>
      </c>
      <c r="J1698" s="430">
        <v>46360</v>
      </c>
      <c r="K1698" s="430">
        <v>24</v>
      </c>
      <c r="L1698" s="431" t="s">
        <v>408</v>
      </c>
      <c r="M1698" s="355" t="s">
        <v>13064</v>
      </c>
    </row>
    <row r="1699" spans="1:13">
      <c r="A1699" s="354">
        <v>45502</v>
      </c>
      <c r="B1699" s="355" t="s">
        <v>4324</v>
      </c>
      <c r="C1699" s="355" t="s">
        <v>4325</v>
      </c>
      <c r="D1699" s="355" t="s">
        <v>4326</v>
      </c>
      <c r="E1699" s="355" t="s">
        <v>491</v>
      </c>
      <c r="F1699" s="355" t="s">
        <v>492</v>
      </c>
      <c r="G1699" s="355" t="s">
        <v>490</v>
      </c>
      <c r="H1699" s="430">
        <v>46600</v>
      </c>
      <c r="I1699" s="355">
        <f t="shared" si="28"/>
        <v>7</v>
      </c>
      <c r="J1699" s="430">
        <v>46600</v>
      </c>
      <c r="K1699" s="430">
        <v>24</v>
      </c>
      <c r="L1699" s="431" t="s">
        <v>408</v>
      </c>
      <c r="M1699" s="355" t="s">
        <v>13064</v>
      </c>
    </row>
    <row r="1700" spans="1:13">
      <c r="A1700" s="354">
        <v>45502</v>
      </c>
      <c r="B1700" s="355" t="s">
        <v>4327</v>
      </c>
      <c r="C1700" s="355" t="s">
        <v>442</v>
      </c>
      <c r="D1700" s="355" t="s">
        <v>4328</v>
      </c>
      <c r="E1700" s="355" t="s">
        <v>491</v>
      </c>
      <c r="F1700" s="355" t="s">
        <v>492</v>
      </c>
      <c r="G1700" s="355" t="s">
        <v>490</v>
      </c>
      <c r="H1700" s="430">
        <v>46340</v>
      </c>
      <c r="I1700" s="355">
        <f t="shared" si="28"/>
        <v>7</v>
      </c>
      <c r="J1700" s="430">
        <v>46340</v>
      </c>
      <c r="K1700" s="430">
        <v>24</v>
      </c>
      <c r="L1700" s="431" t="s">
        <v>408</v>
      </c>
      <c r="M1700" s="355" t="s">
        <v>13065</v>
      </c>
    </row>
    <row r="1701" spans="1:13">
      <c r="A1701" s="354">
        <v>45503</v>
      </c>
      <c r="B1701" s="355" t="s">
        <v>4329</v>
      </c>
      <c r="C1701" s="355" t="s">
        <v>409</v>
      </c>
      <c r="D1701" s="355" t="s">
        <v>4330</v>
      </c>
      <c r="E1701" s="355" t="s">
        <v>491</v>
      </c>
      <c r="F1701" s="355" t="s">
        <v>492</v>
      </c>
      <c r="G1701" s="355" t="s">
        <v>490</v>
      </c>
      <c r="H1701" s="430">
        <v>46580</v>
      </c>
      <c r="I1701" s="355">
        <f t="shared" si="28"/>
        <v>7</v>
      </c>
      <c r="J1701" s="430">
        <v>46580</v>
      </c>
      <c r="K1701" s="430">
        <v>24</v>
      </c>
      <c r="L1701" s="431" t="s">
        <v>408</v>
      </c>
      <c r="M1701" s="355" t="s">
        <v>13065</v>
      </c>
    </row>
    <row r="1702" spans="1:13">
      <c r="A1702" s="354">
        <v>45504</v>
      </c>
      <c r="B1702" s="355" t="s">
        <v>4331</v>
      </c>
      <c r="C1702" s="355" t="s">
        <v>442</v>
      </c>
      <c r="D1702" s="355" t="s">
        <v>4332</v>
      </c>
      <c r="E1702" s="355" t="s">
        <v>491</v>
      </c>
      <c r="F1702" s="355" t="s">
        <v>492</v>
      </c>
      <c r="G1702" s="355" t="s">
        <v>490</v>
      </c>
      <c r="H1702" s="430">
        <v>46480</v>
      </c>
      <c r="I1702" s="355">
        <f t="shared" si="28"/>
        <v>7</v>
      </c>
      <c r="J1702" s="430">
        <v>46480</v>
      </c>
      <c r="K1702" s="430">
        <v>24</v>
      </c>
      <c r="L1702" s="431" t="s">
        <v>408</v>
      </c>
      <c r="M1702" s="355" t="s">
        <v>13075</v>
      </c>
    </row>
    <row r="1703" spans="1:13">
      <c r="A1703" s="354">
        <v>45504</v>
      </c>
      <c r="B1703" s="355" t="s">
        <v>4333</v>
      </c>
      <c r="C1703" s="355" t="s">
        <v>410</v>
      </c>
      <c r="D1703" s="355" t="s">
        <v>4334</v>
      </c>
      <c r="E1703" s="355" t="s">
        <v>491</v>
      </c>
      <c r="F1703" s="355" t="s">
        <v>492</v>
      </c>
      <c r="G1703" s="355" t="s">
        <v>490</v>
      </c>
      <c r="H1703" s="430">
        <v>47100</v>
      </c>
      <c r="I1703" s="355">
        <f t="shared" si="28"/>
        <v>7</v>
      </c>
      <c r="J1703" s="430">
        <v>47100</v>
      </c>
      <c r="K1703" s="430">
        <v>24</v>
      </c>
      <c r="L1703" s="431" t="s">
        <v>408</v>
      </c>
      <c r="M1703" s="355" t="s">
        <v>13063</v>
      </c>
    </row>
    <row r="1704" spans="1:13">
      <c r="A1704" s="354">
        <v>45509</v>
      </c>
      <c r="B1704" s="355" t="s">
        <v>4335</v>
      </c>
      <c r="C1704" s="355" t="s">
        <v>663</v>
      </c>
      <c r="D1704" s="355" t="s">
        <v>4336</v>
      </c>
      <c r="E1704" s="355" t="s">
        <v>491</v>
      </c>
      <c r="F1704" s="355" t="s">
        <v>492</v>
      </c>
      <c r="G1704" s="355" t="s">
        <v>490</v>
      </c>
      <c r="H1704" s="430">
        <v>46600</v>
      </c>
      <c r="I1704" s="355">
        <f t="shared" si="28"/>
        <v>8</v>
      </c>
      <c r="J1704" s="430">
        <v>46600</v>
      </c>
      <c r="K1704" s="430">
        <v>24</v>
      </c>
      <c r="L1704" s="431" t="s">
        <v>408</v>
      </c>
      <c r="M1704" s="355" t="s">
        <v>13075</v>
      </c>
    </row>
    <row r="1705" spans="1:13">
      <c r="A1705" s="354">
        <v>45509</v>
      </c>
      <c r="B1705" s="355" t="s">
        <v>4337</v>
      </c>
      <c r="C1705" s="355" t="s">
        <v>4338</v>
      </c>
      <c r="D1705" s="355" t="s">
        <v>4339</v>
      </c>
      <c r="E1705" s="355" t="s">
        <v>491</v>
      </c>
      <c r="F1705" s="355" t="s">
        <v>492</v>
      </c>
      <c r="G1705" s="355" t="s">
        <v>490</v>
      </c>
      <c r="H1705" s="430">
        <v>46460</v>
      </c>
      <c r="I1705" s="355">
        <f t="shared" si="28"/>
        <v>8</v>
      </c>
      <c r="J1705" s="430">
        <v>46460</v>
      </c>
      <c r="K1705" s="430">
        <v>24</v>
      </c>
      <c r="L1705" s="431" t="s">
        <v>408</v>
      </c>
      <c r="M1705" s="355" t="s">
        <v>13069</v>
      </c>
    </row>
    <row r="1706" spans="1:13">
      <c r="A1706" s="354">
        <v>45511</v>
      </c>
      <c r="B1706" s="355" t="s">
        <v>4340</v>
      </c>
      <c r="C1706" s="355" t="s">
        <v>442</v>
      </c>
      <c r="D1706" s="355" t="s">
        <v>4341</v>
      </c>
      <c r="E1706" s="355" t="s">
        <v>491</v>
      </c>
      <c r="F1706" s="355" t="s">
        <v>492</v>
      </c>
      <c r="G1706" s="355" t="s">
        <v>490</v>
      </c>
      <c r="H1706" s="430">
        <v>46140</v>
      </c>
      <c r="I1706" s="355">
        <f t="shared" si="28"/>
        <v>8</v>
      </c>
      <c r="J1706" s="430">
        <v>46140</v>
      </c>
      <c r="K1706" s="430">
        <v>24</v>
      </c>
      <c r="L1706" s="431" t="s">
        <v>408</v>
      </c>
      <c r="M1706" s="355" t="s">
        <v>13073</v>
      </c>
    </row>
    <row r="1707" spans="1:13">
      <c r="A1707" s="354">
        <v>45511</v>
      </c>
      <c r="B1707" s="355" t="s">
        <v>4342</v>
      </c>
      <c r="C1707" s="355" t="s">
        <v>440</v>
      </c>
      <c r="D1707" s="355" t="s">
        <v>4343</v>
      </c>
      <c r="E1707" s="355" t="s">
        <v>491</v>
      </c>
      <c r="F1707" s="355" t="s">
        <v>492</v>
      </c>
      <c r="G1707" s="355" t="s">
        <v>490</v>
      </c>
      <c r="H1707" s="430">
        <v>45960</v>
      </c>
      <c r="I1707" s="355">
        <f t="shared" si="28"/>
        <v>8</v>
      </c>
      <c r="J1707" s="430">
        <v>45960</v>
      </c>
      <c r="K1707" s="430">
        <v>24</v>
      </c>
      <c r="L1707" s="431" t="s">
        <v>408</v>
      </c>
      <c r="M1707" s="355" t="s">
        <v>13073</v>
      </c>
    </row>
    <row r="1708" spans="1:13">
      <c r="A1708" s="354">
        <v>45513</v>
      </c>
      <c r="B1708" s="355" t="s">
        <v>4344</v>
      </c>
      <c r="C1708" s="355" t="s">
        <v>410</v>
      </c>
      <c r="D1708" s="355" t="s">
        <v>4345</v>
      </c>
      <c r="E1708" s="355" t="s">
        <v>491</v>
      </c>
      <c r="F1708" s="355" t="s">
        <v>492</v>
      </c>
      <c r="G1708" s="355" t="s">
        <v>490</v>
      </c>
      <c r="H1708" s="430">
        <v>45460</v>
      </c>
      <c r="I1708" s="355">
        <f t="shared" si="28"/>
        <v>8</v>
      </c>
      <c r="J1708" s="430">
        <v>45460</v>
      </c>
      <c r="K1708" s="430">
        <v>24</v>
      </c>
      <c r="L1708" s="431" t="s">
        <v>408</v>
      </c>
      <c r="M1708" s="355" t="s">
        <v>13073</v>
      </c>
    </row>
    <row r="1709" spans="1:13">
      <c r="A1709" s="354">
        <v>45513</v>
      </c>
      <c r="B1709" s="355" t="s">
        <v>4346</v>
      </c>
      <c r="C1709" s="355" t="s">
        <v>404</v>
      </c>
      <c r="D1709" s="355" t="s">
        <v>4347</v>
      </c>
      <c r="E1709" s="355" t="s">
        <v>491</v>
      </c>
      <c r="F1709" s="355" t="s">
        <v>492</v>
      </c>
      <c r="G1709" s="355" t="s">
        <v>490</v>
      </c>
      <c r="H1709" s="430">
        <v>46080</v>
      </c>
      <c r="I1709" s="355">
        <f t="shared" si="28"/>
        <v>8</v>
      </c>
      <c r="J1709" s="430">
        <v>46080</v>
      </c>
      <c r="K1709" s="430">
        <v>24</v>
      </c>
      <c r="L1709" s="431" t="s">
        <v>408</v>
      </c>
      <c r="M1709" s="355" t="s">
        <v>13073</v>
      </c>
    </row>
    <row r="1710" spans="1:13">
      <c r="A1710" s="354">
        <v>45516</v>
      </c>
      <c r="B1710" s="355" t="s">
        <v>4348</v>
      </c>
      <c r="C1710" s="355" t="s">
        <v>442</v>
      </c>
      <c r="D1710" s="355" t="s">
        <v>4349</v>
      </c>
      <c r="E1710" s="355" t="s">
        <v>491</v>
      </c>
      <c r="F1710" s="355" t="s">
        <v>492</v>
      </c>
      <c r="G1710" s="355" t="s">
        <v>490</v>
      </c>
      <c r="H1710" s="430">
        <v>46600</v>
      </c>
      <c r="I1710" s="355">
        <f t="shared" si="28"/>
        <v>8</v>
      </c>
      <c r="J1710" s="430">
        <v>46600</v>
      </c>
      <c r="K1710" s="430">
        <v>24</v>
      </c>
      <c r="L1710" s="431" t="s">
        <v>408</v>
      </c>
      <c r="M1710" s="355" t="s">
        <v>13074</v>
      </c>
    </row>
    <row r="1711" spans="1:13">
      <c r="A1711" s="354">
        <v>45516</v>
      </c>
      <c r="B1711" s="355" t="s">
        <v>4350</v>
      </c>
      <c r="C1711" s="355" t="s">
        <v>443</v>
      </c>
      <c r="D1711" s="355" t="s">
        <v>4351</v>
      </c>
      <c r="E1711" s="355" t="s">
        <v>491</v>
      </c>
      <c r="F1711" s="355" t="s">
        <v>492</v>
      </c>
      <c r="G1711" s="355" t="s">
        <v>490</v>
      </c>
      <c r="H1711" s="430">
        <v>46240</v>
      </c>
      <c r="I1711" s="355">
        <f t="shared" si="28"/>
        <v>8</v>
      </c>
      <c r="J1711" s="430">
        <v>46240</v>
      </c>
      <c r="K1711" s="430">
        <v>24</v>
      </c>
      <c r="L1711" s="431" t="s">
        <v>408</v>
      </c>
      <c r="M1711" s="355" t="s">
        <v>13068</v>
      </c>
    </row>
    <row r="1712" spans="1:13">
      <c r="A1712" s="354">
        <v>45517</v>
      </c>
      <c r="B1712" s="355" t="s">
        <v>4352</v>
      </c>
      <c r="C1712" s="355" t="s">
        <v>409</v>
      </c>
      <c r="D1712" s="355" t="s">
        <v>4353</v>
      </c>
      <c r="E1712" s="355" t="s">
        <v>491</v>
      </c>
      <c r="F1712" s="355" t="s">
        <v>492</v>
      </c>
      <c r="G1712" s="355" t="s">
        <v>490</v>
      </c>
      <c r="H1712" s="430">
        <v>46680</v>
      </c>
      <c r="I1712" s="355">
        <f t="shared" si="28"/>
        <v>8</v>
      </c>
      <c r="J1712" s="430">
        <v>46680</v>
      </c>
      <c r="K1712" s="430">
        <v>24</v>
      </c>
      <c r="L1712" s="431" t="s">
        <v>408</v>
      </c>
      <c r="M1712" s="355" t="s">
        <v>13076</v>
      </c>
    </row>
    <row r="1713" spans="1:13">
      <c r="A1713" s="354">
        <v>45517</v>
      </c>
      <c r="B1713" s="355" t="s">
        <v>4354</v>
      </c>
      <c r="C1713" s="355" t="s">
        <v>500</v>
      </c>
      <c r="D1713" s="355" t="s">
        <v>4355</v>
      </c>
      <c r="E1713" s="355" t="s">
        <v>491</v>
      </c>
      <c r="F1713" s="355" t="s">
        <v>492</v>
      </c>
      <c r="G1713" s="355" t="s">
        <v>490</v>
      </c>
      <c r="H1713" s="430">
        <v>35235</v>
      </c>
      <c r="I1713" s="355">
        <f t="shared" si="28"/>
        <v>8</v>
      </c>
      <c r="J1713" s="430">
        <v>35235</v>
      </c>
      <c r="K1713" s="430">
        <v>18</v>
      </c>
      <c r="L1713" s="431" t="s">
        <v>408</v>
      </c>
      <c r="M1713" s="355" t="s">
        <v>13076</v>
      </c>
    </row>
    <row r="1714" spans="1:13">
      <c r="A1714" s="354">
        <v>45517</v>
      </c>
      <c r="B1714" s="355" t="s">
        <v>4354</v>
      </c>
      <c r="C1714" s="355" t="s">
        <v>500</v>
      </c>
      <c r="D1714" s="355" t="s">
        <v>4355</v>
      </c>
      <c r="E1714" s="355" t="s">
        <v>491</v>
      </c>
      <c r="F1714" s="355" t="s">
        <v>492</v>
      </c>
      <c r="G1714" s="355" t="s">
        <v>490</v>
      </c>
      <c r="H1714" s="430">
        <v>11745</v>
      </c>
      <c r="I1714" s="355">
        <f t="shared" si="28"/>
        <v>8</v>
      </c>
      <c r="J1714" s="430">
        <v>11745</v>
      </c>
      <c r="K1714" s="430">
        <v>6</v>
      </c>
      <c r="L1714" s="431" t="s">
        <v>408</v>
      </c>
      <c r="M1714" s="355" t="s">
        <v>13073</v>
      </c>
    </row>
    <row r="1715" spans="1:13">
      <c r="A1715" s="354">
        <v>45518</v>
      </c>
      <c r="B1715" s="355" t="s">
        <v>4356</v>
      </c>
      <c r="C1715" s="355" t="s">
        <v>497</v>
      </c>
      <c r="D1715" s="355" t="s">
        <v>4357</v>
      </c>
      <c r="E1715" s="355" t="s">
        <v>491</v>
      </c>
      <c r="F1715" s="355" t="s">
        <v>492</v>
      </c>
      <c r="G1715" s="355" t="s">
        <v>490</v>
      </c>
      <c r="H1715" s="430">
        <v>46620</v>
      </c>
      <c r="I1715" s="355">
        <f t="shared" si="28"/>
        <v>8</v>
      </c>
      <c r="J1715" s="430">
        <v>46620</v>
      </c>
      <c r="K1715" s="430">
        <v>24</v>
      </c>
      <c r="L1715" s="431" t="s">
        <v>408</v>
      </c>
      <c r="M1715" s="355" t="s">
        <v>13077</v>
      </c>
    </row>
    <row r="1716" spans="1:13">
      <c r="A1716" s="354">
        <v>45518</v>
      </c>
      <c r="B1716" s="355" t="s">
        <v>4358</v>
      </c>
      <c r="C1716" s="355" t="s">
        <v>500</v>
      </c>
      <c r="D1716" s="355" t="s">
        <v>4359</v>
      </c>
      <c r="E1716" s="355" t="s">
        <v>491</v>
      </c>
      <c r="F1716" s="355" t="s">
        <v>492</v>
      </c>
      <c r="G1716" s="355" t="s">
        <v>490</v>
      </c>
      <c r="H1716" s="430">
        <v>46740</v>
      </c>
      <c r="I1716" s="355">
        <f t="shared" si="28"/>
        <v>8</v>
      </c>
      <c r="J1716" s="430">
        <v>46740</v>
      </c>
      <c r="K1716" s="430">
        <v>24</v>
      </c>
      <c r="L1716" s="431" t="s">
        <v>408</v>
      </c>
      <c r="M1716" s="355" t="s">
        <v>13077</v>
      </c>
    </row>
    <row r="1717" spans="1:13">
      <c r="A1717" s="354">
        <v>45524</v>
      </c>
      <c r="B1717" s="355" t="s">
        <v>4360</v>
      </c>
      <c r="C1717" s="355" t="s">
        <v>404</v>
      </c>
      <c r="D1717" s="355" t="s">
        <v>4361</v>
      </c>
      <c r="E1717" s="355" t="s">
        <v>491</v>
      </c>
      <c r="F1717" s="355" t="s">
        <v>492</v>
      </c>
      <c r="G1717" s="355" t="s">
        <v>490</v>
      </c>
      <c r="H1717" s="430">
        <v>46560</v>
      </c>
      <c r="I1717" s="355">
        <f t="shared" si="28"/>
        <v>8</v>
      </c>
      <c r="J1717" s="430">
        <v>46560</v>
      </c>
      <c r="K1717" s="430">
        <v>24</v>
      </c>
      <c r="L1717" s="431" t="s">
        <v>408</v>
      </c>
      <c r="M1717" s="355" t="s">
        <v>13080</v>
      </c>
    </row>
    <row r="1718" spans="1:13">
      <c r="A1718" s="354">
        <v>45525</v>
      </c>
      <c r="B1718" s="355" t="s">
        <v>4362</v>
      </c>
      <c r="C1718" s="355" t="s">
        <v>3525</v>
      </c>
      <c r="D1718" s="355" t="s">
        <v>4363</v>
      </c>
      <c r="E1718" s="355" t="s">
        <v>491</v>
      </c>
      <c r="F1718" s="355" t="s">
        <v>492</v>
      </c>
      <c r="G1718" s="355" t="s">
        <v>490</v>
      </c>
      <c r="H1718" s="430">
        <v>46780</v>
      </c>
      <c r="I1718" s="355">
        <f t="shared" si="28"/>
        <v>8</v>
      </c>
      <c r="J1718" s="430">
        <v>46780</v>
      </c>
      <c r="K1718" s="430">
        <v>24</v>
      </c>
      <c r="L1718" s="431" t="s">
        <v>408</v>
      </c>
      <c r="M1718" s="355" t="s">
        <v>13080</v>
      </c>
    </row>
    <row r="1719" spans="1:13">
      <c r="A1719" s="354">
        <v>45526</v>
      </c>
      <c r="B1719" s="355" t="s">
        <v>4364</v>
      </c>
      <c r="C1719" s="355" t="s">
        <v>410</v>
      </c>
      <c r="D1719" s="355" t="s">
        <v>4365</v>
      </c>
      <c r="E1719" s="355" t="s">
        <v>491</v>
      </c>
      <c r="F1719" s="355" t="s">
        <v>492</v>
      </c>
      <c r="G1719" s="355" t="s">
        <v>490</v>
      </c>
      <c r="H1719" s="430">
        <v>45820</v>
      </c>
      <c r="I1719" s="355">
        <f t="shared" si="28"/>
        <v>8</v>
      </c>
      <c r="J1719" s="430">
        <v>45820</v>
      </c>
      <c r="K1719" s="430">
        <v>24</v>
      </c>
      <c r="L1719" s="431" t="s">
        <v>408</v>
      </c>
      <c r="M1719" s="355" t="s">
        <v>13083</v>
      </c>
    </row>
    <row r="1720" spans="1:13">
      <c r="A1720" s="354">
        <v>45530</v>
      </c>
      <c r="B1720" s="355" t="s">
        <v>4366</v>
      </c>
      <c r="C1720" s="355" t="s">
        <v>415</v>
      </c>
      <c r="D1720" s="355" t="s">
        <v>4367</v>
      </c>
      <c r="E1720" s="355" t="s">
        <v>491</v>
      </c>
      <c r="F1720" s="355" t="s">
        <v>492</v>
      </c>
      <c r="G1720" s="355" t="s">
        <v>490</v>
      </c>
      <c r="H1720" s="430">
        <v>46520</v>
      </c>
      <c r="I1720" s="355">
        <f t="shared" si="28"/>
        <v>8</v>
      </c>
      <c r="J1720" s="430">
        <v>46520</v>
      </c>
      <c r="K1720" s="430">
        <v>24</v>
      </c>
      <c r="L1720" s="431" t="s">
        <v>408</v>
      </c>
      <c r="M1720" s="355" t="s">
        <v>13083</v>
      </c>
    </row>
    <row r="1721" spans="1:13">
      <c r="A1721" s="354">
        <v>45531</v>
      </c>
      <c r="B1721" s="355" t="s">
        <v>4368</v>
      </c>
      <c r="C1721" s="355" t="s">
        <v>4369</v>
      </c>
      <c r="D1721" s="355" t="s">
        <v>4370</v>
      </c>
      <c r="E1721" s="355" t="s">
        <v>491</v>
      </c>
      <c r="F1721" s="355" t="s">
        <v>492</v>
      </c>
      <c r="G1721" s="355" t="s">
        <v>490</v>
      </c>
      <c r="H1721" s="430">
        <v>46060</v>
      </c>
      <c r="I1721" s="355">
        <f t="shared" si="28"/>
        <v>8</v>
      </c>
      <c r="J1721" s="430">
        <v>46060</v>
      </c>
      <c r="K1721" s="430">
        <v>24</v>
      </c>
      <c r="L1721" s="431" t="s">
        <v>408</v>
      </c>
      <c r="M1721" s="355" t="s">
        <v>13082</v>
      </c>
    </row>
    <row r="1722" spans="1:13">
      <c r="A1722" s="354">
        <v>45532</v>
      </c>
      <c r="B1722" s="355" t="s">
        <v>4371</v>
      </c>
      <c r="C1722" s="355" t="s">
        <v>410</v>
      </c>
      <c r="D1722" s="355" t="s">
        <v>4372</v>
      </c>
      <c r="E1722" s="355" t="s">
        <v>491</v>
      </c>
      <c r="F1722" s="355" t="s">
        <v>492</v>
      </c>
      <c r="G1722" s="355" t="s">
        <v>490</v>
      </c>
      <c r="H1722" s="430">
        <v>46240</v>
      </c>
      <c r="I1722" s="355">
        <f t="shared" si="28"/>
        <v>8</v>
      </c>
      <c r="J1722" s="430">
        <v>46240</v>
      </c>
      <c r="K1722" s="430">
        <v>24</v>
      </c>
      <c r="L1722" s="431" t="s">
        <v>408</v>
      </c>
      <c r="M1722" s="355" t="s">
        <v>13084</v>
      </c>
    </row>
    <row r="1723" spans="1:13">
      <c r="A1723" s="354">
        <v>45533</v>
      </c>
      <c r="B1723" s="355" t="s">
        <v>4373</v>
      </c>
      <c r="C1723" s="355" t="s">
        <v>500</v>
      </c>
      <c r="D1723" s="355" t="s">
        <v>4374</v>
      </c>
      <c r="E1723" s="355" t="s">
        <v>491</v>
      </c>
      <c r="F1723" s="355" t="s">
        <v>492</v>
      </c>
      <c r="G1723" s="355" t="s">
        <v>490</v>
      </c>
      <c r="H1723" s="430">
        <v>46540</v>
      </c>
      <c r="I1723" s="355">
        <f t="shared" si="28"/>
        <v>8</v>
      </c>
      <c r="J1723" s="430">
        <v>46540</v>
      </c>
      <c r="K1723" s="430">
        <v>24</v>
      </c>
      <c r="L1723" s="431" t="s">
        <v>408</v>
      </c>
      <c r="M1723" s="355" t="s">
        <v>13136</v>
      </c>
    </row>
    <row r="1724" spans="1:13">
      <c r="A1724" s="354">
        <v>45538</v>
      </c>
      <c r="B1724" s="355" t="s">
        <v>4375</v>
      </c>
      <c r="C1724" s="355" t="s">
        <v>501</v>
      </c>
      <c r="D1724" s="355" t="s">
        <v>4376</v>
      </c>
      <c r="E1724" s="355" t="s">
        <v>491</v>
      </c>
      <c r="F1724" s="355" t="s">
        <v>492</v>
      </c>
      <c r="G1724" s="355" t="s">
        <v>490</v>
      </c>
      <c r="H1724" s="430">
        <v>46500</v>
      </c>
      <c r="I1724" s="355">
        <f t="shared" si="28"/>
        <v>9</v>
      </c>
      <c r="J1724" s="430">
        <v>46500</v>
      </c>
      <c r="K1724" s="430">
        <v>24</v>
      </c>
      <c r="L1724" s="431" t="s">
        <v>408</v>
      </c>
      <c r="M1724" s="355" t="s">
        <v>13085</v>
      </c>
    </row>
    <row r="1725" spans="1:13">
      <c r="A1725" s="354">
        <v>45538</v>
      </c>
      <c r="B1725" s="355" t="s">
        <v>4377</v>
      </c>
      <c r="C1725" s="355" t="s">
        <v>442</v>
      </c>
      <c r="D1725" s="355" t="s">
        <v>4378</v>
      </c>
      <c r="E1725" s="355" t="s">
        <v>491</v>
      </c>
      <c r="F1725" s="355" t="s">
        <v>492</v>
      </c>
      <c r="G1725" s="355" t="s">
        <v>490</v>
      </c>
      <c r="H1725" s="430">
        <v>46220</v>
      </c>
      <c r="I1725" s="355">
        <f t="shared" si="28"/>
        <v>9</v>
      </c>
      <c r="J1725" s="430">
        <v>46220</v>
      </c>
      <c r="K1725" s="430">
        <v>24</v>
      </c>
      <c r="L1725" s="431" t="s">
        <v>300</v>
      </c>
      <c r="M1725" s="355" t="s">
        <v>13085</v>
      </c>
    </row>
    <row r="1726" spans="1:13">
      <c r="A1726" s="354">
        <v>45540</v>
      </c>
      <c r="B1726" s="355" t="s">
        <v>4379</v>
      </c>
      <c r="C1726" s="355" t="s">
        <v>496</v>
      </c>
      <c r="D1726" s="355" t="s">
        <v>4380</v>
      </c>
      <c r="E1726" s="355" t="s">
        <v>491</v>
      </c>
      <c r="F1726" s="355" t="s">
        <v>492</v>
      </c>
      <c r="G1726" s="355" t="s">
        <v>490</v>
      </c>
      <c r="H1726" s="430">
        <v>46820</v>
      </c>
      <c r="I1726" s="355">
        <f t="shared" si="28"/>
        <v>9</v>
      </c>
      <c r="J1726" s="430">
        <v>46820</v>
      </c>
      <c r="K1726" s="430">
        <v>24</v>
      </c>
      <c r="L1726" s="431" t="s">
        <v>300</v>
      </c>
      <c r="M1726" s="355" t="s">
        <v>13084</v>
      </c>
    </row>
    <row r="1727" spans="1:13">
      <c r="A1727" s="354">
        <v>45540</v>
      </c>
      <c r="B1727" s="355" t="s">
        <v>4381</v>
      </c>
      <c r="C1727" s="355" t="s">
        <v>404</v>
      </c>
      <c r="D1727" s="355" t="s">
        <v>4382</v>
      </c>
      <c r="E1727" s="355" t="s">
        <v>491</v>
      </c>
      <c r="F1727" s="355" t="s">
        <v>492</v>
      </c>
      <c r="G1727" s="355" t="s">
        <v>490</v>
      </c>
      <c r="H1727" s="430">
        <v>45040</v>
      </c>
      <c r="I1727" s="355">
        <f t="shared" si="28"/>
        <v>9</v>
      </c>
      <c r="J1727" s="430">
        <v>45040</v>
      </c>
      <c r="K1727" s="430">
        <v>24</v>
      </c>
      <c r="L1727" s="431" t="s">
        <v>300</v>
      </c>
      <c r="M1727" s="355" t="s">
        <v>13078</v>
      </c>
    </row>
    <row r="1728" spans="1:13">
      <c r="A1728" s="354">
        <v>45544</v>
      </c>
      <c r="B1728" s="355" t="s">
        <v>4383</v>
      </c>
      <c r="C1728" s="355" t="s">
        <v>404</v>
      </c>
      <c r="D1728" s="355" t="s">
        <v>4384</v>
      </c>
      <c r="E1728" s="355" t="s">
        <v>491</v>
      </c>
      <c r="F1728" s="355" t="s">
        <v>492</v>
      </c>
      <c r="G1728" s="355" t="s">
        <v>490</v>
      </c>
      <c r="H1728" s="430">
        <v>46080</v>
      </c>
      <c r="I1728" s="355">
        <f t="shared" si="28"/>
        <v>9</v>
      </c>
      <c r="J1728" s="430">
        <v>46080</v>
      </c>
      <c r="K1728" s="430">
        <v>24</v>
      </c>
      <c r="L1728" s="355" t="s">
        <v>408</v>
      </c>
      <c r="M1728" s="355" t="s">
        <v>13088</v>
      </c>
    </row>
    <row r="1729" spans="1:13">
      <c r="A1729" s="354">
        <v>45545</v>
      </c>
      <c r="B1729" s="355" t="s">
        <v>4385</v>
      </c>
      <c r="C1729" s="355" t="s">
        <v>496</v>
      </c>
      <c r="D1729" s="355" t="s">
        <v>4386</v>
      </c>
      <c r="E1729" s="355" t="s">
        <v>491</v>
      </c>
      <c r="F1729" s="355" t="s">
        <v>492</v>
      </c>
      <c r="G1729" s="355" t="s">
        <v>490</v>
      </c>
      <c r="H1729" s="430">
        <v>46100</v>
      </c>
      <c r="I1729" s="355">
        <f t="shared" si="28"/>
        <v>9</v>
      </c>
      <c r="J1729" s="430">
        <v>46100</v>
      </c>
      <c r="K1729" s="430">
        <v>24</v>
      </c>
      <c r="L1729" s="355" t="s">
        <v>300</v>
      </c>
      <c r="M1729" s="355" t="s">
        <v>13088</v>
      </c>
    </row>
    <row r="1730" spans="1:13">
      <c r="A1730" s="354">
        <v>45546</v>
      </c>
      <c r="B1730" s="355" t="s">
        <v>4387</v>
      </c>
      <c r="C1730" s="355" t="s">
        <v>442</v>
      </c>
      <c r="D1730" s="355" t="s">
        <v>4388</v>
      </c>
      <c r="E1730" s="355" t="s">
        <v>491</v>
      </c>
      <c r="F1730" s="355" t="s">
        <v>492</v>
      </c>
      <c r="G1730" s="355" t="s">
        <v>490</v>
      </c>
      <c r="H1730" s="430">
        <v>46480</v>
      </c>
      <c r="I1730" s="355">
        <f t="shared" si="28"/>
        <v>9</v>
      </c>
      <c r="J1730" s="430">
        <v>46480</v>
      </c>
      <c r="K1730" s="430">
        <v>24</v>
      </c>
      <c r="L1730" s="355" t="s">
        <v>408</v>
      </c>
      <c r="M1730" s="355" t="s">
        <v>13086</v>
      </c>
    </row>
    <row r="1731" spans="1:13">
      <c r="A1731" s="354">
        <v>45547</v>
      </c>
      <c r="B1731" s="355" t="s">
        <v>4389</v>
      </c>
      <c r="C1731" s="355" t="s">
        <v>442</v>
      </c>
      <c r="D1731" s="355" t="s">
        <v>4390</v>
      </c>
      <c r="E1731" s="355" t="s">
        <v>491</v>
      </c>
      <c r="F1731" s="355" t="s">
        <v>492</v>
      </c>
      <c r="G1731" s="355" t="s">
        <v>490</v>
      </c>
      <c r="H1731" s="430">
        <v>46440</v>
      </c>
      <c r="I1731" s="355">
        <f t="shared" si="28"/>
        <v>9</v>
      </c>
      <c r="J1731" s="430">
        <v>46440</v>
      </c>
      <c r="K1731" s="430">
        <v>24</v>
      </c>
      <c r="L1731" s="355" t="s">
        <v>408</v>
      </c>
      <c r="M1731" s="355" t="s">
        <v>13089</v>
      </c>
    </row>
    <row r="1732" spans="1:13">
      <c r="A1732" s="354">
        <v>45539</v>
      </c>
      <c r="B1732" s="355" t="s">
        <v>4391</v>
      </c>
      <c r="C1732" s="355" t="s">
        <v>4392</v>
      </c>
      <c r="D1732" s="355" t="s">
        <v>4393</v>
      </c>
      <c r="E1732" s="355" t="s">
        <v>507</v>
      </c>
      <c r="F1732" s="355" t="s">
        <v>504</v>
      </c>
      <c r="G1732" s="355" t="s">
        <v>490</v>
      </c>
      <c r="H1732" s="430">
        <v>41940</v>
      </c>
      <c r="I1732" s="355">
        <f t="shared" si="28"/>
        <v>9</v>
      </c>
      <c r="J1732" s="430">
        <v>41940</v>
      </c>
      <c r="K1732" s="430">
        <v>22</v>
      </c>
      <c r="L1732" s="355" t="s">
        <v>300</v>
      </c>
      <c r="M1732" s="355" t="s">
        <v>13084</v>
      </c>
    </row>
    <row r="1733" spans="1:13">
      <c r="A1733" s="354">
        <v>45540</v>
      </c>
      <c r="B1733" s="355" t="s">
        <v>4394</v>
      </c>
      <c r="C1733" s="355" t="s">
        <v>4395</v>
      </c>
      <c r="D1733" s="355" t="s">
        <v>4396</v>
      </c>
      <c r="E1733" s="355" t="s">
        <v>507</v>
      </c>
      <c r="F1733" s="355" t="s">
        <v>504</v>
      </c>
      <c r="G1733" s="355" t="s">
        <v>490</v>
      </c>
      <c r="H1733" s="430">
        <v>41240</v>
      </c>
      <c r="I1733" s="355">
        <f t="shared" si="28"/>
        <v>9</v>
      </c>
      <c r="J1733" s="430">
        <v>41240</v>
      </c>
      <c r="K1733" s="430">
        <v>22</v>
      </c>
      <c r="L1733" s="355" t="s">
        <v>408</v>
      </c>
      <c r="M1733" s="355" t="s">
        <v>13078</v>
      </c>
    </row>
    <row r="1734" spans="1:13">
      <c r="A1734" s="354">
        <v>45541</v>
      </c>
      <c r="B1734" s="355" t="s">
        <v>4397</v>
      </c>
      <c r="C1734" s="355" t="s">
        <v>4398</v>
      </c>
      <c r="D1734" s="355" t="s">
        <v>4399</v>
      </c>
      <c r="E1734" s="355" t="s">
        <v>507</v>
      </c>
      <c r="F1734" s="355" t="s">
        <v>504</v>
      </c>
      <c r="G1734" s="355" t="s">
        <v>490</v>
      </c>
      <c r="H1734" s="430">
        <v>42320</v>
      </c>
      <c r="I1734" s="355">
        <f t="shared" si="28"/>
        <v>9</v>
      </c>
      <c r="J1734" s="430">
        <v>42320</v>
      </c>
      <c r="K1734" s="430">
        <v>22</v>
      </c>
      <c r="L1734" s="355" t="s">
        <v>408</v>
      </c>
      <c r="M1734" s="355" t="s">
        <v>13088</v>
      </c>
    </row>
    <row r="1735" spans="1:13">
      <c r="A1735" s="354">
        <v>45551</v>
      </c>
      <c r="B1735" s="355" t="s">
        <v>4400</v>
      </c>
      <c r="C1735" s="355" t="s">
        <v>404</v>
      </c>
      <c r="D1735" s="355" t="s">
        <v>4401</v>
      </c>
      <c r="E1735" s="355" t="s">
        <v>491</v>
      </c>
      <c r="F1735" s="355" t="s">
        <v>492</v>
      </c>
      <c r="G1735" s="355" t="s">
        <v>490</v>
      </c>
      <c r="H1735" s="430">
        <v>46120</v>
      </c>
      <c r="I1735" s="355">
        <f t="shared" si="28"/>
        <v>9</v>
      </c>
      <c r="J1735" s="430">
        <v>46120</v>
      </c>
      <c r="K1735" s="430">
        <v>24</v>
      </c>
      <c r="L1735" s="355" t="s">
        <v>300</v>
      </c>
      <c r="M1735" s="355" t="s">
        <v>13089</v>
      </c>
    </row>
    <row r="1736" spans="1:13">
      <c r="A1736" s="354">
        <v>45552</v>
      </c>
      <c r="B1736" s="355" t="s">
        <v>4402</v>
      </c>
      <c r="C1736" s="355" t="s">
        <v>497</v>
      </c>
      <c r="D1736" s="355" t="s">
        <v>4403</v>
      </c>
      <c r="E1736" s="355" t="s">
        <v>491</v>
      </c>
      <c r="F1736" s="355" t="s">
        <v>492</v>
      </c>
      <c r="G1736" s="355" t="s">
        <v>490</v>
      </c>
      <c r="H1736" s="430">
        <v>46560</v>
      </c>
      <c r="I1736" s="355">
        <f t="shared" si="28"/>
        <v>9</v>
      </c>
      <c r="J1736" s="430">
        <v>46560</v>
      </c>
      <c r="K1736" s="430">
        <v>24</v>
      </c>
      <c r="L1736" s="355" t="s">
        <v>408</v>
      </c>
      <c r="M1736" s="355" t="s">
        <v>13092</v>
      </c>
    </row>
    <row r="1737" spans="1:13">
      <c r="A1737" s="354">
        <v>45552</v>
      </c>
      <c r="B1737" s="355" t="s">
        <v>4404</v>
      </c>
      <c r="C1737" s="355" t="s">
        <v>4405</v>
      </c>
      <c r="D1737" s="355" t="s">
        <v>4406</v>
      </c>
      <c r="E1737" s="355" t="s">
        <v>503</v>
      </c>
      <c r="F1737" s="355" t="s">
        <v>504</v>
      </c>
      <c r="G1737" s="355" t="s">
        <v>490</v>
      </c>
      <c r="H1737" s="430">
        <v>42560</v>
      </c>
      <c r="I1737" s="355">
        <f t="shared" si="28"/>
        <v>9</v>
      </c>
      <c r="J1737" s="430">
        <v>42560</v>
      </c>
      <c r="K1737" s="430">
        <v>22</v>
      </c>
      <c r="L1737" s="355" t="s">
        <v>408</v>
      </c>
      <c r="M1737" s="355" t="s">
        <v>13092</v>
      </c>
    </row>
    <row r="1738" spans="1:13">
      <c r="A1738" s="354">
        <v>45551</v>
      </c>
      <c r="B1738" s="355" t="s">
        <v>4407</v>
      </c>
      <c r="C1738" s="355" t="s">
        <v>4408</v>
      </c>
      <c r="D1738" s="355" t="s">
        <v>4409</v>
      </c>
      <c r="E1738" s="355" t="s">
        <v>503</v>
      </c>
      <c r="F1738" s="355" t="s">
        <v>504</v>
      </c>
      <c r="G1738" s="355" t="s">
        <v>490</v>
      </c>
      <c r="H1738" s="430">
        <v>42860</v>
      </c>
      <c r="I1738" s="355">
        <f t="shared" si="28"/>
        <v>9</v>
      </c>
      <c r="J1738" s="430">
        <v>42860</v>
      </c>
      <c r="K1738" s="430">
        <v>22</v>
      </c>
      <c r="L1738" s="355" t="s">
        <v>408</v>
      </c>
      <c r="M1738" s="355" t="s">
        <v>13090</v>
      </c>
    </row>
    <row r="1739" spans="1:13">
      <c r="A1739" s="354">
        <v>45552</v>
      </c>
      <c r="B1739" s="355" t="s">
        <v>4410</v>
      </c>
      <c r="C1739" s="355" t="s">
        <v>4411</v>
      </c>
      <c r="D1739" s="355" t="s">
        <v>4412</v>
      </c>
      <c r="E1739" s="355" t="s">
        <v>503</v>
      </c>
      <c r="F1739" s="355" t="s">
        <v>504</v>
      </c>
      <c r="G1739" s="355" t="s">
        <v>490</v>
      </c>
      <c r="H1739" s="430">
        <v>34650</v>
      </c>
      <c r="I1739" s="355">
        <f t="shared" si="28"/>
        <v>9</v>
      </c>
      <c r="J1739" s="430">
        <v>34650</v>
      </c>
      <c r="K1739" s="430">
        <v>18</v>
      </c>
      <c r="L1739" s="355" t="s">
        <v>408</v>
      </c>
      <c r="M1739" s="355" t="s">
        <v>13095</v>
      </c>
    </row>
    <row r="1740" spans="1:13">
      <c r="A1740" s="354">
        <v>45552</v>
      </c>
      <c r="B1740" s="355" t="s">
        <v>4410</v>
      </c>
      <c r="C1740" s="355" t="s">
        <v>4411</v>
      </c>
      <c r="D1740" s="355" t="s">
        <v>4412</v>
      </c>
      <c r="E1740" s="355" t="s">
        <v>503</v>
      </c>
      <c r="F1740" s="355" t="s">
        <v>504</v>
      </c>
      <c r="G1740" s="355" t="s">
        <v>490</v>
      </c>
      <c r="H1740" s="430">
        <v>7710</v>
      </c>
      <c r="I1740" s="355">
        <f t="shared" si="28"/>
        <v>9</v>
      </c>
      <c r="J1740" s="430">
        <v>7710</v>
      </c>
      <c r="K1740" s="430">
        <v>4</v>
      </c>
      <c r="L1740" s="355" t="s">
        <v>408</v>
      </c>
      <c r="M1740" s="355" t="s">
        <v>13092</v>
      </c>
    </row>
    <row r="1741" spans="1:13">
      <c r="A1741" s="354">
        <v>45551</v>
      </c>
      <c r="B1741" s="355" t="s">
        <v>4413</v>
      </c>
      <c r="C1741" s="355" t="s">
        <v>4414</v>
      </c>
      <c r="D1741" s="355" t="s">
        <v>4415</v>
      </c>
      <c r="E1741" s="355" t="s">
        <v>503</v>
      </c>
      <c r="F1741" s="355" t="s">
        <v>504</v>
      </c>
      <c r="G1741" s="355" t="s">
        <v>490</v>
      </c>
      <c r="H1741" s="430">
        <v>42920</v>
      </c>
      <c r="I1741" s="355">
        <f t="shared" si="28"/>
        <v>9</v>
      </c>
      <c r="J1741" s="430">
        <v>42920</v>
      </c>
      <c r="K1741" s="430">
        <v>22</v>
      </c>
      <c r="L1741" s="355" t="s">
        <v>408</v>
      </c>
      <c r="M1741" s="355" t="s">
        <v>13090</v>
      </c>
    </row>
    <row r="1742" spans="1:13">
      <c r="A1742" s="354">
        <v>45552</v>
      </c>
      <c r="B1742" s="355" t="s">
        <v>4416</v>
      </c>
      <c r="C1742" s="355" t="s">
        <v>4417</v>
      </c>
      <c r="D1742" s="355" t="s">
        <v>4418</v>
      </c>
      <c r="E1742" s="355" t="s">
        <v>503</v>
      </c>
      <c r="F1742" s="355" t="s">
        <v>504</v>
      </c>
      <c r="G1742" s="355" t="s">
        <v>490</v>
      </c>
      <c r="H1742" s="430">
        <v>42560</v>
      </c>
      <c r="I1742" s="355">
        <f t="shared" si="28"/>
        <v>9</v>
      </c>
      <c r="J1742" s="430">
        <v>42560</v>
      </c>
      <c r="K1742" s="430">
        <v>22</v>
      </c>
      <c r="L1742" s="431" t="s">
        <v>408</v>
      </c>
      <c r="M1742" s="355" t="s">
        <v>13092</v>
      </c>
    </row>
    <row r="1743" spans="1:13">
      <c r="A1743" s="354">
        <v>45552</v>
      </c>
      <c r="B1743" s="355" t="s">
        <v>4419</v>
      </c>
      <c r="C1743" s="355" t="s">
        <v>4420</v>
      </c>
      <c r="D1743" s="355" t="s">
        <v>4421</v>
      </c>
      <c r="E1743" s="355" t="s">
        <v>503</v>
      </c>
      <c r="F1743" s="355" t="s">
        <v>504</v>
      </c>
      <c r="G1743" s="355" t="s">
        <v>490</v>
      </c>
      <c r="H1743" s="430">
        <v>21290</v>
      </c>
      <c r="I1743" s="355">
        <f t="shared" si="28"/>
        <v>9</v>
      </c>
      <c r="J1743" s="430">
        <v>21290</v>
      </c>
      <c r="K1743" s="430">
        <v>11</v>
      </c>
      <c r="L1743" s="431" t="s">
        <v>408</v>
      </c>
      <c r="M1743" s="355" t="s">
        <v>13095</v>
      </c>
    </row>
    <row r="1744" spans="1:13">
      <c r="A1744" s="354">
        <v>45552</v>
      </c>
      <c r="B1744" s="355" t="s">
        <v>4419</v>
      </c>
      <c r="C1744" s="355" t="s">
        <v>4420</v>
      </c>
      <c r="D1744" s="355" t="s">
        <v>4421</v>
      </c>
      <c r="E1744" s="355" t="s">
        <v>503</v>
      </c>
      <c r="F1744" s="355" t="s">
        <v>504</v>
      </c>
      <c r="G1744" s="355" t="s">
        <v>490</v>
      </c>
      <c r="H1744" s="430">
        <v>21250</v>
      </c>
      <c r="I1744" s="355">
        <f t="shared" si="28"/>
        <v>9</v>
      </c>
      <c r="J1744" s="430">
        <v>21250</v>
      </c>
      <c r="K1744" s="430">
        <v>11</v>
      </c>
      <c r="L1744" s="431" t="s">
        <v>408</v>
      </c>
      <c r="M1744" s="355" t="s">
        <v>13092</v>
      </c>
    </row>
    <row r="1745" spans="1:13">
      <c r="A1745" s="354">
        <v>45551</v>
      </c>
      <c r="B1745" s="355" t="s">
        <v>4422</v>
      </c>
      <c r="C1745" s="355" t="s">
        <v>4423</v>
      </c>
      <c r="D1745" s="355" t="s">
        <v>4424</v>
      </c>
      <c r="E1745" s="355" t="s">
        <v>503</v>
      </c>
      <c r="F1745" s="355" t="s">
        <v>504</v>
      </c>
      <c r="G1745" s="355" t="s">
        <v>490</v>
      </c>
      <c r="H1745" s="430">
        <v>42840</v>
      </c>
      <c r="I1745" s="355">
        <f t="shared" si="28"/>
        <v>9</v>
      </c>
      <c r="J1745" s="430">
        <v>42840</v>
      </c>
      <c r="K1745" s="430">
        <v>22</v>
      </c>
      <c r="L1745" s="431" t="s">
        <v>408</v>
      </c>
      <c r="M1745" s="355" t="s">
        <v>13090</v>
      </c>
    </row>
    <row r="1746" spans="1:13">
      <c r="A1746" s="354">
        <v>45551</v>
      </c>
      <c r="B1746" s="355" t="s">
        <v>4425</v>
      </c>
      <c r="C1746" s="355" t="s">
        <v>4426</v>
      </c>
      <c r="D1746" s="355" t="s">
        <v>4427</v>
      </c>
      <c r="E1746" s="355" t="s">
        <v>503</v>
      </c>
      <c r="F1746" s="355" t="s">
        <v>504</v>
      </c>
      <c r="G1746" s="355" t="s">
        <v>490</v>
      </c>
      <c r="H1746" s="430">
        <v>42600</v>
      </c>
      <c r="I1746" s="355">
        <f t="shared" si="28"/>
        <v>9</v>
      </c>
      <c r="J1746" s="430">
        <v>42600</v>
      </c>
      <c r="K1746" s="430">
        <v>22</v>
      </c>
      <c r="L1746" s="431" t="s">
        <v>408</v>
      </c>
      <c r="M1746" s="355" t="s">
        <v>13090</v>
      </c>
    </row>
    <row r="1747" spans="1:13">
      <c r="A1747" s="354">
        <v>45551</v>
      </c>
      <c r="B1747" s="355" t="s">
        <v>4428</v>
      </c>
      <c r="C1747" s="355" t="s">
        <v>4429</v>
      </c>
      <c r="D1747" s="355" t="s">
        <v>4430</v>
      </c>
      <c r="E1747" s="355" t="s">
        <v>503</v>
      </c>
      <c r="F1747" s="355" t="s">
        <v>504</v>
      </c>
      <c r="G1747" s="355" t="s">
        <v>490</v>
      </c>
      <c r="H1747" s="430">
        <v>42580</v>
      </c>
      <c r="I1747" s="355">
        <f t="shared" si="28"/>
        <v>9</v>
      </c>
      <c r="J1747" s="430">
        <v>42580</v>
      </c>
      <c r="K1747" s="430">
        <v>22</v>
      </c>
      <c r="L1747" s="431" t="s">
        <v>408</v>
      </c>
      <c r="M1747" s="355" t="s">
        <v>13090</v>
      </c>
    </row>
    <row r="1748" spans="1:13">
      <c r="A1748" s="354">
        <v>45552</v>
      </c>
      <c r="B1748" s="355" t="s">
        <v>4431</v>
      </c>
      <c r="C1748" s="355" t="s">
        <v>4432</v>
      </c>
      <c r="D1748" s="355" t="s">
        <v>4433</v>
      </c>
      <c r="E1748" s="355" t="s">
        <v>503</v>
      </c>
      <c r="F1748" s="355" t="s">
        <v>504</v>
      </c>
      <c r="G1748" s="355" t="s">
        <v>490</v>
      </c>
      <c r="H1748" s="430">
        <v>42000</v>
      </c>
      <c r="I1748" s="355">
        <f t="shared" si="28"/>
        <v>9</v>
      </c>
      <c r="J1748" s="430">
        <v>42000</v>
      </c>
      <c r="K1748" s="430">
        <v>22</v>
      </c>
      <c r="L1748" s="431" t="s">
        <v>408</v>
      </c>
      <c r="M1748" s="355" t="s">
        <v>13095</v>
      </c>
    </row>
    <row r="1749" spans="1:13">
      <c r="A1749" s="354">
        <v>45559</v>
      </c>
      <c r="B1749" s="355" t="s">
        <v>4434</v>
      </c>
      <c r="C1749" s="355" t="s">
        <v>4435</v>
      </c>
      <c r="D1749" s="355" t="s">
        <v>4436</v>
      </c>
      <c r="E1749" s="355" t="s">
        <v>503</v>
      </c>
      <c r="F1749" s="355" t="s">
        <v>504</v>
      </c>
      <c r="G1749" s="355" t="s">
        <v>490</v>
      </c>
      <c r="H1749" s="430">
        <v>153464</v>
      </c>
      <c r="I1749" s="355">
        <f t="shared" si="28"/>
        <v>9</v>
      </c>
      <c r="J1749" s="430">
        <v>153464</v>
      </c>
      <c r="K1749" s="430">
        <v>80</v>
      </c>
      <c r="L1749" s="431" t="s">
        <v>408</v>
      </c>
      <c r="M1749" s="355" t="s">
        <v>13091</v>
      </c>
    </row>
    <row r="1750" spans="1:13">
      <c r="A1750" s="354">
        <v>45559</v>
      </c>
      <c r="B1750" s="355" t="s">
        <v>4437</v>
      </c>
      <c r="C1750" s="355" t="s">
        <v>4438</v>
      </c>
      <c r="D1750" s="355" t="s">
        <v>4439</v>
      </c>
      <c r="E1750" s="355" t="s">
        <v>503</v>
      </c>
      <c r="F1750" s="355" t="s">
        <v>504</v>
      </c>
      <c r="G1750" s="355" t="s">
        <v>490</v>
      </c>
      <c r="H1750" s="430">
        <v>63604</v>
      </c>
      <c r="I1750" s="355">
        <f t="shared" si="28"/>
        <v>9</v>
      </c>
      <c r="J1750" s="430">
        <v>63604</v>
      </c>
      <c r="K1750" s="430">
        <v>33</v>
      </c>
      <c r="L1750" s="431" t="s">
        <v>408</v>
      </c>
      <c r="M1750" s="355" t="s">
        <v>13137</v>
      </c>
    </row>
    <row r="1751" spans="1:13">
      <c r="A1751" s="354">
        <v>45559</v>
      </c>
      <c r="B1751" s="355" t="s">
        <v>4437</v>
      </c>
      <c r="C1751" s="355" t="s">
        <v>4438</v>
      </c>
      <c r="D1751" s="355" t="s">
        <v>4439</v>
      </c>
      <c r="E1751" s="355" t="s">
        <v>503</v>
      </c>
      <c r="F1751" s="355" t="s">
        <v>504</v>
      </c>
      <c r="G1751" s="355" t="s">
        <v>490</v>
      </c>
      <c r="H1751" s="430">
        <v>67942</v>
      </c>
      <c r="I1751" s="355">
        <f t="shared" si="28"/>
        <v>9</v>
      </c>
      <c r="J1751" s="430">
        <v>67942</v>
      </c>
      <c r="K1751" s="430">
        <v>35</v>
      </c>
      <c r="L1751" s="431" t="s">
        <v>408</v>
      </c>
      <c r="M1751" s="355" t="s">
        <v>13093</v>
      </c>
    </row>
    <row r="1752" spans="1:13">
      <c r="A1752" s="354">
        <v>45559</v>
      </c>
      <c r="B1752" s="355" t="s">
        <v>4437</v>
      </c>
      <c r="C1752" s="355" t="s">
        <v>4438</v>
      </c>
      <c r="D1752" s="355" t="s">
        <v>4439</v>
      </c>
      <c r="E1752" s="355" t="s">
        <v>503</v>
      </c>
      <c r="F1752" s="355" t="s">
        <v>504</v>
      </c>
      <c r="G1752" s="355" t="s">
        <v>490</v>
      </c>
      <c r="H1752" s="430">
        <v>20935</v>
      </c>
      <c r="I1752" s="355">
        <f t="shared" si="28"/>
        <v>9</v>
      </c>
      <c r="J1752" s="430">
        <v>20935</v>
      </c>
      <c r="K1752" s="430">
        <v>11</v>
      </c>
      <c r="L1752" s="431" t="s">
        <v>408</v>
      </c>
      <c r="M1752" s="355" t="s">
        <v>13095</v>
      </c>
    </row>
    <row r="1753" spans="1:13">
      <c r="A1753" s="354">
        <v>45558</v>
      </c>
      <c r="B1753" s="355" t="s">
        <v>4440</v>
      </c>
      <c r="C1753" s="355" t="s">
        <v>4441</v>
      </c>
      <c r="D1753" s="355" t="s">
        <v>4442</v>
      </c>
      <c r="E1753" s="355" t="s">
        <v>491</v>
      </c>
      <c r="F1753" s="355" t="s">
        <v>492</v>
      </c>
      <c r="G1753" s="355" t="s">
        <v>490</v>
      </c>
      <c r="H1753" s="430">
        <v>46620</v>
      </c>
      <c r="I1753" s="355">
        <f t="shared" ref="I1753:I1816" si="29">MONTH(A1753)</f>
        <v>9</v>
      </c>
      <c r="J1753" s="430">
        <v>46620</v>
      </c>
      <c r="K1753" s="430">
        <v>24</v>
      </c>
      <c r="L1753" s="431" t="s">
        <v>408</v>
      </c>
      <c r="M1753" s="355" t="s">
        <v>13094</v>
      </c>
    </row>
    <row r="1754" spans="1:13">
      <c r="A1754" s="354">
        <v>45559</v>
      </c>
      <c r="B1754" s="355" t="s">
        <v>4443</v>
      </c>
      <c r="C1754" s="355" t="s">
        <v>410</v>
      </c>
      <c r="D1754" s="355" t="s">
        <v>4444</v>
      </c>
      <c r="E1754" s="355" t="s">
        <v>491</v>
      </c>
      <c r="F1754" s="355" t="s">
        <v>492</v>
      </c>
      <c r="G1754" s="355" t="s">
        <v>490</v>
      </c>
      <c r="H1754" s="430">
        <v>46380</v>
      </c>
      <c r="I1754" s="355">
        <f t="shared" si="29"/>
        <v>9</v>
      </c>
      <c r="J1754" s="430">
        <v>46380</v>
      </c>
      <c r="K1754" s="430">
        <v>24</v>
      </c>
      <c r="L1754" s="431" t="s">
        <v>408</v>
      </c>
      <c r="M1754" s="355" t="s">
        <v>13095</v>
      </c>
    </row>
    <row r="1755" spans="1:13">
      <c r="A1755" s="354">
        <v>45566</v>
      </c>
      <c r="B1755" s="355" t="s">
        <v>4445</v>
      </c>
      <c r="C1755" s="355" t="s">
        <v>576</v>
      </c>
      <c r="D1755" s="355" t="s">
        <v>4446</v>
      </c>
      <c r="E1755" s="355" t="s">
        <v>491</v>
      </c>
      <c r="F1755" s="355" t="s">
        <v>492</v>
      </c>
      <c r="G1755" s="355" t="s">
        <v>490</v>
      </c>
      <c r="H1755" s="430">
        <v>46060</v>
      </c>
      <c r="I1755" s="355">
        <f t="shared" si="29"/>
        <v>10</v>
      </c>
      <c r="J1755" s="430">
        <v>46060</v>
      </c>
      <c r="K1755" s="430">
        <v>24</v>
      </c>
      <c r="L1755" s="431" t="s">
        <v>408</v>
      </c>
      <c r="M1755" s="355" t="s">
        <v>13099</v>
      </c>
    </row>
    <row r="1756" spans="1:13">
      <c r="A1756" s="354">
        <v>45567</v>
      </c>
      <c r="B1756" s="355" t="s">
        <v>4447</v>
      </c>
      <c r="C1756" s="355" t="s">
        <v>442</v>
      </c>
      <c r="D1756" s="355" t="s">
        <v>4448</v>
      </c>
      <c r="E1756" s="355" t="s">
        <v>491</v>
      </c>
      <c r="F1756" s="355" t="s">
        <v>492</v>
      </c>
      <c r="G1756" s="355" t="s">
        <v>490</v>
      </c>
      <c r="H1756" s="430">
        <v>46560</v>
      </c>
      <c r="I1756" s="355">
        <f t="shared" si="29"/>
        <v>10</v>
      </c>
      <c r="J1756" s="430">
        <v>46560</v>
      </c>
      <c r="K1756" s="430">
        <v>24</v>
      </c>
      <c r="L1756" s="431" t="s">
        <v>300</v>
      </c>
      <c r="M1756" s="355" t="s">
        <v>13098</v>
      </c>
    </row>
    <row r="1757" spans="1:13">
      <c r="A1757" s="354">
        <v>45566</v>
      </c>
      <c r="B1757" s="355" t="s">
        <v>4449</v>
      </c>
      <c r="C1757" s="355" t="s">
        <v>4450</v>
      </c>
      <c r="D1757" s="355" t="s">
        <v>4451</v>
      </c>
      <c r="E1757" s="355" t="s">
        <v>503</v>
      </c>
      <c r="F1757" s="355" t="s">
        <v>504</v>
      </c>
      <c r="G1757" s="355" t="s">
        <v>490</v>
      </c>
      <c r="H1757" s="430">
        <v>156416</v>
      </c>
      <c r="I1757" s="355">
        <f t="shared" si="29"/>
        <v>10</v>
      </c>
      <c r="J1757" s="430">
        <v>156416</v>
      </c>
      <c r="K1757" s="430">
        <v>80</v>
      </c>
      <c r="L1757" s="431" t="s">
        <v>408</v>
      </c>
      <c r="M1757" s="355" t="s">
        <v>13105</v>
      </c>
    </row>
    <row r="1758" spans="1:13">
      <c r="A1758" s="354">
        <v>45574</v>
      </c>
      <c r="B1758" s="355" t="s">
        <v>4452</v>
      </c>
      <c r="C1758" s="355" t="s">
        <v>551</v>
      </c>
      <c r="D1758" s="355" t="s">
        <v>4453</v>
      </c>
      <c r="E1758" s="355" t="s">
        <v>491</v>
      </c>
      <c r="F1758" s="355" t="s">
        <v>492</v>
      </c>
      <c r="G1758" s="355" t="s">
        <v>490</v>
      </c>
      <c r="H1758" s="430">
        <v>1946</v>
      </c>
      <c r="I1758" s="355">
        <f t="shared" si="29"/>
        <v>10</v>
      </c>
      <c r="J1758" s="430">
        <v>1946</v>
      </c>
      <c r="K1758" s="430">
        <v>1</v>
      </c>
      <c r="L1758" s="431" t="s">
        <v>408</v>
      </c>
      <c r="M1758" s="355" t="s">
        <v>13097</v>
      </c>
    </row>
    <row r="1759" spans="1:13">
      <c r="A1759" s="354">
        <v>45574</v>
      </c>
      <c r="B1759" s="355" t="s">
        <v>4452</v>
      </c>
      <c r="C1759" s="355" t="s">
        <v>551</v>
      </c>
      <c r="D1759" s="355" t="s">
        <v>4453</v>
      </c>
      <c r="E1759" s="355" t="s">
        <v>491</v>
      </c>
      <c r="F1759" s="355" t="s">
        <v>492</v>
      </c>
      <c r="G1759" s="355" t="s">
        <v>490</v>
      </c>
      <c r="H1759" s="430">
        <v>40868</v>
      </c>
      <c r="I1759" s="355">
        <f t="shared" si="29"/>
        <v>10</v>
      </c>
      <c r="J1759" s="430">
        <v>40868</v>
      </c>
      <c r="K1759" s="430">
        <v>21</v>
      </c>
      <c r="L1759" s="431" t="s">
        <v>408</v>
      </c>
      <c r="M1759" s="355" t="s">
        <v>13102</v>
      </c>
    </row>
    <row r="1760" spans="1:13">
      <c r="A1760" s="354">
        <v>45574</v>
      </c>
      <c r="B1760" s="355" t="s">
        <v>4452</v>
      </c>
      <c r="C1760" s="355" t="s">
        <v>551</v>
      </c>
      <c r="D1760" s="355" t="s">
        <v>4453</v>
      </c>
      <c r="E1760" s="355" t="s">
        <v>491</v>
      </c>
      <c r="F1760" s="355" t="s">
        <v>492</v>
      </c>
      <c r="G1760" s="355" t="s">
        <v>490</v>
      </c>
      <c r="H1760" s="430">
        <v>1946</v>
      </c>
      <c r="I1760" s="355">
        <f t="shared" si="29"/>
        <v>10</v>
      </c>
      <c r="J1760" s="430">
        <v>1946</v>
      </c>
      <c r="K1760" s="430">
        <v>1</v>
      </c>
      <c r="L1760" s="431" t="s">
        <v>408</v>
      </c>
      <c r="M1760" s="355" t="s">
        <v>13068</v>
      </c>
    </row>
    <row r="1761" spans="1:13">
      <c r="A1761" s="354">
        <v>45576</v>
      </c>
      <c r="B1761" s="355" t="s">
        <v>4454</v>
      </c>
      <c r="C1761" s="355" t="s">
        <v>409</v>
      </c>
      <c r="D1761" s="355" t="s">
        <v>4455</v>
      </c>
      <c r="E1761" s="355" t="s">
        <v>491</v>
      </c>
      <c r="F1761" s="355" t="s">
        <v>492</v>
      </c>
      <c r="G1761" s="355" t="s">
        <v>490</v>
      </c>
      <c r="H1761" s="430">
        <v>46880</v>
      </c>
      <c r="I1761" s="355">
        <f t="shared" si="29"/>
        <v>10</v>
      </c>
      <c r="J1761" s="430">
        <v>46880</v>
      </c>
      <c r="K1761" s="430">
        <v>24</v>
      </c>
      <c r="L1761" s="431" t="s">
        <v>408</v>
      </c>
      <c r="M1761" s="355" t="s">
        <v>13105</v>
      </c>
    </row>
    <row r="1762" spans="1:13">
      <c r="A1762" s="354">
        <v>45582</v>
      </c>
      <c r="B1762" s="355" t="s">
        <v>4456</v>
      </c>
      <c r="C1762" s="355" t="s">
        <v>4457</v>
      </c>
      <c r="D1762" s="355" t="s">
        <v>4458</v>
      </c>
      <c r="E1762" s="355" t="s">
        <v>491</v>
      </c>
      <c r="F1762" s="355" t="s">
        <v>492</v>
      </c>
      <c r="G1762" s="355" t="s">
        <v>490</v>
      </c>
      <c r="H1762" s="430">
        <v>40932</v>
      </c>
      <c r="I1762" s="355">
        <f t="shared" si="29"/>
        <v>10</v>
      </c>
      <c r="J1762" s="430">
        <v>40932</v>
      </c>
      <c r="K1762" s="430">
        <v>21</v>
      </c>
      <c r="L1762" s="431" t="s">
        <v>408</v>
      </c>
      <c r="M1762" s="355" t="s">
        <v>13100</v>
      </c>
    </row>
    <row r="1763" spans="1:13">
      <c r="A1763" s="354">
        <v>45582</v>
      </c>
      <c r="B1763" s="355" t="s">
        <v>4456</v>
      </c>
      <c r="C1763" s="355" t="s">
        <v>4457</v>
      </c>
      <c r="D1763" s="355" t="s">
        <v>4458</v>
      </c>
      <c r="E1763" s="355" t="s">
        <v>491</v>
      </c>
      <c r="F1763" s="355" t="s">
        <v>492</v>
      </c>
      <c r="G1763" s="355" t="s">
        <v>490</v>
      </c>
      <c r="H1763" s="430">
        <v>5848</v>
      </c>
      <c r="I1763" s="355">
        <f t="shared" si="29"/>
        <v>10</v>
      </c>
      <c r="J1763" s="430">
        <v>5848</v>
      </c>
      <c r="K1763" s="430">
        <v>3</v>
      </c>
      <c r="L1763" s="431" t="s">
        <v>408</v>
      </c>
      <c r="M1763" s="355" t="s">
        <v>13104</v>
      </c>
    </row>
    <row r="1764" spans="1:13">
      <c r="A1764" s="354">
        <v>45583</v>
      </c>
      <c r="B1764" s="355" t="s">
        <v>4459</v>
      </c>
      <c r="C1764" s="355" t="s">
        <v>495</v>
      </c>
      <c r="D1764" s="355" t="s">
        <v>4460</v>
      </c>
      <c r="E1764" s="355" t="s">
        <v>491</v>
      </c>
      <c r="F1764" s="355" t="s">
        <v>492</v>
      </c>
      <c r="G1764" s="355" t="s">
        <v>490</v>
      </c>
      <c r="H1764" s="430">
        <v>47080</v>
      </c>
      <c r="I1764" s="355">
        <f t="shared" si="29"/>
        <v>10</v>
      </c>
      <c r="J1764" s="430">
        <v>47080</v>
      </c>
      <c r="K1764" s="430">
        <v>24</v>
      </c>
      <c r="L1764" s="431" t="s">
        <v>408</v>
      </c>
      <c r="M1764" s="355" t="s">
        <v>13100</v>
      </c>
    </row>
    <row r="1765" spans="1:13">
      <c r="A1765" s="354">
        <v>45586</v>
      </c>
      <c r="B1765" s="355" t="s">
        <v>4461</v>
      </c>
      <c r="C1765" s="355" t="s">
        <v>495</v>
      </c>
      <c r="D1765" s="355" t="s">
        <v>4462</v>
      </c>
      <c r="E1765" s="355" t="s">
        <v>491</v>
      </c>
      <c r="F1765" s="355" t="s">
        <v>492</v>
      </c>
      <c r="G1765" s="355" t="s">
        <v>490</v>
      </c>
      <c r="H1765" s="430">
        <v>46440</v>
      </c>
      <c r="I1765" s="355">
        <f t="shared" si="29"/>
        <v>10</v>
      </c>
      <c r="J1765" s="430">
        <v>46440</v>
      </c>
      <c r="K1765" s="430">
        <v>24</v>
      </c>
      <c r="L1765" s="431" t="s">
        <v>408</v>
      </c>
      <c r="M1765" s="355" t="s">
        <v>13106</v>
      </c>
    </row>
    <row r="1766" spans="1:13">
      <c r="A1766" s="354">
        <v>45586</v>
      </c>
      <c r="B1766" s="355" t="s">
        <v>4463</v>
      </c>
      <c r="C1766" s="355" t="s">
        <v>495</v>
      </c>
      <c r="D1766" s="355" t="s">
        <v>4464</v>
      </c>
      <c r="E1766" s="355" t="s">
        <v>491</v>
      </c>
      <c r="F1766" s="355" t="s">
        <v>492</v>
      </c>
      <c r="G1766" s="355" t="s">
        <v>490</v>
      </c>
      <c r="H1766" s="430">
        <v>46580</v>
      </c>
      <c r="I1766" s="355">
        <f t="shared" si="29"/>
        <v>10</v>
      </c>
      <c r="J1766" s="430">
        <v>46580</v>
      </c>
      <c r="K1766" s="430">
        <v>24</v>
      </c>
      <c r="L1766" s="431" t="s">
        <v>408</v>
      </c>
      <c r="M1766" s="355" t="s">
        <v>13106</v>
      </c>
    </row>
    <row r="1767" spans="1:13">
      <c r="A1767" s="354">
        <v>45587</v>
      </c>
      <c r="B1767" s="355" t="s">
        <v>4465</v>
      </c>
      <c r="C1767" s="355" t="s">
        <v>410</v>
      </c>
      <c r="D1767" s="355" t="s">
        <v>4466</v>
      </c>
      <c r="E1767" s="355" t="s">
        <v>491</v>
      </c>
      <c r="F1767" s="355" t="s">
        <v>492</v>
      </c>
      <c r="G1767" s="355" t="s">
        <v>490</v>
      </c>
      <c r="H1767" s="430">
        <v>46520</v>
      </c>
      <c r="I1767" s="355">
        <f t="shared" si="29"/>
        <v>10</v>
      </c>
      <c r="J1767" s="430">
        <v>46520</v>
      </c>
      <c r="K1767" s="430">
        <v>24</v>
      </c>
      <c r="L1767" s="431" t="s">
        <v>408</v>
      </c>
      <c r="M1767" s="355" t="s">
        <v>13107</v>
      </c>
    </row>
    <row r="1768" spans="1:13">
      <c r="A1768" s="354">
        <v>45587</v>
      </c>
      <c r="B1768" s="355" t="s">
        <v>4467</v>
      </c>
      <c r="C1768" s="355" t="s">
        <v>4468</v>
      </c>
      <c r="D1768" s="355" t="s">
        <v>4469</v>
      </c>
      <c r="E1768" s="355" t="s">
        <v>491</v>
      </c>
      <c r="F1768" s="355" t="s">
        <v>492</v>
      </c>
      <c r="G1768" s="355" t="s">
        <v>490</v>
      </c>
      <c r="H1768" s="430">
        <v>46820</v>
      </c>
      <c r="I1768" s="355">
        <f t="shared" si="29"/>
        <v>10</v>
      </c>
      <c r="J1768" s="430">
        <v>46820</v>
      </c>
      <c r="K1768" s="430">
        <v>24</v>
      </c>
      <c r="L1768" s="431" t="s">
        <v>408</v>
      </c>
      <c r="M1768" s="355" t="s">
        <v>13107</v>
      </c>
    </row>
    <row r="1769" spans="1:13">
      <c r="A1769" s="354">
        <v>45588</v>
      </c>
      <c r="B1769" s="355" t="s">
        <v>4470</v>
      </c>
      <c r="C1769" s="355" t="s">
        <v>4471</v>
      </c>
      <c r="D1769" s="355" t="s">
        <v>4472</v>
      </c>
      <c r="E1769" s="355" t="s">
        <v>491</v>
      </c>
      <c r="F1769" s="355" t="s">
        <v>492</v>
      </c>
      <c r="G1769" s="355" t="s">
        <v>490</v>
      </c>
      <c r="H1769" s="430">
        <v>46640</v>
      </c>
      <c r="I1769" s="355">
        <f t="shared" si="29"/>
        <v>10</v>
      </c>
      <c r="J1769" s="430">
        <v>46640</v>
      </c>
      <c r="K1769" s="430">
        <v>24</v>
      </c>
      <c r="L1769" s="431" t="s">
        <v>408</v>
      </c>
      <c r="M1769" s="355" t="s">
        <v>13108</v>
      </c>
    </row>
    <row r="1770" spans="1:13">
      <c r="A1770" s="354">
        <v>45593</v>
      </c>
      <c r="B1770" s="355" t="s">
        <v>4473</v>
      </c>
      <c r="C1770" s="355" t="s">
        <v>410</v>
      </c>
      <c r="D1770" s="355" t="s">
        <v>4474</v>
      </c>
      <c r="E1770" s="355" t="s">
        <v>491</v>
      </c>
      <c r="F1770" s="355" t="s">
        <v>492</v>
      </c>
      <c r="G1770" s="355" t="s">
        <v>490</v>
      </c>
      <c r="H1770" s="430">
        <v>46700</v>
      </c>
      <c r="I1770" s="355">
        <f t="shared" si="29"/>
        <v>10</v>
      </c>
      <c r="J1770" s="430">
        <v>46700</v>
      </c>
      <c r="K1770" s="430">
        <v>24</v>
      </c>
      <c r="L1770" s="431" t="s">
        <v>408</v>
      </c>
      <c r="M1770" s="355" t="s">
        <v>13109</v>
      </c>
    </row>
    <row r="1771" spans="1:13">
      <c r="A1771" s="354">
        <v>45594</v>
      </c>
      <c r="B1771" s="355" t="s">
        <v>4475</v>
      </c>
      <c r="C1771" s="355" t="s">
        <v>410</v>
      </c>
      <c r="D1771" s="355" t="s">
        <v>4476</v>
      </c>
      <c r="E1771" s="355" t="s">
        <v>491</v>
      </c>
      <c r="F1771" s="355" t="s">
        <v>492</v>
      </c>
      <c r="G1771" s="355" t="s">
        <v>490</v>
      </c>
      <c r="H1771" s="430">
        <v>32993</v>
      </c>
      <c r="I1771" s="355">
        <f t="shared" si="29"/>
        <v>10</v>
      </c>
      <c r="J1771" s="430">
        <v>32993</v>
      </c>
      <c r="K1771" s="430">
        <v>17</v>
      </c>
      <c r="L1771" s="431" t="s">
        <v>408</v>
      </c>
      <c r="M1771" s="355" t="s">
        <v>13110</v>
      </c>
    </row>
    <row r="1772" spans="1:13">
      <c r="A1772" s="354">
        <v>45594</v>
      </c>
      <c r="B1772" s="355" t="s">
        <v>4475</v>
      </c>
      <c r="C1772" s="355" t="s">
        <v>410</v>
      </c>
      <c r="D1772" s="355" t="s">
        <v>4476</v>
      </c>
      <c r="E1772" s="355" t="s">
        <v>491</v>
      </c>
      <c r="F1772" s="355" t="s">
        <v>492</v>
      </c>
      <c r="G1772" s="355" t="s">
        <v>490</v>
      </c>
      <c r="H1772" s="430">
        <v>13587</v>
      </c>
      <c r="I1772" s="355">
        <f t="shared" si="29"/>
        <v>10</v>
      </c>
      <c r="J1772" s="430">
        <v>13587</v>
      </c>
      <c r="K1772" s="430">
        <v>7</v>
      </c>
      <c r="L1772" s="431" t="s">
        <v>408</v>
      </c>
      <c r="M1772" s="355" t="s">
        <v>13109</v>
      </c>
    </row>
    <row r="1773" spans="1:13">
      <c r="A1773" s="354">
        <v>45595</v>
      </c>
      <c r="B1773" s="355" t="s">
        <v>4477</v>
      </c>
      <c r="C1773" s="355" t="s">
        <v>415</v>
      </c>
      <c r="D1773" s="355" t="s">
        <v>4478</v>
      </c>
      <c r="E1773" s="355" t="s">
        <v>491</v>
      </c>
      <c r="F1773" s="355" t="s">
        <v>492</v>
      </c>
      <c r="G1773" s="355" t="s">
        <v>490</v>
      </c>
      <c r="H1773" s="430">
        <v>34982</v>
      </c>
      <c r="I1773" s="355">
        <f t="shared" si="29"/>
        <v>10</v>
      </c>
      <c r="J1773" s="430">
        <v>34982</v>
      </c>
      <c r="K1773" s="430">
        <v>18</v>
      </c>
      <c r="L1773" s="431" t="s">
        <v>408</v>
      </c>
      <c r="M1773" s="355" t="s">
        <v>13111</v>
      </c>
    </row>
    <row r="1774" spans="1:13">
      <c r="A1774" s="354">
        <v>45595</v>
      </c>
      <c r="B1774" s="355" t="s">
        <v>4477</v>
      </c>
      <c r="C1774" s="355" t="s">
        <v>415</v>
      </c>
      <c r="D1774" s="355" t="s">
        <v>4478</v>
      </c>
      <c r="E1774" s="355" t="s">
        <v>491</v>
      </c>
      <c r="F1774" s="355" t="s">
        <v>492</v>
      </c>
      <c r="G1774" s="355" t="s">
        <v>490</v>
      </c>
      <c r="H1774" s="430">
        <v>11658</v>
      </c>
      <c r="I1774" s="355">
        <f t="shared" si="29"/>
        <v>10</v>
      </c>
      <c r="J1774" s="430">
        <v>11658</v>
      </c>
      <c r="K1774" s="430">
        <v>6</v>
      </c>
      <c r="L1774" s="431" t="s">
        <v>408</v>
      </c>
      <c r="M1774" s="355" t="s">
        <v>13110</v>
      </c>
    </row>
    <row r="1775" spans="1:13">
      <c r="A1775" s="354">
        <v>45596</v>
      </c>
      <c r="B1775" s="355" t="s">
        <v>4479</v>
      </c>
      <c r="C1775" s="355" t="s">
        <v>442</v>
      </c>
      <c r="D1775" s="355" t="s">
        <v>4480</v>
      </c>
      <c r="E1775" s="355" t="s">
        <v>491</v>
      </c>
      <c r="F1775" s="355" t="s">
        <v>492</v>
      </c>
      <c r="G1775" s="355" t="s">
        <v>490</v>
      </c>
      <c r="H1775" s="430">
        <v>46300</v>
      </c>
      <c r="I1775" s="355">
        <f t="shared" si="29"/>
        <v>10</v>
      </c>
      <c r="J1775" s="430">
        <v>46300</v>
      </c>
      <c r="K1775" s="430">
        <v>24</v>
      </c>
      <c r="L1775" s="431" t="s">
        <v>408</v>
      </c>
      <c r="M1775" s="355" t="s">
        <v>13111</v>
      </c>
    </row>
    <row r="1776" spans="1:13">
      <c r="A1776" s="354">
        <v>45597</v>
      </c>
      <c r="B1776" s="355" t="s">
        <v>4481</v>
      </c>
      <c r="C1776" s="355" t="s">
        <v>497</v>
      </c>
      <c r="D1776" s="355" t="s">
        <v>4482</v>
      </c>
      <c r="E1776" s="355" t="s">
        <v>491</v>
      </c>
      <c r="F1776" s="355" t="s">
        <v>492</v>
      </c>
      <c r="G1776" s="355" t="s">
        <v>490</v>
      </c>
      <c r="H1776" s="430">
        <v>46440</v>
      </c>
      <c r="I1776" s="355">
        <f t="shared" si="29"/>
        <v>11</v>
      </c>
      <c r="J1776" s="430">
        <v>46440</v>
      </c>
      <c r="K1776" s="430">
        <v>24</v>
      </c>
      <c r="L1776" s="431" t="s">
        <v>300</v>
      </c>
      <c r="M1776" s="355" t="s">
        <v>13113</v>
      </c>
    </row>
    <row r="1777" spans="1:13">
      <c r="A1777" s="354">
        <v>45600</v>
      </c>
      <c r="B1777" s="355" t="s">
        <v>4483</v>
      </c>
      <c r="C1777" s="355" t="s">
        <v>404</v>
      </c>
      <c r="D1777" s="355" t="s">
        <v>4484</v>
      </c>
      <c r="E1777" s="355" t="s">
        <v>491</v>
      </c>
      <c r="F1777" s="355" t="s">
        <v>492</v>
      </c>
      <c r="G1777" s="355" t="s">
        <v>490</v>
      </c>
      <c r="H1777" s="430">
        <v>46500</v>
      </c>
      <c r="I1777" s="355">
        <f t="shared" si="29"/>
        <v>11</v>
      </c>
      <c r="J1777" s="430">
        <v>46500</v>
      </c>
      <c r="K1777" s="430">
        <v>24</v>
      </c>
      <c r="L1777" s="431" t="s">
        <v>408</v>
      </c>
      <c r="M1777" s="355" t="s">
        <v>13114</v>
      </c>
    </row>
    <row r="1778" spans="1:13">
      <c r="A1778" s="354">
        <v>45601</v>
      </c>
      <c r="B1778" s="355" t="s">
        <v>4485</v>
      </c>
      <c r="C1778" s="355" t="s">
        <v>498</v>
      </c>
      <c r="D1778" s="355" t="s">
        <v>4486</v>
      </c>
      <c r="E1778" s="355" t="s">
        <v>491</v>
      </c>
      <c r="F1778" s="355" t="s">
        <v>492</v>
      </c>
      <c r="G1778" s="355" t="s">
        <v>490</v>
      </c>
      <c r="H1778" s="430">
        <v>46440</v>
      </c>
      <c r="I1778" s="355">
        <f t="shared" si="29"/>
        <v>11</v>
      </c>
      <c r="J1778" s="430">
        <v>46440</v>
      </c>
      <c r="K1778" s="430">
        <v>24</v>
      </c>
      <c r="L1778" s="431" t="s">
        <v>408</v>
      </c>
      <c r="M1778" s="355" t="s">
        <v>13114</v>
      </c>
    </row>
    <row r="1779" spans="1:13">
      <c r="A1779" s="354">
        <v>45602</v>
      </c>
      <c r="B1779" s="355" t="s">
        <v>4487</v>
      </c>
      <c r="C1779" s="355" t="s">
        <v>443</v>
      </c>
      <c r="D1779" s="355" t="s">
        <v>4488</v>
      </c>
      <c r="E1779" s="355" t="s">
        <v>491</v>
      </c>
      <c r="F1779" s="355" t="s">
        <v>492</v>
      </c>
      <c r="G1779" s="355" t="s">
        <v>490</v>
      </c>
      <c r="H1779" s="430">
        <v>46040</v>
      </c>
      <c r="I1779" s="355">
        <f t="shared" si="29"/>
        <v>11</v>
      </c>
      <c r="J1779" s="430">
        <v>46040</v>
      </c>
      <c r="K1779" s="430">
        <v>24</v>
      </c>
      <c r="L1779" s="431" t="s">
        <v>408</v>
      </c>
      <c r="M1779" s="355" t="s">
        <v>13115</v>
      </c>
    </row>
    <row r="1780" spans="1:13">
      <c r="A1780" s="354">
        <v>45603</v>
      </c>
      <c r="B1780" s="355" t="s">
        <v>4489</v>
      </c>
      <c r="C1780" s="355" t="s">
        <v>404</v>
      </c>
      <c r="D1780" s="355" t="s">
        <v>4490</v>
      </c>
      <c r="E1780" s="355" t="s">
        <v>491</v>
      </c>
      <c r="F1780" s="355" t="s">
        <v>492</v>
      </c>
      <c r="G1780" s="355" t="s">
        <v>490</v>
      </c>
      <c r="H1780" s="430">
        <v>46500</v>
      </c>
      <c r="I1780" s="355">
        <f t="shared" si="29"/>
        <v>11</v>
      </c>
      <c r="J1780" s="430">
        <v>46500</v>
      </c>
      <c r="K1780" s="430">
        <v>24</v>
      </c>
      <c r="L1780" s="431" t="s">
        <v>408</v>
      </c>
      <c r="M1780" s="355" t="s">
        <v>13115</v>
      </c>
    </row>
    <row r="1781" spans="1:13">
      <c r="A1781" s="354">
        <v>45607</v>
      </c>
      <c r="B1781" s="355" t="s">
        <v>4491</v>
      </c>
      <c r="C1781" s="355" t="s">
        <v>443</v>
      </c>
      <c r="D1781" s="355" t="s">
        <v>4492</v>
      </c>
      <c r="E1781" s="355" t="s">
        <v>491</v>
      </c>
      <c r="F1781" s="355" t="s">
        <v>492</v>
      </c>
      <c r="G1781" s="355" t="s">
        <v>490</v>
      </c>
      <c r="H1781" s="430">
        <v>47260</v>
      </c>
      <c r="I1781" s="355">
        <f t="shared" si="29"/>
        <v>11</v>
      </c>
      <c r="J1781" s="430">
        <v>47260</v>
      </c>
      <c r="K1781" s="430">
        <v>24</v>
      </c>
      <c r="L1781" s="431" t="s">
        <v>408</v>
      </c>
      <c r="M1781" s="355" t="s">
        <v>13116</v>
      </c>
    </row>
    <row r="1782" spans="1:13">
      <c r="A1782" s="354">
        <v>45608</v>
      </c>
      <c r="B1782" s="355" t="s">
        <v>4493</v>
      </c>
      <c r="C1782" s="355" t="s">
        <v>4494</v>
      </c>
      <c r="D1782" s="355" t="s">
        <v>4495</v>
      </c>
      <c r="E1782" s="355" t="s">
        <v>491</v>
      </c>
      <c r="F1782" s="355" t="s">
        <v>492</v>
      </c>
      <c r="G1782" s="355" t="s">
        <v>490</v>
      </c>
      <c r="H1782" s="430">
        <v>46360</v>
      </c>
      <c r="I1782" s="355">
        <f t="shared" si="29"/>
        <v>11</v>
      </c>
      <c r="J1782" s="430">
        <v>46360</v>
      </c>
      <c r="K1782" s="430">
        <v>24</v>
      </c>
      <c r="L1782" s="431" t="s">
        <v>408</v>
      </c>
      <c r="M1782" s="355" t="s">
        <v>13116</v>
      </c>
    </row>
    <row r="1783" spans="1:13">
      <c r="A1783" s="354">
        <v>45609</v>
      </c>
      <c r="B1783" s="355" t="s">
        <v>4496</v>
      </c>
      <c r="C1783" s="355" t="s">
        <v>498</v>
      </c>
      <c r="D1783" s="355" t="s">
        <v>4497</v>
      </c>
      <c r="E1783" s="355" t="s">
        <v>491</v>
      </c>
      <c r="F1783" s="355" t="s">
        <v>492</v>
      </c>
      <c r="G1783" s="355" t="s">
        <v>490</v>
      </c>
      <c r="H1783" s="430">
        <v>46080</v>
      </c>
      <c r="I1783" s="355">
        <f t="shared" si="29"/>
        <v>11</v>
      </c>
      <c r="J1783" s="430">
        <v>46080</v>
      </c>
      <c r="K1783" s="430">
        <v>24</v>
      </c>
      <c r="L1783" s="431" t="s">
        <v>408</v>
      </c>
      <c r="M1783" s="355" t="s">
        <v>13117</v>
      </c>
    </row>
    <row r="1784" spans="1:13">
      <c r="A1784" s="354">
        <v>45610</v>
      </c>
      <c r="B1784" s="355" t="s">
        <v>4498</v>
      </c>
      <c r="C1784" s="355" t="s">
        <v>442</v>
      </c>
      <c r="D1784" s="355" t="s">
        <v>4499</v>
      </c>
      <c r="E1784" s="355" t="s">
        <v>491</v>
      </c>
      <c r="F1784" s="355" t="s">
        <v>492</v>
      </c>
      <c r="G1784" s="355" t="s">
        <v>490</v>
      </c>
      <c r="H1784" s="430">
        <v>46540</v>
      </c>
      <c r="I1784" s="355">
        <f t="shared" si="29"/>
        <v>11</v>
      </c>
      <c r="J1784" s="430">
        <v>46540</v>
      </c>
      <c r="K1784" s="430">
        <v>24</v>
      </c>
      <c r="L1784" s="431" t="s">
        <v>408</v>
      </c>
      <c r="M1784" s="355" t="s">
        <v>13117</v>
      </c>
    </row>
    <row r="1785" spans="1:13">
      <c r="A1785" s="354">
        <v>45611</v>
      </c>
      <c r="B1785" s="355" t="s">
        <v>4500</v>
      </c>
      <c r="C1785" s="355" t="s">
        <v>458</v>
      </c>
      <c r="D1785" s="355" t="s">
        <v>4501</v>
      </c>
      <c r="E1785" s="355" t="s">
        <v>491</v>
      </c>
      <c r="F1785" s="355" t="s">
        <v>492</v>
      </c>
      <c r="G1785" s="355" t="s">
        <v>490</v>
      </c>
      <c r="H1785" s="430">
        <v>46060</v>
      </c>
      <c r="I1785" s="355">
        <f t="shared" si="29"/>
        <v>11</v>
      </c>
      <c r="J1785" s="430">
        <v>46060</v>
      </c>
      <c r="K1785" s="430">
        <v>24</v>
      </c>
      <c r="L1785" s="431" t="s">
        <v>408</v>
      </c>
      <c r="M1785" s="355" t="s">
        <v>13117</v>
      </c>
    </row>
    <row r="1786" spans="1:13">
      <c r="A1786" s="354">
        <v>45614</v>
      </c>
      <c r="B1786" s="355" t="s">
        <v>4502</v>
      </c>
      <c r="C1786" s="355" t="s">
        <v>455</v>
      </c>
      <c r="D1786" s="355" t="s">
        <v>4503</v>
      </c>
      <c r="E1786" s="355" t="s">
        <v>491</v>
      </c>
      <c r="F1786" s="355" t="s">
        <v>492</v>
      </c>
      <c r="G1786" s="355" t="s">
        <v>490</v>
      </c>
      <c r="H1786" s="430">
        <v>46780</v>
      </c>
      <c r="I1786" s="355">
        <f t="shared" si="29"/>
        <v>11</v>
      </c>
      <c r="J1786" s="430">
        <v>46780</v>
      </c>
      <c r="K1786" s="430">
        <v>24</v>
      </c>
      <c r="L1786" s="431" t="s">
        <v>408</v>
      </c>
      <c r="M1786" s="355" t="s">
        <v>13119</v>
      </c>
    </row>
    <row r="1787" spans="1:13">
      <c r="A1787" s="354">
        <v>45616</v>
      </c>
      <c r="B1787" s="355" t="s">
        <v>4504</v>
      </c>
      <c r="C1787" s="355" t="s">
        <v>4505</v>
      </c>
      <c r="D1787" s="355" t="s">
        <v>4506</v>
      </c>
      <c r="E1787" s="355" t="s">
        <v>491</v>
      </c>
      <c r="F1787" s="355" t="s">
        <v>492</v>
      </c>
      <c r="G1787" s="355" t="s">
        <v>490</v>
      </c>
      <c r="H1787" s="430">
        <v>46020</v>
      </c>
      <c r="I1787" s="355">
        <f t="shared" si="29"/>
        <v>11</v>
      </c>
      <c r="J1787" s="430">
        <v>46020</v>
      </c>
      <c r="K1787" s="430">
        <v>24</v>
      </c>
      <c r="L1787" s="431" t="s">
        <v>300</v>
      </c>
      <c r="M1787" s="355" t="s">
        <v>13120</v>
      </c>
    </row>
    <row r="1788" spans="1:13">
      <c r="A1788" s="354">
        <v>45618</v>
      </c>
      <c r="B1788" s="355" t="s">
        <v>4507</v>
      </c>
      <c r="C1788" s="355" t="s">
        <v>498</v>
      </c>
      <c r="D1788" s="355" t="s">
        <v>4508</v>
      </c>
      <c r="E1788" s="355" t="s">
        <v>491</v>
      </c>
      <c r="F1788" s="355" t="s">
        <v>492</v>
      </c>
      <c r="G1788" s="355" t="s">
        <v>490</v>
      </c>
      <c r="H1788" s="430">
        <v>13601</v>
      </c>
      <c r="I1788" s="355">
        <f t="shared" si="29"/>
        <v>11</v>
      </c>
      <c r="J1788" s="430">
        <v>13601</v>
      </c>
      <c r="K1788" s="430">
        <v>7</v>
      </c>
      <c r="L1788" s="431" t="s">
        <v>408</v>
      </c>
      <c r="M1788" s="355" t="s">
        <v>13124</v>
      </c>
    </row>
    <row r="1789" spans="1:13">
      <c r="A1789" s="354">
        <v>45618</v>
      </c>
      <c r="B1789" s="355" t="s">
        <v>4507</v>
      </c>
      <c r="C1789" s="355" t="s">
        <v>498</v>
      </c>
      <c r="D1789" s="355" t="s">
        <v>4508</v>
      </c>
      <c r="E1789" s="355" t="s">
        <v>491</v>
      </c>
      <c r="F1789" s="355" t="s">
        <v>492</v>
      </c>
      <c r="G1789" s="355" t="s">
        <v>490</v>
      </c>
      <c r="H1789" s="430">
        <v>33039</v>
      </c>
      <c r="I1789" s="355">
        <f t="shared" si="29"/>
        <v>11</v>
      </c>
      <c r="J1789" s="430">
        <v>33039</v>
      </c>
      <c r="K1789" s="430">
        <v>17</v>
      </c>
      <c r="L1789" s="431" t="s">
        <v>408</v>
      </c>
      <c r="M1789" s="355" t="s">
        <v>13108</v>
      </c>
    </row>
    <row r="1790" spans="1:13">
      <c r="A1790" s="354">
        <v>45621</v>
      </c>
      <c r="B1790" s="355" t="s">
        <v>4509</v>
      </c>
      <c r="C1790" s="355" t="s">
        <v>410</v>
      </c>
      <c r="D1790" s="355" t="s">
        <v>4510</v>
      </c>
      <c r="E1790" s="355" t="s">
        <v>491</v>
      </c>
      <c r="F1790" s="355" t="s">
        <v>492</v>
      </c>
      <c r="G1790" s="355" t="s">
        <v>490</v>
      </c>
      <c r="H1790" s="430">
        <v>46080</v>
      </c>
      <c r="I1790" s="355">
        <f t="shared" si="29"/>
        <v>11</v>
      </c>
      <c r="J1790" s="430">
        <v>46080</v>
      </c>
      <c r="K1790" s="430">
        <v>24</v>
      </c>
      <c r="L1790" s="431" t="s">
        <v>408</v>
      </c>
      <c r="M1790" s="355" t="s">
        <v>13120</v>
      </c>
    </row>
    <row r="1791" spans="1:13">
      <c r="A1791" s="354">
        <v>45622</v>
      </c>
      <c r="B1791" s="355" t="s">
        <v>4511</v>
      </c>
      <c r="C1791" s="355" t="s">
        <v>442</v>
      </c>
      <c r="D1791" s="355" t="s">
        <v>4512</v>
      </c>
      <c r="E1791" s="355" t="s">
        <v>491</v>
      </c>
      <c r="F1791" s="355" t="s">
        <v>492</v>
      </c>
      <c r="G1791" s="355" t="s">
        <v>490</v>
      </c>
      <c r="H1791" s="430">
        <v>46000</v>
      </c>
      <c r="I1791" s="355">
        <f t="shared" si="29"/>
        <v>11</v>
      </c>
      <c r="J1791" s="430">
        <v>46000</v>
      </c>
      <c r="K1791" s="430">
        <v>24</v>
      </c>
      <c r="L1791" s="431" t="s">
        <v>408</v>
      </c>
      <c r="M1791" s="355" t="s">
        <v>13120</v>
      </c>
    </row>
    <row r="1792" spans="1:13">
      <c r="A1792" s="354">
        <v>45623</v>
      </c>
      <c r="B1792" s="355" t="s">
        <v>4513</v>
      </c>
      <c r="C1792" s="355" t="s">
        <v>404</v>
      </c>
      <c r="D1792" s="355" t="s">
        <v>4514</v>
      </c>
      <c r="E1792" s="355" t="s">
        <v>491</v>
      </c>
      <c r="F1792" s="355" t="s">
        <v>492</v>
      </c>
      <c r="G1792" s="355" t="s">
        <v>490</v>
      </c>
      <c r="H1792" s="430">
        <v>46520</v>
      </c>
      <c r="I1792" s="355">
        <f t="shared" si="29"/>
        <v>11</v>
      </c>
      <c r="J1792" s="430">
        <v>46520</v>
      </c>
      <c r="K1792" s="430">
        <v>24</v>
      </c>
      <c r="L1792" s="431" t="s">
        <v>408</v>
      </c>
      <c r="M1792" s="355" t="s">
        <v>13119</v>
      </c>
    </row>
    <row r="1793" spans="1:13">
      <c r="A1793" s="354">
        <v>45623</v>
      </c>
      <c r="B1793" s="355" t="s">
        <v>4515</v>
      </c>
      <c r="C1793" s="355" t="s">
        <v>414</v>
      </c>
      <c r="D1793" s="355" t="s">
        <v>4516</v>
      </c>
      <c r="E1793" s="355" t="s">
        <v>491</v>
      </c>
      <c r="F1793" s="355" t="s">
        <v>492</v>
      </c>
      <c r="G1793" s="355" t="s">
        <v>490</v>
      </c>
      <c r="H1793" s="430">
        <v>32980</v>
      </c>
      <c r="I1793" s="355">
        <f t="shared" si="29"/>
        <v>11</v>
      </c>
      <c r="J1793" s="430">
        <v>32980</v>
      </c>
      <c r="K1793" s="430">
        <v>17</v>
      </c>
      <c r="L1793" s="431" t="s">
        <v>408</v>
      </c>
      <c r="M1793" s="355" t="s">
        <v>13119</v>
      </c>
    </row>
    <row r="1794" spans="1:13">
      <c r="A1794" s="354">
        <v>45623</v>
      </c>
      <c r="B1794" s="355" t="s">
        <v>4515</v>
      </c>
      <c r="C1794" s="355" t="s">
        <v>414</v>
      </c>
      <c r="D1794" s="355" t="s">
        <v>4516</v>
      </c>
      <c r="E1794" s="355" t="s">
        <v>491</v>
      </c>
      <c r="F1794" s="355" t="s">
        <v>492</v>
      </c>
      <c r="G1794" s="355" t="s">
        <v>490</v>
      </c>
      <c r="H1794" s="430">
        <v>13580</v>
      </c>
      <c r="I1794" s="355">
        <f t="shared" si="29"/>
        <v>11</v>
      </c>
      <c r="J1794" s="430">
        <v>13580</v>
      </c>
      <c r="K1794" s="430">
        <v>7</v>
      </c>
      <c r="L1794" s="431" t="s">
        <v>408</v>
      </c>
      <c r="M1794" s="355" t="s">
        <v>13120</v>
      </c>
    </row>
    <row r="1795" spans="1:13">
      <c r="A1795" s="354">
        <v>45628</v>
      </c>
      <c r="B1795" s="355" t="s">
        <v>4517</v>
      </c>
      <c r="C1795" s="355" t="s">
        <v>4518</v>
      </c>
      <c r="D1795" s="355" t="s">
        <v>4519</v>
      </c>
      <c r="E1795" s="355" t="s">
        <v>4520</v>
      </c>
      <c r="F1795" s="355" t="s">
        <v>4521</v>
      </c>
      <c r="G1795" s="355" t="s">
        <v>490</v>
      </c>
      <c r="H1795" s="430">
        <v>42520</v>
      </c>
      <c r="I1795" s="355">
        <f t="shared" si="29"/>
        <v>12</v>
      </c>
      <c r="J1795" s="430">
        <v>42520</v>
      </c>
      <c r="K1795" s="430">
        <v>22</v>
      </c>
      <c r="L1795" s="431" t="s">
        <v>408</v>
      </c>
      <c r="M1795" s="355" t="s">
        <v>13138</v>
      </c>
    </row>
    <row r="1796" spans="1:13">
      <c r="A1796" s="354">
        <v>45629</v>
      </c>
      <c r="B1796" s="355" t="s">
        <v>4522</v>
      </c>
      <c r="C1796" s="355" t="s">
        <v>4523</v>
      </c>
      <c r="D1796" s="355" t="s">
        <v>4524</v>
      </c>
      <c r="E1796" s="355" t="s">
        <v>4520</v>
      </c>
      <c r="F1796" s="355" t="s">
        <v>4521</v>
      </c>
      <c r="G1796" s="355" t="s">
        <v>490</v>
      </c>
      <c r="H1796" s="430">
        <v>42580</v>
      </c>
      <c r="I1796" s="355">
        <f t="shared" si="29"/>
        <v>12</v>
      </c>
      <c r="J1796" s="430">
        <v>42580</v>
      </c>
      <c r="K1796" s="430">
        <v>22</v>
      </c>
      <c r="L1796" s="431" t="s">
        <v>408</v>
      </c>
      <c r="M1796" s="355" t="s">
        <v>13138</v>
      </c>
    </row>
    <row r="1797" spans="1:13">
      <c r="A1797" s="354">
        <v>45630</v>
      </c>
      <c r="B1797" s="355" t="s">
        <v>4525</v>
      </c>
      <c r="C1797" s="355" t="s">
        <v>4526</v>
      </c>
      <c r="D1797" s="355" t="s">
        <v>4527</v>
      </c>
      <c r="E1797" s="355" t="s">
        <v>4520</v>
      </c>
      <c r="F1797" s="355" t="s">
        <v>4521</v>
      </c>
      <c r="G1797" s="355" t="s">
        <v>490</v>
      </c>
      <c r="H1797" s="430">
        <v>35152</v>
      </c>
      <c r="I1797" s="355">
        <f t="shared" si="29"/>
        <v>12</v>
      </c>
      <c r="J1797" s="430">
        <v>35152</v>
      </c>
      <c r="K1797" s="430">
        <v>18</v>
      </c>
      <c r="L1797" s="431" t="s">
        <v>408</v>
      </c>
      <c r="M1797" s="355" t="s">
        <v>13138</v>
      </c>
    </row>
    <row r="1798" spans="1:13">
      <c r="A1798" s="354">
        <v>45630</v>
      </c>
      <c r="B1798" s="355" t="s">
        <v>4525</v>
      </c>
      <c r="C1798" s="355" t="s">
        <v>4526</v>
      </c>
      <c r="D1798" s="355" t="s">
        <v>4527</v>
      </c>
      <c r="E1798" s="355" t="s">
        <v>4520</v>
      </c>
      <c r="F1798" s="355" t="s">
        <v>4521</v>
      </c>
      <c r="G1798" s="355" t="s">
        <v>490</v>
      </c>
      <c r="H1798" s="430">
        <v>7488</v>
      </c>
      <c r="I1798" s="355">
        <f t="shared" si="29"/>
        <v>12</v>
      </c>
      <c r="J1798" s="430">
        <v>7488</v>
      </c>
      <c r="K1798" s="430">
        <v>4</v>
      </c>
      <c r="L1798" s="431" t="s">
        <v>408</v>
      </c>
      <c r="M1798" s="355" t="s">
        <v>13122</v>
      </c>
    </row>
    <row r="1799" spans="1:13">
      <c r="A1799" s="354">
        <v>45630</v>
      </c>
      <c r="B1799" s="355" t="s">
        <v>4528</v>
      </c>
      <c r="C1799" s="355" t="s">
        <v>4529</v>
      </c>
      <c r="D1799" s="355" t="s">
        <v>4530</v>
      </c>
      <c r="E1799" s="355" t="s">
        <v>4520</v>
      </c>
      <c r="F1799" s="355" t="s">
        <v>4521</v>
      </c>
      <c r="G1799" s="355" t="s">
        <v>490</v>
      </c>
      <c r="H1799" s="430">
        <v>42680</v>
      </c>
      <c r="I1799" s="355">
        <f t="shared" si="29"/>
        <v>12</v>
      </c>
      <c r="J1799" s="430">
        <v>42680</v>
      </c>
      <c r="K1799" s="430">
        <v>22</v>
      </c>
      <c r="L1799" s="431" t="s">
        <v>408</v>
      </c>
      <c r="M1799" s="355" t="s">
        <v>13138</v>
      </c>
    </row>
    <row r="1800" spans="1:13">
      <c r="A1800" s="354">
        <v>45631</v>
      </c>
      <c r="B1800" s="355" t="s">
        <v>4531</v>
      </c>
      <c r="C1800" s="355" t="s">
        <v>4532</v>
      </c>
      <c r="D1800" s="355" t="s">
        <v>4533</v>
      </c>
      <c r="E1800" s="355" t="s">
        <v>4520</v>
      </c>
      <c r="F1800" s="355" t="s">
        <v>4521</v>
      </c>
      <c r="G1800" s="355" t="s">
        <v>490</v>
      </c>
      <c r="H1800" s="430">
        <v>42300</v>
      </c>
      <c r="I1800" s="355">
        <f t="shared" si="29"/>
        <v>12</v>
      </c>
      <c r="J1800" s="430">
        <v>42300</v>
      </c>
      <c r="K1800" s="430">
        <v>22</v>
      </c>
      <c r="L1800" s="431" t="s">
        <v>408</v>
      </c>
      <c r="M1800" s="355" t="s">
        <v>13138</v>
      </c>
    </row>
    <row r="1801" spans="1:13">
      <c r="A1801" s="354">
        <v>45631</v>
      </c>
      <c r="B1801" s="355" t="s">
        <v>4534</v>
      </c>
      <c r="C1801" s="355" t="s">
        <v>4535</v>
      </c>
      <c r="D1801" s="355" t="s">
        <v>4536</v>
      </c>
      <c r="E1801" s="355" t="s">
        <v>4520</v>
      </c>
      <c r="F1801" s="355" t="s">
        <v>4521</v>
      </c>
      <c r="G1801" s="355" t="s">
        <v>490</v>
      </c>
      <c r="H1801" s="430">
        <v>42420</v>
      </c>
      <c r="I1801" s="355">
        <f t="shared" si="29"/>
        <v>12</v>
      </c>
      <c r="J1801" s="430">
        <v>42420</v>
      </c>
      <c r="K1801" s="430">
        <v>22</v>
      </c>
      <c r="L1801" s="431" t="s">
        <v>408</v>
      </c>
      <c r="M1801" s="355" t="s">
        <v>13125</v>
      </c>
    </row>
    <row r="1802" spans="1:13">
      <c r="A1802" s="354">
        <v>45632</v>
      </c>
      <c r="B1802" s="355" t="s">
        <v>4537</v>
      </c>
      <c r="C1802" s="355" t="s">
        <v>4538</v>
      </c>
      <c r="D1802" s="355" t="s">
        <v>4539</v>
      </c>
      <c r="E1802" s="355" t="s">
        <v>4520</v>
      </c>
      <c r="F1802" s="355" t="s">
        <v>4521</v>
      </c>
      <c r="G1802" s="355" t="s">
        <v>490</v>
      </c>
      <c r="H1802" s="430">
        <v>42600</v>
      </c>
      <c r="I1802" s="355">
        <f t="shared" si="29"/>
        <v>12</v>
      </c>
      <c r="J1802" s="430">
        <v>42600</v>
      </c>
      <c r="K1802" s="430">
        <v>22</v>
      </c>
      <c r="L1802" s="431" t="s">
        <v>408</v>
      </c>
      <c r="M1802" s="355" t="s">
        <v>13138</v>
      </c>
    </row>
    <row r="1803" spans="1:13">
      <c r="A1803" s="354">
        <v>45635</v>
      </c>
      <c r="B1803" s="355" t="s">
        <v>4540</v>
      </c>
      <c r="C1803" s="355" t="s">
        <v>4541</v>
      </c>
      <c r="D1803" s="355" t="s">
        <v>4542</v>
      </c>
      <c r="E1803" s="355" t="s">
        <v>4520</v>
      </c>
      <c r="F1803" s="355" t="s">
        <v>4521</v>
      </c>
      <c r="G1803" s="355" t="s">
        <v>490</v>
      </c>
      <c r="H1803" s="430">
        <v>42840</v>
      </c>
      <c r="I1803" s="355">
        <f t="shared" si="29"/>
        <v>12</v>
      </c>
      <c r="J1803" s="430">
        <v>42840</v>
      </c>
      <c r="K1803" s="430">
        <v>22</v>
      </c>
      <c r="L1803" s="431" t="s">
        <v>408</v>
      </c>
      <c r="M1803" s="355" t="s">
        <v>13128</v>
      </c>
    </row>
    <row r="1804" spans="1:13">
      <c r="A1804" s="354">
        <v>45637</v>
      </c>
      <c r="B1804" s="355" t="s">
        <v>4543</v>
      </c>
      <c r="C1804" s="355" t="s">
        <v>4544</v>
      </c>
      <c r="D1804" s="355" t="s">
        <v>4545</v>
      </c>
      <c r="E1804" s="355" t="s">
        <v>4520</v>
      </c>
      <c r="F1804" s="355" t="s">
        <v>4521</v>
      </c>
      <c r="G1804" s="355" t="s">
        <v>490</v>
      </c>
      <c r="H1804" s="430">
        <v>42240</v>
      </c>
      <c r="I1804" s="355">
        <f t="shared" si="29"/>
        <v>12</v>
      </c>
      <c r="J1804" s="430">
        <v>42240</v>
      </c>
      <c r="K1804" s="430">
        <v>22</v>
      </c>
      <c r="L1804" s="431" t="s">
        <v>408</v>
      </c>
      <c r="M1804" s="355" t="s">
        <v>13126</v>
      </c>
    </row>
    <row r="1805" spans="1:13">
      <c r="A1805" s="354">
        <v>45638</v>
      </c>
      <c r="B1805" s="355" t="s">
        <v>4546</v>
      </c>
      <c r="C1805" s="355" t="s">
        <v>4547</v>
      </c>
      <c r="D1805" s="355" t="s">
        <v>4548</v>
      </c>
      <c r="E1805" s="355" t="s">
        <v>4520</v>
      </c>
      <c r="F1805" s="355" t="s">
        <v>4521</v>
      </c>
      <c r="G1805" s="355" t="s">
        <v>490</v>
      </c>
      <c r="H1805" s="430">
        <v>42540</v>
      </c>
      <c r="I1805" s="355">
        <f t="shared" si="29"/>
        <v>12</v>
      </c>
      <c r="J1805" s="430">
        <v>42540</v>
      </c>
      <c r="K1805" s="430">
        <v>22</v>
      </c>
      <c r="L1805" s="431" t="s">
        <v>408</v>
      </c>
      <c r="M1805" s="355" t="s">
        <v>13126</v>
      </c>
    </row>
    <row r="1806" spans="1:13">
      <c r="A1806" s="354">
        <v>45639</v>
      </c>
      <c r="B1806" s="355" t="s">
        <v>4549</v>
      </c>
      <c r="C1806" s="355" t="s">
        <v>4550</v>
      </c>
      <c r="D1806" s="355" t="s">
        <v>4551</v>
      </c>
      <c r="E1806" s="355" t="s">
        <v>4520</v>
      </c>
      <c r="F1806" s="355" t="s">
        <v>4521</v>
      </c>
      <c r="G1806" s="355" t="s">
        <v>490</v>
      </c>
      <c r="H1806" s="430">
        <v>43160</v>
      </c>
      <c r="I1806" s="355">
        <f t="shared" si="29"/>
        <v>12</v>
      </c>
      <c r="J1806" s="430">
        <v>43160</v>
      </c>
      <c r="K1806" s="430">
        <v>22</v>
      </c>
      <c r="L1806" s="431" t="s">
        <v>408</v>
      </c>
      <c r="M1806" s="355" t="s">
        <v>13097</v>
      </c>
    </row>
    <row r="1807" spans="1:13">
      <c r="A1807" s="354">
        <v>45639</v>
      </c>
      <c r="B1807" s="355" t="s">
        <v>4552</v>
      </c>
      <c r="C1807" s="355" t="s">
        <v>4553</v>
      </c>
      <c r="D1807" s="355" t="s">
        <v>4554</v>
      </c>
      <c r="E1807" s="355" t="s">
        <v>4520</v>
      </c>
      <c r="F1807" s="355" t="s">
        <v>4521</v>
      </c>
      <c r="G1807" s="355" t="s">
        <v>490</v>
      </c>
      <c r="H1807" s="430">
        <v>43140</v>
      </c>
      <c r="I1807" s="355">
        <f t="shared" si="29"/>
        <v>12</v>
      </c>
      <c r="J1807" s="430">
        <v>43140</v>
      </c>
      <c r="K1807" s="430">
        <v>22</v>
      </c>
      <c r="L1807" s="431" t="s">
        <v>408</v>
      </c>
      <c r="M1807" s="355" t="s">
        <v>13130</v>
      </c>
    </row>
    <row r="1808" spans="1:13">
      <c r="A1808" s="354">
        <v>45628</v>
      </c>
      <c r="B1808" s="355" t="s">
        <v>4555</v>
      </c>
      <c r="C1808" s="355" t="s">
        <v>495</v>
      </c>
      <c r="D1808" s="355" t="s">
        <v>4556</v>
      </c>
      <c r="E1808" s="355" t="s">
        <v>491</v>
      </c>
      <c r="F1808" s="355" t="s">
        <v>492</v>
      </c>
      <c r="G1808" s="355" t="s">
        <v>490</v>
      </c>
      <c r="H1808" s="430">
        <v>46500</v>
      </c>
      <c r="I1808" s="355">
        <f t="shared" si="29"/>
        <v>12</v>
      </c>
      <c r="J1808" s="430">
        <v>46500</v>
      </c>
      <c r="K1808" s="430">
        <v>24</v>
      </c>
      <c r="L1808" s="431" t="s">
        <v>408</v>
      </c>
      <c r="M1808" s="355" t="s">
        <v>13118</v>
      </c>
    </row>
    <row r="1809" spans="1:13">
      <c r="A1809" s="354">
        <v>45629</v>
      </c>
      <c r="B1809" s="355" t="s">
        <v>4557</v>
      </c>
      <c r="C1809" s="355" t="s">
        <v>4558</v>
      </c>
      <c r="D1809" s="355" t="s">
        <v>4559</v>
      </c>
      <c r="E1809" s="355" t="s">
        <v>491</v>
      </c>
      <c r="F1809" s="355" t="s">
        <v>492</v>
      </c>
      <c r="G1809" s="355" t="s">
        <v>490</v>
      </c>
      <c r="H1809" s="430">
        <v>46540</v>
      </c>
      <c r="I1809" s="355">
        <f t="shared" si="29"/>
        <v>12</v>
      </c>
      <c r="J1809" s="430">
        <v>46540</v>
      </c>
      <c r="K1809" s="430">
        <v>24</v>
      </c>
      <c r="L1809" s="431" t="s">
        <v>408</v>
      </c>
      <c r="M1809" s="355" t="s">
        <v>13118</v>
      </c>
    </row>
    <row r="1810" spans="1:13">
      <c r="A1810" s="354">
        <v>45630</v>
      </c>
      <c r="B1810" s="355" t="s">
        <v>4560</v>
      </c>
      <c r="C1810" s="355" t="s">
        <v>441</v>
      </c>
      <c r="D1810" s="355" t="s">
        <v>4561</v>
      </c>
      <c r="E1810" s="355" t="s">
        <v>491</v>
      </c>
      <c r="F1810" s="355" t="s">
        <v>492</v>
      </c>
      <c r="G1810" s="355" t="s">
        <v>490</v>
      </c>
      <c r="H1810" s="430">
        <v>46840</v>
      </c>
      <c r="I1810" s="355">
        <f t="shared" si="29"/>
        <v>12</v>
      </c>
      <c r="J1810" s="430">
        <v>46840</v>
      </c>
      <c r="K1810" s="430">
        <v>24</v>
      </c>
      <c r="L1810" s="431" t="s">
        <v>408</v>
      </c>
      <c r="M1810" s="355" t="s">
        <v>13118</v>
      </c>
    </row>
    <row r="1811" spans="1:13">
      <c r="A1811" s="354">
        <v>45635</v>
      </c>
      <c r="B1811" s="355" t="s">
        <v>4562</v>
      </c>
      <c r="C1811" s="355" t="s">
        <v>442</v>
      </c>
      <c r="D1811" s="355" t="s">
        <v>4563</v>
      </c>
      <c r="E1811" s="355" t="s">
        <v>491</v>
      </c>
      <c r="F1811" s="355" t="s">
        <v>492</v>
      </c>
      <c r="G1811" s="355" t="s">
        <v>490</v>
      </c>
      <c r="H1811" s="430">
        <v>46180</v>
      </c>
      <c r="I1811" s="355">
        <f t="shared" si="29"/>
        <v>12</v>
      </c>
      <c r="J1811" s="430">
        <v>46180</v>
      </c>
      <c r="K1811" s="430">
        <v>24</v>
      </c>
      <c r="L1811" s="431" t="s">
        <v>408</v>
      </c>
      <c r="M1811" s="355" t="s">
        <v>13123</v>
      </c>
    </row>
    <row r="1812" spans="1:13">
      <c r="A1812" s="354">
        <v>45636</v>
      </c>
      <c r="B1812" s="355" t="s">
        <v>4564</v>
      </c>
      <c r="C1812" s="355" t="s">
        <v>455</v>
      </c>
      <c r="D1812" s="355" t="s">
        <v>4565</v>
      </c>
      <c r="E1812" s="355" t="s">
        <v>491</v>
      </c>
      <c r="F1812" s="355" t="s">
        <v>492</v>
      </c>
      <c r="G1812" s="355" t="s">
        <v>490</v>
      </c>
      <c r="H1812" s="430">
        <v>45005</v>
      </c>
      <c r="I1812" s="355">
        <f t="shared" si="29"/>
        <v>12</v>
      </c>
      <c r="J1812" s="430">
        <v>45005</v>
      </c>
      <c r="K1812" s="430">
        <v>23</v>
      </c>
      <c r="L1812" s="431" t="s">
        <v>408</v>
      </c>
      <c r="M1812" s="355" t="s">
        <v>13124</v>
      </c>
    </row>
    <row r="1813" spans="1:13">
      <c r="A1813" s="354">
        <v>45636</v>
      </c>
      <c r="B1813" s="355" t="s">
        <v>4564</v>
      </c>
      <c r="C1813" s="355" t="s">
        <v>455</v>
      </c>
      <c r="D1813" s="355" t="s">
        <v>4565</v>
      </c>
      <c r="E1813" s="355" t="s">
        <v>491</v>
      </c>
      <c r="F1813" s="355" t="s">
        <v>492</v>
      </c>
      <c r="G1813" s="355" t="s">
        <v>490</v>
      </c>
      <c r="H1813" s="430">
        <v>1975</v>
      </c>
      <c r="I1813" s="355">
        <f t="shared" si="29"/>
        <v>12</v>
      </c>
      <c r="J1813" s="430">
        <v>1975</v>
      </c>
      <c r="K1813" s="430">
        <v>1</v>
      </c>
      <c r="L1813" s="431" t="s">
        <v>408</v>
      </c>
      <c r="M1813" s="355" t="s">
        <v>13115</v>
      </c>
    </row>
    <row r="1814" spans="1:13">
      <c r="A1814" s="354">
        <v>45637</v>
      </c>
      <c r="B1814" s="355" t="s">
        <v>4566</v>
      </c>
      <c r="C1814" s="355" t="s">
        <v>4567</v>
      </c>
      <c r="D1814" s="355" t="s">
        <v>4568</v>
      </c>
      <c r="E1814" s="355" t="s">
        <v>491</v>
      </c>
      <c r="F1814" s="355" t="s">
        <v>492</v>
      </c>
      <c r="G1814" s="355" t="s">
        <v>490</v>
      </c>
      <c r="H1814" s="430">
        <v>32162</v>
      </c>
      <c r="I1814" s="355">
        <f t="shared" si="29"/>
        <v>12</v>
      </c>
      <c r="J1814" s="430">
        <v>32162</v>
      </c>
      <c r="K1814" s="430">
        <v>17</v>
      </c>
      <c r="L1814" s="431" t="s">
        <v>408</v>
      </c>
      <c r="M1814" s="355" t="s">
        <v>13125</v>
      </c>
    </row>
    <row r="1815" spans="1:13">
      <c r="A1815" s="354">
        <v>45637</v>
      </c>
      <c r="B1815" s="355" t="s">
        <v>4566</v>
      </c>
      <c r="C1815" s="355" t="s">
        <v>4567</v>
      </c>
      <c r="D1815" s="355" t="s">
        <v>4568</v>
      </c>
      <c r="E1815" s="355" t="s">
        <v>491</v>
      </c>
      <c r="F1815" s="355" t="s">
        <v>492</v>
      </c>
      <c r="G1815" s="355" t="s">
        <v>490</v>
      </c>
      <c r="H1815" s="430">
        <v>13858</v>
      </c>
      <c r="I1815" s="355">
        <f t="shared" si="29"/>
        <v>12</v>
      </c>
      <c r="J1815" s="430">
        <v>13858</v>
      </c>
      <c r="K1815" s="430">
        <v>7</v>
      </c>
      <c r="L1815" s="431" t="s">
        <v>408</v>
      </c>
      <c r="M1815" s="355" t="s">
        <v>13123</v>
      </c>
    </row>
    <row r="1816" spans="1:13">
      <c r="A1816" s="354">
        <v>45638</v>
      </c>
      <c r="B1816" s="355" t="s">
        <v>4569</v>
      </c>
      <c r="C1816" s="355" t="s">
        <v>4570</v>
      </c>
      <c r="D1816" s="355" t="s">
        <v>4571</v>
      </c>
      <c r="E1816" s="355" t="s">
        <v>491</v>
      </c>
      <c r="F1816" s="355" t="s">
        <v>492</v>
      </c>
      <c r="G1816" s="355" t="s">
        <v>490</v>
      </c>
      <c r="H1816" s="430">
        <v>45880</v>
      </c>
      <c r="I1816" s="355">
        <f t="shared" si="29"/>
        <v>12</v>
      </c>
      <c r="J1816" s="430">
        <v>45880</v>
      </c>
      <c r="K1816" s="430">
        <v>24</v>
      </c>
      <c r="L1816" s="431" t="s">
        <v>408</v>
      </c>
      <c r="M1816" s="355" t="s">
        <v>13125</v>
      </c>
    </row>
    <row r="1817" spans="1:13">
      <c r="A1817" s="354">
        <v>45639</v>
      </c>
      <c r="B1817" s="355" t="s">
        <v>4572</v>
      </c>
      <c r="C1817" s="355" t="s">
        <v>4573</v>
      </c>
      <c r="D1817" s="355" t="s">
        <v>4574</v>
      </c>
      <c r="E1817" s="355" t="s">
        <v>491</v>
      </c>
      <c r="F1817" s="355" t="s">
        <v>492</v>
      </c>
      <c r="G1817" s="355" t="s">
        <v>490</v>
      </c>
      <c r="H1817" s="430">
        <v>46120</v>
      </c>
      <c r="I1817" s="355">
        <f t="shared" ref="I1817:I1880" si="30">MONTH(A1817)</f>
        <v>12</v>
      </c>
      <c r="J1817" s="430">
        <v>46120</v>
      </c>
      <c r="K1817" s="430">
        <v>24</v>
      </c>
      <c r="L1817" s="431" t="s">
        <v>408</v>
      </c>
      <c r="M1817" s="355" t="s">
        <v>13125</v>
      </c>
    </row>
    <row r="1818" spans="1:13">
      <c r="A1818" s="354">
        <v>45636</v>
      </c>
      <c r="B1818" s="355" t="s">
        <v>4575</v>
      </c>
      <c r="C1818" s="355" t="s">
        <v>4576</v>
      </c>
      <c r="D1818" s="355" t="s">
        <v>4577</v>
      </c>
      <c r="E1818" s="355" t="s">
        <v>503</v>
      </c>
      <c r="F1818" s="355" t="s">
        <v>504</v>
      </c>
      <c r="G1818" s="355" t="s">
        <v>490</v>
      </c>
      <c r="H1818" s="430">
        <v>42340</v>
      </c>
      <c r="I1818" s="355">
        <f t="shared" si="30"/>
        <v>12</v>
      </c>
      <c r="J1818" s="430">
        <v>42340</v>
      </c>
      <c r="K1818" s="430">
        <v>22</v>
      </c>
      <c r="L1818" s="431" t="s">
        <v>408</v>
      </c>
      <c r="M1818" s="355" t="s">
        <v>13126</v>
      </c>
    </row>
    <row r="1819" spans="1:13">
      <c r="A1819" s="354">
        <v>45636</v>
      </c>
      <c r="B1819" s="355" t="s">
        <v>4578</v>
      </c>
      <c r="C1819" s="355" t="s">
        <v>4579</v>
      </c>
      <c r="D1819" s="355" t="s">
        <v>4580</v>
      </c>
      <c r="E1819" s="355" t="s">
        <v>503</v>
      </c>
      <c r="F1819" s="355" t="s">
        <v>504</v>
      </c>
      <c r="G1819" s="355" t="s">
        <v>490</v>
      </c>
      <c r="H1819" s="430">
        <v>42340</v>
      </c>
      <c r="I1819" s="355">
        <f t="shared" si="30"/>
        <v>12</v>
      </c>
      <c r="J1819" s="430">
        <v>42340</v>
      </c>
      <c r="K1819" s="430">
        <v>22</v>
      </c>
      <c r="L1819" s="431" t="s">
        <v>408</v>
      </c>
      <c r="M1819" s="355" t="s">
        <v>13126</v>
      </c>
    </row>
    <row r="1820" spans="1:13">
      <c r="A1820" s="354">
        <v>45637</v>
      </c>
      <c r="B1820" s="355" t="s">
        <v>4581</v>
      </c>
      <c r="C1820" s="355" t="s">
        <v>4582</v>
      </c>
      <c r="D1820" s="355" t="s">
        <v>4583</v>
      </c>
      <c r="E1820" s="355" t="s">
        <v>503</v>
      </c>
      <c r="F1820" s="355" t="s">
        <v>504</v>
      </c>
      <c r="G1820" s="355" t="s">
        <v>490</v>
      </c>
      <c r="H1820" s="430">
        <v>42300</v>
      </c>
      <c r="I1820" s="355">
        <f t="shared" si="30"/>
        <v>12</v>
      </c>
      <c r="J1820" s="430">
        <v>42300</v>
      </c>
      <c r="K1820" s="430">
        <v>22</v>
      </c>
      <c r="L1820" s="431" t="s">
        <v>408</v>
      </c>
      <c r="M1820" s="355" t="s">
        <v>13126</v>
      </c>
    </row>
    <row r="1821" spans="1:13">
      <c r="A1821" s="354">
        <v>45637</v>
      </c>
      <c r="B1821" s="355" t="s">
        <v>4584</v>
      </c>
      <c r="C1821" s="355" t="s">
        <v>4585</v>
      </c>
      <c r="D1821" s="355" t="s">
        <v>4586</v>
      </c>
      <c r="E1821" s="355" t="s">
        <v>503</v>
      </c>
      <c r="F1821" s="355" t="s">
        <v>504</v>
      </c>
      <c r="G1821" s="355" t="s">
        <v>490</v>
      </c>
      <c r="H1821" s="430">
        <v>42400</v>
      </c>
      <c r="I1821" s="355">
        <f t="shared" si="30"/>
        <v>12</v>
      </c>
      <c r="J1821" s="430">
        <v>42400</v>
      </c>
      <c r="K1821" s="430">
        <v>22</v>
      </c>
      <c r="L1821" s="431" t="s">
        <v>408</v>
      </c>
      <c r="M1821" s="355" t="s">
        <v>13126</v>
      </c>
    </row>
    <row r="1822" spans="1:13">
      <c r="A1822" s="354">
        <v>45642</v>
      </c>
      <c r="B1822" s="355" t="s">
        <v>4587</v>
      </c>
      <c r="C1822" s="355" t="s">
        <v>4588</v>
      </c>
      <c r="D1822" s="355" t="s">
        <v>4589</v>
      </c>
      <c r="E1822" s="355" t="s">
        <v>491</v>
      </c>
      <c r="F1822" s="355" t="s">
        <v>492</v>
      </c>
      <c r="G1822" s="355" t="s">
        <v>490</v>
      </c>
      <c r="H1822" s="430">
        <v>45940</v>
      </c>
      <c r="I1822" s="355">
        <f t="shared" si="30"/>
        <v>12</v>
      </c>
      <c r="J1822" s="430">
        <v>45940</v>
      </c>
      <c r="K1822" s="430">
        <v>24</v>
      </c>
      <c r="L1822" s="431" t="s">
        <v>408</v>
      </c>
      <c r="M1822" s="355" t="s">
        <v>13127</v>
      </c>
    </row>
    <row r="1823" spans="1:13">
      <c r="A1823" s="354">
        <v>45643</v>
      </c>
      <c r="B1823" s="355" t="s">
        <v>4590</v>
      </c>
      <c r="C1823" s="355" t="s">
        <v>410</v>
      </c>
      <c r="D1823" s="355" t="s">
        <v>4591</v>
      </c>
      <c r="E1823" s="355" t="s">
        <v>491</v>
      </c>
      <c r="F1823" s="355" t="s">
        <v>492</v>
      </c>
      <c r="G1823" s="355" t="s">
        <v>490</v>
      </c>
      <c r="H1823" s="430">
        <v>46280</v>
      </c>
      <c r="I1823" s="355">
        <f t="shared" si="30"/>
        <v>12</v>
      </c>
      <c r="J1823" s="430">
        <v>46280</v>
      </c>
      <c r="K1823" s="430">
        <v>24</v>
      </c>
      <c r="L1823" s="431" t="s">
        <v>408</v>
      </c>
      <c r="M1823" s="355" t="s">
        <v>13128</v>
      </c>
    </row>
    <row r="1824" spans="1:13">
      <c r="A1824" s="354">
        <v>45643</v>
      </c>
      <c r="B1824" s="355" t="s">
        <v>4592</v>
      </c>
      <c r="C1824" s="355" t="s">
        <v>455</v>
      </c>
      <c r="D1824" s="355" t="s">
        <v>4593</v>
      </c>
      <c r="E1824" s="355" t="s">
        <v>491</v>
      </c>
      <c r="F1824" s="355" t="s">
        <v>492</v>
      </c>
      <c r="G1824" s="355" t="s">
        <v>490</v>
      </c>
      <c r="H1824" s="430">
        <v>46220</v>
      </c>
      <c r="I1824" s="355">
        <f t="shared" si="30"/>
        <v>12</v>
      </c>
      <c r="J1824" s="430">
        <v>46220</v>
      </c>
      <c r="K1824" s="430">
        <v>24</v>
      </c>
      <c r="L1824" s="431" t="s">
        <v>408</v>
      </c>
      <c r="M1824" s="355" t="s">
        <v>13128</v>
      </c>
    </row>
    <row r="1825" spans="1:13">
      <c r="A1825" s="354">
        <v>45644</v>
      </c>
      <c r="B1825" s="355" t="s">
        <v>4594</v>
      </c>
      <c r="C1825" s="355" t="s">
        <v>441</v>
      </c>
      <c r="D1825" s="355" t="s">
        <v>4595</v>
      </c>
      <c r="E1825" s="355" t="s">
        <v>491</v>
      </c>
      <c r="F1825" s="355" t="s">
        <v>492</v>
      </c>
      <c r="G1825" s="355" t="s">
        <v>490</v>
      </c>
      <c r="H1825" s="430">
        <v>46480</v>
      </c>
      <c r="I1825" s="355">
        <f t="shared" si="30"/>
        <v>12</v>
      </c>
      <c r="J1825" s="430">
        <v>46480</v>
      </c>
      <c r="K1825" s="430">
        <v>24</v>
      </c>
      <c r="L1825" s="431" t="s">
        <v>408</v>
      </c>
      <c r="M1825" s="355" t="s">
        <v>13130</v>
      </c>
    </row>
    <row r="1826" spans="1:13">
      <c r="A1826" s="354">
        <v>45645</v>
      </c>
      <c r="B1826" s="355" t="s">
        <v>4596</v>
      </c>
      <c r="C1826" s="355" t="s">
        <v>441</v>
      </c>
      <c r="D1826" s="355" t="s">
        <v>4597</v>
      </c>
      <c r="E1826" s="355" t="s">
        <v>491</v>
      </c>
      <c r="F1826" s="355" t="s">
        <v>492</v>
      </c>
      <c r="G1826" s="355" t="s">
        <v>490</v>
      </c>
      <c r="H1826" s="430">
        <v>46240</v>
      </c>
      <c r="I1826" s="355">
        <f t="shared" si="30"/>
        <v>12</v>
      </c>
      <c r="J1826" s="430">
        <v>46240</v>
      </c>
      <c r="K1826" s="430">
        <v>24</v>
      </c>
      <c r="L1826" s="431" t="s">
        <v>408</v>
      </c>
      <c r="M1826" s="355" t="s">
        <v>13129</v>
      </c>
    </row>
    <row r="1827" spans="1:13">
      <c r="A1827" s="354">
        <v>45645</v>
      </c>
      <c r="B1827" s="355" t="s">
        <v>4598</v>
      </c>
      <c r="C1827" s="355" t="s">
        <v>500</v>
      </c>
      <c r="D1827" s="355" t="s">
        <v>4599</v>
      </c>
      <c r="E1827" s="355" t="s">
        <v>491</v>
      </c>
      <c r="F1827" s="355" t="s">
        <v>492</v>
      </c>
      <c r="G1827" s="355" t="s">
        <v>490</v>
      </c>
      <c r="H1827" s="430">
        <v>45940</v>
      </c>
      <c r="I1827" s="355">
        <f t="shared" si="30"/>
        <v>12</v>
      </c>
      <c r="J1827" s="430">
        <v>45940</v>
      </c>
      <c r="K1827" s="430">
        <v>24</v>
      </c>
      <c r="L1827" s="431" t="s">
        <v>408</v>
      </c>
      <c r="M1827" s="355" t="s">
        <v>13129</v>
      </c>
    </row>
    <row r="1828" spans="1:13">
      <c r="A1828" s="354">
        <v>45656</v>
      </c>
      <c r="B1828" s="355" t="s">
        <v>4600</v>
      </c>
      <c r="C1828" s="355" t="s">
        <v>498</v>
      </c>
      <c r="D1828" s="355" t="s">
        <v>4601</v>
      </c>
      <c r="E1828" s="355" t="s">
        <v>491</v>
      </c>
      <c r="F1828" s="355" t="s">
        <v>492</v>
      </c>
      <c r="G1828" s="355" t="s">
        <v>490</v>
      </c>
      <c r="H1828" s="430">
        <v>46200</v>
      </c>
      <c r="I1828" s="355">
        <f t="shared" si="30"/>
        <v>12</v>
      </c>
      <c r="J1828" s="430">
        <v>46200</v>
      </c>
      <c r="K1828" s="430">
        <v>24</v>
      </c>
      <c r="L1828" s="431" t="s">
        <v>408</v>
      </c>
      <c r="M1828" s="355" t="s">
        <v>13097</v>
      </c>
    </row>
    <row r="1829" spans="1:13">
      <c r="A1829" s="354">
        <v>45296</v>
      </c>
      <c r="B1829" s="355" t="s">
        <v>4602</v>
      </c>
      <c r="C1829" s="355" t="s">
        <v>593</v>
      </c>
      <c r="D1829" s="355" t="s">
        <v>4603</v>
      </c>
      <c r="E1829" s="355" t="s">
        <v>514</v>
      </c>
      <c r="F1829" s="355" t="s">
        <v>515</v>
      </c>
      <c r="G1829" s="355" t="s">
        <v>516</v>
      </c>
      <c r="H1829" s="430">
        <v>198913</v>
      </c>
      <c r="I1829" s="355">
        <f t="shared" si="30"/>
        <v>1</v>
      </c>
      <c r="J1829" s="430">
        <v>198913</v>
      </c>
      <c r="K1829" s="430">
        <v>101</v>
      </c>
      <c r="L1829" s="431" t="s">
        <v>408</v>
      </c>
      <c r="M1829" s="355" t="s">
        <v>13139</v>
      </c>
    </row>
    <row r="1830" spans="1:13">
      <c r="A1830" s="354">
        <v>45307</v>
      </c>
      <c r="B1830" s="355" t="s">
        <v>4604</v>
      </c>
      <c r="C1830" s="355" t="s">
        <v>4605</v>
      </c>
      <c r="D1830" s="355" t="s">
        <v>4606</v>
      </c>
      <c r="E1830" s="355" t="s">
        <v>517</v>
      </c>
      <c r="F1830" s="355" t="s">
        <v>515</v>
      </c>
      <c r="G1830" s="355" t="s">
        <v>516</v>
      </c>
      <c r="H1830" s="430">
        <v>42920</v>
      </c>
      <c r="I1830" s="355">
        <f t="shared" si="30"/>
        <v>1</v>
      </c>
      <c r="J1830" s="430">
        <v>42920</v>
      </c>
      <c r="K1830" s="430">
        <v>22</v>
      </c>
      <c r="L1830" s="431" t="s">
        <v>408</v>
      </c>
      <c r="M1830" s="355" t="s">
        <v>12965</v>
      </c>
    </row>
    <row r="1831" spans="1:13">
      <c r="A1831" s="354">
        <v>45307</v>
      </c>
      <c r="B1831" s="355" t="s">
        <v>4607</v>
      </c>
      <c r="C1831" s="355" t="s">
        <v>4608</v>
      </c>
      <c r="D1831" s="355" t="s">
        <v>4609</v>
      </c>
      <c r="E1831" s="355" t="s">
        <v>517</v>
      </c>
      <c r="F1831" s="355" t="s">
        <v>515</v>
      </c>
      <c r="G1831" s="355" t="s">
        <v>516</v>
      </c>
      <c r="H1831" s="430">
        <v>43080</v>
      </c>
      <c r="I1831" s="355">
        <f t="shared" si="30"/>
        <v>1</v>
      </c>
      <c r="J1831" s="430">
        <v>43080</v>
      </c>
      <c r="K1831" s="430">
        <v>22</v>
      </c>
      <c r="L1831" s="431" t="s">
        <v>408</v>
      </c>
      <c r="M1831" s="355" t="s">
        <v>12965</v>
      </c>
    </row>
    <row r="1832" spans="1:13">
      <c r="A1832" s="354">
        <v>45307</v>
      </c>
      <c r="B1832" s="355" t="s">
        <v>4610</v>
      </c>
      <c r="C1832" s="355" t="s">
        <v>4611</v>
      </c>
      <c r="D1832" s="355" t="s">
        <v>4612</v>
      </c>
      <c r="E1832" s="355" t="s">
        <v>517</v>
      </c>
      <c r="F1832" s="355" t="s">
        <v>515</v>
      </c>
      <c r="G1832" s="355" t="s">
        <v>516</v>
      </c>
      <c r="H1832" s="430">
        <v>42880</v>
      </c>
      <c r="I1832" s="355">
        <f t="shared" si="30"/>
        <v>1</v>
      </c>
      <c r="J1832" s="430">
        <v>42880</v>
      </c>
      <c r="K1832" s="430">
        <v>22</v>
      </c>
      <c r="L1832" s="431" t="s">
        <v>408</v>
      </c>
      <c r="M1832" s="355" t="s">
        <v>13139</v>
      </c>
    </row>
    <row r="1833" spans="1:13">
      <c r="A1833" s="354">
        <v>45307</v>
      </c>
      <c r="B1833" s="355" t="s">
        <v>4613</v>
      </c>
      <c r="C1833" s="355" t="s">
        <v>4614</v>
      </c>
      <c r="D1833" s="355" t="s">
        <v>4615</v>
      </c>
      <c r="E1833" s="355" t="s">
        <v>517</v>
      </c>
      <c r="F1833" s="355" t="s">
        <v>515</v>
      </c>
      <c r="G1833" s="355" t="s">
        <v>516</v>
      </c>
      <c r="H1833" s="430">
        <v>39110</v>
      </c>
      <c r="I1833" s="355">
        <f t="shared" si="30"/>
        <v>1</v>
      </c>
      <c r="J1833" s="430">
        <v>39110</v>
      </c>
      <c r="K1833" s="430">
        <v>20</v>
      </c>
      <c r="L1833" s="431" t="s">
        <v>408</v>
      </c>
      <c r="M1833" s="355" t="s">
        <v>13139</v>
      </c>
    </row>
    <row r="1834" spans="1:13">
      <c r="A1834" s="354">
        <v>45307</v>
      </c>
      <c r="B1834" s="355" t="s">
        <v>4613</v>
      </c>
      <c r="C1834" s="355" t="s">
        <v>4614</v>
      </c>
      <c r="D1834" s="355" t="s">
        <v>4615</v>
      </c>
      <c r="E1834" s="355" t="s">
        <v>517</v>
      </c>
      <c r="F1834" s="355" t="s">
        <v>515</v>
      </c>
      <c r="G1834" s="355" t="s">
        <v>516</v>
      </c>
      <c r="H1834" s="430">
        <v>3910</v>
      </c>
      <c r="I1834" s="355">
        <f t="shared" si="30"/>
        <v>1</v>
      </c>
      <c r="J1834" s="430">
        <v>3910</v>
      </c>
      <c r="K1834" s="430">
        <v>2</v>
      </c>
      <c r="L1834" s="431" t="s">
        <v>408</v>
      </c>
      <c r="M1834" s="355" t="s">
        <v>12965</v>
      </c>
    </row>
    <row r="1835" spans="1:13">
      <c r="A1835" s="354">
        <v>45308</v>
      </c>
      <c r="B1835" s="355" t="s">
        <v>4616</v>
      </c>
      <c r="C1835" s="355" t="s">
        <v>4617</v>
      </c>
      <c r="D1835" s="355" t="s">
        <v>4618</v>
      </c>
      <c r="E1835" s="355" t="s">
        <v>517</v>
      </c>
      <c r="F1835" s="355" t="s">
        <v>515</v>
      </c>
      <c r="G1835" s="355" t="s">
        <v>516</v>
      </c>
      <c r="H1835" s="430">
        <v>31170</v>
      </c>
      <c r="I1835" s="355">
        <f t="shared" si="30"/>
        <v>1</v>
      </c>
      <c r="J1835" s="430">
        <v>31170</v>
      </c>
      <c r="K1835" s="430">
        <v>16</v>
      </c>
      <c r="L1835" s="431" t="s">
        <v>408</v>
      </c>
      <c r="M1835" s="355" t="s">
        <v>12971</v>
      </c>
    </row>
    <row r="1836" spans="1:13">
      <c r="A1836" s="354">
        <v>45308</v>
      </c>
      <c r="B1836" s="355" t="s">
        <v>4616</v>
      </c>
      <c r="C1836" s="355" t="s">
        <v>4617</v>
      </c>
      <c r="D1836" s="355" t="s">
        <v>4618</v>
      </c>
      <c r="E1836" s="355" t="s">
        <v>517</v>
      </c>
      <c r="F1836" s="355" t="s">
        <v>515</v>
      </c>
      <c r="G1836" s="355" t="s">
        <v>516</v>
      </c>
      <c r="H1836" s="430">
        <v>11670</v>
      </c>
      <c r="I1836" s="355">
        <f t="shared" si="30"/>
        <v>1</v>
      </c>
      <c r="J1836" s="430">
        <v>11670</v>
      </c>
      <c r="K1836" s="430">
        <v>6</v>
      </c>
      <c r="L1836" s="431" t="s">
        <v>408</v>
      </c>
      <c r="M1836" s="355" t="s">
        <v>13139</v>
      </c>
    </row>
    <row r="1837" spans="1:13">
      <c r="A1837" s="354">
        <v>45308</v>
      </c>
      <c r="B1837" s="355" t="s">
        <v>4619</v>
      </c>
      <c r="C1837" s="355" t="s">
        <v>4620</v>
      </c>
      <c r="D1837" s="355" t="s">
        <v>4621</v>
      </c>
      <c r="E1837" s="355" t="s">
        <v>517</v>
      </c>
      <c r="F1837" s="355" t="s">
        <v>515</v>
      </c>
      <c r="G1837" s="355" t="s">
        <v>516</v>
      </c>
      <c r="H1837" s="430">
        <v>35295</v>
      </c>
      <c r="I1837" s="355">
        <f t="shared" si="30"/>
        <v>1</v>
      </c>
      <c r="J1837" s="430">
        <v>35295</v>
      </c>
      <c r="K1837" s="430">
        <v>18</v>
      </c>
      <c r="L1837" s="431" t="s">
        <v>408</v>
      </c>
      <c r="M1837" s="355" t="s">
        <v>12971</v>
      </c>
    </row>
    <row r="1838" spans="1:13">
      <c r="A1838" s="354">
        <v>45308</v>
      </c>
      <c r="B1838" s="355" t="s">
        <v>4619</v>
      </c>
      <c r="C1838" s="355" t="s">
        <v>4620</v>
      </c>
      <c r="D1838" s="355" t="s">
        <v>4621</v>
      </c>
      <c r="E1838" s="355" t="s">
        <v>517</v>
      </c>
      <c r="F1838" s="355" t="s">
        <v>515</v>
      </c>
      <c r="G1838" s="355" t="s">
        <v>516</v>
      </c>
      <c r="H1838" s="430">
        <v>7845</v>
      </c>
      <c r="I1838" s="355">
        <f t="shared" si="30"/>
        <v>1</v>
      </c>
      <c r="J1838" s="430">
        <v>7845</v>
      </c>
      <c r="K1838" s="430">
        <v>4</v>
      </c>
      <c r="L1838" s="431" t="s">
        <v>408</v>
      </c>
      <c r="M1838" s="355" t="s">
        <v>13140</v>
      </c>
    </row>
    <row r="1839" spans="1:13">
      <c r="A1839" s="354">
        <v>45299</v>
      </c>
      <c r="B1839" s="355" t="s">
        <v>4622</v>
      </c>
      <c r="C1839" s="355" t="s">
        <v>4623</v>
      </c>
      <c r="D1839" s="355" t="s">
        <v>4624</v>
      </c>
      <c r="E1839" s="355" t="s">
        <v>517</v>
      </c>
      <c r="F1839" s="355" t="s">
        <v>515</v>
      </c>
      <c r="G1839" s="355" t="s">
        <v>516</v>
      </c>
      <c r="H1839" s="430">
        <v>42520</v>
      </c>
      <c r="I1839" s="355">
        <f t="shared" si="30"/>
        <v>1</v>
      </c>
      <c r="J1839" s="430">
        <v>42520</v>
      </c>
      <c r="K1839" s="430">
        <v>22</v>
      </c>
      <c r="L1839" s="431" t="s">
        <v>408</v>
      </c>
      <c r="M1839" s="355" t="s">
        <v>12971</v>
      </c>
    </row>
    <row r="1840" spans="1:13">
      <c r="A1840" s="354">
        <v>45299</v>
      </c>
      <c r="B1840" s="355" t="s">
        <v>4625</v>
      </c>
      <c r="C1840" s="355" t="s">
        <v>4626</v>
      </c>
      <c r="D1840" s="355" t="s">
        <v>4627</v>
      </c>
      <c r="E1840" s="355" t="s">
        <v>517</v>
      </c>
      <c r="F1840" s="355" t="s">
        <v>515</v>
      </c>
      <c r="G1840" s="355" t="s">
        <v>516</v>
      </c>
      <c r="H1840" s="430">
        <v>42520</v>
      </c>
      <c r="I1840" s="355">
        <f t="shared" si="30"/>
        <v>1</v>
      </c>
      <c r="J1840" s="430">
        <v>42520</v>
      </c>
      <c r="K1840" s="430">
        <v>22</v>
      </c>
      <c r="L1840" s="355" t="s">
        <v>408</v>
      </c>
      <c r="M1840" s="355" t="s">
        <v>12971</v>
      </c>
    </row>
    <row r="1841" spans="1:13">
      <c r="A1841" s="354">
        <v>45303</v>
      </c>
      <c r="B1841" s="355" t="s">
        <v>4628</v>
      </c>
      <c r="C1841" s="355" t="s">
        <v>4629</v>
      </c>
      <c r="D1841" s="355" t="s">
        <v>4630</v>
      </c>
      <c r="E1841" s="355" t="s">
        <v>517</v>
      </c>
      <c r="F1841" s="355" t="s">
        <v>515</v>
      </c>
      <c r="G1841" s="355" t="s">
        <v>516</v>
      </c>
      <c r="H1841" s="430">
        <v>42900</v>
      </c>
      <c r="I1841" s="355">
        <f t="shared" si="30"/>
        <v>1</v>
      </c>
      <c r="J1841" s="430">
        <v>42900</v>
      </c>
      <c r="K1841" s="430">
        <v>22</v>
      </c>
      <c r="L1841" s="355" t="s">
        <v>408</v>
      </c>
      <c r="M1841" s="355" t="s">
        <v>13140</v>
      </c>
    </row>
    <row r="1842" spans="1:13">
      <c r="A1842" s="354">
        <v>45303</v>
      </c>
      <c r="B1842" s="355" t="s">
        <v>4631</v>
      </c>
      <c r="C1842" s="355" t="s">
        <v>4632</v>
      </c>
      <c r="D1842" s="355" t="s">
        <v>4633</v>
      </c>
      <c r="E1842" s="355" t="s">
        <v>517</v>
      </c>
      <c r="F1842" s="355" t="s">
        <v>515</v>
      </c>
      <c r="G1842" s="355" t="s">
        <v>516</v>
      </c>
      <c r="H1842" s="430">
        <v>42840</v>
      </c>
      <c r="I1842" s="355">
        <f t="shared" si="30"/>
        <v>1</v>
      </c>
      <c r="J1842" s="430">
        <v>42840</v>
      </c>
      <c r="K1842" s="430">
        <v>22</v>
      </c>
      <c r="L1842" s="355" t="s">
        <v>408</v>
      </c>
      <c r="M1842" s="355" t="s">
        <v>13140</v>
      </c>
    </row>
    <row r="1843" spans="1:13">
      <c r="A1843" s="354">
        <v>45303</v>
      </c>
      <c r="B1843" s="355" t="s">
        <v>4634</v>
      </c>
      <c r="C1843" s="355" t="s">
        <v>4635</v>
      </c>
      <c r="D1843" s="355" t="s">
        <v>4636</v>
      </c>
      <c r="E1843" s="355" t="s">
        <v>517</v>
      </c>
      <c r="F1843" s="355" t="s">
        <v>515</v>
      </c>
      <c r="G1843" s="355" t="s">
        <v>516</v>
      </c>
      <c r="H1843" s="430">
        <v>42620</v>
      </c>
      <c r="I1843" s="355">
        <f t="shared" si="30"/>
        <v>1</v>
      </c>
      <c r="J1843" s="430">
        <v>42620</v>
      </c>
      <c r="K1843" s="430">
        <v>22</v>
      </c>
      <c r="L1843" s="431" t="s">
        <v>408</v>
      </c>
      <c r="M1843" s="355" t="s">
        <v>13140</v>
      </c>
    </row>
    <row r="1844" spans="1:13">
      <c r="A1844" s="354">
        <v>45303</v>
      </c>
      <c r="B1844" s="355" t="s">
        <v>4637</v>
      </c>
      <c r="C1844" s="355" t="s">
        <v>4638</v>
      </c>
      <c r="D1844" s="355" t="s">
        <v>4639</v>
      </c>
      <c r="E1844" s="355" t="s">
        <v>517</v>
      </c>
      <c r="F1844" s="355" t="s">
        <v>515</v>
      </c>
      <c r="G1844" s="355" t="s">
        <v>516</v>
      </c>
      <c r="H1844" s="430">
        <v>42420</v>
      </c>
      <c r="I1844" s="355">
        <f t="shared" si="30"/>
        <v>1</v>
      </c>
      <c r="J1844" s="430">
        <v>42420</v>
      </c>
      <c r="K1844" s="430">
        <v>22</v>
      </c>
      <c r="L1844" s="431" t="s">
        <v>408</v>
      </c>
      <c r="M1844" s="355" t="s">
        <v>12965</v>
      </c>
    </row>
    <row r="1845" spans="1:13">
      <c r="A1845" s="354">
        <v>45303</v>
      </c>
      <c r="B1845" s="355" t="s">
        <v>4640</v>
      </c>
      <c r="C1845" s="355" t="s">
        <v>4641</v>
      </c>
      <c r="D1845" s="355" t="s">
        <v>4642</v>
      </c>
      <c r="E1845" s="355" t="s">
        <v>517</v>
      </c>
      <c r="F1845" s="355" t="s">
        <v>515</v>
      </c>
      <c r="G1845" s="355" t="s">
        <v>516</v>
      </c>
      <c r="H1845" s="430">
        <v>42420</v>
      </c>
      <c r="I1845" s="355">
        <f t="shared" si="30"/>
        <v>1</v>
      </c>
      <c r="J1845" s="430">
        <v>42420</v>
      </c>
      <c r="K1845" s="430">
        <v>22</v>
      </c>
      <c r="L1845" s="431" t="s">
        <v>408</v>
      </c>
      <c r="M1845" s="355" t="s">
        <v>12965</v>
      </c>
    </row>
    <row r="1846" spans="1:13">
      <c r="A1846" s="354">
        <v>45303</v>
      </c>
      <c r="B1846" s="355" t="s">
        <v>4643</v>
      </c>
      <c r="C1846" s="355" t="s">
        <v>4644</v>
      </c>
      <c r="D1846" s="355" t="s">
        <v>4645</v>
      </c>
      <c r="E1846" s="355" t="s">
        <v>517</v>
      </c>
      <c r="F1846" s="355" t="s">
        <v>515</v>
      </c>
      <c r="G1846" s="355" t="s">
        <v>516</v>
      </c>
      <c r="H1846" s="430">
        <v>42740</v>
      </c>
      <c r="I1846" s="355">
        <f t="shared" si="30"/>
        <v>1</v>
      </c>
      <c r="J1846" s="430">
        <v>42740</v>
      </c>
      <c r="K1846" s="430">
        <v>22</v>
      </c>
      <c r="L1846" s="431" t="s">
        <v>408</v>
      </c>
      <c r="M1846" s="355" t="s">
        <v>12965</v>
      </c>
    </row>
    <row r="1847" spans="1:13">
      <c r="A1847" s="354">
        <v>45308</v>
      </c>
      <c r="B1847" s="355" t="s">
        <v>4646</v>
      </c>
      <c r="C1847" s="355" t="s">
        <v>4647</v>
      </c>
      <c r="D1847" s="355" t="s">
        <v>4648</v>
      </c>
      <c r="E1847" s="355" t="s">
        <v>517</v>
      </c>
      <c r="F1847" s="355" t="s">
        <v>515</v>
      </c>
      <c r="G1847" s="355" t="s">
        <v>516</v>
      </c>
      <c r="H1847" s="430">
        <v>43120</v>
      </c>
      <c r="I1847" s="355">
        <f t="shared" si="30"/>
        <v>1</v>
      </c>
      <c r="J1847" s="430">
        <v>43120</v>
      </c>
      <c r="K1847" s="430">
        <v>22</v>
      </c>
      <c r="L1847" s="431" t="s">
        <v>408</v>
      </c>
      <c r="M1847" s="355" t="s">
        <v>12971</v>
      </c>
    </row>
    <row r="1848" spans="1:13">
      <c r="A1848" s="354">
        <v>45310</v>
      </c>
      <c r="B1848" s="355" t="s">
        <v>4649</v>
      </c>
      <c r="C1848" s="355" t="s">
        <v>4650</v>
      </c>
      <c r="D1848" s="355" t="s">
        <v>4651</v>
      </c>
      <c r="E1848" s="355" t="s">
        <v>517</v>
      </c>
      <c r="F1848" s="355" t="s">
        <v>515</v>
      </c>
      <c r="G1848" s="355" t="s">
        <v>516</v>
      </c>
      <c r="H1848" s="430">
        <v>42780</v>
      </c>
      <c r="I1848" s="355">
        <f t="shared" si="30"/>
        <v>1</v>
      </c>
      <c r="J1848" s="430">
        <v>42780</v>
      </c>
      <c r="K1848" s="430">
        <v>22</v>
      </c>
      <c r="L1848" s="431" t="s">
        <v>408</v>
      </c>
      <c r="M1848" s="355" t="s">
        <v>12981</v>
      </c>
    </row>
    <row r="1849" spans="1:13">
      <c r="A1849" s="354">
        <v>45310</v>
      </c>
      <c r="B1849" s="355" t="s">
        <v>4652</v>
      </c>
      <c r="C1849" s="355" t="s">
        <v>4653</v>
      </c>
      <c r="D1849" s="355" t="s">
        <v>4654</v>
      </c>
      <c r="E1849" s="355" t="s">
        <v>517</v>
      </c>
      <c r="F1849" s="355" t="s">
        <v>515</v>
      </c>
      <c r="G1849" s="355" t="s">
        <v>516</v>
      </c>
      <c r="H1849" s="430">
        <v>42740</v>
      </c>
      <c r="I1849" s="355">
        <f t="shared" si="30"/>
        <v>1</v>
      </c>
      <c r="J1849" s="430">
        <v>42740</v>
      </c>
      <c r="K1849" s="430">
        <v>22</v>
      </c>
      <c r="L1849" s="431" t="s">
        <v>408</v>
      </c>
      <c r="M1849" s="355" t="s">
        <v>12981</v>
      </c>
    </row>
    <row r="1850" spans="1:13">
      <c r="A1850" s="354">
        <v>45310</v>
      </c>
      <c r="B1850" s="355" t="s">
        <v>4655</v>
      </c>
      <c r="C1850" s="355" t="s">
        <v>4656</v>
      </c>
      <c r="D1850" s="355" t="s">
        <v>4657</v>
      </c>
      <c r="E1850" s="355" t="s">
        <v>517</v>
      </c>
      <c r="F1850" s="355" t="s">
        <v>515</v>
      </c>
      <c r="G1850" s="355" t="s">
        <v>516</v>
      </c>
      <c r="H1850" s="430">
        <v>43060</v>
      </c>
      <c r="I1850" s="355">
        <f t="shared" si="30"/>
        <v>1</v>
      </c>
      <c r="J1850" s="430">
        <v>43060</v>
      </c>
      <c r="K1850" s="430">
        <v>22</v>
      </c>
      <c r="L1850" s="355" t="s">
        <v>408</v>
      </c>
      <c r="M1850" s="355" t="s">
        <v>12971</v>
      </c>
    </row>
    <row r="1851" spans="1:13">
      <c r="A1851" s="354">
        <v>45351</v>
      </c>
      <c r="B1851" s="355" t="s">
        <v>4658</v>
      </c>
      <c r="C1851" s="355" t="s">
        <v>4659</v>
      </c>
      <c r="D1851" s="355" t="s">
        <v>4660</v>
      </c>
      <c r="E1851" s="355" t="s">
        <v>517</v>
      </c>
      <c r="F1851" s="355" t="s">
        <v>515</v>
      </c>
      <c r="G1851" s="355" t="s">
        <v>516</v>
      </c>
      <c r="H1851" s="430">
        <v>40240</v>
      </c>
      <c r="I1851" s="355">
        <f t="shared" si="30"/>
        <v>2</v>
      </c>
      <c r="J1851" s="430">
        <v>40240</v>
      </c>
      <c r="K1851" s="430">
        <v>21</v>
      </c>
      <c r="L1851" s="431" t="s">
        <v>408</v>
      </c>
      <c r="M1851" s="355" t="s">
        <v>12997</v>
      </c>
    </row>
    <row r="1852" spans="1:13">
      <c r="A1852" s="354">
        <v>45352</v>
      </c>
      <c r="B1852" s="355" t="s">
        <v>4661</v>
      </c>
      <c r="C1852" s="355" t="s">
        <v>4662</v>
      </c>
      <c r="D1852" s="355" t="s">
        <v>4663</v>
      </c>
      <c r="E1852" s="355" t="s">
        <v>517</v>
      </c>
      <c r="F1852" s="355" t="s">
        <v>515</v>
      </c>
      <c r="G1852" s="355" t="s">
        <v>516</v>
      </c>
      <c r="H1852" s="430">
        <v>39480</v>
      </c>
      <c r="I1852" s="355">
        <f t="shared" si="30"/>
        <v>3</v>
      </c>
      <c r="J1852" s="430">
        <v>39480</v>
      </c>
      <c r="K1852" s="430">
        <v>21</v>
      </c>
      <c r="L1852" s="431" t="s">
        <v>408</v>
      </c>
      <c r="M1852" s="355" t="s">
        <v>12991</v>
      </c>
    </row>
    <row r="1853" spans="1:13">
      <c r="A1853" s="354">
        <v>45352</v>
      </c>
      <c r="B1853" s="355" t="s">
        <v>4664</v>
      </c>
      <c r="C1853" s="355" t="s">
        <v>4665</v>
      </c>
      <c r="D1853" s="355" t="s">
        <v>4666</v>
      </c>
      <c r="E1853" s="355" t="s">
        <v>517</v>
      </c>
      <c r="F1853" s="355" t="s">
        <v>515</v>
      </c>
      <c r="G1853" s="355" t="s">
        <v>516</v>
      </c>
      <c r="H1853" s="430">
        <v>39360</v>
      </c>
      <c r="I1853" s="355">
        <f t="shared" si="30"/>
        <v>3</v>
      </c>
      <c r="J1853" s="430">
        <v>39360</v>
      </c>
      <c r="K1853" s="430">
        <v>21</v>
      </c>
      <c r="L1853" s="431" t="s">
        <v>408</v>
      </c>
      <c r="M1853" s="355" t="s">
        <v>12991</v>
      </c>
    </row>
    <row r="1854" spans="1:13">
      <c r="A1854" s="354">
        <v>45352</v>
      </c>
      <c r="B1854" s="355" t="s">
        <v>4667</v>
      </c>
      <c r="C1854" s="355" t="s">
        <v>4668</v>
      </c>
      <c r="D1854" s="355" t="s">
        <v>4669</v>
      </c>
      <c r="E1854" s="355" t="s">
        <v>517</v>
      </c>
      <c r="F1854" s="355" t="s">
        <v>515</v>
      </c>
      <c r="G1854" s="355" t="s">
        <v>516</v>
      </c>
      <c r="H1854" s="430">
        <v>39420</v>
      </c>
      <c r="I1854" s="355">
        <f t="shared" si="30"/>
        <v>3</v>
      </c>
      <c r="J1854" s="430">
        <v>39420</v>
      </c>
      <c r="K1854" s="430">
        <v>21</v>
      </c>
      <c r="L1854" s="431" t="s">
        <v>408</v>
      </c>
      <c r="M1854" s="355" t="s">
        <v>12991</v>
      </c>
    </row>
    <row r="1855" spans="1:13">
      <c r="A1855" s="354">
        <v>45352</v>
      </c>
      <c r="B1855" s="355" t="s">
        <v>4670</v>
      </c>
      <c r="C1855" s="355" t="s">
        <v>4671</v>
      </c>
      <c r="D1855" s="355" t="s">
        <v>4672</v>
      </c>
      <c r="E1855" s="355" t="s">
        <v>517</v>
      </c>
      <c r="F1855" s="355" t="s">
        <v>515</v>
      </c>
      <c r="G1855" s="355" t="s">
        <v>516</v>
      </c>
      <c r="H1855" s="430">
        <v>39900</v>
      </c>
      <c r="I1855" s="355">
        <f t="shared" si="30"/>
        <v>3</v>
      </c>
      <c r="J1855" s="430">
        <v>39900</v>
      </c>
      <c r="K1855" s="430">
        <v>21</v>
      </c>
      <c r="L1855" s="431" t="s">
        <v>408</v>
      </c>
      <c r="M1855" s="355" t="s">
        <v>12991</v>
      </c>
    </row>
    <row r="1856" spans="1:13">
      <c r="A1856" s="354">
        <v>45352</v>
      </c>
      <c r="B1856" s="355" t="s">
        <v>4673</v>
      </c>
      <c r="C1856" s="355" t="s">
        <v>4674</v>
      </c>
      <c r="D1856" s="355" t="s">
        <v>4675</v>
      </c>
      <c r="E1856" s="355" t="s">
        <v>517</v>
      </c>
      <c r="F1856" s="355" t="s">
        <v>515</v>
      </c>
      <c r="G1856" s="355" t="s">
        <v>516</v>
      </c>
      <c r="H1856" s="430">
        <v>20600</v>
      </c>
      <c r="I1856" s="355">
        <f t="shared" si="30"/>
        <v>3</v>
      </c>
      <c r="J1856" s="430">
        <v>20600</v>
      </c>
      <c r="K1856" s="430">
        <v>11</v>
      </c>
      <c r="L1856" s="431" t="s">
        <v>408</v>
      </c>
      <c r="M1856" s="355" t="s">
        <v>12972</v>
      </c>
    </row>
    <row r="1857" spans="1:13">
      <c r="A1857" s="354">
        <v>45352</v>
      </c>
      <c r="B1857" s="355" t="s">
        <v>4673</v>
      </c>
      <c r="C1857" s="355" t="s">
        <v>4674</v>
      </c>
      <c r="D1857" s="355" t="s">
        <v>4675</v>
      </c>
      <c r="E1857" s="355" t="s">
        <v>517</v>
      </c>
      <c r="F1857" s="355" t="s">
        <v>515</v>
      </c>
      <c r="G1857" s="355" t="s">
        <v>516</v>
      </c>
      <c r="H1857" s="430">
        <v>18720</v>
      </c>
      <c r="I1857" s="355">
        <f t="shared" si="30"/>
        <v>3</v>
      </c>
      <c r="J1857" s="430">
        <v>18720</v>
      </c>
      <c r="K1857" s="430">
        <v>10</v>
      </c>
      <c r="L1857" s="431" t="s">
        <v>408</v>
      </c>
      <c r="M1857" s="355" t="s">
        <v>12991</v>
      </c>
    </row>
    <row r="1858" spans="1:13">
      <c r="A1858" s="354">
        <v>45355</v>
      </c>
      <c r="B1858" s="355" t="s">
        <v>4676</v>
      </c>
      <c r="C1858" s="355" t="s">
        <v>4677</v>
      </c>
      <c r="D1858" s="355" t="s">
        <v>4678</v>
      </c>
      <c r="E1858" s="355" t="s">
        <v>517</v>
      </c>
      <c r="F1858" s="355" t="s">
        <v>515</v>
      </c>
      <c r="G1858" s="355" t="s">
        <v>516</v>
      </c>
      <c r="H1858" s="430">
        <v>39880</v>
      </c>
      <c r="I1858" s="355">
        <f t="shared" si="30"/>
        <v>3</v>
      </c>
      <c r="J1858" s="430">
        <v>39880</v>
      </c>
      <c r="K1858" s="430">
        <v>21</v>
      </c>
      <c r="L1858" s="431" t="s">
        <v>408</v>
      </c>
      <c r="M1858" s="355" t="s">
        <v>12972</v>
      </c>
    </row>
    <row r="1859" spans="1:13">
      <c r="A1859" s="354">
        <v>45355</v>
      </c>
      <c r="B1859" s="355" t="s">
        <v>4679</v>
      </c>
      <c r="C1859" s="355" t="s">
        <v>4680</v>
      </c>
      <c r="D1859" s="355" t="s">
        <v>4681</v>
      </c>
      <c r="E1859" s="355" t="s">
        <v>517</v>
      </c>
      <c r="F1859" s="355" t="s">
        <v>515</v>
      </c>
      <c r="G1859" s="355" t="s">
        <v>516</v>
      </c>
      <c r="H1859" s="430">
        <v>39340</v>
      </c>
      <c r="I1859" s="355">
        <f t="shared" si="30"/>
        <v>3</v>
      </c>
      <c r="J1859" s="430">
        <v>39340</v>
      </c>
      <c r="K1859" s="430">
        <v>21</v>
      </c>
      <c r="L1859" s="431" t="s">
        <v>408</v>
      </c>
      <c r="M1859" s="355" t="s">
        <v>12972</v>
      </c>
    </row>
    <row r="1860" spans="1:13">
      <c r="A1860" s="354">
        <v>45358</v>
      </c>
      <c r="B1860" s="355" t="s">
        <v>4682</v>
      </c>
      <c r="C1860" s="355" t="s">
        <v>4683</v>
      </c>
      <c r="D1860" s="355" t="s">
        <v>4684</v>
      </c>
      <c r="E1860" s="355" t="s">
        <v>517</v>
      </c>
      <c r="F1860" s="355" t="s">
        <v>515</v>
      </c>
      <c r="G1860" s="355" t="s">
        <v>516</v>
      </c>
      <c r="H1860" s="430">
        <v>39840</v>
      </c>
      <c r="I1860" s="355">
        <f t="shared" si="30"/>
        <v>3</v>
      </c>
      <c r="J1860" s="430">
        <v>39840</v>
      </c>
      <c r="K1860" s="430">
        <v>21</v>
      </c>
      <c r="L1860" s="431" t="s">
        <v>408</v>
      </c>
      <c r="M1860" s="355" t="s">
        <v>12995</v>
      </c>
    </row>
    <row r="1861" spans="1:13">
      <c r="A1861" s="354">
        <v>45359</v>
      </c>
      <c r="B1861" s="355" t="s">
        <v>4685</v>
      </c>
      <c r="C1861" s="355" t="s">
        <v>4686</v>
      </c>
      <c r="D1861" s="355" t="s">
        <v>4687</v>
      </c>
      <c r="E1861" s="355" t="s">
        <v>517</v>
      </c>
      <c r="F1861" s="355" t="s">
        <v>515</v>
      </c>
      <c r="G1861" s="355" t="s">
        <v>516</v>
      </c>
      <c r="H1861" s="430">
        <v>39900</v>
      </c>
      <c r="I1861" s="355">
        <f t="shared" si="30"/>
        <v>3</v>
      </c>
      <c r="J1861" s="430">
        <v>39900</v>
      </c>
      <c r="K1861" s="430">
        <v>21</v>
      </c>
      <c r="L1861" s="431" t="s">
        <v>408</v>
      </c>
      <c r="M1861" s="355" t="s">
        <v>13000</v>
      </c>
    </row>
    <row r="1862" spans="1:13">
      <c r="A1862" s="354">
        <v>45359</v>
      </c>
      <c r="B1862" s="355" t="s">
        <v>4688</v>
      </c>
      <c r="C1862" s="355" t="s">
        <v>4689</v>
      </c>
      <c r="D1862" s="355" t="s">
        <v>4690</v>
      </c>
      <c r="E1862" s="355" t="s">
        <v>517</v>
      </c>
      <c r="F1862" s="355" t="s">
        <v>515</v>
      </c>
      <c r="G1862" s="355" t="s">
        <v>516</v>
      </c>
      <c r="H1862" s="430">
        <v>40340</v>
      </c>
      <c r="I1862" s="355">
        <f t="shared" si="30"/>
        <v>3</v>
      </c>
      <c r="J1862" s="430">
        <v>40340</v>
      </c>
      <c r="K1862" s="430">
        <v>21</v>
      </c>
      <c r="L1862" s="431" t="s">
        <v>408</v>
      </c>
      <c r="M1862" s="355" t="s">
        <v>13000</v>
      </c>
    </row>
    <row r="1863" spans="1:13">
      <c r="A1863" s="354">
        <v>45359</v>
      </c>
      <c r="B1863" s="355" t="s">
        <v>4691</v>
      </c>
      <c r="C1863" s="355" t="s">
        <v>4692</v>
      </c>
      <c r="D1863" s="355" t="s">
        <v>4693</v>
      </c>
      <c r="E1863" s="355" t="s">
        <v>517</v>
      </c>
      <c r="F1863" s="355" t="s">
        <v>515</v>
      </c>
      <c r="G1863" s="355" t="s">
        <v>516</v>
      </c>
      <c r="H1863" s="430">
        <v>40160</v>
      </c>
      <c r="I1863" s="355">
        <f t="shared" si="30"/>
        <v>3</v>
      </c>
      <c r="J1863" s="430">
        <v>40160</v>
      </c>
      <c r="K1863" s="430">
        <v>21</v>
      </c>
      <c r="L1863" s="431" t="s">
        <v>408</v>
      </c>
      <c r="M1863" s="355" t="s">
        <v>13000</v>
      </c>
    </row>
    <row r="1864" spans="1:13">
      <c r="A1864" s="354">
        <v>45359</v>
      </c>
      <c r="B1864" s="355" t="s">
        <v>4694</v>
      </c>
      <c r="C1864" s="355" t="s">
        <v>4695</v>
      </c>
      <c r="D1864" s="355" t="s">
        <v>4696</v>
      </c>
      <c r="E1864" s="355" t="s">
        <v>517</v>
      </c>
      <c r="F1864" s="355" t="s">
        <v>515</v>
      </c>
      <c r="G1864" s="355" t="s">
        <v>516</v>
      </c>
      <c r="H1864" s="430">
        <v>40280</v>
      </c>
      <c r="I1864" s="355">
        <f t="shared" si="30"/>
        <v>3</v>
      </c>
      <c r="J1864" s="430">
        <v>40280</v>
      </c>
      <c r="K1864" s="430">
        <v>21</v>
      </c>
      <c r="L1864" s="431" t="s">
        <v>408</v>
      </c>
      <c r="M1864" s="355" t="s">
        <v>13000</v>
      </c>
    </row>
    <row r="1865" spans="1:13">
      <c r="A1865" s="354">
        <v>45359</v>
      </c>
      <c r="B1865" s="355" t="s">
        <v>4697</v>
      </c>
      <c r="C1865" s="355" t="s">
        <v>4698</v>
      </c>
      <c r="D1865" s="355" t="s">
        <v>4699</v>
      </c>
      <c r="E1865" s="355" t="s">
        <v>517</v>
      </c>
      <c r="F1865" s="355" t="s">
        <v>515</v>
      </c>
      <c r="G1865" s="355" t="s">
        <v>516</v>
      </c>
      <c r="H1865" s="430">
        <v>40160</v>
      </c>
      <c r="I1865" s="355">
        <f t="shared" si="30"/>
        <v>3</v>
      </c>
      <c r="J1865" s="430">
        <v>40160</v>
      </c>
      <c r="K1865" s="430">
        <v>21</v>
      </c>
      <c r="L1865" s="431" t="s">
        <v>408</v>
      </c>
      <c r="M1865" s="355" t="s">
        <v>13000</v>
      </c>
    </row>
    <row r="1866" spans="1:13">
      <c r="A1866" s="354">
        <v>45362</v>
      </c>
      <c r="B1866" s="355" t="s">
        <v>4700</v>
      </c>
      <c r="C1866" s="355" t="s">
        <v>4701</v>
      </c>
      <c r="D1866" s="355" t="s">
        <v>4702</v>
      </c>
      <c r="E1866" s="355" t="s">
        <v>517</v>
      </c>
      <c r="F1866" s="355" t="s">
        <v>515</v>
      </c>
      <c r="G1866" s="355" t="s">
        <v>516</v>
      </c>
      <c r="H1866" s="430">
        <v>40400</v>
      </c>
      <c r="I1866" s="355">
        <f t="shared" si="30"/>
        <v>3</v>
      </c>
      <c r="J1866" s="430">
        <v>40400</v>
      </c>
      <c r="K1866" s="430">
        <v>21</v>
      </c>
      <c r="L1866" s="431" t="s">
        <v>408</v>
      </c>
      <c r="M1866" s="355" t="s">
        <v>13000</v>
      </c>
    </row>
    <row r="1867" spans="1:13">
      <c r="A1867" s="354">
        <v>45365</v>
      </c>
      <c r="B1867" s="355" t="s">
        <v>4703</v>
      </c>
      <c r="C1867" s="355" t="s">
        <v>4704</v>
      </c>
      <c r="D1867" s="355" t="s">
        <v>4705</v>
      </c>
      <c r="E1867" s="355" t="s">
        <v>517</v>
      </c>
      <c r="F1867" s="355" t="s">
        <v>515</v>
      </c>
      <c r="G1867" s="355" t="s">
        <v>516</v>
      </c>
      <c r="H1867" s="430">
        <v>39560</v>
      </c>
      <c r="I1867" s="355">
        <f t="shared" si="30"/>
        <v>3</v>
      </c>
      <c r="J1867" s="430">
        <v>39560</v>
      </c>
      <c r="K1867" s="430">
        <v>21</v>
      </c>
      <c r="L1867" s="355" t="s">
        <v>408</v>
      </c>
      <c r="M1867" s="355" t="s">
        <v>13001</v>
      </c>
    </row>
    <row r="1868" spans="1:13">
      <c r="A1868" s="354">
        <v>45366</v>
      </c>
      <c r="B1868" s="355" t="s">
        <v>4706</v>
      </c>
      <c r="C1868" s="355" t="s">
        <v>4707</v>
      </c>
      <c r="D1868" s="355" t="s">
        <v>4708</v>
      </c>
      <c r="E1868" s="355" t="s">
        <v>517</v>
      </c>
      <c r="F1868" s="355" t="s">
        <v>515</v>
      </c>
      <c r="G1868" s="355" t="s">
        <v>516</v>
      </c>
      <c r="H1868" s="430">
        <v>39800</v>
      </c>
      <c r="I1868" s="355">
        <f t="shared" si="30"/>
        <v>3</v>
      </c>
      <c r="J1868" s="430">
        <v>39800</v>
      </c>
      <c r="K1868" s="430">
        <v>21</v>
      </c>
      <c r="L1868" s="431" t="s">
        <v>408</v>
      </c>
      <c r="M1868" s="355" t="s">
        <v>13001</v>
      </c>
    </row>
    <row r="1869" spans="1:13">
      <c r="A1869" s="354">
        <v>45366</v>
      </c>
      <c r="B1869" s="355" t="s">
        <v>4709</v>
      </c>
      <c r="C1869" s="355" t="s">
        <v>4710</v>
      </c>
      <c r="D1869" s="355" t="s">
        <v>4711</v>
      </c>
      <c r="E1869" s="355" t="s">
        <v>517</v>
      </c>
      <c r="F1869" s="355" t="s">
        <v>515</v>
      </c>
      <c r="G1869" s="355" t="s">
        <v>516</v>
      </c>
      <c r="H1869" s="430">
        <v>39620</v>
      </c>
      <c r="I1869" s="355">
        <f t="shared" si="30"/>
        <v>3</v>
      </c>
      <c r="J1869" s="430">
        <v>39620</v>
      </c>
      <c r="K1869" s="430">
        <v>21</v>
      </c>
      <c r="L1869" s="431" t="s">
        <v>408</v>
      </c>
      <c r="M1869" s="355" t="s">
        <v>13001</v>
      </c>
    </row>
    <row r="1870" spans="1:13">
      <c r="A1870" s="354">
        <v>45366</v>
      </c>
      <c r="B1870" s="355" t="s">
        <v>4712</v>
      </c>
      <c r="C1870" s="355" t="s">
        <v>4713</v>
      </c>
      <c r="D1870" s="355" t="s">
        <v>4714</v>
      </c>
      <c r="E1870" s="355" t="s">
        <v>517</v>
      </c>
      <c r="F1870" s="355" t="s">
        <v>515</v>
      </c>
      <c r="G1870" s="355" t="s">
        <v>516</v>
      </c>
      <c r="H1870" s="430">
        <v>39080</v>
      </c>
      <c r="I1870" s="355">
        <f t="shared" si="30"/>
        <v>3</v>
      </c>
      <c r="J1870" s="430">
        <v>39080</v>
      </c>
      <c r="K1870" s="430">
        <v>21</v>
      </c>
      <c r="L1870" s="431" t="s">
        <v>408</v>
      </c>
      <c r="M1870" s="355" t="s">
        <v>13001</v>
      </c>
    </row>
    <row r="1871" spans="1:13">
      <c r="A1871" s="354">
        <v>45366</v>
      </c>
      <c r="B1871" s="355" t="s">
        <v>4715</v>
      </c>
      <c r="C1871" s="355" t="s">
        <v>4716</v>
      </c>
      <c r="D1871" s="355" t="s">
        <v>4717</v>
      </c>
      <c r="E1871" s="355" t="s">
        <v>517</v>
      </c>
      <c r="F1871" s="355" t="s">
        <v>515</v>
      </c>
      <c r="G1871" s="355" t="s">
        <v>516</v>
      </c>
      <c r="H1871" s="430">
        <v>39540</v>
      </c>
      <c r="I1871" s="355">
        <f t="shared" si="30"/>
        <v>3</v>
      </c>
      <c r="J1871" s="430">
        <v>39540</v>
      </c>
      <c r="K1871" s="430">
        <v>21</v>
      </c>
      <c r="L1871" s="431" t="s">
        <v>408</v>
      </c>
      <c r="M1871" s="355" t="s">
        <v>13001</v>
      </c>
    </row>
    <row r="1872" spans="1:13">
      <c r="A1872" s="354">
        <v>45366</v>
      </c>
      <c r="B1872" s="355" t="s">
        <v>4718</v>
      </c>
      <c r="C1872" s="355" t="s">
        <v>4719</v>
      </c>
      <c r="D1872" s="355" t="s">
        <v>4720</v>
      </c>
      <c r="E1872" s="355" t="s">
        <v>517</v>
      </c>
      <c r="F1872" s="355" t="s">
        <v>515</v>
      </c>
      <c r="G1872" s="355" t="s">
        <v>516</v>
      </c>
      <c r="H1872" s="430">
        <v>39400</v>
      </c>
      <c r="I1872" s="355">
        <f t="shared" si="30"/>
        <v>3</v>
      </c>
      <c r="J1872" s="430">
        <v>39400</v>
      </c>
      <c r="K1872" s="430">
        <v>21</v>
      </c>
      <c r="L1872" s="431" t="s">
        <v>408</v>
      </c>
      <c r="M1872" s="355" t="s">
        <v>13001</v>
      </c>
    </row>
    <row r="1873" spans="1:13">
      <c r="A1873" s="354">
        <v>45369</v>
      </c>
      <c r="B1873" s="355" t="s">
        <v>4721</v>
      </c>
      <c r="C1873" s="355" t="s">
        <v>4722</v>
      </c>
      <c r="D1873" s="355" t="s">
        <v>4723</v>
      </c>
      <c r="E1873" s="355" t="s">
        <v>517</v>
      </c>
      <c r="F1873" s="355" t="s">
        <v>515</v>
      </c>
      <c r="G1873" s="355" t="s">
        <v>516</v>
      </c>
      <c r="H1873" s="430">
        <v>24180</v>
      </c>
      <c r="I1873" s="355">
        <f t="shared" si="30"/>
        <v>3</v>
      </c>
      <c r="J1873" s="430">
        <v>24180</v>
      </c>
      <c r="K1873" s="430">
        <v>13</v>
      </c>
      <c r="L1873" s="431" t="s">
        <v>408</v>
      </c>
      <c r="M1873" s="355" t="s">
        <v>13001</v>
      </c>
    </row>
    <row r="1874" spans="1:13">
      <c r="A1874" s="354">
        <v>45369</v>
      </c>
      <c r="B1874" s="355" t="s">
        <v>4721</v>
      </c>
      <c r="C1874" s="355" t="s">
        <v>4722</v>
      </c>
      <c r="D1874" s="355" t="s">
        <v>4723</v>
      </c>
      <c r="E1874" s="355" t="s">
        <v>517</v>
      </c>
      <c r="F1874" s="355" t="s">
        <v>515</v>
      </c>
      <c r="G1874" s="355" t="s">
        <v>516</v>
      </c>
      <c r="H1874" s="430">
        <v>15620</v>
      </c>
      <c r="I1874" s="355">
        <f t="shared" si="30"/>
        <v>3</v>
      </c>
      <c r="J1874" s="430">
        <v>15620</v>
      </c>
      <c r="K1874" s="430">
        <v>8</v>
      </c>
      <c r="L1874" s="431" t="s">
        <v>408</v>
      </c>
      <c r="M1874" s="355" t="s">
        <v>12978</v>
      </c>
    </row>
    <row r="1875" spans="1:13">
      <c r="A1875" s="354">
        <v>45372</v>
      </c>
      <c r="B1875" s="355" t="s">
        <v>4724</v>
      </c>
      <c r="C1875" s="355" t="s">
        <v>4725</v>
      </c>
      <c r="D1875" s="355" t="s">
        <v>4726</v>
      </c>
      <c r="E1875" s="355" t="s">
        <v>517</v>
      </c>
      <c r="F1875" s="355" t="s">
        <v>515</v>
      </c>
      <c r="G1875" s="355" t="s">
        <v>516</v>
      </c>
      <c r="H1875" s="430">
        <v>40020</v>
      </c>
      <c r="I1875" s="355">
        <f t="shared" si="30"/>
        <v>3</v>
      </c>
      <c r="J1875" s="430">
        <v>40020</v>
      </c>
      <c r="K1875" s="430">
        <v>21</v>
      </c>
      <c r="L1875" s="431" t="s">
        <v>408</v>
      </c>
      <c r="M1875" s="355" t="s">
        <v>13141</v>
      </c>
    </row>
    <row r="1876" spans="1:13">
      <c r="A1876" s="354">
        <v>45373</v>
      </c>
      <c r="B1876" s="355" t="s">
        <v>4727</v>
      </c>
      <c r="C1876" s="355" t="s">
        <v>4728</v>
      </c>
      <c r="D1876" s="355" t="s">
        <v>4729</v>
      </c>
      <c r="E1876" s="355" t="s">
        <v>517</v>
      </c>
      <c r="F1876" s="355" t="s">
        <v>515</v>
      </c>
      <c r="G1876" s="355" t="s">
        <v>516</v>
      </c>
      <c r="H1876" s="430">
        <v>39380</v>
      </c>
      <c r="I1876" s="355">
        <f t="shared" si="30"/>
        <v>3</v>
      </c>
      <c r="J1876" s="430">
        <v>39380</v>
      </c>
      <c r="K1876" s="430">
        <v>21</v>
      </c>
      <c r="L1876" s="431" t="s">
        <v>408</v>
      </c>
      <c r="M1876" s="355" t="s">
        <v>13006</v>
      </c>
    </row>
    <row r="1877" spans="1:13">
      <c r="A1877" s="354">
        <v>45373</v>
      </c>
      <c r="B1877" s="355" t="s">
        <v>4730</v>
      </c>
      <c r="C1877" s="355" t="s">
        <v>4731</v>
      </c>
      <c r="D1877" s="355" t="s">
        <v>4732</v>
      </c>
      <c r="E1877" s="355" t="s">
        <v>517</v>
      </c>
      <c r="F1877" s="355" t="s">
        <v>515</v>
      </c>
      <c r="G1877" s="355" t="s">
        <v>516</v>
      </c>
      <c r="H1877" s="430">
        <v>40260</v>
      </c>
      <c r="I1877" s="355">
        <f t="shared" si="30"/>
        <v>3</v>
      </c>
      <c r="J1877" s="430">
        <v>40260</v>
      </c>
      <c r="K1877" s="430">
        <v>21</v>
      </c>
      <c r="L1877" s="431" t="s">
        <v>408</v>
      </c>
      <c r="M1877" s="355" t="s">
        <v>13142</v>
      </c>
    </row>
    <row r="1878" spans="1:13">
      <c r="A1878" s="354">
        <v>45373</v>
      </c>
      <c r="B1878" s="355" t="s">
        <v>4733</v>
      </c>
      <c r="C1878" s="355" t="s">
        <v>4734</v>
      </c>
      <c r="D1878" s="355" t="s">
        <v>4735</v>
      </c>
      <c r="E1878" s="355" t="s">
        <v>517</v>
      </c>
      <c r="F1878" s="355" t="s">
        <v>515</v>
      </c>
      <c r="G1878" s="355" t="s">
        <v>516</v>
      </c>
      <c r="H1878" s="430">
        <v>40240</v>
      </c>
      <c r="I1878" s="355">
        <f t="shared" si="30"/>
        <v>3</v>
      </c>
      <c r="J1878" s="430">
        <v>40240</v>
      </c>
      <c r="K1878" s="430">
        <v>21</v>
      </c>
      <c r="L1878" s="431" t="s">
        <v>408</v>
      </c>
      <c r="M1878" s="355" t="s">
        <v>13142</v>
      </c>
    </row>
    <row r="1879" spans="1:13">
      <c r="A1879" s="354">
        <v>45373</v>
      </c>
      <c r="B1879" s="355" t="s">
        <v>4736</v>
      </c>
      <c r="C1879" s="355" t="s">
        <v>4737</v>
      </c>
      <c r="D1879" s="355" t="s">
        <v>4738</v>
      </c>
      <c r="E1879" s="355" t="s">
        <v>517</v>
      </c>
      <c r="F1879" s="355" t="s">
        <v>515</v>
      </c>
      <c r="G1879" s="355" t="s">
        <v>516</v>
      </c>
      <c r="H1879" s="430">
        <v>31604</v>
      </c>
      <c r="I1879" s="355">
        <f t="shared" si="30"/>
        <v>3</v>
      </c>
      <c r="J1879" s="430">
        <v>31604</v>
      </c>
      <c r="K1879" s="430">
        <v>16</v>
      </c>
      <c r="L1879" s="431" t="s">
        <v>408</v>
      </c>
      <c r="M1879" s="355" t="s">
        <v>13143</v>
      </c>
    </row>
    <row r="1880" spans="1:13">
      <c r="A1880" s="354">
        <v>45373</v>
      </c>
      <c r="B1880" s="355" t="s">
        <v>4736</v>
      </c>
      <c r="C1880" s="355" t="s">
        <v>4737</v>
      </c>
      <c r="D1880" s="355" t="s">
        <v>4738</v>
      </c>
      <c r="E1880" s="355" t="s">
        <v>517</v>
      </c>
      <c r="F1880" s="355" t="s">
        <v>515</v>
      </c>
      <c r="G1880" s="355" t="s">
        <v>516</v>
      </c>
      <c r="H1880" s="430">
        <v>7916</v>
      </c>
      <c r="I1880" s="355">
        <f t="shared" si="30"/>
        <v>3</v>
      </c>
      <c r="J1880" s="430">
        <v>7916</v>
      </c>
      <c r="K1880" s="430">
        <v>5</v>
      </c>
      <c r="L1880" s="431" t="s">
        <v>408</v>
      </c>
      <c r="M1880" s="355" t="s">
        <v>13142</v>
      </c>
    </row>
    <row r="1881" spans="1:13">
      <c r="A1881" s="354">
        <v>45372</v>
      </c>
      <c r="B1881" s="355" t="s">
        <v>4739</v>
      </c>
      <c r="C1881" s="355" t="s">
        <v>4740</v>
      </c>
      <c r="D1881" s="355" t="s">
        <v>4741</v>
      </c>
      <c r="E1881" s="355" t="s">
        <v>517</v>
      </c>
      <c r="F1881" s="355" t="s">
        <v>515</v>
      </c>
      <c r="G1881" s="355" t="s">
        <v>516</v>
      </c>
      <c r="H1881" s="430">
        <v>81592</v>
      </c>
      <c r="I1881" s="355">
        <f t="shared" ref="I1881:I1944" si="31">MONTH(A1881)</f>
        <v>3</v>
      </c>
      <c r="J1881" s="430">
        <v>81592</v>
      </c>
      <c r="K1881" s="430">
        <v>42</v>
      </c>
      <c r="L1881" s="431" t="s">
        <v>408</v>
      </c>
      <c r="M1881" s="355" t="s">
        <v>13141</v>
      </c>
    </row>
    <row r="1882" spans="1:13">
      <c r="A1882" s="354">
        <v>45372</v>
      </c>
      <c r="B1882" s="355" t="s">
        <v>4739</v>
      </c>
      <c r="C1882" s="355" t="s">
        <v>4740</v>
      </c>
      <c r="D1882" s="355" t="s">
        <v>4741</v>
      </c>
      <c r="E1882" s="355" t="s">
        <v>517</v>
      </c>
      <c r="F1882" s="355" t="s">
        <v>515</v>
      </c>
      <c r="G1882" s="355" t="s">
        <v>516</v>
      </c>
      <c r="H1882" s="430">
        <v>70553</v>
      </c>
      <c r="I1882" s="355">
        <f t="shared" si="31"/>
        <v>3</v>
      </c>
      <c r="J1882" s="430">
        <v>70553</v>
      </c>
      <c r="K1882" s="430">
        <v>36</v>
      </c>
      <c r="L1882" s="431" t="s">
        <v>408</v>
      </c>
      <c r="M1882" s="355" t="s">
        <v>13142</v>
      </c>
    </row>
    <row r="1883" spans="1:13">
      <c r="A1883" s="354">
        <v>45372</v>
      </c>
      <c r="B1883" s="355" t="s">
        <v>4742</v>
      </c>
      <c r="C1883" s="355" t="s">
        <v>4743</v>
      </c>
      <c r="D1883" s="355" t="s">
        <v>4744</v>
      </c>
      <c r="E1883" s="355" t="s">
        <v>517</v>
      </c>
      <c r="F1883" s="355" t="s">
        <v>515</v>
      </c>
      <c r="G1883" s="355" t="s">
        <v>516</v>
      </c>
      <c r="H1883" s="430">
        <v>154460</v>
      </c>
      <c r="I1883" s="355">
        <f t="shared" si="31"/>
        <v>3</v>
      </c>
      <c r="J1883" s="430">
        <v>154460</v>
      </c>
      <c r="K1883" s="430">
        <v>79</v>
      </c>
      <c r="L1883" s="431" t="s">
        <v>408</v>
      </c>
      <c r="M1883" s="355" t="s">
        <v>13141</v>
      </c>
    </row>
    <row r="1884" spans="1:13">
      <c r="A1884" s="354">
        <v>45378</v>
      </c>
      <c r="B1884" s="355" t="s">
        <v>4745</v>
      </c>
      <c r="C1884" s="355" t="s">
        <v>4746</v>
      </c>
      <c r="D1884" s="355" t="s">
        <v>4747</v>
      </c>
      <c r="E1884" s="355" t="s">
        <v>517</v>
      </c>
      <c r="F1884" s="355" t="s">
        <v>515</v>
      </c>
      <c r="G1884" s="355" t="s">
        <v>516</v>
      </c>
      <c r="H1884" s="430">
        <v>150555</v>
      </c>
      <c r="I1884" s="355">
        <f t="shared" si="31"/>
        <v>3</v>
      </c>
      <c r="J1884" s="430">
        <v>150555</v>
      </c>
      <c r="K1884" s="430">
        <v>78</v>
      </c>
      <c r="L1884" s="431" t="s">
        <v>408</v>
      </c>
      <c r="M1884" s="355" t="s">
        <v>13006</v>
      </c>
    </row>
    <row r="1885" spans="1:13">
      <c r="A1885" s="354">
        <v>45387</v>
      </c>
      <c r="B1885" s="355" t="s">
        <v>4748</v>
      </c>
      <c r="C1885" s="355" t="s">
        <v>4749</v>
      </c>
      <c r="D1885" s="355" t="s">
        <v>4750</v>
      </c>
      <c r="E1885" s="355" t="s">
        <v>517</v>
      </c>
      <c r="F1885" s="355" t="s">
        <v>515</v>
      </c>
      <c r="G1885" s="355" t="s">
        <v>516</v>
      </c>
      <c r="H1885" s="430">
        <v>154848</v>
      </c>
      <c r="I1885" s="355">
        <f t="shared" si="31"/>
        <v>4</v>
      </c>
      <c r="J1885" s="430">
        <v>154848</v>
      </c>
      <c r="K1885" s="430">
        <v>79</v>
      </c>
      <c r="L1885" s="431" t="s">
        <v>408</v>
      </c>
      <c r="M1885" s="355" t="s">
        <v>13144</v>
      </c>
    </row>
    <row r="1886" spans="1:13">
      <c r="A1886" s="354">
        <v>45421</v>
      </c>
      <c r="B1886" s="355" t="s">
        <v>4751</v>
      </c>
      <c r="C1886" s="355" t="s">
        <v>4752</v>
      </c>
      <c r="D1886" s="355" t="s">
        <v>4753</v>
      </c>
      <c r="E1886" s="355" t="s">
        <v>517</v>
      </c>
      <c r="F1886" s="355" t="s">
        <v>515</v>
      </c>
      <c r="G1886" s="355" t="s">
        <v>516</v>
      </c>
      <c r="H1886" s="430">
        <v>148568</v>
      </c>
      <c r="I1886" s="355">
        <f t="shared" si="31"/>
        <v>5</v>
      </c>
      <c r="J1886" s="430">
        <v>148568</v>
      </c>
      <c r="K1886" s="430">
        <v>80</v>
      </c>
      <c r="L1886" s="431" t="s">
        <v>408</v>
      </c>
      <c r="M1886" s="355" t="s">
        <v>13145</v>
      </c>
    </row>
    <row r="1887" spans="1:13">
      <c r="A1887" s="354">
        <v>45422</v>
      </c>
      <c r="B1887" s="355" t="s">
        <v>4754</v>
      </c>
      <c r="C1887" s="355" t="s">
        <v>4755</v>
      </c>
      <c r="D1887" s="355" t="s">
        <v>4756</v>
      </c>
      <c r="E1887" s="355" t="s">
        <v>517</v>
      </c>
      <c r="F1887" s="355" t="s">
        <v>515</v>
      </c>
      <c r="G1887" s="355" t="s">
        <v>516</v>
      </c>
      <c r="H1887" s="430">
        <v>13524</v>
      </c>
      <c r="I1887" s="355">
        <f t="shared" si="31"/>
        <v>5</v>
      </c>
      <c r="J1887" s="430">
        <v>13524</v>
      </c>
      <c r="K1887" s="430">
        <v>7</v>
      </c>
      <c r="L1887" s="431" t="s">
        <v>408</v>
      </c>
      <c r="M1887" s="355" t="s">
        <v>13146</v>
      </c>
    </row>
    <row r="1888" spans="1:13">
      <c r="A1888" s="354">
        <v>45422</v>
      </c>
      <c r="B1888" s="355" t="s">
        <v>4754</v>
      </c>
      <c r="C1888" s="355" t="s">
        <v>4755</v>
      </c>
      <c r="D1888" s="355" t="s">
        <v>4756</v>
      </c>
      <c r="E1888" s="355" t="s">
        <v>517</v>
      </c>
      <c r="F1888" s="355" t="s">
        <v>515</v>
      </c>
      <c r="G1888" s="355" t="s">
        <v>516</v>
      </c>
      <c r="H1888" s="430">
        <v>140416</v>
      </c>
      <c r="I1888" s="355">
        <f t="shared" si="31"/>
        <v>5</v>
      </c>
      <c r="J1888" s="430">
        <v>140416</v>
      </c>
      <c r="K1888" s="430">
        <v>73</v>
      </c>
      <c r="L1888" s="431" t="s">
        <v>408</v>
      </c>
      <c r="M1888" s="355" t="s">
        <v>13145</v>
      </c>
    </row>
    <row r="1889" spans="1:13">
      <c r="A1889" s="354">
        <v>45425</v>
      </c>
      <c r="B1889" s="355" t="s">
        <v>4757</v>
      </c>
      <c r="C1889" s="355" t="s">
        <v>580</v>
      </c>
      <c r="D1889" s="355" t="s">
        <v>4758</v>
      </c>
      <c r="E1889" s="355" t="s">
        <v>517</v>
      </c>
      <c r="F1889" s="355" t="s">
        <v>515</v>
      </c>
      <c r="G1889" s="355" t="s">
        <v>516</v>
      </c>
      <c r="H1889" s="430">
        <v>154736</v>
      </c>
      <c r="I1889" s="355">
        <f t="shared" si="31"/>
        <v>5</v>
      </c>
      <c r="J1889" s="430">
        <v>154736</v>
      </c>
      <c r="K1889" s="430">
        <v>80</v>
      </c>
      <c r="L1889" s="431" t="s">
        <v>408</v>
      </c>
      <c r="M1889" s="355" t="s">
        <v>13147</v>
      </c>
    </row>
    <row r="1890" spans="1:13">
      <c r="A1890" s="354">
        <v>45425</v>
      </c>
      <c r="B1890" s="355" t="s">
        <v>4759</v>
      </c>
      <c r="C1890" s="355" t="s">
        <v>4760</v>
      </c>
      <c r="D1890" s="355" t="s">
        <v>4761</v>
      </c>
      <c r="E1890" s="355" t="s">
        <v>517</v>
      </c>
      <c r="F1890" s="355" t="s">
        <v>515</v>
      </c>
      <c r="G1890" s="355" t="s">
        <v>516</v>
      </c>
      <c r="H1890" s="430">
        <v>149480</v>
      </c>
      <c r="I1890" s="355">
        <f t="shared" si="31"/>
        <v>5</v>
      </c>
      <c r="J1890" s="430">
        <v>149480</v>
      </c>
      <c r="K1890" s="430">
        <v>80</v>
      </c>
      <c r="L1890" s="431" t="s">
        <v>408</v>
      </c>
      <c r="M1890" s="355" t="s">
        <v>13148</v>
      </c>
    </row>
    <row r="1891" spans="1:13">
      <c r="A1891" s="354">
        <v>45429</v>
      </c>
      <c r="B1891" s="355" t="s">
        <v>4762</v>
      </c>
      <c r="C1891" s="355" t="s">
        <v>430</v>
      </c>
      <c r="D1891" s="355" t="s">
        <v>4763</v>
      </c>
      <c r="E1891" s="355" t="s">
        <v>517</v>
      </c>
      <c r="F1891" s="355" t="s">
        <v>515</v>
      </c>
      <c r="G1891" s="355" t="s">
        <v>516</v>
      </c>
      <c r="H1891" s="430">
        <v>155136</v>
      </c>
      <c r="I1891" s="355">
        <f t="shared" si="31"/>
        <v>5</v>
      </c>
      <c r="J1891" s="430">
        <v>155136</v>
      </c>
      <c r="K1891" s="430">
        <v>80</v>
      </c>
      <c r="L1891" s="431" t="s">
        <v>408</v>
      </c>
      <c r="M1891" s="355" t="s">
        <v>13149</v>
      </c>
    </row>
    <row r="1892" spans="1:13">
      <c r="A1892" s="354">
        <v>45449</v>
      </c>
      <c r="B1892" s="355" t="s">
        <v>4764</v>
      </c>
      <c r="C1892" s="355" t="s">
        <v>4765</v>
      </c>
      <c r="D1892" s="355" t="s">
        <v>4766</v>
      </c>
      <c r="E1892" s="355" t="s">
        <v>4767</v>
      </c>
      <c r="F1892" s="355" t="s">
        <v>4768</v>
      </c>
      <c r="G1892" s="355" t="s">
        <v>516</v>
      </c>
      <c r="H1892" s="430">
        <v>116226</v>
      </c>
      <c r="I1892" s="355">
        <f t="shared" si="31"/>
        <v>6</v>
      </c>
      <c r="J1892" s="430">
        <v>116226</v>
      </c>
      <c r="K1892" s="430">
        <v>66</v>
      </c>
      <c r="L1892" s="431" t="s">
        <v>408</v>
      </c>
      <c r="M1892" s="355" t="s">
        <v>13144</v>
      </c>
    </row>
    <row r="1893" spans="1:13">
      <c r="A1893" s="354">
        <v>45449</v>
      </c>
      <c r="B1893" s="355" t="s">
        <v>4764</v>
      </c>
      <c r="C1893" s="355" t="s">
        <v>4765</v>
      </c>
      <c r="D1893" s="355" t="s">
        <v>4766</v>
      </c>
      <c r="E1893" s="355" t="s">
        <v>4767</v>
      </c>
      <c r="F1893" s="355" t="s">
        <v>4768</v>
      </c>
      <c r="G1893" s="355" t="s">
        <v>516</v>
      </c>
      <c r="H1893" s="430">
        <v>66013</v>
      </c>
      <c r="I1893" s="355">
        <f t="shared" si="31"/>
        <v>6</v>
      </c>
      <c r="J1893" s="430">
        <v>66013</v>
      </c>
      <c r="K1893" s="430">
        <v>38</v>
      </c>
      <c r="L1893" s="431" t="s">
        <v>408</v>
      </c>
      <c r="M1893" s="355" t="s">
        <v>13006</v>
      </c>
    </row>
    <row r="1894" spans="1:13">
      <c r="A1894" s="354">
        <v>45450</v>
      </c>
      <c r="B1894" s="355" t="s">
        <v>4769</v>
      </c>
      <c r="C1894" s="355" t="s">
        <v>4770</v>
      </c>
      <c r="D1894" s="355" t="s">
        <v>4771</v>
      </c>
      <c r="E1894" s="355" t="s">
        <v>4767</v>
      </c>
      <c r="F1894" s="355" t="s">
        <v>4768</v>
      </c>
      <c r="G1894" s="355" t="s">
        <v>516</v>
      </c>
      <c r="H1894" s="430">
        <v>82952</v>
      </c>
      <c r="I1894" s="355">
        <f t="shared" si="31"/>
        <v>6</v>
      </c>
      <c r="J1894" s="430">
        <v>82952</v>
      </c>
      <c r="K1894" s="430">
        <v>42</v>
      </c>
      <c r="L1894" s="431" t="s">
        <v>408</v>
      </c>
      <c r="M1894" s="355" t="s">
        <v>13150</v>
      </c>
    </row>
    <row r="1895" spans="1:13">
      <c r="A1895" s="354">
        <v>45450</v>
      </c>
      <c r="B1895" s="355" t="s">
        <v>4769</v>
      </c>
      <c r="C1895" s="355" t="s">
        <v>4770</v>
      </c>
      <c r="D1895" s="355" t="s">
        <v>4771</v>
      </c>
      <c r="E1895" s="355" t="s">
        <v>4767</v>
      </c>
      <c r="F1895" s="355" t="s">
        <v>4768</v>
      </c>
      <c r="G1895" s="355" t="s">
        <v>516</v>
      </c>
      <c r="H1895" s="430">
        <v>84155</v>
      </c>
      <c r="I1895" s="355">
        <f t="shared" si="31"/>
        <v>6</v>
      </c>
      <c r="J1895" s="430">
        <v>84155</v>
      </c>
      <c r="K1895" s="430">
        <v>47</v>
      </c>
      <c r="L1895" s="431" t="s">
        <v>408</v>
      </c>
      <c r="M1895" s="355" t="s">
        <v>13151</v>
      </c>
    </row>
    <row r="1896" spans="1:13">
      <c r="A1896" s="354">
        <v>45450</v>
      </c>
      <c r="B1896" s="355" t="s">
        <v>4769</v>
      </c>
      <c r="C1896" s="355" t="s">
        <v>4770</v>
      </c>
      <c r="D1896" s="355" t="s">
        <v>4771</v>
      </c>
      <c r="E1896" s="355" t="s">
        <v>4767</v>
      </c>
      <c r="F1896" s="355" t="s">
        <v>4768</v>
      </c>
      <c r="G1896" s="355" t="s">
        <v>516</v>
      </c>
      <c r="H1896" s="430">
        <v>29184</v>
      </c>
      <c r="I1896" s="355">
        <f t="shared" si="31"/>
        <v>6</v>
      </c>
      <c r="J1896" s="430">
        <v>29184</v>
      </c>
      <c r="K1896" s="430">
        <v>15</v>
      </c>
      <c r="L1896" s="431" t="s">
        <v>408</v>
      </c>
      <c r="M1896" s="355" t="s">
        <v>13144</v>
      </c>
    </row>
    <row r="1897" spans="1:13">
      <c r="A1897" s="354">
        <v>45450</v>
      </c>
      <c r="B1897" s="355" t="s">
        <v>4772</v>
      </c>
      <c r="C1897" s="355" t="s">
        <v>4773</v>
      </c>
      <c r="D1897" s="355" t="s">
        <v>4774</v>
      </c>
      <c r="E1897" s="355" t="s">
        <v>4767</v>
      </c>
      <c r="F1897" s="355" t="s">
        <v>4768</v>
      </c>
      <c r="G1897" s="355" t="s">
        <v>516</v>
      </c>
      <c r="H1897" s="430">
        <v>186280</v>
      </c>
      <c r="I1897" s="355">
        <f t="shared" si="31"/>
        <v>6</v>
      </c>
      <c r="J1897" s="430">
        <v>186280</v>
      </c>
      <c r="K1897" s="430">
        <v>106</v>
      </c>
      <c r="L1897" s="431" t="s">
        <v>408</v>
      </c>
      <c r="M1897" s="355" t="s">
        <v>13151</v>
      </c>
    </row>
    <row r="1898" spans="1:13">
      <c r="A1898" s="354">
        <v>45450</v>
      </c>
      <c r="B1898" s="355" t="s">
        <v>4775</v>
      </c>
      <c r="C1898" s="355" t="s">
        <v>4776</v>
      </c>
      <c r="D1898" s="355" t="s">
        <v>4777</v>
      </c>
      <c r="E1898" s="355" t="s">
        <v>4767</v>
      </c>
      <c r="F1898" s="355" t="s">
        <v>4768</v>
      </c>
      <c r="G1898" s="355" t="s">
        <v>516</v>
      </c>
      <c r="H1898" s="430">
        <v>199472</v>
      </c>
      <c r="I1898" s="355">
        <f t="shared" si="31"/>
        <v>6</v>
      </c>
      <c r="J1898" s="430">
        <v>199472</v>
      </c>
      <c r="K1898" s="430">
        <v>104</v>
      </c>
      <c r="L1898" s="431" t="s">
        <v>408</v>
      </c>
      <c r="M1898" s="355" t="s">
        <v>13146</v>
      </c>
    </row>
    <row r="1899" spans="1:13">
      <c r="A1899" s="354">
        <v>45451</v>
      </c>
      <c r="B1899" s="355" t="s">
        <v>4778</v>
      </c>
      <c r="C1899" s="355" t="s">
        <v>4779</v>
      </c>
      <c r="D1899" s="355" t="s">
        <v>4780</v>
      </c>
      <c r="E1899" s="355" t="s">
        <v>4767</v>
      </c>
      <c r="F1899" s="355" t="s">
        <v>4768</v>
      </c>
      <c r="G1899" s="355" t="s">
        <v>516</v>
      </c>
      <c r="H1899" s="430">
        <v>193173</v>
      </c>
      <c r="I1899" s="355">
        <f t="shared" si="31"/>
        <v>6</v>
      </c>
      <c r="J1899" s="430">
        <v>193173</v>
      </c>
      <c r="K1899" s="430">
        <v>104</v>
      </c>
      <c r="L1899" s="431" t="s">
        <v>408</v>
      </c>
      <c r="M1899" s="355" t="s">
        <v>13152</v>
      </c>
    </row>
    <row r="1900" spans="1:13">
      <c r="A1900" s="354">
        <v>45456</v>
      </c>
      <c r="B1900" s="355" t="s">
        <v>4781</v>
      </c>
      <c r="C1900" s="355" t="s">
        <v>4782</v>
      </c>
      <c r="D1900" s="355" t="s">
        <v>4783</v>
      </c>
      <c r="E1900" s="355" t="s">
        <v>517</v>
      </c>
      <c r="F1900" s="355" t="s">
        <v>515</v>
      </c>
      <c r="G1900" s="355" t="s">
        <v>516</v>
      </c>
      <c r="H1900" s="430">
        <v>94675</v>
      </c>
      <c r="I1900" s="355">
        <f t="shared" si="31"/>
        <v>6</v>
      </c>
      <c r="J1900" s="430">
        <v>94675</v>
      </c>
      <c r="K1900" s="430">
        <v>48</v>
      </c>
      <c r="L1900" s="355" t="s">
        <v>408</v>
      </c>
      <c r="M1900" s="355" t="s">
        <v>13150</v>
      </c>
    </row>
    <row r="1901" spans="1:13">
      <c r="A1901" s="354">
        <v>45456</v>
      </c>
      <c r="B1901" s="355" t="s">
        <v>4781</v>
      </c>
      <c r="C1901" s="355" t="s">
        <v>4782</v>
      </c>
      <c r="D1901" s="355" t="s">
        <v>4783</v>
      </c>
      <c r="E1901" s="355" t="s">
        <v>517</v>
      </c>
      <c r="F1901" s="355" t="s">
        <v>515</v>
      </c>
      <c r="G1901" s="355" t="s">
        <v>516</v>
      </c>
      <c r="H1901" s="430">
        <v>108566</v>
      </c>
      <c r="I1901" s="355">
        <f t="shared" si="31"/>
        <v>6</v>
      </c>
      <c r="J1901" s="430">
        <v>108566</v>
      </c>
      <c r="K1901" s="430">
        <v>56</v>
      </c>
      <c r="L1901" s="355" t="s">
        <v>408</v>
      </c>
      <c r="M1901" s="355" t="s">
        <v>13152</v>
      </c>
    </row>
    <row r="1902" spans="1:13">
      <c r="A1902" s="354">
        <v>45456</v>
      </c>
      <c r="B1902" s="355" t="s">
        <v>4784</v>
      </c>
      <c r="C1902" s="355" t="s">
        <v>4785</v>
      </c>
      <c r="D1902" s="355" t="s">
        <v>4786</v>
      </c>
      <c r="E1902" s="355" t="s">
        <v>517</v>
      </c>
      <c r="F1902" s="355" t="s">
        <v>515</v>
      </c>
      <c r="G1902" s="355" t="s">
        <v>516</v>
      </c>
      <c r="H1902" s="430">
        <v>198915</v>
      </c>
      <c r="I1902" s="355">
        <f t="shared" si="31"/>
        <v>6</v>
      </c>
      <c r="J1902" s="430">
        <v>198915</v>
      </c>
      <c r="K1902" s="430">
        <v>104</v>
      </c>
      <c r="L1902" s="431" t="s">
        <v>408</v>
      </c>
      <c r="M1902" s="355" t="s">
        <v>13050</v>
      </c>
    </row>
    <row r="1903" spans="1:13">
      <c r="A1903" s="354">
        <v>45457</v>
      </c>
      <c r="B1903" s="355" t="s">
        <v>4787</v>
      </c>
      <c r="C1903" s="355" t="s">
        <v>4788</v>
      </c>
      <c r="D1903" s="355" t="s">
        <v>4789</v>
      </c>
      <c r="E1903" s="355" t="s">
        <v>517</v>
      </c>
      <c r="F1903" s="355" t="s">
        <v>515</v>
      </c>
      <c r="G1903" s="355" t="s">
        <v>516</v>
      </c>
      <c r="H1903" s="430">
        <v>110786</v>
      </c>
      <c r="I1903" s="355">
        <f t="shared" si="31"/>
        <v>6</v>
      </c>
      <c r="J1903" s="430">
        <v>110786</v>
      </c>
      <c r="K1903" s="430">
        <v>59</v>
      </c>
      <c r="L1903" s="431" t="s">
        <v>408</v>
      </c>
      <c r="M1903" s="355" t="s">
        <v>13150</v>
      </c>
    </row>
    <row r="1904" spans="1:13">
      <c r="A1904" s="354">
        <v>45457</v>
      </c>
      <c r="B1904" s="355" t="s">
        <v>4787</v>
      </c>
      <c r="C1904" s="355" t="s">
        <v>4788</v>
      </c>
      <c r="D1904" s="355" t="s">
        <v>4789</v>
      </c>
      <c r="E1904" s="355" t="s">
        <v>517</v>
      </c>
      <c r="F1904" s="355" t="s">
        <v>515</v>
      </c>
      <c r="G1904" s="355" t="s">
        <v>516</v>
      </c>
      <c r="H1904" s="430">
        <v>87605</v>
      </c>
      <c r="I1904" s="355">
        <f t="shared" si="31"/>
        <v>6</v>
      </c>
      <c r="J1904" s="430">
        <v>87605</v>
      </c>
      <c r="K1904" s="430">
        <v>45</v>
      </c>
      <c r="L1904" s="431" t="s">
        <v>408</v>
      </c>
      <c r="M1904" s="355" t="s">
        <v>13146</v>
      </c>
    </row>
    <row r="1905" spans="1:13">
      <c r="A1905" s="354">
        <v>45457</v>
      </c>
      <c r="B1905" s="355" t="s">
        <v>4790</v>
      </c>
      <c r="C1905" s="355" t="s">
        <v>4791</v>
      </c>
      <c r="D1905" s="355" t="s">
        <v>4792</v>
      </c>
      <c r="E1905" s="355" t="s">
        <v>517</v>
      </c>
      <c r="F1905" s="355" t="s">
        <v>515</v>
      </c>
      <c r="G1905" s="355" t="s">
        <v>516</v>
      </c>
      <c r="H1905" s="430">
        <v>203322</v>
      </c>
      <c r="I1905" s="355">
        <f t="shared" si="31"/>
        <v>6</v>
      </c>
      <c r="J1905" s="430">
        <v>203322</v>
      </c>
      <c r="K1905" s="430">
        <v>103</v>
      </c>
      <c r="L1905" s="431" t="s">
        <v>408</v>
      </c>
      <c r="M1905" s="355" t="s">
        <v>13153</v>
      </c>
    </row>
    <row r="1906" spans="1:13">
      <c r="A1906" s="354">
        <v>45460</v>
      </c>
      <c r="B1906" s="355" t="s">
        <v>4793</v>
      </c>
      <c r="C1906" s="355" t="s">
        <v>4794</v>
      </c>
      <c r="D1906" s="355" t="s">
        <v>4795</v>
      </c>
      <c r="E1906" s="355" t="s">
        <v>517</v>
      </c>
      <c r="F1906" s="355" t="s">
        <v>515</v>
      </c>
      <c r="G1906" s="355" t="s">
        <v>516</v>
      </c>
      <c r="H1906" s="430">
        <v>202764</v>
      </c>
      <c r="I1906" s="355">
        <f t="shared" si="31"/>
        <v>6</v>
      </c>
      <c r="J1906" s="430">
        <v>202764</v>
      </c>
      <c r="K1906" s="430">
        <v>103</v>
      </c>
      <c r="L1906" s="431" t="s">
        <v>408</v>
      </c>
      <c r="M1906" s="355" t="s">
        <v>13154</v>
      </c>
    </row>
    <row r="1907" spans="1:13">
      <c r="A1907" s="354">
        <v>45488</v>
      </c>
      <c r="B1907" s="355" t="s">
        <v>4796</v>
      </c>
      <c r="C1907" s="355" t="s">
        <v>4797</v>
      </c>
      <c r="D1907" s="355" t="s">
        <v>4798</v>
      </c>
      <c r="E1907" s="355" t="s">
        <v>517</v>
      </c>
      <c r="F1907" s="355" t="s">
        <v>515</v>
      </c>
      <c r="G1907" s="355" t="s">
        <v>516</v>
      </c>
      <c r="H1907" s="430">
        <v>114554</v>
      </c>
      <c r="I1907" s="355">
        <f t="shared" si="31"/>
        <v>7</v>
      </c>
      <c r="J1907" s="430">
        <v>114554</v>
      </c>
      <c r="K1907" s="430">
        <v>59</v>
      </c>
      <c r="L1907" s="431" t="s">
        <v>408</v>
      </c>
      <c r="M1907" s="355" t="s">
        <v>13155</v>
      </c>
    </row>
    <row r="1908" spans="1:13">
      <c r="A1908" s="354">
        <v>45488</v>
      </c>
      <c r="B1908" s="355" t="s">
        <v>4796</v>
      </c>
      <c r="C1908" s="355" t="s">
        <v>4797</v>
      </c>
      <c r="D1908" s="355" t="s">
        <v>4798</v>
      </c>
      <c r="E1908" s="355" t="s">
        <v>517</v>
      </c>
      <c r="F1908" s="355" t="s">
        <v>515</v>
      </c>
      <c r="G1908" s="355" t="s">
        <v>516</v>
      </c>
      <c r="H1908" s="430">
        <v>39180</v>
      </c>
      <c r="I1908" s="355">
        <f t="shared" si="31"/>
        <v>7</v>
      </c>
      <c r="J1908" s="430">
        <v>39180</v>
      </c>
      <c r="K1908" s="430">
        <v>20</v>
      </c>
      <c r="L1908" s="431" t="s">
        <v>408</v>
      </c>
      <c r="M1908" s="355" t="s">
        <v>13156</v>
      </c>
    </row>
    <row r="1909" spans="1:13">
      <c r="A1909" s="354">
        <v>45486</v>
      </c>
      <c r="B1909" s="355" t="s">
        <v>4799</v>
      </c>
      <c r="C1909" s="355" t="s">
        <v>4800</v>
      </c>
      <c r="D1909" s="355" t="s">
        <v>4801</v>
      </c>
      <c r="E1909" s="355" t="s">
        <v>517</v>
      </c>
      <c r="F1909" s="355" t="s">
        <v>515</v>
      </c>
      <c r="G1909" s="355" t="s">
        <v>516</v>
      </c>
      <c r="H1909" s="430">
        <v>70474</v>
      </c>
      <c r="I1909" s="355">
        <f t="shared" si="31"/>
        <v>7</v>
      </c>
      <c r="J1909" s="430">
        <v>70474</v>
      </c>
      <c r="K1909" s="430">
        <v>36</v>
      </c>
      <c r="L1909" s="431" t="s">
        <v>408</v>
      </c>
      <c r="M1909" s="355" t="s">
        <v>13157</v>
      </c>
    </row>
    <row r="1910" spans="1:13">
      <c r="A1910" s="354">
        <v>45486</v>
      </c>
      <c r="B1910" s="355" t="s">
        <v>4799</v>
      </c>
      <c r="C1910" s="355" t="s">
        <v>4800</v>
      </c>
      <c r="D1910" s="355" t="s">
        <v>4801</v>
      </c>
      <c r="E1910" s="355" t="s">
        <v>517</v>
      </c>
      <c r="F1910" s="355" t="s">
        <v>515</v>
      </c>
      <c r="G1910" s="355" t="s">
        <v>516</v>
      </c>
      <c r="H1910" s="430">
        <v>129768</v>
      </c>
      <c r="I1910" s="355">
        <f t="shared" si="31"/>
        <v>7</v>
      </c>
      <c r="J1910" s="430">
        <v>129768</v>
      </c>
      <c r="K1910" s="430">
        <v>67</v>
      </c>
      <c r="L1910" s="431" t="s">
        <v>408</v>
      </c>
      <c r="M1910" s="355" t="s">
        <v>13147</v>
      </c>
    </row>
    <row r="1911" spans="1:13">
      <c r="A1911" s="354">
        <v>45488</v>
      </c>
      <c r="B1911" s="355" t="s">
        <v>4802</v>
      </c>
      <c r="C1911" s="355" t="s">
        <v>4803</v>
      </c>
      <c r="D1911" s="355" t="s">
        <v>4804</v>
      </c>
      <c r="E1911" s="355" t="s">
        <v>517</v>
      </c>
      <c r="F1911" s="355" t="s">
        <v>515</v>
      </c>
      <c r="G1911" s="355" t="s">
        <v>516</v>
      </c>
      <c r="H1911" s="430">
        <v>149104</v>
      </c>
      <c r="I1911" s="355">
        <f t="shared" si="31"/>
        <v>7</v>
      </c>
      <c r="J1911" s="430">
        <v>149104</v>
      </c>
      <c r="K1911" s="430">
        <v>76</v>
      </c>
      <c r="L1911" s="431" t="s">
        <v>408</v>
      </c>
      <c r="M1911" s="355" t="s">
        <v>13149</v>
      </c>
    </row>
    <row r="1912" spans="1:13">
      <c r="A1912" s="354">
        <v>45488</v>
      </c>
      <c r="B1912" s="355" t="s">
        <v>4802</v>
      </c>
      <c r="C1912" s="355" t="s">
        <v>4803</v>
      </c>
      <c r="D1912" s="355" t="s">
        <v>4804</v>
      </c>
      <c r="E1912" s="355" t="s">
        <v>517</v>
      </c>
      <c r="F1912" s="355" t="s">
        <v>515</v>
      </c>
      <c r="G1912" s="355" t="s">
        <v>516</v>
      </c>
      <c r="H1912" s="430">
        <v>50726</v>
      </c>
      <c r="I1912" s="355">
        <f t="shared" si="31"/>
        <v>7</v>
      </c>
      <c r="J1912" s="430">
        <v>50726</v>
      </c>
      <c r="K1912" s="430">
        <v>26</v>
      </c>
      <c r="L1912" s="431" t="s">
        <v>408</v>
      </c>
      <c r="M1912" s="355" t="s">
        <v>13157</v>
      </c>
    </row>
    <row r="1913" spans="1:13">
      <c r="A1913" s="354">
        <v>45486</v>
      </c>
      <c r="B1913" s="355" t="s">
        <v>4805</v>
      </c>
      <c r="C1913" s="355" t="s">
        <v>4806</v>
      </c>
      <c r="D1913" s="355" t="s">
        <v>4807</v>
      </c>
      <c r="E1913" s="355" t="s">
        <v>517</v>
      </c>
      <c r="F1913" s="355" t="s">
        <v>515</v>
      </c>
      <c r="G1913" s="355" t="s">
        <v>516</v>
      </c>
      <c r="H1913" s="430">
        <v>152775</v>
      </c>
      <c r="I1913" s="355">
        <f t="shared" si="31"/>
        <v>7</v>
      </c>
      <c r="J1913" s="430">
        <v>152775</v>
      </c>
      <c r="K1913" s="430">
        <v>82</v>
      </c>
      <c r="L1913" s="431" t="s">
        <v>408</v>
      </c>
      <c r="M1913" s="355" t="s">
        <v>13157</v>
      </c>
    </row>
    <row r="1914" spans="1:13">
      <c r="A1914" s="354">
        <v>45476</v>
      </c>
      <c r="B1914" s="355" t="s">
        <v>4808</v>
      </c>
      <c r="C1914" s="355" t="s">
        <v>4809</v>
      </c>
      <c r="D1914" s="355" t="s">
        <v>4810</v>
      </c>
      <c r="E1914" s="355" t="s">
        <v>4767</v>
      </c>
      <c r="F1914" s="355" t="s">
        <v>4768</v>
      </c>
      <c r="G1914" s="355" t="s">
        <v>516</v>
      </c>
      <c r="H1914" s="430">
        <v>97250</v>
      </c>
      <c r="I1914" s="355">
        <f t="shared" si="31"/>
        <v>7</v>
      </c>
      <c r="J1914" s="430">
        <v>97250</v>
      </c>
      <c r="K1914" s="430">
        <v>50</v>
      </c>
      <c r="L1914" s="431" t="s">
        <v>408</v>
      </c>
      <c r="M1914" s="355" t="s">
        <v>13154</v>
      </c>
    </row>
    <row r="1915" spans="1:13">
      <c r="A1915" s="354">
        <v>45476</v>
      </c>
      <c r="B1915" s="355" t="s">
        <v>4808</v>
      </c>
      <c r="C1915" s="355" t="s">
        <v>4809</v>
      </c>
      <c r="D1915" s="355" t="s">
        <v>4810</v>
      </c>
      <c r="E1915" s="355" t="s">
        <v>4767</v>
      </c>
      <c r="F1915" s="355" t="s">
        <v>4768</v>
      </c>
      <c r="G1915" s="355" t="s">
        <v>516</v>
      </c>
      <c r="H1915" s="430">
        <v>92441</v>
      </c>
      <c r="I1915" s="355">
        <f t="shared" si="31"/>
        <v>7</v>
      </c>
      <c r="J1915" s="430">
        <v>92441</v>
      </c>
      <c r="K1915" s="430">
        <v>47</v>
      </c>
      <c r="L1915" s="431" t="s">
        <v>408</v>
      </c>
      <c r="M1915" s="355" t="s">
        <v>13153</v>
      </c>
    </row>
    <row r="1916" spans="1:13">
      <c r="A1916" s="354">
        <v>45476</v>
      </c>
      <c r="B1916" s="355" t="s">
        <v>4808</v>
      </c>
      <c r="C1916" s="355" t="s">
        <v>4809</v>
      </c>
      <c r="D1916" s="355" t="s">
        <v>4810</v>
      </c>
      <c r="E1916" s="355" t="s">
        <v>4767</v>
      </c>
      <c r="F1916" s="355" t="s">
        <v>4768</v>
      </c>
      <c r="G1916" s="355" t="s">
        <v>516</v>
      </c>
      <c r="H1916" s="430">
        <v>11370</v>
      </c>
      <c r="I1916" s="355">
        <f t="shared" si="31"/>
        <v>7</v>
      </c>
      <c r="J1916" s="430">
        <v>11370</v>
      </c>
      <c r="K1916" s="430">
        <v>6</v>
      </c>
      <c r="L1916" s="431" t="s">
        <v>408</v>
      </c>
      <c r="M1916" s="355" t="s">
        <v>13146</v>
      </c>
    </row>
    <row r="1917" spans="1:13">
      <c r="A1917" s="354">
        <v>45480</v>
      </c>
      <c r="B1917" s="355" t="s">
        <v>4811</v>
      </c>
      <c r="C1917" s="355" t="s">
        <v>4812</v>
      </c>
      <c r="D1917" s="355" t="s">
        <v>4813</v>
      </c>
      <c r="E1917" s="355" t="s">
        <v>4767</v>
      </c>
      <c r="F1917" s="355" t="s">
        <v>4768</v>
      </c>
      <c r="G1917" s="355" t="s">
        <v>516</v>
      </c>
      <c r="H1917" s="430">
        <v>200183</v>
      </c>
      <c r="I1917" s="355">
        <f t="shared" si="31"/>
        <v>7</v>
      </c>
      <c r="J1917" s="430">
        <v>200183</v>
      </c>
      <c r="K1917" s="430">
        <v>104</v>
      </c>
      <c r="L1917" s="431" t="s">
        <v>408</v>
      </c>
      <c r="M1917" s="355" t="s">
        <v>13158</v>
      </c>
    </row>
    <row r="1918" spans="1:13">
      <c r="A1918" s="354">
        <v>45480</v>
      </c>
      <c r="B1918" s="355" t="s">
        <v>4814</v>
      </c>
      <c r="C1918" s="355" t="s">
        <v>4815</v>
      </c>
      <c r="D1918" s="355" t="s">
        <v>4816</v>
      </c>
      <c r="E1918" s="355" t="s">
        <v>4767</v>
      </c>
      <c r="F1918" s="355" t="s">
        <v>4768</v>
      </c>
      <c r="G1918" s="355" t="s">
        <v>516</v>
      </c>
      <c r="H1918" s="430">
        <v>195651</v>
      </c>
      <c r="I1918" s="355">
        <f t="shared" si="31"/>
        <v>7</v>
      </c>
      <c r="J1918" s="430">
        <v>195651</v>
      </c>
      <c r="K1918" s="430">
        <v>103</v>
      </c>
      <c r="L1918" s="431" t="s">
        <v>408</v>
      </c>
      <c r="M1918" s="355" t="s">
        <v>13159</v>
      </c>
    </row>
    <row r="1919" spans="1:13">
      <c r="A1919" s="354">
        <v>45480</v>
      </c>
      <c r="B1919" s="355" t="s">
        <v>4817</v>
      </c>
      <c r="C1919" s="355" t="s">
        <v>4818</v>
      </c>
      <c r="D1919" s="355" t="s">
        <v>4819</v>
      </c>
      <c r="E1919" s="355" t="s">
        <v>4767</v>
      </c>
      <c r="F1919" s="355" t="s">
        <v>4768</v>
      </c>
      <c r="G1919" s="355" t="s">
        <v>516</v>
      </c>
      <c r="H1919" s="430">
        <v>201119</v>
      </c>
      <c r="I1919" s="355">
        <f t="shared" si="31"/>
        <v>7</v>
      </c>
      <c r="J1919" s="430">
        <v>201119</v>
      </c>
      <c r="K1919" s="430">
        <v>104</v>
      </c>
      <c r="L1919" s="431" t="s">
        <v>408</v>
      </c>
      <c r="M1919" s="355" t="s">
        <v>13009</v>
      </c>
    </row>
    <row r="1920" spans="1:13">
      <c r="A1920" s="354">
        <v>45480</v>
      </c>
      <c r="B1920" s="355" t="s">
        <v>4820</v>
      </c>
      <c r="C1920" s="355" t="s">
        <v>4821</v>
      </c>
      <c r="D1920" s="355" t="s">
        <v>4822</v>
      </c>
      <c r="E1920" s="355" t="s">
        <v>4767</v>
      </c>
      <c r="F1920" s="355" t="s">
        <v>4768</v>
      </c>
      <c r="G1920" s="355" t="s">
        <v>516</v>
      </c>
      <c r="H1920" s="430">
        <v>106579</v>
      </c>
      <c r="I1920" s="355">
        <f t="shared" si="31"/>
        <v>7</v>
      </c>
      <c r="J1920" s="430">
        <v>106579</v>
      </c>
      <c r="K1920" s="430">
        <v>56</v>
      </c>
      <c r="L1920" s="431" t="s">
        <v>408</v>
      </c>
      <c r="M1920" s="355" t="s">
        <v>13159</v>
      </c>
    </row>
    <row r="1921" spans="1:13">
      <c r="A1921" s="354">
        <v>45480</v>
      </c>
      <c r="B1921" s="355" t="s">
        <v>4820</v>
      </c>
      <c r="C1921" s="355" t="s">
        <v>4821</v>
      </c>
      <c r="D1921" s="355" t="s">
        <v>4822</v>
      </c>
      <c r="E1921" s="355" t="s">
        <v>4767</v>
      </c>
      <c r="F1921" s="355" t="s">
        <v>4768</v>
      </c>
      <c r="G1921" s="355" t="s">
        <v>516</v>
      </c>
      <c r="H1921" s="430">
        <v>88982</v>
      </c>
      <c r="I1921" s="355">
        <f t="shared" si="31"/>
        <v>7</v>
      </c>
      <c r="J1921" s="430">
        <v>88982</v>
      </c>
      <c r="K1921" s="430">
        <v>46</v>
      </c>
      <c r="L1921" s="431" t="s">
        <v>408</v>
      </c>
      <c r="M1921" s="355" t="s">
        <v>13158</v>
      </c>
    </row>
    <row r="1922" spans="1:13">
      <c r="A1922" s="354">
        <v>45480</v>
      </c>
      <c r="B1922" s="355" t="s">
        <v>4820</v>
      </c>
      <c r="C1922" s="355" t="s">
        <v>4821</v>
      </c>
      <c r="D1922" s="355" t="s">
        <v>4822</v>
      </c>
      <c r="E1922" s="355" t="s">
        <v>4767</v>
      </c>
      <c r="F1922" s="355" t="s">
        <v>4768</v>
      </c>
      <c r="G1922" s="355" t="s">
        <v>516</v>
      </c>
      <c r="H1922" s="430">
        <v>3904</v>
      </c>
      <c r="I1922" s="355">
        <f t="shared" si="31"/>
        <v>7</v>
      </c>
      <c r="J1922" s="430">
        <v>3904</v>
      </c>
      <c r="K1922" s="430">
        <v>2</v>
      </c>
      <c r="L1922" s="431" t="s">
        <v>408</v>
      </c>
      <c r="M1922" s="355" t="s">
        <v>13009</v>
      </c>
    </row>
    <row r="1923" spans="1:13">
      <c r="A1923" s="354">
        <v>45481</v>
      </c>
      <c r="B1923" s="355" t="s">
        <v>4823</v>
      </c>
      <c r="C1923" s="355" t="s">
        <v>4824</v>
      </c>
      <c r="D1923" s="355" t="s">
        <v>4825</v>
      </c>
      <c r="E1923" s="355" t="s">
        <v>4767</v>
      </c>
      <c r="F1923" s="355" t="s">
        <v>4768</v>
      </c>
      <c r="G1923" s="355" t="s">
        <v>516</v>
      </c>
      <c r="H1923" s="430">
        <v>182991</v>
      </c>
      <c r="I1923" s="355">
        <f t="shared" si="31"/>
        <v>7</v>
      </c>
      <c r="J1923" s="430">
        <v>182991</v>
      </c>
      <c r="K1923" s="430">
        <v>96</v>
      </c>
      <c r="L1923" s="431" t="s">
        <v>408</v>
      </c>
      <c r="M1923" s="355" t="s">
        <v>13155</v>
      </c>
    </row>
    <row r="1924" spans="1:13">
      <c r="A1924" s="354">
        <v>45481</v>
      </c>
      <c r="B1924" s="355" t="s">
        <v>4823</v>
      </c>
      <c r="C1924" s="355" t="s">
        <v>4824</v>
      </c>
      <c r="D1924" s="355" t="s">
        <v>4825</v>
      </c>
      <c r="E1924" s="355" t="s">
        <v>4767</v>
      </c>
      <c r="F1924" s="355" t="s">
        <v>4768</v>
      </c>
      <c r="G1924" s="355" t="s">
        <v>516</v>
      </c>
      <c r="H1924" s="430">
        <v>15319</v>
      </c>
      <c r="I1924" s="355">
        <f t="shared" si="31"/>
        <v>7</v>
      </c>
      <c r="J1924" s="430">
        <v>15319</v>
      </c>
      <c r="K1924" s="430">
        <v>8</v>
      </c>
      <c r="L1924" s="431" t="s">
        <v>408</v>
      </c>
      <c r="M1924" s="355" t="s">
        <v>13009</v>
      </c>
    </row>
    <row r="1925" spans="1:13">
      <c r="A1925" s="354">
        <v>45484</v>
      </c>
      <c r="B1925" s="355" t="s">
        <v>4826</v>
      </c>
      <c r="C1925" s="355" t="s">
        <v>4827</v>
      </c>
      <c r="D1925" s="355" t="s">
        <v>4828</v>
      </c>
      <c r="E1925" s="355" t="s">
        <v>517</v>
      </c>
      <c r="F1925" s="355" t="s">
        <v>515</v>
      </c>
      <c r="G1925" s="355" t="s">
        <v>516</v>
      </c>
      <c r="H1925" s="430">
        <v>199114</v>
      </c>
      <c r="I1925" s="355">
        <f t="shared" si="31"/>
        <v>7</v>
      </c>
      <c r="J1925" s="430">
        <v>199114</v>
      </c>
      <c r="K1925" s="430">
        <v>104</v>
      </c>
      <c r="L1925" s="431" t="s">
        <v>408</v>
      </c>
      <c r="M1925" s="355" t="s">
        <v>13156</v>
      </c>
    </row>
    <row r="1926" spans="1:13">
      <c r="A1926" s="354">
        <v>45499</v>
      </c>
      <c r="B1926" s="355" t="s">
        <v>4829</v>
      </c>
      <c r="C1926" s="355" t="s">
        <v>4830</v>
      </c>
      <c r="D1926" s="355" t="s">
        <v>4831</v>
      </c>
      <c r="E1926" s="355" t="s">
        <v>517</v>
      </c>
      <c r="F1926" s="355" t="s">
        <v>515</v>
      </c>
      <c r="G1926" s="355" t="s">
        <v>516</v>
      </c>
      <c r="H1926" s="430">
        <v>42720</v>
      </c>
      <c r="I1926" s="355">
        <f t="shared" si="31"/>
        <v>7</v>
      </c>
      <c r="J1926" s="430">
        <v>42720</v>
      </c>
      <c r="K1926" s="430">
        <v>22</v>
      </c>
      <c r="L1926" s="431" t="s">
        <v>408</v>
      </c>
      <c r="M1926" s="355" t="s">
        <v>13071</v>
      </c>
    </row>
    <row r="1927" spans="1:13">
      <c r="A1927" s="354">
        <v>45502</v>
      </c>
      <c r="B1927" s="355" t="s">
        <v>4832</v>
      </c>
      <c r="C1927" s="355" t="s">
        <v>4833</v>
      </c>
      <c r="D1927" s="355" t="s">
        <v>4834</v>
      </c>
      <c r="E1927" s="355" t="s">
        <v>517</v>
      </c>
      <c r="F1927" s="355" t="s">
        <v>515</v>
      </c>
      <c r="G1927" s="355" t="s">
        <v>516</v>
      </c>
      <c r="H1927" s="430">
        <v>42460</v>
      </c>
      <c r="I1927" s="355">
        <f t="shared" si="31"/>
        <v>7</v>
      </c>
      <c r="J1927" s="430">
        <v>42460</v>
      </c>
      <c r="K1927" s="430">
        <v>22</v>
      </c>
      <c r="L1927" s="431" t="s">
        <v>408</v>
      </c>
      <c r="M1927" s="355" t="s">
        <v>13071</v>
      </c>
    </row>
    <row r="1928" spans="1:13">
      <c r="A1928" s="354">
        <v>45502</v>
      </c>
      <c r="B1928" s="355" t="s">
        <v>4835</v>
      </c>
      <c r="C1928" s="355" t="s">
        <v>4836</v>
      </c>
      <c r="D1928" s="355" t="s">
        <v>4837</v>
      </c>
      <c r="E1928" s="355" t="s">
        <v>517</v>
      </c>
      <c r="F1928" s="355" t="s">
        <v>515</v>
      </c>
      <c r="G1928" s="355" t="s">
        <v>516</v>
      </c>
      <c r="H1928" s="430">
        <v>41720</v>
      </c>
      <c r="I1928" s="355">
        <f t="shared" si="31"/>
        <v>7</v>
      </c>
      <c r="J1928" s="430">
        <v>41720</v>
      </c>
      <c r="K1928" s="430">
        <v>22</v>
      </c>
      <c r="L1928" s="431" t="s">
        <v>408</v>
      </c>
      <c r="M1928" s="355" t="s">
        <v>13160</v>
      </c>
    </row>
    <row r="1929" spans="1:13">
      <c r="A1929" s="354">
        <v>45502</v>
      </c>
      <c r="B1929" s="355" t="s">
        <v>4838</v>
      </c>
      <c r="C1929" s="355" t="s">
        <v>4839</v>
      </c>
      <c r="D1929" s="355" t="s">
        <v>4840</v>
      </c>
      <c r="E1929" s="355" t="s">
        <v>517</v>
      </c>
      <c r="F1929" s="355" t="s">
        <v>515</v>
      </c>
      <c r="G1929" s="355" t="s">
        <v>516</v>
      </c>
      <c r="H1929" s="430">
        <v>42620</v>
      </c>
      <c r="I1929" s="355">
        <f t="shared" si="31"/>
        <v>7</v>
      </c>
      <c r="J1929" s="430">
        <v>42620</v>
      </c>
      <c r="K1929" s="430">
        <v>22</v>
      </c>
      <c r="L1929" s="431" t="s">
        <v>408</v>
      </c>
      <c r="M1929" s="355" t="s">
        <v>13071</v>
      </c>
    </row>
    <row r="1930" spans="1:13">
      <c r="A1930" s="354">
        <v>45502</v>
      </c>
      <c r="B1930" s="355" t="s">
        <v>4841</v>
      </c>
      <c r="C1930" s="355" t="s">
        <v>4842</v>
      </c>
      <c r="D1930" s="355" t="s">
        <v>4843</v>
      </c>
      <c r="E1930" s="355" t="s">
        <v>517</v>
      </c>
      <c r="F1930" s="355" t="s">
        <v>515</v>
      </c>
      <c r="G1930" s="355" t="s">
        <v>516</v>
      </c>
      <c r="H1930" s="430">
        <v>42060</v>
      </c>
      <c r="I1930" s="355">
        <f t="shared" si="31"/>
        <v>7</v>
      </c>
      <c r="J1930" s="430">
        <v>42060</v>
      </c>
      <c r="K1930" s="430">
        <v>22</v>
      </c>
      <c r="L1930" s="431" t="s">
        <v>408</v>
      </c>
      <c r="M1930" s="355" t="s">
        <v>13160</v>
      </c>
    </row>
    <row r="1931" spans="1:13">
      <c r="A1931" s="354">
        <v>45512</v>
      </c>
      <c r="B1931" s="355" t="s">
        <v>4844</v>
      </c>
      <c r="C1931" s="355" t="s">
        <v>4845</v>
      </c>
      <c r="D1931" s="355" t="s">
        <v>4846</v>
      </c>
      <c r="E1931" s="355" t="s">
        <v>4767</v>
      </c>
      <c r="F1931" s="355" t="s">
        <v>4768</v>
      </c>
      <c r="G1931" s="355" t="s">
        <v>516</v>
      </c>
      <c r="H1931" s="430">
        <v>162540</v>
      </c>
      <c r="I1931" s="355">
        <f t="shared" si="31"/>
        <v>8</v>
      </c>
      <c r="J1931" s="430">
        <v>162540</v>
      </c>
      <c r="K1931" s="430">
        <v>84</v>
      </c>
      <c r="L1931" s="431" t="s">
        <v>408</v>
      </c>
      <c r="M1931" s="355" t="s">
        <v>13071</v>
      </c>
    </row>
    <row r="1932" spans="1:13">
      <c r="A1932" s="354">
        <v>45512</v>
      </c>
      <c r="B1932" s="355" t="s">
        <v>4844</v>
      </c>
      <c r="C1932" s="355" t="s">
        <v>4845</v>
      </c>
      <c r="D1932" s="355" t="s">
        <v>4846</v>
      </c>
      <c r="E1932" s="355" t="s">
        <v>4767</v>
      </c>
      <c r="F1932" s="355" t="s">
        <v>4768</v>
      </c>
      <c r="G1932" s="355" t="s">
        <v>516</v>
      </c>
      <c r="H1932" s="430">
        <v>1940</v>
      </c>
      <c r="I1932" s="355">
        <f t="shared" si="31"/>
        <v>8</v>
      </c>
      <c r="J1932" s="430">
        <v>1940</v>
      </c>
      <c r="K1932" s="430">
        <v>1</v>
      </c>
      <c r="L1932" s="431" t="s">
        <v>408</v>
      </c>
      <c r="M1932" s="355" t="s">
        <v>13074</v>
      </c>
    </row>
    <row r="1933" spans="1:13">
      <c r="A1933" s="354">
        <v>45512</v>
      </c>
      <c r="B1933" s="355" t="s">
        <v>4844</v>
      </c>
      <c r="C1933" s="355" t="s">
        <v>4845</v>
      </c>
      <c r="D1933" s="355" t="s">
        <v>4846</v>
      </c>
      <c r="E1933" s="355" t="s">
        <v>4767</v>
      </c>
      <c r="F1933" s="355" t="s">
        <v>4768</v>
      </c>
      <c r="G1933" s="355" t="s">
        <v>516</v>
      </c>
      <c r="H1933" s="430">
        <v>35880</v>
      </c>
      <c r="I1933" s="355">
        <f t="shared" si="31"/>
        <v>8</v>
      </c>
      <c r="J1933" s="430">
        <v>35880</v>
      </c>
      <c r="K1933" s="430">
        <v>18</v>
      </c>
      <c r="L1933" s="431" t="s">
        <v>408</v>
      </c>
      <c r="M1933" s="355" t="s">
        <v>13156</v>
      </c>
    </row>
    <row r="1934" spans="1:13">
      <c r="A1934" s="354">
        <v>45512</v>
      </c>
      <c r="B1934" s="355" t="s">
        <v>4847</v>
      </c>
      <c r="C1934" s="355" t="s">
        <v>4848</v>
      </c>
      <c r="D1934" s="355" t="s">
        <v>4849</v>
      </c>
      <c r="E1934" s="355" t="s">
        <v>4767</v>
      </c>
      <c r="F1934" s="355" t="s">
        <v>4768</v>
      </c>
      <c r="G1934" s="355" t="s">
        <v>516</v>
      </c>
      <c r="H1934" s="430">
        <v>201011</v>
      </c>
      <c r="I1934" s="355">
        <f t="shared" si="31"/>
        <v>8</v>
      </c>
      <c r="J1934" s="430">
        <v>201011</v>
      </c>
      <c r="K1934" s="430">
        <v>104</v>
      </c>
      <c r="L1934" s="431" t="s">
        <v>408</v>
      </c>
      <c r="M1934" s="355" t="s">
        <v>13074</v>
      </c>
    </row>
    <row r="1935" spans="1:13">
      <c r="A1935" s="354">
        <v>45513</v>
      </c>
      <c r="B1935" s="355" t="s">
        <v>4850</v>
      </c>
      <c r="C1935" s="355" t="s">
        <v>4851</v>
      </c>
      <c r="D1935" s="355" t="s">
        <v>4852</v>
      </c>
      <c r="E1935" s="355" t="s">
        <v>4767</v>
      </c>
      <c r="F1935" s="355" t="s">
        <v>4768</v>
      </c>
      <c r="G1935" s="355" t="s">
        <v>516</v>
      </c>
      <c r="H1935" s="430">
        <v>195019</v>
      </c>
      <c r="I1935" s="355">
        <f t="shared" si="31"/>
        <v>8</v>
      </c>
      <c r="J1935" s="430">
        <v>195019</v>
      </c>
      <c r="K1935" s="430">
        <v>101</v>
      </c>
      <c r="L1935" s="431" t="s">
        <v>408</v>
      </c>
      <c r="M1935" s="355" t="s">
        <v>13161</v>
      </c>
    </row>
    <row r="1936" spans="1:13">
      <c r="A1936" s="354">
        <v>45513</v>
      </c>
      <c r="B1936" s="355" t="s">
        <v>4850</v>
      </c>
      <c r="C1936" s="355" t="s">
        <v>4851</v>
      </c>
      <c r="D1936" s="355" t="s">
        <v>4852</v>
      </c>
      <c r="E1936" s="355" t="s">
        <v>4767</v>
      </c>
      <c r="F1936" s="355" t="s">
        <v>4768</v>
      </c>
      <c r="G1936" s="355" t="s">
        <v>516</v>
      </c>
      <c r="H1936" s="430">
        <v>5763</v>
      </c>
      <c r="I1936" s="355">
        <f t="shared" si="31"/>
        <v>8</v>
      </c>
      <c r="J1936" s="430">
        <v>5763</v>
      </c>
      <c r="K1936" s="430">
        <v>3</v>
      </c>
      <c r="L1936" s="431" t="s">
        <v>408</v>
      </c>
      <c r="M1936" s="355" t="s">
        <v>13160</v>
      </c>
    </row>
    <row r="1937" spans="1:13">
      <c r="A1937" s="354">
        <v>45513</v>
      </c>
      <c r="B1937" s="355" t="s">
        <v>4853</v>
      </c>
      <c r="C1937" s="355" t="s">
        <v>4854</v>
      </c>
      <c r="D1937" s="355" t="s">
        <v>4855</v>
      </c>
      <c r="E1937" s="355" t="s">
        <v>4767</v>
      </c>
      <c r="F1937" s="355" t="s">
        <v>4768</v>
      </c>
      <c r="G1937" s="355" t="s">
        <v>516</v>
      </c>
      <c r="H1937" s="430">
        <v>198769</v>
      </c>
      <c r="I1937" s="355">
        <f t="shared" si="31"/>
        <v>8</v>
      </c>
      <c r="J1937" s="430">
        <v>198769</v>
      </c>
      <c r="K1937" s="430">
        <v>104</v>
      </c>
      <c r="L1937" s="431" t="s">
        <v>408</v>
      </c>
      <c r="M1937" s="355" t="s">
        <v>13160</v>
      </c>
    </row>
    <row r="1938" spans="1:13">
      <c r="A1938" s="354">
        <v>45514</v>
      </c>
      <c r="B1938" s="355" t="s">
        <v>4856</v>
      </c>
      <c r="C1938" s="355" t="s">
        <v>4857</v>
      </c>
      <c r="D1938" s="355" t="s">
        <v>4858</v>
      </c>
      <c r="E1938" s="355" t="s">
        <v>4767</v>
      </c>
      <c r="F1938" s="355" t="s">
        <v>4768</v>
      </c>
      <c r="G1938" s="355" t="s">
        <v>516</v>
      </c>
      <c r="H1938" s="430">
        <v>95530</v>
      </c>
      <c r="I1938" s="355">
        <f t="shared" si="31"/>
        <v>8</v>
      </c>
      <c r="J1938" s="430">
        <v>95530</v>
      </c>
      <c r="K1938" s="430">
        <v>49</v>
      </c>
      <c r="L1938" s="431" t="s">
        <v>408</v>
      </c>
      <c r="M1938" s="355" t="s">
        <v>13162</v>
      </c>
    </row>
    <row r="1939" spans="1:13">
      <c r="A1939" s="354">
        <v>45514</v>
      </c>
      <c r="B1939" s="355" t="s">
        <v>4856</v>
      </c>
      <c r="C1939" s="355" t="s">
        <v>4857</v>
      </c>
      <c r="D1939" s="355" t="s">
        <v>4858</v>
      </c>
      <c r="E1939" s="355" t="s">
        <v>4767</v>
      </c>
      <c r="F1939" s="355" t="s">
        <v>4768</v>
      </c>
      <c r="G1939" s="355" t="s">
        <v>516</v>
      </c>
      <c r="H1939" s="430">
        <v>105296</v>
      </c>
      <c r="I1939" s="355">
        <f t="shared" si="31"/>
        <v>8</v>
      </c>
      <c r="J1939" s="430">
        <v>105296</v>
      </c>
      <c r="K1939" s="430">
        <v>55</v>
      </c>
      <c r="L1939" s="431" t="s">
        <v>408</v>
      </c>
      <c r="M1939" s="355" t="s">
        <v>13161</v>
      </c>
    </row>
    <row r="1940" spans="1:13">
      <c r="A1940" s="354">
        <v>45532</v>
      </c>
      <c r="B1940" s="355" t="s">
        <v>4859</v>
      </c>
      <c r="C1940" s="355" t="s">
        <v>4860</v>
      </c>
      <c r="D1940" s="355" t="s">
        <v>4861</v>
      </c>
      <c r="E1940" s="355" t="s">
        <v>517</v>
      </c>
      <c r="F1940" s="355" t="s">
        <v>515</v>
      </c>
      <c r="G1940" s="355" t="s">
        <v>516</v>
      </c>
      <c r="H1940" s="430">
        <v>167040</v>
      </c>
      <c r="I1940" s="355">
        <f t="shared" si="31"/>
        <v>8</v>
      </c>
      <c r="J1940" s="430">
        <v>167040</v>
      </c>
      <c r="K1940" s="430">
        <v>87</v>
      </c>
      <c r="L1940" s="431" t="s">
        <v>408</v>
      </c>
      <c r="M1940" s="355" t="s">
        <v>13067</v>
      </c>
    </row>
    <row r="1941" spans="1:13">
      <c r="A1941" s="354">
        <v>45532</v>
      </c>
      <c r="B1941" s="355" t="s">
        <v>4859</v>
      </c>
      <c r="C1941" s="355" t="s">
        <v>4860</v>
      </c>
      <c r="D1941" s="355" t="s">
        <v>4861</v>
      </c>
      <c r="E1941" s="355" t="s">
        <v>517</v>
      </c>
      <c r="F1941" s="355" t="s">
        <v>515</v>
      </c>
      <c r="G1941" s="355" t="s">
        <v>516</v>
      </c>
      <c r="H1941" s="430">
        <v>29280</v>
      </c>
      <c r="I1941" s="355">
        <f t="shared" si="31"/>
        <v>8</v>
      </c>
      <c r="J1941" s="430">
        <v>29280</v>
      </c>
      <c r="K1941" s="430">
        <v>15</v>
      </c>
      <c r="L1941" s="431" t="s">
        <v>408</v>
      </c>
      <c r="M1941" s="355" t="s">
        <v>13136</v>
      </c>
    </row>
    <row r="1942" spans="1:13">
      <c r="A1942" s="354">
        <v>45532</v>
      </c>
      <c r="B1942" s="355" t="s">
        <v>4859</v>
      </c>
      <c r="C1942" s="355" t="s">
        <v>4860</v>
      </c>
      <c r="D1942" s="355" t="s">
        <v>4861</v>
      </c>
      <c r="E1942" s="355" t="s">
        <v>517</v>
      </c>
      <c r="F1942" s="355" t="s">
        <v>515</v>
      </c>
      <c r="G1942" s="355" t="s">
        <v>516</v>
      </c>
      <c r="H1942" s="430">
        <v>3900</v>
      </c>
      <c r="I1942" s="355">
        <f t="shared" si="31"/>
        <v>8</v>
      </c>
      <c r="J1942" s="430">
        <v>3900</v>
      </c>
      <c r="K1942" s="430">
        <v>2</v>
      </c>
      <c r="L1942" s="431" t="s">
        <v>408</v>
      </c>
      <c r="M1942" s="355" t="s">
        <v>13157</v>
      </c>
    </row>
    <row r="1943" spans="1:13">
      <c r="A1943" s="354">
        <v>45532</v>
      </c>
      <c r="B1943" s="355" t="s">
        <v>4862</v>
      </c>
      <c r="C1943" s="355" t="s">
        <v>4863</v>
      </c>
      <c r="D1943" s="355" t="s">
        <v>4864</v>
      </c>
      <c r="E1943" s="355" t="s">
        <v>517</v>
      </c>
      <c r="F1943" s="355" t="s">
        <v>515</v>
      </c>
      <c r="G1943" s="355" t="s">
        <v>516</v>
      </c>
      <c r="H1943" s="430">
        <v>199022</v>
      </c>
      <c r="I1943" s="355">
        <f t="shared" si="31"/>
        <v>8</v>
      </c>
      <c r="J1943" s="430">
        <v>199022</v>
      </c>
      <c r="K1943" s="430">
        <v>102</v>
      </c>
      <c r="L1943" s="431" t="s">
        <v>408</v>
      </c>
      <c r="M1943" s="355" t="s">
        <v>13136</v>
      </c>
    </row>
    <row r="1944" spans="1:13">
      <c r="A1944" s="354">
        <v>45532</v>
      </c>
      <c r="B1944" s="355" t="s">
        <v>4862</v>
      </c>
      <c r="C1944" s="355" t="s">
        <v>4863</v>
      </c>
      <c r="D1944" s="355" t="s">
        <v>4864</v>
      </c>
      <c r="E1944" s="355" t="s">
        <v>517</v>
      </c>
      <c r="F1944" s="355" t="s">
        <v>515</v>
      </c>
      <c r="G1944" s="355" t="s">
        <v>516</v>
      </c>
      <c r="H1944" s="430">
        <v>2000</v>
      </c>
      <c r="I1944" s="355">
        <f t="shared" si="31"/>
        <v>8</v>
      </c>
      <c r="J1944" s="430">
        <v>2000</v>
      </c>
      <c r="K1944" s="430">
        <v>1</v>
      </c>
      <c r="L1944" s="431" t="s">
        <v>408</v>
      </c>
      <c r="M1944" s="355" t="s">
        <v>13154</v>
      </c>
    </row>
    <row r="1945" spans="1:13">
      <c r="A1945" s="354">
        <v>45538</v>
      </c>
      <c r="B1945" s="355" t="s">
        <v>4865</v>
      </c>
      <c r="C1945" s="355" t="s">
        <v>4866</v>
      </c>
      <c r="D1945" s="355" t="s">
        <v>4867</v>
      </c>
      <c r="E1945" s="355" t="s">
        <v>517</v>
      </c>
      <c r="F1945" s="355" t="s">
        <v>515</v>
      </c>
      <c r="G1945" s="355" t="s">
        <v>516</v>
      </c>
      <c r="H1945" s="430">
        <v>199185</v>
      </c>
      <c r="I1945" s="355">
        <f t="shared" ref="I1945:I2008" si="32">MONTH(A1945)</f>
        <v>9</v>
      </c>
      <c r="J1945" s="430">
        <v>199185</v>
      </c>
      <c r="K1945" s="430">
        <v>102</v>
      </c>
      <c r="L1945" s="431" t="s">
        <v>300</v>
      </c>
      <c r="M1945" s="355" t="s">
        <v>13163</v>
      </c>
    </row>
    <row r="1946" spans="1:13">
      <c r="A1946" s="354">
        <v>45533</v>
      </c>
      <c r="B1946" s="355" t="s">
        <v>4868</v>
      </c>
      <c r="C1946" s="355" t="s">
        <v>4869</v>
      </c>
      <c r="D1946" s="355" t="s">
        <v>4870</v>
      </c>
      <c r="E1946" s="355" t="s">
        <v>517</v>
      </c>
      <c r="F1946" s="355" t="s">
        <v>515</v>
      </c>
      <c r="G1946" s="355" t="s">
        <v>516</v>
      </c>
      <c r="H1946" s="430">
        <v>160920</v>
      </c>
      <c r="I1946" s="355">
        <f t="shared" si="32"/>
        <v>8</v>
      </c>
      <c r="J1946" s="430">
        <v>160920</v>
      </c>
      <c r="K1946" s="430">
        <v>83</v>
      </c>
      <c r="L1946" s="431" t="s">
        <v>408</v>
      </c>
      <c r="M1946" s="355" t="s">
        <v>13164</v>
      </c>
    </row>
    <row r="1947" spans="1:13">
      <c r="A1947" s="354">
        <v>45533</v>
      </c>
      <c r="B1947" s="355" t="s">
        <v>4868</v>
      </c>
      <c r="C1947" s="355" t="s">
        <v>4869</v>
      </c>
      <c r="D1947" s="355" t="s">
        <v>4870</v>
      </c>
      <c r="E1947" s="355" t="s">
        <v>517</v>
      </c>
      <c r="F1947" s="355" t="s">
        <v>515</v>
      </c>
      <c r="G1947" s="355" t="s">
        <v>516</v>
      </c>
      <c r="H1947" s="430">
        <v>40524</v>
      </c>
      <c r="I1947" s="355">
        <f t="shared" si="32"/>
        <v>8</v>
      </c>
      <c r="J1947" s="430">
        <v>40524</v>
      </c>
      <c r="K1947" s="430">
        <v>21</v>
      </c>
      <c r="L1947" s="431" t="s">
        <v>408</v>
      </c>
      <c r="M1947" s="355" t="s">
        <v>13136</v>
      </c>
    </row>
    <row r="1948" spans="1:13">
      <c r="A1948" s="354">
        <v>45533</v>
      </c>
      <c r="B1948" s="355" t="s">
        <v>4871</v>
      </c>
      <c r="C1948" s="355" t="s">
        <v>4872</v>
      </c>
      <c r="D1948" s="355" t="s">
        <v>4873</v>
      </c>
      <c r="E1948" s="355" t="s">
        <v>517</v>
      </c>
      <c r="F1948" s="355" t="s">
        <v>515</v>
      </c>
      <c r="G1948" s="355" t="s">
        <v>516</v>
      </c>
      <c r="H1948" s="430">
        <v>98363</v>
      </c>
      <c r="I1948" s="355">
        <f t="shared" si="32"/>
        <v>8</v>
      </c>
      <c r="J1948" s="430">
        <v>98363</v>
      </c>
      <c r="K1948" s="430">
        <v>52</v>
      </c>
      <c r="L1948" s="431" t="s">
        <v>408</v>
      </c>
      <c r="M1948" s="355" t="s">
        <v>13165</v>
      </c>
    </row>
    <row r="1949" spans="1:13">
      <c r="A1949" s="354">
        <v>45533</v>
      </c>
      <c r="B1949" s="355" t="s">
        <v>4871</v>
      </c>
      <c r="C1949" s="355" t="s">
        <v>4872</v>
      </c>
      <c r="D1949" s="355" t="s">
        <v>4873</v>
      </c>
      <c r="E1949" s="355" t="s">
        <v>517</v>
      </c>
      <c r="F1949" s="355" t="s">
        <v>515</v>
      </c>
      <c r="G1949" s="355" t="s">
        <v>516</v>
      </c>
      <c r="H1949" s="430">
        <v>98350</v>
      </c>
      <c r="I1949" s="355">
        <f t="shared" si="32"/>
        <v>8</v>
      </c>
      <c r="J1949" s="430">
        <v>98350</v>
      </c>
      <c r="K1949" s="430">
        <v>52</v>
      </c>
      <c r="L1949" s="431" t="s">
        <v>408</v>
      </c>
      <c r="M1949" s="355" t="s">
        <v>13067</v>
      </c>
    </row>
    <row r="1950" spans="1:13">
      <c r="A1950" s="354">
        <v>45541</v>
      </c>
      <c r="B1950" s="355" t="s">
        <v>4874</v>
      </c>
      <c r="C1950" s="355" t="s">
        <v>4875</v>
      </c>
      <c r="D1950" s="355" t="s">
        <v>4876</v>
      </c>
      <c r="E1950" s="355" t="s">
        <v>517</v>
      </c>
      <c r="F1950" s="355" t="s">
        <v>515</v>
      </c>
      <c r="G1950" s="355" t="s">
        <v>516</v>
      </c>
      <c r="H1950" s="430">
        <v>107699</v>
      </c>
      <c r="I1950" s="355">
        <f t="shared" si="32"/>
        <v>9</v>
      </c>
      <c r="J1950" s="430">
        <v>107699</v>
      </c>
      <c r="K1950" s="430">
        <v>56</v>
      </c>
      <c r="L1950" s="431" t="s">
        <v>300</v>
      </c>
      <c r="M1950" s="355" t="s">
        <v>13165</v>
      </c>
    </row>
    <row r="1951" spans="1:13">
      <c r="A1951" s="354">
        <v>45541</v>
      </c>
      <c r="B1951" s="355" t="s">
        <v>4874</v>
      </c>
      <c r="C1951" s="355" t="s">
        <v>4875</v>
      </c>
      <c r="D1951" s="355" t="s">
        <v>4876</v>
      </c>
      <c r="E1951" s="355" t="s">
        <v>517</v>
      </c>
      <c r="F1951" s="355" t="s">
        <v>515</v>
      </c>
      <c r="G1951" s="355" t="s">
        <v>516</v>
      </c>
      <c r="H1951" s="430">
        <v>87046</v>
      </c>
      <c r="I1951" s="355">
        <f t="shared" si="32"/>
        <v>9</v>
      </c>
      <c r="J1951" s="430">
        <v>87046</v>
      </c>
      <c r="K1951" s="430">
        <v>48</v>
      </c>
      <c r="L1951" s="431" t="s">
        <v>300</v>
      </c>
      <c r="M1951" s="355" t="s">
        <v>13163</v>
      </c>
    </row>
    <row r="1952" spans="1:13">
      <c r="A1952" s="354">
        <v>45546</v>
      </c>
      <c r="B1952" s="355" t="s">
        <v>4877</v>
      </c>
      <c r="C1952" s="355" t="s">
        <v>4878</v>
      </c>
      <c r="D1952" s="355" t="s">
        <v>4879</v>
      </c>
      <c r="E1952" s="355" t="s">
        <v>4767</v>
      </c>
      <c r="F1952" s="355" t="s">
        <v>4768</v>
      </c>
      <c r="G1952" s="355" t="s">
        <v>516</v>
      </c>
      <c r="H1952" s="430">
        <v>103162</v>
      </c>
      <c r="I1952" s="355">
        <f t="shared" si="32"/>
        <v>9</v>
      </c>
      <c r="J1952" s="430">
        <v>103162</v>
      </c>
      <c r="K1952" s="430">
        <v>54</v>
      </c>
      <c r="L1952" s="431" t="s">
        <v>408</v>
      </c>
      <c r="M1952" s="355" t="s">
        <v>13164</v>
      </c>
    </row>
    <row r="1953" spans="1:13">
      <c r="A1953" s="354">
        <v>45546</v>
      </c>
      <c r="B1953" s="355" t="s">
        <v>4877</v>
      </c>
      <c r="C1953" s="355" t="s">
        <v>4878</v>
      </c>
      <c r="D1953" s="355" t="s">
        <v>4879</v>
      </c>
      <c r="E1953" s="355" t="s">
        <v>4767</v>
      </c>
      <c r="F1953" s="355" t="s">
        <v>4768</v>
      </c>
      <c r="G1953" s="355" t="s">
        <v>516</v>
      </c>
      <c r="H1953" s="430">
        <v>86846</v>
      </c>
      <c r="I1953" s="355">
        <f t="shared" si="32"/>
        <v>9</v>
      </c>
      <c r="J1953" s="430">
        <v>86846</v>
      </c>
      <c r="K1953" s="430">
        <v>50</v>
      </c>
      <c r="L1953" s="431" t="s">
        <v>408</v>
      </c>
      <c r="M1953" s="355" t="s">
        <v>13165</v>
      </c>
    </row>
    <row r="1954" spans="1:13">
      <c r="A1954" s="354">
        <v>45549</v>
      </c>
      <c r="B1954" s="355" t="s">
        <v>4880</v>
      </c>
      <c r="C1954" s="355" t="s">
        <v>4881</v>
      </c>
      <c r="D1954" s="355" t="s">
        <v>4882</v>
      </c>
      <c r="E1954" s="355" t="s">
        <v>4767</v>
      </c>
      <c r="F1954" s="355" t="s">
        <v>4768</v>
      </c>
      <c r="G1954" s="355" t="s">
        <v>516</v>
      </c>
      <c r="H1954" s="430">
        <v>157024</v>
      </c>
      <c r="I1954" s="355">
        <f t="shared" si="32"/>
        <v>9</v>
      </c>
      <c r="J1954" s="430">
        <v>157024</v>
      </c>
      <c r="K1954" s="430">
        <v>80</v>
      </c>
      <c r="L1954" s="431" t="s">
        <v>408</v>
      </c>
      <c r="M1954" s="355" t="s">
        <v>13166</v>
      </c>
    </row>
    <row r="1955" spans="1:13">
      <c r="A1955" s="354">
        <v>45549</v>
      </c>
      <c r="B1955" s="355" t="s">
        <v>4880</v>
      </c>
      <c r="C1955" s="355" t="s">
        <v>4881</v>
      </c>
      <c r="D1955" s="355" t="s">
        <v>4882</v>
      </c>
      <c r="E1955" s="355" t="s">
        <v>4767</v>
      </c>
      <c r="F1955" s="355" t="s">
        <v>4768</v>
      </c>
      <c r="G1955" s="355" t="s">
        <v>516</v>
      </c>
      <c r="H1955" s="430">
        <v>44909</v>
      </c>
      <c r="I1955" s="355">
        <f t="shared" si="32"/>
        <v>9</v>
      </c>
      <c r="J1955" s="430">
        <v>44909</v>
      </c>
      <c r="K1955" s="430">
        <v>23</v>
      </c>
      <c r="L1955" s="431" t="s">
        <v>408</v>
      </c>
      <c r="M1955" s="355" t="s">
        <v>13162</v>
      </c>
    </row>
    <row r="1956" spans="1:13">
      <c r="A1956" s="354">
        <v>45549</v>
      </c>
      <c r="B1956" s="355" t="s">
        <v>4883</v>
      </c>
      <c r="C1956" s="355" t="s">
        <v>4884</v>
      </c>
      <c r="D1956" s="355" t="s">
        <v>4885</v>
      </c>
      <c r="E1956" s="355" t="s">
        <v>4767</v>
      </c>
      <c r="F1956" s="355" t="s">
        <v>4768</v>
      </c>
      <c r="G1956" s="355" t="s">
        <v>516</v>
      </c>
      <c r="H1956" s="430">
        <v>169845</v>
      </c>
      <c r="I1956" s="355">
        <f t="shared" si="32"/>
        <v>9</v>
      </c>
      <c r="J1956" s="430">
        <v>169845</v>
      </c>
      <c r="K1956" s="430">
        <v>87</v>
      </c>
      <c r="L1956" s="431" t="s">
        <v>408</v>
      </c>
      <c r="M1956" s="355" t="s">
        <v>13162</v>
      </c>
    </row>
    <row r="1957" spans="1:13">
      <c r="A1957" s="354">
        <v>45549</v>
      </c>
      <c r="B1957" s="355" t="s">
        <v>4883</v>
      </c>
      <c r="C1957" s="355" t="s">
        <v>4884</v>
      </c>
      <c r="D1957" s="355" t="s">
        <v>4885</v>
      </c>
      <c r="E1957" s="355" t="s">
        <v>4767</v>
      </c>
      <c r="F1957" s="355" t="s">
        <v>4768</v>
      </c>
      <c r="G1957" s="355" t="s">
        <v>516</v>
      </c>
      <c r="H1957" s="430">
        <v>29228</v>
      </c>
      <c r="I1957" s="355">
        <f t="shared" si="32"/>
        <v>9</v>
      </c>
      <c r="J1957" s="430">
        <v>29228</v>
      </c>
      <c r="K1957" s="430">
        <v>16</v>
      </c>
      <c r="L1957" s="431" t="s">
        <v>408</v>
      </c>
      <c r="M1957" s="355" t="s">
        <v>13164</v>
      </c>
    </row>
    <row r="1958" spans="1:13">
      <c r="A1958" s="354">
        <v>45555</v>
      </c>
      <c r="B1958" s="355" t="s">
        <v>4886</v>
      </c>
      <c r="C1958" s="355" t="s">
        <v>4887</v>
      </c>
      <c r="D1958" s="355" t="s">
        <v>4888</v>
      </c>
      <c r="E1958" s="355" t="s">
        <v>4767</v>
      </c>
      <c r="F1958" s="355" t="s">
        <v>4768</v>
      </c>
      <c r="G1958" s="355" t="s">
        <v>516</v>
      </c>
      <c r="H1958" s="430">
        <v>57923</v>
      </c>
      <c r="I1958" s="355">
        <f t="shared" si="32"/>
        <v>9</v>
      </c>
      <c r="J1958" s="430">
        <v>57923</v>
      </c>
      <c r="K1958" s="430">
        <v>30</v>
      </c>
      <c r="L1958" s="431" t="s">
        <v>408</v>
      </c>
      <c r="M1958" s="355" t="s">
        <v>13167</v>
      </c>
    </row>
    <row r="1959" spans="1:13">
      <c r="A1959" s="354">
        <v>45555</v>
      </c>
      <c r="B1959" s="355" t="s">
        <v>4886</v>
      </c>
      <c r="C1959" s="355" t="s">
        <v>4887</v>
      </c>
      <c r="D1959" s="355" t="s">
        <v>4888</v>
      </c>
      <c r="E1959" s="355" t="s">
        <v>4767</v>
      </c>
      <c r="F1959" s="355" t="s">
        <v>4768</v>
      </c>
      <c r="G1959" s="355" t="s">
        <v>516</v>
      </c>
      <c r="H1959" s="430">
        <v>141413</v>
      </c>
      <c r="I1959" s="355">
        <f t="shared" si="32"/>
        <v>9</v>
      </c>
      <c r="J1959" s="430">
        <v>141413</v>
      </c>
      <c r="K1959" s="430">
        <v>73</v>
      </c>
      <c r="L1959" s="431" t="s">
        <v>408</v>
      </c>
      <c r="M1959" s="355" t="s">
        <v>13166</v>
      </c>
    </row>
    <row r="1960" spans="1:13">
      <c r="A1960" s="354">
        <v>45555</v>
      </c>
      <c r="B1960" s="355" t="s">
        <v>4886</v>
      </c>
      <c r="C1960" s="355" t="s">
        <v>4887</v>
      </c>
      <c r="D1960" s="355" t="s">
        <v>4888</v>
      </c>
      <c r="E1960" s="355" t="s">
        <v>4767</v>
      </c>
      <c r="F1960" s="355" t="s">
        <v>4768</v>
      </c>
      <c r="G1960" s="355" t="s">
        <v>516</v>
      </c>
      <c r="H1960" s="430">
        <v>1990</v>
      </c>
      <c r="I1960" s="355">
        <f t="shared" si="32"/>
        <v>9</v>
      </c>
      <c r="J1960" s="430">
        <v>1990</v>
      </c>
      <c r="K1960" s="430">
        <v>1</v>
      </c>
      <c r="L1960" s="431" t="s">
        <v>408</v>
      </c>
      <c r="M1960" s="355" t="s">
        <v>13162</v>
      </c>
    </row>
    <row r="1961" spans="1:13">
      <c r="A1961" s="354">
        <v>45558</v>
      </c>
      <c r="B1961" s="355" t="s">
        <v>4889</v>
      </c>
      <c r="C1961" s="355" t="s">
        <v>4890</v>
      </c>
      <c r="D1961" s="355" t="s">
        <v>4891</v>
      </c>
      <c r="E1961" s="355" t="s">
        <v>4767</v>
      </c>
      <c r="F1961" s="355" t="s">
        <v>4768</v>
      </c>
      <c r="G1961" s="355" t="s">
        <v>516</v>
      </c>
      <c r="H1961" s="430">
        <v>135873</v>
      </c>
      <c r="I1961" s="355">
        <f t="shared" si="32"/>
        <v>9</v>
      </c>
      <c r="J1961" s="430">
        <v>135873</v>
      </c>
      <c r="K1961" s="430">
        <v>71</v>
      </c>
      <c r="L1961" s="431" t="s">
        <v>408</v>
      </c>
      <c r="M1961" s="355" t="s">
        <v>13168</v>
      </c>
    </row>
    <row r="1962" spans="1:13">
      <c r="A1962" s="354">
        <v>45558</v>
      </c>
      <c r="B1962" s="355" t="s">
        <v>4889</v>
      </c>
      <c r="C1962" s="355" t="s">
        <v>4890</v>
      </c>
      <c r="D1962" s="355" t="s">
        <v>4891</v>
      </c>
      <c r="E1962" s="355" t="s">
        <v>4767</v>
      </c>
      <c r="F1962" s="355" t="s">
        <v>4768</v>
      </c>
      <c r="G1962" s="355" t="s">
        <v>516</v>
      </c>
      <c r="H1962" s="430">
        <v>61939</v>
      </c>
      <c r="I1962" s="355">
        <f t="shared" si="32"/>
        <v>9</v>
      </c>
      <c r="J1962" s="430">
        <v>61939</v>
      </c>
      <c r="K1962" s="430">
        <v>32</v>
      </c>
      <c r="L1962" s="431" t="s">
        <v>408</v>
      </c>
      <c r="M1962" s="355" t="s">
        <v>13167</v>
      </c>
    </row>
    <row r="1963" spans="1:13">
      <c r="A1963" s="354">
        <v>45558</v>
      </c>
      <c r="B1963" s="355" t="s">
        <v>4892</v>
      </c>
      <c r="C1963" s="355" t="s">
        <v>4893</v>
      </c>
      <c r="D1963" s="355" t="s">
        <v>4894</v>
      </c>
      <c r="E1963" s="355" t="s">
        <v>4767</v>
      </c>
      <c r="F1963" s="355" t="s">
        <v>4768</v>
      </c>
      <c r="G1963" s="355" t="s">
        <v>516</v>
      </c>
      <c r="H1963" s="430">
        <v>153928</v>
      </c>
      <c r="I1963" s="355">
        <f t="shared" si="32"/>
        <v>9</v>
      </c>
      <c r="J1963" s="430">
        <v>153928</v>
      </c>
      <c r="K1963" s="430">
        <v>80</v>
      </c>
      <c r="L1963" s="431" t="s">
        <v>408</v>
      </c>
      <c r="M1963" s="355" t="s">
        <v>13167</v>
      </c>
    </row>
    <row r="1964" spans="1:13">
      <c r="A1964" s="354">
        <v>45562</v>
      </c>
      <c r="B1964" s="355" t="s">
        <v>4895</v>
      </c>
      <c r="C1964" s="355" t="s">
        <v>4896</v>
      </c>
      <c r="D1964" s="355" t="s">
        <v>4897</v>
      </c>
      <c r="E1964" s="355" t="s">
        <v>4767</v>
      </c>
      <c r="F1964" s="355" t="s">
        <v>4768</v>
      </c>
      <c r="G1964" s="355" t="s">
        <v>516</v>
      </c>
      <c r="H1964" s="430">
        <v>42400</v>
      </c>
      <c r="I1964" s="355">
        <f t="shared" si="32"/>
        <v>9</v>
      </c>
      <c r="J1964" s="430">
        <v>42400</v>
      </c>
      <c r="K1964" s="430">
        <v>22</v>
      </c>
      <c r="L1964" s="431" t="s">
        <v>408</v>
      </c>
      <c r="M1964" s="355" t="s">
        <v>13168</v>
      </c>
    </row>
    <row r="1965" spans="1:13">
      <c r="A1965" s="354">
        <v>45578</v>
      </c>
      <c r="B1965" s="355" t="s">
        <v>4898</v>
      </c>
      <c r="C1965" s="355" t="s">
        <v>4899</v>
      </c>
      <c r="D1965" s="355" t="s">
        <v>4900</v>
      </c>
      <c r="E1965" s="355" t="s">
        <v>517</v>
      </c>
      <c r="F1965" s="355" t="s">
        <v>515</v>
      </c>
      <c r="G1965" s="355" t="s">
        <v>516</v>
      </c>
      <c r="H1965" s="430">
        <v>201194</v>
      </c>
      <c r="I1965" s="355">
        <f t="shared" si="32"/>
        <v>10</v>
      </c>
      <c r="J1965" s="430">
        <v>201194</v>
      </c>
      <c r="K1965" s="430">
        <v>104</v>
      </c>
      <c r="L1965" s="431" t="s">
        <v>408</v>
      </c>
      <c r="M1965" s="355" t="s">
        <v>13169</v>
      </c>
    </row>
    <row r="1966" spans="1:13">
      <c r="A1966" s="354">
        <v>45582</v>
      </c>
      <c r="B1966" s="355" t="s">
        <v>4901</v>
      </c>
      <c r="C1966" s="355" t="s">
        <v>4902</v>
      </c>
      <c r="D1966" s="355" t="s">
        <v>4903</v>
      </c>
      <c r="E1966" s="355" t="s">
        <v>517</v>
      </c>
      <c r="F1966" s="355" t="s">
        <v>515</v>
      </c>
      <c r="G1966" s="355" t="s">
        <v>516</v>
      </c>
      <c r="H1966" s="430">
        <v>169527</v>
      </c>
      <c r="I1966" s="355">
        <f t="shared" si="32"/>
        <v>10</v>
      </c>
      <c r="J1966" s="430">
        <v>169527</v>
      </c>
      <c r="K1966" s="430">
        <v>89</v>
      </c>
      <c r="L1966" s="431" t="s">
        <v>408</v>
      </c>
      <c r="M1966" s="355" t="s">
        <v>13170</v>
      </c>
    </row>
    <row r="1967" spans="1:13">
      <c r="A1967" s="354">
        <v>45582</v>
      </c>
      <c r="B1967" s="355" t="s">
        <v>4901</v>
      </c>
      <c r="C1967" s="355" t="s">
        <v>4902</v>
      </c>
      <c r="D1967" s="355" t="s">
        <v>4903</v>
      </c>
      <c r="E1967" s="355" t="s">
        <v>517</v>
      </c>
      <c r="F1967" s="355" t="s">
        <v>515</v>
      </c>
      <c r="G1967" s="355" t="s">
        <v>516</v>
      </c>
      <c r="H1967" s="430">
        <v>34722</v>
      </c>
      <c r="I1967" s="355">
        <f t="shared" si="32"/>
        <v>10</v>
      </c>
      <c r="J1967" s="430">
        <v>34722</v>
      </c>
      <c r="K1967" s="430">
        <v>18</v>
      </c>
      <c r="L1967" s="431" t="s">
        <v>408</v>
      </c>
      <c r="M1967" s="355" t="s">
        <v>13169</v>
      </c>
    </row>
    <row r="1968" spans="1:13">
      <c r="A1968" s="354">
        <v>45584</v>
      </c>
      <c r="B1968" s="355" t="s">
        <v>4904</v>
      </c>
      <c r="C1968" s="355" t="s">
        <v>4905</v>
      </c>
      <c r="D1968" s="355" t="s">
        <v>4906</v>
      </c>
      <c r="E1968" s="355" t="s">
        <v>517</v>
      </c>
      <c r="F1968" s="355" t="s">
        <v>515</v>
      </c>
      <c r="G1968" s="355" t="s">
        <v>516</v>
      </c>
      <c r="H1968" s="430">
        <v>79704</v>
      </c>
      <c r="I1968" s="355">
        <f t="shared" si="32"/>
        <v>10</v>
      </c>
      <c r="J1968" s="430">
        <v>79704</v>
      </c>
      <c r="K1968" s="430">
        <v>41</v>
      </c>
      <c r="L1968" s="431" t="s">
        <v>408</v>
      </c>
      <c r="M1968" s="355" t="s">
        <v>13171</v>
      </c>
    </row>
    <row r="1969" spans="1:13">
      <c r="A1969" s="354">
        <v>45584</v>
      </c>
      <c r="B1969" s="355" t="s">
        <v>4904</v>
      </c>
      <c r="C1969" s="355" t="s">
        <v>4905</v>
      </c>
      <c r="D1969" s="355" t="s">
        <v>4906</v>
      </c>
      <c r="E1969" s="355" t="s">
        <v>517</v>
      </c>
      <c r="F1969" s="355" t="s">
        <v>515</v>
      </c>
      <c r="G1969" s="355" t="s">
        <v>516</v>
      </c>
      <c r="H1969" s="430">
        <v>76151</v>
      </c>
      <c r="I1969" s="355">
        <f t="shared" si="32"/>
        <v>10</v>
      </c>
      <c r="J1969" s="430">
        <v>76151</v>
      </c>
      <c r="K1969" s="430">
        <v>39</v>
      </c>
      <c r="L1969" s="431" t="s">
        <v>408</v>
      </c>
      <c r="M1969" s="355" t="s">
        <v>13170</v>
      </c>
    </row>
    <row r="1970" spans="1:13">
      <c r="A1970" s="354">
        <v>45584</v>
      </c>
      <c r="B1970" s="355" t="s">
        <v>4907</v>
      </c>
      <c r="C1970" s="355" t="s">
        <v>4908</v>
      </c>
      <c r="D1970" s="355" t="s">
        <v>4909</v>
      </c>
      <c r="E1970" s="355" t="s">
        <v>517</v>
      </c>
      <c r="F1970" s="355" t="s">
        <v>515</v>
      </c>
      <c r="G1970" s="355" t="s">
        <v>516</v>
      </c>
      <c r="H1970" s="430">
        <v>201635</v>
      </c>
      <c r="I1970" s="355">
        <f t="shared" si="32"/>
        <v>10</v>
      </c>
      <c r="J1970" s="430">
        <v>201635</v>
      </c>
      <c r="K1970" s="430">
        <v>104</v>
      </c>
      <c r="L1970" s="431" t="s">
        <v>408</v>
      </c>
      <c r="M1970" s="355" t="s">
        <v>13171</v>
      </c>
    </row>
    <row r="1971" spans="1:13">
      <c r="A1971" s="354">
        <v>45584</v>
      </c>
      <c r="B1971" s="355" t="s">
        <v>4910</v>
      </c>
      <c r="C1971" s="355" t="s">
        <v>4911</v>
      </c>
      <c r="D1971" s="355" t="s">
        <v>4912</v>
      </c>
      <c r="E1971" s="355" t="s">
        <v>517</v>
      </c>
      <c r="F1971" s="355" t="s">
        <v>515</v>
      </c>
      <c r="G1971" s="355" t="s">
        <v>516</v>
      </c>
      <c r="H1971" s="430">
        <v>31072</v>
      </c>
      <c r="I1971" s="355">
        <f t="shared" si="32"/>
        <v>10</v>
      </c>
      <c r="J1971" s="430">
        <v>31072</v>
      </c>
      <c r="K1971" s="430">
        <v>16</v>
      </c>
      <c r="L1971" s="431" t="s">
        <v>408</v>
      </c>
      <c r="M1971" s="355" t="s">
        <v>13172</v>
      </c>
    </row>
    <row r="1972" spans="1:13">
      <c r="A1972" s="354">
        <v>45584</v>
      </c>
      <c r="B1972" s="355" t="s">
        <v>4910</v>
      </c>
      <c r="C1972" s="355" t="s">
        <v>4911</v>
      </c>
      <c r="D1972" s="355" t="s">
        <v>4912</v>
      </c>
      <c r="E1972" s="355" t="s">
        <v>517</v>
      </c>
      <c r="F1972" s="355" t="s">
        <v>515</v>
      </c>
      <c r="G1972" s="355" t="s">
        <v>516</v>
      </c>
      <c r="H1972" s="430">
        <v>121682</v>
      </c>
      <c r="I1972" s="355">
        <f t="shared" si="32"/>
        <v>10</v>
      </c>
      <c r="J1972" s="430">
        <v>121682</v>
      </c>
      <c r="K1972" s="430">
        <v>63</v>
      </c>
      <c r="L1972" s="431" t="s">
        <v>408</v>
      </c>
      <c r="M1972" s="355" t="s">
        <v>13168</v>
      </c>
    </row>
    <row r="1973" spans="1:13">
      <c r="A1973" s="354">
        <v>45584</v>
      </c>
      <c r="B1973" s="355" t="s">
        <v>4910</v>
      </c>
      <c r="C1973" s="355" t="s">
        <v>4911</v>
      </c>
      <c r="D1973" s="355" t="s">
        <v>4912</v>
      </c>
      <c r="E1973" s="355" t="s">
        <v>517</v>
      </c>
      <c r="F1973" s="355" t="s">
        <v>515</v>
      </c>
      <c r="G1973" s="355" t="s">
        <v>516</v>
      </c>
      <c r="H1973" s="430">
        <v>43331</v>
      </c>
      <c r="I1973" s="355">
        <f t="shared" si="32"/>
        <v>10</v>
      </c>
      <c r="J1973" s="430">
        <v>43331</v>
      </c>
      <c r="K1973" s="430">
        <v>22</v>
      </c>
      <c r="L1973" s="431" t="s">
        <v>408</v>
      </c>
      <c r="M1973" s="355" t="s">
        <v>13170</v>
      </c>
    </row>
    <row r="1974" spans="1:13">
      <c r="A1974" s="354">
        <v>45584</v>
      </c>
      <c r="B1974" s="355" t="s">
        <v>4910</v>
      </c>
      <c r="C1974" s="355" t="s">
        <v>4911</v>
      </c>
      <c r="D1974" s="355" t="s">
        <v>4912</v>
      </c>
      <c r="E1974" s="355" t="s">
        <v>517</v>
      </c>
      <c r="F1974" s="355" t="s">
        <v>515</v>
      </c>
      <c r="G1974" s="355" t="s">
        <v>516</v>
      </c>
      <c r="H1974" s="430">
        <v>5824</v>
      </c>
      <c r="I1974" s="355">
        <f t="shared" si="32"/>
        <v>10</v>
      </c>
      <c r="J1974" s="430">
        <v>5824</v>
      </c>
      <c r="K1974" s="430">
        <v>3</v>
      </c>
      <c r="L1974" s="431" t="s">
        <v>408</v>
      </c>
      <c r="M1974" s="355" t="s">
        <v>13169</v>
      </c>
    </row>
    <row r="1975" spans="1:13">
      <c r="A1975" s="354">
        <v>45587</v>
      </c>
      <c r="B1975" s="355" t="s">
        <v>4913</v>
      </c>
      <c r="C1975" s="355" t="s">
        <v>4914</v>
      </c>
      <c r="D1975" s="355" t="s">
        <v>4915</v>
      </c>
      <c r="E1975" s="355" t="s">
        <v>517</v>
      </c>
      <c r="F1975" s="355" t="s">
        <v>515</v>
      </c>
      <c r="G1975" s="355" t="s">
        <v>516</v>
      </c>
      <c r="H1975" s="430">
        <v>203324</v>
      </c>
      <c r="I1975" s="355">
        <f t="shared" si="32"/>
        <v>10</v>
      </c>
      <c r="J1975" s="430">
        <v>203324</v>
      </c>
      <c r="K1975" s="430">
        <v>104</v>
      </c>
      <c r="L1975" s="431" t="s">
        <v>408</v>
      </c>
      <c r="M1975" s="355" t="s">
        <v>13173</v>
      </c>
    </row>
    <row r="1976" spans="1:13">
      <c r="A1976" s="354">
        <v>45587</v>
      </c>
      <c r="B1976" s="355" t="s">
        <v>4916</v>
      </c>
      <c r="C1976" s="355" t="s">
        <v>4917</v>
      </c>
      <c r="D1976" s="355" t="s">
        <v>4918</v>
      </c>
      <c r="E1976" s="355" t="s">
        <v>517</v>
      </c>
      <c r="F1976" s="355" t="s">
        <v>515</v>
      </c>
      <c r="G1976" s="355" t="s">
        <v>516</v>
      </c>
      <c r="H1976" s="430">
        <v>45277</v>
      </c>
      <c r="I1976" s="355">
        <f t="shared" si="32"/>
        <v>10</v>
      </c>
      <c r="J1976" s="430">
        <v>45277</v>
      </c>
      <c r="K1976" s="430">
        <v>23</v>
      </c>
      <c r="L1976" s="431" t="s">
        <v>408</v>
      </c>
      <c r="M1976" s="355" t="s">
        <v>13174</v>
      </c>
    </row>
    <row r="1977" spans="1:13">
      <c r="A1977" s="354">
        <v>45587</v>
      </c>
      <c r="B1977" s="355" t="s">
        <v>4916</v>
      </c>
      <c r="C1977" s="355" t="s">
        <v>4917</v>
      </c>
      <c r="D1977" s="355" t="s">
        <v>4918</v>
      </c>
      <c r="E1977" s="355" t="s">
        <v>517</v>
      </c>
      <c r="F1977" s="355" t="s">
        <v>515</v>
      </c>
      <c r="G1977" s="355" t="s">
        <v>516</v>
      </c>
      <c r="H1977" s="430">
        <v>75745</v>
      </c>
      <c r="I1977" s="355">
        <f t="shared" si="32"/>
        <v>10</v>
      </c>
      <c r="J1977" s="430">
        <v>75745</v>
      </c>
      <c r="K1977" s="430">
        <v>39</v>
      </c>
      <c r="L1977" s="431" t="s">
        <v>408</v>
      </c>
      <c r="M1977" s="355" t="s">
        <v>13112</v>
      </c>
    </row>
    <row r="1978" spans="1:13">
      <c r="A1978" s="354">
        <v>45587</v>
      </c>
      <c r="B1978" s="355" t="s">
        <v>4916</v>
      </c>
      <c r="C1978" s="355" t="s">
        <v>4917</v>
      </c>
      <c r="D1978" s="355" t="s">
        <v>4918</v>
      </c>
      <c r="E1978" s="355" t="s">
        <v>517</v>
      </c>
      <c r="F1978" s="355" t="s">
        <v>515</v>
      </c>
      <c r="G1978" s="355" t="s">
        <v>516</v>
      </c>
      <c r="H1978" s="430">
        <v>79169</v>
      </c>
      <c r="I1978" s="355">
        <f t="shared" si="32"/>
        <v>10</v>
      </c>
      <c r="J1978" s="430">
        <v>79169</v>
      </c>
      <c r="K1978" s="430">
        <v>41</v>
      </c>
      <c r="L1978" s="431" t="s">
        <v>408</v>
      </c>
      <c r="M1978" s="355" t="s">
        <v>13173</v>
      </c>
    </row>
    <row r="1979" spans="1:13">
      <c r="A1979" s="354">
        <v>45584</v>
      </c>
      <c r="B1979" s="355" t="s">
        <v>4919</v>
      </c>
      <c r="C1979" s="355" t="s">
        <v>4920</v>
      </c>
      <c r="D1979" s="355" t="s">
        <v>4921</v>
      </c>
      <c r="E1979" s="355" t="s">
        <v>517</v>
      </c>
      <c r="F1979" s="355" t="s">
        <v>515</v>
      </c>
      <c r="G1979" s="355" t="s">
        <v>516</v>
      </c>
      <c r="H1979" s="430">
        <v>194882</v>
      </c>
      <c r="I1979" s="355">
        <f t="shared" si="32"/>
        <v>10</v>
      </c>
      <c r="J1979" s="430">
        <v>194882</v>
      </c>
      <c r="K1979" s="430">
        <v>101</v>
      </c>
      <c r="L1979" s="431" t="s">
        <v>408</v>
      </c>
      <c r="M1979" s="355" t="s">
        <v>13112</v>
      </c>
    </row>
    <row r="1980" spans="1:13">
      <c r="A1980" s="354">
        <v>45584</v>
      </c>
      <c r="B1980" s="355" t="s">
        <v>4919</v>
      </c>
      <c r="C1980" s="355" t="s">
        <v>4920</v>
      </c>
      <c r="D1980" s="355" t="s">
        <v>4921</v>
      </c>
      <c r="E1980" s="355" t="s">
        <v>517</v>
      </c>
      <c r="F1980" s="355" t="s">
        <v>515</v>
      </c>
      <c r="G1980" s="355" t="s">
        <v>516</v>
      </c>
      <c r="H1980" s="430">
        <v>5890</v>
      </c>
      <c r="I1980" s="355">
        <f t="shared" si="32"/>
        <v>10</v>
      </c>
      <c r="J1980" s="430">
        <v>5890</v>
      </c>
      <c r="K1980" s="430">
        <v>3</v>
      </c>
      <c r="L1980" s="431" t="s">
        <v>408</v>
      </c>
      <c r="M1980" s="355" t="s">
        <v>13171</v>
      </c>
    </row>
    <row r="1981" spans="1:13">
      <c r="A1981" s="354">
        <v>45588</v>
      </c>
      <c r="B1981" s="355" t="s">
        <v>4922</v>
      </c>
      <c r="C1981" s="355" t="s">
        <v>4923</v>
      </c>
      <c r="D1981" s="355" t="s">
        <v>4924</v>
      </c>
      <c r="E1981" s="355" t="s">
        <v>517</v>
      </c>
      <c r="F1981" s="355" t="s">
        <v>515</v>
      </c>
      <c r="G1981" s="355" t="s">
        <v>516</v>
      </c>
      <c r="H1981" s="430">
        <v>200660</v>
      </c>
      <c r="I1981" s="355">
        <f t="shared" si="32"/>
        <v>10</v>
      </c>
      <c r="J1981" s="430">
        <v>200660</v>
      </c>
      <c r="K1981" s="430">
        <v>103</v>
      </c>
      <c r="L1981" s="431" t="s">
        <v>408</v>
      </c>
      <c r="M1981" s="355" t="s">
        <v>13174</v>
      </c>
    </row>
    <row r="1982" spans="1:13">
      <c r="A1982" s="354">
        <v>45589</v>
      </c>
      <c r="B1982" s="355" t="s">
        <v>4925</v>
      </c>
      <c r="C1982" s="355" t="s">
        <v>4926</v>
      </c>
      <c r="D1982" s="355" t="s">
        <v>4927</v>
      </c>
      <c r="E1982" s="355" t="s">
        <v>517</v>
      </c>
      <c r="F1982" s="355" t="s">
        <v>515</v>
      </c>
      <c r="G1982" s="355" t="s">
        <v>516</v>
      </c>
      <c r="H1982" s="430">
        <v>3758</v>
      </c>
      <c r="I1982" s="355">
        <f t="shared" si="32"/>
        <v>10</v>
      </c>
      <c r="J1982" s="430">
        <v>3758</v>
      </c>
      <c r="K1982" s="430">
        <v>2</v>
      </c>
      <c r="L1982" s="431" t="s">
        <v>408</v>
      </c>
      <c r="M1982" s="355" t="s">
        <v>13175</v>
      </c>
    </row>
    <row r="1983" spans="1:13">
      <c r="A1983" s="354">
        <v>45589</v>
      </c>
      <c r="B1983" s="355" t="s">
        <v>4925</v>
      </c>
      <c r="C1983" s="355" t="s">
        <v>4926</v>
      </c>
      <c r="D1983" s="355" t="s">
        <v>4927</v>
      </c>
      <c r="E1983" s="355" t="s">
        <v>517</v>
      </c>
      <c r="F1983" s="355" t="s">
        <v>515</v>
      </c>
      <c r="G1983" s="355" t="s">
        <v>516</v>
      </c>
      <c r="H1983" s="430">
        <v>150657</v>
      </c>
      <c r="I1983" s="355">
        <f t="shared" si="32"/>
        <v>10</v>
      </c>
      <c r="J1983" s="430">
        <v>150657</v>
      </c>
      <c r="K1983" s="430">
        <v>78</v>
      </c>
      <c r="L1983" s="431" t="s">
        <v>408</v>
      </c>
      <c r="M1983" s="355" t="s">
        <v>13172</v>
      </c>
    </row>
    <row r="1984" spans="1:13">
      <c r="A1984" s="354">
        <v>45588</v>
      </c>
      <c r="B1984" s="355" t="s">
        <v>4928</v>
      </c>
      <c r="C1984" s="355" t="s">
        <v>4929</v>
      </c>
      <c r="D1984" s="355" t="s">
        <v>4930</v>
      </c>
      <c r="E1984" s="355" t="s">
        <v>517</v>
      </c>
      <c r="F1984" s="355" t="s">
        <v>515</v>
      </c>
      <c r="G1984" s="355" t="s">
        <v>516</v>
      </c>
      <c r="H1984" s="430">
        <v>107310</v>
      </c>
      <c r="I1984" s="355">
        <f t="shared" si="32"/>
        <v>10</v>
      </c>
      <c r="J1984" s="430">
        <v>107310</v>
      </c>
      <c r="K1984" s="430">
        <v>56</v>
      </c>
      <c r="L1984" s="431" t="s">
        <v>408</v>
      </c>
      <c r="M1984" s="355" t="s">
        <v>13172</v>
      </c>
    </row>
    <row r="1985" spans="1:13">
      <c r="A1985" s="354">
        <v>45588</v>
      </c>
      <c r="B1985" s="355" t="s">
        <v>4928</v>
      </c>
      <c r="C1985" s="355" t="s">
        <v>4929</v>
      </c>
      <c r="D1985" s="355" t="s">
        <v>4930</v>
      </c>
      <c r="E1985" s="355" t="s">
        <v>517</v>
      </c>
      <c r="F1985" s="355" t="s">
        <v>515</v>
      </c>
      <c r="G1985" s="355" t="s">
        <v>516</v>
      </c>
      <c r="H1985" s="430">
        <v>45287</v>
      </c>
      <c r="I1985" s="355">
        <f t="shared" si="32"/>
        <v>10</v>
      </c>
      <c r="J1985" s="430">
        <v>45287</v>
      </c>
      <c r="K1985" s="430">
        <v>23</v>
      </c>
      <c r="L1985" s="431" t="s">
        <v>408</v>
      </c>
      <c r="M1985" s="355" t="s">
        <v>13174</v>
      </c>
    </row>
    <row r="1986" spans="1:13">
      <c r="A1986" s="354">
        <v>45590</v>
      </c>
      <c r="B1986" s="355" t="s">
        <v>4931</v>
      </c>
      <c r="C1986" s="355" t="s">
        <v>4932</v>
      </c>
      <c r="D1986" s="355" t="s">
        <v>4933</v>
      </c>
      <c r="E1986" s="355" t="s">
        <v>517</v>
      </c>
      <c r="F1986" s="355" t="s">
        <v>515</v>
      </c>
      <c r="G1986" s="355" t="s">
        <v>516</v>
      </c>
      <c r="H1986" s="430">
        <v>39420</v>
      </c>
      <c r="I1986" s="355">
        <f t="shared" si="32"/>
        <v>10</v>
      </c>
      <c r="J1986" s="430">
        <v>39420</v>
      </c>
      <c r="K1986" s="430">
        <v>21</v>
      </c>
      <c r="L1986" s="431" t="s">
        <v>408</v>
      </c>
      <c r="M1986" s="355" t="s">
        <v>13176</v>
      </c>
    </row>
    <row r="1987" spans="1:13">
      <c r="A1987" s="354">
        <v>45590</v>
      </c>
      <c r="B1987" s="355" t="s">
        <v>4934</v>
      </c>
      <c r="C1987" s="355" t="s">
        <v>4935</v>
      </c>
      <c r="D1987" s="355" t="s">
        <v>4936</v>
      </c>
      <c r="E1987" s="355" t="s">
        <v>517</v>
      </c>
      <c r="F1987" s="355" t="s">
        <v>515</v>
      </c>
      <c r="G1987" s="355" t="s">
        <v>516</v>
      </c>
      <c r="H1987" s="430">
        <v>39920</v>
      </c>
      <c r="I1987" s="355">
        <f t="shared" si="32"/>
        <v>10</v>
      </c>
      <c r="J1987" s="430">
        <v>39920</v>
      </c>
      <c r="K1987" s="430">
        <v>21</v>
      </c>
      <c r="L1987" s="431" t="s">
        <v>408</v>
      </c>
      <c r="M1987" s="355" t="s">
        <v>13176</v>
      </c>
    </row>
    <row r="1988" spans="1:13">
      <c r="A1988" s="354">
        <v>45593</v>
      </c>
      <c r="B1988" s="355" t="s">
        <v>4937</v>
      </c>
      <c r="C1988" s="355" t="s">
        <v>4938</v>
      </c>
      <c r="D1988" s="355" t="s">
        <v>4939</v>
      </c>
      <c r="E1988" s="355" t="s">
        <v>517</v>
      </c>
      <c r="F1988" s="355" t="s">
        <v>515</v>
      </c>
      <c r="G1988" s="355" t="s">
        <v>516</v>
      </c>
      <c r="H1988" s="430">
        <v>39560</v>
      </c>
      <c r="I1988" s="355">
        <f t="shared" si="32"/>
        <v>10</v>
      </c>
      <c r="J1988" s="430">
        <v>39560</v>
      </c>
      <c r="K1988" s="430">
        <v>21</v>
      </c>
      <c r="L1988" s="431" t="s">
        <v>408</v>
      </c>
      <c r="M1988" s="355" t="s">
        <v>13176</v>
      </c>
    </row>
    <row r="1989" spans="1:13">
      <c r="A1989" s="354">
        <v>45621</v>
      </c>
      <c r="B1989" s="355" t="s">
        <v>4940</v>
      </c>
      <c r="C1989" s="355" t="s">
        <v>4941</v>
      </c>
      <c r="D1989" s="355" t="s">
        <v>4942</v>
      </c>
      <c r="E1989" s="355" t="s">
        <v>517</v>
      </c>
      <c r="F1989" s="355" t="s">
        <v>515</v>
      </c>
      <c r="G1989" s="355" t="s">
        <v>516</v>
      </c>
      <c r="H1989" s="430">
        <v>40420</v>
      </c>
      <c r="I1989" s="355">
        <f t="shared" si="32"/>
        <v>11</v>
      </c>
      <c r="J1989" s="430">
        <v>40420</v>
      </c>
      <c r="K1989" s="430">
        <v>21</v>
      </c>
      <c r="L1989" s="431" t="s">
        <v>300</v>
      </c>
      <c r="M1989" s="355" t="s">
        <v>13177</v>
      </c>
    </row>
    <row r="1990" spans="1:13">
      <c r="A1990" s="354">
        <v>45622</v>
      </c>
      <c r="B1990" s="355" t="s">
        <v>4943</v>
      </c>
      <c r="C1990" s="355" t="s">
        <v>4944</v>
      </c>
      <c r="D1990" s="355" t="s">
        <v>4945</v>
      </c>
      <c r="E1990" s="355" t="s">
        <v>517</v>
      </c>
      <c r="F1990" s="355" t="s">
        <v>515</v>
      </c>
      <c r="G1990" s="355" t="s">
        <v>516</v>
      </c>
      <c r="H1990" s="430">
        <v>22731</v>
      </c>
      <c r="I1990" s="355">
        <f t="shared" si="32"/>
        <v>11</v>
      </c>
      <c r="J1990" s="430">
        <v>22731</v>
      </c>
      <c r="K1990" s="430">
        <v>12</v>
      </c>
      <c r="L1990" s="431" t="s">
        <v>408</v>
      </c>
      <c r="M1990" s="355" t="s">
        <v>13178</v>
      </c>
    </row>
    <row r="1991" spans="1:13">
      <c r="A1991" s="354">
        <v>45622</v>
      </c>
      <c r="B1991" s="355" t="s">
        <v>4943</v>
      </c>
      <c r="C1991" s="355" t="s">
        <v>4944</v>
      </c>
      <c r="D1991" s="355" t="s">
        <v>4945</v>
      </c>
      <c r="E1991" s="355" t="s">
        <v>517</v>
      </c>
      <c r="F1991" s="355" t="s">
        <v>515</v>
      </c>
      <c r="G1991" s="355" t="s">
        <v>516</v>
      </c>
      <c r="H1991" s="430">
        <v>17049</v>
      </c>
      <c r="I1991" s="355">
        <f t="shared" si="32"/>
        <v>11</v>
      </c>
      <c r="J1991" s="430">
        <v>17049</v>
      </c>
      <c r="K1991" s="430">
        <v>9</v>
      </c>
      <c r="L1991" s="431" t="s">
        <v>408</v>
      </c>
      <c r="M1991" s="355" t="s">
        <v>13179</v>
      </c>
    </row>
    <row r="1992" spans="1:13">
      <c r="A1992" s="354">
        <v>45596</v>
      </c>
      <c r="B1992" s="355" t="s">
        <v>4946</v>
      </c>
      <c r="C1992" s="355" t="s">
        <v>4947</v>
      </c>
      <c r="D1992" s="355" t="s">
        <v>4948</v>
      </c>
      <c r="E1992" s="355" t="s">
        <v>517</v>
      </c>
      <c r="F1992" s="355" t="s">
        <v>515</v>
      </c>
      <c r="G1992" s="355" t="s">
        <v>516</v>
      </c>
      <c r="H1992" s="430">
        <v>40360</v>
      </c>
      <c r="I1992" s="355">
        <f t="shared" si="32"/>
        <v>10</v>
      </c>
      <c r="J1992" s="430">
        <v>40360</v>
      </c>
      <c r="K1992" s="430">
        <v>21</v>
      </c>
      <c r="L1992" s="431" t="s">
        <v>408</v>
      </c>
      <c r="M1992" s="355" t="s">
        <v>13180</v>
      </c>
    </row>
    <row r="1993" spans="1:13">
      <c r="A1993" s="354">
        <v>45596</v>
      </c>
      <c r="B1993" s="355" t="s">
        <v>4949</v>
      </c>
      <c r="C1993" s="355" t="s">
        <v>4950</v>
      </c>
      <c r="D1993" s="355" t="s">
        <v>4951</v>
      </c>
      <c r="E1993" s="355" t="s">
        <v>517</v>
      </c>
      <c r="F1993" s="355" t="s">
        <v>515</v>
      </c>
      <c r="G1993" s="355" t="s">
        <v>516</v>
      </c>
      <c r="H1993" s="430">
        <v>40440</v>
      </c>
      <c r="I1993" s="355">
        <f t="shared" si="32"/>
        <v>10</v>
      </c>
      <c r="J1993" s="430">
        <v>40440</v>
      </c>
      <c r="K1993" s="430">
        <v>21</v>
      </c>
      <c r="L1993" s="431" t="s">
        <v>408</v>
      </c>
      <c r="M1993" s="355" t="s">
        <v>13180</v>
      </c>
    </row>
    <row r="1994" spans="1:13">
      <c r="A1994" s="354">
        <v>45596</v>
      </c>
      <c r="B1994" s="355" t="s">
        <v>4952</v>
      </c>
      <c r="C1994" s="355" t="s">
        <v>4953</v>
      </c>
      <c r="D1994" s="355" t="s">
        <v>4954</v>
      </c>
      <c r="E1994" s="355" t="s">
        <v>517</v>
      </c>
      <c r="F1994" s="355" t="s">
        <v>515</v>
      </c>
      <c r="G1994" s="355" t="s">
        <v>516</v>
      </c>
      <c r="H1994" s="430">
        <v>20795</v>
      </c>
      <c r="I1994" s="355">
        <f t="shared" si="32"/>
        <v>10</v>
      </c>
      <c r="J1994" s="430">
        <v>20795</v>
      </c>
      <c r="K1994" s="430">
        <v>11</v>
      </c>
      <c r="L1994" s="431" t="s">
        <v>408</v>
      </c>
      <c r="M1994" s="355" t="s">
        <v>13175</v>
      </c>
    </row>
    <row r="1995" spans="1:13">
      <c r="A1995" s="354">
        <v>45596</v>
      </c>
      <c r="B1995" s="355" t="s">
        <v>4952</v>
      </c>
      <c r="C1995" s="355" t="s">
        <v>4953</v>
      </c>
      <c r="D1995" s="355" t="s">
        <v>4954</v>
      </c>
      <c r="E1995" s="355" t="s">
        <v>517</v>
      </c>
      <c r="F1995" s="355" t="s">
        <v>515</v>
      </c>
      <c r="G1995" s="355" t="s">
        <v>516</v>
      </c>
      <c r="H1995" s="430">
        <v>18905</v>
      </c>
      <c r="I1995" s="355">
        <f t="shared" si="32"/>
        <v>10</v>
      </c>
      <c r="J1995" s="430">
        <v>18905</v>
      </c>
      <c r="K1995" s="430">
        <v>10</v>
      </c>
      <c r="L1995" s="431" t="s">
        <v>408</v>
      </c>
      <c r="M1995" s="355" t="s">
        <v>13176</v>
      </c>
    </row>
    <row r="1996" spans="1:13">
      <c r="A1996" s="354">
        <v>45596</v>
      </c>
      <c r="B1996" s="355" t="s">
        <v>4955</v>
      </c>
      <c r="C1996" s="355" t="s">
        <v>4956</v>
      </c>
      <c r="D1996" s="355" t="s">
        <v>4957</v>
      </c>
      <c r="E1996" s="355" t="s">
        <v>517</v>
      </c>
      <c r="F1996" s="355" t="s">
        <v>515</v>
      </c>
      <c r="G1996" s="355" t="s">
        <v>516</v>
      </c>
      <c r="H1996" s="430">
        <v>39980</v>
      </c>
      <c r="I1996" s="355">
        <f t="shared" si="32"/>
        <v>10</v>
      </c>
      <c r="J1996" s="430">
        <v>39980</v>
      </c>
      <c r="K1996" s="430">
        <v>21</v>
      </c>
      <c r="L1996" s="431" t="s">
        <v>408</v>
      </c>
      <c r="M1996" s="355" t="s">
        <v>13176</v>
      </c>
    </row>
    <row r="1997" spans="1:13">
      <c r="A1997" s="354">
        <v>45596</v>
      </c>
      <c r="B1997" s="355" t="s">
        <v>4958</v>
      </c>
      <c r="C1997" s="355" t="s">
        <v>4959</v>
      </c>
      <c r="D1997" s="355" t="s">
        <v>4960</v>
      </c>
      <c r="E1997" s="355" t="s">
        <v>517</v>
      </c>
      <c r="F1997" s="355" t="s">
        <v>515</v>
      </c>
      <c r="G1997" s="355" t="s">
        <v>516</v>
      </c>
      <c r="H1997" s="430">
        <v>40220</v>
      </c>
      <c r="I1997" s="355">
        <f t="shared" si="32"/>
        <v>10</v>
      </c>
      <c r="J1997" s="430">
        <v>40220</v>
      </c>
      <c r="K1997" s="430">
        <v>21</v>
      </c>
      <c r="L1997" s="431" t="s">
        <v>408</v>
      </c>
      <c r="M1997" s="355" t="s">
        <v>13180</v>
      </c>
    </row>
    <row r="1998" spans="1:13">
      <c r="A1998" s="354">
        <v>45596</v>
      </c>
      <c r="B1998" s="355" t="s">
        <v>4961</v>
      </c>
      <c r="C1998" s="355" t="s">
        <v>4962</v>
      </c>
      <c r="D1998" s="355" t="s">
        <v>4963</v>
      </c>
      <c r="E1998" s="355" t="s">
        <v>517</v>
      </c>
      <c r="F1998" s="355" t="s">
        <v>515</v>
      </c>
      <c r="G1998" s="355" t="s">
        <v>516</v>
      </c>
      <c r="H1998" s="430">
        <v>39880</v>
      </c>
      <c r="I1998" s="355">
        <f t="shared" si="32"/>
        <v>10</v>
      </c>
      <c r="J1998" s="430">
        <v>39880</v>
      </c>
      <c r="K1998" s="430">
        <v>21</v>
      </c>
      <c r="L1998" s="431" t="s">
        <v>408</v>
      </c>
      <c r="M1998" s="355" t="s">
        <v>13176</v>
      </c>
    </row>
    <row r="1999" spans="1:13">
      <c r="A1999" s="354">
        <v>45596</v>
      </c>
      <c r="B1999" s="355" t="s">
        <v>4964</v>
      </c>
      <c r="C1999" s="355" t="s">
        <v>4965</v>
      </c>
      <c r="D1999" s="355" t="s">
        <v>4966</v>
      </c>
      <c r="E1999" s="355" t="s">
        <v>517</v>
      </c>
      <c r="F1999" s="355" t="s">
        <v>515</v>
      </c>
      <c r="G1999" s="355" t="s">
        <v>516</v>
      </c>
      <c r="H1999" s="430">
        <v>40040</v>
      </c>
      <c r="I1999" s="355">
        <f t="shared" si="32"/>
        <v>10</v>
      </c>
      <c r="J1999" s="430">
        <v>40040</v>
      </c>
      <c r="K1999" s="430">
        <v>21</v>
      </c>
      <c r="L1999" s="431" t="s">
        <v>408</v>
      </c>
      <c r="M1999" s="355" t="s">
        <v>13176</v>
      </c>
    </row>
    <row r="2000" spans="1:13">
      <c r="A2000" s="354">
        <v>45596</v>
      </c>
      <c r="B2000" s="355" t="s">
        <v>4967</v>
      </c>
      <c r="C2000" s="355" t="s">
        <v>4968</v>
      </c>
      <c r="D2000" s="355" t="s">
        <v>4969</v>
      </c>
      <c r="E2000" s="355" t="s">
        <v>517</v>
      </c>
      <c r="F2000" s="355" t="s">
        <v>515</v>
      </c>
      <c r="G2000" s="355" t="s">
        <v>516</v>
      </c>
      <c r="H2000" s="430">
        <v>39840</v>
      </c>
      <c r="I2000" s="355">
        <f t="shared" si="32"/>
        <v>10</v>
      </c>
      <c r="J2000" s="430">
        <v>39840</v>
      </c>
      <c r="K2000" s="430">
        <v>21</v>
      </c>
      <c r="L2000" s="431" t="s">
        <v>408</v>
      </c>
      <c r="M2000" s="355" t="s">
        <v>13176</v>
      </c>
    </row>
    <row r="2001" spans="1:13">
      <c r="A2001" s="354">
        <v>45596</v>
      </c>
      <c r="B2001" s="355" t="s">
        <v>4970</v>
      </c>
      <c r="C2001" s="355" t="s">
        <v>4971</v>
      </c>
      <c r="D2001" s="355" t="s">
        <v>4972</v>
      </c>
      <c r="E2001" s="355" t="s">
        <v>517</v>
      </c>
      <c r="F2001" s="355" t="s">
        <v>515</v>
      </c>
      <c r="G2001" s="355" t="s">
        <v>516</v>
      </c>
      <c r="H2001" s="430">
        <v>43040</v>
      </c>
      <c r="I2001" s="355">
        <f t="shared" si="32"/>
        <v>10</v>
      </c>
      <c r="J2001" s="430">
        <v>43040</v>
      </c>
      <c r="K2001" s="430">
        <v>22</v>
      </c>
      <c r="L2001" s="431" t="s">
        <v>408</v>
      </c>
      <c r="M2001" s="355" t="s">
        <v>13180</v>
      </c>
    </row>
    <row r="2002" spans="1:13">
      <c r="A2002" s="354">
        <v>45596</v>
      </c>
      <c r="B2002" s="355" t="s">
        <v>4973</v>
      </c>
      <c r="C2002" s="355" t="s">
        <v>4974</v>
      </c>
      <c r="D2002" s="355" t="s">
        <v>4975</v>
      </c>
      <c r="E2002" s="355" t="s">
        <v>517</v>
      </c>
      <c r="F2002" s="355" t="s">
        <v>515</v>
      </c>
      <c r="G2002" s="355" t="s">
        <v>516</v>
      </c>
      <c r="H2002" s="430">
        <v>42660</v>
      </c>
      <c r="I2002" s="355">
        <f t="shared" si="32"/>
        <v>10</v>
      </c>
      <c r="J2002" s="430">
        <v>42660</v>
      </c>
      <c r="K2002" s="430">
        <v>22</v>
      </c>
      <c r="L2002" s="431" t="s">
        <v>408</v>
      </c>
      <c r="M2002" s="355" t="s">
        <v>13180</v>
      </c>
    </row>
    <row r="2003" spans="1:13">
      <c r="A2003" s="354">
        <v>45602</v>
      </c>
      <c r="B2003" s="355" t="s">
        <v>4976</v>
      </c>
      <c r="C2003" s="355" t="s">
        <v>4977</v>
      </c>
      <c r="D2003" s="355" t="s">
        <v>4978</v>
      </c>
      <c r="E2003" s="355" t="s">
        <v>517</v>
      </c>
      <c r="F2003" s="355" t="s">
        <v>515</v>
      </c>
      <c r="G2003" s="355" t="s">
        <v>516</v>
      </c>
      <c r="H2003" s="430">
        <v>43040</v>
      </c>
      <c r="I2003" s="355">
        <f t="shared" si="32"/>
        <v>11</v>
      </c>
      <c r="J2003" s="430">
        <v>43040</v>
      </c>
      <c r="K2003" s="430">
        <v>22</v>
      </c>
      <c r="L2003" s="431" t="s">
        <v>408</v>
      </c>
      <c r="M2003" s="355" t="s">
        <v>13181</v>
      </c>
    </row>
    <row r="2004" spans="1:13">
      <c r="A2004" s="354">
        <v>45600</v>
      </c>
      <c r="B2004" s="355" t="s">
        <v>4979</v>
      </c>
      <c r="C2004" s="355" t="s">
        <v>4980</v>
      </c>
      <c r="D2004" s="355" t="s">
        <v>4981</v>
      </c>
      <c r="E2004" s="355" t="s">
        <v>517</v>
      </c>
      <c r="F2004" s="355" t="s">
        <v>515</v>
      </c>
      <c r="G2004" s="355" t="s">
        <v>516</v>
      </c>
      <c r="H2004" s="430">
        <v>3775</v>
      </c>
      <c r="I2004" s="355">
        <f t="shared" si="32"/>
        <v>11</v>
      </c>
      <c r="J2004" s="430">
        <v>3775</v>
      </c>
      <c r="K2004" s="430">
        <v>2</v>
      </c>
      <c r="L2004" s="431" t="s">
        <v>408</v>
      </c>
      <c r="M2004" s="355" t="s">
        <v>13181</v>
      </c>
    </row>
    <row r="2005" spans="1:13">
      <c r="A2005" s="354">
        <v>45600</v>
      </c>
      <c r="B2005" s="355" t="s">
        <v>4979</v>
      </c>
      <c r="C2005" s="355" t="s">
        <v>4980</v>
      </c>
      <c r="D2005" s="355" t="s">
        <v>4981</v>
      </c>
      <c r="E2005" s="355" t="s">
        <v>517</v>
      </c>
      <c r="F2005" s="355" t="s">
        <v>515</v>
      </c>
      <c r="G2005" s="355" t="s">
        <v>516</v>
      </c>
      <c r="H2005" s="430">
        <v>37745</v>
      </c>
      <c r="I2005" s="355">
        <f t="shared" si="32"/>
        <v>11</v>
      </c>
      <c r="J2005" s="430">
        <v>37745</v>
      </c>
      <c r="K2005" s="430">
        <v>20</v>
      </c>
      <c r="L2005" s="431" t="s">
        <v>408</v>
      </c>
      <c r="M2005" s="355" t="s">
        <v>13175</v>
      </c>
    </row>
    <row r="2006" spans="1:13">
      <c r="A2006" s="354">
        <v>45600</v>
      </c>
      <c r="B2006" s="355" t="s">
        <v>4982</v>
      </c>
      <c r="C2006" s="355" t="s">
        <v>4983</v>
      </c>
      <c r="D2006" s="355" t="s">
        <v>4984</v>
      </c>
      <c r="E2006" s="355" t="s">
        <v>517</v>
      </c>
      <c r="F2006" s="355" t="s">
        <v>515</v>
      </c>
      <c r="G2006" s="355" t="s">
        <v>516</v>
      </c>
      <c r="H2006" s="430">
        <v>41640</v>
      </c>
      <c r="I2006" s="355">
        <f t="shared" si="32"/>
        <v>11</v>
      </c>
      <c r="J2006" s="430">
        <v>41640</v>
      </c>
      <c r="K2006" s="430">
        <v>22</v>
      </c>
      <c r="L2006" s="431" t="s">
        <v>408</v>
      </c>
      <c r="M2006" s="355" t="s">
        <v>13175</v>
      </c>
    </row>
    <row r="2007" spans="1:13">
      <c r="A2007" s="354">
        <v>45597</v>
      </c>
      <c r="B2007" s="355" t="s">
        <v>4985</v>
      </c>
      <c r="C2007" s="355" t="s">
        <v>4986</v>
      </c>
      <c r="D2007" s="355" t="s">
        <v>4987</v>
      </c>
      <c r="E2007" s="355" t="s">
        <v>517</v>
      </c>
      <c r="F2007" s="355" t="s">
        <v>515</v>
      </c>
      <c r="G2007" s="355" t="s">
        <v>516</v>
      </c>
      <c r="H2007" s="430">
        <v>40060</v>
      </c>
      <c r="I2007" s="355">
        <f t="shared" si="32"/>
        <v>11</v>
      </c>
      <c r="J2007" s="430">
        <v>40060</v>
      </c>
      <c r="K2007" s="430">
        <v>21</v>
      </c>
      <c r="L2007" s="431" t="s">
        <v>408</v>
      </c>
      <c r="M2007" s="355" t="s">
        <v>13180</v>
      </c>
    </row>
    <row r="2008" spans="1:13">
      <c r="A2008" s="354">
        <v>45597</v>
      </c>
      <c r="B2008" s="355" t="s">
        <v>4988</v>
      </c>
      <c r="C2008" s="355" t="s">
        <v>4989</v>
      </c>
      <c r="D2008" s="355" t="s">
        <v>4990</v>
      </c>
      <c r="E2008" s="355" t="s">
        <v>517</v>
      </c>
      <c r="F2008" s="355" t="s">
        <v>515</v>
      </c>
      <c r="G2008" s="355" t="s">
        <v>516</v>
      </c>
      <c r="H2008" s="430">
        <v>40400</v>
      </c>
      <c r="I2008" s="355">
        <f t="shared" si="32"/>
        <v>11</v>
      </c>
      <c r="J2008" s="430">
        <v>40400</v>
      </c>
      <c r="K2008" s="430">
        <v>21</v>
      </c>
      <c r="L2008" s="431" t="s">
        <v>408</v>
      </c>
      <c r="M2008" s="355" t="s">
        <v>13180</v>
      </c>
    </row>
    <row r="2009" spans="1:13">
      <c r="A2009" s="354">
        <v>45597</v>
      </c>
      <c r="B2009" s="355" t="s">
        <v>4991</v>
      </c>
      <c r="C2009" s="355" t="s">
        <v>4992</v>
      </c>
      <c r="D2009" s="355" t="s">
        <v>4993</v>
      </c>
      <c r="E2009" s="355" t="s">
        <v>517</v>
      </c>
      <c r="F2009" s="355" t="s">
        <v>515</v>
      </c>
      <c r="G2009" s="355" t="s">
        <v>516</v>
      </c>
      <c r="H2009" s="430">
        <v>38840</v>
      </c>
      <c r="I2009" s="355">
        <f t="shared" ref="I2009:I2072" si="33">MONTH(A2009)</f>
        <v>11</v>
      </c>
      <c r="J2009" s="430">
        <v>38840</v>
      </c>
      <c r="K2009" s="430">
        <v>21</v>
      </c>
      <c r="L2009" s="431" t="s">
        <v>408</v>
      </c>
      <c r="M2009" s="355" t="s">
        <v>13175</v>
      </c>
    </row>
    <row r="2010" spans="1:13">
      <c r="A2010" s="354">
        <v>45597</v>
      </c>
      <c r="B2010" s="355" t="s">
        <v>4994</v>
      </c>
      <c r="C2010" s="355" t="s">
        <v>4995</v>
      </c>
      <c r="D2010" s="355" t="s">
        <v>4996</v>
      </c>
      <c r="E2010" s="355" t="s">
        <v>517</v>
      </c>
      <c r="F2010" s="355" t="s">
        <v>515</v>
      </c>
      <c r="G2010" s="355" t="s">
        <v>516</v>
      </c>
      <c r="H2010" s="430">
        <v>37009</v>
      </c>
      <c r="I2010" s="355">
        <f t="shared" si="33"/>
        <v>11</v>
      </c>
      <c r="J2010" s="430">
        <v>37009</v>
      </c>
      <c r="K2010" s="430">
        <v>20</v>
      </c>
      <c r="L2010" s="431" t="s">
        <v>408</v>
      </c>
      <c r="M2010" s="355" t="s">
        <v>13175</v>
      </c>
    </row>
    <row r="2011" spans="1:13">
      <c r="A2011" s="354">
        <v>45597</v>
      </c>
      <c r="B2011" s="355" t="s">
        <v>4994</v>
      </c>
      <c r="C2011" s="355" t="s">
        <v>4995</v>
      </c>
      <c r="D2011" s="355" t="s">
        <v>4996</v>
      </c>
      <c r="E2011" s="355" t="s">
        <v>517</v>
      </c>
      <c r="F2011" s="355" t="s">
        <v>515</v>
      </c>
      <c r="G2011" s="355" t="s">
        <v>516</v>
      </c>
      <c r="H2011" s="430">
        <v>1851</v>
      </c>
      <c r="I2011" s="355">
        <f t="shared" si="33"/>
        <v>11</v>
      </c>
      <c r="J2011" s="430">
        <v>1851</v>
      </c>
      <c r="K2011" s="430">
        <v>1</v>
      </c>
      <c r="L2011" s="431" t="s">
        <v>408</v>
      </c>
      <c r="M2011" s="355" t="s">
        <v>13180</v>
      </c>
    </row>
    <row r="2012" spans="1:13">
      <c r="A2012" s="354">
        <v>45597</v>
      </c>
      <c r="B2012" s="355" t="s">
        <v>4997</v>
      </c>
      <c r="C2012" s="355" t="s">
        <v>4998</v>
      </c>
      <c r="D2012" s="355" t="s">
        <v>4999</v>
      </c>
      <c r="E2012" s="355" t="s">
        <v>517</v>
      </c>
      <c r="F2012" s="355" t="s">
        <v>515</v>
      </c>
      <c r="G2012" s="355" t="s">
        <v>516</v>
      </c>
      <c r="H2012" s="430">
        <v>38760</v>
      </c>
      <c r="I2012" s="355">
        <f t="shared" si="33"/>
        <v>11</v>
      </c>
      <c r="J2012" s="430">
        <v>38760</v>
      </c>
      <c r="K2012" s="430">
        <v>21</v>
      </c>
      <c r="L2012" s="431" t="s">
        <v>408</v>
      </c>
      <c r="M2012" s="355" t="s">
        <v>13175</v>
      </c>
    </row>
    <row r="2013" spans="1:13">
      <c r="A2013" s="354">
        <v>45603</v>
      </c>
      <c r="B2013" s="355" t="s">
        <v>5000</v>
      </c>
      <c r="C2013" s="355" t="s">
        <v>5001</v>
      </c>
      <c r="D2013" s="355" t="s">
        <v>5002</v>
      </c>
      <c r="E2013" s="355" t="s">
        <v>517</v>
      </c>
      <c r="F2013" s="355" t="s">
        <v>515</v>
      </c>
      <c r="G2013" s="355" t="s">
        <v>516</v>
      </c>
      <c r="H2013" s="430">
        <v>39300</v>
      </c>
      <c r="I2013" s="355">
        <f t="shared" si="33"/>
        <v>11</v>
      </c>
      <c r="J2013" s="430">
        <v>39300</v>
      </c>
      <c r="K2013" s="430">
        <v>21</v>
      </c>
      <c r="L2013" s="431" t="s">
        <v>408</v>
      </c>
      <c r="M2013" s="355" t="s">
        <v>13181</v>
      </c>
    </row>
    <row r="2014" spans="1:13">
      <c r="A2014" s="354">
        <v>45597</v>
      </c>
      <c r="B2014" s="355" t="s">
        <v>5003</v>
      </c>
      <c r="C2014" s="355" t="s">
        <v>5004</v>
      </c>
      <c r="D2014" s="355" t="s">
        <v>5005</v>
      </c>
      <c r="E2014" s="355" t="s">
        <v>517</v>
      </c>
      <c r="F2014" s="355" t="s">
        <v>515</v>
      </c>
      <c r="G2014" s="355" t="s">
        <v>516</v>
      </c>
      <c r="H2014" s="430">
        <v>38800</v>
      </c>
      <c r="I2014" s="355">
        <f t="shared" si="33"/>
        <v>11</v>
      </c>
      <c r="J2014" s="430">
        <v>38800</v>
      </c>
      <c r="K2014" s="430">
        <v>21</v>
      </c>
      <c r="L2014" s="431" t="s">
        <v>408</v>
      </c>
      <c r="M2014" s="355" t="s">
        <v>13175</v>
      </c>
    </row>
    <row r="2015" spans="1:13">
      <c r="A2015" s="354">
        <v>45600</v>
      </c>
      <c r="B2015" s="355" t="s">
        <v>5006</v>
      </c>
      <c r="C2015" s="355" t="s">
        <v>5007</v>
      </c>
      <c r="D2015" s="355" t="s">
        <v>5008</v>
      </c>
      <c r="E2015" s="355" t="s">
        <v>517</v>
      </c>
      <c r="F2015" s="355" t="s">
        <v>515</v>
      </c>
      <c r="G2015" s="355" t="s">
        <v>516</v>
      </c>
      <c r="H2015" s="430">
        <v>38820</v>
      </c>
      <c r="I2015" s="355">
        <f t="shared" si="33"/>
        <v>11</v>
      </c>
      <c r="J2015" s="430">
        <v>38820</v>
      </c>
      <c r="K2015" s="430">
        <v>21</v>
      </c>
      <c r="L2015" s="431" t="s">
        <v>408</v>
      </c>
      <c r="M2015" s="355" t="s">
        <v>13175</v>
      </c>
    </row>
    <row r="2016" spans="1:13">
      <c r="A2016" s="354">
        <v>45600</v>
      </c>
      <c r="B2016" s="355" t="s">
        <v>5009</v>
      </c>
      <c r="C2016" s="355" t="s">
        <v>4614</v>
      </c>
      <c r="D2016" s="355" t="s">
        <v>5010</v>
      </c>
      <c r="E2016" s="355" t="s">
        <v>517</v>
      </c>
      <c r="F2016" s="355" t="s">
        <v>515</v>
      </c>
      <c r="G2016" s="355" t="s">
        <v>516</v>
      </c>
      <c r="H2016" s="430">
        <v>42380</v>
      </c>
      <c r="I2016" s="355">
        <f t="shared" si="33"/>
        <v>11</v>
      </c>
      <c r="J2016" s="430">
        <v>42380</v>
      </c>
      <c r="K2016" s="430">
        <v>22</v>
      </c>
      <c r="L2016" s="431" t="s">
        <v>408</v>
      </c>
      <c r="M2016" s="355" t="s">
        <v>13181</v>
      </c>
    </row>
    <row r="2017" spans="1:13">
      <c r="A2017" s="354">
        <v>45600</v>
      </c>
      <c r="B2017" s="355" t="s">
        <v>5011</v>
      </c>
      <c r="C2017" s="355" t="s">
        <v>5012</v>
      </c>
      <c r="D2017" s="355" t="s">
        <v>5013</v>
      </c>
      <c r="E2017" s="355" t="s">
        <v>517</v>
      </c>
      <c r="F2017" s="355" t="s">
        <v>515</v>
      </c>
      <c r="G2017" s="355" t="s">
        <v>516</v>
      </c>
      <c r="H2017" s="430">
        <v>42400</v>
      </c>
      <c r="I2017" s="355">
        <f t="shared" si="33"/>
        <v>11</v>
      </c>
      <c r="J2017" s="430">
        <v>42400</v>
      </c>
      <c r="K2017" s="430">
        <v>22</v>
      </c>
      <c r="L2017" s="431" t="s">
        <v>408</v>
      </c>
      <c r="M2017" s="355" t="s">
        <v>13181</v>
      </c>
    </row>
    <row r="2018" spans="1:13">
      <c r="A2018" s="354">
        <v>45600</v>
      </c>
      <c r="B2018" s="355" t="s">
        <v>5014</v>
      </c>
      <c r="C2018" s="355" t="s">
        <v>5015</v>
      </c>
      <c r="D2018" s="355" t="s">
        <v>5016</v>
      </c>
      <c r="E2018" s="355" t="s">
        <v>517</v>
      </c>
      <c r="F2018" s="355" t="s">
        <v>515</v>
      </c>
      <c r="G2018" s="355" t="s">
        <v>516</v>
      </c>
      <c r="H2018" s="430">
        <v>41880</v>
      </c>
      <c r="I2018" s="355">
        <f t="shared" si="33"/>
        <v>11</v>
      </c>
      <c r="J2018" s="430">
        <v>41880</v>
      </c>
      <c r="K2018" s="430">
        <v>22</v>
      </c>
      <c r="L2018" s="431" t="s">
        <v>408</v>
      </c>
      <c r="M2018" s="355" t="s">
        <v>13181</v>
      </c>
    </row>
    <row r="2019" spans="1:13">
      <c r="A2019" s="354">
        <v>45576</v>
      </c>
      <c r="B2019" s="355" t="s">
        <v>5017</v>
      </c>
      <c r="C2019" s="355" t="s">
        <v>5018</v>
      </c>
      <c r="D2019" s="355" t="s">
        <v>5019</v>
      </c>
      <c r="E2019" s="355" t="s">
        <v>597</v>
      </c>
      <c r="F2019" s="355" t="s">
        <v>598</v>
      </c>
      <c r="G2019" s="355" t="s">
        <v>516</v>
      </c>
      <c r="H2019" s="430">
        <v>43160</v>
      </c>
      <c r="I2019" s="355">
        <f t="shared" si="33"/>
        <v>10</v>
      </c>
      <c r="J2019" s="430">
        <v>43160</v>
      </c>
      <c r="K2019" s="430">
        <v>22</v>
      </c>
      <c r="L2019" s="431" t="s">
        <v>408</v>
      </c>
      <c r="M2019" s="355" t="s">
        <v>13169</v>
      </c>
    </row>
    <row r="2020" spans="1:13">
      <c r="A2020" s="354">
        <v>45623</v>
      </c>
      <c r="B2020" s="355" t="s">
        <v>5020</v>
      </c>
      <c r="C2020" s="355" t="s">
        <v>5021</v>
      </c>
      <c r="D2020" s="355" t="s">
        <v>5022</v>
      </c>
      <c r="E2020" s="355" t="s">
        <v>517</v>
      </c>
      <c r="F2020" s="355" t="s">
        <v>515</v>
      </c>
      <c r="G2020" s="355" t="s">
        <v>516</v>
      </c>
      <c r="H2020" s="430">
        <v>39640</v>
      </c>
      <c r="I2020" s="355">
        <f t="shared" si="33"/>
        <v>11</v>
      </c>
      <c r="J2020" s="430">
        <v>39640</v>
      </c>
      <c r="K2020" s="430">
        <v>21</v>
      </c>
      <c r="L2020" s="431" t="s">
        <v>300</v>
      </c>
      <c r="M2020" s="355" t="s">
        <v>13178</v>
      </c>
    </row>
    <row r="2021" spans="1:13">
      <c r="A2021" s="354">
        <v>45627</v>
      </c>
      <c r="B2021" s="355" t="s">
        <v>5023</v>
      </c>
      <c r="C2021" s="355" t="s">
        <v>5024</v>
      </c>
      <c r="D2021" s="355" t="s">
        <v>5025</v>
      </c>
      <c r="E2021" s="355" t="s">
        <v>517</v>
      </c>
      <c r="F2021" s="355" t="s">
        <v>515</v>
      </c>
      <c r="G2021" s="355" t="s">
        <v>516</v>
      </c>
      <c r="H2021" s="430">
        <v>5820</v>
      </c>
      <c r="I2021" s="355">
        <f t="shared" si="33"/>
        <v>12</v>
      </c>
      <c r="J2021" s="430">
        <v>5820</v>
      </c>
      <c r="K2021" s="430">
        <v>3</v>
      </c>
      <c r="L2021" s="431" t="s">
        <v>300</v>
      </c>
      <c r="M2021" s="355" t="s">
        <v>13182</v>
      </c>
    </row>
    <row r="2022" spans="1:13">
      <c r="A2022" s="354">
        <v>45627</v>
      </c>
      <c r="B2022" s="355" t="s">
        <v>5023</v>
      </c>
      <c r="C2022" s="355" t="s">
        <v>5024</v>
      </c>
      <c r="D2022" s="355" t="s">
        <v>5025</v>
      </c>
      <c r="E2022" s="355" t="s">
        <v>517</v>
      </c>
      <c r="F2022" s="355" t="s">
        <v>515</v>
      </c>
      <c r="G2022" s="355" t="s">
        <v>516</v>
      </c>
      <c r="H2022" s="430">
        <v>37500</v>
      </c>
      <c r="I2022" s="355">
        <f t="shared" si="33"/>
        <v>12</v>
      </c>
      <c r="J2022" s="430">
        <v>37500</v>
      </c>
      <c r="K2022" s="430">
        <v>19</v>
      </c>
      <c r="L2022" s="431" t="s">
        <v>300</v>
      </c>
      <c r="M2022" s="355" t="s">
        <v>13177</v>
      </c>
    </row>
    <row r="2023" spans="1:13">
      <c r="A2023" s="354">
        <v>45618</v>
      </c>
      <c r="B2023" s="355" t="s">
        <v>5026</v>
      </c>
      <c r="C2023" s="355" t="s">
        <v>5027</v>
      </c>
      <c r="D2023" s="355" t="s">
        <v>5028</v>
      </c>
      <c r="E2023" s="355" t="s">
        <v>517</v>
      </c>
      <c r="F2023" s="355" t="s">
        <v>515</v>
      </c>
      <c r="G2023" s="355" t="s">
        <v>516</v>
      </c>
      <c r="H2023" s="430">
        <v>41500</v>
      </c>
      <c r="I2023" s="355">
        <f t="shared" si="33"/>
        <v>11</v>
      </c>
      <c r="J2023" s="430">
        <v>41500</v>
      </c>
      <c r="K2023" s="430">
        <v>22</v>
      </c>
      <c r="L2023" s="431" t="s">
        <v>408</v>
      </c>
      <c r="M2023" s="355" t="s">
        <v>13183</v>
      </c>
    </row>
    <row r="2024" spans="1:13">
      <c r="A2024" s="354">
        <v>45622</v>
      </c>
      <c r="B2024" s="355" t="s">
        <v>5029</v>
      </c>
      <c r="C2024" s="355" t="s">
        <v>5030</v>
      </c>
      <c r="D2024" s="355" t="s">
        <v>5031</v>
      </c>
      <c r="E2024" s="355" t="s">
        <v>517</v>
      </c>
      <c r="F2024" s="355" t="s">
        <v>515</v>
      </c>
      <c r="G2024" s="355" t="s">
        <v>516</v>
      </c>
      <c r="H2024" s="430">
        <v>43180</v>
      </c>
      <c r="I2024" s="355">
        <f t="shared" si="33"/>
        <v>11</v>
      </c>
      <c r="J2024" s="430">
        <v>43180</v>
      </c>
      <c r="K2024" s="430">
        <v>22</v>
      </c>
      <c r="L2024" s="431" t="s">
        <v>408</v>
      </c>
      <c r="M2024" s="355" t="s">
        <v>13177</v>
      </c>
    </row>
    <row r="2025" spans="1:13">
      <c r="A2025" s="354">
        <v>45617</v>
      </c>
      <c r="B2025" s="355" t="s">
        <v>5032</v>
      </c>
      <c r="C2025" s="355" t="s">
        <v>5033</v>
      </c>
      <c r="D2025" s="355" t="s">
        <v>5034</v>
      </c>
      <c r="E2025" s="355" t="s">
        <v>517</v>
      </c>
      <c r="F2025" s="355" t="s">
        <v>515</v>
      </c>
      <c r="G2025" s="355" t="s">
        <v>516</v>
      </c>
      <c r="H2025" s="430">
        <v>40160</v>
      </c>
      <c r="I2025" s="355">
        <f t="shared" si="33"/>
        <v>11</v>
      </c>
      <c r="J2025" s="430">
        <v>40160</v>
      </c>
      <c r="K2025" s="430">
        <v>21</v>
      </c>
      <c r="L2025" s="431" t="s">
        <v>408</v>
      </c>
      <c r="M2025" s="355" t="s">
        <v>13183</v>
      </c>
    </row>
    <row r="2026" spans="1:13">
      <c r="A2026" s="354">
        <v>45627</v>
      </c>
      <c r="B2026" s="355" t="s">
        <v>5035</v>
      </c>
      <c r="C2026" s="355" t="s">
        <v>5036</v>
      </c>
      <c r="D2026" s="355" t="s">
        <v>5037</v>
      </c>
      <c r="E2026" s="355" t="s">
        <v>517</v>
      </c>
      <c r="F2026" s="355" t="s">
        <v>515</v>
      </c>
      <c r="G2026" s="355" t="s">
        <v>516</v>
      </c>
      <c r="H2026" s="430">
        <v>39980</v>
      </c>
      <c r="I2026" s="355">
        <f t="shared" si="33"/>
        <v>12</v>
      </c>
      <c r="J2026" s="430">
        <v>39980</v>
      </c>
      <c r="K2026" s="430">
        <v>21</v>
      </c>
      <c r="L2026" s="431" t="s">
        <v>300</v>
      </c>
      <c r="M2026" s="355" t="s">
        <v>13184</v>
      </c>
    </row>
    <row r="2027" spans="1:13">
      <c r="A2027" s="354">
        <v>45607</v>
      </c>
      <c r="B2027" s="355" t="s">
        <v>5038</v>
      </c>
      <c r="C2027" s="355" t="s">
        <v>5039</v>
      </c>
      <c r="D2027" s="355" t="s">
        <v>5040</v>
      </c>
      <c r="E2027" s="355" t="s">
        <v>517</v>
      </c>
      <c r="F2027" s="355" t="s">
        <v>515</v>
      </c>
      <c r="G2027" s="355" t="s">
        <v>516</v>
      </c>
      <c r="H2027" s="430">
        <v>109265</v>
      </c>
      <c r="I2027" s="355">
        <f t="shared" si="33"/>
        <v>11</v>
      </c>
      <c r="J2027" s="430">
        <v>109265</v>
      </c>
      <c r="K2027" s="430">
        <v>57</v>
      </c>
      <c r="L2027" s="431" t="s">
        <v>408</v>
      </c>
      <c r="M2027" s="355" t="s">
        <v>13185</v>
      </c>
    </row>
    <row r="2028" spans="1:13">
      <c r="A2028" s="354">
        <v>45607</v>
      </c>
      <c r="B2028" s="355" t="s">
        <v>5038</v>
      </c>
      <c r="C2028" s="355" t="s">
        <v>5039</v>
      </c>
      <c r="D2028" s="355" t="s">
        <v>5040</v>
      </c>
      <c r="E2028" s="355" t="s">
        <v>517</v>
      </c>
      <c r="F2028" s="355" t="s">
        <v>515</v>
      </c>
      <c r="G2028" s="355" t="s">
        <v>516</v>
      </c>
      <c r="H2028" s="430">
        <v>91518</v>
      </c>
      <c r="I2028" s="355">
        <f t="shared" si="33"/>
        <v>11</v>
      </c>
      <c r="J2028" s="430">
        <v>91518</v>
      </c>
      <c r="K2028" s="430">
        <v>47</v>
      </c>
      <c r="L2028" s="431" t="s">
        <v>408</v>
      </c>
      <c r="M2028" s="355" t="s">
        <v>13181</v>
      </c>
    </row>
    <row r="2029" spans="1:13">
      <c r="A2029" s="354">
        <v>45607</v>
      </c>
      <c r="B2029" s="355" t="s">
        <v>5041</v>
      </c>
      <c r="C2029" s="355" t="s">
        <v>5042</v>
      </c>
      <c r="D2029" s="355" t="s">
        <v>5043</v>
      </c>
      <c r="E2029" s="355" t="s">
        <v>517</v>
      </c>
      <c r="F2029" s="355" t="s">
        <v>515</v>
      </c>
      <c r="G2029" s="355" t="s">
        <v>516</v>
      </c>
      <c r="H2029" s="430">
        <v>98543</v>
      </c>
      <c r="I2029" s="355">
        <f t="shared" si="33"/>
        <v>11</v>
      </c>
      <c r="J2029" s="430">
        <v>98543</v>
      </c>
      <c r="K2029" s="430">
        <v>52</v>
      </c>
      <c r="L2029" s="431" t="s">
        <v>408</v>
      </c>
      <c r="M2029" s="355" t="s">
        <v>13185</v>
      </c>
    </row>
    <row r="2030" spans="1:13">
      <c r="A2030" s="354">
        <v>45607</v>
      </c>
      <c r="B2030" s="355" t="s">
        <v>5041</v>
      </c>
      <c r="C2030" s="355" t="s">
        <v>5042</v>
      </c>
      <c r="D2030" s="355" t="s">
        <v>5043</v>
      </c>
      <c r="E2030" s="355" t="s">
        <v>517</v>
      </c>
      <c r="F2030" s="355" t="s">
        <v>515</v>
      </c>
      <c r="G2030" s="355" t="s">
        <v>516</v>
      </c>
      <c r="H2030" s="430">
        <v>101178</v>
      </c>
      <c r="I2030" s="355">
        <f t="shared" si="33"/>
        <v>11</v>
      </c>
      <c r="J2030" s="430">
        <v>101178</v>
      </c>
      <c r="K2030" s="430">
        <v>52</v>
      </c>
      <c r="L2030" s="431" t="s">
        <v>408</v>
      </c>
      <c r="M2030" s="355" t="s">
        <v>13186</v>
      </c>
    </row>
    <row r="2031" spans="1:13">
      <c r="A2031" s="354">
        <v>45607</v>
      </c>
      <c r="B2031" s="355" t="s">
        <v>5044</v>
      </c>
      <c r="C2031" s="355" t="s">
        <v>5045</v>
      </c>
      <c r="D2031" s="355" t="s">
        <v>5046</v>
      </c>
      <c r="E2031" s="355" t="s">
        <v>517</v>
      </c>
      <c r="F2031" s="355" t="s">
        <v>515</v>
      </c>
      <c r="G2031" s="355" t="s">
        <v>516</v>
      </c>
      <c r="H2031" s="430">
        <v>157794</v>
      </c>
      <c r="I2031" s="355">
        <f t="shared" si="33"/>
        <v>11</v>
      </c>
      <c r="J2031" s="430">
        <v>157794</v>
      </c>
      <c r="K2031" s="430">
        <v>81</v>
      </c>
      <c r="L2031" s="431" t="s">
        <v>408</v>
      </c>
      <c r="M2031" s="355" t="s">
        <v>13187</v>
      </c>
    </row>
    <row r="2032" spans="1:13">
      <c r="A2032" s="354">
        <v>45607</v>
      </c>
      <c r="B2032" s="355" t="s">
        <v>5044</v>
      </c>
      <c r="C2032" s="355" t="s">
        <v>5045</v>
      </c>
      <c r="D2032" s="355" t="s">
        <v>5046</v>
      </c>
      <c r="E2032" s="355" t="s">
        <v>517</v>
      </c>
      <c r="F2032" s="355" t="s">
        <v>515</v>
      </c>
      <c r="G2032" s="355" t="s">
        <v>516</v>
      </c>
      <c r="H2032" s="430">
        <v>42957</v>
      </c>
      <c r="I2032" s="355">
        <f t="shared" si="33"/>
        <v>11</v>
      </c>
      <c r="J2032" s="430">
        <v>42957</v>
      </c>
      <c r="K2032" s="430">
        <v>22</v>
      </c>
      <c r="L2032" s="431" t="s">
        <v>408</v>
      </c>
      <c r="M2032" s="355" t="s">
        <v>13186</v>
      </c>
    </row>
    <row r="2033" spans="1:13">
      <c r="A2033" s="354">
        <v>45607</v>
      </c>
      <c r="B2033" s="355" t="s">
        <v>5047</v>
      </c>
      <c r="C2033" s="355" t="s">
        <v>5048</v>
      </c>
      <c r="D2033" s="355" t="s">
        <v>5049</v>
      </c>
      <c r="E2033" s="355" t="s">
        <v>517</v>
      </c>
      <c r="F2033" s="355" t="s">
        <v>515</v>
      </c>
      <c r="G2033" s="355" t="s">
        <v>516</v>
      </c>
      <c r="H2033" s="430">
        <v>116392</v>
      </c>
      <c r="I2033" s="355">
        <f t="shared" si="33"/>
        <v>11</v>
      </c>
      <c r="J2033" s="430">
        <v>116392</v>
      </c>
      <c r="K2033" s="430">
        <v>60</v>
      </c>
      <c r="L2033" s="431" t="s">
        <v>408</v>
      </c>
      <c r="M2033" s="355" t="s">
        <v>13187</v>
      </c>
    </row>
    <row r="2034" spans="1:13">
      <c r="A2034" s="354">
        <v>45607</v>
      </c>
      <c r="B2034" s="355" t="s">
        <v>5047</v>
      </c>
      <c r="C2034" s="355" t="s">
        <v>5048</v>
      </c>
      <c r="D2034" s="355" t="s">
        <v>5049</v>
      </c>
      <c r="E2034" s="355" t="s">
        <v>517</v>
      </c>
      <c r="F2034" s="355" t="s">
        <v>515</v>
      </c>
      <c r="G2034" s="355" t="s">
        <v>516</v>
      </c>
      <c r="H2034" s="430">
        <v>84573</v>
      </c>
      <c r="I2034" s="355">
        <f t="shared" si="33"/>
        <v>11</v>
      </c>
      <c r="J2034" s="430">
        <v>84573</v>
      </c>
      <c r="K2034" s="430">
        <v>44</v>
      </c>
      <c r="L2034" s="431" t="s">
        <v>408</v>
      </c>
      <c r="M2034" s="355" t="s">
        <v>13185</v>
      </c>
    </row>
    <row r="2035" spans="1:13">
      <c r="A2035" s="354">
        <v>45608</v>
      </c>
      <c r="B2035" s="355" t="s">
        <v>5050</v>
      </c>
      <c r="C2035" s="355" t="s">
        <v>581</v>
      </c>
      <c r="D2035" s="355" t="s">
        <v>5051</v>
      </c>
      <c r="E2035" s="355" t="s">
        <v>517</v>
      </c>
      <c r="F2035" s="355" t="s">
        <v>515</v>
      </c>
      <c r="G2035" s="355" t="s">
        <v>516</v>
      </c>
      <c r="H2035" s="430">
        <v>148386</v>
      </c>
      <c r="I2035" s="355">
        <f t="shared" si="33"/>
        <v>11</v>
      </c>
      <c r="J2035" s="430">
        <v>148386</v>
      </c>
      <c r="K2035" s="430">
        <v>77</v>
      </c>
      <c r="L2035" s="431" t="s">
        <v>408</v>
      </c>
      <c r="M2035" s="355" t="s">
        <v>13188</v>
      </c>
    </row>
    <row r="2036" spans="1:13">
      <c r="A2036" s="354">
        <v>45608</v>
      </c>
      <c r="B2036" s="355" t="s">
        <v>5050</v>
      </c>
      <c r="C2036" s="355" t="s">
        <v>581</v>
      </c>
      <c r="D2036" s="355" t="s">
        <v>5051</v>
      </c>
      <c r="E2036" s="355" t="s">
        <v>517</v>
      </c>
      <c r="F2036" s="355" t="s">
        <v>515</v>
      </c>
      <c r="G2036" s="355" t="s">
        <v>516</v>
      </c>
      <c r="H2036" s="430">
        <v>5700</v>
      </c>
      <c r="I2036" s="355">
        <f t="shared" si="33"/>
        <v>11</v>
      </c>
      <c r="J2036" s="430">
        <v>5700</v>
      </c>
      <c r="K2036" s="430">
        <v>3</v>
      </c>
      <c r="L2036" s="431" t="s">
        <v>408</v>
      </c>
      <c r="M2036" s="355" t="s">
        <v>13187</v>
      </c>
    </row>
    <row r="2037" spans="1:13">
      <c r="A2037" s="354">
        <v>45610</v>
      </c>
      <c r="B2037" s="355" t="s">
        <v>5052</v>
      </c>
      <c r="C2037" s="355" t="s">
        <v>5053</v>
      </c>
      <c r="D2037" s="355" t="s">
        <v>5054</v>
      </c>
      <c r="E2037" s="355" t="s">
        <v>517</v>
      </c>
      <c r="F2037" s="355" t="s">
        <v>515</v>
      </c>
      <c r="G2037" s="355" t="s">
        <v>516</v>
      </c>
      <c r="H2037" s="430">
        <v>9474</v>
      </c>
      <c r="I2037" s="355">
        <f t="shared" si="33"/>
        <v>11</v>
      </c>
      <c r="J2037" s="430">
        <v>9474</v>
      </c>
      <c r="K2037" s="430">
        <v>5</v>
      </c>
      <c r="L2037" s="431" t="s">
        <v>408</v>
      </c>
      <c r="M2037" s="355" t="s">
        <v>13189</v>
      </c>
    </row>
    <row r="2038" spans="1:13">
      <c r="A2038" s="354">
        <v>45610</v>
      </c>
      <c r="B2038" s="355" t="s">
        <v>5052</v>
      </c>
      <c r="C2038" s="355" t="s">
        <v>5053</v>
      </c>
      <c r="D2038" s="355" t="s">
        <v>5054</v>
      </c>
      <c r="E2038" s="355" t="s">
        <v>517</v>
      </c>
      <c r="F2038" s="355" t="s">
        <v>515</v>
      </c>
      <c r="G2038" s="355" t="s">
        <v>516</v>
      </c>
      <c r="H2038" s="430">
        <v>141656</v>
      </c>
      <c r="I2038" s="355">
        <f t="shared" si="33"/>
        <v>11</v>
      </c>
      <c r="J2038" s="430">
        <v>141656</v>
      </c>
      <c r="K2038" s="430">
        <v>73</v>
      </c>
      <c r="L2038" s="431" t="s">
        <v>408</v>
      </c>
      <c r="M2038" s="355" t="s">
        <v>13188</v>
      </c>
    </row>
    <row r="2039" spans="1:13">
      <c r="A2039" s="354">
        <v>45610</v>
      </c>
      <c r="B2039" s="355" t="s">
        <v>5055</v>
      </c>
      <c r="C2039" s="355" t="s">
        <v>5056</v>
      </c>
      <c r="D2039" s="355" t="s">
        <v>5057</v>
      </c>
      <c r="E2039" s="355" t="s">
        <v>517</v>
      </c>
      <c r="F2039" s="355" t="s">
        <v>515</v>
      </c>
      <c r="G2039" s="355" t="s">
        <v>516</v>
      </c>
      <c r="H2039" s="430">
        <v>32442</v>
      </c>
      <c r="I2039" s="355">
        <f t="shared" si="33"/>
        <v>11</v>
      </c>
      <c r="J2039" s="430">
        <v>32442</v>
      </c>
      <c r="K2039" s="430">
        <v>17</v>
      </c>
      <c r="L2039" s="431" t="s">
        <v>408</v>
      </c>
      <c r="M2039" s="355" t="s">
        <v>13190</v>
      </c>
    </row>
    <row r="2040" spans="1:13">
      <c r="A2040" s="354">
        <v>45610</v>
      </c>
      <c r="B2040" s="355" t="s">
        <v>5055</v>
      </c>
      <c r="C2040" s="355" t="s">
        <v>5056</v>
      </c>
      <c r="D2040" s="355" t="s">
        <v>5057</v>
      </c>
      <c r="E2040" s="355" t="s">
        <v>517</v>
      </c>
      <c r="F2040" s="355" t="s">
        <v>515</v>
      </c>
      <c r="G2040" s="355" t="s">
        <v>516</v>
      </c>
      <c r="H2040" s="430">
        <v>118292</v>
      </c>
      <c r="I2040" s="355">
        <f t="shared" si="33"/>
        <v>11</v>
      </c>
      <c r="J2040" s="430">
        <v>118292</v>
      </c>
      <c r="K2040" s="430">
        <v>62</v>
      </c>
      <c r="L2040" s="431" t="s">
        <v>408</v>
      </c>
      <c r="M2040" s="355" t="s">
        <v>13189</v>
      </c>
    </row>
    <row r="2041" spans="1:13">
      <c r="A2041" s="354">
        <v>45610</v>
      </c>
      <c r="B2041" s="355" t="s">
        <v>5058</v>
      </c>
      <c r="C2041" s="355" t="s">
        <v>5059</v>
      </c>
      <c r="D2041" s="355" t="s">
        <v>5060</v>
      </c>
      <c r="E2041" s="355" t="s">
        <v>517</v>
      </c>
      <c r="F2041" s="355" t="s">
        <v>515</v>
      </c>
      <c r="G2041" s="355" t="s">
        <v>516</v>
      </c>
      <c r="H2041" s="430">
        <v>1968</v>
      </c>
      <c r="I2041" s="355">
        <f t="shared" si="33"/>
        <v>11</v>
      </c>
      <c r="J2041" s="430">
        <v>1968</v>
      </c>
      <c r="K2041" s="430">
        <v>1</v>
      </c>
      <c r="L2041" s="431" t="s">
        <v>408</v>
      </c>
      <c r="M2041" s="355" t="s">
        <v>13184</v>
      </c>
    </row>
    <row r="2042" spans="1:13">
      <c r="A2042" s="354">
        <v>45610</v>
      </c>
      <c r="B2042" s="355" t="s">
        <v>5058</v>
      </c>
      <c r="C2042" s="355" t="s">
        <v>5059</v>
      </c>
      <c r="D2042" s="355" t="s">
        <v>5060</v>
      </c>
      <c r="E2042" s="355" t="s">
        <v>517</v>
      </c>
      <c r="F2042" s="355" t="s">
        <v>515</v>
      </c>
      <c r="G2042" s="355" t="s">
        <v>516</v>
      </c>
      <c r="H2042" s="430">
        <v>153728</v>
      </c>
      <c r="I2042" s="355">
        <f t="shared" si="33"/>
        <v>11</v>
      </c>
      <c r="J2042" s="430">
        <v>153728</v>
      </c>
      <c r="K2042" s="430">
        <v>80</v>
      </c>
      <c r="L2042" s="431" t="s">
        <v>408</v>
      </c>
      <c r="M2042" s="355" t="s">
        <v>13189</v>
      </c>
    </row>
    <row r="2043" spans="1:13">
      <c r="A2043" s="354">
        <v>45611</v>
      </c>
      <c r="B2043" s="355" t="s">
        <v>5061</v>
      </c>
      <c r="C2043" s="355" t="s">
        <v>5062</v>
      </c>
      <c r="D2043" s="355" t="s">
        <v>5063</v>
      </c>
      <c r="E2043" s="355" t="s">
        <v>517</v>
      </c>
      <c r="F2043" s="355" t="s">
        <v>515</v>
      </c>
      <c r="G2043" s="355" t="s">
        <v>516</v>
      </c>
      <c r="H2043" s="430">
        <v>155005</v>
      </c>
      <c r="I2043" s="355">
        <f t="shared" si="33"/>
        <v>11</v>
      </c>
      <c r="J2043" s="430">
        <v>155005</v>
      </c>
      <c r="K2043" s="430">
        <v>81</v>
      </c>
      <c r="L2043" s="431" t="s">
        <v>408</v>
      </c>
      <c r="M2043" s="355" t="s">
        <v>13191</v>
      </c>
    </row>
    <row r="2044" spans="1:13">
      <c r="A2044" s="354">
        <v>45614</v>
      </c>
      <c r="B2044" s="355" t="s">
        <v>5064</v>
      </c>
      <c r="C2044" s="355" t="s">
        <v>5065</v>
      </c>
      <c r="D2044" s="355" t="s">
        <v>5066</v>
      </c>
      <c r="E2044" s="355" t="s">
        <v>517</v>
      </c>
      <c r="F2044" s="355" t="s">
        <v>515</v>
      </c>
      <c r="G2044" s="355" t="s">
        <v>516</v>
      </c>
      <c r="H2044" s="430">
        <v>46762</v>
      </c>
      <c r="I2044" s="355">
        <f t="shared" si="33"/>
        <v>11</v>
      </c>
      <c r="J2044" s="430">
        <v>46762</v>
      </c>
      <c r="K2044" s="430">
        <v>24</v>
      </c>
      <c r="L2044" s="431" t="s">
        <v>408</v>
      </c>
      <c r="M2044" s="355" t="s">
        <v>13190</v>
      </c>
    </row>
    <row r="2045" spans="1:13">
      <c r="A2045" s="354">
        <v>45614</v>
      </c>
      <c r="B2045" s="355" t="s">
        <v>5064</v>
      </c>
      <c r="C2045" s="355" t="s">
        <v>5065</v>
      </c>
      <c r="D2045" s="355" t="s">
        <v>5066</v>
      </c>
      <c r="E2045" s="355" t="s">
        <v>517</v>
      </c>
      <c r="F2045" s="355" t="s">
        <v>515</v>
      </c>
      <c r="G2045" s="355" t="s">
        <v>516</v>
      </c>
      <c r="H2045" s="430">
        <v>154918</v>
      </c>
      <c r="I2045" s="355">
        <f t="shared" si="33"/>
        <v>11</v>
      </c>
      <c r="J2045" s="430">
        <v>154918</v>
      </c>
      <c r="K2045" s="430">
        <v>80</v>
      </c>
      <c r="L2045" s="431" t="s">
        <v>408</v>
      </c>
      <c r="M2045" s="355" t="s">
        <v>13192</v>
      </c>
    </row>
    <row r="2046" spans="1:13">
      <c r="A2046" s="354">
        <v>45614</v>
      </c>
      <c r="B2046" s="355" t="s">
        <v>5067</v>
      </c>
      <c r="C2046" s="355" t="s">
        <v>5068</v>
      </c>
      <c r="D2046" s="355" t="s">
        <v>5069</v>
      </c>
      <c r="E2046" s="355" t="s">
        <v>517</v>
      </c>
      <c r="F2046" s="355" t="s">
        <v>515</v>
      </c>
      <c r="G2046" s="355" t="s">
        <v>516</v>
      </c>
      <c r="H2046" s="430">
        <v>156928</v>
      </c>
      <c r="I2046" s="355">
        <f t="shared" si="33"/>
        <v>11</v>
      </c>
      <c r="J2046" s="430">
        <v>156928</v>
      </c>
      <c r="K2046" s="430">
        <v>82</v>
      </c>
      <c r="L2046" s="431" t="s">
        <v>408</v>
      </c>
      <c r="M2046" s="355" t="s">
        <v>13192</v>
      </c>
    </row>
    <row r="2047" spans="1:13">
      <c r="A2047" s="354">
        <v>45614</v>
      </c>
      <c r="B2047" s="355" t="s">
        <v>5067</v>
      </c>
      <c r="C2047" s="355" t="s">
        <v>5068</v>
      </c>
      <c r="D2047" s="355" t="s">
        <v>5069</v>
      </c>
      <c r="E2047" s="355" t="s">
        <v>517</v>
      </c>
      <c r="F2047" s="355" t="s">
        <v>515</v>
      </c>
      <c r="G2047" s="355" t="s">
        <v>516</v>
      </c>
      <c r="H2047" s="430">
        <v>42750</v>
      </c>
      <c r="I2047" s="355">
        <f t="shared" si="33"/>
        <v>11</v>
      </c>
      <c r="J2047" s="430">
        <v>42750</v>
      </c>
      <c r="K2047" s="430">
        <v>22</v>
      </c>
      <c r="L2047" s="431" t="s">
        <v>408</v>
      </c>
      <c r="M2047" s="355" t="s">
        <v>13183</v>
      </c>
    </row>
    <row r="2048" spans="1:13">
      <c r="A2048" s="354">
        <v>45615</v>
      </c>
      <c r="B2048" s="355" t="s">
        <v>5070</v>
      </c>
      <c r="C2048" s="355" t="s">
        <v>5071</v>
      </c>
      <c r="D2048" s="355" t="s">
        <v>5072</v>
      </c>
      <c r="E2048" s="355" t="s">
        <v>517</v>
      </c>
      <c r="F2048" s="355" t="s">
        <v>515</v>
      </c>
      <c r="G2048" s="355" t="s">
        <v>516</v>
      </c>
      <c r="H2048" s="430">
        <v>125273</v>
      </c>
      <c r="I2048" s="355">
        <f t="shared" si="33"/>
        <v>11</v>
      </c>
      <c r="J2048" s="430">
        <v>125273</v>
      </c>
      <c r="K2048" s="430">
        <v>64</v>
      </c>
      <c r="L2048" s="431" t="s">
        <v>300</v>
      </c>
      <c r="M2048" s="355" t="s">
        <v>13191</v>
      </c>
    </row>
    <row r="2049" spans="1:13">
      <c r="A2049" s="354">
        <v>45615</v>
      </c>
      <c r="B2049" s="355" t="s">
        <v>5070</v>
      </c>
      <c r="C2049" s="355" t="s">
        <v>5071</v>
      </c>
      <c r="D2049" s="355" t="s">
        <v>5072</v>
      </c>
      <c r="E2049" s="355" t="s">
        <v>517</v>
      </c>
      <c r="F2049" s="355" t="s">
        <v>515</v>
      </c>
      <c r="G2049" s="355" t="s">
        <v>516</v>
      </c>
      <c r="H2049" s="430">
        <v>74451</v>
      </c>
      <c r="I2049" s="355">
        <f t="shared" si="33"/>
        <v>11</v>
      </c>
      <c r="J2049" s="430">
        <v>74451</v>
      </c>
      <c r="K2049" s="430">
        <v>39</v>
      </c>
      <c r="L2049" s="431" t="s">
        <v>300</v>
      </c>
      <c r="M2049" s="355" t="s">
        <v>13190</v>
      </c>
    </row>
    <row r="2050" spans="1:13">
      <c r="A2050" s="354">
        <v>45615</v>
      </c>
      <c r="B2050" s="355" t="s">
        <v>5073</v>
      </c>
      <c r="C2050" s="355" t="s">
        <v>5074</v>
      </c>
      <c r="D2050" s="355" t="s">
        <v>5075</v>
      </c>
      <c r="E2050" s="355" t="s">
        <v>517</v>
      </c>
      <c r="F2050" s="355" t="s">
        <v>515</v>
      </c>
      <c r="G2050" s="355" t="s">
        <v>516</v>
      </c>
      <c r="H2050" s="430">
        <v>17443</v>
      </c>
      <c r="I2050" s="355">
        <f t="shared" si="33"/>
        <v>11</v>
      </c>
      <c r="J2050" s="430">
        <v>17443</v>
      </c>
      <c r="K2050" s="430">
        <v>9</v>
      </c>
      <c r="L2050" s="431" t="s">
        <v>408</v>
      </c>
      <c r="M2050" s="355" t="s">
        <v>13183</v>
      </c>
    </row>
    <row r="2051" spans="1:13">
      <c r="A2051" s="354">
        <v>45615</v>
      </c>
      <c r="B2051" s="355" t="s">
        <v>5073</v>
      </c>
      <c r="C2051" s="355" t="s">
        <v>5074</v>
      </c>
      <c r="D2051" s="355" t="s">
        <v>5075</v>
      </c>
      <c r="E2051" s="355" t="s">
        <v>517</v>
      </c>
      <c r="F2051" s="355" t="s">
        <v>515</v>
      </c>
      <c r="G2051" s="355" t="s">
        <v>516</v>
      </c>
      <c r="H2051" s="430">
        <v>136597</v>
      </c>
      <c r="I2051" s="355">
        <f t="shared" si="33"/>
        <v>11</v>
      </c>
      <c r="J2051" s="430">
        <v>136597</v>
      </c>
      <c r="K2051" s="430">
        <v>71</v>
      </c>
      <c r="L2051" s="431" t="s">
        <v>408</v>
      </c>
      <c r="M2051" s="355" t="s">
        <v>13190</v>
      </c>
    </row>
    <row r="2052" spans="1:13">
      <c r="A2052" s="354">
        <v>45616</v>
      </c>
      <c r="B2052" s="355" t="s">
        <v>5076</v>
      </c>
      <c r="C2052" s="355" t="s">
        <v>4085</v>
      </c>
      <c r="D2052" s="355" t="s">
        <v>5077</v>
      </c>
      <c r="E2052" s="355" t="s">
        <v>517</v>
      </c>
      <c r="F2052" s="355" t="s">
        <v>515</v>
      </c>
      <c r="G2052" s="355" t="s">
        <v>516</v>
      </c>
      <c r="H2052" s="430">
        <v>134348</v>
      </c>
      <c r="I2052" s="355">
        <f t="shared" si="33"/>
        <v>11</v>
      </c>
      <c r="J2052" s="430">
        <v>134348</v>
      </c>
      <c r="K2052" s="430">
        <v>68</v>
      </c>
      <c r="L2052" s="431" t="s">
        <v>300</v>
      </c>
      <c r="M2052" s="355" t="s">
        <v>13184</v>
      </c>
    </row>
    <row r="2053" spans="1:13">
      <c r="A2053" s="354">
        <v>45616</v>
      </c>
      <c r="B2053" s="355" t="s">
        <v>5076</v>
      </c>
      <c r="C2053" s="355" t="s">
        <v>4085</v>
      </c>
      <c r="D2053" s="355" t="s">
        <v>5077</v>
      </c>
      <c r="E2053" s="355" t="s">
        <v>517</v>
      </c>
      <c r="F2053" s="355" t="s">
        <v>515</v>
      </c>
      <c r="G2053" s="355" t="s">
        <v>516</v>
      </c>
      <c r="H2053" s="430">
        <v>20786</v>
      </c>
      <c r="I2053" s="355">
        <f t="shared" si="33"/>
        <v>11</v>
      </c>
      <c r="J2053" s="430">
        <v>20786</v>
      </c>
      <c r="K2053" s="430">
        <v>11</v>
      </c>
      <c r="L2053" s="431" t="s">
        <v>300</v>
      </c>
      <c r="M2053" s="355" t="s">
        <v>13193</v>
      </c>
    </row>
    <row r="2054" spans="1:13">
      <c r="A2054" s="354">
        <v>45616</v>
      </c>
      <c r="B2054" s="355" t="s">
        <v>5078</v>
      </c>
      <c r="C2054" s="355" t="s">
        <v>5079</v>
      </c>
      <c r="D2054" s="355" t="s">
        <v>5080</v>
      </c>
      <c r="E2054" s="355" t="s">
        <v>517</v>
      </c>
      <c r="F2054" s="355" t="s">
        <v>515</v>
      </c>
      <c r="G2054" s="355" t="s">
        <v>516</v>
      </c>
      <c r="H2054" s="430">
        <v>47294</v>
      </c>
      <c r="I2054" s="355">
        <f t="shared" si="33"/>
        <v>11</v>
      </c>
      <c r="J2054" s="430">
        <v>47294</v>
      </c>
      <c r="K2054" s="430">
        <v>24</v>
      </c>
      <c r="L2054" s="431" t="s">
        <v>408</v>
      </c>
      <c r="M2054" s="355" t="s">
        <v>13184</v>
      </c>
    </row>
    <row r="2055" spans="1:13">
      <c r="A2055" s="354">
        <v>45616</v>
      </c>
      <c r="B2055" s="355" t="s">
        <v>5078</v>
      </c>
      <c r="C2055" s="355" t="s">
        <v>5079</v>
      </c>
      <c r="D2055" s="355" t="s">
        <v>5080</v>
      </c>
      <c r="E2055" s="355" t="s">
        <v>517</v>
      </c>
      <c r="F2055" s="355" t="s">
        <v>515</v>
      </c>
      <c r="G2055" s="355" t="s">
        <v>516</v>
      </c>
      <c r="H2055" s="430">
        <v>151992</v>
      </c>
      <c r="I2055" s="355">
        <f t="shared" si="33"/>
        <v>11</v>
      </c>
      <c r="J2055" s="430">
        <v>151992</v>
      </c>
      <c r="K2055" s="430">
        <v>80</v>
      </c>
      <c r="L2055" s="431" t="s">
        <v>408</v>
      </c>
      <c r="M2055" s="355" t="s">
        <v>13193</v>
      </c>
    </row>
    <row r="2056" spans="1:13">
      <c r="A2056" s="354">
        <v>45622</v>
      </c>
      <c r="B2056" s="355" t="s">
        <v>5081</v>
      </c>
      <c r="C2056" s="355" t="s">
        <v>5082</v>
      </c>
      <c r="D2056" s="355" t="s">
        <v>5083</v>
      </c>
      <c r="E2056" s="355" t="s">
        <v>517</v>
      </c>
      <c r="F2056" s="355" t="s">
        <v>515</v>
      </c>
      <c r="G2056" s="355" t="s">
        <v>516</v>
      </c>
      <c r="H2056" s="430">
        <v>39440</v>
      </c>
      <c r="I2056" s="355">
        <f t="shared" si="33"/>
        <v>11</v>
      </c>
      <c r="J2056" s="430">
        <v>39440</v>
      </c>
      <c r="K2056" s="430">
        <v>21</v>
      </c>
      <c r="L2056" s="431" t="s">
        <v>408</v>
      </c>
      <c r="M2056" s="355" t="s">
        <v>13182</v>
      </c>
    </row>
    <row r="2057" spans="1:13">
      <c r="A2057" s="354">
        <v>45617</v>
      </c>
      <c r="B2057" s="355" t="s">
        <v>5084</v>
      </c>
      <c r="C2057" s="355" t="s">
        <v>5085</v>
      </c>
      <c r="D2057" s="355" t="s">
        <v>5086</v>
      </c>
      <c r="E2057" s="355" t="s">
        <v>517</v>
      </c>
      <c r="F2057" s="355" t="s">
        <v>515</v>
      </c>
      <c r="G2057" s="355" t="s">
        <v>516</v>
      </c>
      <c r="H2057" s="430">
        <v>12500</v>
      </c>
      <c r="I2057" s="355">
        <f t="shared" si="33"/>
        <v>11</v>
      </c>
      <c r="J2057" s="430">
        <v>12500</v>
      </c>
      <c r="K2057" s="430">
        <v>6</v>
      </c>
      <c r="L2057" s="431" t="s">
        <v>408</v>
      </c>
      <c r="M2057" s="355" t="s">
        <v>13183</v>
      </c>
    </row>
    <row r="2058" spans="1:13">
      <c r="A2058" s="354">
        <v>45617</v>
      </c>
      <c r="B2058" s="355" t="s">
        <v>5084</v>
      </c>
      <c r="C2058" s="355" t="s">
        <v>5085</v>
      </c>
      <c r="D2058" s="355" t="s">
        <v>5086</v>
      </c>
      <c r="E2058" s="355" t="s">
        <v>517</v>
      </c>
      <c r="F2058" s="355" t="s">
        <v>515</v>
      </c>
      <c r="G2058" s="355" t="s">
        <v>516</v>
      </c>
      <c r="H2058" s="430">
        <v>31000</v>
      </c>
      <c r="I2058" s="355">
        <f t="shared" si="33"/>
        <v>11</v>
      </c>
      <c r="J2058" s="430">
        <v>31000</v>
      </c>
      <c r="K2058" s="430">
        <v>15</v>
      </c>
      <c r="L2058" s="431" t="s">
        <v>408</v>
      </c>
      <c r="M2058" s="355" t="s">
        <v>13184</v>
      </c>
    </row>
    <row r="2059" spans="1:13">
      <c r="A2059" s="354">
        <v>45618</v>
      </c>
      <c r="B2059" s="355" t="s">
        <v>5087</v>
      </c>
      <c r="C2059" s="355" t="s">
        <v>5088</v>
      </c>
      <c r="D2059" s="355" t="s">
        <v>5089</v>
      </c>
      <c r="E2059" s="355" t="s">
        <v>517</v>
      </c>
      <c r="F2059" s="355" t="s">
        <v>515</v>
      </c>
      <c r="G2059" s="355" t="s">
        <v>516</v>
      </c>
      <c r="H2059" s="430">
        <v>34000</v>
      </c>
      <c r="I2059" s="355">
        <f t="shared" si="33"/>
        <v>11</v>
      </c>
      <c r="J2059" s="430">
        <v>34000</v>
      </c>
      <c r="K2059" s="430">
        <v>18</v>
      </c>
      <c r="L2059" s="431" t="s">
        <v>408</v>
      </c>
      <c r="M2059" s="355" t="s">
        <v>13194</v>
      </c>
    </row>
    <row r="2060" spans="1:13">
      <c r="A2060" s="354">
        <v>45618</v>
      </c>
      <c r="B2060" s="355" t="s">
        <v>5087</v>
      </c>
      <c r="C2060" s="355" t="s">
        <v>5088</v>
      </c>
      <c r="D2060" s="355" t="s">
        <v>5089</v>
      </c>
      <c r="E2060" s="355" t="s">
        <v>517</v>
      </c>
      <c r="F2060" s="355" t="s">
        <v>515</v>
      </c>
      <c r="G2060" s="355" t="s">
        <v>516</v>
      </c>
      <c r="H2060" s="430">
        <v>5660</v>
      </c>
      <c r="I2060" s="355">
        <f t="shared" si="33"/>
        <v>11</v>
      </c>
      <c r="J2060" s="430">
        <v>5660</v>
      </c>
      <c r="K2060" s="430">
        <v>3</v>
      </c>
      <c r="L2060" s="431" t="s">
        <v>408</v>
      </c>
      <c r="M2060" s="355" t="s">
        <v>13183</v>
      </c>
    </row>
    <row r="2061" spans="1:13">
      <c r="A2061" s="354">
        <v>45621</v>
      </c>
      <c r="B2061" s="355" t="s">
        <v>5090</v>
      </c>
      <c r="C2061" s="355" t="s">
        <v>5091</v>
      </c>
      <c r="D2061" s="355" t="s">
        <v>5092</v>
      </c>
      <c r="E2061" s="355" t="s">
        <v>517</v>
      </c>
      <c r="F2061" s="355" t="s">
        <v>515</v>
      </c>
      <c r="G2061" s="355" t="s">
        <v>516</v>
      </c>
      <c r="H2061" s="430">
        <v>39660</v>
      </c>
      <c r="I2061" s="355">
        <f t="shared" si="33"/>
        <v>11</v>
      </c>
      <c r="J2061" s="430">
        <v>39660</v>
      </c>
      <c r="K2061" s="430">
        <v>21</v>
      </c>
      <c r="L2061" s="431" t="s">
        <v>408</v>
      </c>
      <c r="M2061" s="355" t="s">
        <v>13177</v>
      </c>
    </row>
    <row r="2062" spans="1:13">
      <c r="A2062" s="354">
        <v>45622</v>
      </c>
      <c r="B2062" s="355" t="s">
        <v>5093</v>
      </c>
      <c r="C2062" s="355" t="s">
        <v>5094</v>
      </c>
      <c r="D2062" s="355" t="s">
        <v>5095</v>
      </c>
      <c r="E2062" s="355" t="s">
        <v>517</v>
      </c>
      <c r="F2062" s="355" t="s">
        <v>515</v>
      </c>
      <c r="G2062" s="355" t="s">
        <v>516</v>
      </c>
      <c r="H2062" s="430">
        <v>39100</v>
      </c>
      <c r="I2062" s="355">
        <f t="shared" si="33"/>
        <v>11</v>
      </c>
      <c r="J2062" s="430">
        <v>39100</v>
      </c>
      <c r="K2062" s="430">
        <v>21</v>
      </c>
      <c r="L2062" s="431" t="s">
        <v>408</v>
      </c>
      <c r="M2062" s="355" t="s">
        <v>13179</v>
      </c>
    </row>
    <row r="2063" spans="1:13">
      <c r="A2063" s="354">
        <v>45618</v>
      </c>
      <c r="B2063" s="355" t="s">
        <v>5096</v>
      </c>
      <c r="C2063" s="355" t="s">
        <v>5097</v>
      </c>
      <c r="D2063" s="355" t="s">
        <v>5098</v>
      </c>
      <c r="E2063" s="355" t="s">
        <v>517</v>
      </c>
      <c r="F2063" s="355" t="s">
        <v>515</v>
      </c>
      <c r="G2063" s="355" t="s">
        <v>516</v>
      </c>
      <c r="H2063" s="430">
        <v>42580</v>
      </c>
      <c r="I2063" s="355">
        <f t="shared" si="33"/>
        <v>11</v>
      </c>
      <c r="J2063" s="430">
        <v>42580</v>
      </c>
      <c r="K2063" s="430">
        <v>22</v>
      </c>
      <c r="L2063" s="431" t="s">
        <v>408</v>
      </c>
      <c r="M2063" s="355" t="s">
        <v>13194</v>
      </c>
    </row>
    <row r="2064" spans="1:13">
      <c r="A2064" s="354">
        <v>45615</v>
      </c>
      <c r="B2064" s="355" t="s">
        <v>5099</v>
      </c>
      <c r="C2064" s="355" t="s">
        <v>5100</v>
      </c>
      <c r="D2064" s="355" t="s">
        <v>5101</v>
      </c>
      <c r="E2064" s="355" t="s">
        <v>517</v>
      </c>
      <c r="F2064" s="355" t="s">
        <v>515</v>
      </c>
      <c r="G2064" s="355" t="s">
        <v>516</v>
      </c>
      <c r="H2064" s="430">
        <v>39441</v>
      </c>
      <c r="I2064" s="355">
        <f t="shared" si="33"/>
        <v>11</v>
      </c>
      <c r="J2064" s="430">
        <v>39441</v>
      </c>
      <c r="K2064" s="430">
        <v>21</v>
      </c>
      <c r="L2064" s="431" t="s">
        <v>408</v>
      </c>
      <c r="M2064" s="355" t="s">
        <v>13193</v>
      </c>
    </row>
    <row r="2065" spans="1:13">
      <c r="A2065" s="354">
        <v>45615</v>
      </c>
      <c r="B2065" s="355" t="s">
        <v>5099</v>
      </c>
      <c r="C2065" s="355" t="s">
        <v>5100</v>
      </c>
      <c r="D2065" s="355" t="s">
        <v>5101</v>
      </c>
      <c r="E2065" s="355" t="s">
        <v>517</v>
      </c>
      <c r="F2065" s="355" t="s">
        <v>515</v>
      </c>
      <c r="G2065" s="355" t="s">
        <v>516</v>
      </c>
      <c r="H2065" s="430">
        <v>1879</v>
      </c>
      <c r="I2065" s="355">
        <f t="shared" si="33"/>
        <v>11</v>
      </c>
      <c r="J2065" s="430">
        <v>1879</v>
      </c>
      <c r="K2065" s="430">
        <v>1</v>
      </c>
      <c r="L2065" s="431" t="s">
        <v>408</v>
      </c>
      <c r="M2065" s="355" t="s">
        <v>13190</v>
      </c>
    </row>
    <row r="2066" spans="1:13">
      <c r="A2066" s="354">
        <v>45615</v>
      </c>
      <c r="B2066" s="355" t="s">
        <v>5102</v>
      </c>
      <c r="C2066" s="355" t="s">
        <v>5103</v>
      </c>
      <c r="D2066" s="355" t="s">
        <v>5104</v>
      </c>
      <c r="E2066" s="355" t="s">
        <v>517</v>
      </c>
      <c r="F2066" s="355" t="s">
        <v>515</v>
      </c>
      <c r="G2066" s="355" t="s">
        <v>516</v>
      </c>
      <c r="H2066" s="430">
        <v>41820</v>
      </c>
      <c r="I2066" s="355">
        <f t="shared" si="33"/>
        <v>11</v>
      </c>
      <c r="J2066" s="430">
        <v>41820</v>
      </c>
      <c r="K2066" s="430">
        <v>22</v>
      </c>
      <c r="L2066" s="431" t="s">
        <v>408</v>
      </c>
      <c r="M2066" s="355" t="s">
        <v>13193</v>
      </c>
    </row>
    <row r="2067" spans="1:13">
      <c r="A2067" s="354">
        <v>45615</v>
      </c>
      <c r="B2067" s="355" t="s">
        <v>5105</v>
      </c>
      <c r="C2067" s="355" t="s">
        <v>5106</v>
      </c>
      <c r="D2067" s="355" t="s">
        <v>5107</v>
      </c>
      <c r="E2067" s="355" t="s">
        <v>517</v>
      </c>
      <c r="F2067" s="355" t="s">
        <v>515</v>
      </c>
      <c r="G2067" s="355" t="s">
        <v>516</v>
      </c>
      <c r="H2067" s="430">
        <v>41660</v>
      </c>
      <c r="I2067" s="355">
        <f t="shared" si="33"/>
        <v>11</v>
      </c>
      <c r="J2067" s="430">
        <v>41660</v>
      </c>
      <c r="K2067" s="430">
        <v>22</v>
      </c>
      <c r="L2067" s="431" t="s">
        <v>408</v>
      </c>
      <c r="M2067" s="355" t="s">
        <v>13193</v>
      </c>
    </row>
    <row r="2068" spans="1:13">
      <c r="A2068" s="354">
        <v>45617</v>
      </c>
      <c r="B2068" s="355" t="s">
        <v>5108</v>
      </c>
      <c r="C2068" s="355" t="s">
        <v>5109</v>
      </c>
      <c r="D2068" s="355" t="s">
        <v>5110</v>
      </c>
      <c r="E2068" s="355" t="s">
        <v>517</v>
      </c>
      <c r="F2068" s="355" t="s">
        <v>515</v>
      </c>
      <c r="G2068" s="355" t="s">
        <v>516</v>
      </c>
      <c r="H2068" s="430">
        <v>42960</v>
      </c>
      <c r="I2068" s="355">
        <f t="shared" si="33"/>
        <v>11</v>
      </c>
      <c r="J2068" s="430">
        <v>42960</v>
      </c>
      <c r="K2068" s="430">
        <v>22</v>
      </c>
      <c r="L2068" s="431" t="s">
        <v>408</v>
      </c>
      <c r="M2068" s="355" t="s">
        <v>13183</v>
      </c>
    </row>
    <row r="2069" spans="1:13">
      <c r="A2069" s="354">
        <v>45617</v>
      </c>
      <c r="B2069" s="355" t="s">
        <v>5111</v>
      </c>
      <c r="C2069" s="355" t="s">
        <v>5112</v>
      </c>
      <c r="D2069" s="355" t="s">
        <v>5113</v>
      </c>
      <c r="E2069" s="355" t="s">
        <v>517</v>
      </c>
      <c r="F2069" s="355" t="s">
        <v>515</v>
      </c>
      <c r="G2069" s="355" t="s">
        <v>516</v>
      </c>
      <c r="H2069" s="430">
        <v>42540</v>
      </c>
      <c r="I2069" s="355">
        <f t="shared" si="33"/>
        <v>11</v>
      </c>
      <c r="J2069" s="430">
        <v>42540</v>
      </c>
      <c r="K2069" s="430">
        <v>22</v>
      </c>
      <c r="L2069" s="431" t="s">
        <v>408</v>
      </c>
      <c r="M2069" s="355" t="s">
        <v>13183</v>
      </c>
    </row>
    <row r="2070" spans="1:13">
      <c r="A2070" s="354">
        <v>45618</v>
      </c>
      <c r="B2070" s="355" t="s">
        <v>5114</v>
      </c>
      <c r="C2070" s="355" t="s">
        <v>5115</v>
      </c>
      <c r="D2070" s="355" t="s">
        <v>5116</v>
      </c>
      <c r="E2070" s="355" t="s">
        <v>517</v>
      </c>
      <c r="F2070" s="355" t="s">
        <v>515</v>
      </c>
      <c r="G2070" s="355" t="s">
        <v>516</v>
      </c>
      <c r="H2070" s="430">
        <v>42740</v>
      </c>
      <c r="I2070" s="355">
        <f t="shared" si="33"/>
        <v>11</v>
      </c>
      <c r="J2070" s="430">
        <v>42740</v>
      </c>
      <c r="K2070" s="430">
        <v>22</v>
      </c>
      <c r="L2070" s="431" t="s">
        <v>408</v>
      </c>
      <c r="M2070" s="355" t="s">
        <v>13183</v>
      </c>
    </row>
    <row r="2071" spans="1:13">
      <c r="A2071" s="354">
        <v>45618</v>
      </c>
      <c r="B2071" s="355" t="s">
        <v>5117</v>
      </c>
      <c r="C2071" s="355" t="s">
        <v>5118</v>
      </c>
      <c r="D2071" s="355" t="s">
        <v>5119</v>
      </c>
      <c r="E2071" s="355" t="s">
        <v>517</v>
      </c>
      <c r="F2071" s="355" t="s">
        <v>515</v>
      </c>
      <c r="G2071" s="355" t="s">
        <v>516</v>
      </c>
      <c r="H2071" s="430">
        <v>42180</v>
      </c>
      <c r="I2071" s="355">
        <f t="shared" si="33"/>
        <v>11</v>
      </c>
      <c r="J2071" s="430">
        <v>42180</v>
      </c>
      <c r="K2071" s="430">
        <v>22</v>
      </c>
      <c r="L2071" s="431" t="s">
        <v>408</v>
      </c>
      <c r="M2071" s="355" t="s">
        <v>13194</v>
      </c>
    </row>
    <row r="2072" spans="1:13">
      <c r="A2072" s="354">
        <v>45622</v>
      </c>
      <c r="B2072" s="355" t="s">
        <v>5120</v>
      </c>
      <c r="C2072" s="355" t="s">
        <v>5121</v>
      </c>
      <c r="D2072" s="355" t="s">
        <v>5122</v>
      </c>
      <c r="E2072" s="355" t="s">
        <v>517</v>
      </c>
      <c r="F2072" s="355" t="s">
        <v>515</v>
      </c>
      <c r="G2072" s="355" t="s">
        <v>516</v>
      </c>
      <c r="H2072" s="430">
        <v>42360</v>
      </c>
      <c r="I2072" s="355">
        <f t="shared" si="33"/>
        <v>11</v>
      </c>
      <c r="J2072" s="430">
        <v>42360</v>
      </c>
      <c r="K2072" s="430">
        <v>22</v>
      </c>
      <c r="L2072" s="431" t="s">
        <v>408</v>
      </c>
      <c r="M2072" s="355" t="s">
        <v>13178</v>
      </c>
    </row>
    <row r="2073" spans="1:13">
      <c r="A2073" s="354">
        <v>45622</v>
      </c>
      <c r="B2073" s="355" t="s">
        <v>5123</v>
      </c>
      <c r="C2073" s="355" t="s">
        <v>5124</v>
      </c>
      <c r="D2073" s="355" t="s">
        <v>5125</v>
      </c>
      <c r="E2073" s="355" t="s">
        <v>517</v>
      </c>
      <c r="F2073" s="355" t="s">
        <v>515</v>
      </c>
      <c r="G2073" s="355" t="s">
        <v>516</v>
      </c>
      <c r="H2073" s="430">
        <v>42120</v>
      </c>
      <c r="I2073" s="355">
        <f t="shared" ref="I2073:I2130" si="34">MONTH(A2073)</f>
        <v>11</v>
      </c>
      <c r="J2073" s="430">
        <v>42120</v>
      </c>
      <c r="K2073" s="430">
        <v>22</v>
      </c>
      <c r="L2073" s="431" t="s">
        <v>408</v>
      </c>
      <c r="M2073" s="355" t="s">
        <v>13182</v>
      </c>
    </row>
    <row r="2074" spans="1:13">
      <c r="A2074" s="354">
        <v>45623</v>
      </c>
      <c r="B2074" s="355" t="s">
        <v>5126</v>
      </c>
      <c r="C2074" s="355" t="s">
        <v>5127</v>
      </c>
      <c r="D2074" s="355" t="s">
        <v>5128</v>
      </c>
      <c r="E2074" s="355" t="s">
        <v>517</v>
      </c>
      <c r="F2074" s="355" t="s">
        <v>515</v>
      </c>
      <c r="G2074" s="355" t="s">
        <v>516</v>
      </c>
      <c r="H2074" s="430">
        <v>39860</v>
      </c>
      <c r="I2074" s="355">
        <f t="shared" si="34"/>
        <v>11</v>
      </c>
      <c r="J2074" s="430">
        <v>39860</v>
      </c>
      <c r="K2074" s="430">
        <v>21</v>
      </c>
      <c r="L2074" s="431" t="s">
        <v>408</v>
      </c>
      <c r="M2074" s="355" t="s">
        <v>13178</v>
      </c>
    </row>
    <row r="2075" spans="1:13">
      <c r="A2075" s="354">
        <v>45616</v>
      </c>
      <c r="B2075" s="355" t="s">
        <v>5129</v>
      </c>
      <c r="C2075" s="355" t="s">
        <v>5130</v>
      </c>
      <c r="D2075" s="355" t="s">
        <v>5131</v>
      </c>
      <c r="E2075" s="355" t="s">
        <v>517</v>
      </c>
      <c r="F2075" s="355" t="s">
        <v>515</v>
      </c>
      <c r="G2075" s="355" t="s">
        <v>516</v>
      </c>
      <c r="H2075" s="430">
        <v>40120</v>
      </c>
      <c r="I2075" s="355">
        <f t="shared" si="34"/>
        <v>11</v>
      </c>
      <c r="J2075" s="430">
        <v>40120</v>
      </c>
      <c r="K2075" s="430">
        <v>21</v>
      </c>
      <c r="L2075" s="431" t="s">
        <v>408</v>
      </c>
      <c r="M2075" s="355" t="s">
        <v>13184</v>
      </c>
    </row>
    <row r="2076" spans="1:13">
      <c r="A2076" s="354">
        <v>45623</v>
      </c>
      <c r="B2076" s="355" t="s">
        <v>5132</v>
      </c>
      <c r="C2076" s="355" t="s">
        <v>5133</v>
      </c>
      <c r="D2076" s="355" t="s">
        <v>5134</v>
      </c>
      <c r="E2076" s="355" t="s">
        <v>517</v>
      </c>
      <c r="F2076" s="355" t="s">
        <v>515</v>
      </c>
      <c r="G2076" s="355" t="s">
        <v>516</v>
      </c>
      <c r="H2076" s="430">
        <v>39960</v>
      </c>
      <c r="I2076" s="355">
        <f t="shared" si="34"/>
        <v>11</v>
      </c>
      <c r="J2076" s="430">
        <v>39960</v>
      </c>
      <c r="K2076" s="430">
        <v>21</v>
      </c>
      <c r="L2076" s="431" t="s">
        <v>408</v>
      </c>
      <c r="M2076" s="355" t="s">
        <v>13195</v>
      </c>
    </row>
    <row r="2077" spans="1:13">
      <c r="A2077" s="354">
        <v>45621</v>
      </c>
      <c r="B2077" s="355" t="s">
        <v>5135</v>
      </c>
      <c r="C2077" s="355" t="s">
        <v>5136</v>
      </c>
      <c r="D2077" s="355" t="s">
        <v>5137</v>
      </c>
      <c r="E2077" s="355" t="s">
        <v>517</v>
      </c>
      <c r="F2077" s="355" t="s">
        <v>515</v>
      </c>
      <c r="G2077" s="355" t="s">
        <v>516</v>
      </c>
      <c r="H2077" s="430">
        <v>43080</v>
      </c>
      <c r="I2077" s="355">
        <f t="shared" si="34"/>
        <v>11</v>
      </c>
      <c r="J2077" s="430">
        <v>43080</v>
      </c>
      <c r="K2077" s="430">
        <v>22</v>
      </c>
      <c r="L2077" s="431" t="s">
        <v>408</v>
      </c>
      <c r="M2077" s="355" t="s">
        <v>13177</v>
      </c>
    </row>
    <row r="2078" spans="1:13">
      <c r="A2078" s="354">
        <v>45622</v>
      </c>
      <c r="B2078" s="355" t="s">
        <v>5138</v>
      </c>
      <c r="C2078" s="355" t="s">
        <v>5139</v>
      </c>
      <c r="D2078" s="355" t="s">
        <v>5140</v>
      </c>
      <c r="E2078" s="355" t="s">
        <v>517</v>
      </c>
      <c r="F2078" s="355" t="s">
        <v>515</v>
      </c>
      <c r="G2078" s="355" t="s">
        <v>516</v>
      </c>
      <c r="H2078" s="430">
        <v>42220</v>
      </c>
      <c r="I2078" s="355">
        <f t="shared" si="34"/>
        <v>11</v>
      </c>
      <c r="J2078" s="430">
        <v>42220</v>
      </c>
      <c r="K2078" s="430">
        <v>22</v>
      </c>
      <c r="L2078" s="431" t="s">
        <v>408</v>
      </c>
      <c r="M2078" s="355" t="s">
        <v>13182</v>
      </c>
    </row>
    <row r="2079" spans="1:13">
      <c r="A2079" s="354">
        <v>45631</v>
      </c>
      <c r="B2079" s="355" t="s">
        <v>5141</v>
      </c>
      <c r="C2079" s="355" t="s">
        <v>5142</v>
      </c>
      <c r="D2079" s="355" t="s">
        <v>5143</v>
      </c>
      <c r="E2079" s="355" t="s">
        <v>517</v>
      </c>
      <c r="F2079" s="355" t="s">
        <v>515</v>
      </c>
      <c r="G2079" s="355" t="s">
        <v>516</v>
      </c>
      <c r="H2079" s="430">
        <v>42980</v>
      </c>
      <c r="I2079" s="355">
        <f t="shared" si="34"/>
        <v>12</v>
      </c>
      <c r="J2079" s="430">
        <v>42980</v>
      </c>
      <c r="K2079" s="430">
        <v>22</v>
      </c>
      <c r="L2079" s="431" t="s">
        <v>408</v>
      </c>
      <c r="M2079" s="355" t="s">
        <v>13196</v>
      </c>
    </row>
    <row r="2080" spans="1:13">
      <c r="A2080" s="354">
        <v>45640</v>
      </c>
      <c r="B2080" s="355" t="s">
        <v>5144</v>
      </c>
      <c r="C2080" s="355" t="s">
        <v>5145</v>
      </c>
      <c r="D2080" s="355" t="s">
        <v>5146</v>
      </c>
      <c r="E2080" s="355" t="s">
        <v>517</v>
      </c>
      <c r="F2080" s="355" t="s">
        <v>515</v>
      </c>
      <c r="G2080" s="355" t="s">
        <v>516</v>
      </c>
      <c r="H2080" s="430">
        <v>42540</v>
      </c>
      <c r="I2080" s="355">
        <f t="shared" si="34"/>
        <v>12</v>
      </c>
      <c r="J2080" s="430">
        <v>42540</v>
      </c>
      <c r="K2080" s="430">
        <v>22</v>
      </c>
      <c r="L2080" s="431" t="s">
        <v>408</v>
      </c>
      <c r="M2080" s="355" t="s">
        <v>13197</v>
      </c>
    </row>
    <row r="2081" spans="1:13">
      <c r="A2081" s="354">
        <v>45649</v>
      </c>
      <c r="B2081" s="355" t="s">
        <v>5147</v>
      </c>
      <c r="C2081" s="355" t="s">
        <v>5148</v>
      </c>
      <c r="D2081" s="355" t="s">
        <v>5149</v>
      </c>
      <c r="E2081" s="355" t="s">
        <v>517</v>
      </c>
      <c r="F2081" s="355" t="s">
        <v>515</v>
      </c>
      <c r="G2081" s="355" t="s">
        <v>516</v>
      </c>
      <c r="H2081" s="430">
        <v>42600</v>
      </c>
      <c r="I2081" s="355">
        <f t="shared" si="34"/>
        <v>12</v>
      </c>
      <c r="J2081" s="430">
        <v>42600</v>
      </c>
      <c r="K2081" s="430">
        <v>22</v>
      </c>
      <c r="L2081" s="431" t="s">
        <v>408</v>
      </c>
      <c r="M2081" s="355" t="s">
        <v>13198</v>
      </c>
    </row>
    <row r="2082" spans="1:13">
      <c r="A2082" s="354">
        <v>45628</v>
      </c>
      <c r="B2082" s="355" t="s">
        <v>5150</v>
      </c>
      <c r="C2082" s="355" t="s">
        <v>5151</v>
      </c>
      <c r="D2082" s="355" t="s">
        <v>5152</v>
      </c>
      <c r="E2082" s="355" t="s">
        <v>517</v>
      </c>
      <c r="F2082" s="355" t="s">
        <v>515</v>
      </c>
      <c r="G2082" s="355" t="s">
        <v>516</v>
      </c>
      <c r="H2082" s="430">
        <v>43020</v>
      </c>
      <c r="I2082" s="355">
        <f t="shared" si="34"/>
        <v>12</v>
      </c>
      <c r="J2082" s="430">
        <v>43020</v>
      </c>
      <c r="K2082" s="430">
        <v>43020</v>
      </c>
      <c r="L2082" s="431" t="s">
        <v>300</v>
      </c>
      <c r="M2082" s="355" t="s">
        <v>13199</v>
      </c>
    </row>
    <row r="2083" spans="1:13">
      <c r="A2083" s="354">
        <v>45628</v>
      </c>
      <c r="B2083" s="355" t="s">
        <v>5153</v>
      </c>
      <c r="C2083" s="355" t="s">
        <v>5154</v>
      </c>
      <c r="D2083" s="355" t="s">
        <v>5155</v>
      </c>
      <c r="E2083" s="355" t="s">
        <v>517</v>
      </c>
      <c r="F2083" s="355" t="s">
        <v>515</v>
      </c>
      <c r="G2083" s="355" t="s">
        <v>516</v>
      </c>
      <c r="H2083" s="430">
        <v>42860</v>
      </c>
      <c r="I2083" s="355">
        <f t="shared" si="34"/>
        <v>12</v>
      </c>
      <c r="J2083" s="430">
        <v>42860</v>
      </c>
      <c r="K2083" s="430">
        <v>22</v>
      </c>
      <c r="L2083" s="431" t="s">
        <v>408</v>
      </c>
      <c r="M2083" s="355" t="s">
        <v>13199</v>
      </c>
    </row>
    <row r="2084" spans="1:13">
      <c r="A2084" s="354">
        <v>45632</v>
      </c>
      <c r="B2084" s="355" t="s">
        <v>5156</v>
      </c>
      <c r="C2084" s="355" t="s">
        <v>5157</v>
      </c>
      <c r="D2084" s="355" t="s">
        <v>5158</v>
      </c>
      <c r="E2084" s="355" t="s">
        <v>517</v>
      </c>
      <c r="F2084" s="355" t="s">
        <v>515</v>
      </c>
      <c r="G2084" s="355" t="s">
        <v>516</v>
      </c>
      <c r="H2084" s="430">
        <v>37012</v>
      </c>
      <c r="I2084" s="355">
        <f t="shared" si="34"/>
        <v>12</v>
      </c>
      <c r="J2084" s="430">
        <v>37012</v>
      </c>
      <c r="K2084" s="430">
        <v>19</v>
      </c>
      <c r="L2084" s="431" t="s">
        <v>408</v>
      </c>
      <c r="M2084" s="355" t="s">
        <v>13200</v>
      </c>
    </row>
    <row r="2085" spans="1:13">
      <c r="A2085" s="354">
        <v>45632</v>
      </c>
      <c r="B2085" s="355" t="s">
        <v>5156</v>
      </c>
      <c r="C2085" s="355" t="s">
        <v>5157</v>
      </c>
      <c r="D2085" s="355" t="s">
        <v>5158</v>
      </c>
      <c r="E2085" s="355" t="s">
        <v>517</v>
      </c>
      <c r="F2085" s="355" t="s">
        <v>515</v>
      </c>
      <c r="G2085" s="355" t="s">
        <v>516</v>
      </c>
      <c r="H2085" s="430">
        <v>5848</v>
      </c>
      <c r="I2085" s="355">
        <f t="shared" si="34"/>
        <v>12</v>
      </c>
      <c r="J2085" s="430">
        <v>5848</v>
      </c>
      <c r="K2085" s="430">
        <v>3</v>
      </c>
      <c r="L2085" s="431" t="s">
        <v>408</v>
      </c>
      <c r="M2085" s="355" t="s">
        <v>13195</v>
      </c>
    </row>
    <row r="2086" spans="1:13">
      <c r="A2086" s="354">
        <v>45631</v>
      </c>
      <c r="B2086" s="355" t="s">
        <v>5159</v>
      </c>
      <c r="C2086" s="355" t="s">
        <v>5160</v>
      </c>
      <c r="D2086" s="355" t="s">
        <v>5161</v>
      </c>
      <c r="E2086" s="355" t="s">
        <v>517</v>
      </c>
      <c r="F2086" s="355" t="s">
        <v>515</v>
      </c>
      <c r="G2086" s="355" t="s">
        <v>516</v>
      </c>
      <c r="H2086" s="430">
        <v>21390</v>
      </c>
      <c r="I2086" s="355">
        <f t="shared" si="34"/>
        <v>12</v>
      </c>
      <c r="J2086" s="430">
        <v>21390</v>
      </c>
      <c r="K2086" s="430">
        <v>11</v>
      </c>
      <c r="L2086" s="431" t="s">
        <v>408</v>
      </c>
      <c r="M2086" s="355" t="s">
        <v>13201</v>
      </c>
    </row>
    <row r="2087" spans="1:13">
      <c r="A2087" s="354">
        <v>45631</v>
      </c>
      <c r="B2087" s="355" t="s">
        <v>5159</v>
      </c>
      <c r="C2087" s="355" t="s">
        <v>5160</v>
      </c>
      <c r="D2087" s="355" t="s">
        <v>5161</v>
      </c>
      <c r="E2087" s="355" t="s">
        <v>517</v>
      </c>
      <c r="F2087" s="355" t="s">
        <v>515</v>
      </c>
      <c r="G2087" s="355" t="s">
        <v>516</v>
      </c>
      <c r="H2087" s="430">
        <v>21390</v>
      </c>
      <c r="I2087" s="355">
        <f t="shared" si="34"/>
        <v>12</v>
      </c>
      <c r="J2087" s="430">
        <v>21390</v>
      </c>
      <c r="K2087" s="430">
        <v>11</v>
      </c>
      <c r="L2087" s="431" t="s">
        <v>408</v>
      </c>
      <c r="M2087" s="355" t="s">
        <v>13196</v>
      </c>
    </row>
    <row r="2088" spans="1:13">
      <c r="A2088" s="354">
        <v>45632</v>
      </c>
      <c r="B2088" s="355" t="s">
        <v>5162</v>
      </c>
      <c r="C2088" s="355" t="s">
        <v>5163</v>
      </c>
      <c r="D2088" s="355" t="s">
        <v>5164</v>
      </c>
      <c r="E2088" s="355" t="s">
        <v>517</v>
      </c>
      <c r="F2088" s="355" t="s">
        <v>515</v>
      </c>
      <c r="G2088" s="355" t="s">
        <v>516</v>
      </c>
      <c r="H2088" s="430">
        <v>42160</v>
      </c>
      <c r="I2088" s="355">
        <f t="shared" si="34"/>
        <v>12</v>
      </c>
      <c r="J2088" s="430">
        <v>42160</v>
      </c>
      <c r="K2088" s="430">
        <v>22</v>
      </c>
      <c r="L2088" s="431" t="s">
        <v>408</v>
      </c>
      <c r="M2088" s="355" t="s">
        <v>13200</v>
      </c>
    </row>
    <row r="2089" spans="1:13">
      <c r="A2089" s="354">
        <v>45632</v>
      </c>
      <c r="B2089" s="355" t="s">
        <v>5165</v>
      </c>
      <c r="C2089" s="355" t="s">
        <v>5166</v>
      </c>
      <c r="D2089" s="355" t="s">
        <v>5167</v>
      </c>
      <c r="E2089" s="355" t="s">
        <v>517</v>
      </c>
      <c r="F2089" s="355" t="s">
        <v>515</v>
      </c>
      <c r="G2089" s="355" t="s">
        <v>516</v>
      </c>
      <c r="H2089" s="430">
        <v>42080</v>
      </c>
      <c r="I2089" s="355">
        <f t="shared" si="34"/>
        <v>12</v>
      </c>
      <c r="J2089" s="430">
        <v>42080</v>
      </c>
      <c r="K2089" s="430">
        <v>22</v>
      </c>
      <c r="L2089" s="431" t="s">
        <v>408</v>
      </c>
      <c r="M2089" s="355" t="s">
        <v>13200</v>
      </c>
    </row>
    <row r="2090" spans="1:13">
      <c r="A2090" s="354">
        <v>45632</v>
      </c>
      <c r="B2090" s="355" t="s">
        <v>5168</v>
      </c>
      <c r="C2090" s="355" t="s">
        <v>5169</v>
      </c>
      <c r="D2090" s="355" t="s">
        <v>5170</v>
      </c>
      <c r="E2090" s="355" t="s">
        <v>517</v>
      </c>
      <c r="F2090" s="355" t="s">
        <v>515</v>
      </c>
      <c r="G2090" s="355" t="s">
        <v>516</v>
      </c>
      <c r="H2090" s="430">
        <v>42580</v>
      </c>
      <c r="I2090" s="355">
        <f t="shared" si="34"/>
        <v>12</v>
      </c>
      <c r="J2090" s="430">
        <v>42580</v>
      </c>
      <c r="K2090" s="430">
        <v>22</v>
      </c>
      <c r="L2090" s="431" t="s">
        <v>408</v>
      </c>
      <c r="M2090" s="355" t="s">
        <v>13200</v>
      </c>
    </row>
    <row r="2091" spans="1:13">
      <c r="A2091" s="354">
        <v>45619</v>
      </c>
      <c r="B2091" s="355" t="s">
        <v>5171</v>
      </c>
      <c r="C2091" s="355" t="s">
        <v>5172</v>
      </c>
      <c r="D2091" s="355" t="s">
        <v>5173</v>
      </c>
      <c r="E2091" s="355" t="s">
        <v>517</v>
      </c>
      <c r="F2091" s="355" t="s">
        <v>515</v>
      </c>
      <c r="G2091" s="355" t="s">
        <v>516</v>
      </c>
      <c r="H2091" s="430">
        <v>42200</v>
      </c>
      <c r="I2091" s="355">
        <f t="shared" si="34"/>
        <v>11</v>
      </c>
      <c r="J2091" s="430">
        <v>42200</v>
      </c>
      <c r="K2091" s="430">
        <v>22</v>
      </c>
      <c r="L2091" s="431" t="s">
        <v>408</v>
      </c>
      <c r="M2091" s="355" t="s">
        <v>13194</v>
      </c>
    </row>
    <row r="2092" spans="1:13">
      <c r="A2092" s="354">
        <v>45619</v>
      </c>
      <c r="B2092" s="355" t="s">
        <v>5174</v>
      </c>
      <c r="C2092" s="355" t="s">
        <v>5175</v>
      </c>
      <c r="D2092" s="355" t="s">
        <v>5176</v>
      </c>
      <c r="E2092" s="355" t="s">
        <v>517</v>
      </c>
      <c r="F2092" s="355" t="s">
        <v>515</v>
      </c>
      <c r="G2092" s="355" t="s">
        <v>516</v>
      </c>
      <c r="H2092" s="430">
        <v>42460</v>
      </c>
      <c r="I2092" s="355">
        <f t="shared" si="34"/>
        <v>11</v>
      </c>
      <c r="J2092" s="430">
        <v>42460</v>
      </c>
      <c r="K2092" s="430">
        <v>22</v>
      </c>
      <c r="L2092" s="431" t="s">
        <v>408</v>
      </c>
      <c r="M2092" s="355" t="s">
        <v>13194</v>
      </c>
    </row>
    <row r="2093" spans="1:13">
      <c r="A2093" s="354">
        <v>45619</v>
      </c>
      <c r="B2093" s="355" t="s">
        <v>5177</v>
      </c>
      <c r="C2093" s="355" t="s">
        <v>5178</v>
      </c>
      <c r="D2093" s="355" t="s">
        <v>5179</v>
      </c>
      <c r="E2093" s="355" t="s">
        <v>517</v>
      </c>
      <c r="F2093" s="355" t="s">
        <v>515</v>
      </c>
      <c r="G2093" s="355" t="s">
        <v>516</v>
      </c>
      <c r="H2093" s="430">
        <v>42240</v>
      </c>
      <c r="I2093" s="355">
        <f t="shared" si="34"/>
        <v>11</v>
      </c>
      <c r="J2093" s="430">
        <v>42240</v>
      </c>
      <c r="K2093" s="430">
        <v>22</v>
      </c>
      <c r="L2093" s="431" t="s">
        <v>408</v>
      </c>
      <c r="M2093" s="355" t="s">
        <v>13194</v>
      </c>
    </row>
    <row r="2094" spans="1:13">
      <c r="A2094" s="354">
        <v>45619</v>
      </c>
      <c r="B2094" s="355" t="s">
        <v>5180</v>
      </c>
      <c r="C2094" s="355" t="s">
        <v>5181</v>
      </c>
      <c r="D2094" s="355" t="s">
        <v>5182</v>
      </c>
      <c r="E2094" s="355" t="s">
        <v>517</v>
      </c>
      <c r="F2094" s="355" t="s">
        <v>515</v>
      </c>
      <c r="G2094" s="355" t="s">
        <v>516</v>
      </c>
      <c r="H2094" s="430">
        <v>42460</v>
      </c>
      <c r="I2094" s="355">
        <f t="shared" si="34"/>
        <v>11</v>
      </c>
      <c r="J2094" s="430">
        <v>42460</v>
      </c>
      <c r="K2094" s="430">
        <v>22</v>
      </c>
      <c r="L2094" s="431" t="s">
        <v>408</v>
      </c>
      <c r="M2094" s="355" t="s">
        <v>13194</v>
      </c>
    </row>
    <row r="2095" spans="1:13">
      <c r="A2095" s="354">
        <v>45621</v>
      </c>
      <c r="B2095" s="355" t="s">
        <v>5183</v>
      </c>
      <c r="C2095" s="355" t="s">
        <v>5184</v>
      </c>
      <c r="D2095" s="355" t="s">
        <v>5185</v>
      </c>
      <c r="E2095" s="355" t="s">
        <v>517</v>
      </c>
      <c r="F2095" s="355" t="s">
        <v>515</v>
      </c>
      <c r="G2095" s="355" t="s">
        <v>516</v>
      </c>
      <c r="H2095" s="430">
        <v>40060</v>
      </c>
      <c r="I2095" s="355">
        <f t="shared" si="34"/>
        <v>11</v>
      </c>
      <c r="J2095" s="430">
        <v>40060</v>
      </c>
      <c r="K2095" s="430">
        <v>21</v>
      </c>
      <c r="L2095" s="431" t="s">
        <v>300</v>
      </c>
      <c r="M2095" s="355" t="s">
        <v>13177</v>
      </c>
    </row>
    <row r="2096" spans="1:13">
      <c r="A2096" s="354">
        <v>45621</v>
      </c>
      <c r="B2096" s="355" t="s">
        <v>5186</v>
      </c>
      <c r="C2096" s="355" t="s">
        <v>5187</v>
      </c>
      <c r="D2096" s="355" t="s">
        <v>5188</v>
      </c>
      <c r="E2096" s="355" t="s">
        <v>517</v>
      </c>
      <c r="F2096" s="355" t="s">
        <v>515</v>
      </c>
      <c r="G2096" s="355" t="s">
        <v>516</v>
      </c>
      <c r="H2096" s="430">
        <v>40220</v>
      </c>
      <c r="I2096" s="355">
        <f t="shared" si="34"/>
        <v>11</v>
      </c>
      <c r="J2096" s="430">
        <v>40220</v>
      </c>
      <c r="K2096" s="430">
        <v>21</v>
      </c>
      <c r="L2096" s="431" t="s">
        <v>408</v>
      </c>
      <c r="M2096" s="355" t="s">
        <v>13177</v>
      </c>
    </row>
    <row r="2097" spans="1:13">
      <c r="A2097" s="354">
        <v>45622</v>
      </c>
      <c r="B2097" s="355" t="s">
        <v>5189</v>
      </c>
      <c r="C2097" s="355" t="s">
        <v>5190</v>
      </c>
      <c r="D2097" s="355" t="s">
        <v>5191</v>
      </c>
      <c r="E2097" s="355" t="s">
        <v>517</v>
      </c>
      <c r="F2097" s="355" t="s">
        <v>515</v>
      </c>
      <c r="G2097" s="355" t="s">
        <v>516</v>
      </c>
      <c r="H2097" s="430">
        <v>42480</v>
      </c>
      <c r="I2097" s="355">
        <f t="shared" si="34"/>
        <v>11</v>
      </c>
      <c r="J2097" s="430">
        <v>42480</v>
      </c>
      <c r="K2097" s="430">
        <v>22</v>
      </c>
      <c r="L2097" s="431" t="s">
        <v>408</v>
      </c>
      <c r="M2097" s="355" t="s">
        <v>13179</v>
      </c>
    </row>
    <row r="2098" spans="1:13">
      <c r="A2098" s="354">
        <v>45623</v>
      </c>
      <c r="B2098" s="355" t="s">
        <v>5192</v>
      </c>
      <c r="C2098" s="355" t="s">
        <v>5193</v>
      </c>
      <c r="D2098" s="355" t="s">
        <v>5194</v>
      </c>
      <c r="E2098" s="355" t="s">
        <v>517</v>
      </c>
      <c r="F2098" s="355" t="s">
        <v>515</v>
      </c>
      <c r="G2098" s="355" t="s">
        <v>516</v>
      </c>
      <c r="H2098" s="430">
        <v>42320</v>
      </c>
      <c r="I2098" s="355">
        <f t="shared" si="34"/>
        <v>11</v>
      </c>
      <c r="J2098" s="430">
        <v>42320</v>
      </c>
      <c r="K2098" s="430">
        <v>22</v>
      </c>
      <c r="L2098" s="431" t="s">
        <v>408</v>
      </c>
      <c r="M2098" s="355" t="s">
        <v>13178</v>
      </c>
    </row>
    <row r="2099" spans="1:13">
      <c r="A2099" s="354">
        <v>45623</v>
      </c>
      <c r="B2099" s="355" t="s">
        <v>5195</v>
      </c>
      <c r="C2099" s="355" t="s">
        <v>5196</v>
      </c>
      <c r="D2099" s="355" t="s">
        <v>5197</v>
      </c>
      <c r="E2099" s="355" t="s">
        <v>517</v>
      </c>
      <c r="F2099" s="355" t="s">
        <v>515</v>
      </c>
      <c r="G2099" s="355" t="s">
        <v>516</v>
      </c>
      <c r="H2099" s="430">
        <v>42880</v>
      </c>
      <c r="I2099" s="355">
        <f t="shared" si="34"/>
        <v>11</v>
      </c>
      <c r="J2099" s="430">
        <v>42880</v>
      </c>
      <c r="K2099" s="430">
        <v>22</v>
      </c>
      <c r="L2099" s="431" t="s">
        <v>408</v>
      </c>
      <c r="M2099" s="355" t="s">
        <v>13195</v>
      </c>
    </row>
    <row r="2100" spans="1:13">
      <c r="A2100" s="354">
        <v>45622</v>
      </c>
      <c r="B2100" s="355" t="s">
        <v>5198</v>
      </c>
      <c r="C2100" s="355" t="s">
        <v>5199</v>
      </c>
      <c r="D2100" s="355" t="s">
        <v>5200</v>
      </c>
      <c r="E2100" s="355" t="s">
        <v>517</v>
      </c>
      <c r="F2100" s="355" t="s">
        <v>515</v>
      </c>
      <c r="G2100" s="355" t="s">
        <v>516</v>
      </c>
      <c r="H2100" s="430">
        <v>42380</v>
      </c>
      <c r="I2100" s="355">
        <f t="shared" si="34"/>
        <v>11</v>
      </c>
      <c r="J2100" s="430">
        <v>42380</v>
      </c>
      <c r="K2100" s="430">
        <v>22</v>
      </c>
      <c r="L2100" s="431" t="s">
        <v>408</v>
      </c>
      <c r="M2100" s="355" t="s">
        <v>13182</v>
      </c>
    </row>
    <row r="2101" spans="1:13">
      <c r="A2101" s="354">
        <v>45622</v>
      </c>
      <c r="B2101" s="355" t="s">
        <v>5201</v>
      </c>
      <c r="C2101" s="355" t="s">
        <v>5202</v>
      </c>
      <c r="D2101" s="355" t="s">
        <v>5203</v>
      </c>
      <c r="E2101" s="355" t="s">
        <v>517</v>
      </c>
      <c r="F2101" s="355" t="s">
        <v>515</v>
      </c>
      <c r="G2101" s="355" t="s">
        <v>516</v>
      </c>
      <c r="H2101" s="430">
        <v>39500</v>
      </c>
      <c r="I2101" s="355">
        <f t="shared" si="34"/>
        <v>11</v>
      </c>
      <c r="J2101" s="430">
        <v>39500</v>
      </c>
      <c r="K2101" s="430">
        <v>21</v>
      </c>
      <c r="L2101" s="431" t="s">
        <v>408</v>
      </c>
      <c r="M2101" s="355" t="s">
        <v>13182</v>
      </c>
    </row>
    <row r="2102" spans="1:13">
      <c r="A2102" s="354">
        <v>45622</v>
      </c>
      <c r="B2102" s="355" t="s">
        <v>5204</v>
      </c>
      <c r="C2102" s="355" t="s">
        <v>5205</v>
      </c>
      <c r="D2102" s="355" t="s">
        <v>5206</v>
      </c>
      <c r="E2102" s="355" t="s">
        <v>517</v>
      </c>
      <c r="F2102" s="355" t="s">
        <v>515</v>
      </c>
      <c r="G2102" s="355" t="s">
        <v>516</v>
      </c>
      <c r="H2102" s="430">
        <v>26360</v>
      </c>
      <c r="I2102" s="355">
        <f t="shared" si="34"/>
        <v>11</v>
      </c>
      <c r="J2102" s="430">
        <v>26360</v>
      </c>
      <c r="K2102" s="430">
        <v>14</v>
      </c>
      <c r="L2102" s="431" t="s">
        <v>408</v>
      </c>
      <c r="M2102" s="355" t="s">
        <v>13179</v>
      </c>
    </row>
    <row r="2103" spans="1:13">
      <c r="A2103" s="354">
        <v>45622</v>
      </c>
      <c r="B2103" s="355" t="s">
        <v>5204</v>
      </c>
      <c r="C2103" s="355" t="s">
        <v>5205</v>
      </c>
      <c r="D2103" s="355" t="s">
        <v>5206</v>
      </c>
      <c r="E2103" s="355" t="s">
        <v>517</v>
      </c>
      <c r="F2103" s="355" t="s">
        <v>515</v>
      </c>
      <c r="G2103" s="355" t="s">
        <v>516</v>
      </c>
      <c r="H2103" s="430">
        <v>13280</v>
      </c>
      <c r="I2103" s="355">
        <f t="shared" si="34"/>
        <v>11</v>
      </c>
      <c r="J2103" s="430">
        <v>13280</v>
      </c>
      <c r="K2103" s="430">
        <v>7</v>
      </c>
      <c r="L2103" s="431" t="s">
        <v>408</v>
      </c>
      <c r="M2103" s="355" t="s">
        <v>13182</v>
      </c>
    </row>
    <row r="2104" spans="1:13">
      <c r="A2104" s="354">
        <v>45622</v>
      </c>
      <c r="B2104" s="355" t="s">
        <v>5207</v>
      </c>
      <c r="C2104" s="355" t="s">
        <v>5208</v>
      </c>
      <c r="D2104" s="355" t="s">
        <v>5209</v>
      </c>
      <c r="E2104" s="355" t="s">
        <v>517</v>
      </c>
      <c r="F2104" s="355" t="s">
        <v>515</v>
      </c>
      <c r="G2104" s="355" t="s">
        <v>516</v>
      </c>
      <c r="H2104" s="430">
        <v>40000</v>
      </c>
      <c r="I2104" s="355">
        <f t="shared" si="34"/>
        <v>11</v>
      </c>
      <c r="J2104" s="430">
        <v>40000</v>
      </c>
      <c r="K2104" s="430">
        <v>21</v>
      </c>
      <c r="L2104" s="431" t="s">
        <v>408</v>
      </c>
      <c r="M2104" s="355" t="s">
        <v>13178</v>
      </c>
    </row>
    <row r="2105" spans="1:13">
      <c r="A2105" s="354">
        <v>45622</v>
      </c>
      <c r="B2105" s="355" t="s">
        <v>5210</v>
      </c>
      <c r="C2105" s="355" t="s">
        <v>5211</v>
      </c>
      <c r="D2105" s="355" t="s">
        <v>5212</v>
      </c>
      <c r="E2105" s="355" t="s">
        <v>517</v>
      </c>
      <c r="F2105" s="355" t="s">
        <v>515</v>
      </c>
      <c r="G2105" s="355" t="s">
        <v>516</v>
      </c>
      <c r="H2105" s="430">
        <v>39640</v>
      </c>
      <c r="I2105" s="355">
        <f t="shared" si="34"/>
        <v>11</v>
      </c>
      <c r="J2105" s="430">
        <v>39640</v>
      </c>
      <c r="K2105" s="430">
        <v>21</v>
      </c>
      <c r="L2105" s="431" t="s">
        <v>408</v>
      </c>
      <c r="M2105" s="355" t="s">
        <v>13179</v>
      </c>
    </row>
    <row r="2106" spans="1:13">
      <c r="A2106" s="354">
        <v>45622</v>
      </c>
      <c r="B2106" s="355" t="s">
        <v>5213</v>
      </c>
      <c r="C2106" s="355" t="s">
        <v>5214</v>
      </c>
      <c r="D2106" s="355" t="s">
        <v>5215</v>
      </c>
      <c r="E2106" s="355" t="s">
        <v>517</v>
      </c>
      <c r="F2106" s="355" t="s">
        <v>515</v>
      </c>
      <c r="G2106" s="355" t="s">
        <v>516</v>
      </c>
      <c r="H2106" s="430">
        <v>39780</v>
      </c>
      <c r="I2106" s="355">
        <f t="shared" si="34"/>
        <v>11</v>
      </c>
      <c r="J2106" s="430">
        <v>39780</v>
      </c>
      <c r="K2106" s="430">
        <v>21</v>
      </c>
      <c r="L2106" s="431" t="s">
        <v>408</v>
      </c>
      <c r="M2106" s="355" t="s">
        <v>13179</v>
      </c>
    </row>
    <row r="2107" spans="1:13">
      <c r="A2107" s="354">
        <v>45622</v>
      </c>
      <c r="B2107" s="355" t="s">
        <v>5216</v>
      </c>
      <c r="C2107" s="355" t="s">
        <v>5217</v>
      </c>
      <c r="D2107" s="355" t="s">
        <v>5218</v>
      </c>
      <c r="E2107" s="355" t="s">
        <v>517</v>
      </c>
      <c r="F2107" s="355" t="s">
        <v>515</v>
      </c>
      <c r="G2107" s="355" t="s">
        <v>516</v>
      </c>
      <c r="H2107" s="430">
        <v>40120</v>
      </c>
      <c r="I2107" s="355">
        <f t="shared" si="34"/>
        <v>11</v>
      </c>
      <c r="J2107" s="430">
        <v>40120</v>
      </c>
      <c r="K2107" s="430">
        <v>21</v>
      </c>
      <c r="L2107" s="431" t="s">
        <v>408</v>
      </c>
      <c r="M2107" s="355" t="s">
        <v>13179</v>
      </c>
    </row>
    <row r="2108" spans="1:13">
      <c r="A2108" s="354">
        <v>45622</v>
      </c>
      <c r="B2108" s="355" t="s">
        <v>5219</v>
      </c>
      <c r="C2108" s="355" t="s">
        <v>5220</v>
      </c>
      <c r="D2108" s="355" t="s">
        <v>5221</v>
      </c>
      <c r="E2108" s="355" t="s">
        <v>517</v>
      </c>
      <c r="F2108" s="355" t="s">
        <v>515</v>
      </c>
      <c r="G2108" s="355" t="s">
        <v>516</v>
      </c>
      <c r="H2108" s="430">
        <v>39900</v>
      </c>
      <c r="I2108" s="355">
        <f t="shared" si="34"/>
        <v>11</v>
      </c>
      <c r="J2108" s="430">
        <v>39900</v>
      </c>
      <c r="K2108" s="430">
        <v>21</v>
      </c>
      <c r="L2108" s="431" t="s">
        <v>408</v>
      </c>
      <c r="M2108" s="355" t="s">
        <v>13179</v>
      </c>
    </row>
    <row r="2109" spans="1:13">
      <c r="A2109" s="354">
        <v>45623</v>
      </c>
      <c r="B2109" s="355" t="s">
        <v>5222</v>
      </c>
      <c r="C2109" s="355" t="s">
        <v>5223</v>
      </c>
      <c r="D2109" s="355" t="s">
        <v>5224</v>
      </c>
      <c r="E2109" s="355" t="s">
        <v>517</v>
      </c>
      <c r="F2109" s="355" t="s">
        <v>515</v>
      </c>
      <c r="G2109" s="355" t="s">
        <v>516</v>
      </c>
      <c r="H2109" s="430">
        <v>38114</v>
      </c>
      <c r="I2109" s="355">
        <f t="shared" si="34"/>
        <v>11</v>
      </c>
      <c r="J2109" s="430">
        <v>38114</v>
      </c>
      <c r="K2109" s="430">
        <v>20</v>
      </c>
      <c r="L2109" s="431" t="s">
        <v>408</v>
      </c>
      <c r="M2109" s="355" t="s">
        <v>13195</v>
      </c>
    </row>
    <row r="2110" spans="1:13">
      <c r="A2110" s="354">
        <v>45623</v>
      </c>
      <c r="B2110" s="355" t="s">
        <v>5222</v>
      </c>
      <c r="C2110" s="355" t="s">
        <v>5223</v>
      </c>
      <c r="D2110" s="355" t="s">
        <v>5224</v>
      </c>
      <c r="E2110" s="355" t="s">
        <v>517</v>
      </c>
      <c r="F2110" s="355" t="s">
        <v>515</v>
      </c>
      <c r="G2110" s="355" t="s">
        <v>516</v>
      </c>
      <c r="H2110" s="430">
        <v>1906</v>
      </c>
      <c r="I2110" s="355">
        <f t="shared" si="34"/>
        <v>11</v>
      </c>
      <c r="J2110" s="430">
        <v>1906</v>
      </c>
      <c r="K2110" s="430">
        <v>1</v>
      </c>
      <c r="L2110" s="431" t="s">
        <v>408</v>
      </c>
      <c r="M2110" s="355" t="s">
        <v>13178</v>
      </c>
    </row>
    <row r="2111" spans="1:13">
      <c r="A2111" s="354">
        <v>45623</v>
      </c>
      <c r="B2111" s="355" t="s">
        <v>5225</v>
      </c>
      <c r="C2111" s="355" t="s">
        <v>5226</v>
      </c>
      <c r="D2111" s="355" t="s">
        <v>5227</v>
      </c>
      <c r="E2111" s="355" t="s">
        <v>517</v>
      </c>
      <c r="F2111" s="355" t="s">
        <v>515</v>
      </c>
      <c r="G2111" s="355" t="s">
        <v>516</v>
      </c>
      <c r="H2111" s="430">
        <v>40180</v>
      </c>
      <c r="I2111" s="355">
        <f t="shared" si="34"/>
        <v>11</v>
      </c>
      <c r="J2111" s="430">
        <v>40180</v>
      </c>
      <c r="K2111" s="430">
        <v>21</v>
      </c>
      <c r="L2111" s="431" t="s">
        <v>408</v>
      </c>
      <c r="M2111" s="355" t="s">
        <v>13195</v>
      </c>
    </row>
    <row r="2112" spans="1:13">
      <c r="A2112" s="354">
        <v>45623</v>
      </c>
      <c r="B2112" s="355" t="s">
        <v>5228</v>
      </c>
      <c r="C2112" s="355" t="s">
        <v>5229</v>
      </c>
      <c r="D2112" s="355" t="s">
        <v>5230</v>
      </c>
      <c r="E2112" s="355" t="s">
        <v>517</v>
      </c>
      <c r="F2112" s="355" t="s">
        <v>515</v>
      </c>
      <c r="G2112" s="355" t="s">
        <v>516</v>
      </c>
      <c r="H2112" s="430">
        <v>40000</v>
      </c>
      <c r="I2112" s="355">
        <f t="shared" si="34"/>
        <v>11</v>
      </c>
      <c r="J2112" s="430">
        <v>40000</v>
      </c>
      <c r="K2112" s="430">
        <v>21</v>
      </c>
      <c r="L2112" s="431" t="s">
        <v>408</v>
      </c>
      <c r="M2112" s="355" t="s">
        <v>13195</v>
      </c>
    </row>
    <row r="2113" spans="1:13">
      <c r="A2113" s="354">
        <v>45619</v>
      </c>
      <c r="B2113" s="355" t="s">
        <v>5231</v>
      </c>
      <c r="C2113" s="355" t="s">
        <v>5232</v>
      </c>
      <c r="D2113" s="355" t="s">
        <v>5233</v>
      </c>
      <c r="E2113" s="355" t="s">
        <v>517</v>
      </c>
      <c r="F2113" s="355" t="s">
        <v>515</v>
      </c>
      <c r="G2113" s="355" t="s">
        <v>516</v>
      </c>
      <c r="H2113" s="430">
        <v>42600</v>
      </c>
      <c r="I2113" s="355">
        <f t="shared" si="34"/>
        <v>11</v>
      </c>
      <c r="J2113" s="430">
        <v>42600</v>
      </c>
      <c r="K2113" s="430">
        <v>22</v>
      </c>
      <c r="L2113" s="431" t="s">
        <v>408</v>
      </c>
      <c r="M2113" s="355" t="s">
        <v>13182</v>
      </c>
    </row>
    <row r="2114" spans="1:13">
      <c r="A2114" s="354">
        <v>45619</v>
      </c>
      <c r="B2114" s="355" t="s">
        <v>5234</v>
      </c>
      <c r="C2114" s="355" t="s">
        <v>5235</v>
      </c>
      <c r="D2114" s="355" t="s">
        <v>5236</v>
      </c>
      <c r="E2114" s="355" t="s">
        <v>517</v>
      </c>
      <c r="F2114" s="355" t="s">
        <v>515</v>
      </c>
      <c r="G2114" s="355" t="s">
        <v>516</v>
      </c>
      <c r="H2114" s="430">
        <v>42560</v>
      </c>
      <c r="I2114" s="355">
        <f t="shared" si="34"/>
        <v>11</v>
      </c>
      <c r="J2114" s="430">
        <v>42560</v>
      </c>
      <c r="K2114" s="430">
        <v>22</v>
      </c>
      <c r="L2114" s="431" t="s">
        <v>300</v>
      </c>
      <c r="M2114" s="355" t="s">
        <v>13182</v>
      </c>
    </row>
    <row r="2115" spans="1:13">
      <c r="A2115" s="354">
        <v>45623</v>
      </c>
      <c r="B2115" s="355" t="s">
        <v>5237</v>
      </c>
      <c r="C2115" s="355" t="s">
        <v>5238</v>
      </c>
      <c r="D2115" s="355" t="s">
        <v>5239</v>
      </c>
      <c r="E2115" s="355" t="s">
        <v>517</v>
      </c>
      <c r="F2115" s="355" t="s">
        <v>515</v>
      </c>
      <c r="G2115" s="355" t="s">
        <v>516</v>
      </c>
      <c r="H2115" s="430">
        <v>42520</v>
      </c>
      <c r="I2115" s="355">
        <f t="shared" si="34"/>
        <v>11</v>
      </c>
      <c r="J2115" s="430">
        <v>42520</v>
      </c>
      <c r="K2115" s="430">
        <v>22</v>
      </c>
      <c r="L2115" s="431" t="s">
        <v>408</v>
      </c>
      <c r="M2115" s="355" t="s">
        <v>13178</v>
      </c>
    </row>
    <row r="2116" spans="1:13">
      <c r="A2116" s="354">
        <v>45622</v>
      </c>
      <c r="B2116" s="355" t="s">
        <v>5240</v>
      </c>
      <c r="C2116" s="355" t="s">
        <v>5241</v>
      </c>
      <c r="D2116" s="355" t="s">
        <v>5242</v>
      </c>
      <c r="E2116" s="355" t="s">
        <v>517</v>
      </c>
      <c r="F2116" s="355" t="s">
        <v>515</v>
      </c>
      <c r="G2116" s="355" t="s">
        <v>516</v>
      </c>
      <c r="H2116" s="430">
        <v>42940</v>
      </c>
      <c r="I2116" s="355">
        <f t="shared" si="34"/>
        <v>11</v>
      </c>
      <c r="J2116" s="430">
        <v>42940</v>
      </c>
      <c r="K2116" s="430">
        <v>22</v>
      </c>
      <c r="L2116" s="431" t="s">
        <v>408</v>
      </c>
      <c r="M2116" s="355" t="s">
        <v>13178</v>
      </c>
    </row>
    <row r="2117" spans="1:13">
      <c r="A2117" s="354">
        <v>45630</v>
      </c>
      <c r="B2117" s="355" t="s">
        <v>5243</v>
      </c>
      <c r="C2117" s="355" t="s">
        <v>5244</v>
      </c>
      <c r="D2117" s="355" t="s">
        <v>5245</v>
      </c>
      <c r="E2117" s="355" t="s">
        <v>517</v>
      </c>
      <c r="F2117" s="355" t="s">
        <v>515</v>
      </c>
      <c r="G2117" s="355" t="s">
        <v>516</v>
      </c>
      <c r="H2117" s="430">
        <v>5856</v>
      </c>
      <c r="I2117" s="355">
        <f t="shared" si="34"/>
        <v>12</v>
      </c>
      <c r="J2117" s="430">
        <v>5856</v>
      </c>
      <c r="K2117" s="430">
        <v>3</v>
      </c>
      <c r="L2117" s="431" t="s">
        <v>408</v>
      </c>
      <c r="M2117" s="355" t="s">
        <v>13199</v>
      </c>
    </row>
    <row r="2118" spans="1:13">
      <c r="A2118" s="354">
        <v>45630</v>
      </c>
      <c r="B2118" s="355" t="s">
        <v>5243</v>
      </c>
      <c r="C2118" s="355" t="s">
        <v>5244</v>
      </c>
      <c r="D2118" s="355" t="s">
        <v>5245</v>
      </c>
      <c r="E2118" s="355" t="s">
        <v>517</v>
      </c>
      <c r="F2118" s="355" t="s">
        <v>515</v>
      </c>
      <c r="G2118" s="355" t="s">
        <v>516</v>
      </c>
      <c r="H2118" s="430">
        <v>33944</v>
      </c>
      <c r="I2118" s="355">
        <f t="shared" si="34"/>
        <v>12</v>
      </c>
      <c r="J2118" s="430">
        <v>33944</v>
      </c>
      <c r="K2118" s="430">
        <v>18</v>
      </c>
      <c r="L2118" s="431" t="s">
        <v>408</v>
      </c>
      <c r="M2118" s="355" t="s">
        <v>13202</v>
      </c>
    </row>
    <row r="2119" spans="1:13">
      <c r="A2119" s="354">
        <v>45630</v>
      </c>
      <c r="B2119" s="355" t="s">
        <v>5246</v>
      </c>
      <c r="C2119" s="355" t="s">
        <v>5247</v>
      </c>
      <c r="D2119" s="355" t="s">
        <v>5248</v>
      </c>
      <c r="E2119" s="355" t="s">
        <v>517</v>
      </c>
      <c r="F2119" s="355" t="s">
        <v>515</v>
      </c>
      <c r="G2119" s="355" t="s">
        <v>516</v>
      </c>
      <c r="H2119" s="430">
        <v>40420</v>
      </c>
      <c r="I2119" s="355">
        <f t="shared" si="34"/>
        <v>12</v>
      </c>
      <c r="J2119" s="430">
        <v>40420</v>
      </c>
      <c r="K2119" s="430">
        <v>21</v>
      </c>
      <c r="L2119" s="431" t="s">
        <v>408</v>
      </c>
      <c r="M2119" s="355" t="s">
        <v>13199</v>
      </c>
    </row>
    <row r="2120" spans="1:13">
      <c r="A2120" s="354">
        <v>45631</v>
      </c>
      <c r="B2120" s="355" t="s">
        <v>5249</v>
      </c>
      <c r="C2120" s="355" t="s">
        <v>5250</v>
      </c>
      <c r="D2120" s="355" t="s">
        <v>5251</v>
      </c>
      <c r="E2120" s="355" t="s">
        <v>517</v>
      </c>
      <c r="F2120" s="355" t="s">
        <v>515</v>
      </c>
      <c r="G2120" s="355" t="s">
        <v>516</v>
      </c>
      <c r="H2120" s="430">
        <v>40060</v>
      </c>
      <c r="I2120" s="355">
        <f t="shared" si="34"/>
        <v>12</v>
      </c>
      <c r="J2120" s="430">
        <v>40060</v>
      </c>
      <c r="K2120" s="430">
        <v>21</v>
      </c>
      <c r="L2120" s="431" t="s">
        <v>408</v>
      </c>
      <c r="M2120" s="355" t="s">
        <v>13202</v>
      </c>
    </row>
    <row r="2121" spans="1:13">
      <c r="A2121" s="354">
        <v>45630</v>
      </c>
      <c r="B2121" s="355" t="s">
        <v>5252</v>
      </c>
      <c r="C2121" s="355" t="s">
        <v>5253</v>
      </c>
      <c r="D2121" s="355" t="s">
        <v>5254</v>
      </c>
      <c r="E2121" s="355" t="s">
        <v>517</v>
      </c>
      <c r="F2121" s="355" t="s">
        <v>515</v>
      </c>
      <c r="G2121" s="355" t="s">
        <v>516</v>
      </c>
      <c r="H2121" s="430">
        <v>39760</v>
      </c>
      <c r="I2121" s="355">
        <f t="shared" si="34"/>
        <v>12</v>
      </c>
      <c r="J2121" s="430">
        <v>39760</v>
      </c>
      <c r="K2121" s="430">
        <v>21</v>
      </c>
      <c r="L2121" s="431" t="s">
        <v>408</v>
      </c>
      <c r="M2121" s="355" t="s">
        <v>13202</v>
      </c>
    </row>
    <row r="2122" spans="1:13">
      <c r="A2122" s="354">
        <v>45630</v>
      </c>
      <c r="B2122" s="355" t="s">
        <v>5255</v>
      </c>
      <c r="C2122" s="355" t="s">
        <v>5256</v>
      </c>
      <c r="D2122" s="355" t="s">
        <v>5257</v>
      </c>
      <c r="E2122" s="355" t="s">
        <v>517</v>
      </c>
      <c r="F2122" s="355" t="s">
        <v>515</v>
      </c>
      <c r="G2122" s="355" t="s">
        <v>516</v>
      </c>
      <c r="H2122" s="430">
        <v>39560</v>
      </c>
      <c r="I2122" s="355">
        <f t="shared" si="34"/>
        <v>12</v>
      </c>
      <c r="J2122" s="430">
        <v>39560</v>
      </c>
      <c r="K2122" s="430">
        <v>21</v>
      </c>
      <c r="L2122" s="431" t="s">
        <v>408</v>
      </c>
      <c r="M2122" s="355" t="s">
        <v>13202</v>
      </c>
    </row>
    <row r="2123" spans="1:13">
      <c r="A2123" s="354">
        <v>45631</v>
      </c>
      <c r="B2123" s="355" t="s">
        <v>5258</v>
      </c>
      <c r="C2123" s="355" t="s">
        <v>5259</v>
      </c>
      <c r="D2123" s="355" t="s">
        <v>5260</v>
      </c>
      <c r="E2123" s="355" t="s">
        <v>517</v>
      </c>
      <c r="F2123" s="355" t="s">
        <v>515</v>
      </c>
      <c r="G2123" s="355" t="s">
        <v>516</v>
      </c>
      <c r="H2123" s="430">
        <v>40900</v>
      </c>
      <c r="I2123" s="355">
        <f t="shared" si="34"/>
        <v>12</v>
      </c>
      <c r="J2123" s="430">
        <v>40900</v>
      </c>
      <c r="K2123" s="430">
        <v>21</v>
      </c>
      <c r="L2123" s="431" t="s">
        <v>408</v>
      </c>
      <c r="M2123" s="355" t="s">
        <v>13196</v>
      </c>
    </row>
    <row r="2124" spans="1:13">
      <c r="A2124" s="354">
        <v>45631</v>
      </c>
      <c r="B2124" s="355" t="s">
        <v>5261</v>
      </c>
      <c r="C2124" s="355" t="s">
        <v>5262</v>
      </c>
      <c r="D2124" s="355" t="s">
        <v>5263</v>
      </c>
      <c r="E2124" s="355" t="s">
        <v>517</v>
      </c>
      <c r="F2124" s="355" t="s">
        <v>515</v>
      </c>
      <c r="G2124" s="355" t="s">
        <v>516</v>
      </c>
      <c r="H2124" s="430">
        <v>41560</v>
      </c>
      <c r="I2124" s="355">
        <f t="shared" si="34"/>
        <v>12</v>
      </c>
      <c r="J2124" s="430">
        <v>41560</v>
      </c>
      <c r="K2124" s="430">
        <v>21</v>
      </c>
      <c r="L2124" s="431" t="s">
        <v>408</v>
      </c>
      <c r="M2124" s="355" t="s">
        <v>13196</v>
      </c>
    </row>
    <row r="2125" spans="1:13">
      <c r="A2125" s="354">
        <v>45631</v>
      </c>
      <c r="B2125" s="355" t="s">
        <v>5264</v>
      </c>
      <c r="C2125" s="355" t="s">
        <v>5265</v>
      </c>
      <c r="D2125" s="355" t="s">
        <v>5266</v>
      </c>
      <c r="E2125" s="355" t="s">
        <v>517</v>
      </c>
      <c r="F2125" s="355" t="s">
        <v>515</v>
      </c>
      <c r="G2125" s="355" t="s">
        <v>516</v>
      </c>
      <c r="H2125" s="430">
        <v>38320</v>
      </c>
      <c r="I2125" s="355">
        <f t="shared" si="34"/>
        <v>12</v>
      </c>
      <c r="J2125" s="430">
        <v>38320</v>
      </c>
      <c r="K2125" s="430">
        <v>21</v>
      </c>
      <c r="L2125" s="431" t="s">
        <v>408</v>
      </c>
      <c r="M2125" s="355" t="s">
        <v>13195</v>
      </c>
    </row>
    <row r="2126" spans="1:13">
      <c r="A2126" s="354">
        <v>45631</v>
      </c>
      <c r="B2126" s="355" t="s">
        <v>5267</v>
      </c>
      <c r="C2126" s="355" t="s">
        <v>5268</v>
      </c>
      <c r="D2126" s="355" t="s">
        <v>5269</v>
      </c>
      <c r="E2126" s="355" t="s">
        <v>517</v>
      </c>
      <c r="F2126" s="355" t="s">
        <v>515</v>
      </c>
      <c r="G2126" s="355" t="s">
        <v>516</v>
      </c>
      <c r="H2126" s="430">
        <v>40280</v>
      </c>
      <c r="I2126" s="355">
        <f t="shared" si="34"/>
        <v>12</v>
      </c>
      <c r="J2126" s="430">
        <v>40280</v>
      </c>
      <c r="K2126" s="430">
        <v>21</v>
      </c>
      <c r="L2126" s="431" t="s">
        <v>408</v>
      </c>
      <c r="M2126" s="355" t="s">
        <v>13196</v>
      </c>
    </row>
    <row r="2127" spans="1:13">
      <c r="A2127" s="354">
        <v>45631</v>
      </c>
      <c r="B2127" s="355" t="s">
        <v>5270</v>
      </c>
      <c r="C2127" s="355" t="s">
        <v>5271</v>
      </c>
      <c r="D2127" s="355" t="s">
        <v>5272</v>
      </c>
      <c r="E2127" s="355" t="s">
        <v>517</v>
      </c>
      <c r="F2127" s="355" t="s">
        <v>515</v>
      </c>
      <c r="G2127" s="355" t="s">
        <v>516</v>
      </c>
      <c r="H2127" s="430">
        <v>10932</v>
      </c>
      <c r="I2127" s="355">
        <f t="shared" si="34"/>
        <v>12</v>
      </c>
      <c r="J2127" s="430">
        <v>10932</v>
      </c>
      <c r="K2127" s="430">
        <v>6</v>
      </c>
      <c r="L2127" s="431" t="s">
        <v>408</v>
      </c>
      <c r="M2127" s="355" t="s">
        <v>13195</v>
      </c>
    </row>
    <row r="2128" spans="1:13">
      <c r="A2128" s="354">
        <v>45631</v>
      </c>
      <c r="B2128" s="355" t="s">
        <v>5270</v>
      </c>
      <c r="C2128" s="355" t="s">
        <v>5271</v>
      </c>
      <c r="D2128" s="355" t="s">
        <v>5272</v>
      </c>
      <c r="E2128" s="355" t="s">
        <v>517</v>
      </c>
      <c r="F2128" s="355" t="s">
        <v>515</v>
      </c>
      <c r="G2128" s="355" t="s">
        <v>516</v>
      </c>
      <c r="H2128" s="430">
        <v>27328</v>
      </c>
      <c r="I2128" s="355">
        <f t="shared" si="34"/>
        <v>12</v>
      </c>
      <c r="J2128" s="430">
        <v>27328</v>
      </c>
      <c r="K2128" s="430">
        <v>15</v>
      </c>
      <c r="L2128" s="431" t="s">
        <v>408</v>
      </c>
      <c r="M2128" s="355" t="s">
        <v>13201</v>
      </c>
    </row>
    <row r="2129" spans="1:13">
      <c r="A2129" s="354">
        <v>45631</v>
      </c>
      <c r="B2129" s="355" t="s">
        <v>5273</v>
      </c>
      <c r="C2129" s="355" t="s">
        <v>5274</v>
      </c>
      <c r="D2129" s="355" t="s">
        <v>5275</v>
      </c>
      <c r="E2129" s="355" t="s">
        <v>517</v>
      </c>
      <c r="F2129" s="355" t="s">
        <v>515</v>
      </c>
      <c r="G2129" s="355" t="s">
        <v>516</v>
      </c>
      <c r="H2129" s="430">
        <v>38140</v>
      </c>
      <c r="I2129" s="355">
        <f t="shared" si="34"/>
        <v>12</v>
      </c>
      <c r="J2129" s="430">
        <v>38140</v>
      </c>
      <c r="K2129" s="430">
        <v>21</v>
      </c>
      <c r="L2129" s="431" t="s">
        <v>408</v>
      </c>
      <c r="M2129" s="355" t="s">
        <v>13196</v>
      </c>
    </row>
    <row r="2130" spans="1:13">
      <c r="A2130" s="354">
        <v>45631</v>
      </c>
      <c r="B2130" s="355" t="s">
        <v>5276</v>
      </c>
      <c r="C2130" s="355" t="s">
        <v>5277</v>
      </c>
      <c r="D2130" s="355" t="s">
        <v>5278</v>
      </c>
      <c r="E2130" s="355" t="s">
        <v>517</v>
      </c>
      <c r="F2130" s="355" t="s">
        <v>515</v>
      </c>
      <c r="G2130" s="355" t="s">
        <v>516</v>
      </c>
      <c r="H2130" s="430">
        <v>38700</v>
      </c>
      <c r="I2130" s="355">
        <f t="shared" si="34"/>
        <v>12</v>
      </c>
      <c r="J2130" s="430">
        <v>38700</v>
      </c>
      <c r="K2130" s="430">
        <v>21</v>
      </c>
      <c r="L2130" s="431" t="s">
        <v>408</v>
      </c>
      <c r="M2130" s="355" t="s">
        <v>13196</v>
      </c>
    </row>
    <row r="2131" spans="1:13">
      <c r="A2131" s="432">
        <v>45631</v>
      </c>
      <c r="B2131" s="355" t="s">
        <v>5279</v>
      </c>
      <c r="C2131" s="355" t="s">
        <v>5280</v>
      </c>
      <c r="D2131" s="355" t="s">
        <v>5281</v>
      </c>
      <c r="E2131" s="355" t="s">
        <v>517</v>
      </c>
      <c r="F2131" s="355" t="s">
        <v>515</v>
      </c>
      <c r="G2131" s="355" t="s">
        <v>516</v>
      </c>
      <c r="H2131" s="430">
        <v>38140</v>
      </c>
      <c r="J2131" s="430">
        <v>38140</v>
      </c>
      <c r="K2131" s="430">
        <v>21</v>
      </c>
      <c r="L2131" s="355" t="s">
        <v>408</v>
      </c>
      <c r="M2131" s="355" t="s">
        <v>13196</v>
      </c>
    </row>
    <row r="2132" spans="1:13">
      <c r="A2132" s="354">
        <v>45631</v>
      </c>
      <c r="B2132" s="355" t="s">
        <v>5282</v>
      </c>
      <c r="C2132" s="355" t="s">
        <v>5283</v>
      </c>
      <c r="D2132" s="355" t="s">
        <v>5284</v>
      </c>
      <c r="E2132" s="355" t="s">
        <v>517</v>
      </c>
      <c r="F2132" s="355" t="s">
        <v>515</v>
      </c>
      <c r="G2132" s="355" t="s">
        <v>516</v>
      </c>
      <c r="H2132" s="430">
        <v>38560</v>
      </c>
      <c r="I2132" s="355">
        <f t="shared" ref="I2132:I2195" si="35">MONTH(A2132)</f>
        <v>12</v>
      </c>
      <c r="J2132" s="430">
        <v>38560</v>
      </c>
      <c r="K2132" s="430">
        <v>21</v>
      </c>
      <c r="L2132" s="431" t="s">
        <v>408</v>
      </c>
      <c r="M2132" s="355" t="s">
        <v>13195</v>
      </c>
    </row>
    <row r="2133" spans="1:13">
      <c r="A2133" s="354">
        <v>45632</v>
      </c>
      <c r="B2133" s="355" t="s">
        <v>5285</v>
      </c>
      <c r="C2133" s="355" t="s">
        <v>5286</v>
      </c>
      <c r="D2133" s="355" t="s">
        <v>5287</v>
      </c>
      <c r="E2133" s="355" t="s">
        <v>517</v>
      </c>
      <c r="F2133" s="355" t="s">
        <v>515</v>
      </c>
      <c r="G2133" s="355" t="s">
        <v>516</v>
      </c>
      <c r="H2133" s="430">
        <v>40500</v>
      </c>
      <c r="I2133" s="355">
        <f t="shared" si="35"/>
        <v>12</v>
      </c>
      <c r="J2133" s="430">
        <v>40500</v>
      </c>
      <c r="K2133" s="430">
        <v>21</v>
      </c>
      <c r="L2133" s="431" t="s">
        <v>408</v>
      </c>
      <c r="M2133" s="355" t="s">
        <v>13200</v>
      </c>
    </row>
    <row r="2134" spans="1:13">
      <c r="A2134" s="354">
        <v>45637</v>
      </c>
      <c r="B2134" s="355" t="s">
        <v>5288</v>
      </c>
      <c r="C2134" s="355" t="s">
        <v>5289</v>
      </c>
      <c r="D2134" s="355" t="s">
        <v>5290</v>
      </c>
      <c r="E2134" s="355" t="s">
        <v>517</v>
      </c>
      <c r="F2134" s="355" t="s">
        <v>515</v>
      </c>
      <c r="G2134" s="355" t="s">
        <v>516</v>
      </c>
      <c r="H2134" s="430">
        <v>39840</v>
      </c>
      <c r="I2134" s="355">
        <f t="shared" si="35"/>
        <v>12</v>
      </c>
      <c r="J2134" s="430">
        <v>39840</v>
      </c>
      <c r="K2134" s="430">
        <v>21</v>
      </c>
      <c r="L2134" s="431" t="s">
        <v>408</v>
      </c>
      <c r="M2134" s="355" t="s">
        <v>13203</v>
      </c>
    </row>
    <row r="2135" spans="1:13">
      <c r="A2135" s="354">
        <v>45640</v>
      </c>
      <c r="B2135" s="355" t="s">
        <v>5291</v>
      </c>
      <c r="C2135" s="355" t="s">
        <v>5292</v>
      </c>
      <c r="D2135" s="355" t="s">
        <v>5293</v>
      </c>
      <c r="E2135" s="355" t="s">
        <v>517</v>
      </c>
      <c r="F2135" s="355" t="s">
        <v>515</v>
      </c>
      <c r="G2135" s="355" t="s">
        <v>516</v>
      </c>
      <c r="H2135" s="430">
        <v>40060</v>
      </c>
      <c r="I2135" s="355">
        <f t="shared" si="35"/>
        <v>12</v>
      </c>
      <c r="J2135" s="430">
        <v>40060</v>
      </c>
      <c r="K2135" s="430">
        <v>21</v>
      </c>
      <c r="L2135" s="431" t="s">
        <v>408</v>
      </c>
      <c r="M2135" s="355" t="s">
        <v>13204</v>
      </c>
    </row>
    <row r="2136" spans="1:13">
      <c r="A2136" s="354">
        <v>45640</v>
      </c>
      <c r="B2136" s="355" t="s">
        <v>5294</v>
      </c>
      <c r="C2136" s="355" t="s">
        <v>5295</v>
      </c>
      <c r="D2136" s="355" t="s">
        <v>5296</v>
      </c>
      <c r="E2136" s="355" t="s">
        <v>517</v>
      </c>
      <c r="F2136" s="355" t="s">
        <v>515</v>
      </c>
      <c r="G2136" s="355" t="s">
        <v>516</v>
      </c>
      <c r="H2136" s="430">
        <v>9488</v>
      </c>
      <c r="I2136" s="355">
        <f t="shared" si="35"/>
        <v>12</v>
      </c>
      <c r="J2136" s="430">
        <v>9488</v>
      </c>
      <c r="K2136" s="430">
        <v>5</v>
      </c>
      <c r="L2136" s="431" t="s">
        <v>408</v>
      </c>
      <c r="M2136" s="355" t="s">
        <v>13197</v>
      </c>
    </row>
    <row r="2137" spans="1:13">
      <c r="A2137" s="354">
        <v>45640</v>
      </c>
      <c r="B2137" s="355" t="s">
        <v>5294</v>
      </c>
      <c r="C2137" s="355" t="s">
        <v>5295</v>
      </c>
      <c r="D2137" s="355" t="s">
        <v>5296</v>
      </c>
      <c r="E2137" s="355" t="s">
        <v>517</v>
      </c>
      <c r="F2137" s="355" t="s">
        <v>515</v>
      </c>
      <c r="G2137" s="355" t="s">
        <v>516</v>
      </c>
      <c r="H2137" s="430">
        <v>30352</v>
      </c>
      <c r="I2137" s="355">
        <f t="shared" si="35"/>
        <v>12</v>
      </c>
      <c r="J2137" s="430">
        <v>30352</v>
      </c>
      <c r="K2137" s="430">
        <v>16</v>
      </c>
      <c r="L2137" s="431" t="s">
        <v>408</v>
      </c>
      <c r="M2137" s="355" t="s">
        <v>13204</v>
      </c>
    </row>
    <row r="2138" spans="1:13">
      <c r="A2138" s="354">
        <v>45640</v>
      </c>
      <c r="B2138" s="355" t="s">
        <v>5297</v>
      </c>
      <c r="C2138" s="355" t="s">
        <v>5298</v>
      </c>
      <c r="D2138" s="355" t="s">
        <v>5299</v>
      </c>
      <c r="E2138" s="355" t="s">
        <v>517</v>
      </c>
      <c r="F2138" s="355" t="s">
        <v>515</v>
      </c>
      <c r="G2138" s="355" t="s">
        <v>516</v>
      </c>
      <c r="H2138" s="430">
        <v>39620</v>
      </c>
      <c r="I2138" s="355">
        <f t="shared" si="35"/>
        <v>12</v>
      </c>
      <c r="J2138" s="430">
        <v>39620</v>
      </c>
      <c r="K2138" s="430">
        <v>21</v>
      </c>
      <c r="L2138" s="431" t="s">
        <v>408</v>
      </c>
      <c r="M2138" s="355" t="s">
        <v>13204</v>
      </c>
    </row>
    <row r="2139" spans="1:13">
      <c r="A2139" s="354">
        <v>45640</v>
      </c>
      <c r="B2139" s="355" t="s">
        <v>5300</v>
      </c>
      <c r="C2139" s="355" t="s">
        <v>5301</v>
      </c>
      <c r="D2139" s="355" t="s">
        <v>5302</v>
      </c>
      <c r="E2139" s="355" t="s">
        <v>517</v>
      </c>
      <c r="F2139" s="355" t="s">
        <v>515</v>
      </c>
      <c r="G2139" s="355" t="s">
        <v>516</v>
      </c>
      <c r="H2139" s="430">
        <v>34092</v>
      </c>
      <c r="I2139" s="355">
        <f t="shared" si="35"/>
        <v>12</v>
      </c>
      <c r="J2139" s="430">
        <v>34092</v>
      </c>
      <c r="K2139" s="430">
        <v>18</v>
      </c>
      <c r="L2139" s="431" t="s">
        <v>408</v>
      </c>
      <c r="M2139" s="355" t="s">
        <v>13197</v>
      </c>
    </row>
    <row r="2140" spans="1:13">
      <c r="A2140" s="354">
        <v>45640</v>
      </c>
      <c r="B2140" s="355" t="s">
        <v>5300</v>
      </c>
      <c r="C2140" s="355" t="s">
        <v>5301</v>
      </c>
      <c r="D2140" s="355" t="s">
        <v>5302</v>
      </c>
      <c r="E2140" s="355" t="s">
        <v>517</v>
      </c>
      <c r="F2140" s="355" t="s">
        <v>515</v>
      </c>
      <c r="G2140" s="355" t="s">
        <v>516</v>
      </c>
      <c r="H2140" s="430">
        <v>5668</v>
      </c>
      <c r="I2140" s="355">
        <f t="shared" si="35"/>
        <v>12</v>
      </c>
      <c r="J2140" s="430">
        <v>5668</v>
      </c>
      <c r="K2140" s="430">
        <v>3</v>
      </c>
      <c r="L2140" s="431" t="s">
        <v>408</v>
      </c>
      <c r="M2140" s="355" t="s">
        <v>13204</v>
      </c>
    </row>
    <row r="2141" spans="1:13">
      <c r="A2141" s="354">
        <v>45640</v>
      </c>
      <c r="B2141" s="355" t="s">
        <v>5303</v>
      </c>
      <c r="C2141" s="355" t="s">
        <v>5304</v>
      </c>
      <c r="D2141" s="355" t="s">
        <v>5305</v>
      </c>
      <c r="E2141" s="355" t="s">
        <v>517</v>
      </c>
      <c r="F2141" s="355" t="s">
        <v>515</v>
      </c>
      <c r="G2141" s="355" t="s">
        <v>516</v>
      </c>
      <c r="H2141" s="430">
        <v>39700</v>
      </c>
      <c r="I2141" s="355">
        <f t="shared" si="35"/>
        <v>12</v>
      </c>
      <c r="J2141" s="430">
        <v>39700</v>
      </c>
      <c r="K2141" s="430">
        <v>21</v>
      </c>
      <c r="L2141" s="431" t="s">
        <v>408</v>
      </c>
      <c r="M2141" s="355" t="s">
        <v>13197</v>
      </c>
    </row>
    <row r="2142" spans="1:13">
      <c r="A2142" s="354">
        <v>45640</v>
      </c>
      <c r="B2142" s="355" t="s">
        <v>5306</v>
      </c>
      <c r="C2142" s="355" t="s">
        <v>5307</v>
      </c>
      <c r="D2142" s="355" t="s">
        <v>5308</v>
      </c>
      <c r="E2142" s="355" t="s">
        <v>517</v>
      </c>
      <c r="F2142" s="355" t="s">
        <v>515</v>
      </c>
      <c r="G2142" s="355" t="s">
        <v>516</v>
      </c>
      <c r="H2142" s="430">
        <v>39580</v>
      </c>
      <c r="I2142" s="355">
        <f t="shared" si="35"/>
        <v>12</v>
      </c>
      <c r="J2142" s="430">
        <v>39580</v>
      </c>
      <c r="K2142" s="430">
        <v>21</v>
      </c>
      <c r="L2142" s="431" t="s">
        <v>408</v>
      </c>
      <c r="M2142" s="355" t="s">
        <v>13197</v>
      </c>
    </row>
    <row r="2143" spans="1:13">
      <c r="A2143" s="354">
        <v>45653</v>
      </c>
      <c r="B2143" s="355" t="s">
        <v>5309</v>
      </c>
      <c r="C2143" s="355" t="s">
        <v>5310</v>
      </c>
      <c r="D2143" s="355" t="s">
        <v>5311</v>
      </c>
      <c r="E2143" s="355" t="s">
        <v>517</v>
      </c>
      <c r="F2143" s="355" t="s">
        <v>515</v>
      </c>
      <c r="G2143" s="355" t="s">
        <v>516</v>
      </c>
      <c r="H2143" s="430">
        <v>40140</v>
      </c>
      <c r="I2143" s="355">
        <f t="shared" si="35"/>
        <v>12</v>
      </c>
      <c r="J2143" s="430">
        <v>40140</v>
      </c>
      <c r="K2143" s="430">
        <v>21</v>
      </c>
      <c r="L2143" s="431" t="s">
        <v>408</v>
      </c>
      <c r="M2143" s="355" t="s">
        <v>13205</v>
      </c>
    </row>
    <row r="2144" spans="1:13">
      <c r="A2144" s="354">
        <v>45638</v>
      </c>
      <c r="B2144" s="355" t="s">
        <v>5312</v>
      </c>
      <c r="C2144" s="355" t="s">
        <v>5313</v>
      </c>
      <c r="D2144" s="355" t="s">
        <v>5314</v>
      </c>
      <c r="E2144" s="355" t="s">
        <v>517</v>
      </c>
      <c r="F2144" s="355" t="s">
        <v>515</v>
      </c>
      <c r="G2144" s="355" t="s">
        <v>516</v>
      </c>
      <c r="H2144" s="430">
        <v>37920</v>
      </c>
      <c r="I2144" s="355">
        <f t="shared" si="35"/>
        <v>12</v>
      </c>
      <c r="J2144" s="430">
        <v>37920</v>
      </c>
      <c r="K2144" s="430">
        <v>21</v>
      </c>
      <c r="L2144" s="431" t="s">
        <v>408</v>
      </c>
      <c r="M2144" s="355" t="s">
        <v>13204</v>
      </c>
    </row>
    <row r="2145" spans="1:13">
      <c r="A2145" s="354">
        <v>45649</v>
      </c>
      <c r="B2145" s="355" t="s">
        <v>5315</v>
      </c>
      <c r="C2145" s="355" t="s">
        <v>5316</v>
      </c>
      <c r="D2145" s="355" t="s">
        <v>5317</v>
      </c>
      <c r="E2145" s="355" t="s">
        <v>517</v>
      </c>
      <c r="F2145" s="355" t="s">
        <v>515</v>
      </c>
      <c r="G2145" s="355" t="s">
        <v>516</v>
      </c>
      <c r="H2145" s="430">
        <v>5672</v>
      </c>
      <c r="I2145" s="355">
        <f t="shared" si="35"/>
        <v>12</v>
      </c>
      <c r="J2145" s="430">
        <v>5672</v>
      </c>
      <c r="K2145" s="430">
        <v>3</v>
      </c>
      <c r="L2145" s="431" t="s">
        <v>408</v>
      </c>
      <c r="M2145" s="355" t="s">
        <v>13206</v>
      </c>
    </row>
    <row r="2146" spans="1:13">
      <c r="A2146" s="354">
        <v>45649</v>
      </c>
      <c r="B2146" s="355" t="s">
        <v>5315</v>
      </c>
      <c r="C2146" s="355" t="s">
        <v>5316</v>
      </c>
      <c r="D2146" s="355" t="s">
        <v>5317</v>
      </c>
      <c r="E2146" s="355" t="s">
        <v>517</v>
      </c>
      <c r="F2146" s="355" t="s">
        <v>515</v>
      </c>
      <c r="G2146" s="355" t="s">
        <v>516</v>
      </c>
      <c r="H2146" s="430">
        <v>34028</v>
      </c>
      <c r="I2146" s="355">
        <f t="shared" si="35"/>
        <v>12</v>
      </c>
      <c r="J2146" s="430">
        <v>34028</v>
      </c>
      <c r="K2146" s="430">
        <v>18</v>
      </c>
      <c r="L2146" s="431" t="s">
        <v>408</v>
      </c>
      <c r="M2146" s="355" t="s">
        <v>13207</v>
      </c>
    </row>
    <row r="2147" spans="1:13">
      <c r="A2147" s="354">
        <v>45649</v>
      </c>
      <c r="B2147" s="355" t="s">
        <v>5318</v>
      </c>
      <c r="C2147" s="355" t="s">
        <v>5319</v>
      </c>
      <c r="D2147" s="355" t="s">
        <v>5320</v>
      </c>
      <c r="E2147" s="355" t="s">
        <v>517</v>
      </c>
      <c r="F2147" s="355" t="s">
        <v>515</v>
      </c>
      <c r="G2147" s="355" t="s">
        <v>516</v>
      </c>
      <c r="H2147" s="430">
        <v>39760</v>
      </c>
      <c r="I2147" s="355">
        <f t="shared" si="35"/>
        <v>12</v>
      </c>
      <c r="J2147" s="430">
        <v>39760</v>
      </c>
      <c r="K2147" s="430">
        <v>21</v>
      </c>
      <c r="L2147" s="431" t="s">
        <v>408</v>
      </c>
      <c r="M2147" s="355" t="s">
        <v>13207</v>
      </c>
    </row>
    <row r="2148" spans="1:13">
      <c r="A2148" s="354">
        <v>45643</v>
      </c>
      <c r="B2148" s="355" t="s">
        <v>5321</v>
      </c>
      <c r="C2148" s="355" t="s">
        <v>5322</v>
      </c>
      <c r="D2148" s="355" t="s">
        <v>5323</v>
      </c>
      <c r="E2148" s="355" t="s">
        <v>517</v>
      </c>
      <c r="F2148" s="355" t="s">
        <v>515</v>
      </c>
      <c r="G2148" s="355" t="s">
        <v>516</v>
      </c>
      <c r="H2148" s="430">
        <v>41780</v>
      </c>
      <c r="I2148" s="355">
        <f t="shared" si="35"/>
        <v>12</v>
      </c>
      <c r="J2148" s="430">
        <v>41780</v>
      </c>
      <c r="K2148" s="430">
        <v>22</v>
      </c>
      <c r="L2148" s="431" t="s">
        <v>408</v>
      </c>
      <c r="M2148" s="355" t="s">
        <v>13208</v>
      </c>
    </row>
    <row r="2149" spans="1:13">
      <c r="A2149" s="354">
        <v>45643</v>
      </c>
      <c r="B2149" s="355" t="s">
        <v>5324</v>
      </c>
      <c r="C2149" s="355" t="s">
        <v>5325</v>
      </c>
      <c r="D2149" s="355" t="s">
        <v>5326</v>
      </c>
      <c r="E2149" s="355" t="s">
        <v>517</v>
      </c>
      <c r="F2149" s="355" t="s">
        <v>515</v>
      </c>
      <c r="G2149" s="355" t="s">
        <v>516</v>
      </c>
      <c r="H2149" s="430">
        <v>41920</v>
      </c>
      <c r="I2149" s="355">
        <f t="shared" si="35"/>
        <v>12</v>
      </c>
      <c r="J2149" s="430">
        <v>41920</v>
      </c>
      <c r="K2149" s="430">
        <v>22</v>
      </c>
      <c r="L2149" s="431" t="s">
        <v>408</v>
      </c>
      <c r="M2149" s="355" t="s">
        <v>13208</v>
      </c>
    </row>
    <row r="2150" spans="1:13">
      <c r="A2150" s="354">
        <v>45643</v>
      </c>
      <c r="B2150" s="355" t="s">
        <v>5327</v>
      </c>
      <c r="C2150" s="355" t="s">
        <v>5328</v>
      </c>
      <c r="D2150" s="355" t="s">
        <v>5329</v>
      </c>
      <c r="E2150" s="355" t="s">
        <v>517</v>
      </c>
      <c r="F2150" s="355" t="s">
        <v>515</v>
      </c>
      <c r="G2150" s="355" t="s">
        <v>516</v>
      </c>
      <c r="H2150" s="430">
        <v>41420</v>
      </c>
      <c r="I2150" s="355">
        <f t="shared" si="35"/>
        <v>12</v>
      </c>
      <c r="J2150" s="430">
        <v>41420</v>
      </c>
      <c r="K2150" s="430">
        <v>22</v>
      </c>
      <c r="L2150" s="431" t="s">
        <v>408</v>
      </c>
      <c r="M2150" s="355" t="s">
        <v>13208</v>
      </c>
    </row>
    <row r="2151" spans="1:13">
      <c r="A2151" s="354">
        <v>45643</v>
      </c>
      <c r="B2151" s="355" t="s">
        <v>5330</v>
      </c>
      <c r="C2151" s="355" t="s">
        <v>5331</v>
      </c>
      <c r="D2151" s="355" t="s">
        <v>5332</v>
      </c>
      <c r="E2151" s="355" t="s">
        <v>517</v>
      </c>
      <c r="F2151" s="355" t="s">
        <v>515</v>
      </c>
      <c r="G2151" s="355" t="s">
        <v>516</v>
      </c>
      <c r="H2151" s="430">
        <v>41980</v>
      </c>
      <c r="I2151" s="355">
        <f t="shared" si="35"/>
        <v>12</v>
      </c>
      <c r="J2151" s="430">
        <v>41980</v>
      </c>
      <c r="K2151" s="430">
        <v>22</v>
      </c>
      <c r="L2151" s="431" t="s">
        <v>408</v>
      </c>
      <c r="M2151" s="355" t="s">
        <v>13208</v>
      </c>
    </row>
    <row r="2152" spans="1:13">
      <c r="A2152" s="354">
        <v>45644</v>
      </c>
      <c r="B2152" s="355" t="s">
        <v>5333</v>
      </c>
      <c r="C2152" s="355" t="s">
        <v>5334</v>
      </c>
      <c r="D2152" s="355" t="s">
        <v>5335</v>
      </c>
      <c r="E2152" s="355" t="s">
        <v>517</v>
      </c>
      <c r="F2152" s="355" t="s">
        <v>515</v>
      </c>
      <c r="G2152" s="355" t="s">
        <v>516</v>
      </c>
      <c r="H2152" s="430">
        <v>39260</v>
      </c>
      <c r="I2152" s="355">
        <f t="shared" si="35"/>
        <v>12</v>
      </c>
      <c r="J2152" s="430">
        <v>39260</v>
      </c>
      <c r="K2152" s="430">
        <v>21</v>
      </c>
      <c r="L2152" s="431" t="s">
        <v>408</v>
      </c>
      <c r="M2152" s="355" t="s">
        <v>13209</v>
      </c>
    </row>
    <row r="2153" spans="1:13">
      <c r="A2153" s="354">
        <v>45644</v>
      </c>
      <c r="B2153" s="355" t="s">
        <v>5336</v>
      </c>
      <c r="C2153" s="355" t="s">
        <v>5337</v>
      </c>
      <c r="D2153" s="355" t="s">
        <v>5338</v>
      </c>
      <c r="E2153" s="355" t="s">
        <v>517</v>
      </c>
      <c r="F2153" s="355" t="s">
        <v>515</v>
      </c>
      <c r="G2153" s="355" t="s">
        <v>516</v>
      </c>
      <c r="H2153" s="430">
        <v>39020</v>
      </c>
      <c r="I2153" s="355">
        <f t="shared" si="35"/>
        <v>12</v>
      </c>
      <c r="J2153" s="430">
        <v>39020</v>
      </c>
      <c r="K2153" s="430">
        <v>21</v>
      </c>
      <c r="L2153" s="431" t="s">
        <v>408</v>
      </c>
      <c r="M2153" s="355" t="s">
        <v>13209</v>
      </c>
    </row>
    <row r="2154" spans="1:13">
      <c r="A2154" s="354">
        <v>45645</v>
      </c>
      <c r="B2154" s="355" t="s">
        <v>5339</v>
      </c>
      <c r="C2154" s="355" t="s">
        <v>5340</v>
      </c>
      <c r="D2154" s="355" t="s">
        <v>5341</v>
      </c>
      <c r="E2154" s="355" t="s">
        <v>517</v>
      </c>
      <c r="F2154" s="355" t="s">
        <v>515</v>
      </c>
      <c r="G2154" s="355" t="s">
        <v>516</v>
      </c>
      <c r="H2154" s="430">
        <v>39500</v>
      </c>
      <c r="I2154" s="355">
        <f t="shared" si="35"/>
        <v>12</v>
      </c>
      <c r="J2154" s="430">
        <v>39500</v>
      </c>
      <c r="K2154" s="430">
        <v>21</v>
      </c>
      <c r="L2154" s="431" t="s">
        <v>408</v>
      </c>
      <c r="M2154" s="355" t="s">
        <v>13209</v>
      </c>
    </row>
    <row r="2155" spans="1:13">
      <c r="A2155" s="354">
        <v>45645</v>
      </c>
      <c r="B2155" s="355" t="s">
        <v>5342</v>
      </c>
      <c r="C2155" s="355" t="s">
        <v>5343</v>
      </c>
      <c r="D2155" s="355" t="s">
        <v>5344</v>
      </c>
      <c r="E2155" s="355" t="s">
        <v>517</v>
      </c>
      <c r="F2155" s="355" t="s">
        <v>515</v>
      </c>
      <c r="G2155" s="355" t="s">
        <v>516</v>
      </c>
      <c r="H2155" s="430">
        <v>26880</v>
      </c>
      <c r="I2155" s="355">
        <f t="shared" si="35"/>
        <v>12</v>
      </c>
      <c r="J2155" s="430">
        <v>26880</v>
      </c>
      <c r="K2155" s="430">
        <v>14</v>
      </c>
      <c r="L2155" s="431" t="s">
        <v>408</v>
      </c>
      <c r="M2155" s="355" t="s">
        <v>13210</v>
      </c>
    </row>
    <row r="2156" spans="1:13">
      <c r="A2156" s="354">
        <v>45645</v>
      </c>
      <c r="B2156" s="355" t="s">
        <v>5342</v>
      </c>
      <c r="C2156" s="355" t="s">
        <v>5343</v>
      </c>
      <c r="D2156" s="355" t="s">
        <v>5344</v>
      </c>
      <c r="E2156" s="355" t="s">
        <v>517</v>
      </c>
      <c r="F2156" s="355" t="s">
        <v>515</v>
      </c>
      <c r="G2156" s="355" t="s">
        <v>516</v>
      </c>
      <c r="H2156" s="430">
        <v>13460</v>
      </c>
      <c r="I2156" s="355">
        <f t="shared" si="35"/>
        <v>12</v>
      </c>
      <c r="J2156" s="430">
        <v>13460</v>
      </c>
      <c r="K2156" s="430">
        <v>7</v>
      </c>
      <c r="L2156" s="431" t="s">
        <v>408</v>
      </c>
      <c r="M2156" s="355" t="s">
        <v>13209</v>
      </c>
    </row>
    <row r="2157" spans="1:13">
      <c r="A2157" s="354">
        <v>45645</v>
      </c>
      <c r="B2157" s="355" t="s">
        <v>5345</v>
      </c>
      <c r="C2157" s="355" t="s">
        <v>5346</v>
      </c>
      <c r="D2157" s="355" t="s">
        <v>5347</v>
      </c>
      <c r="E2157" s="355" t="s">
        <v>517</v>
      </c>
      <c r="F2157" s="355" t="s">
        <v>515</v>
      </c>
      <c r="G2157" s="355" t="s">
        <v>516</v>
      </c>
      <c r="H2157" s="430">
        <v>39620</v>
      </c>
      <c r="I2157" s="355">
        <f t="shared" si="35"/>
        <v>12</v>
      </c>
      <c r="J2157" s="430">
        <v>39620</v>
      </c>
      <c r="K2157" s="430">
        <v>21</v>
      </c>
      <c r="L2157" s="431" t="s">
        <v>408</v>
      </c>
      <c r="M2157" s="355" t="s">
        <v>13209</v>
      </c>
    </row>
    <row r="2158" spans="1:13">
      <c r="A2158" s="354">
        <v>45645</v>
      </c>
      <c r="B2158" s="355" t="s">
        <v>5348</v>
      </c>
      <c r="C2158" s="355" t="s">
        <v>5349</v>
      </c>
      <c r="D2158" s="355" t="s">
        <v>5350</v>
      </c>
      <c r="E2158" s="355" t="s">
        <v>517</v>
      </c>
      <c r="F2158" s="355" t="s">
        <v>515</v>
      </c>
      <c r="G2158" s="355" t="s">
        <v>516</v>
      </c>
      <c r="H2158" s="430">
        <v>40300</v>
      </c>
      <c r="I2158" s="355">
        <f t="shared" si="35"/>
        <v>12</v>
      </c>
      <c r="J2158" s="430">
        <v>40300</v>
      </c>
      <c r="K2158" s="430">
        <v>21</v>
      </c>
      <c r="L2158" s="431" t="s">
        <v>408</v>
      </c>
      <c r="M2158" s="355" t="s">
        <v>13210</v>
      </c>
    </row>
    <row r="2159" spans="1:13">
      <c r="A2159" s="354">
        <v>45645</v>
      </c>
      <c r="B2159" s="355" t="s">
        <v>5351</v>
      </c>
      <c r="C2159" s="355" t="s">
        <v>5352</v>
      </c>
      <c r="D2159" s="355" t="s">
        <v>5353</v>
      </c>
      <c r="E2159" s="355" t="s">
        <v>517</v>
      </c>
      <c r="F2159" s="355" t="s">
        <v>515</v>
      </c>
      <c r="G2159" s="355" t="s">
        <v>516</v>
      </c>
      <c r="H2159" s="430">
        <v>39740</v>
      </c>
      <c r="I2159" s="355">
        <f t="shared" si="35"/>
        <v>12</v>
      </c>
      <c r="J2159" s="430">
        <v>39740</v>
      </c>
      <c r="K2159" s="430">
        <v>21</v>
      </c>
      <c r="L2159" s="431" t="s">
        <v>408</v>
      </c>
      <c r="M2159" s="355" t="s">
        <v>13210</v>
      </c>
    </row>
    <row r="2160" spans="1:13">
      <c r="A2160" s="354">
        <v>45637</v>
      </c>
      <c r="B2160" s="355" t="s">
        <v>5354</v>
      </c>
      <c r="C2160" s="355" t="s">
        <v>5355</v>
      </c>
      <c r="D2160" s="355" t="s">
        <v>5356</v>
      </c>
      <c r="E2160" s="355" t="s">
        <v>517</v>
      </c>
      <c r="F2160" s="355" t="s">
        <v>515</v>
      </c>
      <c r="G2160" s="355" t="s">
        <v>516</v>
      </c>
      <c r="H2160" s="430">
        <v>39420</v>
      </c>
      <c r="I2160" s="355">
        <f t="shared" si="35"/>
        <v>12</v>
      </c>
      <c r="J2160" s="430">
        <v>39420</v>
      </c>
      <c r="K2160" s="430">
        <v>21</v>
      </c>
      <c r="L2160" s="431" t="s">
        <v>408</v>
      </c>
      <c r="M2160" s="355" t="s">
        <v>13211</v>
      </c>
    </row>
    <row r="2161" spans="1:13">
      <c r="A2161" s="354">
        <v>45645</v>
      </c>
      <c r="B2161" s="355" t="s">
        <v>5357</v>
      </c>
      <c r="C2161" s="355" t="s">
        <v>5358</v>
      </c>
      <c r="D2161" s="355" t="s">
        <v>5359</v>
      </c>
      <c r="E2161" s="355" t="s">
        <v>517</v>
      </c>
      <c r="F2161" s="355" t="s">
        <v>515</v>
      </c>
      <c r="G2161" s="355" t="s">
        <v>516</v>
      </c>
      <c r="H2161" s="430">
        <v>40040</v>
      </c>
      <c r="I2161" s="355">
        <f t="shared" si="35"/>
        <v>12</v>
      </c>
      <c r="J2161" s="430">
        <v>40040</v>
      </c>
      <c r="K2161" s="430">
        <v>21</v>
      </c>
      <c r="L2161" s="431" t="s">
        <v>408</v>
      </c>
      <c r="M2161" s="355" t="s">
        <v>13210</v>
      </c>
    </row>
    <row r="2162" spans="1:13">
      <c r="A2162" s="354">
        <v>45645</v>
      </c>
      <c r="B2162" s="355" t="s">
        <v>5360</v>
      </c>
      <c r="C2162" s="355" t="s">
        <v>5361</v>
      </c>
      <c r="D2162" s="355" t="s">
        <v>5362</v>
      </c>
      <c r="E2162" s="355" t="s">
        <v>517</v>
      </c>
      <c r="F2162" s="355" t="s">
        <v>515</v>
      </c>
      <c r="G2162" s="355" t="s">
        <v>516</v>
      </c>
      <c r="H2162" s="430">
        <v>39960</v>
      </c>
      <c r="I2162" s="355">
        <f t="shared" si="35"/>
        <v>12</v>
      </c>
      <c r="J2162" s="430">
        <v>39960</v>
      </c>
      <c r="K2162" s="430">
        <v>21</v>
      </c>
      <c r="L2162" s="431" t="s">
        <v>408</v>
      </c>
      <c r="M2162" s="355" t="s">
        <v>13210</v>
      </c>
    </row>
    <row r="2163" spans="1:13">
      <c r="A2163" s="354">
        <v>45653</v>
      </c>
      <c r="B2163" s="355" t="s">
        <v>5363</v>
      </c>
      <c r="C2163" s="355" t="s">
        <v>5364</v>
      </c>
      <c r="D2163" s="355" t="s">
        <v>5365</v>
      </c>
      <c r="E2163" s="355" t="s">
        <v>517</v>
      </c>
      <c r="F2163" s="355" t="s">
        <v>515</v>
      </c>
      <c r="G2163" s="355" t="s">
        <v>516</v>
      </c>
      <c r="H2163" s="430">
        <v>39820</v>
      </c>
      <c r="I2163" s="355">
        <f t="shared" si="35"/>
        <v>12</v>
      </c>
      <c r="J2163" s="430">
        <v>39820</v>
      </c>
      <c r="K2163" s="430">
        <v>21</v>
      </c>
      <c r="L2163" s="431" t="s">
        <v>408</v>
      </c>
      <c r="M2163" s="355" t="s">
        <v>13212</v>
      </c>
    </row>
    <row r="2164" spans="1:13">
      <c r="A2164" s="354">
        <v>45645</v>
      </c>
      <c r="B2164" s="355" t="s">
        <v>5366</v>
      </c>
      <c r="C2164" s="355" t="s">
        <v>5367</v>
      </c>
      <c r="D2164" s="355" t="s">
        <v>5368</v>
      </c>
      <c r="E2164" s="355" t="s">
        <v>517</v>
      </c>
      <c r="F2164" s="355" t="s">
        <v>515</v>
      </c>
      <c r="G2164" s="355" t="s">
        <v>516</v>
      </c>
      <c r="H2164" s="430">
        <v>37220</v>
      </c>
      <c r="I2164" s="355">
        <f t="shared" si="35"/>
        <v>12</v>
      </c>
      <c r="J2164" s="430">
        <v>37220</v>
      </c>
      <c r="K2164" s="430">
        <v>21</v>
      </c>
      <c r="L2164" s="431" t="s">
        <v>408</v>
      </c>
      <c r="M2164" s="355" t="s">
        <v>13213</v>
      </c>
    </row>
    <row r="2165" spans="1:13">
      <c r="A2165" s="354">
        <v>45645</v>
      </c>
      <c r="B2165" s="355" t="s">
        <v>5369</v>
      </c>
      <c r="C2165" s="355" t="s">
        <v>5370</v>
      </c>
      <c r="D2165" s="355" t="s">
        <v>5371</v>
      </c>
      <c r="E2165" s="355" t="s">
        <v>517</v>
      </c>
      <c r="F2165" s="355" t="s">
        <v>515</v>
      </c>
      <c r="G2165" s="355" t="s">
        <v>516</v>
      </c>
      <c r="H2165" s="430">
        <v>39580</v>
      </c>
      <c r="I2165" s="355">
        <f t="shared" si="35"/>
        <v>12</v>
      </c>
      <c r="J2165" s="430">
        <v>39580</v>
      </c>
      <c r="K2165" s="430">
        <v>21</v>
      </c>
      <c r="L2165" s="431" t="s">
        <v>408</v>
      </c>
      <c r="M2165" s="355" t="s">
        <v>13213</v>
      </c>
    </row>
    <row r="2166" spans="1:13">
      <c r="A2166" s="354">
        <v>45645</v>
      </c>
      <c r="B2166" s="355" t="s">
        <v>5372</v>
      </c>
      <c r="C2166" s="355" t="s">
        <v>5373</v>
      </c>
      <c r="D2166" s="355" t="s">
        <v>5374</v>
      </c>
      <c r="E2166" s="355" t="s">
        <v>517</v>
      </c>
      <c r="F2166" s="355" t="s">
        <v>515</v>
      </c>
      <c r="G2166" s="355" t="s">
        <v>516</v>
      </c>
      <c r="H2166" s="430">
        <v>39460</v>
      </c>
      <c r="I2166" s="355">
        <f t="shared" si="35"/>
        <v>12</v>
      </c>
      <c r="J2166" s="430">
        <v>39460</v>
      </c>
      <c r="K2166" s="430">
        <v>21</v>
      </c>
      <c r="L2166" s="431" t="s">
        <v>408</v>
      </c>
      <c r="M2166" s="355" t="s">
        <v>13213</v>
      </c>
    </row>
    <row r="2167" spans="1:13">
      <c r="A2167" s="354">
        <v>45645</v>
      </c>
      <c r="B2167" s="355" t="s">
        <v>5375</v>
      </c>
      <c r="C2167" s="355" t="s">
        <v>5376</v>
      </c>
      <c r="D2167" s="355" t="s">
        <v>5377</v>
      </c>
      <c r="E2167" s="355" t="s">
        <v>517</v>
      </c>
      <c r="F2167" s="355" t="s">
        <v>515</v>
      </c>
      <c r="G2167" s="355" t="s">
        <v>516</v>
      </c>
      <c r="H2167" s="430">
        <v>35549</v>
      </c>
      <c r="I2167" s="355">
        <f t="shared" si="35"/>
        <v>12</v>
      </c>
      <c r="J2167" s="430">
        <v>35549</v>
      </c>
      <c r="K2167" s="430">
        <v>19</v>
      </c>
      <c r="L2167" s="431" t="s">
        <v>408</v>
      </c>
      <c r="M2167" s="355" t="s">
        <v>13213</v>
      </c>
    </row>
    <row r="2168" spans="1:13">
      <c r="A2168" s="354">
        <v>45645</v>
      </c>
      <c r="B2168" s="355" t="s">
        <v>5375</v>
      </c>
      <c r="C2168" s="355" t="s">
        <v>5376</v>
      </c>
      <c r="D2168" s="355" t="s">
        <v>5377</v>
      </c>
      <c r="E2168" s="355" t="s">
        <v>517</v>
      </c>
      <c r="F2168" s="355" t="s">
        <v>515</v>
      </c>
      <c r="G2168" s="355" t="s">
        <v>516</v>
      </c>
      <c r="H2168" s="430">
        <v>5611</v>
      </c>
      <c r="I2168" s="355">
        <f t="shared" si="35"/>
        <v>12</v>
      </c>
      <c r="J2168" s="430">
        <v>5611</v>
      </c>
      <c r="K2168" s="430">
        <v>3</v>
      </c>
      <c r="L2168" s="431" t="s">
        <v>408</v>
      </c>
      <c r="M2168" s="355" t="s">
        <v>13210</v>
      </c>
    </row>
    <row r="2169" spans="1:13">
      <c r="A2169" s="354">
        <v>45646</v>
      </c>
      <c r="B2169" s="355" t="s">
        <v>5378</v>
      </c>
      <c r="C2169" s="355" t="s">
        <v>5379</v>
      </c>
      <c r="D2169" s="355" t="s">
        <v>5380</v>
      </c>
      <c r="E2169" s="355" t="s">
        <v>517</v>
      </c>
      <c r="F2169" s="355" t="s">
        <v>515</v>
      </c>
      <c r="G2169" s="355" t="s">
        <v>516</v>
      </c>
      <c r="H2169" s="430">
        <v>43280</v>
      </c>
      <c r="I2169" s="355">
        <f t="shared" si="35"/>
        <v>12</v>
      </c>
      <c r="J2169" s="430">
        <v>43280</v>
      </c>
      <c r="K2169" s="430">
        <v>22</v>
      </c>
      <c r="L2169" s="431" t="s">
        <v>408</v>
      </c>
      <c r="M2169" s="355" t="s">
        <v>13210</v>
      </c>
    </row>
    <row r="2170" spans="1:13">
      <c r="A2170" s="354">
        <v>45640</v>
      </c>
      <c r="B2170" s="355" t="s">
        <v>5381</v>
      </c>
      <c r="C2170" s="355" t="s">
        <v>5382</v>
      </c>
      <c r="D2170" s="355" t="s">
        <v>5383</v>
      </c>
      <c r="E2170" s="355" t="s">
        <v>517</v>
      </c>
      <c r="F2170" s="355" t="s">
        <v>515</v>
      </c>
      <c r="G2170" s="355" t="s">
        <v>516</v>
      </c>
      <c r="H2170" s="430">
        <v>42400</v>
      </c>
      <c r="I2170" s="355">
        <f t="shared" si="35"/>
        <v>12</v>
      </c>
      <c r="J2170" s="430">
        <v>42400</v>
      </c>
      <c r="K2170" s="430">
        <v>22</v>
      </c>
      <c r="L2170" s="431" t="s">
        <v>408</v>
      </c>
      <c r="M2170" s="355" t="s">
        <v>13197</v>
      </c>
    </row>
    <row r="2171" spans="1:13">
      <c r="A2171" s="354">
        <v>45640</v>
      </c>
      <c r="B2171" s="355" t="s">
        <v>5384</v>
      </c>
      <c r="C2171" s="355" t="s">
        <v>5385</v>
      </c>
      <c r="D2171" s="355" t="s">
        <v>5386</v>
      </c>
      <c r="E2171" s="355" t="s">
        <v>517</v>
      </c>
      <c r="F2171" s="355" t="s">
        <v>515</v>
      </c>
      <c r="G2171" s="355" t="s">
        <v>516</v>
      </c>
      <c r="H2171" s="430">
        <v>42600</v>
      </c>
      <c r="I2171" s="355">
        <f t="shared" si="35"/>
        <v>12</v>
      </c>
      <c r="J2171" s="430">
        <v>42600</v>
      </c>
      <c r="K2171" s="430">
        <v>22</v>
      </c>
      <c r="L2171" s="431" t="s">
        <v>408</v>
      </c>
      <c r="M2171" s="355" t="s">
        <v>13197</v>
      </c>
    </row>
    <row r="2172" spans="1:13">
      <c r="A2172" s="354">
        <v>45640</v>
      </c>
      <c r="B2172" s="355" t="s">
        <v>5387</v>
      </c>
      <c r="C2172" s="355" t="s">
        <v>5388</v>
      </c>
      <c r="D2172" s="355" t="s">
        <v>5389</v>
      </c>
      <c r="E2172" s="355" t="s">
        <v>517</v>
      </c>
      <c r="F2172" s="355" t="s">
        <v>515</v>
      </c>
      <c r="G2172" s="355" t="s">
        <v>516</v>
      </c>
      <c r="H2172" s="430">
        <v>42660</v>
      </c>
      <c r="I2172" s="355">
        <f t="shared" si="35"/>
        <v>12</v>
      </c>
      <c r="J2172" s="430">
        <v>42660</v>
      </c>
      <c r="K2172" s="430">
        <v>22</v>
      </c>
      <c r="L2172" s="431" t="s">
        <v>408</v>
      </c>
      <c r="M2172" s="355" t="s">
        <v>13204</v>
      </c>
    </row>
    <row r="2173" spans="1:13">
      <c r="A2173" s="354">
        <v>45644</v>
      </c>
      <c r="B2173" s="355" t="s">
        <v>5390</v>
      </c>
      <c r="C2173" s="355" t="s">
        <v>5391</v>
      </c>
      <c r="D2173" s="355" t="s">
        <v>5392</v>
      </c>
      <c r="E2173" s="355" t="s">
        <v>517</v>
      </c>
      <c r="F2173" s="355" t="s">
        <v>515</v>
      </c>
      <c r="G2173" s="355" t="s">
        <v>516</v>
      </c>
      <c r="H2173" s="430">
        <v>42140</v>
      </c>
      <c r="I2173" s="355">
        <f t="shared" si="35"/>
        <v>12</v>
      </c>
      <c r="J2173" s="430">
        <v>42140</v>
      </c>
      <c r="K2173" s="430">
        <v>22</v>
      </c>
      <c r="L2173" s="431" t="s">
        <v>408</v>
      </c>
      <c r="M2173" s="355" t="s">
        <v>13214</v>
      </c>
    </row>
    <row r="2174" spans="1:13">
      <c r="A2174" s="354">
        <v>45644</v>
      </c>
      <c r="B2174" s="355" t="s">
        <v>5393</v>
      </c>
      <c r="C2174" s="355" t="s">
        <v>5394</v>
      </c>
      <c r="D2174" s="355" t="s">
        <v>5395</v>
      </c>
      <c r="E2174" s="355" t="s">
        <v>517</v>
      </c>
      <c r="F2174" s="355" t="s">
        <v>515</v>
      </c>
      <c r="G2174" s="355" t="s">
        <v>516</v>
      </c>
      <c r="H2174" s="430">
        <v>30800</v>
      </c>
      <c r="I2174" s="355">
        <f t="shared" si="35"/>
        <v>12</v>
      </c>
      <c r="J2174" s="430">
        <v>30800</v>
      </c>
      <c r="K2174" s="430">
        <v>16</v>
      </c>
      <c r="L2174" s="431" t="s">
        <v>408</v>
      </c>
      <c r="M2174" s="355" t="s">
        <v>13214</v>
      </c>
    </row>
    <row r="2175" spans="1:13">
      <c r="A2175" s="354">
        <v>45644</v>
      </c>
      <c r="B2175" s="355" t="s">
        <v>5393</v>
      </c>
      <c r="C2175" s="355" t="s">
        <v>5394</v>
      </c>
      <c r="D2175" s="355" t="s">
        <v>5395</v>
      </c>
      <c r="E2175" s="355" t="s">
        <v>517</v>
      </c>
      <c r="F2175" s="355" t="s">
        <v>515</v>
      </c>
      <c r="G2175" s="355" t="s">
        <v>516</v>
      </c>
      <c r="H2175" s="430">
        <v>11560</v>
      </c>
      <c r="I2175" s="355">
        <f t="shared" si="35"/>
        <v>12</v>
      </c>
      <c r="J2175" s="430">
        <v>11560</v>
      </c>
      <c r="K2175" s="430">
        <v>6</v>
      </c>
      <c r="L2175" s="431" t="s">
        <v>408</v>
      </c>
      <c r="M2175" s="355" t="s">
        <v>13208</v>
      </c>
    </row>
    <row r="2176" spans="1:13">
      <c r="A2176" s="354">
        <v>45644</v>
      </c>
      <c r="B2176" s="355" t="s">
        <v>5396</v>
      </c>
      <c r="C2176" s="355" t="s">
        <v>5397</v>
      </c>
      <c r="D2176" s="355" t="s">
        <v>5398</v>
      </c>
      <c r="E2176" s="355" t="s">
        <v>517</v>
      </c>
      <c r="F2176" s="355" t="s">
        <v>515</v>
      </c>
      <c r="G2176" s="355" t="s">
        <v>516</v>
      </c>
      <c r="H2176" s="430">
        <v>42200</v>
      </c>
      <c r="I2176" s="355">
        <f t="shared" si="35"/>
        <v>12</v>
      </c>
      <c r="J2176" s="430">
        <v>42200</v>
      </c>
      <c r="K2176" s="430">
        <v>22</v>
      </c>
      <c r="L2176" s="431" t="s">
        <v>408</v>
      </c>
      <c r="M2176" s="355" t="s">
        <v>13214</v>
      </c>
    </row>
    <row r="2177" spans="1:13">
      <c r="A2177" s="354">
        <v>45644</v>
      </c>
      <c r="B2177" s="355" t="s">
        <v>5399</v>
      </c>
      <c r="C2177" s="355" t="s">
        <v>5400</v>
      </c>
      <c r="D2177" s="355" t="s">
        <v>5401</v>
      </c>
      <c r="E2177" s="355" t="s">
        <v>517</v>
      </c>
      <c r="F2177" s="355" t="s">
        <v>515</v>
      </c>
      <c r="G2177" s="355" t="s">
        <v>516</v>
      </c>
      <c r="H2177" s="430">
        <v>36784</v>
      </c>
      <c r="I2177" s="355">
        <f t="shared" si="35"/>
        <v>12</v>
      </c>
      <c r="J2177" s="430">
        <v>36784</v>
      </c>
      <c r="K2177" s="430">
        <v>19</v>
      </c>
      <c r="L2177" s="431" t="s">
        <v>408</v>
      </c>
      <c r="M2177" s="355" t="s">
        <v>13209</v>
      </c>
    </row>
    <row r="2178" spans="1:13">
      <c r="A2178" s="354">
        <v>45644</v>
      </c>
      <c r="B2178" s="355" t="s">
        <v>5399</v>
      </c>
      <c r="C2178" s="355" t="s">
        <v>5400</v>
      </c>
      <c r="D2178" s="355" t="s">
        <v>5401</v>
      </c>
      <c r="E2178" s="355" t="s">
        <v>517</v>
      </c>
      <c r="F2178" s="355" t="s">
        <v>515</v>
      </c>
      <c r="G2178" s="355" t="s">
        <v>516</v>
      </c>
      <c r="H2178" s="430">
        <v>5816</v>
      </c>
      <c r="I2178" s="355">
        <f t="shared" si="35"/>
        <v>12</v>
      </c>
      <c r="J2178" s="430">
        <v>5816</v>
      </c>
      <c r="K2178" s="430">
        <v>3</v>
      </c>
      <c r="L2178" s="431" t="s">
        <v>408</v>
      </c>
      <c r="M2178" s="355" t="s">
        <v>13214</v>
      </c>
    </row>
    <row r="2179" spans="1:13">
      <c r="A2179" s="354">
        <v>45644</v>
      </c>
      <c r="B2179" s="355" t="s">
        <v>5402</v>
      </c>
      <c r="C2179" s="355" t="s">
        <v>5403</v>
      </c>
      <c r="D2179" s="355" t="s">
        <v>5404</v>
      </c>
      <c r="E2179" s="355" t="s">
        <v>517</v>
      </c>
      <c r="F2179" s="355" t="s">
        <v>515</v>
      </c>
      <c r="G2179" s="355" t="s">
        <v>516</v>
      </c>
      <c r="H2179" s="430">
        <v>42640</v>
      </c>
      <c r="I2179" s="355">
        <f t="shared" si="35"/>
        <v>12</v>
      </c>
      <c r="J2179" s="430">
        <v>42640</v>
      </c>
      <c r="K2179" s="430">
        <v>22</v>
      </c>
      <c r="L2179" s="431" t="s">
        <v>408</v>
      </c>
      <c r="M2179" s="355" t="s">
        <v>13209</v>
      </c>
    </row>
    <row r="2180" spans="1:13">
      <c r="A2180" s="354">
        <v>45644</v>
      </c>
      <c r="B2180" s="355" t="s">
        <v>5405</v>
      </c>
      <c r="C2180" s="355" t="s">
        <v>5406</v>
      </c>
      <c r="D2180" s="355" t="s">
        <v>5407</v>
      </c>
      <c r="E2180" s="355" t="s">
        <v>517</v>
      </c>
      <c r="F2180" s="355" t="s">
        <v>515</v>
      </c>
      <c r="G2180" s="355" t="s">
        <v>516</v>
      </c>
      <c r="H2180" s="430">
        <v>42640</v>
      </c>
      <c r="I2180" s="355">
        <f t="shared" si="35"/>
        <v>12</v>
      </c>
      <c r="J2180" s="430">
        <v>42640</v>
      </c>
      <c r="K2180" s="430">
        <v>22</v>
      </c>
      <c r="L2180" s="431" t="s">
        <v>408</v>
      </c>
      <c r="M2180" s="355" t="s">
        <v>13209</v>
      </c>
    </row>
    <row r="2181" spans="1:13">
      <c r="A2181" s="354">
        <v>45653</v>
      </c>
      <c r="B2181" s="355" t="s">
        <v>5408</v>
      </c>
      <c r="C2181" s="355" t="s">
        <v>5409</v>
      </c>
      <c r="D2181" s="355" t="s">
        <v>5410</v>
      </c>
      <c r="E2181" s="355" t="s">
        <v>517</v>
      </c>
      <c r="F2181" s="355" t="s">
        <v>515</v>
      </c>
      <c r="G2181" s="355" t="s">
        <v>516</v>
      </c>
      <c r="H2181" s="430">
        <v>43020</v>
      </c>
      <c r="I2181" s="355">
        <f t="shared" si="35"/>
        <v>12</v>
      </c>
      <c r="J2181" s="430">
        <v>43020</v>
      </c>
      <c r="K2181" s="430">
        <v>22</v>
      </c>
      <c r="L2181" s="431" t="s">
        <v>408</v>
      </c>
      <c r="M2181" s="355" t="s">
        <v>13205</v>
      </c>
    </row>
    <row r="2182" spans="1:13">
      <c r="A2182" s="354">
        <v>45646</v>
      </c>
      <c r="B2182" s="355" t="s">
        <v>5411</v>
      </c>
      <c r="C2182" s="355" t="s">
        <v>5412</v>
      </c>
      <c r="D2182" s="355" t="s">
        <v>5413</v>
      </c>
      <c r="E2182" s="355" t="s">
        <v>517</v>
      </c>
      <c r="F2182" s="355" t="s">
        <v>515</v>
      </c>
      <c r="G2182" s="355" t="s">
        <v>516</v>
      </c>
      <c r="H2182" s="430">
        <v>42960</v>
      </c>
      <c r="I2182" s="355">
        <f t="shared" si="35"/>
        <v>12</v>
      </c>
      <c r="J2182" s="430">
        <v>42960</v>
      </c>
      <c r="K2182" s="430">
        <v>22</v>
      </c>
      <c r="L2182" s="431" t="s">
        <v>408</v>
      </c>
      <c r="M2182" s="355" t="s">
        <v>13210</v>
      </c>
    </row>
    <row r="2183" spans="1:13">
      <c r="A2183" s="354">
        <v>45646</v>
      </c>
      <c r="B2183" s="355" t="s">
        <v>5414</v>
      </c>
      <c r="C2183" s="355" t="s">
        <v>5415</v>
      </c>
      <c r="D2183" s="355" t="s">
        <v>5416</v>
      </c>
      <c r="E2183" s="355" t="s">
        <v>517</v>
      </c>
      <c r="F2183" s="355" t="s">
        <v>515</v>
      </c>
      <c r="G2183" s="355" t="s">
        <v>516</v>
      </c>
      <c r="H2183" s="430">
        <v>25311</v>
      </c>
      <c r="I2183" s="355">
        <f t="shared" si="35"/>
        <v>12</v>
      </c>
      <c r="J2183" s="430">
        <v>25311</v>
      </c>
      <c r="K2183" s="430">
        <v>13</v>
      </c>
      <c r="L2183" s="431" t="s">
        <v>408</v>
      </c>
      <c r="M2183" s="355" t="s">
        <v>13215</v>
      </c>
    </row>
    <row r="2184" spans="1:13">
      <c r="A2184" s="354">
        <v>45646</v>
      </c>
      <c r="B2184" s="355" t="s">
        <v>5414</v>
      </c>
      <c r="C2184" s="355" t="s">
        <v>5415</v>
      </c>
      <c r="D2184" s="355" t="s">
        <v>5416</v>
      </c>
      <c r="E2184" s="355" t="s">
        <v>517</v>
      </c>
      <c r="F2184" s="355" t="s">
        <v>515</v>
      </c>
      <c r="G2184" s="355" t="s">
        <v>516</v>
      </c>
      <c r="H2184" s="430">
        <v>17509</v>
      </c>
      <c r="I2184" s="355">
        <f t="shared" si="35"/>
        <v>12</v>
      </c>
      <c r="J2184" s="430">
        <v>17509</v>
      </c>
      <c r="K2184" s="430">
        <v>9</v>
      </c>
      <c r="L2184" s="431" t="s">
        <v>408</v>
      </c>
      <c r="M2184" s="355" t="s">
        <v>13210</v>
      </c>
    </row>
    <row r="2185" spans="1:13">
      <c r="A2185" s="354">
        <v>45646</v>
      </c>
      <c r="B2185" s="355" t="s">
        <v>5417</v>
      </c>
      <c r="C2185" s="355" t="s">
        <v>5418</v>
      </c>
      <c r="D2185" s="355" t="s">
        <v>5419</v>
      </c>
      <c r="E2185" s="355" t="s">
        <v>517</v>
      </c>
      <c r="F2185" s="355" t="s">
        <v>515</v>
      </c>
      <c r="G2185" s="355" t="s">
        <v>516</v>
      </c>
      <c r="H2185" s="430">
        <v>42860</v>
      </c>
      <c r="I2185" s="355">
        <f t="shared" si="35"/>
        <v>12</v>
      </c>
      <c r="J2185" s="430">
        <v>42860</v>
      </c>
      <c r="K2185" s="430">
        <v>22</v>
      </c>
      <c r="L2185" s="431" t="s">
        <v>408</v>
      </c>
      <c r="M2185" s="355" t="s">
        <v>13215</v>
      </c>
    </row>
    <row r="2186" spans="1:13">
      <c r="A2186" s="354">
        <v>45646</v>
      </c>
      <c r="B2186" s="355" t="s">
        <v>5420</v>
      </c>
      <c r="C2186" s="355" t="s">
        <v>5421</v>
      </c>
      <c r="D2186" s="355" t="s">
        <v>5422</v>
      </c>
      <c r="E2186" s="355" t="s">
        <v>517</v>
      </c>
      <c r="F2186" s="355" t="s">
        <v>515</v>
      </c>
      <c r="G2186" s="355" t="s">
        <v>516</v>
      </c>
      <c r="H2186" s="430">
        <v>23328</v>
      </c>
      <c r="I2186" s="355">
        <f t="shared" si="35"/>
        <v>12</v>
      </c>
      <c r="J2186" s="430">
        <v>23328</v>
      </c>
      <c r="K2186" s="430">
        <v>12</v>
      </c>
      <c r="L2186" s="431" t="s">
        <v>408</v>
      </c>
      <c r="M2186" s="355" t="s">
        <v>13216</v>
      </c>
    </row>
    <row r="2187" spans="1:13">
      <c r="A2187" s="354">
        <v>45646</v>
      </c>
      <c r="B2187" s="355" t="s">
        <v>5420</v>
      </c>
      <c r="C2187" s="355" t="s">
        <v>5421</v>
      </c>
      <c r="D2187" s="355" t="s">
        <v>5422</v>
      </c>
      <c r="E2187" s="355" t="s">
        <v>517</v>
      </c>
      <c r="F2187" s="355" t="s">
        <v>515</v>
      </c>
      <c r="G2187" s="355" t="s">
        <v>516</v>
      </c>
      <c r="H2187" s="430">
        <v>19432</v>
      </c>
      <c r="I2187" s="355">
        <f t="shared" si="35"/>
        <v>12</v>
      </c>
      <c r="J2187" s="430">
        <v>19432</v>
      </c>
      <c r="K2187" s="430">
        <v>10</v>
      </c>
      <c r="L2187" s="431" t="s">
        <v>408</v>
      </c>
      <c r="M2187" s="355" t="s">
        <v>13215</v>
      </c>
    </row>
    <row r="2188" spans="1:13">
      <c r="A2188" s="354">
        <v>45649</v>
      </c>
      <c r="B2188" s="355" t="s">
        <v>5423</v>
      </c>
      <c r="C2188" s="355" t="s">
        <v>5424</v>
      </c>
      <c r="D2188" s="355" t="s">
        <v>5425</v>
      </c>
      <c r="E2188" s="355" t="s">
        <v>517</v>
      </c>
      <c r="F2188" s="355" t="s">
        <v>515</v>
      </c>
      <c r="G2188" s="355" t="s">
        <v>516</v>
      </c>
      <c r="H2188" s="430">
        <v>42320</v>
      </c>
      <c r="I2188" s="355">
        <f t="shared" si="35"/>
        <v>12</v>
      </c>
      <c r="J2188" s="430">
        <v>42320</v>
      </c>
      <c r="K2188" s="430">
        <v>22</v>
      </c>
      <c r="L2188" s="431" t="s">
        <v>300</v>
      </c>
      <c r="M2188" s="355" t="s">
        <v>13198</v>
      </c>
    </row>
    <row r="2189" spans="1:13">
      <c r="A2189" s="354">
        <v>45649</v>
      </c>
      <c r="B2189" s="355" t="s">
        <v>5426</v>
      </c>
      <c r="C2189" s="355" t="s">
        <v>5427</v>
      </c>
      <c r="D2189" s="355" t="s">
        <v>5428</v>
      </c>
      <c r="E2189" s="355" t="s">
        <v>517</v>
      </c>
      <c r="F2189" s="355" t="s">
        <v>515</v>
      </c>
      <c r="G2189" s="355" t="s">
        <v>516</v>
      </c>
      <c r="H2189" s="430">
        <v>42180</v>
      </c>
      <c r="I2189" s="355">
        <f t="shared" si="35"/>
        <v>12</v>
      </c>
      <c r="J2189" s="430">
        <v>42180</v>
      </c>
      <c r="K2189" s="430">
        <v>22</v>
      </c>
      <c r="L2189" s="431" t="s">
        <v>408</v>
      </c>
      <c r="M2189" s="355" t="s">
        <v>13198</v>
      </c>
    </row>
    <row r="2190" spans="1:13">
      <c r="A2190" s="354">
        <v>45649</v>
      </c>
      <c r="B2190" s="355" t="s">
        <v>5429</v>
      </c>
      <c r="C2190" s="355" t="s">
        <v>5430</v>
      </c>
      <c r="D2190" s="355" t="s">
        <v>5431</v>
      </c>
      <c r="E2190" s="355" t="s">
        <v>517</v>
      </c>
      <c r="F2190" s="355" t="s">
        <v>515</v>
      </c>
      <c r="G2190" s="355" t="s">
        <v>516</v>
      </c>
      <c r="H2190" s="430">
        <v>42260</v>
      </c>
      <c r="I2190" s="355">
        <f t="shared" si="35"/>
        <v>12</v>
      </c>
      <c r="J2190" s="430">
        <v>42260</v>
      </c>
      <c r="K2190" s="430">
        <v>22</v>
      </c>
      <c r="L2190" s="431" t="s">
        <v>408</v>
      </c>
      <c r="M2190" s="355" t="s">
        <v>13207</v>
      </c>
    </row>
    <row r="2191" spans="1:13">
      <c r="A2191" s="354">
        <v>45649</v>
      </c>
      <c r="B2191" s="355" t="s">
        <v>5432</v>
      </c>
      <c r="C2191" s="355" t="s">
        <v>5433</v>
      </c>
      <c r="D2191" s="355" t="s">
        <v>5434</v>
      </c>
      <c r="E2191" s="355" t="s">
        <v>517</v>
      </c>
      <c r="F2191" s="355" t="s">
        <v>515</v>
      </c>
      <c r="G2191" s="355" t="s">
        <v>516</v>
      </c>
      <c r="H2191" s="430">
        <v>42600</v>
      </c>
      <c r="I2191" s="355">
        <f t="shared" si="35"/>
        <v>12</v>
      </c>
      <c r="J2191" s="430">
        <v>42600</v>
      </c>
      <c r="K2191" s="430">
        <v>22</v>
      </c>
      <c r="L2191" s="431" t="s">
        <v>408</v>
      </c>
      <c r="M2191" s="355" t="s">
        <v>13207</v>
      </c>
    </row>
    <row r="2192" spans="1:13">
      <c r="A2192" s="354">
        <v>45649</v>
      </c>
      <c r="B2192" s="355" t="s">
        <v>5435</v>
      </c>
      <c r="C2192" s="355" t="s">
        <v>5436</v>
      </c>
      <c r="D2192" s="355" t="s">
        <v>5437</v>
      </c>
      <c r="E2192" s="355" t="s">
        <v>517</v>
      </c>
      <c r="F2192" s="355" t="s">
        <v>515</v>
      </c>
      <c r="G2192" s="355" t="s">
        <v>516</v>
      </c>
      <c r="H2192" s="430">
        <v>42800</v>
      </c>
      <c r="I2192" s="355">
        <f t="shared" si="35"/>
        <v>12</v>
      </c>
      <c r="J2192" s="430">
        <v>42800</v>
      </c>
      <c r="K2192" s="430">
        <v>22</v>
      </c>
      <c r="L2192" s="431" t="s">
        <v>408</v>
      </c>
      <c r="M2192" s="355" t="s">
        <v>13207</v>
      </c>
    </row>
    <row r="2193" spans="1:13">
      <c r="A2193" s="354">
        <v>45652</v>
      </c>
      <c r="B2193" s="355" t="s">
        <v>5438</v>
      </c>
      <c r="C2193" s="355" t="s">
        <v>5439</v>
      </c>
      <c r="D2193" s="355" t="s">
        <v>5440</v>
      </c>
      <c r="E2193" s="355" t="s">
        <v>517</v>
      </c>
      <c r="F2193" s="355" t="s">
        <v>515</v>
      </c>
      <c r="G2193" s="355" t="s">
        <v>516</v>
      </c>
      <c r="H2193" s="430">
        <v>32861</v>
      </c>
      <c r="I2193" s="355">
        <f t="shared" si="35"/>
        <v>12</v>
      </c>
      <c r="J2193" s="430">
        <v>32861</v>
      </c>
      <c r="K2193" s="430">
        <v>17</v>
      </c>
      <c r="L2193" s="431" t="s">
        <v>408</v>
      </c>
      <c r="M2193" s="355" t="s">
        <v>13217</v>
      </c>
    </row>
    <row r="2194" spans="1:13">
      <c r="A2194" s="354">
        <v>45652</v>
      </c>
      <c r="B2194" s="355" t="s">
        <v>5438</v>
      </c>
      <c r="C2194" s="355" t="s">
        <v>5439</v>
      </c>
      <c r="D2194" s="355" t="s">
        <v>5440</v>
      </c>
      <c r="E2194" s="355" t="s">
        <v>517</v>
      </c>
      <c r="F2194" s="355" t="s">
        <v>515</v>
      </c>
      <c r="G2194" s="355" t="s">
        <v>516</v>
      </c>
      <c r="H2194" s="430">
        <v>9679</v>
      </c>
      <c r="I2194" s="355">
        <f t="shared" si="35"/>
        <v>12</v>
      </c>
      <c r="J2194" s="430">
        <v>9679</v>
      </c>
      <c r="K2194" s="430">
        <v>5</v>
      </c>
      <c r="L2194" s="431" t="s">
        <v>408</v>
      </c>
      <c r="M2194" s="355" t="s">
        <v>13218</v>
      </c>
    </row>
    <row r="2195" spans="1:13">
      <c r="A2195" s="354">
        <v>45652</v>
      </c>
      <c r="B2195" s="355" t="s">
        <v>5441</v>
      </c>
      <c r="C2195" s="355" t="s">
        <v>5442</v>
      </c>
      <c r="D2195" s="355" t="s">
        <v>5443</v>
      </c>
      <c r="E2195" s="355" t="s">
        <v>517</v>
      </c>
      <c r="F2195" s="355" t="s">
        <v>515</v>
      </c>
      <c r="G2195" s="355" t="s">
        <v>516</v>
      </c>
      <c r="H2195" s="430">
        <v>42960</v>
      </c>
      <c r="I2195" s="355">
        <f t="shared" si="35"/>
        <v>12</v>
      </c>
      <c r="J2195" s="430">
        <v>42960</v>
      </c>
      <c r="K2195" s="430">
        <v>22</v>
      </c>
      <c r="L2195" s="431" t="s">
        <v>408</v>
      </c>
      <c r="M2195" s="355" t="s">
        <v>13217</v>
      </c>
    </row>
    <row r="2196" spans="1:13">
      <c r="A2196" s="354">
        <v>45652</v>
      </c>
      <c r="B2196" s="355" t="s">
        <v>5444</v>
      </c>
      <c r="C2196" s="355" t="s">
        <v>5445</v>
      </c>
      <c r="D2196" s="355" t="s">
        <v>5446</v>
      </c>
      <c r="E2196" s="355" t="s">
        <v>517</v>
      </c>
      <c r="F2196" s="355" t="s">
        <v>515</v>
      </c>
      <c r="G2196" s="355" t="s">
        <v>516</v>
      </c>
      <c r="H2196" s="430">
        <v>43320</v>
      </c>
      <c r="I2196" s="355">
        <f t="shared" ref="I2196:I2259" si="36">MONTH(A2196)</f>
        <v>12</v>
      </c>
      <c r="J2196" s="430">
        <v>43320</v>
      </c>
      <c r="K2196" s="430">
        <v>22</v>
      </c>
      <c r="L2196" s="431" t="s">
        <v>408</v>
      </c>
      <c r="M2196" s="355" t="s">
        <v>13217</v>
      </c>
    </row>
    <row r="2197" spans="1:13">
      <c r="A2197" s="354">
        <v>45638</v>
      </c>
      <c r="B2197" s="355" t="s">
        <v>5447</v>
      </c>
      <c r="C2197" s="355" t="s">
        <v>4974</v>
      </c>
      <c r="D2197" s="355" t="s">
        <v>5448</v>
      </c>
      <c r="E2197" s="355" t="s">
        <v>517</v>
      </c>
      <c r="F2197" s="355" t="s">
        <v>515</v>
      </c>
      <c r="G2197" s="355" t="s">
        <v>516</v>
      </c>
      <c r="H2197" s="430">
        <v>42460</v>
      </c>
      <c r="I2197" s="355">
        <f t="shared" si="36"/>
        <v>12</v>
      </c>
      <c r="J2197" s="430">
        <v>42460</v>
      </c>
      <c r="K2197" s="430">
        <v>22</v>
      </c>
      <c r="L2197" s="431" t="s">
        <v>408</v>
      </c>
      <c r="M2197" s="355" t="s">
        <v>13204</v>
      </c>
    </row>
    <row r="2198" spans="1:13">
      <c r="A2198" s="354">
        <v>45638</v>
      </c>
      <c r="B2198" s="355" t="s">
        <v>5449</v>
      </c>
      <c r="C2198" s="355" t="s">
        <v>5450</v>
      </c>
      <c r="D2198" s="355" t="s">
        <v>5451</v>
      </c>
      <c r="E2198" s="355" t="s">
        <v>517</v>
      </c>
      <c r="F2198" s="355" t="s">
        <v>515</v>
      </c>
      <c r="G2198" s="355" t="s">
        <v>516</v>
      </c>
      <c r="H2198" s="430">
        <v>42720</v>
      </c>
      <c r="I2198" s="355">
        <f t="shared" si="36"/>
        <v>12</v>
      </c>
      <c r="J2198" s="430">
        <v>42720</v>
      </c>
      <c r="K2198" s="430">
        <v>22</v>
      </c>
      <c r="L2198" s="431" t="s">
        <v>408</v>
      </c>
      <c r="M2198" s="355" t="s">
        <v>13204</v>
      </c>
    </row>
    <row r="2199" spans="1:13">
      <c r="A2199" s="354">
        <v>45638</v>
      </c>
      <c r="B2199" s="355" t="s">
        <v>5452</v>
      </c>
      <c r="C2199" s="355" t="s">
        <v>5453</v>
      </c>
      <c r="D2199" s="355" t="s">
        <v>5454</v>
      </c>
      <c r="E2199" s="355" t="s">
        <v>517</v>
      </c>
      <c r="F2199" s="355" t="s">
        <v>515</v>
      </c>
      <c r="G2199" s="355" t="s">
        <v>516</v>
      </c>
      <c r="H2199" s="430">
        <v>42340</v>
      </c>
      <c r="I2199" s="355">
        <f t="shared" si="36"/>
        <v>12</v>
      </c>
      <c r="J2199" s="430">
        <v>42340</v>
      </c>
      <c r="K2199" s="430">
        <v>22</v>
      </c>
      <c r="L2199" s="431" t="s">
        <v>408</v>
      </c>
      <c r="M2199" s="355" t="s">
        <v>13203</v>
      </c>
    </row>
    <row r="2200" spans="1:13">
      <c r="A2200" s="354">
        <v>45638</v>
      </c>
      <c r="B2200" s="355" t="s">
        <v>5455</v>
      </c>
      <c r="C2200" s="355" t="s">
        <v>5456</v>
      </c>
      <c r="D2200" s="355" t="s">
        <v>5457</v>
      </c>
      <c r="E2200" s="355" t="s">
        <v>517</v>
      </c>
      <c r="F2200" s="355" t="s">
        <v>515</v>
      </c>
      <c r="G2200" s="355" t="s">
        <v>516</v>
      </c>
      <c r="H2200" s="430">
        <v>36550</v>
      </c>
      <c r="I2200" s="355">
        <f t="shared" si="36"/>
        <v>12</v>
      </c>
      <c r="J2200" s="430">
        <v>36550</v>
      </c>
      <c r="K2200" s="430">
        <v>19</v>
      </c>
      <c r="L2200" s="431" t="s">
        <v>408</v>
      </c>
      <c r="M2200" s="355" t="s">
        <v>13203</v>
      </c>
    </row>
    <row r="2201" spans="1:13">
      <c r="A2201" s="354">
        <v>45638</v>
      </c>
      <c r="B2201" s="355" t="s">
        <v>5455</v>
      </c>
      <c r="C2201" s="355" t="s">
        <v>5456</v>
      </c>
      <c r="D2201" s="355" t="s">
        <v>5457</v>
      </c>
      <c r="E2201" s="355" t="s">
        <v>517</v>
      </c>
      <c r="F2201" s="355" t="s">
        <v>515</v>
      </c>
      <c r="G2201" s="355" t="s">
        <v>516</v>
      </c>
      <c r="H2201" s="430">
        <v>5770</v>
      </c>
      <c r="I2201" s="355">
        <f t="shared" si="36"/>
        <v>12</v>
      </c>
      <c r="J2201" s="430">
        <v>5770</v>
      </c>
      <c r="K2201" s="430">
        <v>3</v>
      </c>
      <c r="L2201" s="431" t="s">
        <v>408</v>
      </c>
      <c r="M2201" s="355" t="s">
        <v>13211</v>
      </c>
    </row>
    <row r="2202" spans="1:13">
      <c r="A2202" s="354">
        <v>45638</v>
      </c>
      <c r="B2202" s="355" t="s">
        <v>5458</v>
      </c>
      <c r="C2202" s="355" t="s">
        <v>5459</v>
      </c>
      <c r="D2202" s="355" t="s">
        <v>5460</v>
      </c>
      <c r="E2202" s="355" t="s">
        <v>517</v>
      </c>
      <c r="F2202" s="355" t="s">
        <v>515</v>
      </c>
      <c r="G2202" s="355" t="s">
        <v>516</v>
      </c>
      <c r="H2202" s="430">
        <v>13611</v>
      </c>
      <c r="I2202" s="355">
        <f t="shared" si="36"/>
        <v>12</v>
      </c>
      <c r="J2202" s="430">
        <v>13611</v>
      </c>
      <c r="K2202" s="430">
        <v>7</v>
      </c>
      <c r="L2202" s="431" t="s">
        <v>408</v>
      </c>
      <c r="M2202" s="355" t="s">
        <v>13204</v>
      </c>
    </row>
    <row r="2203" spans="1:13">
      <c r="A2203" s="354">
        <v>45638</v>
      </c>
      <c r="B2203" s="355" t="s">
        <v>5458</v>
      </c>
      <c r="C2203" s="355" t="s">
        <v>5459</v>
      </c>
      <c r="D2203" s="355" t="s">
        <v>5460</v>
      </c>
      <c r="E2203" s="355" t="s">
        <v>517</v>
      </c>
      <c r="F2203" s="355" t="s">
        <v>515</v>
      </c>
      <c r="G2203" s="355" t="s">
        <v>516</v>
      </c>
      <c r="H2203" s="430">
        <v>29169</v>
      </c>
      <c r="I2203" s="355">
        <f t="shared" si="36"/>
        <v>12</v>
      </c>
      <c r="J2203" s="430">
        <v>29169</v>
      </c>
      <c r="K2203" s="430">
        <v>15</v>
      </c>
      <c r="L2203" s="431" t="s">
        <v>408</v>
      </c>
      <c r="M2203" s="355" t="s">
        <v>13203</v>
      </c>
    </row>
    <row r="2204" spans="1:13">
      <c r="A2204" s="354">
        <v>45653</v>
      </c>
      <c r="B2204" s="355" t="s">
        <v>5461</v>
      </c>
      <c r="C2204" s="355" t="s">
        <v>5462</v>
      </c>
      <c r="D2204" s="355" t="s">
        <v>5463</v>
      </c>
      <c r="E2204" s="355" t="s">
        <v>517</v>
      </c>
      <c r="F2204" s="355" t="s">
        <v>515</v>
      </c>
      <c r="G2204" s="355" t="s">
        <v>516</v>
      </c>
      <c r="H2204" s="430">
        <v>43140</v>
      </c>
      <c r="I2204" s="355">
        <f t="shared" si="36"/>
        <v>12</v>
      </c>
      <c r="J2204" s="430">
        <v>43140</v>
      </c>
      <c r="K2204" s="430">
        <v>22</v>
      </c>
      <c r="L2204" s="431" t="s">
        <v>408</v>
      </c>
      <c r="M2204" s="355" t="s">
        <v>13219</v>
      </c>
    </row>
    <row r="2205" spans="1:13">
      <c r="A2205" s="354">
        <v>45653</v>
      </c>
      <c r="B2205" s="355" t="s">
        <v>5464</v>
      </c>
      <c r="C2205" s="355" t="s">
        <v>5465</v>
      </c>
      <c r="D2205" s="355" t="s">
        <v>5466</v>
      </c>
      <c r="E2205" s="355" t="s">
        <v>517</v>
      </c>
      <c r="F2205" s="355" t="s">
        <v>515</v>
      </c>
      <c r="G2205" s="355" t="s">
        <v>516</v>
      </c>
      <c r="H2205" s="430">
        <v>42820</v>
      </c>
      <c r="I2205" s="355">
        <f t="shared" si="36"/>
        <v>12</v>
      </c>
      <c r="J2205" s="430">
        <v>42820</v>
      </c>
      <c r="K2205" s="430">
        <v>22</v>
      </c>
      <c r="L2205" s="431" t="s">
        <v>408</v>
      </c>
      <c r="M2205" s="355" t="s">
        <v>13212</v>
      </c>
    </row>
    <row r="2206" spans="1:13">
      <c r="A2206" s="354">
        <v>45653</v>
      </c>
      <c r="B2206" s="355" t="s">
        <v>5467</v>
      </c>
      <c r="C2206" s="355" t="s">
        <v>5468</v>
      </c>
      <c r="D2206" s="355" t="s">
        <v>5469</v>
      </c>
      <c r="E2206" s="355" t="s">
        <v>517</v>
      </c>
      <c r="F2206" s="355" t="s">
        <v>515</v>
      </c>
      <c r="G2206" s="355" t="s">
        <v>516</v>
      </c>
      <c r="H2206" s="430">
        <v>43100</v>
      </c>
      <c r="I2206" s="355">
        <f t="shared" si="36"/>
        <v>12</v>
      </c>
      <c r="J2206" s="430">
        <v>43100</v>
      </c>
      <c r="K2206" s="430">
        <v>22</v>
      </c>
      <c r="L2206" s="431" t="s">
        <v>408</v>
      </c>
      <c r="M2206" s="355" t="s">
        <v>13205</v>
      </c>
    </row>
    <row r="2207" spans="1:13">
      <c r="A2207" s="354">
        <v>45653</v>
      </c>
      <c r="B2207" s="355" t="s">
        <v>5470</v>
      </c>
      <c r="C2207" s="355" t="s">
        <v>5471</v>
      </c>
      <c r="D2207" s="355" t="s">
        <v>5472</v>
      </c>
      <c r="E2207" s="355" t="s">
        <v>517</v>
      </c>
      <c r="F2207" s="355" t="s">
        <v>515</v>
      </c>
      <c r="G2207" s="355" t="s">
        <v>516</v>
      </c>
      <c r="H2207" s="430">
        <v>41181</v>
      </c>
      <c r="I2207" s="355">
        <f t="shared" si="36"/>
        <v>12</v>
      </c>
      <c r="J2207" s="430">
        <v>41181</v>
      </c>
      <c r="K2207" s="430">
        <v>21</v>
      </c>
      <c r="L2207" s="431" t="s">
        <v>408</v>
      </c>
      <c r="M2207" s="355" t="s">
        <v>13219</v>
      </c>
    </row>
    <row r="2208" spans="1:13">
      <c r="A2208" s="354">
        <v>45653</v>
      </c>
      <c r="B2208" s="355" t="s">
        <v>5470</v>
      </c>
      <c r="C2208" s="355" t="s">
        <v>5471</v>
      </c>
      <c r="D2208" s="355" t="s">
        <v>5472</v>
      </c>
      <c r="E2208" s="355" t="s">
        <v>517</v>
      </c>
      <c r="F2208" s="355" t="s">
        <v>515</v>
      </c>
      <c r="G2208" s="355" t="s">
        <v>516</v>
      </c>
      <c r="H2208" s="430">
        <v>1979</v>
      </c>
      <c r="I2208" s="355">
        <f t="shared" si="36"/>
        <v>12</v>
      </c>
      <c r="J2208" s="430">
        <v>1979</v>
      </c>
      <c r="K2208" s="430">
        <v>1</v>
      </c>
      <c r="L2208" s="431" t="s">
        <v>408</v>
      </c>
      <c r="M2208" s="355" t="s">
        <v>13217</v>
      </c>
    </row>
    <row r="2209" spans="1:13">
      <c r="A2209" s="354">
        <v>45653</v>
      </c>
      <c r="B2209" s="355" t="s">
        <v>5473</v>
      </c>
      <c r="C2209" s="355" t="s">
        <v>5474</v>
      </c>
      <c r="D2209" s="355" t="s">
        <v>5475</v>
      </c>
      <c r="E2209" s="355" t="s">
        <v>517</v>
      </c>
      <c r="F2209" s="355" t="s">
        <v>515</v>
      </c>
      <c r="G2209" s="355" t="s">
        <v>516</v>
      </c>
      <c r="H2209" s="430">
        <v>42880</v>
      </c>
      <c r="I2209" s="355">
        <f t="shared" si="36"/>
        <v>12</v>
      </c>
      <c r="J2209" s="430">
        <v>42880</v>
      </c>
      <c r="K2209" s="430">
        <v>22</v>
      </c>
      <c r="L2209" s="431" t="s">
        <v>408</v>
      </c>
      <c r="M2209" s="355" t="s">
        <v>13219</v>
      </c>
    </row>
    <row r="2210" spans="1:13">
      <c r="A2210" s="354">
        <v>45653</v>
      </c>
      <c r="B2210" s="355" t="s">
        <v>5476</v>
      </c>
      <c r="C2210" s="355" t="s">
        <v>5477</v>
      </c>
      <c r="D2210" s="355" t="s">
        <v>5478</v>
      </c>
      <c r="E2210" s="355" t="s">
        <v>517</v>
      </c>
      <c r="F2210" s="355" t="s">
        <v>515</v>
      </c>
      <c r="G2210" s="355" t="s">
        <v>516</v>
      </c>
      <c r="H2210" s="430">
        <v>17771</v>
      </c>
      <c r="I2210" s="355">
        <f t="shared" si="36"/>
        <v>12</v>
      </c>
      <c r="J2210" s="430">
        <v>17771</v>
      </c>
      <c r="K2210" s="430">
        <v>9</v>
      </c>
      <c r="L2210" s="431" t="s">
        <v>408</v>
      </c>
      <c r="M2210" s="355" t="s">
        <v>13212</v>
      </c>
    </row>
    <row r="2211" spans="1:13">
      <c r="A2211" s="354">
        <v>45653</v>
      </c>
      <c r="B2211" s="355" t="s">
        <v>5476</v>
      </c>
      <c r="C2211" s="355" t="s">
        <v>5477</v>
      </c>
      <c r="D2211" s="355" t="s">
        <v>5478</v>
      </c>
      <c r="E2211" s="355" t="s">
        <v>517</v>
      </c>
      <c r="F2211" s="355" t="s">
        <v>515</v>
      </c>
      <c r="G2211" s="355" t="s">
        <v>516</v>
      </c>
      <c r="H2211" s="430">
        <v>25649</v>
      </c>
      <c r="I2211" s="355">
        <f t="shared" si="36"/>
        <v>12</v>
      </c>
      <c r="J2211" s="430">
        <v>25649</v>
      </c>
      <c r="K2211" s="430">
        <v>13</v>
      </c>
      <c r="L2211" s="431" t="s">
        <v>408</v>
      </c>
      <c r="M2211" s="355" t="s">
        <v>13219</v>
      </c>
    </row>
    <row r="2212" spans="1:13">
      <c r="A2212" s="354">
        <v>45653</v>
      </c>
      <c r="B2212" s="355" t="s">
        <v>5479</v>
      </c>
      <c r="C2212" s="355" t="s">
        <v>5480</v>
      </c>
      <c r="D2212" s="355" t="s">
        <v>5481</v>
      </c>
      <c r="E2212" s="355" t="s">
        <v>517</v>
      </c>
      <c r="F2212" s="355" t="s">
        <v>515</v>
      </c>
      <c r="G2212" s="355" t="s">
        <v>516</v>
      </c>
      <c r="H2212" s="430">
        <v>43020</v>
      </c>
      <c r="I2212" s="355">
        <f t="shared" si="36"/>
        <v>12</v>
      </c>
      <c r="J2212" s="430">
        <v>43020</v>
      </c>
      <c r="K2212" s="430">
        <v>22</v>
      </c>
      <c r="L2212" s="431" t="s">
        <v>408</v>
      </c>
      <c r="M2212" s="355" t="s">
        <v>13212</v>
      </c>
    </row>
    <row r="2213" spans="1:13">
      <c r="A2213" s="354">
        <v>45656</v>
      </c>
      <c r="B2213" s="355" t="s">
        <v>5482</v>
      </c>
      <c r="C2213" s="355" t="s">
        <v>5483</v>
      </c>
      <c r="D2213" s="355" t="s">
        <v>5484</v>
      </c>
      <c r="E2213" s="355" t="s">
        <v>517</v>
      </c>
      <c r="F2213" s="355" t="s">
        <v>515</v>
      </c>
      <c r="G2213" s="355" t="s">
        <v>516</v>
      </c>
      <c r="H2213" s="430">
        <v>40614</v>
      </c>
      <c r="I2213" s="355">
        <f t="shared" si="36"/>
        <v>12</v>
      </c>
      <c r="J2213" s="430">
        <v>40614</v>
      </c>
      <c r="K2213" s="430">
        <v>21</v>
      </c>
      <c r="L2213" s="431" t="s">
        <v>408</v>
      </c>
      <c r="M2213" s="355" t="s">
        <v>13220</v>
      </c>
    </row>
    <row r="2214" spans="1:13">
      <c r="A2214" s="354">
        <v>45656</v>
      </c>
      <c r="B2214" s="355" t="s">
        <v>5482</v>
      </c>
      <c r="C2214" s="355" t="s">
        <v>5483</v>
      </c>
      <c r="D2214" s="355" t="s">
        <v>5484</v>
      </c>
      <c r="E2214" s="355" t="s">
        <v>517</v>
      </c>
      <c r="F2214" s="355" t="s">
        <v>515</v>
      </c>
      <c r="G2214" s="355" t="s">
        <v>516</v>
      </c>
      <c r="H2214" s="430">
        <v>1946</v>
      </c>
      <c r="I2214" s="355">
        <f t="shared" si="36"/>
        <v>12</v>
      </c>
      <c r="J2214" s="430">
        <v>1946</v>
      </c>
      <c r="K2214" s="430">
        <v>1</v>
      </c>
      <c r="L2214" s="431" t="s">
        <v>408</v>
      </c>
      <c r="M2214" s="355" t="s">
        <v>13221</v>
      </c>
    </row>
    <row r="2215" spans="1:13">
      <c r="A2215" s="354">
        <v>45656</v>
      </c>
      <c r="B2215" s="355" t="s">
        <v>5485</v>
      </c>
      <c r="C2215" s="355" t="s">
        <v>5486</v>
      </c>
      <c r="D2215" s="355" t="s">
        <v>5487</v>
      </c>
      <c r="E2215" s="355" t="s">
        <v>517</v>
      </c>
      <c r="F2215" s="355" t="s">
        <v>515</v>
      </c>
      <c r="G2215" s="355" t="s">
        <v>516</v>
      </c>
      <c r="H2215" s="430">
        <v>42500</v>
      </c>
      <c r="I2215" s="355">
        <f t="shared" si="36"/>
        <v>12</v>
      </c>
      <c r="J2215" s="430">
        <v>42500</v>
      </c>
      <c r="K2215" s="430">
        <v>22</v>
      </c>
      <c r="L2215" s="431" t="s">
        <v>408</v>
      </c>
      <c r="M2215" s="355" t="s">
        <v>13222</v>
      </c>
    </row>
    <row r="2216" spans="1:13">
      <c r="A2216" s="354">
        <v>45656</v>
      </c>
      <c r="B2216" s="355" t="s">
        <v>5488</v>
      </c>
      <c r="C2216" s="355" t="s">
        <v>5489</v>
      </c>
      <c r="D2216" s="355" t="s">
        <v>5490</v>
      </c>
      <c r="E2216" s="355" t="s">
        <v>517</v>
      </c>
      <c r="F2216" s="355" t="s">
        <v>515</v>
      </c>
      <c r="G2216" s="355" t="s">
        <v>516</v>
      </c>
      <c r="H2216" s="430">
        <v>42660</v>
      </c>
      <c r="I2216" s="355">
        <f t="shared" si="36"/>
        <v>12</v>
      </c>
      <c r="J2216" s="430">
        <v>42660</v>
      </c>
      <c r="K2216" s="430">
        <v>22</v>
      </c>
      <c r="L2216" s="431" t="s">
        <v>408</v>
      </c>
      <c r="M2216" s="355" t="s">
        <v>13222</v>
      </c>
    </row>
    <row r="2217" spans="1:13">
      <c r="A2217" s="354">
        <v>45656</v>
      </c>
      <c r="B2217" s="355" t="s">
        <v>5491</v>
      </c>
      <c r="C2217" s="355" t="s">
        <v>5492</v>
      </c>
      <c r="D2217" s="355" t="s">
        <v>5493</v>
      </c>
      <c r="E2217" s="355" t="s">
        <v>517</v>
      </c>
      <c r="F2217" s="355" t="s">
        <v>515</v>
      </c>
      <c r="G2217" s="355" t="s">
        <v>516</v>
      </c>
      <c r="H2217" s="430">
        <v>43060</v>
      </c>
      <c r="I2217" s="355">
        <f t="shared" si="36"/>
        <v>12</v>
      </c>
      <c r="J2217" s="430">
        <v>43060</v>
      </c>
      <c r="K2217" s="430">
        <v>22</v>
      </c>
      <c r="L2217" s="431" t="s">
        <v>408</v>
      </c>
      <c r="M2217" s="355" t="s">
        <v>13222</v>
      </c>
    </row>
    <row r="2218" spans="1:13">
      <c r="A2218" s="354">
        <v>45656</v>
      </c>
      <c r="B2218" s="355" t="s">
        <v>5494</v>
      </c>
      <c r="C2218" s="355" t="s">
        <v>5495</v>
      </c>
      <c r="D2218" s="355" t="s">
        <v>5496</v>
      </c>
      <c r="E2218" s="355" t="s">
        <v>517</v>
      </c>
      <c r="F2218" s="355" t="s">
        <v>515</v>
      </c>
      <c r="G2218" s="355" t="s">
        <v>516</v>
      </c>
      <c r="H2218" s="430">
        <v>42680</v>
      </c>
      <c r="I2218" s="355">
        <f t="shared" si="36"/>
        <v>12</v>
      </c>
      <c r="J2218" s="430">
        <v>42680</v>
      </c>
      <c r="K2218" s="430">
        <v>22</v>
      </c>
      <c r="L2218" s="431" t="s">
        <v>408</v>
      </c>
      <c r="M2218" s="355" t="s">
        <v>13222</v>
      </c>
    </row>
    <row r="2219" spans="1:13">
      <c r="A2219" s="354">
        <v>45656</v>
      </c>
      <c r="B2219" s="355" t="s">
        <v>5497</v>
      </c>
      <c r="C2219" s="355" t="s">
        <v>5498</v>
      </c>
      <c r="D2219" s="355" t="s">
        <v>5499</v>
      </c>
      <c r="E2219" s="355" t="s">
        <v>517</v>
      </c>
      <c r="F2219" s="355" t="s">
        <v>515</v>
      </c>
      <c r="G2219" s="355" t="s">
        <v>516</v>
      </c>
      <c r="H2219" s="430">
        <v>42440</v>
      </c>
      <c r="I2219" s="355">
        <f t="shared" si="36"/>
        <v>12</v>
      </c>
      <c r="J2219" s="430">
        <v>42440</v>
      </c>
      <c r="K2219" s="430">
        <v>22</v>
      </c>
      <c r="L2219" s="431" t="s">
        <v>408</v>
      </c>
      <c r="M2219" s="355" t="s">
        <v>13222</v>
      </c>
    </row>
    <row r="2220" spans="1:13">
      <c r="A2220" s="354">
        <v>45656</v>
      </c>
      <c r="B2220" s="355" t="s">
        <v>5500</v>
      </c>
      <c r="C2220" s="355" t="s">
        <v>5501</v>
      </c>
      <c r="D2220" s="355" t="s">
        <v>5502</v>
      </c>
      <c r="E2220" s="355" t="s">
        <v>517</v>
      </c>
      <c r="F2220" s="355" t="s">
        <v>515</v>
      </c>
      <c r="G2220" s="355" t="s">
        <v>516</v>
      </c>
      <c r="H2220" s="430">
        <v>42760</v>
      </c>
      <c r="I2220" s="355">
        <f t="shared" si="36"/>
        <v>12</v>
      </c>
      <c r="J2220" s="430">
        <v>42760</v>
      </c>
      <c r="K2220" s="430">
        <v>22</v>
      </c>
      <c r="L2220" s="431" t="s">
        <v>408</v>
      </c>
      <c r="M2220" s="355" t="s">
        <v>13222</v>
      </c>
    </row>
    <row r="2221" spans="1:13">
      <c r="A2221" s="354">
        <v>45649</v>
      </c>
      <c r="B2221" s="355" t="s">
        <v>5503</v>
      </c>
      <c r="C2221" s="355" t="s">
        <v>5504</v>
      </c>
      <c r="D2221" s="355" t="s">
        <v>5505</v>
      </c>
      <c r="E2221" s="355" t="s">
        <v>517</v>
      </c>
      <c r="F2221" s="355" t="s">
        <v>515</v>
      </c>
      <c r="G2221" s="355" t="s">
        <v>516</v>
      </c>
      <c r="H2221" s="430">
        <v>39680</v>
      </c>
      <c r="I2221" s="355">
        <f t="shared" si="36"/>
        <v>12</v>
      </c>
      <c r="J2221" s="430">
        <v>39680</v>
      </c>
      <c r="K2221" s="430">
        <v>21</v>
      </c>
      <c r="L2221" s="431" t="s">
        <v>408</v>
      </c>
      <c r="M2221" s="355" t="s">
        <v>13207</v>
      </c>
    </row>
    <row r="2222" spans="1:13">
      <c r="A2222" s="354">
        <v>45652</v>
      </c>
      <c r="B2222" s="355" t="s">
        <v>5506</v>
      </c>
      <c r="C2222" s="355" t="s">
        <v>5507</v>
      </c>
      <c r="D2222" s="355" t="s">
        <v>5508</v>
      </c>
      <c r="E2222" s="355" t="s">
        <v>517</v>
      </c>
      <c r="F2222" s="355" t="s">
        <v>515</v>
      </c>
      <c r="G2222" s="355" t="s">
        <v>516</v>
      </c>
      <c r="H2222" s="430">
        <v>43280</v>
      </c>
      <c r="I2222" s="355">
        <f t="shared" si="36"/>
        <v>12</v>
      </c>
      <c r="J2222" s="430">
        <v>43280</v>
      </c>
      <c r="K2222" s="430">
        <v>22</v>
      </c>
      <c r="L2222" s="431" t="s">
        <v>408</v>
      </c>
      <c r="M2222" s="355" t="s">
        <v>13217</v>
      </c>
    </row>
    <row r="2223" spans="1:13">
      <c r="A2223" s="354">
        <v>45652</v>
      </c>
      <c r="B2223" s="355" t="s">
        <v>5509</v>
      </c>
      <c r="C2223" s="355" t="s">
        <v>5510</v>
      </c>
      <c r="D2223" s="355" t="s">
        <v>5511</v>
      </c>
      <c r="E2223" s="355" t="s">
        <v>517</v>
      </c>
      <c r="F2223" s="355" t="s">
        <v>515</v>
      </c>
      <c r="G2223" s="355" t="s">
        <v>516</v>
      </c>
      <c r="H2223" s="430">
        <v>43000</v>
      </c>
      <c r="I2223" s="355">
        <f t="shared" si="36"/>
        <v>12</v>
      </c>
      <c r="J2223" s="430">
        <v>43000</v>
      </c>
      <c r="K2223" s="430">
        <v>22</v>
      </c>
      <c r="L2223" s="431" t="s">
        <v>408</v>
      </c>
      <c r="M2223" s="355" t="s">
        <v>13217</v>
      </c>
    </row>
    <row r="2224" spans="1:13">
      <c r="A2224" s="354">
        <v>45652</v>
      </c>
      <c r="B2224" s="355" t="s">
        <v>5512</v>
      </c>
      <c r="C2224" s="355" t="s">
        <v>5513</v>
      </c>
      <c r="D2224" s="355" t="s">
        <v>5514</v>
      </c>
      <c r="E2224" s="355" t="s">
        <v>517</v>
      </c>
      <c r="F2224" s="355" t="s">
        <v>515</v>
      </c>
      <c r="G2224" s="355" t="s">
        <v>516</v>
      </c>
      <c r="H2224" s="430">
        <v>43120</v>
      </c>
      <c r="I2224" s="355">
        <f t="shared" si="36"/>
        <v>12</v>
      </c>
      <c r="J2224" s="430">
        <v>43120</v>
      </c>
      <c r="K2224" s="430">
        <v>22</v>
      </c>
      <c r="L2224" s="431" t="s">
        <v>408</v>
      </c>
      <c r="M2224" s="355" t="s">
        <v>13217</v>
      </c>
    </row>
    <row r="2225" spans="1:13">
      <c r="A2225" s="354">
        <v>45652</v>
      </c>
      <c r="B2225" s="355" t="s">
        <v>5515</v>
      </c>
      <c r="C2225" s="355" t="s">
        <v>5516</v>
      </c>
      <c r="D2225" s="355" t="s">
        <v>5517</v>
      </c>
      <c r="E2225" s="355" t="s">
        <v>517</v>
      </c>
      <c r="F2225" s="355" t="s">
        <v>515</v>
      </c>
      <c r="G2225" s="355" t="s">
        <v>516</v>
      </c>
      <c r="H2225" s="430">
        <v>42560</v>
      </c>
      <c r="I2225" s="355">
        <f t="shared" si="36"/>
        <v>12</v>
      </c>
      <c r="J2225" s="430">
        <v>42560</v>
      </c>
      <c r="K2225" s="430">
        <v>22</v>
      </c>
      <c r="L2225" s="431" t="s">
        <v>408</v>
      </c>
      <c r="M2225" s="355" t="s">
        <v>13217</v>
      </c>
    </row>
    <row r="2226" spans="1:13">
      <c r="A2226" s="354">
        <v>45652</v>
      </c>
      <c r="B2226" s="355" t="s">
        <v>5518</v>
      </c>
      <c r="C2226" s="355" t="s">
        <v>5519</v>
      </c>
      <c r="D2226" s="355" t="s">
        <v>5520</v>
      </c>
      <c r="E2226" s="355" t="s">
        <v>517</v>
      </c>
      <c r="F2226" s="355" t="s">
        <v>515</v>
      </c>
      <c r="G2226" s="355" t="s">
        <v>516</v>
      </c>
      <c r="H2226" s="430">
        <v>43220</v>
      </c>
      <c r="I2226" s="355">
        <f t="shared" si="36"/>
        <v>12</v>
      </c>
      <c r="J2226" s="430">
        <v>43220</v>
      </c>
      <c r="K2226" s="430">
        <v>22</v>
      </c>
      <c r="L2226" s="431" t="s">
        <v>408</v>
      </c>
      <c r="M2226" s="355" t="s">
        <v>13218</v>
      </c>
    </row>
    <row r="2227" spans="1:13">
      <c r="A2227" s="354">
        <v>45642</v>
      </c>
      <c r="B2227" s="355" t="s">
        <v>5521</v>
      </c>
      <c r="C2227" s="355" t="s">
        <v>5522</v>
      </c>
      <c r="D2227" s="355" t="s">
        <v>5523</v>
      </c>
      <c r="E2227" s="355" t="s">
        <v>517</v>
      </c>
      <c r="F2227" s="355" t="s">
        <v>515</v>
      </c>
      <c r="G2227" s="355" t="s">
        <v>516</v>
      </c>
      <c r="H2227" s="430">
        <v>5791</v>
      </c>
      <c r="I2227" s="355">
        <f t="shared" si="36"/>
        <v>12</v>
      </c>
      <c r="J2227" s="430">
        <v>5791</v>
      </c>
      <c r="K2227" s="430">
        <v>3</v>
      </c>
      <c r="L2227" s="431" t="s">
        <v>408</v>
      </c>
      <c r="M2227" s="355" t="s">
        <v>13214</v>
      </c>
    </row>
    <row r="2228" spans="1:13">
      <c r="A2228" s="354">
        <v>45642</v>
      </c>
      <c r="B2228" s="355" t="s">
        <v>5521</v>
      </c>
      <c r="C2228" s="355" t="s">
        <v>5522</v>
      </c>
      <c r="D2228" s="355" t="s">
        <v>5523</v>
      </c>
      <c r="E2228" s="355" t="s">
        <v>517</v>
      </c>
      <c r="F2228" s="355" t="s">
        <v>515</v>
      </c>
      <c r="G2228" s="355" t="s">
        <v>516</v>
      </c>
      <c r="H2228" s="430">
        <v>36689</v>
      </c>
      <c r="I2228" s="355">
        <f t="shared" si="36"/>
        <v>12</v>
      </c>
      <c r="J2228" s="430">
        <v>36689</v>
      </c>
      <c r="K2228" s="430">
        <v>19</v>
      </c>
      <c r="L2228" s="431" t="s">
        <v>408</v>
      </c>
      <c r="M2228" s="355" t="s">
        <v>13197</v>
      </c>
    </row>
    <row r="2229" spans="1:13">
      <c r="A2229" s="354">
        <v>45642</v>
      </c>
      <c r="B2229" s="355" t="s">
        <v>5524</v>
      </c>
      <c r="C2229" s="355" t="s">
        <v>5525</v>
      </c>
      <c r="D2229" s="355" t="s">
        <v>5526</v>
      </c>
      <c r="E2229" s="355" t="s">
        <v>517</v>
      </c>
      <c r="F2229" s="355" t="s">
        <v>515</v>
      </c>
      <c r="G2229" s="355" t="s">
        <v>516</v>
      </c>
      <c r="H2229" s="430">
        <v>41720</v>
      </c>
      <c r="I2229" s="355">
        <f t="shared" si="36"/>
        <v>12</v>
      </c>
      <c r="J2229" s="430">
        <v>41720</v>
      </c>
      <c r="K2229" s="430">
        <v>22</v>
      </c>
      <c r="L2229" s="431" t="s">
        <v>408</v>
      </c>
      <c r="M2229" s="355" t="s">
        <v>13214</v>
      </c>
    </row>
    <row r="2230" spans="1:13">
      <c r="A2230" s="354">
        <v>45642</v>
      </c>
      <c r="B2230" s="355" t="s">
        <v>5527</v>
      </c>
      <c r="C2230" s="355" t="s">
        <v>5528</v>
      </c>
      <c r="D2230" s="355" t="s">
        <v>5529</v>
      </c>
      <c r="E2230" s="355" t="s">
        <v>517</v>
      </c>
      <c r="F2230" s="355" t="s">
        <v>515</v>
      </c>
      <c r="G2230" s="355" t="s">
        <v>516</v>
      </c>
      <c r="H2230" s="430">
        <v>42220</v>
      </c>
      <c r="I2230" s="355">
        <f t="shared" si="36"/>
        <v>12</v>
      </c>
      <c r="J2230" s="430">
        <v>42220</v>
      </c>
      <c r="K2230" s="430">
        <v>22</v>
      </c>
      <c r="L2230" s="431" t="s">
        <v>408</v>
      </c>
      <c r="M2230" s="355" t="s">
        <v>13214</v>
      </c>
    </row>
    <row r="2231" spans="1:13">
      <c r="A2231" s="354">
        <v>45642</v>
      </c>
      <c r="B2231" s="355" t="s">
        <v>5530</v>
      </c>
      <c r="C2231" s="355" t="s">
        <v>5531</v>
      </c>
      <c r="D2231" s="355" t="s">
        <v>5532</v>
      </c>
      <c r="E2231" s="355" t="s">
        <v>517</v>
      </c>
      <c r="F2231" s="355" t="s">
        <v>515</v>
      </c>
      <c r="G2231" s="355" t="s">
        <v>516</v>
      </c>
      <c r="H2231" s="430">
        <v>41800</v>
      </c>
      <c r="I2231" s="355">
        <f t="shared" si="36"/>
        <v>12</v>
      </c>
      <c r="J2231" s="430">
        <v>41800</v>
      </c>
      <c r="K2231" s="430">
        <v>22</v>
      </c>
      <c r="L2231" s="431" t="s">
        <v>408</v>
      </c>
      <c r="M2231" s="355" t="s">
        <v>13214</v>
      </c>
    </row>
    <row r="2232" spans="1:13">
      <c r="A2232" s="354">
        <v>45642</v>
      </c>
      <c r="B2232" s="355" t="s">
        <v>5533</v>
      </c>
      <c r="C2232" s="355" t="s">
        <v>5534</v>
      </c>
      <c r="D2232" s="355" t="s">
        <v>5535</v>
      </c>
      <c r="E2232" s="355" t="s">
        <v>517</v>
      </c>
      <c r="F2232" s="355" t="s">
        <v>515</v>
      </c>
      <c r="G2232" s="355" t="s">
        <v>516</v>
      </c>
      <c r="H2232" s="430">
        <v>41780</v>
      </c>
      <c r="I2232" s="355">
        <f t="shared" si="36"/>
        <v>12</v>
      </c>
      <c r="J2232" s="430">
        <v>41780</v>
      </c>
      <c r="K2232" s="430">
        <v>22</v>
      </c>
      <c r="L2232" s="431" t="s">
        <v>408</v>
      </c>
      <c r="M2232" s="355" t="s">
        <v>13214</v>
      </c>
    </row>
    <row r="2233" spans="1:13">
      <c r="A2233" s="354">
        <v>45643</v>
      </c>
      <c r="B2233" s="355" t="s">
        <v>5536</v>
      </c>
      <c r="C2233" s="355" t="s">
        <v>5537</v>
      </c>
      <c r="D2233" s="355" t="s">
        <v>5538</v>
      </c>
      <c r="E2233" s="355" t="s">
        <v>517</v>
      </c>
      <c r="F2233" s="355" t="s">
        <v>515</v>
      </c>
      <c r="G2233" s="355" t="s">
        <v>516</v>
      </c>
      <c r="H2233" s="430">
        <v>42300</v>
      </c>
      <c r="I2233" s="355">
        <f t="shared" si="36"/>
        <v>12</v>
      </c>
      <c r="J2233" s="430">
        <v>42300</v>
      </c>
      <c r="K2233" s="430">
        <v>22</v>
      </c>
      <c r="L2233" s="431" t="s">
        <v>408</v>
      </c>
      <c r="M2233" s="355" t="s">
        <v>13208</v>
      </c>
    </row>
    <row r="2234" spans="1:13">
      <c r="A2234" s="354">
        <v>45643</v>
      </c>
      <c r="B2234" s="355" t="s">
        <v>5539</v>
      </c>
      <c r="C2234" s="355" t="s">
        <v>5540</v>
      </c>
      <c r="D2234" s="355" t="s">
        <v>5541</v>
      </c>
      <c r="E2234" s="355" t="s">
        <v>517</v>
      </c>
      <c r="F2234" s="355" t="s">
        <v>515</v>
      </c>
      <c r="G2234" s="355" t="s">
        <v>516</v>
      </c>
      <c r="H2234" s="430">
        <v>42680</v>
      </c>
      <c r="I2234" s="355">
        <f t="shared" si="36"/>
        <v>12</v>
      </c>
      <c r="J2234" s="430">
        <v>42680</v>
      </c>
      <c r="K2234" s="430">
        <v>22</v>
      </c>
      <c r="L2234" s="431" t="s">
        <v>408</v>
      </c>
      <c r="M2234" s="355" t="s">
        <v>13208</v>
      </c>
    </row>
    <row r="2235" spans="1:13">
      <c r="A2235" s="354">
        <v>45643</v>
      </c>
      <c r="B2235" s="355" t="s">
        <v>5542</v>
      </c>
      <c r="C2235" s="355" t="s">
        <v>5543</v>
      </c>
      <c r="D2235" s="355" t="s">
        <v>5544</v>
      </c>
      <c r="E2235" s="355" t="s">
        <v>517</v>
      </c>
      <c r="F2235" s="355" t="s">
        <v>515</v>
      </c>
      <c r="G2235" s="355" t="s">
        <v>516</v>
      </c>
      <c r="H2235" s="430">
        <v>42460</v>
      </c>
      <c r="I2235" s="355">
        <f t="shared" si="36"/>
        <v>12</v>
      </c>
      <c r="J2235" s="430">
        <v>42460</v>
      </c>
      <c r="K2235" s="430">
        <v>22</v>
      </c>
      <c r="L2235" s="431" t="s">
        <v>408</v>
      </c>
      <c r="M2235" s="355" t="s">
        <v>13208</v>
      </c>
    </row>
    <row r="2236" spans="1:13">
      <c r="A2236" s="354">
        <v>45629</v>
      </c>
      <c r="B2236" s="355" t="s">
        <v>5545</v>
      </c>
      <c r="C2236" s="355" t="s">
        <v>5546</v>
      </c>
      <c r="D2236" s="355" t="s">
        <v>5547</v>
      </c>
      <c r="E2236" s="355" t="s">
        <v>517</v>
      </c>
      <c r="F2236" s="355" t="s">
        <v>515</v>
      </c>
      <c r="G2236" s="355" t="s">
        <v>516</v>
      </c>
      <c r="H2236" s="430">
        <v>150961</v>
      </c>
      <c r="I2236" s="355">
        <f t="shared" si="36"/>
        <v>12</v>
      </c>
      <c r="J2236" s="430">
        <v>150961</v>
      </c>
      <c r="K2236" s="430">
        <v>78</v>
      </c>
      <c r="L2236" s="431" t="s">
        <v>408</v>
      </c>
      <c r="M2236" s="355" t="s">
        <v>13199</v>
      </c>
    </row>
    <row r="2237" spans="1:13">
      <c r="A2237" s="354">
        <v>45631</v>
      </c>
      <c r="B2237" s="355" t="s">
        <v>5548</v>
      </c>
      <c r="C2237" s="355" t="s">
        <v>5549</v>
      </c>
      <c r="D2237" s="355" t="s">
        <v>5550</v>
      </c>
      <c r="E2237" s="355" t="s">
        <v>517</v>
      </c>
      <c r="F2237" s="355" t="s">
        <v>515</v>
      </c>
      <c r="G2237" s="355" t="s">
        <v>516</v>
      </c>
      <c r="H2237" s="430">
        <v>199276</v>
      </c>
      <c r="I2237" s="355">
        <f t="shared" si="36"/>
        <v>12</v>
      </c>
      <c r="J2237" s="430">
        <v>199276</v>
      </c>
      <c r="K2237" s="430">
        <v>103</v>
      </c>
      <c r="L2237" s="431" t="s">
        <v>408</v>
      </c>
      <c r="M2237" s="355" t="s">
        <v>13201</v>
      </c>
    </row>
    <row r="2238" spans="1:13">
      <c r="A2238" s="354">
        <v>45631</v>
      </c>
      <c r="B2238" s="355" t="s">
        <v>5551</v>
      </c>
      <c r="C2238" s="355" t="s">
        <v>5552</v>
      </c>
      <c r="D2238" s="355" t="s">
        <v>5553</v>
      </c>
      <c r="E2238" s="355" t="s">
        <v>517</v>
      </c>
      <c r="F2238" s="355" t="s">
        <v>515</v>
      </c>
      <c r="G2238" s="355" t="s">
        <v>516</v>
      </c>
      <c r="H2238" s="430">
        <v>148379</v>
      </c>
      <c r="I2238" s="355">
        <f t="shared" si="36"/>
        <v>12</v>
      </c>
      <c r="J2238" s="430">
        <v>148379</v>
      </c>
      <c r="K2238" s="430">
        <v>77</v>
      </c>
      <c r="L2238" s="431" t="s">
        <v>408</v>
      </c>
      <c r="M2238" s="355" t="s">
        <v>13202</v>
      </c>
    </row>
    <row r="2239" spans="1:13">
      <c r="A2239" s="354">
        <v>45631</v>
      </c>
      <c r="B2239" s="355" t="s">
        <v>5551</v>
      </c>
      <c r="C2239" s="355" t="s">
        <v>5552</v>
      </c>
      <c r="D2239" s="355" t="s">
        <v>5553</v>
      </c>
      <c r="E2239" s="355" t="s">
        <v>517</v>
      </c>
      <c r="F2239" s="355" t="s">
        <v>515</v>
      </c>
      <c r="G2239" s="355" t="s">
        <v>516</v>
      </c>
      <c r="H2239" s="430">
        <v>50360</v>
      </c>
      <c r="I2239" s="355">
        <f t="shared" si="36"/>
        <v>12</v>
      </c>
      <c r="J2239" s="430">
        <v>50360</v>
      </c>
      <c r="K2239" s="430">
        <v>27</v>
      </c>
      <c r="L2239" s="431" t="s">
        <v>408</v>
      </c>
      <c r="M2239" s="355" t="s">
        <v>13201</v>
      </c>
    </row>
    <row r="2240" spans="1:13">
      <c r="A2240" s="354">
        <v>45633</v>
      </c>
      <c r="B2240" s="355" t="s">
        <v>5554</v>
      </c>
      <c r="C2240" s="355" t="s">
        <v>5555</v>
      </c>
      <c r="D2240" s="355" t="s">
        <v>5556</v>
      </c>
      <c r="E2240" s="355" t="s">
        <v>517</v>
      </c>
      <c r="F2240" s="355" t="s">
        <v>515</v>
      </c>
      <c r="G2240" s="355" t="s">
        <v>516</v>
      </c>
      <c r="H2240" s="430">
        <v>129473</v>
      </c>
      <c r="I2240" s="355">
        <f t="shared" si="36"/>
        <v>12</v>
      </c>
      <c r="J2240" s="430">
        <v>129473</v>
      </c>
      <c r="K2240" s="430">
        <v>73</v>
      </c>
      <c r="L2240" s="431" t="s">
        <v>408</v>
      </c>
      <c r="M2240" s="355" t="s">
        <v>13118</v>
      </c>
    </row>
    <row r="2241" spans="1:13">
      <c r="A2241" s="354">
        <v>45633</v>
      </c>
      <c r="B2241" s="355" t="s">
        <v>5554</v>
      </c>
      <c r="C2241" s="355" t="s">
        <v>5555</v>
      </c>
      <c r="D2241" s="355" t="s">
        <v>5556</v>
      </c>
      <c r="E2241" s="355" t="s">
        <v>517</v>
      </c>
      <c r="F2241" s="355" t="s">
        <v>515</v>
      </c>
      <c r="G2241" s="355" t="s">
        <v>516</v>
      </c>
      <c r="H2241" s="430">
        <v>54243</v>
      </c>
      <c r="I2241" s="355">
        <f t="shared" si="36"/>
        <v>12</v>
      </c>
      <c r="J2241" s="430">
        <v>54243</v>
      </c>
      <c r="K2241" s="430">
        <v>31</v>
      </c>
      <c r="L2241" s="431" t="s">
        <v>408</v>
      </c>
      <c r="M2241" s="355" t="s">
        <v>13200</v>
      </c>
    </row>
    <row r="2242" spans="1:13">
      <c r="A2242" s="354">
        <v>45636</v>
      </c>
      <c r="B2242" s="355" t="s">
        <v>5557</v>
      </c>
      <c r="C2242" s="355" t="s">
        <v>4770</v>
      </c>
      <c r="D2242" s="355" t="s">
        <v>5558</v>
      </c>
      <c r="E2242" s="355" t="s">
        <v>517</v>
      </c>
      <c r="F2242" s="355" t="s">
        <v>515</v>
      </c>
      <c r="G2242" s="355" t="s">
        <v>516</v>
      </c>
      <c r="H2242" s="430">
        <v>165835</v>
      </c>
      <c r="I2242" s="355">
        <f t="shared" si="36"/>
        <v>12</v>
      </c>
      <c r="J2242" s="430">
        <v>165835</v>
      </c>
      <c r="K2242" s="430">
        <v>87</v>
      </c>
      <c r="L2242" s="431" t="s">
        <v>408</v>
      </c>
      <c r="M2242" s="355" t="s">
        <v>13223</v>
      </c>
    </row>
    <row r="2243" spans="1:13">
      <c r="A2243" s="354">
        <v>45636</v>
      </c>
      <c r="B2243" s="355" t="s">
        <v>5557</v>
      </c>
      <c r="C2243" s="355" t="s">
        <v>4770</v>
      </c>
      <c r="D2243" s="355" t="s">
        <v>5558</v>
      </c>
      <c r="E2243" s="355" t="s">
        <v>517</v>
      </c>
      <c r="F2243" s="355" t="s">
        <v>515</v>
      </c>
      <c r="G2243" s="355" t="s">
        <v>516</v>
      </c>
      <c r="H2243" s="430">
        <v>32256</v>
      </c>
      <c r="I2243" s="355">
        <f t="shared" si="36"/>
        <v>12</v>
      </c>
      <c r="J2243" s="430">
        <v>32256</v>
      </c>
      <c r="K2243" s="430">
        <v>17</v>
      </c>
      <c r="L2243" s="431" t="s">
        <v>408</v>
      </c>
      <c r="M2243" s="355" t="s">
        <v>13200</v>
      </c>
    </row>
    <row r="2244" spans="1:13">
      <c r="A2244" s="354">
        <v>45636</v>
      </c>
      <c r="B2244" s="355" t="s">
        <v>5559</v>
      </c>
      <c r="C2244" s="355" t="s">
        <v>5560</v>
      </c>
      <c r="D2244" s="355" t="s">
        <v>5561</v>
      </c>
      <c r="E2244" s="355" t="s">
        <v>517</v>
      </c>
      <c r="F2244" s="355" t="s">
        <v>515</v>
      </c>
      <c r="G2244" s="355" t="s">
        <v>516</v>
      </c>
      <c r="H2244" s="430">
        <v>60236</v>
      </c>
      <c r="I2244" s="355">
        <f t="shared" si="36"/>
        <v>12</v>
      </c>
      <c r="J2244" s="430">
        <v>60236</v>
      </c>
      <c r="K2244" s="430">
        <v>32</v>
      </c>
      <c r="L2244" s="431" t="s">
        <v>408</v>
      </c>
      <c r="M2244" s="355" t="s">
        <v>13211</v>
      </c>
    </row>
    <row r="2245" spans="1:13">
      <c r="A2245" s="354">
        <v>45636</v>
      </c>
      <c r="B2245" s="355" t="s">
        <v>5559</v>
      </c>
      <c r="C2245" s="355" t="s">
        <v>5560</v>
      </c>
      <c r="D2245" s="355" t="s">
        <v>5561</v>
      </c>
      <c r="E2245" s="355" t="s">
        <v>517</v>
      </c>
      <c r="F2245" s="355" t="s">
        <v>515</v>
      </c>
      <c r="G2245" s="355" t="s">
        <v>516</v>
      </c>
      <c r="H2245" s="430">
        <v>137657</v>
      </c>
      <c r="I2245" s="355">
        <f t="shared" si="36"/>
        <v>12</v>
      </c>
      <c r="J2245" s="430">
        <v>137657</v>
      </c>
      <c r="K2245" s="430">
        <v>72</v>
      </c>
      <c r="L2245" s="431" t="s">
        <v>408</v>
      </c>
      <c r="M2245" s="355" t="s">
        <v>13223</v>
      </c>
    </row>
    <row r="2246" spans="1:13">
      <c r="A2246" s="354">
        <v>45637</v>
      </c>
      <c r="B2246" s="355" t="s">
        <v>5562</v>
      </c>
      <c r="C2246" s="355" t="s">
        <v>5563</v>
      </c>
      <c r="D2246" s="355" t="s">
        <v>5564</v>
      </c>
      <c r="E2246" s="355" t="s">
        <v>517</v>
      </c>
      <c r="F2246" s="355" t="s">
        <v>515</v>
      </c>
      <c r="G2246" s="355" t="s">
        <v>516</v>
      </c>
      <c r="H2246" s="430">
        <v>151814</v>
      </c>
      <c r="I2246" s="355">
        <f t="shared" si="36"/>
        <v>12</v>
      </c>
      <c r="J2246" s="430">
        <v>151814</v>
      </c>
      <c r="K2246" s="430">
        <v>79</v>
      </c>
      <c r="L2246" s="431" t="s">
        <v>408</v>
      </c>
      <c r="M2246" s="355" t="s">
        <v>13203</v>
      </c>
    </row>
    <row r="2247" spans="1:13">
      <c r="A2247" s="354">
        <v>45637</v>
      </c>
      <c r="B2247" s="355" t="s">
        <v>5562</v>
      </c>
      <c r="C2247" s="355" t="s">
        <v>5563</v>
      </c>
      <c r="D2247" s="355" t="s">
        <v>5564</v>
      </c>
      <c r="E2247" s="355" t="s">
        <v>517</v>
      </c>
      <c r="F2247" s="355" t="s">
        <v>515</v>
      </c>
      <c r="G2247" s="355" t="s">
        <v>516</v>
      </c>
      <c r="H2247" s="430">
        <v>47330</v>
      </c>
      <c r="I2247" s="355">
        <f t="shared" si="36"/>
        <v>12</v>
      </c>
      <c r="J2247" s="430">
        <v>47330</v>
      </c>
      <c r="K2247" s="430">
        <v>25</v>
      </c>
      <c r="L2247" s="431" t="s">
        <v>408</v>
      </c>
      <c r="M2247" s="355" t="s">
        <v>13211</v>
      </c>
    </row>
    <row r="2248" spans="1:13">
      <c r="A2248" s="354">
        <v>45637</v>
      </c>
      <c r="B2248" s="355" t="s">
        <v>5565</v>
      </c>
      <c r="C2248" s="355" t="s">
        <v>5566</v>
      </c>
      <c r="D2248" s="355" t="s">
        <v>5567</v>
      </c>
      <c r="E2248" s="355" t="s">
        <v>517</v>
      </c>
      <c r="F2248" s="355" t="s">
        <v>515</v>
      </c>
      <c r="G2248" s="355" t="s">
        <v>516</v>
      </c>
      <c r="H2248" s="430">
        <v>151024</v>
      </c>
      <c r="I2248" s="355">
        <f t="shared" si="36"/>
        <v>12</v>
      </c>
      <c r="J2248" s="430">
        <v>151024</v>
      </c>
      <c r="K2248" s="430">
        <v>80</v>
      </c>
      <c r="L2248" s="431" t="s">
        <v>408</v>
      </c>
      <c r="M2248" s="355" t="s">
        <v>13211</v>
      </c>
    </row>
    <row r="2249" spans="1:13">
      <c r="A2249" s="354">
        <v>45645</v>
      </c>
      <c r="B2249" s="355" t="s">
        <v>5568</v>
      </c>
      <c r="C2249" s="355" t="s">
        <v>5569</v>
      </c>
      <c r="D2249" s="355" t="s">
        <v>5570</v>
      </c>
      <c r="E2249" s="355" t="s">
        <v>517</v>
      </c>
      <c r="F2249" s="355" t="s">
        <v>515</v>
      </c>
      <c r="G2249" s="355" t="s">
        <v>516</v>
      </c>
      <c r="H2249" s="430">
        <v>153408</v>
      </c>
      <c r="I2249" s="355">
        <f t="shared" si="36"/>
        <v>12</v>
      </c>
      <c r="J2249" s="430">
        <v>153408</v>
      </c>
      <c r="K2249" s="430">
        <v>80</v>
      </c>
      <c r="L2249" s="431" t="s">
        <v>408</v>
      </c>
      <c r="M2249" s="355" t="s">
        <v>13213</v>
      </c>
    </row>
    <row r="2250" spans="1:13">
      <c r="A2250" s="354">
        <v>45646</v>
      </c>
      <c r="B2250" s="355" t="s">
        <v>5571</v>
      </c>
      <c r="C2250" s="355" t="s">
        <v>5572</v>
      </c>
      <c r="D2250" s="355" t="s">
        <v>5573</v>
      </c>
      <c r="E2250" s="355" t="s">
        <v>517</v>
      </c>
      <c r="F2250" s="355" t="s">
        <v>515</v>
      </c>
      <c r="G2250" s="355" t="s">
        <v>516</v>
      </c>
      <c r="H2250" s="430">
        <v>153536</v>
      </c>
      <c r="I2250" s="355">
        <f t="shared" si="36"/>
        <v>12</v>
      </c>
      <c r="J2250" s="430">
        <v>153536</v>
      </c>
      <c r="K2250" s="430">
        <v>80</v>
      </c>
      <c r="L2250" s="431" t="s">
        <v>408</v>
      </c>
      <c r="M2250" s="355" t="s">
        <v>13216</v>
      </c>
    </row>
    <row r="2251" spans="1:13">
      <c r="A2251" s="354">
        <v>45648</v>
      </c>
      <c r="B2251" s="355" t="s">
        <v>5574</v>
      </c>
      <c r="C2251" s="355" t="s">
        <v>5575</v>
      </c>
      <c r="D2251" s="355" t="s">
        <v>5576</v>
      </c>
      <c r="E2251" s="355" t="s">
        <v>517</v>
      </c>
      <c r="F2251" s="355" t="s">
        <v>515</v>
      </c>
      <c r="G2251" s="355" t="s">
        <v>516</v>
      </c>
      <c r="H2251" s="430">
        <v>28932</v>
      </c>
      <c r="I2251" s="355">
        <f t="shared" si="36"/>
        <v>12</v>
      </c>
      <c r="J2251" s="430">
        <v>28932</v>
      </c>
      <c r="K2251" s="430">
        <v>15</v>
      </c>
      <c r="L2251" s="431" t="s">
        <v>408</v>
      </c>
      <c r="M2251" s="355" t="s">
        <v>13198</v>
      </c>
    </row>
    <row r="2252" spans="1:13">
      <c r="A2252" s="354">
        <v>45648</v>
      </c>
      <c r="B2252" s="355" t="s">
        <v>5574</v>
      </c>
      <c r="C2252" s="355" t="s">
        <v>5575</v>
      </c>
      <c r="D2252" s="355" t="s">
        <v>5576</v>
      </c>
      <c r="E2252" s="355" t="s">
        <v>517</v>
      </c>
      <c r="F2252" s="355" t="s">
        <v>515</v>
      </c>
      <c r="G2252" s="355" t="s">
        <v>516</v>
      </c>
      <c r="H2252" s="430">
        <v>122730</v>
      </c>
      <c r="I2252" s="355">
        <f t="shared" si="36"/>
        <v>12</v>
      </c>
      <c r="J2252" s="430">
        <v>122730</v>
      </c>
      <c r="K2252" s="430">
        <v>63</v>
      </c>
      <c r="L2252" s="431" t="s">
        <v>408</v>
      </c>
      <c r="M2252" s="355" t="s">
        <v>13216</v>
      </c>
    </row>
    <row r="2253" spans="1:13">
      <c r="A2253" s="354">
        <v>45648</v>
      </c>
      <c r="B2253" s="355" t="s">
        <v>5577</v>
      </c>
      <c r="C2253" s="355" t="s">
        <v>5578</v>
      </c>
      <c r="D2253" s="355" t="s">
        <v>5579</v>
      </c>
      <c r="E2253" s="355" t="s">
        <v>517</v>
      </c>
      <c r="F2253" s="355" t="s">
        <v>515</v>
      </c>
      <c r="G2253" s="355" t="s">
        <v>516</v>
      </c>
      <c r="H2253" s="430">
        <v>154136</v>
      </c>
      <c r="I2253" s="355">
        <f t="shared" si="36"/>
        <v>12</v>
      </c>
      <c r="J2253" s="430">
        <v>154136</v>
      </c>
      <c r="K2253" s="430">
        <v>80</v>
      </c>
      <c r="L2253" s="431" t="s">
        <v>408</v>
      </c>
      <c r="M2253" s="355" t="s">
        <v>13198</v>
      </c>
    </row>
    <row r="2254" spans="1:13">
      <c r="A2254" s="354">
        <v>45649</v>
      </c>
      <c r="B2254" s="355" t="s">
        <v>5580</v>
      </c>
      <c r="C2254" s="355" t="s">
        <v>5581</v>
      </c>
      <c r="D2254" s="355" t="s">
        <v>5582</v>
      </c>
      <c r="E2254" s="355" t="s">
        <v>517</v>
      </c>
      <c r="F2254" s="355" t="s">
        <v>515</v>
      </c>
      <c r="G2254" s="355" t="s">
        <v>516</v>
      </c>
      <c r="H2254" s="430">
        <v>145202</v>
      </c>
      <c r="I2254" s="355">
        <f t="shared" si="36"/>
        <v>12</v>
      </c>
      <c r="J2254" s="430">
        <v>145202</v>
      </c>
      <c r="K2254" s="430">
        <v>74</v>
      </c>
      <c r="L2254" s="431" t="s">
        <v>408</v>
      </c>
      <c r="M2254" s="355" t="s">
        <v>13206</v>
      </c>
    </row>
    <row r="2255" spans="1:13">
      <c r="A2255" s="354">
        <v>45649</v>
      </c>
      <c r="B2255" s="355" t="s">
        <v>5580</v>
      </c>
      <c r="C2255" s="355" t="s">
        <v>5581</v>
      </c>
      <c r="D2255" s="355" t="s">
        <v>5582</v>
      </c>
      <c r="E2255" s="355" t="s">
        <v>517</v>
      </c>
      <c r="F2255" s="355" t="s">
        <v>515</v>
      </c>
      <c r="G2255" s="355" t="s">
        <v>516</v>
      </c>
      <c r="H2255" s="430">
        <v>7738</v>
      </c>
      <c r="I2255" s="355">
        <f t="shared" si="36"/>
        <v>12</v>
      </c>
      <c r="J2255" s="430">
        <v>7738</v>
      </c>
      <c r="K2255" s="430">
        <v>4</v>
      </c>
      <c r="L2255" s="431" t="s">
        <v>408</v>
      </c>
      <c r="M2255" s="355" t="s">
        <v>13207</v>
      </c>
    </row>
    <row r="2256" spans="1:13">
      <c r="A2256" s="354">
        <v>45649</v>
      </c>
      <c r="B2256" s="355" t="s">
        <v>5583</v>
      </c>
      <c r="C2256" s="355" t="s">
        <v>5584</v>
      </c>
      <c r="D2256" s="355" t="s">
        <v>5585</v>
      </c>
      <c r="E2256" s="355" t="s">
        <v>517</v>
      </c>
      <c r="F2256" s="355" t="s">
        <v>515</v>
      </c>
      <c r="G2256" s="355" t="s">
        <v>516</v>
      </c>
      <c r="H2256" s="430">
        <v>154087</v>
      </c>
      <c r="I2256" s="355">
        <f t="shared" si="36"/>
        <v>12</v>
      </c>
      <c r="J2256" s="430">
        <v>154087</v>
      </c>
      <c r="K2256" s="430">
        <v>79</v>
      </c>
      <c r="L2256" s="431" t="s">
        <v>408</v>
      </c>
      <c r="M2256" s="355" t="s">
        <v>13206</v>
      </c>
    </row>
    <row r="2257" spans="1:13">
      <c r="A2257" s="354">
        <v>45649</v>
      </c>
      <c r="B2257" s="355" t="s">
        <v>5586</v>
      </c>
      <c r="C2257" s="355" t="s">
        <v>429</v>
      </c>
      <c r="D2257" s="355" t="s">
        <v>5587</v>
      </c>
      <c r="E2257" s="355" t="s">
        <v>517</v>
      </c>
      <c r="F2257" s="355" t="s">
        <v>515</v>
      </c>
      <c r="G2257" s="355" t="s">
        <v>516</v>
      </c>
      <c r="H2257" s="430">
        <v>153884</v>
      </c>
      <c r="I2257" s="355">
        <f t="shared" si="36"/>
        <v>12</v>
      </c>
      <c r="J2257" s="430">
        <v>153884</v>
      </c>
      <c r="K2257" s="430">
        <v>79</v>
      </c>
      <c r="L2257" s="431" t="s">
        <v>408</v>
      </c>
      <c r="M2257" s="355" t="s">
        <v>13224</v>
      </c>
    </row>
    <row r="2258" spans="1:13">
      <c r="A2258" s="354">
        <v>45652</v>
      </c>
      <c r="B2258" s="355" t="s">
        <v>5588</v>
      </c>
      <c r="C2258" s="355" t="s">
        <v>5589</v>
      </c>
      <c r="D2258" s="355" t="s">
        <v>5590</v>
      </c>
      <c r="E2258" s="355" t="s">
        <v>517</v>
      </c>
      <c r="F2258" s="355" t="s">
        <v>515</v>
      </c>
      <c r="G2258" s="355" t="s">
        <v>516</v>
      </c>
      <c r="H2258" s="430">
        <v>101407</v>
      </c>
      <c r="I2258" s="355">
        <f t="shared" si="36"/>
        <v>12</v>
      </c>
      <c r="J2258" s="430">
        <v>101407</v>
      </c>
      <c r="K2258" s="430">
        <v>52</v>
      </c>
      <c r="L2258" s="431" t="s">
        <v>408</v>
      </c>
      <c r="M2258" s="355" t="s">
        <v>13218</v>
      </c>
    </row>
    <row r="2259" spans="1:13">
      <c r="A2259" s="354">
        <v>45652</v>
      </c>
      <c r="B2259" s="355" t="s">
        <v>5588</v>
      </c>
      <c r="C2259" s="355" t="s">
        <v>5589</v>
      </c>
      <c r="D2259" s="355" t="s">
        <v>5590</v>
      </c>
      <c r="E2259" s="355" t="s">
        <v>517</v>
      </c>
      <c r="F2259" s="355" t="s">
        <v>515</v>
      </c>
      <c r="G2259" s="355" t="s">
        <v>516</v>
      </c>
      <c r="H2259" s="430">
        <v>54807</v>
      </c>
      <c r="I2259" s="355">
        <f t="shared" si="36"/>
        <v>12</v>
      </c>
      <c r="J2259" s="430">
        <v>54807</v>
      </c>
      <c r="K2259" s="430">
        <v>28</v>
      </c>
      <c r="L2259" s="431" t="s">
        <v>408</v>
      </c>
      <c r="M2259" s="355" t="s">
        <v>13224</v>
      </c>
    </row>
    <row r="2260" spans="1:13">
      <c r="A2260" s="354">
        <v>45652</v>
      </c>
      <c r="B2260" s="355" t="s">
        <v>5591</v>
      </c>
      <c r="C2260" s="355" t="s">
        <v>5592</v>
      </c>
      <c r="D2260" s="355" t="s">
        <v>5593</v>
      </c>
      <c r="E2260" s="355" t="s">
        <v>517</v>
      </c>
      <c r="F2260" s="355" t="s">
        <v>515</v>
      </c>
      <c r="G2260" s="355" t="s">
        <v>516</v>
      </c>
      <c r="H2260" s="430">
        <v>108744</v>
      </c>
      <c r="I2260" s="355">
        <f t="shared" ref="I2260:I2264" si="37">MONTH(A2260)</f>
        <v>12</v>
      </c>
      <c r="J2260" s="430">
        <v>108744</v>
      </c>
      <c r="K2260" s="430">
        <v>56</v>
      </c>
      <c r="L2260" s="431" t="s">
        <v>408</v>
      </c>
      <c r="M2260" s="355" t="s">
        <v>13224</v>
      </c>
    </row>
    <row r="2261" spans="1:13">
      <c r="A2261" s="354">
        <v>45652</v>
      </c>
      <c r="B2261" s="355" t="s">
        <v>5591</v>
      </c>
      <c r="C2261" s="355" t="s">
        <v>5592</v>
      </c>
      <c r="D2261" s="355" t="s">
        <v>5593</v>
      </c>
      <c r="E2261" s="355" t="s">
        <v>517</v>
      </c>
      <c r="F2261" s="355" t="s">
        <v>515</v>
      </c>
      <c r="G2261" s="355" t="s">
        <v>516</v>
      </c>
      <c r="H2261" s="430">
        <v>46512</v>
      </c>
      <c r="I2261" s="355">
        <f t="shared" si="37"/>
        <v>12</v>
      </c>
      <c r="J2261" s="430">
        <v>46512</v>
      </c>
      <c r="K2261" s="430">
        <v>24</v>
      </c>
      <c r="L2261" s="431" t="s">
        <v>408</v>
      </c>
      <c r="M2261" s="355" t="s">
        <v>13207</v>
      </c>
    </row>
    <row r="2262" spans="1:13">
      <c r="A2262" s="354">
        <v>45653</v>
      </c>
      <c r="B2262" s="355" t="s">
        <v>5594</v>
      </c>
      <c r="C2262" s="355" t="s">
        <v>5595</v>
      </c>
      <c r="D2262" s="355" t="s">
        <v>5596</v>
      </c>
      <c r="E2262" s="355" t="s">
        <v>517</v>
      </c>
      <c r="F2262" s="355" t="s">
        <v>515</v>
      </c>
      <c r="G2262" s="355" t="s">
        <v>516</v>
      </c>
      <c r="H2262" s="430">
        <v>154136</v>
      </c>
      <c r="I2262" s="355">
        <f t="shared" si="37"/>
        <v>12</v>
      </c>
      <c r="J2262" s="430">
        <v>154136</v>
      </c>
      <c r="K2262" s="430">
        <v>79</v>
      </c>
      <c r="L2262" s="431" t="s">
        <v>408</v>
      </c>
      <c r="M2262" s="355" t="s">
        <v>13218</v>
      </c>
    </row>
    <row r="2263" spans="1:13">
      <c r="A2263" s="354">
        <v>45653</v>
      </c>
      <c r="B2263" s="355" t="s">
        <v>5597</v>
      </c>
      <c r="C2263" s="355" t="s">
        <v>5598</v>
      </c>
      <c r="D2263" s="355" t="s">
        <v>5599</v>
      </c>
      <c r="E2263" s="355" t="s">
        <v>517</v>
      </c>
      <c r="F2263" s="355" t="s">
        <v>515</v>
      </c>
      <c r="G2263" s="355" t="s">
        <v>516</v>
      </c>
      <c r="H2263" s="430">
        <v>152888</v>
      </c>
      <c r="I2263" s="355">
        <f t="shared" si="37"/>
        <v>12</v>
      </c>
      <c r="J2263" s="430">
        <v>152888</v>
      </c>
      <c r="K2263" s="430">
        <v>80</v>
      </c>
      <c r="L2263" s="431" t="s">
        <v>408</v>
      </c>
      <c r="M2263" s="355" t="s">
        <v>13219</v>
      </c>
    </row>
    <row r="2264" spans="1:13">
      <c r="A2264" s="354">
        <v>45654</v>
      </c>
      <c r="B2264" s="355" t="s">
        <v>5600</v>
      </c>
      <c r="C2264" s="355" t="s">
        <v>523</v>
      </c>
      <c r="D2264" s="355" t="s">
        <v>5601</v>
      </c>
      <c r="E2264" s="355" t="s">
        <v>517</v>
      </c>
      <c r="F2264" s="355" t="s">
        <v>515</v>
      </c>
      <c r="G2264" s="355" t="s">
        <v>516</v>
      </c>
      <c r="H2264" s="430">
        <v>56428</v>
      </c>
      <c r="I2264" s="355">
        <f t="shared" si="37"/>
        <v>12</v>
      </c>
      <c r="J2264" s="430">
        <v>56428</v>
      </c>
      <c r="K2264" s="430">
        <v>29</v>
      </c>
      <c r="L2264" s="431" t="s">
        <v>408</v>
      </c>
      <c r="M2264" s="355" t="s">
        <v>13205</v>
      </c>
    </row>
    <row r="2265" spans="1:13">
      <c r="A2265" s="432">
        <v>45654</v>
      </c>
      <c r="B2265" s="355" t="s">
        <v>5600</v>
      </c>
      <c r="C2265" s="355" t="s">
        <v>523</v>
      </c>
      <c r="D2265" s="355" t="s">
        <v>5601</v>
      </c>
      <c r="E2265" s="355" t="s">
        <v>517</v>
      </c>
      <c r="F2265" s="355" t="s">
        <v>515</v>
      </c>
      <c r="G2265" s="355" t="s">
        <v>516</v>
      </c>
      <c r="H2265" s="430">
        <v>143072</v>
      </c>
      <c r="J2265" s="430">
        <v>143072</v>
      </c>
      <c r="K2265" s="430">
        <v>73</v>
      </c>
      <c r="L2265" s="355" t="s">
        <v>408</v>
      </c>
      <c r="M2265" s="355" t="s">
        <v>13212</v>
      </c>
    </row>
    <row r="2266" spans="1:13">
      <c r="A2266" s="354">
        <v>45654</v>
      </c>
      <c r="B2266" s="355" t="s">
        <v>5600</v>
      </c>
      <c r="C2266" s="355" t="s">
        <v>523</v>
      </c>
      <c r="D2266" s="355" t="s">
        <v>5601</v>
      </c>
      <c r="E2266" s="355" t="s">
        <v>517</v>
      </c>
      <c r="F2266" s="355" t="s">
        <v>515</v>
      </c>
      <c r="G2266" s="355" t="s">
        <v>516</v>
      </c>
      <c r="H2266" s="430">
        <v>1920</v>
      </c>
      <c r="I2266" s="355">
        <f t="shared" ref="I2266:I2329" si="38">MONTH(A2266)</f>
        <v>12</v>
      </c>
      <c r="J2266" s="430">
        <v>1920</v>
      </c>
      <c r="K2266" s="430">
        <v>1</v>
      </c>
      <c r="L2266" s="431" t="s">
        <v>408</v>
      </c>
      <c r="M2266" s="355" t="s">
        <v>13218</v>
      </c>
    </row>
    <row r="2267" spans="1:13">
      <c r="A2267" s="354">
        <v>45654</v>
      </c>
      <c r="B2267" s="355" t="s">
        <v>5602</v>
      </c>
      <c r="C2267" s="355" t="s">
        <v>5603</v>
      </c>
      <c r="D2267" s="355" t="s">
        <v>5604</v>
      </c>
      <c r="E2267" s="355" t="s">
        <v>517</v>
      </c>
      <c r="F2267" s="355" t="s">
        <v>515</v>
      </c>
      <c r="G2267" s="355" t="s">
        <v>516</v>
      </c>
      <c r="H2267" s="430">
        <v>42464</v>
      </c>
      <c r="I2267" s="355">
        <f t="shared" si="38"/>
        <v>12</v>
      </c>
      <c r="J2267" s="430">
        <v>42464</v>
      </c>
      <c r="K2267" s="430">
        <v>22</v>
      </c>
      <c r="L2267" s="431" t="s">
        <v>408</v>
      </c>
      <c r="M2267" s="355" t="s">
        <v>13221</v>
      </c>
    </row>
    <row r="2268" spans="1:13">
      <c r="A2268" s="354">
        <v>45654</v>
      </c>
      <c r="B2268" s="355" t="s">
        <v>5602</v>
      </c>
      <c r="C2268" s="355" t="s">
        <v>5603</v>
      </c>
      <c r="D2268" s="355" t="s">
        <v>5604</v>
      </c>
      <c r="E2268" s="355" t="s">
        <v>517</v>
      </c>
      <c r="F2268" s="355" t="s">
        <v>515</v>
      </c>
      <c r="G2268" s="355" t="s">
        <v>516</v>
      </c>
      <c r="H2268" s="430">
        <v>111978</v>
      </c>
      <c r="I2268" s="355">
        <f t="shared" si="38"/>
        <v>12</v>
      </c>
      <c r="J2268" s="430">
        <v>111978</v>
      </c>
      <c r="K2268" s="430">
        <v>57</v>
      </c>
      <c r="L2268" s="431" t="s">
        <v>408</v>
      </c>
      <c r="M2268" s="355" t="s">
        <v>13205</v>
      </c>
    </row>
    <row r="2269" spans="1:13">
      <c r="A2269" s="354">
        <v>45654</v>
      </c>
      <c r="B2269" s="355" t="s">
        <v>5605</v>
      </c>
      <c r="C2269" s="355" t="s">
        <v>5606</v>
      </c>
      <c r="D2269" s="355" t="s">
        <v>5607</v>
      </c>
      <c r="E2269" s="355" t="s">
        <v>517</v>
      </c>
      <c r="F2269" s="355" t="s">
        <v>515</v>
      </c>
      <c r="G2269" s="355" t="s">
        <v>516</v>
      </c>
      <c r="H2269" s="430">
        <v>152583</v>
      </c>
      <c r="I2269" s="355">
        <f t="shared" si="38"/>
        <v>12</v>
      </c>
      <c r="J2269" s="430">
        <v>152583</v>
      </c>
      <c r="K2269" s="430">
        <v>78</v>
      </c>
      <c r="L2269" s="431" t="s">
        <v>408</v>
      </c>
      <c r="M2269" s="355" t="s">
        <v>13221</v>
      </c>
    </row>
    <row r="2270" spans="1:13">
      <c r="A2270" s="354">
        <v>45654</v>
      </c>
      <c r="B2270" s="355" t="s">
        <v>5605</v>
      </c>
      <c r="C2270" s="355" t="s">
        <v>5606</v>
      </c>
      <c r="D2270" s="355" t="s">
        <v>5607</v>
      </c>
      <c r="E2270" s="355" t="s">
        <v>517</v>
      </c>
      <c r="F2270" s="355" t="s">
        <v>515</v>
      </c>
      <c r="G2270" s="355" t="s">
        <v>516</v>
      </c>
      <c r="H2270" s="430">
        <v>1954</v>
      </c>
      <c r="I2270" s="355">
        <f t="shared" si="38"/>
        <v>12</v>
      </c>
      <c r="J2270" s="430">
        <v>1954</v>
      </c>
      <c r="K2270" s="430">
        <v>1</v>
      </c>
      <c r="L2270" s="431" t="s">
        <v>408</v>
      </c>
      <c r="M2270" s="355" t="s">
        <v>13205</v>
      </c>
    </row>
    <row r="2271" spans="1:13">
      <c r="A2271" s="354">
        <v>45655</v>
      </c>
      <c r="B2271" s="355" t="s">
        <v>5608</v>
      </c>
      <c r="C2271" s="355" t="s">
        <v>5609</v>
      </c>
      <c r="D2271" s="355" t="s">
        <v>5610</v>
      </c>
      <c r="E2271" s="355" t="s">
        <v>517</v>
      </c>
      <c r="F2271" s="355" t="s">
        <v>515</v>
      </c>
      <c r="G2271" s="355" t="s">
        <v>516</v>
      </c>
      <c r="H2271" s="430">
        <v>109088</v>
      </c>
      <c r="I2271" s="355">
        <f t="shared" si="38"/>
        <v>12</v>
      </c>
      <c r="J2271" s="430">
        <v>109088</v>
      </c>
      <c r="K2271" s="430">
        <v>56</v>
      </c>
      <c r="L2271" s="431" t="s">
        <v>408</v>
      </c>
      <c r="M2271" s="355" t="s">
        <v>13220</v>
      </c>
    </row>
    <row r="2272" spans="1:13">
      <c r="A2272" s="354">
        <v>45655</v>
      </c>
      <c r="B2272" s="355" t="s">
        <v>5608</v>
      </c>
      <c r="C2272" s="355" t="s">
        <v>5609</v>
      </c>
      <c r="D2272" s="355" t="s">
        <v>5610</v>
      </c>
      <c r="E2272" s="355" t="s">
        <v>517</v>
      </c>
      <c r="F2272" s="355" t="s">
        <v>515</v>
      </c>
      <c r="G2272" s="355" t="s">
        <v>516</v>
      </c>
      <c r="H2272" s="430">
        <v>90583</v>
      </c>
      <c r="I2272" s="355">
        <f t="shared" si="38"/>
        <v>12</v>
      </c>
      <c r="J2272" s="430">
        <v>90583</v>
      </c>
      <c r="K2272" s="430">
        <v>46</v>
      </c>
      <c r="L2272" s="431" t="s">
        <v>408</v>
      </c>
      <c r="M2272" s="355" t="s">
        <v>13221</v>
      </c>
    </row>
    <row r="2273" spans="1:13">
      <c r="A2273" s="354">
        <v>45655</v>
      </c>
      <c r="B2273" s="355" t="s">
        <v>5611</v>
      </c>
      <c r="C2273" s="355" t="s">
        <v>5612</v>
      </c>
      <c r="D2273" s="355" t="s">
        <v>5613</v>
      </c>
      <c r="E2273" s="355" t="s">
        <v>517</v>
      </c>
      <c r="F2273" s="355" t="s">
        <v>515</v>
      </c>
      <c r="G2273" s="355" t="s">
        <v>516</v>
      </c>
      <c r="H2273" s="430">
        <v>153939</v>
      </c>
      <c r="I2273" s="355">
        <f t="shared" si="38"/>
        <v>12</v>
      </c>
      <c r="J2273" s="430">
        <v>153939</v>
      </c>
      <c r="K2273" s="430">
        <v>79</v>
      </c>
      <c r="L2273" s="431" t="s">
        <v>408</v>
      </c>
      <c r="M2273" s="355" t="s">
        <v>13220</v>
      </c>
    </row>
    <row r="2274" spans="1:13">
      <c r="A2274" s="354">
        <v>45299</v>
      </c>
      <c r="B2274" s="355" t="s">
        <v>5614</v>
      </c>
      <c r="C2274" s="355" t="s">
        <v>5615</v>
      </c>
      <c r="D2274" s="355" t="s">
        <v>5616</v>
      </c>
      <c r="E2274" s="355" t="s">
        <v>488</v>
      </c>
      <c r="F2274" s="355" t="s">
        <v>489</v>
      </c>
      <c r="G2274" s="355" t="s">
        <v>521</v>
      </c>
      <c r="H2274" s="430">
        <v>144367</v>
      </c>
      <c r="I2274" s="355">
        <f t="shared" si="38"/>
        <v>1</v>
      </c>
      <c r="J2274" s="430">
        <v>144367</v>
      </c>
      <c r="K2274" s="430">
        <v>74</v>
      </c>
      <c r="L2274" s="431" t="s">
        <v>408</v>
      </c>
      <c r="M2274" s="355" t="s">
        <v>13140</v>
      </c>
    </row>
    <row r="2275" spans="1:13">
      <c r="A2275" s="354">
        <v>45299</v>
      </c>
      <c r="B2275" s="355" t="s">
        <v>5614</v>
      </c>
      <c r="C2275" s="355" t="s">
        <v>5615</v>
      </c>
      <c r="D2275" s="355" t="s">
        <v>5616</v>
      </c>
      <c r="E2275" s="355" t="s">
        <v>488</v>
      </c>
      <c r="F2275" s="355" t="s">
        <v>489</v>
      </c>
      <c r="G2275" s="355" t="s">
        <v>521</v>
      </c>
      <c r="H2275" s="430">
        <v>59112</v>
      </c>
      <c r="I2275" s="355">
        <f t="shared" si="38"/>
        <v>1</v>
      </c>
      <c r="J2275" s="430">
        <v>59112</v>
      </c>
      <c r="K2275" s="430">
        <v>30</v>
      </c>
      <c r="L2275" s="431" t="s">
        <v>408</v>
      </c>
      <c r="M2275" s="355" t="s">
        <v>525</v>
      </c>
    </row>
    <row r="2276" spans="1:13">
      <c r="A2276" s="354">
        <v>45303</v>
      </c>
      <c r="B2276" s="355" t="s">
        <v>5617</v>
      </c>
      <c r="C2276" s="355" t="s">
        <v>5618</v>
      </c>
      <c r="D2276" s="355" t="s">
        <v>5619</v>
      </c>
      <c r="E2276" s="355" t="s">
        <v>488</v>
      </c>
      <c r="F2276" s="355" t="s">
        <v>489</v>
      </c>
      <c r="G2276" s="355" t="s">
        <v>521</v>
      </c>
      <c r="H2276" s="430">
        <v>199480</v>
      </c>
      <c r="I2276" s="355">
        <f t="shared" si="38"/>
        <v>1</v>
      </c>
      <c r="J2276" s="430">
        <v>199480</v>
      </c>
      <c r="K2276" s="430">
        <v>104</v>
      </c>
      <c r="L2276" s="431" t="s">
        <v>408</v>
      </c>
      <c r="M2276" s="355" t="s">
        <v>13225</v>
      </c>
    </row>
    <row r="2277" spans="1:13">
      <c r="A2277" s="354">
        <v>45307</v>
      </c>
      <c r="B2277" s="355" t="s">
        <v>5620</v>
      </c>
      <c r="C2277" s="355" t="s">
        <v>5621</v>
      </c>
      <c r="D2277" s="355" t="s">
        <v>5622</v>
      </c>
      <c r="E2277" s="355" t="s">
        <v>488</v>
      </c>
      <c r="F2277" s="355" t="s">
        <v>489</v>
      </c>
      <c r="G2277" s="355" t="s">
        <v>521</v>
      </c>
      <c r="H2277" s="430">
        <v>180984</v>
      </c>
      <c r="I2277" s="355">
        <f t="shared" si="38"/>
        <v>1</v>
      </c>
      <c r="J2277" s="430">
        <v>180984</v>
      </c>
      <c r="K2277" s="430">
        <v>94</v>
      </c>
      <c r="L2277" s="431" t="s">
        <v>408</v>
      </c>
      <c r="M2277" s="355" t="s">
        <v>13226</v>
      </c>
    </row>
    <row r="2278" spans="1:13">
      <c r="A2278" s="354">
        <v>45315</v>
      </c>
      <c r="B2278" s="355" t="s">
        <v>5623</v>
      </c>
      <c r="C2278" s="355" t="s">
        <v>5624</v>
      </c>
      <c r="D2278" s="355" t="s">
        <v>5625</v>
      </c>
      <c r="E2278" s="355" t="s">
        <v>488</v>
      </c>
      <c r="F2278" s="355" t="s">
        <v>489</v>
      </c>
      <c r="G2278" s="355" t="s">
        <v>521</v>
      </c>
      <c r="H2278" s="430">
        <v>198748</v>
      </c>
      <c r="I2278" s="355">
        <f t="shared" si="38"/>
        <v>1</v>
      </c>
      <c r="J2278" s="430">
        <v>198748</v>
      </c>
      <c r="K2278" s="430">
        <v>104</v>
      </c>
      <c r="L2278" s="431" t="s">
        <v>408</v>
      </c>
      <c r="M2278" s="355" t="s">
        <v>13227</v>
      </c>
    </row>
    <row r="2279" spans="1:13">
      <c r="A2279" s="354">
        <v>45315</v>
      </c>
      <c r="B2279" s="355" t="s">
        <v>5626</v>
      </c>
      <c r="C2279" s="355" t="s">
        <v>5627</v>
      </c>
      <c r="D2279" s="355" t="s">
        <v>5628</v>
      </c>
      <c r="E2279" s="355" t="s">
        <v>488</v>
      </c>
      <c r="F2279" s="355" t="s">
        <v>489</v>
      </c>
      <c r="G2279" s="355" t="s">
        <v>521</v>
      </c>
      <c r="H2279" s="430">
        <v>3808</v>
      </c>
      <c r="I2279" s="355">
        <f t="shared" si="38"/>
        <v>1</v>
      </c>
      <c r="J2279" s="430">
        <v>3808</v>
      </c>
      <c r="K2279" s="430">
        <v>2</v>
      </c>
      <c r="L2279" s="431" t="s">
        <v>408</v>
      </c>
      <c r="M2279" s="355" t="s">
        <v>13228</v>
      </c>
    </row>
    <row r="2280" spans="1:13">
      <c r="A2280" s="354">
        <v>45315</v>
      </c>
      <c r="B2280" s="355" t="s">
        <v>5626</v>
      </c>
      <c r="C2280" s="355" t="s">
        <v>5627</v>
      </c>
      <c r="D2280" s="355" t="s">
        <v>5628</v>
      </c>
      <c r="E2280" s="355" t="s">
        <v>488</v>
      </c>
      <c r="F2280" s="355" t="s">
        <v>489</v>
      </c>
      <c r="G2280" s="355" t="s">
        <v>521</v>
      </c>
      <c r="H2280" s="430">
        <v>104206</v>
      </c>
      <c r="I2280" s="355">
        <f t="shared" si="38"/>
        <v>1</v>
      </c>
      <c r="J2280" s="430">
        <v>104206</v>
      </c>
      <c r="K2280" s="430">
        <v>54</v>
      </c>
      <c r="L2280" s="431" t="s">
        <v>408</v>
      </c>
      <c r="M2280" s="355" t="s">
        <v>13226</v>
      </c>
    </row>
    <row r="2281" spans="1:13">
      <c r="A2281" s="354">
        <v>45315</v>
      </c>
      <c r="B2281" s="355" t="s">
        <v>5626</v>
      </c>
      <c r="C2281" s="355" t="s">
        <v>5627</v>
      </c>
      <c r="D2281" s="355" t="s">
        <v>5628</v>
      </c>
      <c r="E2281" s="355" t="s">
        <v>488</v>
      </c>
      <c r="F2281" s="355" t="s">
        <v>489</v>
      </c>
      <c r="G2281" s="355" t="s">
        <v>521</v>
      </c>
      <c r="H2281" s="430">
        <v>92096</v>
      </c>
      <c r="I2281" s="355">
        <f t="shared" si="38"/>
        <v>1</v>
      </c>
      <c r="J2281" s="430">
        <v>92096</v>
      </c>
      <c r="K2281" s="430">
        <v>48</v>
      </c>
      <c r="L2281" s="431" t="s">
        <v>408</v>
      </c>
      <c r="M2281" s="355" t="s">
        <v>13225</v>
      </c>
    </row>
    <row r="2282" spans="1:13">
      <c r="A2282" s="354">
        <v>45320</v>
      </c>
      <c r="B2282" s="355" t="s">
        <v>5629</v>
      </c>
      <c r="C2282" s="355" t="s">
        <v>5630</v>
      </c>
      <c r="D2282" s="355" t="s">
        <v>5631</v>
      </c>
      <c r="E2282" s="355" t="s">
        <v>488</v>
      </c>
      <c r="F2282" s="355" t="s">
        <v>489</v>
      </c>
      <c r="G2282" s="355" t="s">
        <v>521</v>
      </c>
      <c r="H2282" s="430">
        <v>201777</v>
      </c>
      <c r="I2282" s="355">
        <f t="shared" si="38"/>
        <v>1</v>
      </c>
      <c r="J2282" s="430">
        <v>201777</v>
      </c>
      <c r="K2282" s="430">
        <v>104</v>
      </c>
      <c r="L2282" s="431" t="s">
        <v>408</v>
      </c>
      <c r="M2282" s="355" t="s">
        <v>13228</v>
      </c>
    </row>
    <row r="2283" spans="1:13">
      <c r="A2283" s="354">
        <v>45321</v>
      </c>
      <c r="B2283" s="355" t="s">
        <v>5632</v>
      </c>
      <c r="C2283" s="355" t="s">
        <v>5633</v>
      </c>
      <c r="D2283" s="355" t="s">
        <v>5634</v>
      </c>
      <c r="E2283" s="355" t="s">
        <v>488</v>
      </c>
      <c r="F2283" s="355" t="s">
        <v>489</v>
      </c>
      <c r="G2283" s="355" t="s">
        <v>521</v>
      </c>
      <c r="H2283" s="430">
        <v>155712</v>
      </c>
      <c r="I2283" s="355">
        <f t="shared" si="38"/>
        <v>1</v>
      </c>
      <c r="J2283" s="430">
        <v>155712</v>
      </c>
      <c r="K2283" s="430">
        <v>80</v>
      </c>
      <c r="L2283" s="431" t="s">
        <v>408</v>
      </c>
      <c r="M2283" s="355" t="s">
        <v>13229</v>
      </c>
    </row>
    <row r="2284" spans="1:13">
      <c r="A2284" s="354">
        <v>45321</v>
      </c>
      <c r="B2284" s="355" t="s">
        <v>5635</v>
      </c>
      <c r="C2284" s="355" t="s">
        <v>5636</v>
      </c>
      <c r="D2284" s="355" t="s">
        <v>5637</v>
      </c>
      <c r="E2284" s="355" t="s">
        <v>488</v>
      </c>
      <c r="F2284" s="355" t="s">
        <v>489</v>
      </c>
      <c r="G2284" s="355" t="s">
        <v>521</v>
      </c>
      <c r="H2284" s="430">
        <v>62656</v>
      </c>
      <c r="I2284" s="355">
        <f t="shared" si="38"/>
        <v>1</v>
      </c>
      <c r="J2284" s="430">
        <v>62656</v>
      </c>
      <c r="K2284" s="430">
        <v>32</v>
      </c>
      <c r="L2284" s="431" t="s">
        <v>408</v>
      </c>
      <c r="M2284" s="355" t="s">
        <v>13229</v>
      </c>
    </row>
    <row r="2285" spans="1:13">
      <c r="A2285" s="354">
        <v>45321</v>
      </c>
      <c r="B2285" s="355" t="s">
        <v>5635</v>
      </c>
      <c r="C2285" s="355" t="s">
        <v>5636</v>
      </c>
      <c r="D2285" s="355" t="s">
        <v>5637</v>
      </c>
      <c r="E2285" s="355" t="s">
        <v>488</v>
      </c>
      <c r="F2285" s="355" t="s">
        <v>489</v>
      </c>
      <c r="G2285" s="355" t="s">
        <v>521</v>
      </c>
      <c r="H2285" s="430">
        <v>92506</v>
      </c>
      <c r="I2285" s="355">
        <f t="shared" si="38"/>
        <v>1</v>
      </c>
      <c r="J2285" s="430">
        <v>92506</v>
      </c>
      <c r="K2285" s="430">
        <v>48</v>
      </c>
      <c r="L2285" s="431" t="s">
        <v>408</v>
      </c>
      <c r="M2285" s="355" t="s">
        <v>13228</v>
      </c>
    </row>
    <row r="2286" spans="1:13">
      <c r="A2286" s="354">
        <v>45322</v>
      </c>
      <c r="B2286" s="355" t="s">
        <v>5638</v>
      </c>
      <c r="C2286" s="355" t="s">
        <v>5639</v>
      </c>
      <c r="D2286" s="355" t="s">
        <v>5640</v>
      </c>
      <c r="E2286" s="355" t="s">
        <v>488</v>
      </c>
      <c r="F2286" s="355" t="s">
        <v>489</v>
      </c>
      <c r="G2286" s="355" t="s">
        <v>521</v>
      </c>
      <c r="H2286" s="430">
        <v>111557</v>
      </c>
      <c r="I2286" s="355">
        <f t="shared" si="38"/>
        <v>1</v>
      </c>
      <c r="J2286" s="430">
        <v>111557</v>
      </c>
      <c r="K2286" s="430">
        <v>57</v>
      </c>
      <c r="L2286" s="431" t="s">
        <v>408</v>
      </c>
      <c r="M2286" s="355" t="s">
        <v>13230</v>
      </c>
    </row>
    <row r="2287" spans="1:13">
      <c r="A2287" s="354">
        <v>45322</v>
      </c>
      <c r="B2287" s="355" t="s">
        <v>5638</v>
      </c>
      <c r="C2287" s="355" t="s">
        <v>5639</v>
      </c>
      <c r="D2287" s="355" t="s">
        <v>5640</v>
      </c>
      <c r="E2287" s="355" t="s">
        <v>488</v>
      </c>
      <c r="F2287" s="355" t="s">
        <v>489</v>
      </c>
      <c r="G2287" s="355" t="s">
        <v>521</v>
      </c>
      <c r="H2287" s="430">
        <v>89401</v>
      </c>
      <c r="I2287" s="355">
        <f t="shared" si="38"/>
        <v>1</v>
      </c>
      <c r="J2287" s="430">
        <v>89401</v>
      </c>
      <c r="K2287" s="430">
        <v>47</v>
      </c>
      <c r="L2287" s="431" t="s">
        <v>408</v>
      </c>
      <c r="M2287" s="355" t="s">
        <v>13229</v>
      </c>
    </row>
    <row r="2288" spans="1:13">
      <c r="A2288" s="354">
        <v>45332</v>
      </c>
      <c r="B2288" s="355" t="s">
        <v>5641</v>
      </c>
      <c r="C2288" s="355" t="s">
        <v>5642</v>
      </c>
      <c r="D2288" s="355" t="s">
        <v>5643</v>
      </c>
      <c r="E2288" s="355" t="s">
        <v>488</v>
      </c>
      <c r="F2288" s="355" t="s">
        <v>489</v>
      </c>
      <c r="G2288" s="355" t="s">
        <v>521</v>
      </c>
      <c r="H2288" s="430">
        <v>196554</v>
      </c>
      <c r="I2288" s="355">
        <f t="shared" si="38"/>
        <v>2</v>
      </c>
      <c r="J2288" s="430">
        <v>196554</v>
      </c>
      <c r="K2288" s="430">
        <v>101</v>
      </c>
      <c r="L2288" s="431" t="s">
        <v>408</v>
      </c>
      <c r="M2288" s="355" t="s">
        <v>13230</v>
      </c>
    </row>
    <row r="2289" spans="1:13">
      <c r="A2289" s="354">
        <v>45332</v>
      </c>
      <c r="B2289" s="355" t="s">
        <v>5641</v>
      </c>
      <c r="C2289" s="355" t="s">
        <v>5642</v>
      </c>
      <c r="D2289" s="355" t="s">
        <v>5643</v>
      </c>
      <c r="E2289" s="355" t="s">
        <v>488</v>
      </c>
      <c r="F2289" s="355" t="s">
        <v>489</v>
      </c>
      <c r="G2289" s="355" t="s">
        <v>521</v>
      </c>
      <c r="H2289" s="430">
        <v>5934</v>
      </c>
      <c r="I2289" s="355">
        <f t="shared" si="38"/>
        <v>2</v>
      </c>
      <c r="J2289" s="430">
        <v>5934</v>
      </c>
      <c r="K2289" s="430">
        <v>3</v>
      </c>
      <c r="L2289" s="431" t="s">
        <v>408</v>
      </c>
      <c r="M2289" s="355" t="s">
        <v>13231</v>
      </c>
    </row>
    <row r="2290" spans="1:13">
      <c r="A2290" s="354">
        <v>45332</v>
      </c>
      <c r="B2290" s="355" t="s">
        <v>5644</v>
      </c>
      <c r="C2290" s="355" t="s">
        <v>5645</v>
      </c>
      <c r="D2290" s="355" t="s">
        <v>5646</v>
      </c>
      <c r="E2290" s="355" t="s">
        <v>488</v>
      </c>
      <c r="F2290" s="355" t="s">
        <v>489</v>
      </c>
      <c r="G2290" s="355" t="s">
        <v>521</v>
      </c>
      <c r="H2290" s="430">
        <v>202449</v>
      </c>
      <c r="I2290" s="355">
        <f t="shared" si="38"/>
        <v>2</v>
      </c>
      <c r="J2290" s="430">
        <v>202449</v>
      </c>
      <c r="K2290" s="430">
        <v>103</v>
      </c>
      <c r="L2290" s="431" t="s">
        <v>408</v>
      </c>
      <c r="M2290" s="355" t="s">
        <v>13231</v>
      </c>
    </row>
    <row r="2291" spans="1:13">
      <c r="A2291" s="354">
        <v>45335</v>
      </c>
      <c r="B2291" s="355" t="s">
        <v>5647</v>
      </c>
      <c r="C2291" s="355" t="s">
        <v>5648</v>
      </c>
      <c r="D2291" s="355" t="s">
        <v>5649</v>
      </c>
      <c r="E2291" s="355" t="s">
        <v>488</v>
      </c>
      <c r="F2291" s="355" t="s">
        <v>489</v>
      </c>
      <c r="G2291" s="355" t="s">
        <v>521</v>
      </c>
      <c r="H2291" s="430">
        <v>53749</v>
      </c>
      <c r="I2291" s="355">
        <f t="shared" si="38"/>
        <v>2</v>
      </c>
      <c r="J2291" s="430">
        <v>53749</v>
      </c>
      <c r="K2291" s="430">
        <v>28</v>
      </c>
      <c r="L2291" s="431" t="s">
        <v>408</v>
      </c>
      <c r="M2291" s="355" t="s">
        <v>13227</v>
      </c>
    </row>
    <row r="2292" spans="1:13">
      <c r="A2292" s="354">
        <v>45335</v>
      </c>
      <c r="B2292" s="355" t="s">
        <v>5647</v>
      </c>
      <c r="C2292" s="355" t="s">
        <v>5648</v>
      </c>
      <c r="D2292" s="355" t="s">
        <v>5649</v>
      </c>
      <c r="E2292" s="355" t="s">
        <v>488</v>
      </c>
      <c r="F2292" s="355" t="s">
        <v>489</v>
      </c>
      <c r="G2292" s="355" t="s">
        <v>521</v>
      </c>
      <c r="H2292" s="430">
        <v>101573</v>
      </c>
      <c r="I2292" s="355">
        <f t="shared" si="38"/>
        <v>2</v>
      </c>
      <c r="J2292" s="430">
        <v>101573</v>
      </c>
      <c r="K2292" s="430">
        <v>52</v>
      </c>
      <c r="L2292" s="431" t="s">
        <v>408</v>
      </c>
      <c r="M2292" s="355" t="s">
        <v>13231</v>
      </c>
    </row>
    <row r="2293" spans="1:13">
      <c r="A2293" s="354">
        <v>45335</v>
      </c>
      <c r="B2293" s="355" t="s">
        <v>5650</v>
      </c>
      <c r="C2293" s="355" t="s">
        <v>5651</v>
      </c>
      <c r="D2293" s="355" t="s">
        <v>5652</v>
      </c>
      <c r="E2293" s="355" t="s">
        <v>488</v>
      </c>
      <c r="F2293" s="355" t="s">
        <v>489</v>
      </c>
      <c r="G2293" s="355" t="s">
        <v>521</v>
      </c>
      <c r="H2293" s="430">
        <v>155224</v>
      </c>
      <c r="I2293" s="355">
        <f t="shared" si="38"/>
        <v>2</v>
      </c>
      <c r="J2293" s="430">
        <v>155224</v>
      </c>
      <c r="K2293" s="430">
        <v>80</v>
      </c>
      <c r="L2293" s="431" t="s">
        <v>408</v>
      </c>
      <c r="M2293" s="355" t="s">
        <v>13232</v>
      </c>
    </row>
    <row r="2294" spans="1:13">
      <c r="A2294" s="354">
        <v>45337</v>
      </c>
      <c r="B2294" s="355" t="s">
        <v>5653</v>
      </c>
      <c r="C2294" s="355" t="s">
        <v>5654</v>
      </c>
      <c r="D2294" s="355" t="s">
        <v>5655</v>
      </c>
      <c r="E2294" s="355" t="s">
        <v>488</v>
      </c>
      <c r="F2294" s="355" t="s">
        <v>489</v>
      </c>
      <c r="G2294" s="355" t="s">
        <v>521</v>
      </c>
      <c r="H2294" s="430">
        <v>98695</v>
      </c>
      <c r="I2294" s="355">
        <f t="shared" si="38"/>
        <v>2</v>
      </c>
      <c r="J2294" s="430">
        <v>98695</v>
      </c>
      <c r="K2294" s="430">
        <v>51</v>
      </c>
      <c r="L2294" s="431" t="s">
        <v>408</v>
      </c>
      <c r="M2294" s="355" t="s">
        <v>13233</v>
      </c>
    </row>
    <row r="2295" spans="1:13">
      <c r="A2295" s="354">
        <v>45337</v>
      </c>
      <c r="B2295" s="355" t="s">
        <v>5653</v>
      </c>
      <c r="C2295" s="355" t="s">
        <v>5654</v>
      </c>
      <c r="D2295" s="355" t="s">
        <v>5655</v>
      </c>
      <c r="E2295" s="355" t="s">
        <v>488</v>
      </c>
      <c r="F2295" s="355" t="s">
        <v>489</v>
      </c>
      <c r="G2295" s="355" t="s">
        <v>521</v>
      </c>
      <c r="H2295" s="430">
        <v>56051</v>
      </c>
      <c r="I2295" s="355">
        <f t="shared" si="38"/>
        <v>2</v>
      </c>
      <c r="J2295" s="430">
        <v>56051</v>
      </c>
      <c r="K2295" s="430">
        <v>29</v>
      </c>
      <c r="L2295" s="431" t="s">
        <v>408</v>
      </c>
      <c r="M2295" s="355" t="s">
        <v>13227</v>
      </c>
    </row>
    <row r="2296" spans="1:13">
      <c r="A2296" s="354">
        <v>45337</v>
      </c>
      <c r="B2296" s="355" t="s">
        <v>5656</v>
      </c>
      <c r="C2296" s="355" t="s">
        <v>5657</v>
      </c>
      <c r="D2296" s="355" t="s">
        <v>5658</v>
      </c>
      <c r="E2296" s="355" t="s">
        <v>488</v>
      </c>
      <c r="F2296" s="355" t="s">
        <v>489</v>
      </c>
      <c r="G2296" s="355" t="s">
        <v>521</v>
      </c>
      <c r="H2296" s="430">
        <v>23150</v>
      </c>
      <c r="I2296" s="355">
        <f t="shared" si="38"/>
        <v>2</v>
      </c>
      <c r="J2296" s="430">
        <v>23150</v>
      </c>
      <c r="K2296" s="430">
        <v>12</v>
      </c>
      <c r="L2296" s="431" t="s">
        <v>408</v>
      </c>
      <c r="M2296" s="355" t="s">
        <v>13234</v>
      </c>
    </row>
    <row r="2297" spans="1:13">
      <c r="A2297" s="354">
        <v>45337</v>
      </c>
      <c r="B2297" s="355" t="s">
        <v>5656</v>
      </c>
      <c r="C2297" s="355" t="s">
        <v>5657</v>
      </c>
      <c r="D2297" s="355" t="s">
        <v>5658</v>
      </c>
      <c r="E2297" s="355" t="s">
        <v>488</v>
      </c>
      <c r="F2297" s="355" t="s">
        <v>489</v>
      </c>
      <c r="G2297" s="355" t="s">
        <v>521</v>
      </c>
      <c r="H2297" s="430">
        <v>179142</v>
      </c>
      <c r="I2297" s="355">
        <f t="shared" si="38"/>
        <v>2</v>
      </c>
      <c r="J2297" s="430">
        <v>179142</v>
      </c>
      <c r="K2297" s="430">
        <v>92</v>
      </c>
      <c r="L2297" s="431" t="s">
        <v>408</v>
      </c>
      <c r="M2297" s="355" t="s">
        <v>13233</v>
      </c>
    </row>
    <row r="2298" spans="1:13">
      <c r="A2298" s="354">
        <v>45340</v>
      </c>
      <c r="B2298" s="355" t="s">
        <v>5659</v>
      </c>
      <c r="C2298" s="355" t="s">
        <v>5660</v>
      </c>
      <c r="D2298" s="355" t="s">
        <v>5661</v>
      </c>
      <c r="E2298" s="355" t="s">
        <v>488</v>
      </c>
      <c r="F2298" s="355" t="s">
        <v>489</v>
      </c>
      <c r="G2298" s="355" t="s">
        <v>521</v>
      </c>
      <c r="H2298" s="430">
        <v>154520</v>
      </c>
      <c r="I2298" s="355">
        <f t="shared" si="38"/>
        <v>2</v>
      </c>
      <c r="J2298" s="430">
        <v>154520</v>
      </c>
      <c r="K2298" s="430">
        <v>80</v>
      </c>
      <c r="L2298" s="431" t="s">
        <v>408</v>
      </c>
      <c r="M2298" s="355" t="s">
        <v>13235</v>
      </c>
    </row>
    <row r="2299" spans="1:13">
      <c r="A2299" s="354">
        <v>45340</v>
      </c>
      <c r="B2299" s="355" t="s">
        <v>5662</v>
      </c>
      <c r="C2299" s="355" t="s">
        <v>5663</v>
      </c>
      <c r="D2299" s="355" t="s">
        <v>5664</v>
      </c>
      <c r="E2299" s="355" t="s">
        <v>488</v>
      </c>
      <c r="F2299" s="355" t="s">
        <v>489</v>
      </c>
      <c r="G2299" s="355" t="s">
        <v>521</v>
      </c>
      <c r="H2299" s="430">
        <v>154680</v>
      </c>
      <c r="I2299" s="355">
        <f t="shared" si="38"/>
        <v>2</v>
      </c>
      <c r="J2299" s="430">
        <v>154680</v>
      </c>
      <c r="K2299" s="430">
        <v>80</v>
      </c>
      <c r="L2299" s="431" t="s">
        <v>408</v>
      </c>
      <c r="M2299" s="355" t="s">
        <v>13235</v>
      </c>
    </row>
    <row r="2300" spans="1:13">
      <c r="A2300" s="354">
        <v>45340</v>
      </c>
      <c r="B2300" s="355" t="s">
        <v>5665</v>
      </c>
      <c r="C2300" s="355" t="s">
        <v>5666</v>
      </c>
      <c r="D2300" s="355" t="s">
        <v>5667</v>
      </c>
      <c r="E2300" s="355" t="s">
        <v>488</v>
      </c>
      <c r="F2300" s="355" t="s">
        <v>489</v>
      </c>
      <c r="G2300" s="355" t="s">
        <v>521</v>
      </c>
      <c r="H2300" s="430">
        <v>152600</v>
      </c>
      <c r="I2300" s="355">
        <f t="shared" si="38"/>
        <v>2</v>
      </c>
      <c r="J2300" s="430">
        <v>152600</v>
      </c>
      <c r="K2300" s="430">
        <v>80</v>
      </c>
      <c r="L2300" s="431" t="s">
        <v>300</v>
      </c>
      <c r="M2300" s="355" t="s">
        <v>13234</v>
      </c>
    </row>
    <row r="2301" spans="1:13">
      <c r="A2301" s="354">
        <v>45342</v>
      </c>
      <c r="B2301" s="355" t="s">
        <v>5668</v>
      </c>
      <c r="C2301" s="355" t="s">
        <v>5669</v>
      </c>
      <c r="D2301" s="355" t="s">
        <v>5670</v>
      </c>
      <c r="E2301" s="355" t="s">
        <v>488</v>
      </c>
      <c r="F2301" s="355" t="s">
        <v>489</v>
      </c>
      <c r="G2301" s="355" t="s">
        <v>521</v>
      </c>
      <c r="H2301" s="430">
        <v>154876</v>
      </c>
      <c r="I2301" s="355">
        <f t="shared" si="38"/>
        <v>2</v>
      </c>
      <c r="J2301" s="430">
        <v>154876</v>
      </c>
      <c r="K2301" s="430">
        <v>79</v>
      </c>
      <c r="L2301" s="431" t="s">
        <v>408</v>
      </c>
      <c r="M2301" s="355" t="s">
        <v>13232</v>
      </c>
    </row>
    <row r="2302" spans="1:13">
      <c r="A2302" s="354">
        <v>45343</v>
      </c>
      <c r="B2302" s="355" t="s">
        <v>5671</v>
      </c>
      <c r="C2302" s="355" t="s">
        <v>5672</v>
      </c>
      <c r="D2302" s="355" t="s">
        <v>5673</v>
      </c>
      <c r="E2302" s="355" t="s">
        <v>488</v>
      </c>
      <c r="F2302" s="355" t="s">
        <v>489</v>
      </c>
      <c r="G2302" s="355" t="s">
        <v>521</v>
      </c>
      <c r="H2302" s="430">
        <v>154352</v>
      </c>
      <c r="I2302" s="355">
        <f t="shared" si="38"/>
        <v>2</v>
      </c>
      <c r="J2302" s="430">
        <v>154352</v>
      </c>
      <c r="K2302" s="430">
        <v>80</v>
      </c>
      <c r="L2302" s="431" t="s">
        <v>408</v>
      </c>
      <c r="M2302" s="355" t="s">
        <v>13134</v>
      </c>
    </row>
    <row r="2303" spans="1:13">
      <c r="A2303" s="354">
        <v>45345</v>
      </c>
      <c r="B2303" s="355" t="s">
        <v>5674</v>
      </c>
      <c r="C2303" s="355" t="s">
        <v>5675</v>
      </c>
      <c r="D2303" s="355" t="s">
        <v>5676</v>
      </c>
      <c r="E2303" s="355" t="s">
        <v>488</v>
      </c>
      <c r="F2303" s="355" t="s">
        <v>489</v>
      </c>
      <c r="G2303" s="355" t="s">
        <v>521</v>
      </c>
      <c r="H2303" s="430">
        <v>31584</v>
      </c>
      <c r="I2303" s="355">
        <f t="shared" si="38"/>
        <v>2</v>
      </c>
      <c r="J2303" s="430">
        <v>31584</v>
      </c>
      <c r="K2303" s="430">
        <v>16</v>
      </c>
      <c r="L2303" s="431" t="s">
        <v>408</v>
      </c>
      <c r="M2303" s="355" t="s">
        <v>13236</v>
      </c>
    </row>
    <row r="2304" spans="1:13">
      <c r="A2304" s="354">
        <v>45345</v>
      </c>
      <c r="B2304" s="355" t="s">
        <v>5674</v>
      </c>
      <c r="C2304" s="355" t="s">
        <v>5675</v>
      </c>
      <c r="D2304" s="355" t="s">
        <v>5676</v>
      </c>
      <c r="E2304" s="355" t="s">
        <v>488</v>
      </c>
      <c r="F2304" s="355" t="s">
        <v>489</v>
      </c>
      <c r="G2304" s="355" t="s">
        <v>521</v>
      </c>
      <c r="H2304" s="430">
        <v>122490</v>
      </c>
      <c r="I2304" s="355">
        <f t="shared" si="38"/>
        <v>2</v>
      </c>
      <c r="J2304" s="430">
        <v>122490</v>
      </c>
      <c r="K2304" s="430">
        <v>64</v>
      </c>
      <c r="L2304" s="431" t="s">
        <v>408</v>
      </c>
      <c r="M2304" s="355" t="s">
        <v>13234</v>
      </c>
    </row>
    <row r="2305" spans="1:13">
      <c r="A2305" s="354">
        <v>45346</v>
      </c>
      <c r="B2305" s="355" t="s">
        <v>5677</v>
      </c>
      <c r="C2305" s="355" t="s">
        <v>5678</v>
      </c>
      <c r="D2305" s="355" t="s">
        <v>5679</v>
      </c>
      <c r="E2305" s="355" t="s">
        <v>488</v>
      </c>
      <c r="F2305" s="355" t="s">
        <v>489</v>
      </c>
      <c r="G2305" s="355" t="s">
        <v>521</v>
      </c>
      <c r="H2305" s="430">
        <v>164322</v>
      </c>
      <c r="I2305" s="355">
        <f t="shared" si="38"/>
        <v>2</v>
      </c>
      <c r="J2305" s="430">
        <v>164322</v>
      </c>
      <c r="K2305" s="430">
        <v>85</v>
      </c>
      <c r="L2305" s="431" t="s">
        <v>408</v>
      </c>
      <c r="M2305" s="355" t="s">
        <v>13237</v>
      </c>
    </row>
    <row r="2306" spans="1:13">
      <c r="A2306" s="354">
        <v>45346</v>
      </c>
      <c r="B2306" s="355" t="s">
        <v>5677</v>
      </c>
      <c r="C2306" s="355" t="s">
        <v>5678</v>
      </c>
      <c r="D2306" s="355" t="s">
        <v>5679</v>
      </c>
      <c r="E2306" s="355" t="s">
        <v>488</v>
      </c>
      <c r="F2306" s="355" t="s">
        <v>489</v>
      </c>
      <c r="G2306" s="355" t="s">
        <v>521</v>
      </c>
      <c r="H2306" s="430">
        <v>37312</v>
      </c>
      <c r="I2306" s="355">
        <f t="shared" si="38"/>
        <v>2</v>
      </c>
      <c r="J2306" s="430">
        <v>37312</v>
      </c>
      <c r="K2306" s="430">
        <v>19</v>
      </c>
      <c r="L2306" s="431" t="s">
        <v>408</v>
      </c>
      <c r="M2306" s="355" t="s">
        <v>13236</v>
      </c>
    </row>
    <row r="2307" spans="1:13">
      <c r="A2307" s="354">
        <v>45346</v>
      </c>
      <c r="B2307" s="355" t="s">
        <v>5680</v>
      </c>
      <c r="C2307" s="355" t="s">
        <v>5681</v>
      </c>
      <c r="D2307" s="355" t="s">
        <v>5682</v>
      </c>
      <c r="E2307" s="355" t="s">
        <v>488</v>
      </c>
      <c r="F2307" s="355" t="s">
        <v>489</v>
      </c>
      <c r="G2307" s="355" t="s">
        <v>521</v>
      </c>
      <c r="H2307" s="430">
        <v>141399</v>
      </c>
      <c r="I2307" s="355">
        <f t="shared" si="38"/>
        <v>2</v>
      </c>
      <c r="J2307" s="430">
        <v>141399</v>
      </c>
      <c r="K2307" s="430">
        <v>74</v>
      </c>
      <c r="L2307" s="431" t="s">
        <v>408</v>
      </c>
      <c r="M2307" s="355" t="s">
        <v>13237</v>
      </c>
    </row>
    <row r="2308" spans="1:13">
      <c r="A2308" s="354">
        <v>45349</v>
      </c>
      <c r="B2308" s="355" t="s">
        <v>5683</v>
      </c>
      <c r="C2308" s="355" t="s">
        <v>5684</v>
      </c>
      <c r="D2308" s="355" t="s">
        <v>5685</v>
      </c>
      <c r="E2308" s="355" t="s">
        <v>488</v>
      </c>
      <c r="F2308" s="355" t="s">
        <v>489</v>
      </c>
      <c r="G2308" s="355" t="s">
        <v>521</v>
      </c>
      <c r="H2308" s="430">
        <v>155960</v>
      </c>
      <c r="I2308" s="355">
        <f t="shared" si="38"/>
        <v>2</v>
      </c>
      <c r="J2308" s="430">
        <v>155960</v>
      </c>
      <c r="K2308" s="430">
        <v>80</v>
      </c>
      <c r="L2308" s="431" t="s">
        <v>408</v>
      </c>
      <c r="M2308" s="355" t="s">
        <v>13236</v>
      </c>
    </row>
    <row r="2309" spans="1:13">
      <c r="A2309" s="354">
        <v>45363</v>
      </c>
      <c r="B2309" s="355" t="s">
        <v>5686</v>
      </c>
      <c r="C2309" s="355" t="s">
        <v>5687</v>
      </c>
      <c r="D2309" s="355" t="s">
        <v>5688</v>
      </c>
      <c r="E2309" s="355" t="s">
        <v>488</v>
      </c>
      <c r="F2309" s="355" t="s">
        <v>489</v>
      </c>
      <c r="G2309" s="355" t="s">
        <v>521</v>
      </c>
      <c r="H2309" s="430">
        <v>62266</v>
      </c>
      <c r="I2309" s="355">
        <f t="shared" si="38"/>
        <v>3</v>
      </c>
      <c r="J2309" s="430">
        <v>62266</v>
      </c>
      <c r="K2309" s="430">
        <v>32</v>
      </c>
      <c r="L2309" s="431" t="s">
        <v>408</v>
      </c>
      <c r="M2309" s="355" t="s">
        <v>13238</v>
      </c>
    </row>
    <row r="2310" spans="1:13">
      <c r="A2310" s="354">
        <v>45363</v>
      </c>
      <c r="B2310" s="355" t="s">
        <v>5686</v>
      </c>
      <c r="C2310" s="355" t="s">
        <v>5687</v>
      </c>
      <c r="D2310" s="355" t="s">
        <v>5688</v>
      </c>
      <c r="E2310" s="355" t="s">
        <v>488</v>
      </c>
      <c r="F2310" s="355" t="s">
        <v>489</v>
      </c>
      <c r="G2310" s="355" t="s">
        <v>521</v>
      </c>
      <c r="H2310" s="430">
        <v>80617</v>
      </c>
      <c r="I2310" s="355">
        <f t="shared" si="38"/>
        <v>3</v>
      </c>
      <c r="J2310" s="430">
        <v>80617</v>
      </c>
      <c r="K2310" s="430">
        <v>41</v>
      </c>
      <c r="L2310" s="431" t="s">
        <v>408</v>
      </c>
      <c r="M2310" s="355" t="s">
        <v>13236</v>
      </c>
    </row>
    <row r="2311" spans="1:13">
      <c r="A2311" s="354">
        <v>45363</v>
      </c>
      <c r="B2311" s="355" t="s">
        <v>5686</v>
      </c>
      <c r="C2311" s="355" t="s">
        <v>5687</v>
      </c>
      <c r="D2311" s="355" t="s">
        <v>5688</v>
      </c>
      <c r="E2311" s="355" t="s">
        <v>488</v>
      </c>
      <c r="F2311" s="355" t="s">
        <v>489</v>
      </c>
      <c r="G2311" s="355" t="s">
        <v>521</v>
      </c>
      <c r="H2311" s="430">
        <v>11450</v>
      </c>
      <c r="I2311" s="355">
        <f t="shared" si="38"/>
        <v>3</v>
      </c>
      <c r="J2311" s="430">
        <v>11450</v>
      </c>
      <c r="K2311" s="430">
        <v>6</v>
      </c>
      <c r="L2311" s="431" t="s">
        <v>408</v>
      </c>
      <c r="M2311" s="355" t="s">
        <v>13237</v>
      </c>
    </row>
    <row r="2312" spans="1:13">
      <c r="A2312" s="354">
        <v>45364</v>
      </c>
      <c r="B2312" s="355" t="s">
        <v>5689</v>
      </c>
      <c r="C2312" s="355" t="s">
        <v>5690</v>
      </c>
      <c r="D2312" s="355" t="s">
        <v>5691</v>
      </c>
      <c r="E2312" s="355" t="s">
        <v>488</v>
      </c>
      <c r="F2312" s="355" t="s">
        <v>489</v>
      </c>
      <c r="G2312" s="355" t="s">
        <v>521</v>
      </c>
      <c r="H2312" s="430">
        <v>155749</v>
      </c>
      <c r="I2312" s="355">
        <f t="shared" si="38"/>
        <v>3</v>
      </c>
      <c r="J2312" s="430">
        <v>155749</v>
      </c>
      <c r="K2312" s="430">
        <v>79</v>
      </c>
      <c r="L2312" s="431" t="s">
        <v>408</v>
      </c>
      <c r="M2312" s="355" t="s">
        <v>13239</v>
      </c>
    </row>
    <row r="2313" spans="1:13">
      <c r="A2313" s="354">
        <v>45369</v>
      </c>
      <c r="B2313" s="355" t="s">
        <v>5692</v>
      </c>
      <c r="C2313" s="355" t="s">
        <v>5693</v>
      </c>
      <c r="D2313" s="355" t="s">
        <v>5694</v>
      </c>
      <c r="E2313" s="355" t="s">
        <v>488</v>
      </c>
      <c r="F2313" s="355" t="s">
        <v>489</v>
      </c>
      <c r="G2313" s="355" t="s">
        <v>521</v>
      </c>
      <c r="H2313" s="430">
        <v>11818</v>
      </c>
      <c r="I2313" s="355">
        <f t="shared" si="38"/>
        <v>3</v>
      </c>
      <c r="J2313" s="430">
        <v>11818</v>
      </c>
      <c r="K2313" s="430">
        <v>6</v>
      </c>
      <c r="L2313" s="431" t="s">
        <v>408</v>
      </c>
      <c r="M2313" s="355" t="s">
        <v>13238</v>
      </c>
    </row>
    <row r="2314" spans="1:13">
      <c r="A2314" s="354">
        <v>45369</v>
      </c>
      <c r="B2314" s="355" t="s">
        <v>5692</v>
      </c>
      <c r="C2314" s="355" t="s">
        <v>5693</v>
      </c>
      <c r="D2314" s="355" t="s">
        <v>5694</v>
      </c>
      <c r="E2314" s="355" t="s">
        <v>488</v>
      </c>
      <c r="F2314" s="355" t="s">
        <v>489</v>
      </c>
      <c r="G2314" s="355" t="s">
        <v>521</v>
      </c>
      <c r="H2314" s="430">
        <v>142855</v>
      </c>
      <c r="I2314" s="355">
        <f t="shared" si="38"/>
        <v>3</v>
      </c>
      <c r="J2314" s="430">
        <v>142855</v>
      </c>
      <c r="K2314" s="430">
        <v>73</v>
      </c>
      <c r="L2314" s="431" t="s">
        <v>408</v>
      </c>
      <c r="M2314" s="355" t="s">
        <v>13239</v>
      </c>
    </row>
    <row r="2315" spans="1:13">
      <c r="A2315" s="354">
        <v>45369</v>
      </c>
      <c r="B2315" s="355" t="s">
        <v>5695</v>
      </c>
      <c r="C2315" s="355" t="s">
        <v>5696</v>
      </c>
      <c r="D2315" s="355" t="s">
        <v>5697</v>
      </c>
      <c r="E2315" s="355" t="s">
        <v>488</v>
      </c>
      <c r="F2315" s="355" t="s">
        <v>489</v>
      </c>
      <c r="G2315" s="355" t="s">
        <v>521</v>
      </c>
      <c r="H2315" s="430">
        <v>154640</v>
      </c>
      <c r="I2315" s="355">
        <f t="shared" si="38"/>
        <v>3</v>
      </c>
      <c r="J2315" s="430">
        <v>154640</v>
      </c>
      <c r="K2315" s="430">
        <v>80</v>
      </c>
      <c r="L2315" s="431" t="s">
        <v>408</v>
      </c>
      <c r="M2315" s="355" t="s">
        <v>13238</v>
      </c>
    </row>
    <row r="2316" spans="1:13">
      <c r="A2316" s="354">
        <v>45370</v>
      </c>
      <c r="B2316" s="355" t="s">
        <v>5698</v>
      </c>
      <c r="C2316" s="355" t="s">
        <v>5699</v>
      </c>
      <c r="D2316" s="355" t="s">
        <v>5700</v>
      </c>
      <c r="E2316" s="355" t="s">
        <v>488</v>
      </c>
      <c r="F2316" s="355" t="s">
        <v>489</v>
      </c>
      <c r="G2316" s="355" t="s">
        <v>521</v>
      </c>
      <c r="H2316" s="430">
        <v>135156</v>
      </c>
      <c r="I2316" s="355">
        <f t="shared" si="38"/>
        <v>3</v>
      </c>
      <c r="J2316" s="430">
        <v>135156</v>
      </c>
      <c r="K2316" s="430">
        <v>70</v>
      </c>
      <c r="L2316" s="431" t="s">
        <v>408</v>
      </c>
      <c r="M2316" s="355" t="s">
        <v>13240</v>
      </c>
    </row>
    <row r="2317" spans="1:13">
      <c r="A2317" s="354">
        <v>45370</v>
      </c>
      <c r="B2317" s="355" t="s">
        <v>5698</v>
      </c>
      <c r="C2317" s="355" t="s">
        <v>5699</v>
      </c>
      <c r="D2317" s="355" t="s">
        <v>5700</v>
      </c>
      <c r="E2317" s="355" t="s">
        <v>488</v>
      </c>
      <c r="F2317" s="355" t="s">
        <v>489</v>
      </c>
      <c r="G2317" s="355" t="s">
        <v>521</v>
      </c>
      <c r="H2317" s="430">
        <v>66912</v>
      </c>
      <c r="I2317" s="355">
        <f t="shared" si="38"/>
        <v>3</v>
      </c>
      <c r="J2317" s="430">
        <v>66912</v>
      </c>
      <c r="K2317" s="430">
        <v>34</v>
      </c>
      <c r="L2317" s="431" t="s">
        <v>408</v>
      </c>
      <c r="M2317" s="355" t="s">
        <v>13238</v>
      </c>
    </row>
    <row r="2318" spans="1:13">
      <c r="A2318" s="354">
        <v>45372</v>
      </c>
      <c r="B2318" s="355" t="s">
        <v>5701</v>
      </c>
      <c r="C2318" s="355" t="s">
        <v>5702</v>
      </c>
      <c r="D2318" s="355" t="s">
        <v>5703</v>
      </c>
      <c r="E2318" s="355" t="s">
        <v>488</v>
      </c>
      <c r="F2318" s="355" t="s">
        <v>489</v>
      </c>
      <c r="G2318" s="355" t="s">
        <v>521</v>
      </c>
      <c r="H2318" s="430">
        <v>154928</v>
      </c>
      <c r="I2318" s="355">
        <f t="shared" si="38"/>
        <v>3</v>
      </c>
      <c r="J2318" s="430">
        <v>154928</v>
      </c>
      <c r="K2318" s="430">
        <v>79</v>
      </c>
      <c r="L2318" s="431" t="s">
        <v>408</v>
      </c>
      <c r="M2318" s="355" t="s">
        <v>13142</v>
      </c>
    </row>
    <row r="2319" spans="1:13">
      <c r="A2319" s="354">
        <v>45373</v>
      </c>
      <c r="B2319" s="355" t="s">
        <v>5704</v>
      </c>
      <c r="C2319" s="355" t="s">
        <v>5705</v>
      </c>
      <c r="D2319" s="355" t="s">
        <v>5706</v>
      </c>
      <c r="E2319" s="355" t="s">
        <v>488</v>
      </c>
      <c r="F2319" s="355" t="s">
        <v>489</v>
      </c>
      <c r="G2319" s="355" t="s">
        <v>521</v>
      </c>
      <c r="H2319" s="430">
        <v>126536</v>
      </c>
      <c r="I2319" s="355">
        <f t="shared" si="38"/>
        <v>3</v>
      </c>
      <c r="J2319" s="430">
        <v>126536</v>
      </c>
      <c r="K2319" s="430">
        <v>67</v>
      </c>
      <c r="L2319" s="431" t="s">
        <v>408</v>
      </c>
      <c r="M2319" s="355" t="s">
        <v>13143</v>
      </c>
    </row>
    <row r="2320" spans="1:13">
      <c r="A2320" s="354">
        <v>45373</v>
      </c>
      <c r="B2320" s="355" t="s">
        <v>5704</v>
      </c>
      <c r="C2320" s="355" t="s">
        <v>5705</v>
      </c>
      <c r="D2320" s="355" t="s">
        <v>5706</v>
      </c>
      <c r="E2320" s="355" t="s">
        <v>488</v>
      </c>
      <c r="F2320" s="355" t="s">
        <v>489</v>
      </c>
      <c r="G2320" s="355" t="s">
        <v>521</v>
      </c>
      <c r="H2320" s="430">
        <v>25314</v>
      </c>
      <c r="I2320" s="355">
        <f t="shared" si="38"/>
        <v>3</v>
      </c>
      <c r="J2320" s="430">
        <v>25314</v>
      </c>
      <c r="K2320" s="430">
        <v>13</v>
      </c>
      <c r="L2320" s="431" t="s">
        <v>408</v>
      </c>
      <c r="M2320" s="355" t="s">
        <v>13005</v>
      </c>
    </row>
    <row r="2321" spans="1:13">
      <c r="A2321" s="354">
        <v>45373</v>
      </c>
      <c r="B2321" s="355" t="s">
        <v>5707</v>
      </c>
      <c r="C2321" s="355" t="s">
        <v>5708</v>
      </c>
      <c r="D2321" s="355" t="s">
        <v>5709</v>
      </c>
      <c r="E2321" s="355" t="s">
        <v>488</v>
      </c>
      <c r="F2321" s="355" t="s">
        <v>489</v>
      </c>
      <c r="G2321" s="355" t="s">
        <v>521</v>
      </c>
      <c r="H2321" s="430">
        <v>155116</v>
      </c>
      <c r="I2321" s="355">
        <f t="shared" si="38"/>
        <v>3</v>
      </c>
      <c r="J2321" s="430">
        <v>155116</v>
      </c>
      <c r="K2321" s="430">
        <v>80</v>
      </c>
      <c r="L2321" s="431" t="s">
        <v>408</v>
      </c>
      <c r="M2321" s="355" t="s">
        <v>13005</v>
      </c>
    </row>
    <row r="2322" spans="1:13">
      <c r="A2322" s="354">
        <v>45373</v>
      </c>
      <c r="B2322" s="355" t="s">
        <v>5710</v>
      </c>
      <c r="C2322" s="355" t="s">
        <v>5711</v>
      </c>
      <c r="D2322" s="355" t="s">
        <v>5712</v>
      </c>
      <c r="E2322" s="355" t="s">
        <v>488</v>
      </c>
      <c r="F2322" s="355" t="s">
        <v>489</v>
      </c>
      <c r="G2322" s="355" t="s">
        <v>521</v>
      </c>
      <c r="H2322" s="430">
        <v>154750</v>
      </c>
      <c r="I2322" s="355">
        <f t="shared" si="38"/>
        <v>3</v>
      </c>
      <c r="J2322" s="430">
        <v>154750</v>
      </c>
      <c r="K2322" s="430">
        <v>80</v>
      </c>
      <c r="L2322" s="431" t="s">
        <v>408</v>
      </c>
      <c r="M2322" s="355" t="s">
        <v>13143</v>
      </c>
    </row>
    <row r="2323" spans="1:13">
      <c r="A2323" s="354">
        <v>45376</v>
      </c>
      <c r="B2323" s="355" t="s">
        <v>5713</v>
      </c>
      <c r="C2323" s="355" t="s">
        <v>5714</v>
      </c>
      <c r="D2323" s="355" t="s">
        <v>5715</v>
      </c>
      <c r="E2323" s="355" t="s">
        <v>488</v>
      </c>
      <c r="F2323" s="355" t="s">
        <v>489</v>
      </c>
      <c r="G2323" s="355" t="s">
        <v>521</v>
      </c>
      <c r="H2323" s="430">
        <v>153544</v>
      </c>
      <c r="I2323" s="355">
        <f t="shared" si="38"/>
        <v>3</v>
      </c>
      <c r="J2323" s="430">
        <v>153544</v>
      </c>
      <c r="K2323" s="430">
        <v>80</v>
      </c>
      <c r="L2323" s="431" t="s">
        <v>408</v>
      </c>
      <c r="M2323" s="355" t="s">
        <v>13241</v>
      </c>
    </row>
    <row r="2324" spans="1:13">
      <c r="A2324" s="354">
        <v>45376</v>
      </c>
      <c r="B2324" s="355" t="s">
        <v>5716</v>
      </c>
      <c r="C2324" s="355" t="s">
        <v>4806</v>
      </c>
      <c r="D2324" s="355" t="s">
        <v>5717</v>
      </c>
      <c r="E2324" s="355" t="s">
        <v>488</v>
      </c>
      <c r="F2324" s="355" t="s">
        <v>489</v>
      </c>
      <c r="G2324" s="355" t="s">
        <v>521</v>
      </c>
      <c r="H2324" s="430">
        <v>121203</v>
      </c>
      <c r="I2324" s="355">
        <f t="shared" si="38"/>
        <v>3</v>
      </c>
      <c r="J2324" s="430">
        <v>121203</v>
      </c>
      <c r="K2324" s="430">
        <v>62</v>
      </c>
      <c r="L2324" s="431" t="s">
        <v>408</v>
      </c>
      <c r="M2324" s="355" t="s">
        <v>13240</v>
      </c>
    </row>
    <row r="2325" spans="1:13">
      <c r="A2325" s="354">
        <v>45376</v>
      </c>
      <c r="B2325" s="355" t="s">
        <v>5716</v>
      </c>
      <c r="C2325" s="355" t="s">
        <v>4806</v>
      </c>
      <c r="D2325" s="355" t="s">
        <v>5717</v>
      </c>
      <c r="E2325" s="355" t="s">
        <v>488</v>
      </c>
      <c r="F2325" s="355" t="s">
        <v>489</v>
      </c>
      <c r="G2325" s="355" t="s">
        <v>521</v>
      </c>
      <c r="H2325" s="430">
        <v>32940</v>
      </c>
      <c r="I2325" s="355">
        <f t="shared" si="38"/>
        <v>3</v>
      </c>
      <c r="J2325" s="430">
        <v>32940</v>
      </c>
      <c r="K2325" s="430">
        <v>17</v>
      </c>
      <c r="L2325" s="431" t="s">
        <v>408</v>
      </c>
      <c r="M2325" s="355" t="s">
        <v>13005</v>
      </c>
    </row>
    <row r="2326" spans="1:13">
      <c r="A2326" s="354">
        <v>45377</v>
      </c>
      <c r="B2326" s="355" t="s">
        <v>5718</v>
      </c>
      <c r="C2326" s="355" t="s">
        <v>5719</v>
      </c>
      <c r="D2326" s="355" t="s">
        <v>5720</v>
      </c>
      <c r="E2326" s="355" t="s">
        <v>488</v>
      </c>
      <c r="F2326" s="355" t="s">
        <v>489</v>
      </c>
      <c r="G2326" s="355" t="s">
        <v>521</v>
      </c>
      <c r="H2326" s="430">
        <v>99841</v>
      </c>
      <c r="I2326" s="355">
        <f t="shared" si="38"/>
        <v>3</v>
      </c>
      <c r="J2326" s="430">
        <v>99841</v>
      </c>
      <c r="K2326" s="430">
        <v>51</v>
      </c>
      <c r="L2326" s="431" t="s">
        <v>408</v>
      </c>
      <c r="M2326" s="355" t="s">
        <v>13241</v>
      </c>
    </row>
    <row r="2327" spans="1:13">
      <c r="A2327" s="354">
        <v>45377</v>
      </c>
      <c r="B2327" s="355" t="s">
        <v>5718</v>
      </c>
      <c r="C2327" s="355" t="s">
        <v>5719</v>
      </c>
      <c r="D2327" s="355" t="s">
        <v>5720</v>
      </c>
      <c r="E2327" s="355" t="s">
        <v>488</v>
      </c>
      <c r="F2327" s="355" t="s">
        <v>489</v>
      </c>
      <c r="G2327" s="355" t="s">
        <v>521</v>
      </c>
      <c r="H2327" s="430">
        <v>55176</v>
      </c>
      <c r="I2327" s="355">
        <f t="shared" si="38"/>
        <v>3</v>
      </c>
      <c r="J2327" s="430">
        <v>55176</v>
      </c>
      <c r="K2327" s="430">
        <v>29</v>
      </c>
      <c r="L2327" s="431" t="s">
        <v>408</v>
      </c>
      <c r="M2327" s="355" t="s">
        <v>13240</v>
      </c>
    </row>
    <row r="2328" spans="1:13">
      <c r="A2328" s="354">
        <v>45377</v>
      </c>
      <c r="B2328" s="355" t="s">
        <v>5721</v>
      </c>
      <c r="C2328" s="355" t="s">
        <v>5722</v>
      </c>
      <c r="D2328" s="355" t="s">
        <v>5723</v>
      </c>
      <c r="E2328" s="355" t="s">
        <v>488</v>
      </c>
      <c r="F2328" s="355" t="s">
        <v>489</v>
      </c>
      <c r="G2328" s="355" t="s">
        <v>521</v>
      </c>
      <c r="H2328" s="430">
        <v>107258</v>
      </c>
      <c r="I2328" s="355">
        <f t="shared" si="38"/>
        <v>3</v>
      </c>
      <c r="J2328" s="430">
        <v>107258</v>
      </c>
      <c r="K2328" s="430">
        <v>55</v>
      </c>
      <c r="L2328" s="431" t="s">
        <v>408</v>
      </c>
      <c r="M2328" s="355" t="s">
        <v>13148</v>
      </c>
    </row>
    <row r="2329" spans="1:13">
      <c r="A2329" s="354">
        <v>45377</v>
      </c>
      <c r="B2329" s="355" t="s">
        <v>5721</v>
      </c>
      <c r="C2329" s="355" t="s">
        <v>5722</v>
      </c>
      <c r="D2329" s="355" t="s">
        <v>5723</v>
      </c>
      <c r="E2329" s="355" t="s">
        <v>488</v>
      </c>
      <c r="F2329" s="355" t="s">
        <v>489</v>
      </c>
      <c r="G2329" s="355" t="s">
        <v>521</v>
      </c>
      <c r="H2329" s="430">
        <v>48475</v>
      </c>
      <c r="I2329" s="355">
        <f t="shared" si="38"/>
        <v>3</v>
      </c>
      <c r="J2329" s="430">
        <v>48475</v>
      </c>
      <c r="K2329" s="430">
        <v>25</v>
      </c>
      <c r="L2329" s="431" t="s">
        <v>408</v>
      </c>
      <c r="M2329" s="355" t="s">
        <v>13241</v>
      </c>
    </row>
    <row r="2330" spans="1:13">
      <c r="A2330" s="354">
        <v>45379</v>
      </c>
      <c r="B2330" s="355" t="s">
        <v>5724</v>
      </c>
      <c r="C2330" s="355" t="s">
        <v>5725</v>
      </c>
      <c r="D2330" s="355" t="s">
        <v>5726</v>
      </c>
      <c r="E2330" s="355" t="s">
        <v>488</v>
      </c>
      <c r="F2330" s="355" t="s">
        <v>489</v>
      </c>
      <c r="G2330" s="355" t="s">
        <v>521</v>
      </c>
      <c r="H2330" s="430">
        <v>153244</v>
      </c>
      <c r="I2330" s="355">
        <f t="shared" ref="I2330:I2378" si="39">MONTH(A2330)</f>
        <v>3</v>
      </c>
      <c r="J2330" s="430">
        <v>153244</v>
      </c>
      <c r="K2330" s="430">
        <v>79</v>
      </c>
      <c r="L2330" s="431" t="s">
        <v>408</v>
      </c>
      <c r="M2330" s="355" t="s">
        <v>13242</v>
      </c>
    </row>
    <row r="2331" spans="1:13">
      <c r="A2331" s="354">
        <v>45391</v>
      </c>
      <c r="B2331" s="355" t="s">
        <v>5727</v>
      </c>
      <c r="C2331" s="355" t="s">
        <v>5728</v>
      </c>
      <c r="D2331" s="355" t="s">
        <v>5729</v>
      </c>
      <c r="E2331" s="355" t="s">
        <v>488</v>
      </c>
      <c r="F2331" s="355" t="s">
        <v>489</v>
      </c>
      <c r="G2331" s="355" t="s">
        <v>521</v>
      </c>
      <c r="H2331" s="430">
        <v>153592</v>
      </c>
      <c r="I2331" s="355">
        <f t="shared" si="39"/>
        <v>4</v>
      </c>
      <c r="J2331" s="430">
        <v>153592</v>
      </c>
      <c r="K2331" s="430">
        <v>80</v>
      </c>
      <c r="L2331" s="431" t="s">
        <v>408</v>
      </c>
      <c r="M2331" s="355" t="s">
        <v>13243</v>
      </c>
    </row>
    <row r="2332" spans="1:13">
      <c r="A2332" s="354">
        <v>45394</v>
      </c>
      <c r="B2332" s="355" t="s">
        <v>5730</v>
      </c>
      <c r="C2332" s="355" t="s">
        <v>5731</v>
      </c>
      <c r="D2332" s="355" t="s">
        <v>5732</v>
      </c>
      <c r="E2332" s="355" t="s">
        <v>488</v>
      </c>
      <c r="F2332" s="355" t="s">
        <v>489</v>
      </c>
      <c r="G2332" s="355" t="s">
        <v>521</v>
      </c>
      <c r="H2332" s="430">
        <v>154672</v>
      </c>
      <c r="I2332" s="355">
        <f t="shared" si="39"/>
        <v>4</v>
      </c>
      <c r="J2332" s="430">
        <v>154672</v>
      </c>
      <c r="K2332" s="430">
        <v>80</v>
      </c>
      <c r="L2332" s="431" t="s">
        <v>408</v>
      </c>
      <c r="M2332" s="355" t="s">
        <v>13243</v>
      </c>
    </row>
    <row r="2333" spans="1:13">
      <c r="A2333" s="354">
        <v>45399</v>
      </c>
      <c r="B2333" s="355" t="s">
        <v>5733</v>
      </c>
      <c r="C2333" s="355" t="s">
        <v>5734</v>
      </c>
      <c r="D2333" s="355" t="s">
        <v>5735</v>
      </c>
      <c r="E2333" s="355" t="s">
        <v>488</v>
      </c>
      <c r="F2333" s="355" t="s">
        <v>489</v>
      </c>
      <c r="G2333" s="355" t="s">
        <v>521</v>
      </c>
      <c r="H2333" s="430">
        <v>11800</v>
      </c>
      <c r="I2333" s="355">
        <f t="shared" si="39"/>
        <v>4</v>
      </c>
      <c r="J2333" s="430">
        <v>11800</v>
      </c>
      <c r="K2333" s="430">
        <v>6</v>
      </c>
      <c r="L2333" s="431" t="s">
        <v>408</v>
      </c>
      <c r="M2333" s="355" t="s">
        <v>13244</v>
      </c>
    </row>
    <row r="2334" spans="1:13">
      <c r="A2334" s="354">
        <v>45399</v>
      </c>
      <c r="B2334" s="355" t="s">
        <v>5733</v>
      </c>
      <c r="C2334" s="355" t="s">
        <v>5734</v>
      </c>
      <c r="D2334" s="355" t="s">
        <v>5735</v>
      </c>
      <c r="E2334" s="355" t="s">
        <v>488</v>
      </c>
      <c r="F2334" s="355" t="s">
        <v>489</v>
      </c>
      <c r="G2334" s="355" t="s">
        <v>521</v>
      </c>
      <c r="H2334" s="430">
        <v>137105</v>
      </c>
      <c r="I2334" s="355">
        <f t="shared" si="39"/>
        <v>4</v>
      </c>
      <c r="J2334" s="430">
        <v>137105</v>
      </c>
      <c r="K2334" s="430">
        <v>71</v>
      </c>
      <c r="L2334" s="431" t="s">
        <v>408</v>
      </c>
      <c r="M2334" s="355" t="s">
        <v>13242</v>
      </c>
    </row>
    <row r="2335" spans="1:13">
      <c r="A2335" s="354">
        <v>45399</v>
      </c>
      <c r="B2335" s="355" t="s">
        <v>5733</v>
      </c>
      <c r="C2335" s="355" t="s">
        <v>5734</v>
      </c>
      <c r="D2335" s="355" t="s">
        <v>5735</v>
      </c>
      <c r="E2335" s="355" t="s">
        <v>488</v>
      </c>
      <c r="F2335" s="355" t="s">
        <v>489</v>
      </c>
      <c r="G2335" s="355" t="s">
        <v>521</v>
      </c>
      <c r="H2335" s="430">
        <v>3845</v>
      </c>
      <c r="I2335" s="355">
        <f t="shared" si="39"/>
        <v>4</v>
      </c>
      <c r="J2335" s="430">
        <v>3845</v>
      </c>
      <c r="K2335" s="430">
        <v>2</v>
      </c>
      <c r="L2335" s="431" t="s">
        <v>408</v>
      </c>
      <c r="M2335" s="355" t="s">
        <v>13243</v>
      </c>
    </row>
    <row r="2336" spans="1:13">
      <c r="A2336" s="354">
        <v>45400</v>
      </c>
      <c r="B2336" s="355" t="s">
        <v>5736</v>
      </c>
      <c r="C2336" s="355" t="s">
        <v>5737</v>
      </c>
      <c r="D2336" s="355" t="s">
        <v>5738</v>
      </c>
      <c r="E2336" s="355" t="s">
        <v>488</v>
      </c>
      <c r="F2336" s="355" t="s">
        <v>489</v>
      </c>
      <c r="G2336" s="355" t="s">
        <v>521</v>
      </c>
      <c r="H2336" s="430">
        <v>154624</v>
      </c>
      <c r="I2336" s="355">
        <f t="shared" si="39"/>
        <v>4</v>
      </c>
      <c r="J2336" s="430">
        <v>154624</v>
      </c>
      <c r="K2336" s="430">
        <v>80</v>
      </c>
      <c r="L2336" s="431" t="s">
        <v>408</v>
      </c>
      <c r="M2336" s="355" t="s">
        <v>13245</v>
      </c>
    </row>
    <row r="2337" spans="1:13">
      <c r="A2337" s="354">
        <v>45400</v>
      </c>
      <c r="B2337" s="355" t="s">
        <v>5739</v>
      </c>
      <c r="C2337" s="355" t="s">
        <v>5740</v>
      </c>
      <c r="D2337" s="355" t="s">
        <v>5741</v>
      </c>
      <c r="E2337" s="355" t="s">
        <v>488</v>
      </c>
      <c r="F2337" s="355" t="s">
        <v>489</v>
      </c>
      <c r="G2337" s="355" t="s">
        <v>521</v>
      </c>
      <c r="H2337" s="430">
        <v>7856</v>
      </c>
      <c r="I2337" s="355">
        <f t="shared" si="39"/>
        <v>4</v>
      </c>
      <c r="J2337" s="430">
        <v>7856</v>
      </c>
      <c r="K2337" s="430">
        <v>4</v>
      </c>
      <c r="L2337" s="431" t="s">
        <v>408</v>
      </c>
      <c r="M2337" s="355" t="s">
        <v>13244</v>
      </c>
    </row>
    <row r="2338" spans="1:13">
      <c r="A2338" s="354">
        <v>45400</v>
      </c>
      <c r="B2338" s="355" t="s">
        <v>5739</v>
      </c>
      <c r="C2338" s="355" t="s">
        <v>5740</v>
      </c>
      <c r="D2338" s="355" t="s">
        <v>5741</v>
      </c>
      <c r="E2338" s="355" t="s">
        <v>488</v>
      </c>
      <c r="F2338" s="355" t="s">
        <v>489</v>
      </c>
      <c r="G2338" s="355" t="s">
        <v>521</v>
      </c>
      <c r="H2338" s="430">
        <v>145745</v>
      </c>
      <c r="I2338" s="355">
        <f t="shared" si="39"/>
        <v>4</v>
      </c>
      <c r="J2338" s="430">
        <v>145745</v>
      </c>
      <c r="K2338" s="430">
        <v>76</v>
      </c>
      <c r="L2338" s="431" t="s">
        <v>408</v>
      </c>
      <c r="M2338" s="355" t="s">
        <v>13245</v>
      </c>
    </row>
    <row r="2339" spans="1:13">
      <c r="A2339" s="354">
        <v>45401</v>
      </c>
      <c r="B2339" s="355" t="s">
        <v>5742</v>
      </c>
      <c r="C2339" s="355" t="s">
        <v>300</v>
      </c>
      <c r="D2339" s="355" t="s">
        <v>5743</v>
      </c>
      <c r="E2339" s="355" t="s">
        <v>488</v>
      </c>
      <c r="F2339" s="355" t="s">
        <v>489</v>
      </c>
      <c r="G2339" s="355" t="s">
        <v>521</v>
      </c>
      <c r="H2339" s="430">
        <v>153726</v>
      </c>
      <c r="I2339" s="355">
        <f t="shared" si="39"/>
        <v>4</v>
      </c>
      <c r="J2339" s="430">
        <v>153726</v>
      </c>
      <c r="K2339" s="430">
        <v>79</v>
      </c>
      <c r="L2339" s="431" t="s">
        <v>300</v>
      </c>
      <c r="M2339" s="355" t="s">
        <v>13244</v>
      </c>
    </row>
    <row r="2340" spans="1:13">
      <c r="A2340" s="354">
        <v>45405</v>
      </c>
      <c r="B2340" s="355" t="s">
        <v>5744</v>
      </c>
      <c r="C2340" s="355" t="s">
        <v>5745</v>
      </c>
      <c r="D2340" s="355" t="s">
        <v>5746</v>
      </c>
      <c r="E2340" s="355" t="s">
        <v>488</v>
      </c>
      <c r="F2340" s="355" t="s">
        <v>489</v>
      </c>
      <c r="G2340" s="355" t="s">
        <v>521</v>
      </c>
      <c r="H2340" s="430">
        <v>154592</v>
      </c>
      <c r="I2340" s="355">
        <f t="shared" si="39"/>
        <v>4</v>
      </c>
      <c r="J2340" s="430">
        <v>154592</v>
      </c>
      <c r="K2340" s="430">
        <v>80</v>
      </c>
      <c r="L2340" s="431" t="s">
        <v>408</v>
      </c>
      <c r="M2340" s="355" t="s">
        <v>13246</v>
      </c>
    </row>
    <row r="2341" spans="1:13">
      <c r="A2341" s="354">
        <v>45430</v>
      </c>
      <c r="B2341" s="355" t="s">
        <v>5747</v>
      </c>
      <c r="C2341" s="355" t="s">
        <v>5748</v>
      </c>
      <c r="D2341" s="355" t="s">
        <v>5749</v>
      </c>
      <c r="E2341" s="355" t="s">
        <v>488</v>
      </c>
      <c r="F2341" s="355" t="s">
        <v>489</v>
      </c>
      <c r="G2341" s="355" t="s">
        <v>521</v>
      </c>
      <c r="H2341" s="430">
        <v>13440</v>
      </c>
      <c r="I2341" s="355">
        <f t="shared" si="39"/>
        <v>5</v>
      </c>
      <c r="J2341" s="430">
        <v>13440</v>
      </c>
      <c r="K2341" s="430">
        <v>7</v>
      </c>
      <c r="L2341" s="431" t="s">
        <v>408</v>
      </c>
      <c r="M2341" s="355" t="s">
        <v>13247</v>
      </c>
    </row>
    <row r="2342" spans="1:13">
      <c r="A2342" s="354">
        <v>45430</v>
      </c>
      <c r="B2342" s="355" t="s">
        <v>5747</v>
      </c>
      <c r="C2342" s="355" t="s">
        <v>5748</v>
      </c>
      <c r="D2342" s="355" t="s">
        <v>5749</v>
      </c>
      <c r="E2342" s="355" t="s">
        <v>488</v>
      </c>
      <c r="F2342" s="355" t="s">
        <v>489</v>
      </c>
      <c r="G2342" s="355" t="s">
        <v>521</v>
      </c>
      <c r="H2342" s="430">
        <v>127662</v>
      </c>
      <c r="I2342" s="355">
        <f t="shared" si="39"/>
        <v>5</v>
      </c>
      <c r="J2342" s="430">
        <v>127662</v>
      </c>
      <c r="K2342" s="430">
        <v>73</v>
      </c>
      <c r="L2342" s="431" t="s">
        <v>408</v>
      </c>
      <c r="M2342" s="355" t="s">
        <v>13248</v>
      </c>
    </row>
    <row r="2343" spans="1:13">
      <c r="A2343" s="354">
        <v>45432</v>
      </c>
      <c r="B2343" s="355" t="s">
        <v>5750</v>
      </c>
      <c r="C2343" s="355" t="s">
        <v>5751</v>
      </c>
      <c r="D2343" s="355" t="s">
        <v>5752</v>
      </c>
      <c r="E2343" s="355" t="s">
        <v>488</v>
      </c>
      <c r="F2343" s="355" t="s">
        <v>489</v>
      </c>
      <c r="G2343" s="355" t="s">
        <v>521</v>
      </c>
      <c r="H2343" s="430">
        <v>193457</v>
      </c>
      <c r="I2343" s="355">
        <f t="shared" si="39"/>
        <v>5</v>
      </c>
      <c r="J2343" s="430">
        <v>193457</v>
      </c>
      <c r="K2343" s="430">
        <v>104</v>
      </c>
      <c r="L2343" s="431" t="s">
        <v>408</v>
      </c>
      <c r="M2343" s="355" t="s">
        <v>13247</v>
      </c>
    </row>
    <row r="2344" spans="1:13">
      <c r="A2344" s="354">
        <v>45408</v>
      </c>
      <c r="B2344" s="355" t="s">
        <v>5753</v>
      </c>
      <c r="C2344" s="355" t="s">
        <v>5754</v>
      </c>
      <c r="D2344" s="355" t="s">
        <v>5755</v>
      </c>
      <c r="E2344" s="355" t="s">
        <v>488</v>
      </c>
      <c r="F2344" s="355" t="s">
        <v>489</v>
      </c>
      <c r="G2344" s="355" t="s">
        <v>521</v>
      </c>
      <c r="H2344" s="430">
        <v>155085</v>
      </c>
      <c r="I2344" s="355">
        <f t="shared" si="39"/>
        <v>4</v>
      </c>
      <c r="J2344" s="430">
        <v>155085</v>
      </c>
      <c r="K2344" s="430">
        <v>79</v>
      </c>
      <c r="L2344" s="431" t="s">
        <v>408</v>
      </c>
      <c r="M2344" s="355" t="s">
        <v>13246</v>
      </c>
    </row>
    <row r="2345" spans="1:13">
      <c r="A2345" s="354">
        <v>45408</v>
      </c>
      <c r="B2345" s="355" t="s">
        <v>5753</v>
      </c>
      <c r="C2345" s="355" t="s">
        <v>5754</v>
      </c>
      <c r="D2345" s="355" t="s">
        <v>5755</v>
      </c>
      <c r="E2345" s="355" t="s">
        <v>488</v>
      </c>
      <c r="F2345" s="355" t="s">
        <v>489</v>
      </c>
      <c r="G2345" s="355" t="s">
        <v>521</v>
      </c>
      <c r="H2345" s="430">
        <v>29376</v>
      </c>
      <c r="I2345" s="355">
        <f t="shared" si="39"/>
        <v>4</v>
      </c>
      <c r="J2345" s="430">
        <v>29376</v>
      </c>
      <c r="K2345" s="430">
        <v>15</v>
      </c>
      <c r="L2345" s="431" t="s">
        <v>408</v>
      </c>
      <c r="M2345" s="355" t="s">
        <v>13148</v>
      </c>
    </row>
    <row r="2346" spans="1:13">
      <c r="A2346" s="354">
        <v>45408</v>
      </c>
      <c r="B2346" s="355" t="s">
        <v>5756</v>
      </c>
      <c r="C2346" s="355" t="s">
        <v>5757</v>
      </c>
      <c r="D2346" s="355" t="s">
        <v>5758</v>
      </c>
      <c r="E2346" s="355" t="s">
        <v>488</v>
      </c>
      <c r="F2346" s="355" t="s">
        <v>489</v>
      </c>
      <c r="G2346" s="355" t="s">
        <v>521</v>
      </c>
      <c r="H2346" s="430">
        <v>153528</v>
      </c>
      <c r="I2346" s="355">
        <f t="shared" si="39"/>
        <v>4</v>
      </c>
      <c r="J2346" s="430">
        <v>153528</v>
      </c>
      <c r="K2346" s="430">
        <v>80</v>
      </c>
      <c r="L2346" s="431" t="s">
        <v>408</v>
      </c>
      <c r="M2346" s="355" t="s">
        <v>13249</v>
      </c>
    </row>
    <row r="2347" spans="1:13">
      <c r="A2347" s="354">
        <v>45411</v>
      </c>
      <c r="B2347" s="355" t="s">
        <v>5759</v>
      </c>
      <c r="C2347" s="355" t="s">
        <v>5760</v>
      </c>
      <c r="D2347" s="355" t="s">
        <v>5761</v>
      </c>
      <c r="E2347" s="355" t="s">
        <v>488</v>
      </c>
      <c r="F2347" s="355" t="s">
        <v>489</v>
      </c>
      <c r="G2347" s="355" t="s">
        <v>521</v>
      </c>
      <c r="H2347" s="430">
        <v>22915</v>
      </c>
      <c r="I2347" s="355">
        <f t="shared" si="39"/>
        <v>4</v>
      </c>
      <c r="J2347" s="430">
        <v>22915</v>
      </c>
      <c r="K2347" s="430">
        <v>12</v>
      </c>
      <c r="L2347" s="431" t="s">
        <v>408</v>
      </c>
      <c r="M2347" s="355" t="s">
        <v>13250</v>
      </c>
    </row>
    <row r="2348" spans="1:13">
      <c r="A2348" s="354">
        <v>45411</v>
      </c>
      <c r="B2348" s="355" t="s">
        <v>5759</v>
      </c>
      <c r="C2348" s="355" t="s">
        <v>5760</v>
      </c>
      <c r="D2348" s="355" t="s">
        <v>5761</v>
      </c>
      <c r="E2348" s="355" t="s">
        <v>488</v>
      </c>
      <c r="F2348" s="355" t="s">
        <v>489</v>
      </c>
      <c r="G2348" s="355" t="s">
        <v>521</v>
      </c>
      <c r="H2348" s="430">
        <v>147364</v>
      </c>
      <c r="I2348" s="355">
        <f t="shared" si="39"/>
        <v>4</v>
      </c>
      <c r="J2348" s="430">
        <v>147364</v>
      </c>
      <c r="K2348" s="430">
        <v>76</v>
      </c>
      <c r="L2348" s="431" t="s">
        <v>408</v>
      </c>
      <c r="M2348" s="355" t="s">
        <v>13249</v>
      </c>
    </row>
    <row r="2349" spans="1:13">
      <c r="A2349" s="354">
        <v>45411</v>
      </c>
      <c r="B2349" s="355" t="s">
        <v>5762</v>
      </c>
      <c r="C2349" s="355" t="s">
        <v>5763</v>
      </c>
      <c r="D2349" s="355" t="s">
        <v>5764</v>
      </c>
      <c r="E2349" s="355" t="s">
        <v>488</v>
      </c>
      <c r="F2349" s="355" t="s">
        <v>489</v>
      </c>
      <c r="G2349" s="355" t="s">
        <v>521</v>
      </c>
      <c r="H2349" s="430">
        <v>153760</v>
      </c>
      <c r="I2349" s="355">
        <f t="shared" si="39"/>
        <v>4</v>
      </c>
      <c r="J2349" s="430">
        <v>153760</v>
      </c>
      <c r="K2349" s="430">
        <v>80</v>
      </c>
      <c r="L2349" s="431" t="s">
        <v>408</v>
      </c>
      <c r="M2349" s="355" t="s">
        <v>13251</v>
      </c>
    </row>
    <row r="2350" spans="1:13">
      <c r="A2350" s="354">
        <v>45412</v>
      </c>
      <c r="B2350" s="355" t="s">
        <v>5765</v>
      </c>
      <c r="C2350" s="355" t="s">
        <v>522</v>
      </c>
      <c r="D2350" s="355" t="s">
        <v>5766</v>
      </c>
      <c r="E2350" s="355" t="s">
        <v>488</v>
      </c>
      <c r="F2350" s="355" t="s">
        <v>489</v>
      </c>
      <c r="G2350" s="355" t="s">
        <v>521</v>
      </c>
      <c r="H2350" s="430">
        <v>9624</v>
      </c>
      <c r="I2350" s="355">
        <f t="shared" si="39"/>
        <v>4</v>
      </c>
      <c r="J2350" s="430">
        <v>9624</v>
      </c>
      <c r="K2350" s="430">
        <v>5</v>
      </c>
      <c r="L2350" s="431" t="s">
        <v>408</v>
      </c>
      <c r="M2350" s="355" t="s">
        <v>13252</v>
      </c>
    </row>
    <row r="2351" spans="1:13">
      <c r="A2351" s="354">
        <v>45412</v>
      </c>
      <c r="B2351" s="355" t="s">
        <v>5765</v>
      </c>
      <c r="C2351" s="355" t="s">
        <v>522</v>
      </c>
      <c r="D2351" s="355" t="s">
        <v>5766</v>
      </c>
      <c r="E2351" s="355" t="s">
        <v>488</v>
      </c>
      <c r="F2351" s="355" t="s">
        <v>489</v>
      </c>
      <c r="G2351" s="355" t="s">
        <v>521</v>
      </c>
      <c r="H2351" s="430">
        <v>145054</v>
      </c>
      <c r="I2351" s="355">
        <f t="shared" si="39"/>
        <v>4</v>
      </c>
      <c r="J2351" s="430">
        <v>145054</v>
      </c>
      <c r="K2351" s="430">
        <v>74</v>
      </c>
      <c r="L2351" s="431" t="s">
        <v>408</v>
      </c>
      <c r="M2351" s="355" t="s">
        <v>13253</v>
      </c>
    </row>
    <row r="2352" spans="1:13">
      <c r="A2352" s="354">
        <v>45412</v>
      </c>
      <c r="B2352" s="355" t="s">
        <v>5767</v>
      </c>
      <c r="C2352" s="355" t="s">
        <v>5768</v>
      </c>
      <c r="D2352" s="355" t="s">
        <v>5769</v>
      </c>
      <c r="E2352" s="355" t="s">
        <v>488</v>
      </c>
      <c r="F2352" s="355" t="s">
        <v>489</v>
      </c>
      <c r="G2352" s="355" t="s">
        <v>521</v>
      </c>
      <c r="H2352" s="430">
        <v>154476</v>
      </c>
      <c r="I2352" s="355">
        <f t="shared" si="39"/>
        <v>4</v>
      </c>
      <c r="J2352" s="430">
        <v>154476</v>
      </c>
      <c r="K2352" s="430">
        <v>79</v>
      </c>
      <c r="L2352" s="431" t="s">
        <v>408</v>
      </c>
      <c r="M2352" s="355" t="s">
        <v>13253</v>
      </c>
    </row>
    <row r="2353" spans="1:13">
      <c r="A2353" s="354">
        <v>45413</v>
      </c>
      <c r="B2353" s="355" t="s">
        <v>5770</v>
      </c>
      <c r="C2353" s="355" t="s">
        <v>5771</v>
      </c>
      <c r="D2353" s="355" t="s">
        <v>5772</v>
      </c>
      <c r="E2353" s="355" t="s">
        <v>488</v>
      </c>
      <c r="F2353" s="355" t="s">
        <v>489</v>
      </c>
      <c r="G2353" s="355" t="s">
        <v>521</v>
      </c>
      <c r="H2353" s="430">
        <v>154760</v>
      </c>
      <c r="I2353" s="355">
        <f t="shared" si="39"/>
        <v>5</v>
      </c>
      <c r="J2353" s="430">
        <v>154760</v>
      </c>
      <c r="K2353" s="430">
        <v>80</v>
      </c>
      <c r="L2353" s="431" t="s">
        <v>408</v>
      </c>
      <c r="M2353" s="355" t="s">
        <v>13252</v>
      </c>
    </row>
    <row r="2354" spans="1:13">
      <c r="A2354" s="354">
        <v>45413</v>
      </c>
      <c r="B2354" s="355" t="s">
        <v>5773</v>
      </c>
      <c r="C2354" s="355" t="s">
        <v>5774</v>
      </c>
      <c r="D2354" s="355" t="s">
        <v>5775</v>
      </c>
      <c r="E2354" s="355" t="s">
        <v>488</v>
      </c>
      <c r="F2354" s="355" t="s">
        <v>489</v>
      </c>
      <c r="G2354" s="355" t="s">
        <v>521</v>
      </c>
      <c r="H2354" s="430">
        <v>21565</v>
      </c>
      <c r="I2354" s="355">
        <f t="shared" si="39"/>
        <v>5</v>
      </c>
      <c r="J2354" s="430">
        <v>21565</v>
      </c>
      <c r="K2354" s="430">
        <v>11</v>
      </c>
      <c r="L2354" s="431" t="s">
        <v>408</v>
      </c>
      <c r="M2354" s="355" t="s">
        <v>13250</v>
      </c>
    </row>
    <row r="2355" spans="1:13">
      <c r="A2355" s="354">
        <v>45413</v>
      </c>
      <c r="B2355" s="355" t="s">
        <v>5773</v>
      </c>
      <c r="C2355" s="355" t="s">
        <v>5774</v>
      </c>
      <c r="D2355" s="355" t="s">
        <v>5775</v>
      </c>
      <c r="E2355" s="355" t="s">
        <v>488</v>
      </c>
      <c r="F2355" s="355" t="s">
        <v>489</v>
      </c>
      <c r="G2355" s="355" t="s">
        <v>521</v>
      </c>
      <c r="H2355" s="430">
        <v>131772</v>
      </c>
      <c r="I2355" s="355">
        <f t="shared" si="39"/>
        <v>5</v>
      </c>
      <c r="J2355" s="430">
        <v>131772</v>
      </c>
      <c r="K2355" s="430">
        <v>68</v>
      </c>
      <c r="L2355" s="431" t="s">
        <v>408</v>
      </c>
      <c r="M2355" s="355" t="s">
        <v>13252</v>
      </c>
    </row>
    <row r="2356" spans="1:13">
      <c r="A2356" s="354">
        <v>45413</v>
      </c>
      <c r="B2356" s="355" t="s">
        <v>5773</v>
      </c>
      <c r="C2356" s="355" t="s">
        <v>5774</v>
      </c>
      <c r="D2356" s="355" t="s">
        <v>5775</v>
      </c>
      <c r="E2356" s="355" t="s">
        <v>488</v>
      </c>
      <c r="F2356" s="355" t="s">
        <v>489</v>
      </c>
      <c r="G2356" s="355" t="s">
        <v>521</v>
      </c>
      <c r="H2356" s="430">
        <v>1984</v>
      </c>
      <c r="I2356" s="355">
        <f t="shared" si="39"/>
        <v>5</v>
      </c>
      <c r="J2356" s="430">
        <v>1984</v>
      </c>
      <c r="K2356" s="430">
        <v>1</v>
      </c>
      <c r="L2356" s="431" t="s">
        <v>408</v>
      </c>
      <c r="M2356" s="355" t="s">
        <v>13253</v>
      </c>
    </row>
    <row r="2357" spans="1:13">
      <c r="A2357" s="354">
        <v>45429</v>
      </c>
      <c r="B2357" s="355" t="s">
        <v>5776</v>
      </c>
      <c r="C2357" s="355" t="s">
        <v>5777</v>
      </c>
      <c r="D2357" s="355" t="s">
        <v>5778</v>
      </c>
      <c r="E2357" s="355" t="s">
        <v>488</v>
      </c>
      <c r="F2357" s="355" t="s">
        <v>489</v>
      </c>
      <c r="G2357" s="355" t="s">
        <v>521</v>
      </c>
      <c r="H2357" s="430">
        <v>154018</v>
      </c>
      <c r="I2357" s="355">
        <f t="shared" si="39"/>
        <v>5</v>
      </c>
      <c r="J2357" s="430">
        <v>154018</v>
      </c>
      <c r="K2357" s="430">
        <v>79</v>
      </c>
      <c r="L2357" s="431" t="s">
        <v>408</v>
      </c>
      <c r="M2357" s="355" t="s">
        <v>13248</v>
      </c>
    </row>
    <row r="2358" spans="1:13">
      <c r="A2358" s="354">
        <v>45436</v>
      </c>
      <c r="B2358" s="355" t="s">
        <v>5779</v>
      </c>
      <c r="C2358" s="355" t="s">
        <v>5780</v>
      </c>
      <c r="D2358" s="355" t="s">
        <v>5781</v>
      </c>
      <c r="E2358" s="355" t="s">
        <v>488</v>
      </c>
      <c r="F2358" s="355" t="s">
        <v>489</v>
      </c>
      <c r="G2358" s="355" t="s">
        <v>521</v>
      </c>
      <c r="H2358" s="430">
        <v>112306</v>
      </c>
      <c r="I2358" s="355">
        <f t="shared" si="39"/>
        <v>5</v>
      </c>
      <c r="J2358" s="430">
        <v>112306</v>
      </c>
      <c r="K2358" s="430">
        <v>61</v>
      </c>
      <c r="L2358" s="431" t="s">
        <v>408</v>
      </c>
      <c r="M2358" s="355" t="s">
        <v>13251</v>
      </c>
    </row>
    <row r="2359" spans="1:13">
      <c r="A2359" s="354">
        <v>45436</v>
      </c>
      <c r="B2359" s="355" t="s">
        <v>5779</v>
      </c>
      <c r="C2359" s="355" t="s">
        <v>5780</v>
      </c>
      <c r="D2359" s="355" t="s">
        <v>5781</v>
      </c>
      <c r="E2359" s="355" t="s">
        <v>488</v>
      </c>
      <c r="F2359" s="355" t="s">
        <v>489</v>
      </c>
      <c r="G2359" s="355" t="s">
        <v>521</v>
      </c>
      <c r="H2359" s="430">
        <v>74863</v>
      </c>
      <c r="I2359" s="355">
        <f t="shared" si="39"/>
        <v>5</v>
      </c>
      <c r="J2359" s="430">
        <v>74863</v>
      </c>
      <c r="K2359" s="430">
        <v>43</v>
      </c>
      <c r="L2359" s="431" t="s">
        <v>408</v>
      </c>
      <c r="M2359" s="355" t="s">
        <v>13247</v>
      </c>
    </row>
    <row r="2360" spans="1:13">
      <c r="A2360" s="354">
        <v>45437</v>
      </c>
      <c r="B2360" s="355" t="s">
        <v>5782</v>
      </c>
      <c r="C2360" s="355" t="s">
        <v>5783</v>
      </c>
      <c r="D2360" s="355" t="s">
        <v>5784</v>
      </c>
      <c r="E2360" s="355" t="s">
        <v>488</v>
      </c>
      <c r="F2360" s="355" t="s">
        <v>489</v>
      </c>
      <c r="G2360" s="355" t="s">
        <v>521</v>
      </c>
      <c r="H2360" s="430">
        <v>173247</v>
      </c>
      <c r="I2360" s="355">
        <f t="shared" si="39"/>
        <v>5</v>
      </c>
      <c r="J2360" s="430">
        <v>173247</v>
      </c>
      <c r="K2360" s="430">
        <v>104</v>
      </c>
      <c r="L2360" s="431" t="s">
        <v>408</v>
      </c>
      <c r="M2360" s="355" t="s">
        <v>13250</v>
      </c>
    </row>
    <row r="2361" spans="1:13">
      <c r="A2361" s="354">
        <v>45440</v>
      </c>
      <c r="B2361" s="355" t="s">
        <v>5785</v>
      </c>
      <c r="C2361" s="355" t="s">
        <v>5786</v>
      </c>
      <c r="D2361" s="355" t="s">
        <v>5787</v>
      </c>
      <c r="E2361" s="355" t="s">
        <v>488</v>
      </c>
      <c r="F2361" s="355" t="s">
        <v>489</v>
      </c>
      <c r="G2361" s="355" t="s">
        <v>521</v>
      </c>
      <c r="H2361" s="430">
        <v>122811</v>
      </c>
      <c r="I2361" s="355">
        <f t="shared" si="39"/>
        <v>5</v>
      </c>
      <c r="J2361" s="430">
        <v>122811</v>
      </c>
      <c r="K2361" s="430">
        <v>65</v>
      </c>
      <c r="L2361" s="431" t="s">
        <v>408</v>
      </c>
      <c r="M2361" s="355" t="s">
        <v>13254</v>
      </c>
    </row>
    <row r="2362" spans="1:13">
      <c r="A2362" s="354">
        <v>45440</v>
      </c>
      <c r="B2362" s="355" t="s">
        <v>5785</v>
      </c>
      <c r="C2362" s="355" t="s">
        <v>5786</v>
      </c>
      <c r="D2362" s="355" t="s">
        <v>5787</v>
      </c>
      <c r="E2362" s="355" t="s">
        <v>488</v>
      </c>
      <c r="F2362" s="355" t="s">
        <v>489</v>
      </c>
      <c r="G2362" s="355" t="s">
        <v>521</v>
      </c>
      <c r="H2362" s="430">
        <v>51568</v>
      </c>
      <c r="I2362" s="355">
        <f t="shared" si="39"/>
        <v>5</v>
      </c>
      <c r="J2362" s="430">
        <v>51568</v>
      </c>
      <c r="K2362" s="430">
        <v>26</v>
      </c>
      <c r="L2362" s="431" t="s">
        <v>408</v>
      </c>
      <c r="M2362" s="355" t="s">
        <v>13250</v>
      </c>
    </row>
    <row r="2363" spans="1:13">
      <c r="A2363" s="354">
        <v>45440</v>
      </c>
      <c r="B2363" s="355" t="s">
        <v>5785</v>
      </c>
      <c r="C2363" s="355" t="s">
        <v>5786</v>
      </c>
      <c r="D2363" s="355" t="s">
        <v>5787</v>
      </c>
      <c r="E2363" s="355" t="s">
        <v>488</v>
      </c>
      <c r="F2363" s="355" t="s">
        <v>489</v>
      </c>
      <c r="G2363" s="355" t="s">
        <v>521</v>
      </c>
      <c r="H2363" s="430">
        <v>25350</v>
      </c>
      <c r="I2363" s="355">
        <f t="shared" si="39"/>
        <v>5</v>
      </c>
      <c r="J2363" s="430">
        <v>25350</v>
      </c>
      <c r="K2363" s="430">
        <v>13</v>
      </c>
      <c r="L2363" s="431" t="s">
        <v>408</v>
      </c>
      <c r="M2363" s="355" t="s">
        <v>13251</v>
      </c>
    </row>
    <row r="2364" spans="1:13">
      <c r="A2364" s="354">
        <v>45441</v>
      </c>
      <c r="B2364" s="355" t="s">
        <v>5788</v>
      </c>
      <c r="C2364" s="355" t="s">
        <v>5789</v>
      </c>
      <c r="D2364" s="355" t="s">
        <v>5790</v>
      </c>
      <c r="E2364" s="355" t="s">
        <v>488</v>
      </c>
      <c r="F2364" s="355" t="s">
        <v>489</v>
      </c>
      <c r="G2364" s="355" t="s">
        <v>521</v>
      </c>
      <c r="H2364" s="430">
        <v>177213</v>
      </c>
      <c r="I2364" s="355">
        <f t="shared" si="39"/>
        <v>5</v>
      </c>
      <c r="J2364" s="430">
        <v>177213</v>
      </c>
      <c r="K2364" s="430">
        <v>93</v>
      </c>
      <c r="L2364" s="431" t="s">
        <v>408</v>
      </c>
      <c r="M2364" s="355" t="s">
        <v>13254</v>
      </c>
    </row>
    <row r="2365" spans="1:13">
      <c r="A2365" s="354">
        <v>45441</v>
      </c>
      <c r="B2365" s="355" t="s">
        <v>5788</v>
      </c>
      <c r="C2365" s="355" t="s">
        <v>5789</v>
      </c>
      <c r="D2365" s="355" t="s">
        <v>5790</v>
      </c>
      <c r="E2365" s="355" t="s">
        <v>488</v>
      </c>
      <c r="F2365" s="355" t="s">
        <v>489</v>
      </c>
      <c r="G2365" s="355" t="s">
        <v>521</v>
      </c>
      <c r="H2365" s="430">
        <v>21464</v>
      </c>
      <c r="I2365" s="355">
        <f t="shared" si="39"/>
        <v>5</v>
      </c>
      <c r="J2365" s="430">
        <v>21464</v>
      </c>
      <c r="K2365" s="430">
        <v>11</v>
      </c>
      <c r="L2365" s="431" t="s">
        <v>408</v>
      </c>
      <c r="M2365" s="355" t="s">
        <v>13244</v>
      </c>
    </row>
    <row r="2366" spans="1:13">
      <c r="A2366" s="354">
        <v>45442</v>
      </c>
      <c r="B2366" s="355" t="s">
        <v>5791</v>
      </c>
      <c r="C2366" s="355" t="s">
        <v>5792</v>
      </c>
      <c r="D2366" s="355" t="s">
        <v>5793</v>
      </c>
      <c r="E2366" s="355" t="s">
        <v>488</v>
      </c>
      <c r="F2366" s="355" t="s">
        <v>489</v>
      </c>
      <c r="G2366" s="355" t="s">
        <v>521</v>
      </c>
      <c r="H2366" s="430">
        <v>148144</v>
      </c>
      <c r="I2366" s="355">
        <f t="shared" si="39"/>
        <v>5</v>
      </c>
      <c r="J2366" s="430">
        <v>148144</v>
      </c>
      <c r="K2366" s="430">
        <v>80</v>
      </c>
      <c r="L2366" s="431" t="s">
        <v>408</v>
      </c>
      <c r="M2366" s="355" t="s">
        <v>13255</v>
      </c>
    </row>
    <row r="2367" spans="1:13">
      <c r="A2367" s="354">
        <v>45444</v>
      </c>
      <c r="B2367" s="355" t="s">
        <v>5794</v>
      </c>
      <c r="C2367" s="355" t="s">
        <v>5795</v>
      </c>
      <c r="D2367" s="355" t="s">
        <v>5796</v>
      </c>
      <c r="E2367" s="355" t="s">
        <v>488</v>
      </c>
      <c r="F2367" s="355" t="s">
        <v>489</v>
      </c>
      <c r="G2367" s="355" t="s">
        <v>521</v>
      </c>
      <c r="H2367" s="430">
        <v>182116</v>
      </c>
      <c r="I2367" s="355">
        <f t="shared" si="39"/>
        <v>6</v>
      </c>
      <c r="J2367" s="430">
        <v>182116</v>
      </c>
      <c r="K2367" s="430">
        <v>104</v>
      </c>
      <c r="L2367" s="431" t="s">
        <v>408</v>
      </c>
      <c r="M2367" s="355" t="s">
        <v>13256</v>
      </c>
    </row>
    <row r="2368" spans="1:13">
      <c r="A2368" s="354">
        <v>45446</v>
      </c>
      <c r="B2368" s="355" t="s">
        <v>5797</v>
      </c>
      <c r="C2368" s="355" t="s">
        <v>5798</v>
      </c>
      <c r="D2368" s="355" t="s">
        <v>5799</v>
      </c>
      <c r="E2368" s="355" t="s">
        <v>488</v>
      </c>
      <c r="F2368" s="355" t="s">
        <v>489</v>
      </c>
      <c r="G2368" s="355" t="s">
        <v>521</v>
      </c>
      <c r="H2368" s="430">
        <v>104198</v>
      </c>
      <c r="I2368" s="355">
        <f t="shared" si="39"/>
        <v>6</v>
      </c>
      <c r="J2368" s="430">
        <v>104198</v>
      </c>
      <c r="K2368" s="430">
        <v>54</v>
      </c>
      <c r="L2368" s="431" t="s">
        <v>408</v>
      </c>
      <c r="M2368" s="355" t="s">
        <v>13256</v>
      </c>
    </row>
    <row r="2369" spans="1:13">
      <c r="A2369" s="354">
        <v>45446</v>
      </c>
      <c r="B2369" s="355" t="s">
        <v>5797</v>
      </c>
      <c r="C2369" s="355" t="s">
        <v>5798</v>
      </c>
      <c r="D2369" s="355" t="s">
        <v>5799</v>
      </c>
      <c r="E2369" s="355" t="s">
        <v>488</v>
      </c>
      <c r="F2369" s="355" t="s">
        <v>489</v>
      </c>
      <c r="G2369" s="355" t="s">
        <v>521</v>
      </c>
      <c r="H2369" s="430">
        <v>97640</v>
      </c>
      <c r="I2369" s="355">
        <f t="shared" si="39"/>
        <v>6</v>
      </c>
      <c r="J2369" s="430">
        <v>97640</v>
      </c>
      <c r="K2369" s="430">
        <v>50</v>
      </c>
      <c r="L2369" s="431" t="s">
        <v>408</v>
      </c>
      <c r="M2369" s="355" t="s">
        <v>13244</v>
      </c>
    </row>
    <row r="2370" spans="1:13">
      <c r="A2370" s="354">
        <v>45448</v>
      </c>
      <c r="B2370" s="355" t="s">
        <v>5800</v>
      </c>
      <c r="C2370" s="355" t="s">
        <v>5801</v>
      </c>
      <c r="D2370" s="355" t="s">
        <v>5802</v>
      </c>
      <c r="E2370" s="355" t="s">
        <v>488</v>
      </c>
      <c r="F2370" s="355" t="s">
        <v>489</v>
      </c>
      <c r="G2370" s="355" t="s">
        <v>521</v>
      </c>
      <c r="H2370" s="430">
        <v>162476</v>
      </c>
      <c r="I2370" s="355">
        <f t="shared" si="39"/>
        <v>6</v>
      </c>
      <c r="J2370" s="430">
        <v>162476</v>
      </c>
      <c r="K2370" s="430">
        <v>98</v>
      </c>
      <c r="L2370" s="431" t="s">
        <v>408</v>
      </c>
      <c r="M2370" s="355" t="s">
        <v>13257</v>
      </c>
    </row>
    <row r="2371" spans="1:13">
      <c r="A2371" s="354">
        <v>45448</v>
      </c>
      <c r="B2371" s="355" t="s">
        <v>5800</v>
      </c>
      <c r="C2371" s="355" t="s">
        <v>5801</v>
      </c>
      <c r="D2371" s="355" t="s">
        <v>5802</v>
      </c>
      <c r="E2371" s="355" t="s">
        <v>488</v>
      </c>
      <c r="F2371" s="355" t="s">
        <v>489</v>
      </c>
      <c r="G2371" s="355" t="s">
        <v>521</v>
      </c>
      <c r="H2371" s="430">
        <v>9763</v>
      </c>
      <c r="I2371" s="355">
        <f t="shared" si="39"/>
        <v>6</v>
      </c>
      <c r="J2371" s="430">
        <v>9763</v>
      </c>
      <c r="K2371" s="430">
        <v>6</v>
      </c>
      <c r="L2371" s="431" t="s">
        <v>408</v>
      </c>
      <c r="M2371" s="355" t="s">
        <v>13256</v>
      </c>
    </row>
    <row r="2372" spans="1:13">
      <c r="A2372" s="354">
        <v>45450</v>
      </c>
      <c r="B2372" s="355" t="s">
        <v>5803</v>
      </c>
      <c r="C2372" s="355" t="s">
        <v>5754</v>
      </c>
      <c r="D2372" s="355" t="s">
        <v>5804</v>
      </c>
      <c r="E2372" s="355" t="s">
        <v>488</v>
      </c>
      <c r="F2372" s="355" t="s">
        <v>489</v>
      </c>
      <c r="G2372" s="355" t="s">
        <v>521</v>
      </c>
      <c r="H2372" s="430">
        <v>52682</v>
      </c>
      <c r="I2372" s="355">
        <f t="shared" si="39"/>
        <v>6</v>
      </c>
      <c r="J2372" s="430">
        <v>52682</v>
      </c>
      <c r="K2372" s="430">
        <v>27</v>
      </c>
      <c r="L2372" s="431" t="s">
        <v>408</v>
      </c>
      <c r="M2372" s="355" t="s">
        <v>13258</v>
      </c>
    </row>
    <row r="2373" spans="1:13">
      <c r="A2373" s="354">
        <v>45450</v>
      </c>
      <c r="B2373" s="355" t="s">
        <v>5803</v>
      </c>
      <c r="C2373" s="355" t="s">
        <v>5754</v>
      </c>
      <c r="D2373" s="355" t="s">
        <v>5804</v>
      </c>
      <c r="E2373" s="355" t="s">
        <v>488</v>
      </c>
      <c r="F2373" s="355" t="s">
        <v>489</v>
      </c>
      <c r="G2373" s="355" t="s">
        <v>521</v>
      </c>
      <c r="H2373" s="430">
        <v>103266</v>
      </c>
      <c r="I2373" s="355">
        <f t="shared" si="39"/>
        <v>6</v>
      </c>
      <c r="J2373" s="430">
        <v>103266</v>
      </c>
      <c r="K2373" s="430">
        <v>53</v>
      </c>
      <c r="L2373" s="431" t="s">
        <v>408</v>
      </c>
      <c r="M2373" s="355" t="s">
        <v>13257</v>
      </c>
    </row>
    <row r="2374" spans="1:13">
      <c r="A2374" s="354">
        <v>45468</v>
      </c>
      <c r="B2374" s="355" t="s">
        <v>5805</v>
      </c>
      <c r="C2374" s="355" t="s">
        <v>5806</v>
      </c>
      <c r="D2374" s="355" t="s">
        <v>5807</v>
      </c>
      <c r="E2374" s="355" t="s">
        <v>488</v>
      </c>
      <c r="F2374" s="355" t="s">
        <v>489</v>
      </c>
      <c r="G2374" s="355" t="s">
        <v>521</v>
      </c>
      <c r="H2374" s="430">
        <v>197908</v>
      </c>
      <c r="I2374" s="355">
        <f t="shared" si="39"/>
        <v>6</v>
      </c>
      <c r="J2374" s="430">
        <v>197908</v>
      </c>
      <c r="K2374" s="430">
        <v>104</v>
      </c>
      <c r="L2374" s="431" t="s">
        <v>408</v>
      </c>
      <c r="M2374" s="355" t="s">
        <v>13259</v>
      </c>
    </row>
    <row r="2375" spans="1:13">
      <c r="A2375" s="354">
        <v>45469</v>
      </c>
      <c r="B2375" s="355" t="s">
        <v>5808</v>
      </c>
      <c r="C2375" s="355" t="s">
        <v>5809</v>
      </c>
      <c r="D2375" s="355" t="s">
        <v>5810</v>
      </c>
      <c r="E2375" s="355" t="s">
        <v>488</v>
      </c>
      <c r="F2375" s="355" t="s">
        <v>489</v>
      </c>
      <c r="G2375" s="355" t="s">
        <v>521</v>
      </c>
      <c r="H2375" s="430">
        <v>200812</v>
      </c>
      <c r="I2375" s="355">
        <f t="shared" si="39"/>
        <v>6</v>
      </c>
      <c r="J2375" s="430">
        <v>200812</v>
      </c>
      <c r="K2375" s="430">
        <v>104</v>
      </c>
      <c r="L2375" s="431" t="s">
        <v>408</v>
      </c>
      <c r="M2375" s="355" t="s">
        <v>13260</v>
      </c>
    </row>
    <row r="2376" spans="1:13">
      <c r="A2376" s="354">
        <v>45471</v>
      </c>
      <c r="B2376" s="355" t="s">
        <v>5811</v>
      </c>
      <c r="C2376" s="355" t="s">
        <v>5812</v>
      </c>
      <c r="D2376" s="355" t="s">
        <v>5813</v>
      </c>
      <c r="E2376" s="355" t="s">
        <v>488</v>
      </c>
      <c r="F2376" s="355" t="s">
        <v>489</v>
      </c>
      <c r="G2376" s="355" t="s">
        <v>521</v>
      </c>
      <c r="H2376" s="430">
        <v>202200</v>
      </c>
      <c r="I2376" s="355">
        <f t="shared" si="39"/>
        <v>6</v>
      </c>
      <c r="J2376" s="430">
        <v>202200</v>
      </c>
      <c r="K2376" s="430">
        <v>104</v>
      </c>
      <c r="L2376" s="431" t="s">
        <v>408</v>
      </c>
      <c r="M2376" s="355" t="s">
        <v>13258</v>
      </c>
    </row>
    <row r="2377" spans="1:13">
      <c r="A2377" s="354">
        <v>45472</v>
      </c>
      <c r="B2377" s="355" t="s">
        <v>5814</v>
      </c>
      <c r="C2377" s="355" t="s">
        <v>5815</v>
      </c>
      <c r="D2377" s="355" t="s">
        <v>5816</v>
      </c>
      <c r="E2377" s="355" t="s">
        <v>488</v>
      </c>
      <c r="F2377" s="355" t="s">
        <v>489</v>
      </c>
      <c r="G2377" s="355" t="s">
        <v>521</v>
      </c>
      <c r="H2377" s="430">
        <v>117714</v>
      </c>
      <c r="I2377" s="355">
        <f t="shared" si="39"/>
        <v>6</v>
      </c>
      <c r="J2377" s="430">
        <v>117714</v>
      </c>
      <c r="K2377" s="430">
        <v>60</v>
      </c>
      <c r="L2377" s="431" t="s">
        <v>408</v>
      </c>
      <c r="M2377" s="355" t="s">
        <v>13261</v>
      </c>
    </row>
    <row r="2378" spans="1:13">
      <c r="A2378" s="354">
        <v>45472</v>
      </c>
      <c r="B2378" s="355" t="s">
        <v>5814</v>
      </c>
      <c r="C2378" s="355" t="s">
        <v>5815</v>
      </c>
      <c r="D2378" s="355" t="s">
        <v>5816</v>
      </c>
      <c r="E2378" s="355" t="s">
        <v>488</v>
      </c>
      <c r="F2378" s="355" t="s">
        <v>489</v>
      </c>
      <c r="G2378" s="355" t="s">
        <v>521</v>
      </c>
      <c r="H2378" s="430">
        <v>84412</v>
      </c>
      <c r="I2378" s="355">
        <f t="shared" si="39"/>
        <v>6</v>
      </c>
      <c r="J2378" s="430">
        <v>84412</v>
      </c>
      <c r="K2378" s="430">
        <v>43</v>
      </c>
      <c r="L2378" s="431" t="s">
        <v>408</v>
      </c>
      <c r="M2378" s="355" t="s">
        <v>13260</v>
      </c>
    </row>
    <row r="2379" spans="1:13">
      <c r="A2379" s="432">
        <v>45472</v>
      </c>
      <c r="B2379" s="355" t="s">
        <v>5817</v>
      </c>
      <c r="C2379" s="355" t="s">
        <v>5818</v>
      </c>
      <c r="D2379" s="355" t="s">
        <v>5819</v>
      </c>
      <c r="E2379" s="355" t="s">
        <v>488</v>
      </c>
      <c r="F2379" s="355" t="s">
        <v>489</v>
      </c>
      <c r="G2379" s="355" t="s">
        <v>521</v>
      </c>
      <c r="H2379" s="430">
        <v>176125</v>
      </c>
      <c r="J2379" s="430">
        <v>176125</v>
      </c>
      <c r="K2379" s="430">
        <v>91</v>
      </c>
      <c r="L2379" s="355" t="s">
        <v>408</v>
      </c>
      <c r="M2379" s="355" t="s">
        <v>13261</v>
      </c>
    </row>
    <row r="2380" spans="1:13">
      <c r="A2380" s="354">
        <v>45472</v>
      </c>
      <c r="B2380" s="355" t="s">
        <v>5817</v>
      </c>
      <c r="C2380" s="355" t="s">
        <v>5818</v>
      </c>
      <c r="D2380" s="355" t="s">
        <v>5819</v>
      </c>
      <c r="E2380" s="355" t="s">
        <v>488</v>
      </c>
      <c r="F2380" s="355" t="s">
        <v>489</v>
      </c>
      <c r="G2380" s="355" t="s">
        <v>521</v>
      </c>
      <c r="H2380" s="430">
        <v>25103</v>
      </c>
      <c r="I2380" s="355">
        <f t="shared" ref="I2380:I2443" si="40">MONTH(A2380)</f>
        <v>6</v>
      </c>
      <c r="J2380" s="430">
        <v>25103</v>
      </c>
      <c r="K2380" s="430">
        <v>13</v>
      </c>
      <c r="L2380" s="431" t="s">
        <v>408</v>
      </c>
      <c r="M2380" s="355" t="s">
        <v>13259</v>
      </c>
    </row>
    <row r="2381" spans="1:13">
      <c r="A2381" s="354">
        <v>45474</v>
      </c>
      <c r="B2381" s="355" t="s">
        <v>5820</v>
      </c>
      <c r="C2381" s="355" t="s">
        <v>5821</v>
      </c>
      <c r="D2381" s="355" t="s">
        <v>5822</v>
      </c>
      <c r="E2381" s="355" t="s">
        <v>488</v>
      </c>
      <c r="F2381" s="355" t="s">
        <v>489</v>
      </c>
      <c r="G2381" s="355" t="s">
        <v>521</v>
      </c>
      <c r="H2381" s="430">
        <v>85959</v>
      </c>
      <c r="I2381" s="355">
        <f t="shared" si="40"/>
        <v>7</v>
      </c>
      <c r="J2381" s="430">
        <v>85959</v>
      </c>
      <c r="K2381" s="430">
        <v>44</v>
      </c>
      <c r="L2381" s="431" t="s">
        <v>408</v>
      </c>
      <c r="M2381" s="355" t="s">
        <v>13262</v>
      </c>
    </row>
    <row r="2382" spans="1:13">
      <c r="A2382" s="354">
        <v>45474</v>
      </c>
      <c r="B2382" s="355" t="s">
        <v>5820</v>
      </c>
      <c r="C2382" s="355" t="s">
        <v>5821</v>
      </c>
      <c r="D2382" s="355" t="s">
        <v>5822</v>
      </c>
      <c r="E2382" s="355" t="s">
        <v>488</v>
      </c>
      <c r="F2382" s="355" t="s">
        <v>489</v>
      </c>
      <c r="G2382" s="355" t="s">
        <v>521</v>
      </c>
      <c r="H2382" s="430">
        <v>69257</v>
      </c>
      <c r="I2382" s="355">
        <f t="shared" si="40"/>
        <v>7</v>
      </c>
      <c r="J2382" s="430">
        <v>69257</v>
      </c>
      <c r="K2382" s="430">
        <v>36</v>
      </c>
      <c r="L2382" s="431" t="s">
        <v>408</v>
      </c>
      <c r="M2382" s="355" t="s">
        <v>13259</v>
      </c>
    </row>
    <row r="2383" spans="1:13">
      <c r="A2383" s="354">
        <v>45474</v>
      </c>
      <c r="B2383" s="355" t="s">
        <v>5820</v>
      </c>
      <c r="C2383" s="355" t="s">
        <v>5821</v>
      </c>
      <c r="D2383" s="355" t="s">
        <v>5822</v>
      </c>
      <c r="E2383" s="355" t="s">
        <v>488</v>
      </c>
      <c r="F2383" s="355" t="s">
        <v>489</v>
      </c>
      <c r="G2383" s="355" t="s">
        <v>521</v>
      </c>
      <c r="H2383" s="430">
        <v>44868</v>
      </c>
      <c r="I2383" s="355">
        <f t="shared" si="40"/>
        <v>7</v>
      </c>
      <c r="J2383" s="430">
        <v>44868</v>
      </c>
      <c r="K2383" s="430">
        <v>23</v>
      </c>
      <c r="L2383" s="431" t="s">
        <v>408</v>
      </c>
      <c r="M2383" s="355" t="s">
        <v>13258</v>
      </c>
    </row>
    <row r="2384" spans="1:13">
      <c r="A2384" s="354">
        <v>45495</v>
      </c>
      <c r="B2384" s="355" t="s">
        <v>5823</v>
      </c>
      <c r="C2384" s="355" t="s">
        <v>5824</v>
      </c>
      <c r="D2384" s="355" t="s">
        <v>5825</v>
      </c>
      <c r="E2384" s="355" t="s">
        <v>488</v>
      </c>
      <c r="F2384" s="355" t="s">
        <v>489</v>
      </c>
      <c r="G2384" s="355" t="s">
        <v>521</v>
      </c>
      <c r="H2384" s="430">
        <v>202225</v>
      </c>
      <c r="I2384" s="355">
        <f t="shared" si="40"/>
        <v>7</v>
      </c>
      <c r="J2384" s="430">
        <v>202225</v>
      </c>
      <c r="K2384" s="430">
        <v>104</v>
      </c>
      <c r="L2384" s="431" t="s">
        <v>408</v>
      </c>
      <c r="M2384" s="355" t="s">
        <v>13262</v>
      </c>
    </row>
    <row r="2385" spans="1:13">
      <c r="A2385" s="354">
        <v>45495</v>
      </c>
      <c r="B2385" s="355" t="s">
        <v>5826</v>
      </c>
      <c r="C2385" s="355" t="s">
        <v>5827</v>
      </c>
      <c r="D2385" s="355" t="s">
        <v>5828</v>
      </c>
      <c r="E2385" s="355" t="s">
        <v>488</v>
      </c>
      <c r="F2385" s="355" t="s">
        <v>489</v>
      </c>
      <c r="G2385" s="355" t="s">
        <v>521</v>
      </c>
      <c r="H2385" s="430">
        <v>198696</v>
      </c>
      <c r="I2385" s="355">
        <f t="shared" si="40"/>
        <v>7</v>
      </c>
      <c r="J2385" s="430">
        <v>198696</v>
      </c>
      <c r="K2385" s="430">
        <v>102</v>
      </c>
      <c r="L2385" s="431" t="s">
        <v>408</v>
      </c>
      <c r="M2385" s="355" t="s">
        <v>13052</v>
      </c>
    </row>
    <row r="2386" spans="1:13">
      <c r="A2386" s="354">
        <v>45497</v>
      </c>
      <c r="B2386" s="355" t="s">
        <v>5829</v>
      </c>
      <c r="C2386" s="355" t="s">
        <v>5830</v>
      </c>
      <c r="D2386" s="355" t="s">
        <v>5831</v>
      </c>
      <c r="E2386" s="355" t="s">
        <v>488</v>
      </c>
      <c r="F2386" s="355" t="s">
        <v>489</v>
      </c>
      <c r="G2386" s="355" t="s">
        <v>521</v>
      </c>
      <c r="H2386" s="430">
        <v>188469</v>
      </c>
      <c r="I2386" s="355">
        <f t="shared" si="40"/>
        <v>7</v>
      </c>
      <c r="J2386" s="430">
        <v>188469</v>
      </c>
      <c r="K2386" s="430">
        <v>98</v>
      </c>
      <c r="L2386" s="431" t="s">
        <v>408</v>
      </c>
      <c r="M2386" s="355" t="s">
        <v>13263</v>
      </c>
    </row>
    <row r="2387" spans="1:13">
      <c r="A2387" s="354">
        <v>45497</v>
      </c>
      <c r="B2387" s="355" t="s">
        <v>5829</v>
      </c>
      <c r="C2387" s="355" t="s">
        <v>5830</v>
      </c>
      <c r="D2387" s="355" t="s">
        <v>5831</v>
      </c>
      <c r="E2387" s="355" t="s">
        <v>488</v>
      </c>
      <c r="F2387" s="355" t="s">
        <v>489</v>
      </c>
      <c r="G2387" s="355" t="s">
        <v>521</v>
      </c>
      <c r="H2387" s="430">
        <v>11616</v>
      </c>
      <c r="I2387" s="355">
        <f t="shared" si="40"/>
        <v>7</v>
      </c>
      <c r="J2387" s="430">
        <v>11616</v>
      </c>
      <c r="K2387" s="430">
        <v>6</v>
      </c>
      <c r="L2387" s="431" t="s">
        <v>408</v>
      </c>
      <c r="M2387" s="355" t="s">
        <v>13052</v>
      </c>
    </row>
    <row r="2388" spans="1:13">
      <c r="A2388" s="354">
        <v>45497</v>
      </c>
      <c r="B2388" s="355" t="s">
        <v>5832</v>
      </c>
      <c r="C2388" s="355" t="s">
        <v>5833</v>
      </c>
      <c r="D2388" s="355" t="s">
        <v>5834</v>
      </c>
      <c r="E2388" s="355" t="s">
        <v>488</v>
      </c>
      <c r="F2388" s="355" t="s">
        <v>489</v>
      </c>
      <c r="G2388" s="355" t="s">
        <v>521</v>
      </c>
      <c r="H2388" s="430">
        <v>86520</v>
      </c>
      <c r="I2388" s="355">
        <f t="shared" si="40"/>
        <v>7</v>
      </c>
      <c r="J2388" s="430">
        <v>86520</v>
      </c>
      <c r="K2388" s="430">
        <v>45</v>
      </c>
      <c r="L2388" s="431" t="s">
        <v>408</v>
      </c>
      <c r="M2388" s="355" t="s">
        <v>13264</v>
      </c>
    </row>
    <row r="2389" spans="1:13">
      <c r="A2389" s="354">
        <v>45497</v>
      </c>
      <c r="B2389" s="355" t="s">
        <v>5832</v>
      </c>
      <c r="C2389" s="355" t="s">
        <v>5833</v>
      </c>
      <c r="D2389" s="355" t="s">
        <v>5834</v>
      </c>
      <c r="E2389" s="355" t="s">
        <v>488</v>
      </c>
      <c r="F2389" s="355" t="s">
        <v>489</v>
      </c>
      <c r="G2389" s="355" t="s">
        <v>521</v>
      </c>
      <c r="H2389" s="430">
        <v>114460</v>
      </c>
      <c r="I2389" s="355">
        <f t="shared" si="40"/>
        <v>7</v>
      </c>
      <c r="J2389" s="430">
        <v>114460</v>
      </c>
      <c r="K2389" s="430">
        <v>59</v>
      </c>
      <c r="L2389" s="431" t="s">
        <v>408</v>
      </c>
      <c r="M2389" s="355" t="s">
        <v>13263</v>
      </c>
    </row>
    <row r="2390" spans="1:13">
      <c r="A2390" s="354">
        <v>45498</v>
      </c>
      <c r="B2390" s="355" t="s">
        <v>5835</v>
      </c>
      <c r="C2390" s="355" t="s">
        <v>5836</v>
      </c>
      <c r="D2390" s="355" t="s">
        <v>5837</v>
      </c>
      <c r="E2390" s="355" t="s">
        <v>488</v>
      </c>
      <c r="F2390" s="355" t="s">
        <v>489</v>
      </c>
      <c r="G2390" s="355" t="s">
        <v>521</v>
      </c>
      <c r="H2390" s="430">
        <v>200533</v>
      </c>
      <c r="I2390" s="355">
        <f t="shared" si="40"/>
        <v>7</v>
      </c>
      <c r="J2390" s="430">
        <v>200533</v>
      </c>
      <c r="K2390" s="430">
        <v>103</v>
      </c>
      <c r="L2390" s="431" t="s">
        <v>408</v>
      </c>
      <c r="M2390" s="355" t="s">
        <v>13264</v>
      </c>
    </row>
    <row r="2391" spans="1:13">
      <c r="A2391" s="354">
        <v>45504</v>
      </c>
      <c r="B2391" s="355" t="s">
        <v>5838</v>
      </c>
      <c r="C2391" s="355" t="s">
        <v>5839</v>
      </c>
      <c r="D2391" s="355" t="s">
        <v>5840</v>
      </c>
      <c r="E2391" s="355" t="s">
        <v>488</v>
      </c>
      <c r="F2391" s="355" t="s">
        <v>489</v>
      </c>
      <c r="G2391" s="355" t="s">
        <v>521</v>
      </c>
      <c r="H2391" s="430">
        <v>202342</v>
      </c>
      <c r="I2391" s="355">
        <f t="shared" si="40"/>
        <v>7</v>
      </c>
      <c r="J2391" s="430">
        <v>202342</v>
      </c>
      <c r="K2391" s="430">
        <v>104</v>
      </c>
      <c r="L2391" s="431" t="s">
        <v>408</v>
      </c>
      <c r="M2391" s="355" t="s">
        <v>13265</v>
      </c>
    </row>
    <row r="2392" spans="1:13">
      <c r="A2392" s="354">
        <v>45504</v>
      </c>
      <c r="B2392" s="355" t="s">
        <v>5841</v>
      </c>
      <c r="C2392" s="355" t="s">
        <v>5842</v>
      </c>
      <c r="D2392" s="355" t="s">
        <v>5843</v>
      </c>
      <c r="E2392" s="355" t="s">
        <v>488</v>
      </c>
      <c r="F2392" s="355" t="s">
        <v>489</v>
      </c>
      <c r="G2392" s="355" t="s">
        <v>521</v>
      </c>
      <c r="H2392" s="430">
        <v>203757</v>
      </c>
      <c r="I2392" s="355">
        <f t="shared" si="40"/>
        <v>7</v>
      </c>
      <c r="J2392" s="430">
        <v>203757</v>
      </c>
      <c r="K2392" s="430">
        <v>104</v>
      </c>
      <c r="L2392" s="431" t="s">
        <v>408</v>
      </c>
      <c r="M2392" s="355" t="s">
        <v>13070</v>
      </c>
    </row>
    <row r="2393" spans="1:13">
      <c r="A2393" s="354">
        <v>45506</v>
      </c>
      <c r="B2393" s="355" t="s">
        <v>5844</v>
      </c>
      <c r="C2393" s="355" t="s">
        <v>5845</v>
      </c>
      <c r="D2393" s="355" t="s">
        <v>5846</v>
      </c>
      <c r="E2393" s="355" t="s">
        <v>488</v>
      </c>
      <c r="F2393" s="355" t="s">
        <v>489</v>
      </c>
      <c r="G2393" s="355" t="s">
        <v>521</v>
      </c>
      <c r="H2393" s="430">
        <v>199512</v>
      </c>
      <c r="I2393" s="355">
        <f t="shared" si="40"/>
        <v>8</v>
      </c>
      <c r="J2393" s="430">
        <v>199512</v>
      </c>
      <c r="K2393" s="430">
        <v>102</v>
      </c>
      <c r="L2393" s="431" t="s">
        <v>408</v>
      </c>
      <c r="M2393" s="355" t="s">
        <v>13266</v>
      </c>
    </row>
    <row r="2394" spans="1:13">
      <c r="A2394" s="354">
        <v>45506</v>
      </c>
      <c r="B2394" s="355" t="s">
        <v>5847</v>
      </c>
      <c r="C2394" s="355" t="s">
        <v>5848</v>
      </c>
      <c r="D2394" s="355" t="s">
        <v>5849</v>
      </c>
      <c r="E2394" s="355" t="s">
        <v>488</v>
      </c>
      <c r="F2394" s="355" t="s">
        <v>489</v>
      </c>
      <c r="G2394" s="355" t="s">
        <v>521</v>
      </c>
      <c r="H2394" s="430">
        <v>118462</v>
      </c>
      <c r="I2394" s="355">
        <f t="shared" si="40"/>
        <v>8</v>
      </c>
      <c r="J2394" s="430">
        <v>118462</v>
      </c>
      <c r="K2394" s="430">
        <v>61</v>
      </c>
      <c r="L2394" s="431" t="s">
        <v>408</v>
      </c>
      <c r="M2394" s="355" t="s">
        <v>13267</v>
      </c>
    </row>
    <row r="2395" spans="1:13">
      <c r="A2395" s="354">
        <v>45506</v>
      </c>
      <c r="B2395" s="355" t="s">
        <v>5847</v>
      </c>
      <c r="C2395" s="355" t="s">
        <v>5848</v>
      </c>
      <c r="D2395" s="355" t="s">
        <v>5849</v>
      </c>
      <c r="E2395" s="355" t="s">
        <v>488</v>
      </c>
      <c r="F2395" s="355" t="s">
        <v>489</v>
      </c>
      <c r="G2395" s="355" t="s">
        <v>521</v>
      </c>
      <c r="H2395" s="430">
        <v>82544</v>
      </c>
      <c r="I2395" s="355">
        <f t="shared" si="40"/>
        <v>8</v>
      </c>
      <c r="J2395" s="430">
        <v>82544</v>
      </c>
      <c r="K2395" s="430">
        <v>42</v>
      </c>
      <c r="L2395" s="431" t="s">
        <v>408</v>
      </c>
      <c r="M2395" s="355" t="s">
        <v>13266</v>
      </c>
    </row>
    <row r="2396" spans="1:13">
      <c r="A2396" s="354">
        <v>45506</v>
      </c>
      <c r="B2396" s="355" t="s">
        <v>5850</v>
      </c>
      <c r="C2396" s="355" t="s">
        <v>5851</v>
      </c>
      <c r="D2396" s="355" t="s">
        <v>5852</v>
      </c>
      <c r="E2396" s="355" t="s">
        <v>488</v>
      </c>
      <c r="F2396" s="355" t="s">
        <v>489</v>
      </c>
      <c r="G2396" s="355" t="s">
        <v>521</v>
      </c>
      <c r="H2396" s="430">
        <v>200083</v>
      </c>
      <c r="I2396" s="355">
        <f t="shared" si="40"/>
        <v>8</v>
      </c>
      <c r="J2396" s="430">
        <v>200083</v>
      </c>
      <c r="K2396" s="430">
        <v>102</v>
      </c>
      <c r="L2396" s="431" t="s">
        <v>408</v>
      </c>
      <c r="M2396" s="355" t="s">
        <v>13267</v>
      </c>
    </row>
    <row r="2397" spans="1:13">
      <c r="A2397" s="354">
        <v>45506</v>
      </c>
      <c r="B2397" s="355" t="s">
        <v>5850</v>
      </c>
      <c r="C2397" s="355" t="s">
        <v>5851</v>
      </c>
      <c r="D2397" s="355" t="s">
        <v>5852</v>
      </c>
      <c r="E2397" s="355" t="s">
        <v>488</v>
      </c>
      <c r="F2397" s="355" t="s">
        <v>489</v>
      </c>
      <c r="G2397" s="355" t="s">
        <v>521</v>
      </c>
      <c r="H2397" s="430">
        <v>1910</v>
      </c>
      <c r="I2397" s="355">
        <f t="shared" si="40"/>
        <v>8</v>
      </c>
      <c r="J2397" s="430">
        <v>1910</v>
      </c>
      <c r="K2397" s="430">
        <v>1</v>
      </c>
      <c r="L2397" s="431" t="s">
        <v>408</v>
      </c>
      <c r="M2397" s="355" t="s">
        <v>13264</v>
      </c>
    </row>
    <row r="2398" spans="1:13">
      <c r="A2398" s="354">
        <v>45514</v>
      </c>
      <c r="B2398" s="355" t="s">
        <v>5853</v>
      </c>
      <c r="C2398" s="355" t="s">
        <v>5854</v>
      </c>
      <c r="D2398" s="355" t="s">
        <v>5855</v>
      </c>
      <c r="E2398" s="355" t="s">
        <v>488</v>
      </c>
      <c r="F2398" s="355" t="s">
        <v>489</v>
      </c>
      <c r="G2398" s="355" t="s">
        <v>521</v>
      </c>
      <c r="H2398" s="430">
        <v>167459</v>
      </c>
      <c r="I2398" s="355">
        <f t="shared" si="40"/>
        <v>8</v>
      </c>
      <c r="J2398" s="430">
        <v>167459</v>
      </c>
      <c r="K2398" s="430">
        <v>86</v>
      </c>
      <c r="L2398" s="431" t="s">
        <v>408</v>
      </c>
      <c r="M2398" s="355" t="s">
        <v>13268</v>
      </c>
    </row>
    <row r="2399" spans="1:13">
      <c r="A2399" s="354">
        <v>45514</v>
      </c>
      <c r="B2399" s="355" t="s">
        <v>5853</v>
      </c>
      <c r="C2399" s="355" t="s">
        <v>5854</v>
      </c>
      <c r="D2399" s="355" t="s">
        <v>5855</v>
      </c>
      <c r="E2399" s="355" t="s">
        <v>488</v>
      </c>
      <c r="F2399" s="355" t="s">
        <v>489</v>
      </c>
      <c r="G2399" s="355" t="s">
        <v>521</v>
      </c>
      <c r="H2399" s="430">
        <v>33406</v>
      </c>
      <c r="I2399" s="355">
        <f t="shared" si="40"/>
        <v>8</v>
      </c>
      <c r="J2399" s="430">
        <v>33406</v>
      </c>
      <c r="K2399" s="430">
        <v>17</v>
      </c>
      <c r="L2399" s="431" t="s">
        <v>408</v>
      </c>
      <c r="M2399" s="355" t="s">
        <v>13262</v>
      </c>
    </row>
    <row r="2400" spans="1:13">
      <c r="A2400" s="354">
        <v>45523</v>
      </c>
      <c r="B2400" s="355" t="s">
        <v>5856</v>
      </c>
      <c r="C2400" s="355" t="s">
        <v>5857</v>
      </c>
      <c r="D2400" s="355" t="s">
        <v>5858</v>
      </c>
      <c r="E2400" s="355" t="s">
        <v>488</v>
      </c>
      <c r="F2400" s="355" t="s">
        <v>489</v>
      </c>
      <c r="G2400" s="355" t="s">
        <v>521</v>
      </c>
      <c r="H2400" s="430">
        <v>140368</v>
      </c>
      <c r="I2400" s="355">
        <f t="shared" si="40"/>
        <v>8</v>
      </c>
      <c r="J2400" s="430">
        <v>140368</v>
      </c>
      <c r="K2400" s="430">
        <v>72</v>
      </c>
      <c r="L2400" s="431" t="s">
        <v>408</v>
      </c>
      <c r="M2400" s="355" t="s">
        <v>13255</v>
      </c>
    </row>
    <row r="2401" spans="1:13">
      <c r="A2401" s="354">
        <v>45523</v>
      </c>
      <c r="B2401" s="355" t="s">
        <v>5856</v>
      </c>
      <c r="C2401" s="355" t="s">
        <v>5857</v>
      </c>
      <c r="D2401" s="355" t="s">
        <v>5858</v>
      </c>
      <c r="E2401" s="355" t="s">
        <v>488</v>
      </c>
      <c r="F2401" s="355" t="s">
        <v>489</v>
      </c>
      <c r="G2401" s="355" t="s">
        <v>521</v>
      </c>
      <c r="H2401" s="430">
        <v>47702</v>
      </c>
      <c r="I2401" s="355">
        <f t="shared" si="40"/>
        <v>8</v>
      </c>
      <c r="J2401" s="430">
        <v>47702</v>
      </c>
      <c r="K2401" s="430">
        <v>24</v>
      </c>
      <c r="L2401" s="431" t="s">
        <v>408</v>
      </c>
      <c r="M2401" s="355" t="s">
        <v>13265</v>
      </c>
    </row>
    <row r="2402" spans="1:13">
      <c r="A2402" s="354">
        <v>45523</v>
      </c>
      <c r="B2402" s="355" t="s">
        <v>5856</v>
      </c>
      <c r="C2402" s="355" t="s">
        <v>5857</v>
      </c>
      <c r="D2402" s="355" t="s">
        <v>5858</v>
      </c>
      <c r="E2402" s="355" t="s">
        <v>488</v>
      </c>
      <c r="F2402" s="355" t="s">
        <v>489</v>
      </c>
      <c r="G2402" s="355" t="s">
        <v>521</v>
      </c>
      <c r="H2402" s="430">
        <v>12998</v>
      </c>
      <c r="I2402" s="355">
        <f t="shared" si="40"/>
        <v>8</v>
      </c>
      <c r="J2402" s="430">
        <v>12998</v>
      </c>
      <c r="K2402" s="430">
        <v>7</v>
      </c>
      <c r="L2402" s="431" t="s">
        <v>408</v>
      </c>
      <c r="M2402" s="355" t="s">
        <v>13264</v>
      </c>
    </row>
    <row r="2403" spans="1:13">
      <c r="A2403" s="354">
        <v>45525</v>
      </c>
      <c r="B2403" s="355" t="s">
        <v>5859</v>
      </c>
      <c r="C2403" s="355" t="s">
        <v>5860</v>
      </c>
      <c r="D2403" s="355" t="s">
        <v>5861</v>
      </c>
      <c r="E2403" s="355" t="s">
        <v>488</v>
      </c>
      <c r="F2403" s="355" t="s">
        <v>489</v>
      </c>
      <c r="G2403" s="355" t="s">
        <v>521</v>
      </c>
      <c r="H2403" s="430">
        <v>145425</v>
      </c>
      <c r="I2403" s="355">
        <f t="shared" si="40"/>
        <v>8</v>
      </c>
      <c r="J2403" s="430">
        <v>145425</v>
      </c>
      <c r="K2403" s="430">
        <v>75</v>
      </c>
      <c r="L2403" s="431" t="s">
        <v>408</v>
      </c>
      <c r="M2403" s="355" t="s">
        <v>13269</v>
      </c>
    </row>
    <row r="2404" spans="1:13">
      <c r="A2404" s="354">
        <v>45525</v>
      </c>
      <c r="B2404" s="355" t="s">
        <v>5859</v>
      </c>
      <c r="C2404" s="355" t="s">
        <v>5860</v>
      </c>
      <c r="D2404" s="355" t="s">
        <v>5861</v>
      </c>
      <c r="E2404" s="355" t="s">
        <v>488</v>
      </c>
      <c r="F2404" s="355" t="s">
        <v>489</v>
      </c>
      <c r="G2404" s="355" t="s">
        <v>521</v>
      </c>
      <c r="H2404" s="430">
        <v>54712</v>
      </c>
      <c r="I2404" s="355">
        <f t="shared" si="40"/>
        <v>8</v>
      </c>
      <c r="J2404" s="430">
        <v>54712</v>
      </c>
      <c r="K2404" s="430">
        <v>28</v>
      </c>
      <c r="L2404" s="431" t="s">
        <v>408</v>
      </c>
      <c r="M2404" s="355" t="s">
        <v>13265</v>
      </c>
    </row>
    <row r="2405" spans="1:13">
      <c r="A2405" s="354">
        <v>45525</v>
      </c>
      <c r="B2405" s="355" t="s">
        <v>5862</v>
      </c>
      <c r="C2405" s="355" t="s">
        <v>5863</v>
      </c>
      <c r="D2405" s="355" t="s">
        <v>5864</v>
      </c>
      <c r="E2405" s="355" t="s">
        <v>488</v>
      </c>
      <c r="F2405" s="355" t="s">
        <v>489</v>
      </c>
      <c r="G2405" s="355" t="s">
        <v>521</v>
      </c>
      <c r="H2405" s="430">
        <v>28950</v>
      </c>
      <c r="I2405" s="355">
        <f t="shared" si="40"/>
        <v>8</v>
      </c>
      <c r="J2405" s="430">
        <v>28950</v>
      </c>
      <c r="K2405" s="430">
        <v>15</v>
      </c>
      <c r="L2405" s="431" t="s">
        <v>408</v>
      </c>
      <c r="M2405" s="355" t="s">
        <v>13270</v>
      </c>
    </row>
    <row r="2406" spans="1:13">
      <c r="A2406" s="354">
        <v>45525</v>
      </c>
      <c r="B2406" s="355" t="s">
        <v>5862</v>
      </c>
      <c r="C2406" s="355" t="s">
        <v>5863</v>
      </c>
      <c r="D2406" s="355" t="s">
        <v>5864</v>
      </c>
      <c r="E2406" s="355" t="s">
        <v>488</v>
      </c>
      <c r="F2406" s="355" t="s">
        <v>489</v>
      </c>
      <c r="G2406" s="355" t="s">
        <v>521</v>
      </c>
      <c r="H2406" s="430">
        <v>167736</v>
      </c>
      <c r="I2406" s="355">
        <f t="shared" si="40"/>
        <v>8</v>
      </c>
      <c r="J2406" s="430">
        <v>167736</v>
      </c>
      <c r="K2406" s="430">
        <v>87</v>
      </c>
      <c r="L2406" s="431" t="s">
        <v>408</v>
      </c>
      <c r="M2406" s="355" t="s">
        <v>13269</v>
      </c>
    </row>
    <row r="2407" spans="1:13">
      <c r="A2407" s="354">
        <v>45526</v>
      </c>
      <c r="B2407" s="355" t="s">
        <v>5865</v>
      </c>
      <c r="C2407" s="355" t="s">
        <v>5866</v>
      </c>
      <c r="D2407" s="355" t="s">
        <v>5867</v>
      </c>
      <c r="E2407" s="355" t="s">
        <v>488</v>
      </c>
      <c r="F2407" s="355" t="s">
        <v>489</v>
      </c>
      <c r="G2407" s="355" t="s">
        <v>521</v>
      </c>
      <c r="H2407" s="430">
        <v>76097</v>
      </c>
      <c r="I2407" s="355">
        <f t="shared" si="40"/>
        <v>8</v>
      </c>
      <c r="J2407" s="430">
        <v>76097</v>
      </c>
      <c r="K2407" s="430">
        <v>39</v>
      </c>
      <c r="L2407" s="431" t="s">
        <v>408</v>
      </c>
      <c r="M2407" s="355" t="s">
        <v>13270</v>
      </c>
    </row>
    <row r="2408" spans="1:13">
      <c r="A2408" s="354">
        <v>45526</v>
      </c>
      <c r="B2408" s="355" t="s">
        <v>5865</v>
      </c>
      <c r="C2408" s="355" t="s">
        <v>5866</v>
      </c>
      <c r="D2408" s="355" t="s">
        <v>5867</v>
      </c>
      <c r="E2408" s="355" t="s">
        <v>488</v>
      </c>
      <c r="F2408" s="355" t="s">
        <v>489</v>
      </c>
      <c r="G2408" s="355" t="s">
        <v>521</v>
      </c>
      <c r="H2408" s="430">
        <v>124688</v>
      </c>
      <c r="I2408" s="355">
        <f t="shared" si="40"/>
        <v>8</v>
      </c>
      <c r="J2408" s="430">
        <v>124688</v>
      </c>
      <c r="K2408" s="430">
        <v>64</v>
      </c>
      <c r="L2408" s="431" t="s">
        <v>408</v>
      </c>
      <c r="M2408" s="355" t="s">
        <v>13268</v>
      </c>
    </row>
    <row r="2409" spans="1:13">
      <c r="A2409" s="354">
        <v>45526</v>
      </c>
      <c r="B2409" s="355" t="s">
        <v>5868</v>
      </c>
      <c r="C2409" s="355" t="s">
        <v>5869</v>
      </c>
      <c r="D2409" s="355" t="s">
        <v>5870</v>
      </c>
      <c r="E2409" s="355" t="s">
        <v>488</v>
      </c>
      <c r="F2409" s="355" t="s">
        <v>489</v>
      </c>
      <c r="G2409" s="355" t="s">
        <v>521</v>
      </c>
      <c r="H2409" s="430">
        <v>193754</v>
      </c>
      <c r="I2409" s="355">
        <f t="shared" si="40"/>
        <v>8</v>
      </c>
      <c r="J2409" s="430">
        <v>193754</v>
      </c>
      <c r="K2409" s="430">
        <v>101</v>
      </c>
      <c r="L2409" s="431" t="s">
        <v>408</v>
      </c>
      <c r="M2409" s="355" t="s">
        <v>13271</v>
      </c>
    </row>
    <row r="2410" spans="1:13">
      <c r="A2410" s="354">
        <v>45526</v>
      </c>
      <c r="B2410" s="355" t="s">
        <v>5868</v>
      </c>
      <c r="C2410" s="355" t="s">
        <v>5869</v>
      </c>
      <c r="D2410" s="355" t="s">
        <v>5870</v>
      </c>
      <c r="E2410" s="355" t="s">
        <v>488</v>
      </c>
      <c r="F2410" s="355" t="s">
        <v>489</v>
      </c>
      <c r="G2410" s="355" t="s">
        <v>521</v>
      </c>
      <c r="H2410" s="430">
        <v>5780</v>
      </c>
      <c r="I2410" s="355">
        <f t="shared" si="40"/>
        <v>8</v>
      </c>
      <c r="J2410" s="430">
        <v>5780</v>
      </c>
      <c r="K2410" s="430">
        <v>3</v>
      </c>
      <c r="L2410" s="431" t="s">
        <v>408</v>
      </c>
      <c r="M2410" s="355" t="s">
        <v>13270</v>
      </c>
    </row>
    <row r="2411" spans="1:13">
      <c r="A2411" s="354">
        <v>45528</v>
      </c>
      <c r="B2411" s="355" t="s">
        <v>5871</v>
      </c>
      <c r="C2411" s="355" t="s">
        <v>5872</v>
      </c>
      <c r="D2411" s="355" t="s">
        <v>5873</v>
      </c>
      <c r="E2411" s="355" t="s">
        <v>488</v>
      </c>
      <c r="F2411" s="355" t="s">
        <v>489</v>
      </c>
      <c r="G2411" s="355" t="s">
        <v>521</v>
      </c>
      <c r="H2411" s="430">
        <v>108882</v>
      </c>
      <c r="I2411" s="355">
        <f t="shared" si="40"/>
        <v>8</v>
      </c>
      <c r="J2411" s="430">
        <v>108882</v>
      </c>
      <c r="K2411" s="430">
        <v>56</v>
      </c>
      <c r="L2411" s="431" t="s">
        <v>408</v>
      </c>
      <c r="M2411" s="355" t="s">
        <v>13272</v>
      </c>
    </row>
    <row r="2412" spans="1:13">
      <c r="A2412" s="354">
        <v>45528</v>
      </c>
      <c r="B2412" s="355" t="s">
        <v>5871</v>
      </c>
      <c r="C2412" s="355" t="s">
        <v>5872</v>
      </c>
      <c r="D2412" s="355" t="s">
        <v>5873</v>
      </c>
      <c r="E2412" s="355" t="s">
        <v>488</v>
      </c>
      <c r="F2412" s="355" t="s">
        <v>489</v>
      </c>
      <c r="G2412" s="355" t="s">
        <v>521</v>
      </c>
      <c r="H2412" s="430">
        <v>92771</v>
      </c>
      <c r="I2412" s="355">
        <f t="shared" si="40"/>
        <v>8</v>
      </c>
      <c r="J2412" s="430">
        <v>92771</v>
      </c>
      <c r="K2412" s="430">
        <v>48</v>
      </c>
      <c r="L2412" s="431" t="s">
        <v>408</v>
      </c>
      <c r="M2412" s="355" t="s">
        <v>13270</v>
      </c>
    </row>
    <row r="2413" spans="1:13">
      <c r="A2413" s="354">
        <v>45528</v>
      </c>
      <c r="B2413" s="355" t="s">
        <v>5874</v>
      </c>
      <c r="C2413" s="355" t="s">
        <v>5875</v>
      </c>
      <c r="D2413" s="355" t="s">
        <v>5876</v>
      </c>
      <c r="E2413" s="355" t="s">
        <v>488</v>
      </c>
      <c r="F2413" s="355" t="s">
        <v>489</v>
      </c>
      <c r="G2413" s="355" t="s">
        <v>521</v>
      </c>
      <c r="H2413" s="430">
        <v>81441</v>
      </c>
      <c r="I2413" s="355">
        <f t="shared" si="40"/>
        <v>8</v>
      </c>
      <c r="J2413" s="430">
        <v>81441</v>
      </c>
      <c r="K2413" s="430">
        <v>42</v>
      </c>
      <c r="L2413" s="431" t="s">
        <v>408</v>
      </c>
      <c r="M2413" s="355" t="s">
        <v>13270</v>
      </c>
    </row>
    <row r="2414" spans="1:13">
      <c r="A2414" s="354">
        <v>45528</v>
      </c>
      <c r="B2414" s="355" t="s">
        <v>5874</v>
      </c>
      <c r="C2414" s="355" t="s">
        <v>5875</v>
      </c>
      <c r="D2414" s="355" t="s">
        <v>5876</v>
      </c>
      <c r="E2414" s="355" t="s">
        <v>488</v>
      </c>
      <c r="F2414" s="355" t="s">
        <v>489</v>
      </c>
      <c r="G2414" s="355" t="s">
        <v>521</v>
      </c>
      <c r="H2414" s="430">
        <v>117967</v>
      </c>
      <c r="I2414" s="355">
        <f t="shared" si="40"/>
        <v>8</v>
      </c>
      <c r="J2414" s="430">
        <v>117967</v>
      </c>
      <c r="K2414" s="430">
        <v>62</v>
      </c>
      <c r="L2414" s="431" t="s">
        <v>408</v>
      </c>
      <c r="M2414" s="355" t="s">
        <v>13271</v>
      </c>
    </row>
    <row r="2415" spans="1:13">
      <c r="A2415" s="354">
        <v>45534</v>
      </c>
      <c r="B2415" s="355" t="s">
        <v>5877</v>
      </c>
      <c r="C2415" s="355" t="s">
        <v>4800</v>
      </c>
      <c r="D2415" s="355" t="s">
        <v>5878</v>
      </c>
      <c r="E2415" s="355" t="s">
        <v>488</v>
      </c>
      <c r="F2415" s="355" t="s">
        <v>489</v>
      </c>
      <c r="G2415" s="355" t="s">
        <v>521</v>
      </c>
      <c r="H2415" s="430">
        <v>195924</v>
      </c>
      <c r="I2415" s="355">
        <f t="shared" si="40"/>
        <v>8</v>
      </c>
      <c r="J2415" s="430">
        <v>195924</v>
      </c>
      <c r="K2415" s="430">
        <v>101</v>
      </c>
      <c r="L2415" s="431" t="s">
        <v>408</v>
      </c>
      <c r="M2415" s="355" t="s">
        <v>13272</v>
      </c>
    </row>
    <row r="2416" spans="1:13">
      <c r="A2416" s="354">
        <v>45534</v>
      </c>
      <c r="B2416" s="355" t="s">
        <v>5877</v>
      </c>
      <c r="C2416" s="355" t="s">
        <v>4800</v>
      </c>
      <c r="D2416" s="355" t="s">
        <v>5878</v>
      </c>
      <c r="E2416" s="355" t="s">
        <v>488</v>
      </c>
      <c r="F2416" s="355" t="s">
        <v>489</v>
      </c>
      <c r="G2416" s="355" t="s">
        <v>521</v>
      </c>
      <c r="H2416" s="430">
        <v>5555</v>
      </c>
      <c r="I2416" s="355">
        <f t="shared" si="40"/>
        <v>8</v>
      </c>
      <c r="J2416" s="430">
        <v>5555</v>
      </c>
      <c r="K2416" s="430">
        <v>3</v>
      </c>
      <c r="L2416" s="431" t="s">
        <v>408</v>
      </c>
      <c r="M2416" s="355" t="s">
        <v>13270</v>
      </c>
    </row>
    <row r="2417" spans="1:13">
      <c r="A2417" s="354">
        <v>45534</v>
      </c>
      <c r="B2417" s="355" t="s">
        <v>5879</v>
      </c>
      <c r="C2417" s="355" t="s">
        <v>5880</v>
      </c>
      <c r="D2417" s="355" t="s">
        <v>5881</v>
      </c>
      <c r="E2417" s="355" t="s">
        <v>488</v>
      </c>
      <c r="F2417" s="355" t="s">
        <v>489</v>
      </c>
      <c r="G2417" s="355" t="s">
        <v>521</v>
      </c>
      <c r="H2417" s="430">
        <v>154192</v>
      </c>
      <c r="I2417" s="355">
        <f t="shared" si="40"/>
        <v>8</v>
      </c>
      <c r="J2417" s="430">
        <v>154192</v>
      </c>
      <c r="K2417" s="430">
        <v>79</v>
      </c>
      <c r="L2417" s="431" t="s">
        <v>408</v>
      </c>
      <c r="M2417" s="355" t="s">
        <v>13273</v>
      </c>
    </row>
    <row r="2418" spans="1:13">
      <c r="A2418" s="354">
        <v>45539</v>
      </c>
      <c r="B2418" s="355" t="s">
        <v>5882</v>
      </c>
      <c r="C2418" s="355" t="s">
        <v>5883</v>
      </c>
      <c r="D2418" s="355" t="s">
        <v>5884</v>
      </c>
      <c r="E2418" s="355" t="s">
        <v>488</v>
      </c>
      <c r="F2418" s="355" t="s">
        <v>489</v>
      </c>
      <c r="G2418" s="355" t="s">
        <v>521</v>
      </c>
      <c r="H2418" s="430">
        <v>71604</v>
      </c>
      <c r="I2418" s="355">
        <f t="shared" si="40"/>
        <v>9</v>
      </c>
      <c r="J2418" s="430">
        <v>71604</v>
      </c>
      <c r="K2418" s="430">
        <v>39</v>
      </c>
      <c r="L2418" s="431" t="s">
        <v>300</v>
      </c>
      <c r="M2418" s="355" t="s">
        <v>13274</v>
      </c>
    </row>
    <row r="2419" spans="1:13">
      <c r="A2419" s="354">
        <v>45539</v>
      </c>
      <c r="B2419" s="355" t="s">
        <v>5882</v>
      </c>
      <c r="C2419" s="355" t="s">
        <v>5883</v>
      </c>
      <c r="D2419" s="355" t="s">
        <v>5884</v>
      </c>
      <c r="E2419" s="355" t="s">
        <v>488</v>
      </c>
      <c r="F2419" s="355" t="s">
        <v>489</v>
      </c>
      <c r="G2419" s="355" t="s">
        <v>521</v>
      </c>
      <c r="H2419" s="430">
        <v>119457</v>
      </c>
      <c r="I2419" s="355">
        <f t="shared" si="40"/>
        <v>9</v>
      </c>
      <c r="J2419" s="430">
        <v>119457</v>
      </c>
      <c r="K2419" s="430">
        <v>65</v>
      </c>
      <c r="L2419" s="431" t="s">
        <v>300</v>
      </c>
      <c r="M2419" s="355" t="s">
        <v>13273</v>
      </c>
    </row>
    <row r="2420" spans="1:13">
      <c r="A2420" s="354">
        <v>45549</v>
      </c>
      <c r="B2420" s="355" t="s">
        <v>5885</v>
      </c>
      <c r="C2420" s="355" t="s">
        <v>5886</v>
      </c>
      <c r="D2420" s="355" t="s">
        <v>5887</v>
      </c>
      <c r="E2420" s="355" t="s">
        <v>488</v>
      </c>
      <c r="F2420" s="355" t="s">
        <v>489</v>
      </c>
      <c r="G2420" s="355" t="s">
        <v>521</v>
      </c>
      <c r="H2420" s="430">
        <v>198440</v>
      </c>
      <c r="I2420" s="355">
        <f t="shared" si="40"/>
        <v>9</v>
      </c>
      <c r="J2420" s="430">
        <v>198440</v>
      </c>
      <c r="K2420" s="430">
        <v>104</v>
      </c>
      <c r="L2420" s="431" t="s">
        <v>408</v>
      </c>
      <c r="M2420" s="355" t="s">
        <v>13275</v>
      </c>
    </row>
    <row r="2421" spans="1:13">
      <c r="A2421" s="354">
        <v>45553</v>
      </c>
      <c r="B2421" s="355" t="s">
        <v>5888</v>
      </c>
      <c r="C2421" s="355" t="s">
        <v>5045</v>
      </c>
      <c r="D2421" s="355" t="s">
        <v>5889</v>
      </c>
      <c r="E2421" s="355" t="s">
        <v>488</v>
      </c>
      <c r="F2421" s="355" t="s">
        <v>489</v>
      </c>
      <c r="G2421" s="355" t="s">
        <v>521</v>
      </c>
      <c r="H2421" s="430">
        <v>199177</v>
      </c>
      <c r="I2421" s="355">
        <f t="shared" si="40"/>
        <v>9</v>
      </c>
      <c r="J2421" s="430">
        <v>199177</v>
      </c>
      <c r="K2421" s="430">
        <v>103</v>
      </c>
      <c r="L2421" s="431" t="s">
        <v>300</v>
      </c>
      <c r="M2421" s="355" t="s">
        <v>13274</v>
      </c>
    </row>
    <row r="2422" spans="1:13">
      <c r="A2422" s="354">
        <v>45556</v>
      </c>
      <c r="B2422" s="355" t="s">
        <v>5890</v>
      </c>
      <c r="C2422" s="355" t="s">
        <v>5891</v>
      </c>
      <c r="D2422" s="355" t="s">
        <v>5892</v>
      </c>
      <c r="E2422" s="355" t="s">
        <v>488</v>
      </c>
      <c r="F2422" s="355" t="s">
        <v>489</v>
      </c>
      <c r="G2422" s="355" t="s">
        <v>521</v>
      </c>
      <c r="H2422" s="430">
        <v>48975</v>
      </c>
      <c r="I2422" s="355">
        <f t="shared" si="40"/>
        <v>9</v>
      </c>
      <c r="J2422" s="430">
        <v>48975</v>
      </c>
      <c r="K2422" s="430">
        <v>25</v>
      </c>
      <c r="L2422" s="431" t="s">
        <v>408</v>
      </c>
      <c r="M2422" s="355" t="s">
        <v>13276</v>
      </c>
    </row>
    <row r="2423" spans="1:13">
      <c r="A2423" s="354">
        <v>45556</v>
      </c>
      <c r="B2423" s="355" t="s">
        <v>5890</v>
      </c>
      <c r="C2423" s="355" t="s">
        <v>5891</v>
      </c>
      <c r="D2423" s="355" t="s">
        <v>5892</v>
      </c>
      <c r="E2423" s="355" t="s">
        <v>488</v>
      </c>
      <c r="F2423" s="355" t="s">
        <v>489</v>
      </c>
      <c r="G2423" s="355" t="s">
        <v>521</v>
      </c>
      <c r="H2423" s="430">
        <v>152675</v>
      </c>
      <c r="I2423" s="355">
        <f t="shared" si="40"/>
        <v>9</v>
      </c>
      <c r="J2423" s="430">
        <v>152675</v>
      </c>
      <c r="K2423" s="430">
        <v>79</v>
      </c>
      <c r="L2423" s="431" t="s">
        <v>408</v>
      </c>
      <c r="M2423" s="355" t="s">
        <v>13275</v>
      </c>
    </row>
    <row r="2424" spans="1:13">
      <c r="A2424" s="354">
        <v>45556</v>
      </c>
      <c r="B2424" s="355" t="s">
        <v>5893</v>
      </c>
      <c r="C2424" s="355" t="s">
        <v>5894</v>
      </c>
      <c r="D2424" s="355" t="s">
        <v>5895</v>
      </c>
      <c r="E2424" s="355" t="s">
        <v>488</v>
      </c>
      <c r="F2424" s="355" t="s">
        <v>489</v>
      </c>
      <c r="G2424" s="355" t="s">
        <v>521</v>
      </c>
      <c r="H2424" s="430">
        <v>129129</v>
      </c>
      <c r="I2424" s="355">
        <f t="shared" si="40"/>
        <v>9</v>
      </c>
      <c r="J2424" s="430">
        <v>129129</v>
      </c>
      <c r="K2424" s="430">
        <v>67</v>
      </c>
      <c r="L2424" s="431" t="s">
        <v>408</v>
      </c>
      <c r="M2424" s="355" t="s">
        <v>13275</v>
      </c>
    </row>
    <row r="2425" spans="1:13">
      <c r="A2425" s="354">
        <v>45556</v>
      </c>
      <c r="B2425" s="355" t="s">
        <v>5893</v>
      </c>
      <c r="C2425" s="355" t="s">
        <v>5894</v>
      </c>
      <c r="D2425" s="355" t="s">
        <v>5895</v>
      </c>
      <c r="E2425" s="355" t="s">
        <v>488</v>
      </c>
      <c r="F2425" s="355" t="s">
        <v>489</v>
      </c>
      <c r="G2425" s="355" t="s">
        <v>521</v>
      </c>
      <c r="H2425" s="430">
        <v>21476</v>
      </c>
      <c r="I2425" s="355">
        <f t="shared" si="40"/>
        <v>9</v>
      </c>
      <c r="J2425" s="430">
        <v>21476</v>
      </c>
      <c r="K2425" s="430">
        <v>11</v>
      </c>
      <c r="L2425" s="431" t="s">
        <v>408</v>
      </c>
      <c r="M2425" s="355" t="s">
        <v>13274</v>
      </c>
    </row>
    <row r="2426" spans="1:13">
      <c r="A2426" s="354">
        <v>45564</v>
      </c>
      <c r="B2426" s="355" t="s">
        <v>5896</v>
      </c>
      <c r="C2426" s="355" t="s">
        <v>5897</v>
      </c>
      <c r="D2426" s="355" t="s">
        <v>5898</v>
      </c>
      <c r="E2426" s="355" t="s">
        <v>488</v>
      </c>
      <c r="F2426" s="355" t="s">
        <v>489</v>
      </c>
      <c r="G2426" s="355" t="s">
        <v>521</v>
      </c>
      <c r="H2426" s="430">
        <v>149400</v>
      </c>
      <c r="I2426" s="355">
        <f t="shared" si="40"/>
        <v>9</v>
      </c>
      <c r="J2426" s="430">
        <v>149400</v>
      </c>
      <c r="K2426" s="430">
        <v>76</v>
      </c>
      <c r="L2426" s="431" t="s">
        <v>408</v>
      </c>
      <c r="M2426" s="355" t="s">
        <v>13276</v>
      </c>
    </row>
    <row r="2427" spans="1:13">
      <c r="A2427" s="354">
        <v>45564</v>
      </c>
      <c r="B2427" s="355" t="s">
        <v>5899</v>
      </c>
      <c r="C2427" s="355" t="s">
        <v>5900</v>
      </c>
      <c r="D2427" s="355" t="s">
        <v>5901</v>
      </c>
      <c r="E2427" s="355" t="s">
        <v>488</v>
      </c>
      <c r="F2427" s="355" t="s">
        <v>489</v>
      </c>
      <c r="G2427" s="355" t="s">
        <v>521</v>
      </c>
      <c r="H2427" s="430">
        <v>155496</v>
      </c>
      <c r="I2427" s="355">
        <f t="shared" si="40"/>
        <v>9</v>
      </c>
      <c r="J2427" s="430">
        <v>155496</v>
      </c>
      <c r="K2427" s="430">
        <v>80</v>
      </c>
      <c r="L2427" s="431" t="s">
        <v>408</v>
      </c>
      <c r="M2427" s="355" t="s">
        <v>13277</v>
      </c>
    </row>
    <row r="2428" spans="1:13">
      <c r="A2428" s="354">
        <v>45564</v>
      </c>
      <c r="B2428" s="355" t="s">
        <v>5902</v>
      </c>
      <c r="C2428" s="355" t="s">
        <v>5903</v>
      </c>
      <c r="D2428" s="355" t="s">
        <v>5904</v>
      </c>
      <c r="E2428" s="355" t="s">
        <v>488</v>
      </c>
      <c r="F2428" s="355" t="s">
        <v>489</v>
      </c>
      <c r="G2428" s="355" t="s">
        <v>521</v>
      </c>
      <c r="H2428" s="430">
        <v>62918</v>
      </c>
      <c r="I2428" s="355">
        <f t="shared" si="40"/>
        <v>9</v>
      </c>
      <c r="J2428" s="430">
        <v>62918</v>
      </c>
      <c r="K2428" s="430">
        <v>32</v>
      </c>
      <c r="L2428" s="431" t="s">
        <v>408</v>
      </c>
      <c r="M2428" s="355" t="s">
        <v>13276</v>
      </c>
    </row>
    <row r="2429" spans="1:13">
      <c r="A2429" s="354">
        <v>45564</v>
      </c>
      <c r="B2429" s="355" t="s">
        <v>5902</v>
      </c>
      <c r="C2429" s="355" t="s">
        <v>5903</v>
      </c>
      <c r="D2429" s="355" t="s">
        <v>5904</v>
      </c>
      <c r="E2429" s="355" t="s">
        <v>488</v>
      </c>
      <c r="F2429" s="355" t="s">
        <v>489</v>
      </c>
      <c r="G2429" s="355" t="s">
        <v>521</v>
      </c>
      <c r="H2429" s="430">
        <v>138924</v>
      </c>
      <c r="I2429" s="355">
        <f t="shared" si="40"/>
        <v>9</v>
      </c>
      <c r="J2429" s="430">
        <v>138924</v>
      </c>
      <c r="K2429" s="430">
        <v>72</v>
      </c>
      <c r="L2429" s="431" t="s">
        <v>408</v>
      </c>
      <c r="M2429" s="355" t="s">
        <v>13277</v>
      </c>
    </row>
    <row r="2430" spans="1:13">
      <c r="A2430" s="354">
        <v>45568</v>
      </c>
      <c r="B2430" s="355" t="s">
        <v>5905</v>
      </c>
      <c r="C2430" s="355" t="s">
        <v>5906</v>
      </c>
      <c r="D2430" s="355" t="s">
        <v>5907</v>
      </c>
      <c r="E2430" s="355" t="s">
        <v>488</v>
      </c>
      <c r="F2430" s="355" t="s">
        <v>489</v>
      </c>
      <c r="G2430" s="355" t="s">
        <v>521</v>
      </c>
      <c r="H2430" s="430">
        <v>199340</v>
      </c>
      <c r="I2430" s="355">
        <f t="shared" si="40"/>
        <v>10</v>
      </c>
      <c r="J2430" s="430">
        <v>199340</v>
      </c>
      <c r="K2430" s="430">
        <v>102</v>
      </c>
      <c r="L2430" s="431" t="s">
        <v>408</v>
      </c>
      <c r="M2430" s="355" t="s">
        <v>13278</v>
      </c>
    </row>
    <row r="2431" spans="1:13">
      <c r="A2431" s="354">
        <v>45577</v>
      </c>
      <c r="B2431" s="355" t="s">
        <v>5908</v>
      </c>
      <c r="C2431" s="355" t="s">
        <v>5909</v>
      </c>
      <c r="D2431" s="355" t="s">
        <v>5910</v>
      </c>
      <c r="E2431" s="355" t="s">
        <v>488</v>
      </c>
      <c r="F2431" s="355" t="s">
        <v>489</v>
      </c>
      <c r="G2431" s="355" t="s">
        <v>521</v>
      </c>
      <c r="H2431" s="430">
        <v>29574</v>
      </c>
      <c r="I2431" s="355">
        <f t="shared" si="40"/>
        <v>10</v>
      </c>
      <c r="J2431" s="430">
        <v>29574</v>
      </c>
      <c r="K2431" s="430">
        <v>16</v>
      </c>
      <c r="L2431" s="431" t="s">
        <v>408</v>
      </c>
      <c r="M2431" s="355" t="s">
        <v>13279</v>
      </c>
    </row>
    <row r="2432" spans="1:13">
      <c r="A2432" s="354">
        <v>45577</v>
      </c>
      <c r="B2432" s="355" t="s">
        <v>5908</v>
      </c>
      <c r="C2432" s="355" t="s">
        <v>5909</v>
      </c>
      <c r="D2432" s="355" t="s">
        <v>5910</v>
      </c>
      <c r="E2432" s="355" t="s">
        <v>488</v>
      </c>
      <c r="F2432" s="355" t="s">
        <v>489</v>
      </c>
      <c r="G2432" s="355" t="s">
        <v>521</v>
      </c>
      <c r="H2432" s="430">
        <v>81888</v>
      </c>
      <c r="I2432" s="355">
        <f t="shared" si="40"/>
        <v>10</v>
      </c>
      <c r="J2432" s="430">
        <v>81888</v>
      </c>
      <c r="K2432" s="430">
        <v>42</v>
      </c>
      <c r="L2432" s="431" t="s">
        <v>408</v>
      </c>
      <c r="M2432" s="355" t="s">
        <v>13278</v>
      </c>
    </row>
    <row r="2433" spans="1:13">
      <c r="A2433" s="354">
        <v>45577</v>
      </c>
      <c r="B2433" s="355" t="s">
        <v>5908</v>
      </c>
      <c r="C2433" s="355" t="s">
        <v>5909</v>
      </c>
      <c r="D2433" s="355" t="s">
        <v>5910</v>
      </c>
      <c r="E2433" s="355" t="s">
        <v>488</v>
      </c>
      <c r="F2433" s="355" t="s">
        <v>489</v>
      </c>
      <c r="G2433" s="355" t="s">
        <v>521</v>
      </c>
      <c r="H2433" s="430">
        <v>42412</v>
      </c>
      <c r="I2433" s="355">
        <f t="shared" si="40"/>
        <v>10</v>
      </c>
      <c r="J2433" s="430">
        <v>42412</v>
      </c>
      <c r="K2433" s="430">
        <v>22</v>
      </c>
      <c r="L2433" s="431" t="s">
        <v>408</v>
      </c>
      <c r="M2433" s="355" t="s">
        <v>13276</v>
      </c>
    </row>
    <row r="2434" spans="1:13">
      <c r="A2434" s="354">
        <v>45589</v>
      </c>
      <c r="B2434" s="355" t="s">
        <v>5911</v>
      </c>
      <c r="C2434" s="355" t="s">
        <v>5912</v>
      </c>
      <c r="D2434" s="355" t="s">
        <v>5913</v>
      </c>
      <c r="E2434" s="355" t="s">
        <v>488</v>
      </c>
      <c r="F2434" s="355" t="s">
        <v>489</v>
      </c>
      <c r="G2434" s="355" t="s">
        <v>521</v>
      </c>
      <c r="H2434" s="430">
        <v>201039</v>
      </c>
      <c r="I2434" s="355">
        <f t="shared" si="40"/>
        <v>10</v>
      </c>
      <c r="J2434" s="430">
        <v>201039</v>
      </c>
      <c r="K2434" s="430">
        <v>103</v>
      </c>
      <c r="L2434" s="431" t="s">
        <v>408</v>
      </c>
      <c r="M2434" s="355" t="s">
        <v>13279</v>
      </c>
    </row>
    <row r="2435" spans="1:13">
      <c r="A2435" s="354">
        <v>45598</v>
      </c>
      <c r="B2435" s="355" t="s">
        <v>5914</v>
      </c>
      <c r="C2435" s="355" t="s">
        <v>5915</v>
      </c>
      <c r="D2435" s="355" t="s">
        <v>5916</v>
      </c>
      <c r="E2435" s="355" t="s">
        <v>488</v>
      </c>
      <c r="F2435" s="355" t="s">
        <v>489</v>
      </c>
      <c r="G2435" s="355" t="s">
        <v>521</v>
      </c>
      <c r="H2435" s="430">
        <v>205388</v>
      </c>
      <c r="I2435" s="355">
        <f t="shared" si="40"/>
        <v>11</v>
      </c>
      <c r="J2435" s="430">
        <v>205388</v>
      </c>
      <c r="K2435" s="430">
        <v>107</v>
      </c>
      <c r="L2435" s="431" t="s">
        <v>408</v>
      </c>
      <c r="M2435" s="355" t="s">
        <v>13280</v>
      </c>
    </row>
    <row r="2436" spans="1:13">
      <c r="A2436" s="354">
        <v>45601</v>
      </c>
      <c r="B2436" s="355" t="s">
        <v>5917</v>
      </c>
      <c r="C2436" s="355" t="s">
        <v>5857</v>
      </c>
      <c r="D2436" s="355" t="s">
        <v>5918</v>
      </c>
      <c r="E2436" s="355" t="s">
        <v>488</v>
      </c>
      <c r="F2436" s="355" t="s">
        <v>489</v>
      </c>
      <c r="G2436" s="355" t="s">
        <v>521</v>
      </c>
      <c r="H2436" s="430">
        <v>198449</v>
      </c>
      <c r="I2436" s="355">
        <f t="shared" si="40"/>
        <v>11</v>
      </c>
      <c r="J2436" s="430">
        <v>198449</v>
      </c>
      <c r="K2436" s="430">
        <v>104</v>
      </c>
      <c r="L2436" s="431" t="s">
        <v>408</v>
      </c>
      <c r="M2436" s="355" t="s">
        <v>13281</v>
      </c>
    </row>
    <row r="2437" spans="1:13">
      <c r="A2437" s="354">
        <v>45601</v>
      </c>
      <c r="B2437" s="355" t="s">
        <v>5919</v>
      </c>
      <c r="C2437" s="355" t="s">
        <v>5920</v>
      </c>
      <c r="D2437" s="355" t="s">
        <v>5921</v>
      </c>
      <c r="E2437" s="355" t="s">
        <v>488</v>
      </c>
      <c r="F2437" s="355" t="s">
        <v>489</v>
      </c>
      <c r="G2437" s="355" t="s">
        <v>521</v>
      </c>
      <c r="H2437" s="430">
        <v>55865</v>
      </c>
      <c r="I2437" s="355">
        <f t="shared" si="40"/>
        <v>11</v>
      </c>
      <c r="J2437" s="430">
        <v>55865</v>
      </c>
      <c r="K2437" s="430">
        <v>29</v>
      </c>
      <c r="L2437" s="431" t="s">
        <v>408</v>
      </c>
      <c r="M2437" s="355" t="s">
        <v>13282</v>
      </c>
    </row>
    <row r="2438" spans="1:13">
      <c r="A2438" s="354">
        <v>45601</v>
      </c>
      <c r="B2438" s="355" t="s">
        <v>5919</v>
      </c>
      <c r="C2438" s="355" t="s">
        <v>5920</v>
      </c>
      <c r="D2438" s="355" t="s">
        <v>5921</v>
      </c>
      <c r="E2438" s="355" t="s">
        <v>488</v>
      </c>
      <c r="F2438" s="355" t="s">
        <v>489</v>
      </c>
      <c r="G2438" s="355" t="s">
        <v>521</v>
      </c>
      <c r="H2438" s="430">
        <v>73105</v>
      </c>
      <c r="I2438" s="355">
        <f t="shared" si="40"/>
        <v>11</v>
      </c>
      <c r="J2438" s="430">
        <v>73105</v>
      </c>
      <c r="K2438" s="430">
        <v>38</v>
      </c>
      <c r="L2438" s="431" t="s">
        <v>408</v>
      </c>
      <c r="M2438" s="355" t="s">
        <v>13280</v>
      </c>
    </row>
    <row r="2439" spans="1:13">
      <c r="A2439" s="354">
        <v>45601</v>
      </c>
      <c r="B2439" s="355" t="s">
        <v>5919</v>
      </c>
      <c r="C2439" s="355" t="s">
        <v>5920</v>
      </c>
      <c r="D2439" s="355" t="s">
        <v>5921</v>
      </c>
      <c r="E2439" s="355" t="s">
        <v>488</v>
      </c>
      <c r="F2439" s="355" t="s">
        <v>489</v>
      </c>
      <c r="G2439" s="355" t="s">
        <v>521</v>
      </c>
      <c r="H2439" s="430">
        <v>70949</v>
      </c>
      <c r="I2439" s="355">
        <f t="shared" si="40"/>
        <v>11</v>
      </c>
      <c r="J2439" s="430">
        <v>70949</v>
      </c>
      <c r="K2439" s="430">
        <v>36</v>
      </c>
      <c r="L2439" s="431" t="s">
        <v>408</v>
      </c>
      <c r="M2439" s="355" t="s">
        <v>13281</v>
      </c>
    </row>
    <row r="2440" spans="1:13">
      <c r="A2440" s="354">
        <v>45602</v>
      </c>
      <c r="B2440" s="355" t="s">
        <v>5922</v>
      </c>
      <c r="C2440" s="355" t="s">
        <v>5923</v>
      </c>
      <c r="D2440" s="355" t="s">
        <v>5924</v>
      </c>
      <c r="E2440" s="355" t="s">
        <v>488</v>
      </c>
      <c r="F2440" s="355" t="s">
        <v>489</v>
      </c>
      <c r="G2440" s="355" t="s">
        <v>521</v>
      </c>
      <c r="H2440" s="430">
        <v>199771</v>
      </c>
      <c r="I2440" s="355">
        <f t="shared" si="40"/>
        <v>11</v>
      </c>
      <c r="J2440" s="430">
        <v>199771</v>
      </c>
      <c r="K2440" s="430">
        <v>104</v>
      </c>
      <c r="L2440" s="431" t="s">
        <v>408</v>
      </c>
      <c r="M2440" s="355" t="s">
        <v>13282</v>
      </c>
    </row>
    <row r="2441" spans="1:13">
      <c r="A2441" s="354">
        <v>45603</v>
      </c>
      <c r="B2441" s="355" t="s">
        <v>5925</v>
      </c>
      <c r="C2441" s="355" t="s">
        <v>5926</v>
      </c>
      <c r="D2441" s="355" t="s">
        <v>5927</v>
      </c>
      <c r="E2441" s="355" t="s">
        <v>488</v>
      </c>
      <c r="F2441" s="355" t="s">
        <v>489</v>
      </c>
      <c r="G2441" s="355" t="s">
        <v>521</v>
      </c>
      <c r="H2441" s="430">
        <v>155592</v>
      </c>
      <c r="I2441" s="355">
        <f t="shared" si="40"/>
        <v>11</v>
      </c>
      <c r="J2441" s="430">
        <v>155592</v>
      </c>
      <c r="K2441" s="430">
        <v>80</v>
      </c>
      <c r="L2441" s="431" t="s">
        <v>408</v>
      </c>
      <c r="M2441" s="355" t="s">
        <v>13186</v>
      </c>
    </row>
    <row r="2442" spans="1:13">
      <c r="A2442" s="354">
        <v>45603</v>
      </c>
      <c r="B2442" s="355" t="s">
        <v>5925</v>
      </c>
      <c r="C2442" s="355" t="s">
        <v>5926</v>
      </c>
      <c r="D2442" s="355" t="s">
        <v>5927</v>
      </c>
      <c r="E2442" s="355" t="s">
        <v>488</v>
      </c>
      <c r="F2442" s="355" t="s">
        <v>489</v>
      </c>
      <c r="G2442" s="355" t="s">
        <v>521</v>
      </c>
      <c r="H2442" s="430">
        <v>46934</v>
      </c>
      <c r="I2442" s="355">
        <f t="shared" si="40"/>
        <v>11</v>
      </c>
      <c r="J2442" s="430">
        <v>46934</v>
      </c>
      <c r="K2442" s="430">
        <v>24</v>
      </c>
      <c r="L2442" s="431" t="s">
        <v>408</v>
      </c>
      <c r="M2442" s="355" t="s">
        <v>13282</v>
      </c>
    </row>
    <row r="2443" spans="1:13">
      <c r="A2443" s="354">
        <v>45624</v>
      </c>
      <c r="B2443" s="355" t="s">
        <v>5928</v>
      </c>
      <c r="C2443" s="355" t="s">
        <v>5929</v>
      </c>
      <c r="D2443" s="355" t="s">
        <v>5930</v>
      </c>
      <c r="E2443" s="355" t="s">
        <v>488</v>
      </c>
      <c r="F2443" s="355" t="s">
        <v>489</v>
      </c>
      <c r="G2443" s="355" t="s">
        <v>521</v>
      </c>
      <c r="H2443" s="430">
        <v>123182</v>
      </c>
      <c r="I2443" s="355">
        <f t="shared" si="40"/>
        <v>11</v>
      </c>
      <c r="J2443" s="430">
        <v>123182</v>
      </c>
      <c r="K2443" s="430">
        <v>68</v>
      </c>
      <c r="L2443" s="431" t="s">
        <v>408</v>
      </c>
      <c r="M2443" s="355" t="s">
        <v>13283</v>
      </c>
    </row>
    <row r="2444" spans="1:13">
      <c r="A2444" s="354">
        <v>45624</v>
      </c>
      <c r="B2444" s="355" t="s">
        <v>5928</v>
      </c>
      <c r="C2444" s="355" t="s">
        <v>5929</v>
      </c>
      <c r="D2444" s="355" t="s">
        <v>5930</v>
      </c>
      <c r="E2444" s="355" t="s">
        <v>488</v>
      </c>
      <c r="F2444" s="355" t="s">
        <v>489</v>
      </c>
      <c r="G2444" s="355" t="s">
        <v>521</v>
      </c>
      <c r="H2444" s="430">
        <v>66780</v>
      </c>
      <c r="I2444" s="355">
        <f t="shared" ref="I2444:I2450" si="41">MONTH(A2444)</f>
        <v>11</v>
      </c>
      <c r="J2444" s="430">
        <v>66780</v>
      </c>
      <c r="K2444" s="430">
        <v>36</v>
      </c>
      <c r="L2444" s="431" t="s">
        <v>408</v>
      </c>
      <c r="M2444" s="355" t="s">
        <v>13279</v>
      </c>
    </row>
    <row r="2445" spans="1:13">
      <c r="A2445" s="354">
        <v>45624</v>
      </c>
      <c r="B2445" s="355" t="s">
        <v>5931</v>
      </c>
      <c r="C2445" s="355" t="s">
        <v>5932</v>
      </c>
      <c r="D2445" s="355" t="s">
        <v>5933</v>
      </c>
      <c r="E2445" s="355" t="s">
        <v>488</v>
      </c>
      <c r="F2445" s="355" t="s">
        <v>489</v>
      </c>
      <c r="G2445" s="355" t="s">
        <v>521</v>
      </c>
      <c r="H2445" s="430">
        <v>38304</v>
      </c>
      <c r="I2445" s="355">
        <f t="shared" si="41"/>
        <v>11</v>
      </c>
      <c r="J2445" s="430">
        <v>38304</v>
      </c>
      <c r="K2445" s="430">
        <v>21</v>
      </c>
      <c r="L2445" s="431" t="s">
        <v>408</v>
      </c>
      <c r="M2445" s="355" t="s">
        <v>13284</v>
      </c>
    </row>
    <row r="2446" spans="1:13">
      <c r="A2446" s="354">
        <v>45624</v>
      </c>
      <c r="B2446" s="355" t="s">
        <v>5931</v>
      </c>
      <c r="C2446" s="355" t="s">
        <v>5932</v>
      </c>
      <c r="D2446" s="355" t="s">
        <v>5933</v>
      </c>
      <c r="E2446" s="355" t="s">
        <v>488</v>
      </c>
      <c r="F2446" s="355" t="s">
        <v>489</v>
      </c>
      <c r="G2446" s="355" t="s">
        <v>521</v>
      </c>
      <c r="H2446" s="430">
        <v>150495</v>
      </c>
      <c r="I2446" s="355">
        <f t="shared" si="41"/>
        <v>11</v>
      </c>
      <c r="J2446" s="430">
        <v>150495</v>
      </c>
      <c r="K2446" s="430">
        <v>83</v>
      </c>
      <c r="L2446" s="431" t="s">
        <v>408</v>
      </c>
      <c r="M2446" s="355" t="s">
        <v>13283</v>
      </c>
    </row>
    <row r="2447" spans="1:13">
      <c r="A2447" s="354">
        <v>45625</v>
      </c>
      <c r="B2447" s="355" t="s">
        <v>5934</v>
      </c>
      <c r="C2447" s="355" t="s">
        <v>5935</v>
      </c>
      <c r="D2447" s="355" t="s">
        <v>5936</v>
      </c>
      <c r="E2447" s="355" t="s">
        <v>488</v>
      </c>
      <c r="F2447" s="355" t="s">
        <v>489</v>
      </c>
      <c r="G2447" s="355" t="s">
        <v>521</v>
      </c>
      <c r="H2447" s="430">
        <v>154368</v>
      </c>
      <c r="I2447" s="355">
        <f t="shared" si="41"/>
        <v>11</v>
      </c>
      <c r="J2447" s="430">
        <v>154368</v>
      </c>
      <c r="K2447" s="430">
        <v>80</v>
      </c>
      <c r="L2447" s="431" t="s">
        <v>408</v>
      </c>
      <c r="M2447" s="355" t="s">
        <v>13285</v>
      </c>
    </row>
    <row r="2448" spans="1:13">
      <c r="A2448" s="354">
        <v>45626</v>
      </c>
      <c r="B2448" s="355" t="s">
        <v>5937</v>
      </c>
      <c r="C2448" s="355" t="s">
        <v>5938</v>
      </c>
      <c r="D2448" s="355" t="s">
        <v>5939</v>
      </c>
      <c r="E2448" s="355" t="s">
        <v>488</v>
      </c>
      <c r="F2448" s="355" t="s">
        <v>489</v>
      </c>
      <c r="G2448" s="355" t="s">
        <v>521</v>
      </c>
      <c r="H2448" s="430">
        <v>145990</v>
      </c>
      <c r="I2448" s="355">
        <f t="shared" si="41"/>
        <v>11</v>
      </c>
      <c r="J2448" s="430">
        <v>145990</v>
      </c>
      <c r="K2448" s="430">
        <v>80</v>
      </c>
      <c r="L2448" s="431" t="s">
        <v>408</v>
      </c>
      <c r="M2448" s="355" t="s">
        <v>13284</v>
      </c>
    </row>
    <row r="2449" spans="1:13">
      <c r="A2449" s="354">
        <v>45626</v>
      </c>
      <c r="B2449" s="355" t="s">
        <v>5940</v>
      </c>
      <c r="C2449" s="355" t="s">
        <v>5941</v>
      </c>
      <c r="D2449" s="355" t="s">
        <v>5942</v>
      </c>
      <c r="E2449" s="355" t="s">
        <v>488</v>
      </c>
      <c r="F2449" s="355" t="s">
        <v>489</v>
      </c>
      <c r="G2449" s="355" t="s">
        <v>521</v>
      </c>
      <c r="H2449" s="430">
        <v>134247</v>
      </c>
      <c r="I2449" s="355">
        <f t="shared" si="41"/>
        <v>11</v>
      </c>
      <c r="J2449" s="430">
        <v>134247</v>
      </c>
      <c r="K2449" s="430">
        <v>73</v>
      </c>
      <c r="L2449" s="431" t="s">
        <v>300</v>
      </c>
      <c r="M2449" s="355" t="s">
        <v>13285</v>
      </c>
    </row>
    <row r="2450" spans="1:13">
      <c r="A2450" s="354">
        <v>45626</v>
      </c>
      <c r="B2450" s="355" t="s">
        <v>5940</v>
      </c>
      <c r="C2450" s="355" t="s">
        <v>5941</v>
      </c>
      <c r="D2450" s="355" t="s">
        <v>5942</v>
      </c>
      <c r="E2450" s="355" t="s">
        <v>488</v>
      </c>
      <c r="F2450" s="355" t="s">
        <v>489</v>
      </c>
      <c r="G2450" s="355" t="s">
        <v>521</v>
      </c>
      <c r="H2450" s="430">
        <v>12950</v>
      </c>
      <c r="I2450" s="355">
        <f t="shared" si="41"/>
        <v>11</v>
      </c>
      <c r="J2450" s="430">
        <v>12950</v>
      </c>
      <c r="K2450" s="430">
        <v>7</v>
      </c>
      <c r="L2450" s="431" t="s">
        <v>300</v>
      </c>
      <c r="M2450" s="355" t="s">
        <v>13284</v>
      </c>
    </row>
    <row r="2451" spans="1:13">
      <c r="A2451" s="432">
        <v>45626</v>
      </c>
      <c r="B2451" s="355" t="s">
        <v>5943</v>
      </c>
      <c r="C2451" s="355" t="s">
        <v>5944</v>
      </c>
      <c r="D2451" s="355" t="s">
        <v>5945</v>
      </c>
      <c r="E2451" s="355" t="s">
        <v>488</v>
      </c>
      <c r="F2451" s="355" t="s">
        <v>489</v>
      </c>
      <c r="G2451" s="355" t="s">
        <v>521</v>
      </c>
      <c r="H2451" s="430">
        <v>111886</v>
      </c>
      <c r="J2451" s="430">
        <v>111886</v>
      </c>
      <c r="K2451" s="430">
        <v>58</v>
      </c>
      <c r="L2451" s="355" t="s">
        <v>300</v>
      </c>
      <c r="M2451" s="355" t="s">
        <v>13286</v>
      </c>
    </row>
    <row r="2452" spans="1:13">
      <c r="A2452" s="354">
        <v>45626</v>
      </c>
      <c r="B2452" s="355" t="s">
        <v>5943</v>
      </c>
      <c r="C2452" s="355" t="s">
        <v>5944</v>
      </c>
      <c r="D2452" s="355" t="s">
        <v>5945</v>
      </c>
      <c r="E2452" s="355" t="s">
        <v>488</v>
      </c>
      <c r="F2452" s="355" t="s">
        <v>489</v>
      </c>
      <c r="G2452" s="355" t="s">
        <v>521</v>
      </c>
      <c r="H2452" s="430">
        <v>81609</v>
      </c>
      <c r="I2452" s="355">
        <f t="shared" ref="I2452:I2515" si="42">MONTH(A2452)</f>
        <v>11</v>
      </c>
      <c r="J2452" s="430">
        <v>81609</v>
      </c>
      <c r="K2452" s="430">
        <v>42</v>
      </c>
      <c r="L2452" s="431" t="s">
        <v>300</v>
      </c>
      <c r="M2452" s="355" t="s">
        <v>13284</v>
      </c>
    </row>
    <row r="2453" spans="1:13">
      <c r="A2453" s="354">
        <v>45626</v>
      </c>
      <c r="B2453" s="355" t="s">
        <v>5946</v>
      </c>
      <c r="C2453" s="355" t="s">
        <v>5947</v>
      </c>
      <c r="D2453" s="355" t="s">
        <v>5948</v>
      </c>
      <c r="E2453" s="355" t="s">
        <v>488</v>
      </c>
      <c r="F2453" s="355" t="s">
        <v>489</v>
      </c>
      <c r="G2453" s="355" t="s">
        <v>521</v>
      </c>
      <c r="H2453" s="430">
        <v>194556</v>
      </c>
      <c r="I2453" s="355">
        <f t="shared" si="42"/>
        <v>11</v>
      </c>
      <c r="J2453" s="430">
        <v>194556</v>
      </c>
      <c r="K2453" s="430">
        <v>100</v>
      </c>
      <c r="L2453" s="431" t="s">
        <v>408</v>
      </c>
      <c r="M2453" s="355" t="s">
        <v>13286</v>
      </c>
    </row>
    <row r="2454" spans="1:13">
      <c r="A2454" s="354">
        <v>45630</v>
      </c>
      <c r="B2454" s="355" t="s">
        <v>5949</v>
      </c>
      <c r="C2454" s="355" t="s">
        <v>5950</v>
      </c>
      <c r="D2454" s="355" t="s">
        <v>5951</v>
      </c>
      <c r="E2454" s="355" t="s">
        <v>488</v>
      </c>
      <c r="F2454" s="355" t="s">
        <v>489</v>
      </c>
      <c r="G2454" s="355" t="s">
        <v>521</v>
      </c>
      <c r="H2454" s="430">
        <v>153056</v>
      </c>
      <c r="I2454" s="355">
        <f t="shared" si="42"/>
        <v>12</v>
      </c>
      <c r="J2454" s="430">
        <v>153056</v>
      </c>
      <c r="K2454" s="430">
        <v>80</v>
      </c>
      <c r="L2454" s="431" t="s">
        <v>300</v>
      </c>
      <c r="M2454" s="355" t="s">
        <v>13287</v>
      </c>
    </row>
    <row r="2455" spans="1:13">
      <c r="A2455" s="354">
        <v>45632</v>
      </c>
      <c r="B2455" s="355" t="s">
        <v>5952</v>
      </c>
      <c r="C2455" s="355" t="s">
        <v>5953</v>
      </c>
      <c r="D2455" s="355" t="s">
        <v>5954</v>
      </c>
      <c r="E2455" s="355" t="s">
        <v>488</v>
      </c>
      <c r="F2455" s="355" t="s">
        <v>489</v>
      </c>
      <c r="G2455" s="355" t="s">
        <v>521</v>
      </c>
      <c r="H2455" s="430">
        <v>19340</v>
      </c>
      <c r="I2455" s="355">
        <f t="shared" si="42"/>
        <v>12</v>
      </c>
      <c r="J2455" s="430">
        <v>19340</v>
      </c>
      <c r="K2455" s="430">
        <v>10</v>
      </c>
      <c r="L2455" s="431" t="s">
        <v>408</v>
      </c>
      <c r="M2455" s="355" t="s">
        <v>13288</v>
      </c>
    </row>
    <row r="2456" spans="1:13">
      <c r="A2456" s="354">
        <v>45632</v>
      </c>
      <c r="B2456" s="355" t="s">
        <v>5952</v>
      </c>
      <c r="C2456" s="355" t="s">
        <v>5953</v>
      </c>
      <c r="D2456" s="355" t="s">
        <v>5954</v>
      </c>
      <c r="E2456" s="355" t="s">
        <v>488</v>
      </c>
      <c r="F2456" s="355" t="s">
        <v>489</v>
      </c>
      <c r="G2456" s="355" t="s">
        <v>521</v>
      </c>
      <c r="H2456" s="430">
        <v>135114</v>
      </c>
      <c r="I2456" s="355">
        <f t="shared" si="42"/>
        <v>12</v>
      </c>
      <c r="J2456" s="430">
        <v>135114</v>
      </c>
      <c r="K2456" s="430">
        <v>70</v>
      </c>
      <c r="L2456" s="431" t="s">
        <v>408</v>
      </c>
      <c r="M2456" s="355" t="s">
        <v>13287</v>
      </c>
    </row>
    <row r="2457" spans="1:13">
      <c r="A2457" s="354">
        <v>45632</v>
      </c>
      <c r="B2457" s="355" t="s">
        <v>5955</v>
      </c>
      <c r="C2457" s="355" t="s">
        <v>5860</v>
      </c>
      <c r="D2457" s="355" t="s">
        <v>5956</v>
      </c>
      <c r="E2457" s="355" t="s">
        <v>488</v>
      </c>
      <c r="F2457" s="355" t="s">
        <v>489</v>
      </c>
      <c r="G2457" s="355" t="s">
        <v>521</v>
      </c>
      <c r="H2457" s="430">
        <v>201452</v>
      </c>
      <c r="I2457" s="355">
        <f t="shared" si="42"/>
        <v>12</v>
      </c>
      <c r="J2457" s="430">
        <v>201452</v>
      </c>
      <c r="K2457" s="430">
        <v>104</v>
      </c>
      <c r="L2457" s="431" t="s">
        <v>408</v>
      </c>
      <c r="M2457" s="355" t="s">
        <v>13288</v>
      </c>
    </row>
    <row r="2458" spans="1:13">
      <c r="A2458" s="354">
        <v>45644</v>
      </c>
      <c r="B2458" s="355" t="s">
        <v>5957</v>
      </c>
      <c r="C2458" s="355" t="s">
        <v>5958</v>
      </c>
      <c r="D2458" s="355" t="s">
        <v>5959</v>
      </c>
      <c r="E2458" s="355" t="s">
        <v>488</v>
      </c>
      <c r="F2458" s="355" t="s">
        <v>489</v>
      </c>
      <c r="G2458" s="355" t="s">
        <v>521</v>
      </c>
      <c r="H2458" s="430">
        <v>150819</v>
      </c>
      <c r="I2458" s="355">
        <f t="shared" si="42"/>
        <v>12</v>
      </c>
      <c r="J2458" s="430">
        <v>150819</v>
      </c>
      <c r="K2458" s="430">
        <v>77</v>
      </c>
      <c r="L2458" s="431" t="s">
        <v>408</v>
      </c>
      <c r="M2458" s="355" t="s">
        <v>13215</v>
      </c>
    </row>
    <row r="2459" spans="1:13">
      <c r="A2459" s="354">
        <v>45644</v>
      </c>
      <c r="B2459" s="355" t="s">
        <v>5960</v>
      </c>
      <c r="C2459" s="355" t="s">
        <v>5961</v>
      </c>
      <c r="D2459" s="355" t="s">
        <v>5962</v>
      </c>
      <c r="E2459" s="355" t="s">
        <v>488</v>
      </c>
      <c r="F2459" s="355" t="s">
        <v>489</v>
      </c>
      <c r="G2459" s="355" t="s">
        <v>521</v>
      </c>
      <c r="H2459" s="430">
        <v>64079</v>
      </c>
      <c r="I2459" s="355">
        <f t="shared" si="42"/>
        <v>12</v>
      </c>
      <c r="J2459" s="430">
        <v>64079</v>
      </c>
      <c r="K2459" s="430">
        <v>33</v>
      </c>
      <c r="L2459" s="431" t="s">
        <v>408</v>
      </c>
      <c r="M2459" s="355" t="s">
        <v>13215</v>
      </c>
    </row>
    <row r="2460" spans="1:13">
      <c r="A2460" s="354">
        <v>45644</v>
      </c>
      <c r="B2460" s="355" t="s">
        <v>5960</v>
      </c>
      <c r="C2460" s="355" t="s">
        <v>5961</v>
      </c>
      <c r="D2460" s="355" t="s">
        <v>5962</v>
      </c>
      <c r="E2460" s="355" t="s">
        <v>488</v>
      </c>
      <c r="F2460" s="355" t="s">
        <v>489</v>
      </c>
      <c r="G2460" s="355" t="s">
        <v>521</v>
      </c>
      <c r="H2460" s="430">
        <v>91355</v>
      </c>
      <c r="I2460" s="355">
        <f t="shared" si="42"/>
        <v>12</v>
      </c>
      <c r="J2460" s="430">
        <v>91355</v>
      </c>
      <c r="K2460" s="430">
        <v>47</v>
      </c>
      <c r="L2460" s="431" t="s">
        <v>408</v>
      </c>
      <c r="M2460" s="355" t="s">
        <v>13288</v>
      </c>
    </row>
    <row r="2461" spans="1:13">
      <c r="A2461" s="354">
        <v>45313</v>
      </c>
      <c r="B2461" s="355" t="s">
        <v>5963</v>
      </c>
      <c r="C2461" s="355" t="s">
        <v>5964</v>
      </c>
      <c r="D2461" s="355" t="s">
        <v>5965</v>
      </c>
      <c r="E2461" s="355" t="s">
        <v>488</v>
      </c>
      <c r="F2461" s="355" t="s">
        <v>489</v>
      </c>
      <c r="G2461" s="355" t="s">
        <v>527</v>
      </c>
      <c r="H2461" s="430">
        <v>152614</v>
      </c>
      <c r="I2461" s="355">
        <f t="shared" si="42"/>
        <v>1</v>
      </c>
      <c r="J2461" s="430">
        <v>152614</v>
      </c>
      <c r="K2461" s="430">
        <v>80</v>
      </c>
      <c r="L2461" s="431" t="s">
        <v>408</v>
      </c>
      <c r="M2461" s="355" t="s">
        <v>13289</v>
      </c>
    </row>
    <row r="2462" spans="1:13">
      <c r="A2462" s="354">
        <v>45313</v>
      </c>
      <c r="B2462" s="355" t="s">
        <v>5966</v>
      </c>
      <c r="C2462" s="355" t="s">
        <v>5967</v>
      </c>
      <c r="D2462" s="355" t="s">
        <v>5968</v>
      </c>
      <c r="E2462" s="355" t="s">
        <v>488</v>
      </c>
      <c r="F2462" s="355" t="s">
        <v>489</v>
      </c>
      <c r="G2462" s="355" t="s">
        <v>527</v>
      </c>
      <c r="H2462" s="430">
        <v>154560</v>
      </c>
      <c r="I2462" s="355">
        <f t="shared" si="42"/>
        <v>1</v>
      </c>
      <c r="J2462" s="430">
        <v>154560</v>
      </c>
      <c r="K2462" s="430">
        <v>80</v>
      </c>
      <c r="L2462" s="431" t="s">
        <v>408</v>
      </c>
      <c r="M2462" s="355" t="s">
        <v>13290</v>
      </c>
    </row>
    <row r="2463" spans="1:13">
      <c r="A2463" s="354">
        <v>45317</v>
      </c>
      <c r="B2463" s="355" t="s">
        <v>5969</v>
      </c>
      <c r="C2463" s="355" t="s">
        <v>5970</v>
      </c>
      <c r="D2463" s="355" t="s">
        <v>5971</v>
      </c>
      <c r="E2463" s="355" t="s">
        <v>488</v>
      </c>
      <c r="F2463" s="355" t="s">
        <v>489</v>
      </c>
      <c r="G2463" s="355" t="s">
        <v>527</v>
      </c>
      <c r="H2463" s="430">
        <v>199206</v>
      </c>
      <c r="I2463" s="355">
        <f t="shared" si="42"/>
        <v>1</v>
      </c>
      <c r="J2463" s="430">
        <v>199206</v>
      </c>
      <c r="K2463" s="430">
        <v>104</v>
      </c>
      <c r="L2463" s="431" t="s">
        <v>408</v>
      </c>
      <c r="M2463" s="355" t="s">
        <v>528</v>
      </c>
    </row>
    <row r="2464" spans="1:13">
      <c r="A2464" s="354">
        <v>45318</v>
      </c>
      <c r="B2464" s="355" t="s">
        <v>5972</v>
      </c>
      <c r="C2464" s="355" t="s">
        <v>5973</v>
      </c>
      <c r="D2464" s="355" t="s">
        <v>5974</v>
      </c>
      <c r="E2464" s="355" t="s">
        <v>488</v>
      </c>
      <c r="F2464" s="355" t="s">
        <v>489</v>
      </c>
      <c r="G2464" s="355" t="s">
        <v>527</v>
      </c>
      <c r="H2464" s="430">
        <v>153072</v>
      </c>
      <c r="I2464" s="355">
        <f t="shared" si="42"/>
        <v>1</v>
      </c>
      <c r="J2464" s="430">
        <v>153072</v>
      </c>
      <c r="K2464" s="430">
        <v>80</v>
      </c>
      <c r="L2464" s="431" t="s">
        <v>408</v>
      </c>
      <c r="M2464" s="355" t="s">
        <v>13291</v>
      </c>
    </row>
    <row r="2465" spans="1:13">
      <c r="A2465" s="354">
        <v>45330</v>
      </c>
      <c r="B2465" s="355" t="s">
        <v>5975</v>
      </c>
      <c r="C2465" s="355" t="s">
        <v>5976</v>
      </c>
      <c r="D2465" s="355" t="s">
        <v>5977</v>
      </c>
      <c r="E2465" s="355" t="s">
        <v>488</v>
      </c>
      <c r="F2465" s="355" t="s">
        <v>489</v>
      </c>
      <c r="G2465" s="355" t="s">
        <v>527</v>
      </c>
      <c r="H2465" s="430">
        <v>146627</v>
      </c>
      <c r="I2465" s="355">
        <f t="shared" si="42"/>
        <v>2</v>
      </c>
      <c r="J2465" s="430">
        <v>146627</v>
      </c>
      <c r="K2465" s="430">
        <v>77</v>
      </c>
      <c r="L2465" s="431" t="s">
        <v>408</v>
      </c>
      <c r="M2465" s="355" t="s">
        <v>13289</v>
      </c>
    </row>
    <row r="2466" spans="1:13">
      <c r="A2466" s="354">
        <v>45330</v>
      </c>
      <c r="B2466" s="355" t="s">
        <v>5975</v>
      </c>
      <c r="C2466" s="355" t="s">
        <v>5976</v>
      </c>
      <c r="D2466" s="355" t="s">
        <v>5977</v>
      </c>
      <c r="E2466" s="355" t="s">
        <v>488</v>
      </c>
      <c r="F2466" s="355" t="s">
        <v>489</v>
      </c>
      <c r="G2466" s="355" t="s">
        <v>527</v>
      </c>
      <c r="H2466" s="430">
        <v>6105</v>
      </c>
      <c r="I2466" s="355">
        <f t="shared" si="42"/>
        <v>2</v>
      </c>
      <c r="J2466" s="430">
        <v>6105</v>
      </c>
      <c r="K2466" s="430">
        <v>3</v>
      </c>
      <c r="L2466" s="431" t="s">
        <v>408</v>
      </c>
      <c r="M2466" s="355" t="s">
        <v>528</v>
      </c>
    </row>
    <row r="2467" spans="1:13">
      <c r="A2467" s="354">
        <v>45331</v>
      </c>
      <c r="B2467" s="355" t="s">
        <v>5978</v>
      </c>
      <c r="C2467" s="355" t="s">
        <v>5979</v>
      </c>
      <c r="D2467" s="355" t="s">
        <v>5980</v>
      </c>
      <c r="E2467" s="355" t="s">
        <v>488</v>
      </c>
      <c r="F2467" s="355" t="s">
        <v>489</v>
      </c>
      <c r="G2467" s="355" t="s">
        <v>527</v>
      </c>
      <c r="H2467" s="430">
        <v>152160</v>
      </c>
      <c r="I2467" s="355">
        <f t="shared" si="42"/>
        <v>2</v>
      </c>
      <c r="J2467" s="430">
        <v>152160</v>
      </c>
      <c r="K2467" s="430">
        <v>80</v>
      </c>
      <c r="L2467" s="431" t="s">
        <v>408</v>
      </c>
      <c r="M2467" s="355" t="s">
        <v>13292</v>
      </c>
    </row>
    <row r="2468" spans="1:13">
      <c r="A2468" s="354">
        <v>45331</v>
      </c>
      <c r="B2468" s="355" t="s">
        <v>5981</v>
      </c>
      <c r="C2468" s="355" t="s">
        <v>5982</v>
      </c>
      <c r="D2468" s="355" t="s">
        <v>5983</v>
      </c>
      <c r="E2468" s="355" t="s">
        <v>488</v>
      </c>
      <c r="F2468" s="355" t="s">
        <v>489</v>
      </c>
      <c r="G2468" s="355" t="s">
        <v>527</v>
      </c>
      <c r="H2468" s="430">
        <v>182210</v>
      </c>
      <c r="I2468" s="355">
        <f t="shared" si="42"/>
        <v>2</v>
      </c>
      <c r="J2468" s="430">
        <v>182210</v>
      </c>
      <c r="K2468" s="430">
        <v>95</v>
      </c>
      <c r="L2468" s="431" t="s">
        <v>408</v>
      </c>
      <c r="M2468" s="355" t="s">
        <v>13293</v>
      </c>
    </row>
    <row r="2469" spans="1:13">
      <c r="A2469" s="354">
        <v>45331</v>
      </c>
      <c r="B2469" s="355" t="s">
        <v>5981</v>
      </c>
      <c r="C2469" s="355" t="s">
        <v>5982</v>
      </c>
      <c r="D2469" s="355" t="s">
        <v>5983</v>
      </c>
      <c r="E2469" s="355" t="s">
        <v>488</v>
      </c>
      <c r="F2469" s="355" t="s">
        <v>489</v>
      </c>
      <c r="G2469" s="355" t="s">
        <v>527</v>
      </c>
      <c r="H2469" s="430">
        <v>16952</v>
      </c>
      <c r="I2469" s="355">
        <f t="shared" si="42"/>
        <v>2</v>
      </c>
      <c r="J2469" s="430">
        <v>16952</v>
      </c>
      <c r="K2469" s="430">
        <v>9</v>
      </c>
      <c r="L2469" s="431" t="s">
        <v>408</v>
      </c>
      <c r="M2469" s="355" t="s">
        <v>528</v>
      </c>
    </row>
    <row r="2470" spans="1:13">
      <c r="A2470" s="354">
        <v>45364</v>
      </c>
      <c r="B2470" s="355" t="s">
        <v>5984</v>
      </c>
      <c r="C2470" s="355" t="s">
        <v>5985</v>
      </c>
      <c r="D2470" s="355" t="s">
        <v>5986</v>
      </c>
      <c r="E2470" s="355" t="s">
        <v>488</v>
      </c>
      <c r="F2470" s="355" t="s">
        <v>489</v>
      </c>
      <c r="G2470" s="355" t="s">
        <v>527</v>
      </c>
      <c r="H2470" s="430">
        <v>153088</v>
      </c>
      <c r="I2470" s="355">
        <f t="shared" si="42"/>
        <v>3</v>
      </c>
      <c r="J2470" s="430">
        <v>153088</v>
      </c>
      <c r="K2470" s="430">
        <v>80</v>
      </c>
      <c r="L2470" s="431" t="s">
        <v>408</v>
      </c>
      <c r="M2470" s="355" t="s">
        <v>13290</v>
      </c>
    </row>
    <row r="2471" spans="1:13">
      <c r="A2471" s="354">
        <v>45335</v>
      </c>
      <c r="B2471" s="355" t="s">
        <v>5987</v>
      </c>
      <c r="C2471" s="355" t="s">
        <v>5988</v>
      </c>
      <c r="D2471" s="355" t="s">
        <v>5989</v>
      </c>
      <c r="E2471" s="355" t="s">
        <v>488</v>
      </c>
      <c r="F2471" s="355" t="s">
        <v>489</v>
      </c>
      <c r="G2471" s="355" t="s">
        <v>527</v>
      </c>
      <c r="H2471" s="430">
        <v>28380</v>
      </c>
      <c r="I2471" s="355">
        <f t="shared" si="42"/>
        <v>2</v>
      </c>
      <c r="J2471" s="430">
        <v>28380</v>
      </c>
      <c r="K2471" s="430">
        <v>15</v>
      </c>
      <c r="L2471" s="431" t="s">
        <v>408</v>
      </c>
      <c r="M2471" s="355" t="s">
        <v>13292</v>
      </c>
    </row>
    <row r="2472" spans="1:13">
      <c r="A2472" s="354">
        <v>45335</v>
      </c>
      <c r="B2472" s="355" t="s">
        <v>5987</v>
      </c>
      <c r="C2472" s="355" t="s">
        <v>5988</v>
      </c>
      <c r="D2472" s="355" t="s">
        <v>5989</v>
      </c>
      <c r="E2472" s="355" t="s">
        <v>488</v>
      </c>
      <c r="F2472" s="355" t="s">
        <v>489</v>
      </c>
      <c r="G2472" s="355" t="s">
        <v>527</v>
      </c>
      <c r="H2472" s="430">
        <v>124306</v>
      </c>
      <c r="I2472" s="355">
        <f t="shared" si="42"/>
        <v>2</v>
      </c>
      <c r="J2472" s="430">
        <v>124306</v>
      </c>
      <c r="K2472" s="430">
        <v>65</v>
      </c>
      <c r="L2472" s="431" t="s">
        <v>408</v>
      </c>
      <c r="M2472" s="355" t="s">
        <v>13293</v>
      </c>
    </row>
    <row r="2473" spans="1:13">
      <c r="A2473" s="354">
        <v>45335</v>
      </c>
      <c r="B2473" s="355" t="s">
        <v>5990</v>
      </c>
      <c r="C2473" s="355" t="s">
        <v>5991</v>
      </c>
      <c r="D2473" s="355" t="s">
        <v>5992</v>
      </c>
      <c r="E2473" s="355" t="s">
        <v>488</v>
      </c>
      <c r="F2473" s="355" t="s">
        <v>489</v>
      </c>
      <c r="G2473" s="355" t="s">
        <v>527</v>
      </c>
      <c r="H2473" s="430">
        <v>146566</v>
      </c>
      <c r="I2473" s="355">
        <f t="shared" si="42"/>
        <v>2</v>
      </c>
      <c r="J2473" s="430">
        <v>146566</v>
      </c>
      <c r="K2473" s="430">
        <v>76</v>
      </c>
      <c r="L2473" s="431" t="s">
        <v>408</v>
      </c>
      <c r="M2473" s="355" t="s">
        <v>13291</v>
      </c>
    </row>
    <row r="2474" spans="1:13">
      <c r="A2474" s="354">
        <v>45335</v>
      </c>
      <c r="B2474" s="355" t="s">
        <v>5990</v>
      </c>
      <c r="C2474" s="355" t="s">
        <v>5991</v>
      </c>
      <c r="D2474" s="355" t="s">
        <v>5992</v>
      </c>
      <c r="E2474" s="355" t="s">
        <v>488</v>
      </c>
      <c r="F2474" s="355" t="s">
        <v>489</v>
      </c>
      <c r="G2474" s="355" t="s">
        <v>527</v>
      </c>
      <c r="H2474" s="430">
        <v>53664</v>
      </c>
      <c r="I2474" s="355">
        <f t="shared" si="42"/>
        <v>2</v>
      </c>
      <c r="J2474" s="430">
        <v>53664</v>
      </c>
      <c r="K2474" s="430">
        <v>28</v>
      </c>
      <c r="L2474" s="431" t="s">
        <v>408</v>
      </c>
      <c r="M2474" s="355" t="s">
        <v>13292</v>
      </c>
    </row>
    <row r="2475" spans="1:13">
      <c r="A2475" s="354">
        <v>45364</v>
      </c>
      <c r="B2475" s="355" t="s">
        <v>5993</v>
      </c>
      <c r="C2475" s="355" t="s">
        <v>5994</v>
      </c>
      <c r="D2475" s="355" t="s">
        <v>5995</v>
      </c>
      <c r="E2475" s="355" t="s">
        <v>488</v>
      </c>
      <c r="F2475" s="355" t="s">
        <v>489</v>
      </c>
      <c r="G2475" s="355" t="s">
        <v>527</v>
      </c>
      <c r="H2475" s="430">
        <v>79384</v>
      </c>
      <c r="I2475" s="355">
        <f t="shared" si="42"/>
        <v>3</v>
      </c>
      <c r="J2475" s="430">
        <v>79384</v>
      </c>
      <c r="K2475" s="430">
        <v>41</v>
      </c>
      <c r="L2475" s="431" t="s">
        <v>408</v>
      </c>
      <c r="M2475" s="355" t="s">
        <v>13294</v>
      </c>
    </row>
    <row r="2476" spans="1:13">
      <c r="A2476" s="354">
        <v>45364</v>
      </c>
      <c r="B2476" s="355" t="s">
        <v>5993</v>
      </c>
      <c r="C2476" s="355" t="s">
        <v>5994</v>
      </c>
      <c r="D2476" s="355" t="s">
        <v>5995</v>
      </c>
      <c r="E2476" s="355" t="s">
        <v>488</v>
      </c>
      <c r="F2476" s="355" t="s">
        <v>489</v>
      </c>
      <c r="G2476" s="355" t="s">
        <v>527</v>
      </c>
      <c r="H2476" s="430">
        <v>74240</v>
      </c>
      <c r="I2476" s="355">
        <f t="shared" si="42"/>
        <v>3</v>
      </c>
      <c r="J2476" s="430">
        <v>74240</v>
      </c>
      <c r="K2476" s="430">
        <v>39</v>
      </c>
      <c r="L2476" s="431" t="s">
        <v>408</v>
      </c>
      <c r="M2476" s="355" t="s">
        <v>13292</v>
      </c>
    </row>
    <row r="2477" spans="1:13">
      <c r="A2477" s="354">
        <v>45391</v>
      </c>
      <c r="B2477" s="355" t="s">
        <v>5996</v>
      </c>
      <c r="C2477" s="355" t="s">
        <v>5997</v>
      </c>
      <c r="D2477" s="355" t="s">
        <v>5998</v>
      </c>
      <c r="E2477" s="355" t="s">
        <v>488</v>
      </c>
      <c r="F2477" s="355" t="s">
        <v>489</v>
      </c>
      <c r="G2477" s="355" t="s">
        <v>527</v>
      </c>
      <c r="H2477" s="430">
        <v>1923</v>
      </c>
      <c r="I2477" s="355">
        <f t="shared" si="42"/>
        <v>4</v>
      </c>
      <c r="J2477" s="430">
        <v>1923</v>
      </c>
      <c r="K2477" s="430">
        <v>1</v>
      </c>
      <c r="L2477" s="431" t="s">
        <v>408</v>
      </c>
      <c r="M2477" s="355" t="s">
        <v>13295</v>
      </c>
    </row>
    <row r="2478" spans="1:13">
      <c r="A2478" s="354">
        <v>45391</v>
      </c>
      <c r="B2478" s="355" t="s">
        <v>5996</v>
      </c>
      <c r="C2478" s="355" t="s">
        <v>5997</v>
      </c>
      <c r="D2478" s="355" t="s">
        <v>5998</v>
      </c>
      <c r="E2478" s="355" t="s">
        <v>488</v>
      </c>
      <c r="F2478" s="355" t="s">
        <v>489</v>
      </c>
      <c r="G2478" s="355" t="s">
        <v>527</v>
      </c>
      <c r="H2478" s="430">
        <v>149628</v>
      </c>
      <c r="I2478" s="355">
        <f t="shared" si="42"/>
        <v>4</v>
      </c>
      <c r="J2478" s="430">
        <v>149628</v>
      </c>
      <c r="K2478" s="430">
        <v>78</v>
      </c>
      <c r="L2478" s="431" t="s">
        <v>408</v>
      </c>
      <c r="M2478" s="355" t="s">
        <v>13296</v>
      </c>
    </row>
    <row r="2479" spans="1:13">
      <c r="A2479" s="354">
        <v>45365</v>
      </c>
      <c r="B2479" s="355" t="s">
        <v>5999</v>
      </c>
      <c r="C2479" s="355" t="s">
        <v>426</v>
      </c>
      <c r="D2479" s="355" t="s">
        <v>6000</v>
      </c>
      <c r="E2479" s="355" t="s">
        <v>488</v>
      </c>
      <c r="F2479" s="355" t="s">
        <v>489</v>
      </c>
      <c r="G2479" s="355" t="s">
        <v>527</v>
      </c>
      <c r="H2479" s="430">
        <v>152280</v>
      </c>
      <c r="I2479" s="355">
        <f t="shared" si="42"/>
        <v>3</v>
      </c>
      <c r="J2479" s="430">
        <v>152280</v>
      </c>
      <c r="K2479" s="430">
        <v>80</v>
      </c>
      <c r="L2479" s="431" t="s">
        <v>408</v>
      </c>
      <c r="M2479" s="355" t="s">
        <v>13294</v>
      </c>
    </row>
    <row r="2480" spans="1:13">
      <c r="A2480" s="354">
        <v>45371</v>
      </c>
      <c r="B2480" s="355" t="s">
        <v>6001</v>
      </c>
      <c r="C2480" s="355" t="s">
        <v>6002</v>
      </c>
      <c r="D2480" s="355" t="s">
        <v>6003</v>
      </c>
      <c r="E2480" s="355" t="s">
        <v>488</v>
      </c>
      <c r="F2480" s="355" t="s">
        <v>489</v>
      </c>
      <c r="G2480" s="355" t="s">
        <v>527</v>
      </c>
      <c r="H2480" s="430">
        <v>154416</v>
      </c>
      <c r="I2480" s="355">
        <f t="shared" si="42"/>
        <v>3</v>
      </c>
      <c r="J2480" s="430">
        <v>154416</v>
      </c>
      <c r="K2480" s="430">
        <v>80</v>
      </c>
      <c r="L2480" s="431" t="s">
        <v>408</v>
      </c>
      <c r="M2480" s="355" t="s">
        <v>13297</v>
      </c>
    </row>
    <row r="2481" spans="1:13">
      <c r="A2481" s="354">
        <v>45371</v>
      </c>
      <c r="B2481" s="355" t="s">
        <v>6004</v>
      </c>
      <c r="C2481" s="355" t="s">
        <v>6005</v>
      </c>
      <c r="D2481" s="355" t="s">
        <v>6006</v>
      </c>
      <c r="E2481" s="355" t="s">
        <v>488</v>
      </c>
      <c r="F2481" s="355" t="s">
        <v>489</v>
      </c>
      <c r="G2481" s="355" t="s">
        <v>527</v>
      </c>
      <c r="H2481" s="430">
        <v>125109</v>
      </c>
      <c r="I2481" s="355">
        <f t="shared" si="42"/>
        <v>3</v>
      </c>
      <c r="J2481" s="430">
        <v>125109</v>
      </c>
      <c r="K2481" s="430">
        <v>65</v>
      </c>
      <c r="L2481" s="431" t="s">
        <v>408</v>
      </c>
      <c r="M2481" s="355" t="s">
        <v>13297</v>
      </c>
    </row>
    <row r="2482" spans="1:13">
      <c r="A2482" s="354">
        <v>45371</v>
      </c>
      <c r="B2482" s="355" t="s">
        <v>6004</v>
      </c>
      <c r="C2482" s="355" t="s">
        <v>6005</v>
      </c>
      <c r="D2482" s="355" t="s">
        <v>6006</v>
      </c>
      <c r="E2482" s="355" t="s">
        <v>488</v>
      </c>
      <c r="F2482" s="355" t="s">
        <v>489</v>
      </c>
      <c r="G2482" s="355" t="s">
        <v>527</v>
      </c>
      <c r="H2482" s="430">
        <v>74552</v>
      </c>
      <c r="I2482" s="355">
        <f t="shared" si="42"/>
        <v>3</v>
      </c>
      <c r="J2482" s="430">
        <v>74552</v>
      </c>
      <c r="K2482" s="430">
        <v>39</v>
      </c>
      <c r="L2482" s="355" t="s">
        <v>408</v>
      </c>
      <c r="M2482" s="355" t="s">
        <v>13294</v>
      </c>
    </row>
    <row r="2483" spans="1:13">
      <c r="A2483" s="354">
        <v>45373</v>
      </c>
      <c r="B2483" s="355" t="s">
        <v>6007</v>
      </c>
      <c r="C2483" s="355" t="s">
        <v>6008</v>
      </c>
      <c r="D2483" s="355" t="s">
        <v>6009</v>
      </c>
      <c r="E2483" s="355" t="s">
        <v>488</v>
      </c>
      <c r="F2483" s="355" t="s">
        <v>489</v>
      </c>
      <c r="G2483" s="355" t="s">
        <v>527</v>
      </c>
      <c r="H2483" s="430">
        <v>132232</v>
      </c>
      <c r="I2483" s="355">
        <f t="shared" si="42"/>
        <v>3</v>
      </c>
      <c r="J2483" s="430">
        <v>132232</v>
      </c>
      <c r="K2483" s="430">
        <v>69</v>
      </c>
      <c r="L2483" s="431" t="s">
        <v>408</v>
      </c>
      <c r="M2483" s="355" t="s">
        <v>13296</v>
      </c>
    </row>
    <row r="2484" spans="1:13">
      <c r="A2484" s="354">
        <v>45373</v>
      </c>
      <c r="B2484" s="355" t="s">
        <v>6007</v>
      </c>
      <c r="C2484" s="355" t="s">
        <v>6008</v>
      </c>
      <c r="D2484" s="355" t="s">
        <v>6009</v>
      </c>
      <c r="E2484" s="355" t="s">
        <v>488</v>
      </c>
      <c r="F2484" s="355" t="s">
        <v>489</v>
      </c>
      <c r="G2484" s="355" t="s">
        <v>527</v>
      </c>
      <c r="H2484" s="430">
        <v>17028</v>
      </c>
      <c r="I2484" s="355">
        <f t="shared" si="42"/>
        <v>3</v>
      </c>
      <c r="J2484" s="430">
        <v>17028</v>
      </c>
      <c r="K2484" s="430">
        <v>9</v>
      </c>
      <c r="L2484" s="431" t="s">
        <v>408</v>
      </c>
      <c r="M2484" s="355" t="s">
        <v>13297</v>
      </c>
    </row>
    <row r="2485" spans="1:13">
      <c r="A2485" s="354">
        <v>45394</v>
      </c>
      <c r="B2485" s="355" t="s">
        <v>6010</v>
      </c>
      <c r="C2485" s="355" t="s">
        <v>6011</v>
      </c>
      <c r="D2485" s="355" t="s">
        <v>6012</v>
      </c>
      <c r="E2485" s="355" t="s">
        <v>488</v>
      </c>
      <c r="F2485" s="355" t="s">
        <v>489</v>
      </c>
      <c r="G2485" s="355" t="s">
        <v>527</v>
      </c>
      <c r="H2485" s="430">
        <v>0</v>
      </c>
      <c r="I2485" s="355">
        <f t="shared" si="42"/>
        <v>4</v>
      </c>
      <c r="J2485" s="430">
        <v>0</v>
      </c>
      <c r="K2485" s="430">
        <v>0</v>
      </c>
      <c r="L2485" s="431" t="s">
        <v>408</v>
      </c>
      <c r="M2485" s="355" t="s">
        <v>300</v>
      </c>
    </row>
    <row r="2486" spans="1:13">
      <c r="A2486" s="354">
        <v>45394</v>
      </c>
      <c r="B2486" s="355" t="s">
        <v>6010</v>
      </c>
      <c r="C2486" s="355" t="s">
        <v>6011</v>
      </c>
      <c r="D2486" s="355" t="s">
        <v>6012</v>
      </c>
      <c r="E2486" s="355" t="s">
        <v>488</v>
      </c>
      <c r="F2486" s="355" t="s">
        <v>489</v>
      </c>
      <c r="G2486" s="355" t="s">
        <v>527</v>
      </c>
      <c r="H2486" s="430">
        <v>198698</v>
      </c>
      <c r="I2486" s="355">
        <f t="shared" si="42"/>
        <v>4</v>
      </c>
      <c r="J2486" s="430">
        <v>198698</v>
      </c>
      <c r="K2486" s="430">
        <v>104</v>
      </c>
      <c r="L2486" s="431" t="s">
        <v>408</v>
      </c>
      <c r="M2486" s="355" t="s">
        <v>13295</v>
      </c>
    </row>
    <row r="2487" spans="1:13">
      <c r="A2487" s="354">
        <v>45394</v>
      </c>
      <c r="B2487" s="355" t="s">
        <v>6013</v>
      </c>
      <c r="C2487" s="355" t="s">
        <v>6014</v>
      </c>
      <c r="D2487" s="355" t="s">
        <v>6015</v>
      </c>
      <c r="E2487" s="355" t="s">
        <v>488</v>
      </c>
      <c r="F2487" s="355" t="s">
        <v>489</v>
      </c>
      <c r="G2487" s="355" t="s">
        <v>527</v>
      </c>
      <c r="H2487" s="430">
        <v>36207</v>
      </c>
      <c r="I2487" s="355">
        <f t="shared" si="42"/>
        <v>4</v>
      </c>
      <c r="J2487" s="430">
        <v>36207</v>
      </c>
      <c r="K2487" s="430">
        <v>19</v>
      </c>
      <c r="L2487" s="431" t="s">
        <v>408</v>
      </c>
      <c r="M2487" s="355" t="s">
        <v>13298</v>
      </c>
    </row>
    <row r="2488" spans="1:13">
      <c r="A2488" s="354">
        <v>45394</v>
      </c>
      <c r="B2488" s="355" t="s">
        <v>6013</v>
      </c>
      <c r="C2488" s="355" t="s">
        <v>6014</v>
      </c>
      <c r="D2488" s="355" t="s">
        <v>6015</v>
      </c>
      <c r="E2488" s="355" t="s">
        <v>488</v>
      </c>
      <c r="F2488" s="355" t="s">
        <v>489</v>
      </c>
      <c r="G2488" s="355" t="s">
        <v>527</v>
      </c>
      <c r="H2488" s="430">
        <v>116949</v>
      </c>
      <c r="I2488" s="355">
        <f t="shared" si="42"/>
        <v>4</v>
      </c>
      <c r="J2488" s="430">
        <v>116949</v>
      </c>
      <c r="K2488" s="430">
        <v>61</v>
      </c>
      <c r="L2488" s="431" t="s">
        <v>408</v>
      </c>
      <c r="M2488" s="355" t="s">
        <v>13295</v>
      </c>
    </row>
    <row r="2489" spans="1:13">
      <c r="A2489" s="354">
        <v>45397</v>
      </c>
      <c r="B2489" s="355" t="s">
        <v>6016</v>
      </c>
      <c r="C2489" s="355" t="s">
        <v>6017</v>
      </c>
      <c r="D2489" s="355" t="s">
        <v>6018</v>
      </c>
      <c r="E2489" s="355" t="s">
        <v>488</v>
      </c>
      <c r="F2489" s="355" t="s">
        <v>489</v>
      </c>
      <c r="G2489" s="355" t="s">
        <v>527</v>
      </c>
      <c r="H2489" s="430">
        <v>154000</v>
      </c>
      <c r="I2489" s="355">
        <f t="shared" si="42"/>
        <v>4</v>
      </c>
      <c r="J2489" s="430">
        <v>154000</v>
      </c>
      <c r="K2489" s="430">
        <v>80</v>
      </c>
      <c r="L2489" s="431" t="s">
        <v>408</v>
      </c>
      <c r="M2489" s="355" t="s">
        <v>13298</v>
      </c>
    </row>
    <row r="2490" spans="1:13">
      <c r="A2490" s="354">
        <v>45400</v>
      </c>
      <c r="B2490" s="355" t="s">
        <v>6019</v>
      </c>
      <c r="C2490" s="355" t="s">
        <v>6020</v>
      </c>
      <c r="D2490" s="355" t="s">
        <v>6021</v>
      </c>
      <c r="E2490" s="355" t="s">
        <v>488</v>
      </c>
      <c r="F2490" s="355" t="s">
        <v>489</v>
      </c>
      <c r="G2490" s="355" t="s">
        <v>527</v>
      </c>
      <c r="H2490" s="430">
        <v>154192</v>
      </c>
      <c r="I2490" s="355">
        <f t="shared" si="42"/>
        <v>4</v>
      </c>
      <c r="J2490" s="430">
        <v>154192</v>
      </c>
      <c r="K2490" s="430">
        <v>80</v>
      </c>
      <c r="L2490" s="431" t="s">
        <v>408</v>
      </c>
      <c r="M2490" s="355" t="s">
        <v>13299</v>
      </c>
    </row>
    <row r="2491" spans="1:13">
      <c r="A2491" s="354">
        <v>45401</v>
      </c>
      <c r="B2491" s="355" t="s">
        <v>6022</v>
      </c>
      <c r="C2491" s="355" t="s">
        <v>300</v>
      </c>
      <c r="D2491" s="355" t="s">
        <v>6023</v>
      </c>
      <c r="E2491" s="355" t="s">
        <v>488</v>
      </c>
      <c r="F2491" s="355" t="s">
        <v>489</v>
      </c>
      <c r="G2491" s="355" t="s">
        <v>527</v>
      </c>
      <c r="H2491" s="430">
        <v>152320</v>
      </c>
      <c r="I2491" s="355">
        <f t="shared" si="42"/>
        <v>4</v>
      </c>
      <c r="J2491" s="430">
        <v>152320</v>
      </c>
      <c r="K2491" s="430">
        <v>79</v>
      </c>
      <c r="L2491" s="431" t="s">
        <v>300</v>
      </c>
      <c r="M2491" s="355" t="s">
        <v>13299</v>
      </c>
    </row>
    <row r="2492" spans="1:13">
      <c r="A2492" s="354">
        <v>45401</v>
      </c>
      <c r="B2492" s="355" t="s">
        <v>6022</v>
      </c>
      <c r="C2492" s="355" t="s">
        <v>300</v>
      </c>
      <c r="D2492" s="355" t="s">
        <v>6023</v>
      </c>
      <c r="E2492" s="355" t="s">
        <v>488</v>
      </c>
      <c r="F2492" s="355" t="s">
        <v>489</v>
      </c>
      <c r="G2492" s="355" t="s">
        <v>527</v>
      </c>
      <c r="H2492" s="430">
        <v>1932</v>
      </c>
      <c r="I2492" s="355">
        <f t="shared" si="42"/>
        <v>4</v>
      </c>
      <c r="J2492" s="430">
        <v>1932</v>
      </c>
      <c r="K2492" s="430">
        <v>1</v>
      </c>
      <c r="L2492" s="431" t="s">
        <v>300</v>
      </c>
      <c r="M2492" s="355" t="s">
        <v>13298</v>
      </c>
    </row>
    <row r="2493" spans="1:13">
      <c r="A2493" s="354">
        <v>45404</v>
      </c>
      <c r="B2493" s="355" t="s">
        <v>6024</v>
      </c>
      <c r="C2493" s="355" t="s">
        <v>6025</v>
      </c>
      <c r="D2493" s="355" t="s">
        <v>6026</v>
      </c>
      <c r="E2493" s="355" t="s">
        <v>488</v>
      </c>
      <c r="F2493" s="355" t="s">
        <v>489</v>
      </c>
      <c r="G2493" s="355" t="s">
        <v>527</v>
      </c>
      <c r="H2493" s="430">
        <v>47270</v>
      </c>
      <c r="I2493" s="355">
        <f t="shared" si="42"/>
        <v>4</v>
      </c>
      <c r="J2493" s="430">
        <v>47270</v>
      </c>
      <c r="K2493" s="430">
        <v>25</v>
      </c>
      <c r="L2493" s="431" t="s">
        <v>408</v>
      </c>
      <c r="M2493" s="355" t="s">
        <v>13300</v>
      </c>
    </row>
    <row r="2494" spans="1:13">
      <c r="A2494" s="354">
        <v>45404</v>
      </c>
      <c r="B2494" s="355" t="s">
        <v>6024</v>
      </c>
      <c r="C2494" s="355" t="s">
        <v>6025</v>
      </c>
      <c r="D2494" s="355" t="s">
        <v>6026</v>
      </c>
      <c r="E2494" s="355" t="s">
        <v>488</v>
      </c>
      <c r="F2494" s="355" t="s">
        <v>489</v>
      </c>
      <c r="G2494" s="355" t="s">
        <v>527</v>
      </c>
      <c r="H2494" s="430">
        <v>105307</v>
      </c>
      <c r="I2494" s="355">
        <f t="shared" si="42"/>
        <v>4</v>
      </c>
      <c r="J2494" s="430">
        <v>105307</v>
      </c>
      <c r="K2494" s="430">
        <v>55</v>
      </c>
      <c r="L2494" s="431" t="s">
        <v>408</v>
      </c>
      <c r="M2494" s="355" t="s">
        <v>13298</v>
      </c>
    </row>
    <row r="2495" spans="1:13">
      <c r="A2495" s="354">
        <v>45394</v>
      </c>
      <c r="B2495" s="355" t="s">
        <v>6027</v>
      </c>
      <c r="C2495" s="355" t="s">
        <v>6011</v>
      </c>
      <c r="D2495" s="355" t="s">
        <v>6028</v>
      </c>
      <c r="E2495" s="355" t="s">
        <v>488</v>
      </c>
      <c r="F2495" s="355" t="s">
        <v>489</v>
      </c>
      <c r="G2495" s="355" t="s">
        <v>527</v>
      </c>
      <c r="H2495" s="430">
        <v>189148</v>
      </c>
      <c r="I2495" s="355">
        <f t="shared" si="42"/>
        <v>4</v>
      </c>
      <c r="J2495" s="430">
        <v>189148</v>
      </c>
      <c r="K2495" s="430">
        <v>99</v>
      </c>
      <c r="L2495" s="431" t="s">
        <v>300</v>
      </c>
      <c r="M2495" s="355" t="s">
        <v>13295</v>
      </c>
    </row>
    <row r="2496" spans="1:13">
      <c r="A2496" s="354">
        <v>45414</v>
      </c>
      <c r="B2496" s="355" t="s">
        <v>6029</v>
      </c>
      <c r="C2496" s="355" t="s">
        <v>6030</v>
      </c>
      <c r="D2496" s="355" t="s">
        <v>6031</v>
      </c>
      <c r="E2496" s="355" t="s">
        <v>488</v>
      </c>
      <c r="F2496" s="355" t="s">
        <v>489</v>
      </c>
      <c r="G2496" s="355" t="s">
        <v>527</v>
      </c>
      <c r="H2496" s="430">
        <v>154592</v>
      </c>
      <c r="I2496" s="355">
        <f t="shared" si="42"/>
        <v>5</v>
      </c>
      <c r="J2496" s="430">
        <v>154592</v>
      </c>
      <c r="K2496" s="430">
        <v>80</v>
      </c>
      <c r="L2496" s="431" t="s">
        <v>408</v>
      </c>
      <c r="M2496" s="355" t="s">
        <v>13300</v>
      </c>
    </row>
    <row r="2497" spans="1:13">
      <c r="A2497" s="354">
        <v>45430</v>
      </c>
      <c r="B2497" s="355" t="s">
        <v>6032</v>
      </c>
      <c r="C2497" s="355" t="s">
        <v>6033</v>
      </c>
      <c r="D2497" s="355" t="s">
        <v>6034</v>
      </c>
      <c r="E2497" s="355" t="s">
        <v>488</v>
      </c>
      <c r="F2497" s="355" t="s">
        <v>489</v>
      </c>
      <c r="G2497" s="355" t="s">
        <v>527</v>
      </c>
      <c r="H2497" s="430">
        <v>150910</v>
      </c>
      <c r="I2497" s="355">
        <f t="shared" si="42"/>
        <v>5</v>
      </c>
      <c r="J2497" s="430">
        <v>150910</v>
      </c>
      <c r="K2497" s="430">
        <v>80</v>
      </c>
      <c r="L2497" s="431" t="s">
        <v>408</v>
      </c>
      <c r="M2497" s="355" t="s">
        <v>13301</v>
      </c>
    </row>
    <row r="2498" spans="1:13">
      <c r="A2498" s="354">
        <v>45435</v>
      </c>
      <c r="B2498" s="355" t="s">
        <v>6035</v>
      </c>
      <c r="C2498" s="355" t="s">
        <v>6036</v>
      </c>
      <c r="D2498" s="355" t="s">
        <v>6037</v>
      </c>
      <c r="E2498" s="355" t="s">
        <v>488</v>
      </c>
      <c r="F2498" s="355" t="s">
        <v>489</v>
      </c>
      <c r="G2498" s="355" t="s">
        <v>527</v>
      </c>
      <c r="H2498" s="430">
        <v>150456</v>
      </c>
      <c r="I2498" s="355">
        <f t="shared" si="42"/>
        <v>5</v>
      </c>
      <c r="J2498" s="430">
        <v>150456</v>
      </c>
      <c r="K2498" s="430">
        <v>80</v>
      </c>
      <c r="L2498" s="431" t="s">
        <v>408</v>
      </c>
      <c r="M2498" s="355" t="s">
        <v>13302</v>
      </c>
    </row>
    <row r="2499" spans="1:13">
      <c r="A2499" s="354">
        <v>45437</v>
      </c>
      <c r="B2499" s="355" t="s">
        <v>6038</v>
      </c>
      <c r="C2499" s="355" t="s">
        <v>6039</v>
      </c>
      <c r="D2499" s="355" t="s">
        <v>6040</v>
      </c>
      <c r="E2499" s="355" t="s">
        <v>488</v>
      </c>
      <c r="F2499" s="355" t="s">
        <v>489</v>
      </c>
      <c r="G2499" s="355" t="s">
        <v>527</v>
      </c>
      <c r="H2499" s="430">
        <v>82843</v>
      </c>
      <c r="I2499" s="355">
        <f t="shared" si="42"/>
        <v>5</v>
      </c>
      <c r="J2499" s="430">
        <v>82843</v>
      </c>
      <c r="K2499" s="430">
        <v>44</v>
      </c>
      <c r="L2499" s="431" t="s">
        <v>408</v>
      </c>
      <c r="M2499" s="355" t="s">
        <v>13303</v>
      </c>
    </row>
    <row r="2500" spans="1:13">
      <c r="A2500" s="354">
        <v>45437</v>
      </c>
      <c r="B2500" s="355" t="s">
        <v>6038</v>
      </c>
      <c r="C2500" s="355" t="s">
        <v>6039</v>
      </c>
      <c r="D2500" s="355" t="s">
        <v>6040</v>
      </c>
      <c r="E2500" s="355" t="s">
        <v>488</v>
      </c>
      <c r="F2500" s="355" t="s">
        <v>489</v>
      </c>
      <c r="G2500" s="355" t="s">
        <v>527</v>
      </c>
      <c r="H2500" s="430">
        <v>113892</v>
      </c>
      <c r="I2500" s="355">
        <f t="shared" si="42"/>
        <v>5</v>
      </c>
      <c r="J2500" s="430">
        <v>113892</v>
      </c>
      <c r="K2500" s="430">
        <v>60</v>
      </c>
      <c r="L2500" s="431" t="s">
        <v>408</v>
      </c>
      <c r="M2500" s="355" t="s">
        <v>13302</v>
      </c>
    </row>
    <row r="2501" spans="1:13">
      <c r="A2501" s="354">
        <v>45440</v>
      </c>
      <c r="B2501" s="355" t="s">
        <v>6041</v>
      </c>
      <c r="C2501" s="355" t="s">
        <v>6042</v>
      </c>
      <c r="D2501" s="355" t="s">
        <v>6043</v>
      </c>
      <c r="E2501" s="355" t="s">
        <v>488</v>
      </c>
      <c r="F2501" s="355" t="s">
        <v>489</v>
      </c>
      <c r="G2501" s="355" t="s">
        <v>527</v>
      </c>
      <c r="H2501" s="430">
        <v>157317</v>
      </c>
      <c r="I2501" s="355">
        <f t="shared" si="42"/>
        <v>5</v>
      </c>
      <c r="J2501" s="430">
        <v>157317</v>
      </c>
      <c r="K2501" s="430">
        <v>82</v>
      </c>
      <c r="L2501" s="431" t="s">
        <v>408</v>
      </c>
      <c r="M2501" s="355" t="s">
        <v>13303</v>
      </c>
    </row>
    <row r="2502" spans="1:13">
      <c r="A2502" s="354">
        <v>45442</v>
      </c>
      <c r="B2502" s="355" t="s">
        <v>6044</v>
      </c>
      <c r="C2502" s="355" t="s">
        <v>6045</v>
      </c>
      <c r="D2502" s="355" t="s">
        <v>6046</v>
      </c>
      <c r="E2502" s="355" t="s">
        <v>488</v>
      </c>
      <c r="F2502" s="355" t="s">
        <v>489</v>
      </c>
      <c r="G2502" s="355" t="s">
        <v>527</v>
      </c>
      <c r="H2502" s="430">
        <v>81442</v>
      </c>
      <c r="I2502" s="355">
        <f t="shared" si="42"/>
        <v>5</v>
      </c>
      <c r="J2502" s="430">
        <v>81442</v>
      </c>
      <c r="K2502" s="430">
        <v>47</v>
      </c>
      <c r="L2502" s="431" t="s">
        <v>408</v>
      </c>
      <c r="M2502" s="355" t="s">
        <v>13304</v>
      </c>
    </row>
    <row r="2503" spans="1:13">
      <c r="A2503" s="354">
        <v>45442</v>
      </c>
      <c r="B2503" s="355" t="s">
        <v>6044</v>
      </c>
      <c r="C2503" s="355" t="s">
        <v>6045</v>
      </c>
      <c r="D2503" s="355" t="s">
        <v>6046</v>
      </c>
      <c r="E2503" s="355" t="s">
        <v>488</v>
      </c>
      <c r="F2503" s="355" t="s">
        <v>489</v>
      </c>
      <c r="G2503" s="355" t="s">
        <v>527</v>
      </c>
      <c r="H2503" s="430">
        <v>59015</v>
      </c>
      <c r="I2503" s="355">
        <f t="shared" si="42"/>
        <v>5</v>
      </c>
      <c r="J2503" s="430">
        <v>59015</v>
      </c>
      <c r="K2503" s="430">
        <v>33</v>
      </c>
      <c r="L2503" s="431" t="s">
        <v>408</v>
      </c>
      <c r="M2503" s="355" t="s">
        <v>13303</v>
      </c>
    </row>
    <row r="2504" spans="1:13">
      <c r="A2504" s="354">
        <v>45444</v>
      </c>
      <c r="B2504" s="355" t="s">
        <v>6047</v>
      </c>
      <c r="C2504" s="355" t="s">
        <v>4800</v>
      </c>
      <c r="D2504" s="355" t="s">
        <v>6048</v>
      </c>
      <c r="E2504" s="355" t="s">
        <v>488</v>
      </c>
      <c r="F2504" s="355" t="s">
        <v>489</v>
      </c>
      <c r="G2504" s="355" t="s">
        <v>527</v>
      </c>
      <c r="H2504" s="430">
        <v>12532</v>
      </c>
      <c r="I2504" s="355">
        <f t="shared" si="42"/>
        <v>6</v>
      </c>
      <c r="J2504" s="430">
        <v>12532</v>
      </c>
      <c r="K2504" s="430">
        <v>7</v>
      </c>
      <c r="L2504" s="431" t="s">
        <v>408</v>
      </c>
      <c r="M2504" s="355" t="s">
        <v>13305</v>
      </c>
    </row>
    <row r="2505" spans="1:13">
      <c r="A2505" s="354">
        <v>45444</v>
      </c>
      <c r="B2505" s="355" t="s">
        <v>6047</v>
      </c>
      <c r="C2505" s="355" t="s">
        <v>4800</v>
      </c>
      <c r="D2505" s="355" t="s">
        <v>6048</v>
      </c>
      <c r="E2505" s="355" t="s">
        <v>488</v>
      </c>
      <c r="F2505" s="355" t="s">
        <v>489</v>
      </c>
      <c r="G2505" s="355" t="s">
        <v>527</v>
      </c>
      <c r="H2505" s="430">
        <v>164830</v>
      </c>
      <c r="I2505" s="355">
        <f t="shared" si="42"/>
        <v>6</v>
      </c>
      <c r="J2505" s="430">
        <v>164830</v>
      </c>
      <c r="K2505" s="430">
        <v>97</v>
      </c>
      <c r="L2505" s="431" t="s">
        <v>408</v>
      </c>
      <c r="M2505" s="355" t="s">
        <v>13304</v>
      </c>
    </row>
    <row r="2506" spans="1:13">
      <c r="A2506" s="354">
        <v>45444</v>
      </c>
      <c r="B2506" s="355" t="s">
        <v>6049</v>
      </c>
      <c r="C2506" s="355" t="s">
        <v>6050</v>
      </c>
      <c r="D2506" s="355" t="s">
        <v>6051</v>
      </c>
      <c r="E2506" s="355" t="s">
        <v>488</v>
      </c>
      <c r="F2506" s="355" t="s">
        <v>489</v>
      </c>
      <c r="G2506" s="355" t="s">
        <v>527</v>
      </c>
      <c r="H2506" s="430">
        <v>199829</v>
      </c>
      <c r="I2506" s="355">
        <f t="shared" si="42"/>
        <v>6</v>
      </c>
      <c r="J2506" s="430">
        <v>199829</v>
      </c>
      <c r="K2506" s="430">
        <v>104</v>
      </c>
      <c r="L2506" s="431" t="s">
        <v>408</v>
      </c>
      <c r="M2506" s="355" t="s">
        <v>13305</v>
      </c>
    </row>
    <row r="2507" spans="1:13">
      <c r="A2507" s="354">
        <v>45446</v>
      </c>
      <c r="B2507" s="355" t="s">
        <v>6052</v>
      </c>
      <c r="C2507" s="355" t="s">
        <v>6053</v>
      </c>
      <c r="D2507" s="355" t="s">
        <v>6054</v>
      </c>
      <c r="E2507" s="355" t="s">
        <v>488</v>
      </c>
      <c r="F2507" s="355" t="s">
        <v>489</v>
      </c>
      <c r="G2507" s="355" t="s">
        <v>527</v>
      </c>
      <c r="H2507" s="430">
        <v>124122</v>
      </c>
      <c r="I2507" s="355">
        <f t="shared" si="42"/>
        <v>6</v>
      </c>
      <c r="J2507" s="430">
        <v>124122</v>
      </c>
      <c r="K2507" s="430">
        <v>73</v>
      </c>
      <c r="L2507" s="431" t="s">
        <v>408</v>
      </c>
      <c r="M2507" s="355" t="s">
        <v>13301</v>
      </c>
    </row>
    <row r="2508" spans="1:13">
      <c r="A2508" s="354">
        <v>45446</v>
      </c>
      <c r="B2508" s="355" t="s">
        <v>6052</v>
      </c>
      <c r="C2508" s="355" t="s">
        <v>6053</v>
      </c>
      <c r="D2508" s="355" t="s">
        <v>6054</v>
      </c>
      <c r="E2508" s="355" t="s">
        <v>488</v>
      </c>
      <c r="F2508" s="355" t="s">
        <v>489</v>
      </c>
      <c r="G2508" s="355" t="s">
        <v>527</v>
      </c>
      <c r="H2508" s="430">
        <v>54405</v>
      </c>
      <c r="I2508" s="355">
        <f t="shared" si="42"/>
        <v>6</v>
      </c>
      <c r="J2508" s="430">
        <v>54405</v>
      </c>
      <c r="K2508" s="430">
        <v>31</v>
      </c>
      <c r="L2508" s="431" t="s">
        <v>408</v>
      </c>
      <c r="M2508" s="355" t="s">
        <v>13305</v>
      </c>
    </row>
    <row r="2509" spans="1:13">
      <c r="A2509" s="354">
        <v>45448</v>
      </c>
      <c r="B2509" s="355" t="s">
        <v>6055</v>
      </c>
      <c r="C2509" s="355" t="s">
        <v>6056</v>
      </c>
      <c r="D2509" s="355" t="s">
        <v>6057</v>
      </c>
      <c r="E2509" s="355" t="s">
        <v>488</v>
      </c>
      <c r="F2509" s="355" t="s">
        <v>489</v>
      </c>
      <c r="G2509" s="355" t="s">
        <v>527</v>
      </c>
      <c r="H2509" s="430">
        <v>161834</v>
      </c>
      <c r="I2509" s="355">
        <f t="shared" si="42"/>
        <v>6</v>
      </c>
      <c r="J2509" s="430">
        <v>161834</v>
      </c>
      <c r="K2509" s="430">
        <v>91</v>
      </c>
      <c r="L2509" s="431" t="s">
        <v>408</v>
      </c>
      <c r="M2509" s="355" t="s">
        <v>13306</v>
      </c>
    </row>
    <row r="2510" spans="1:13">
      <c r="A2510" s="354">
        <v>45448</v>
      </c>
      <c r="B2510" s="355" t="s">
        <v>6055</v>
      </c>
      <c r="C2510" s="355" t="s">
        <v>6056</v>
      </c>
      <c r="D2510" s="355" t="s">
        <v>6057</v>
      </c>
      <c r="E2510" s="355" t="s">
        <v>488</v>
      </c>
      <c r="F2510" s="355" t="s">
        <v>489</v>
      </c>
      <c r="G2510" s="355" t="s">
        <v>527</v>
      </c>
      <c r="H2510" s="430">
        <v>29101</v>
      </c>
      <c r="I2510" s="355">
        <f t="shared" si="42"/>
        <v>6</v>
      </c>
      <c r="J2510" s="430">
        <v>29101</v>
      </c>
      <c r="K2510" s="430">
        <v>16</v>
      </c>
      <c r="L2510" s="431" t="s">
        <v>408</v>
      </c>
      <c r="M2510" s="355" t="s">
        <v>13305</v>
      </c>
    </row>
    <row r="2511" spans="1:13">
      <c r="A2511" s="354">
        <v>45461</v>
      </c>
      <c r="B2511" s="355" t="s">
        <v>6058</v>
      </c>
      <c r="C2511" s="355" t="s">
        <v>6059</v>
      </c>
      <c r="D2511" s="355" t="s">
        <v>6060</v>
      </c>
      <c r="E2511" s="355" t="s">
        <v>488</v>
      </c>
      <c r="F2511" s="355" t="s">
        <v>489</v>
      </c>
      <c r="G2511" s="355" t="s">
        <v>527</v>
      </c>
      <c r="H2511" s="430">
        <v>202309</v>
      </c>
      <c r="I2511" s="355">
        <f t="shared" si="42"/>
        <v>6</v>
      </c>
      <c r="J2511" s="430">
        <v>202309</v>
      </c>
      <c r="K2511" s="430">
        <v>104</v>
      </c>
      <c r="L2511" s="431" t="s">
        <v>408</v>
      </c>
      <c r="M2511" s="355" t="s">
        <v>13307</v>
      </c>
    </row>
    <row r="2512" spans="1:13">
      <c r="A2512" s="354">
        <v>45462</v>
      </c>
      <c r="B2512" s="355" t="s">
        <v>6061</v>
      </c>
      <c r="C2512" s="355" t="s">
        <v>6062</v>
      </c>
      <c r="D2512" s="355" t="s">
        <v>6063</v>
      </c>
      <c r="E2512" s="355" t="s">
        <v>488</v>
      </c>
      <c r="F2512" s="355" t="s">
        <v>489</v>
      </c>
      <c r="G2512" s="355" t="s">
        <v>527</v>
      </c>
      <c r="H2512" s="430">
        <v>112989</v>
      </c>
      <c r="I2512" s="355">
        <f t="shared" si="42"/>
        <v>6</v>
      </c>
      <c r="J2512" s="430">
        <v>112989</v>
      </c>
      <c r="K2512" s="430">
        <v>59</v>
      </c>
      <c r="L2512" s="431" t="s">
        <v>408</v>
      </c>
      <c r="M2512" s="355" t="s">
        <v>13306</v>
      </c>
    </row>
    <row r="2513" spans="1:13">
      <c r="A2513" s="354">
        <v>45462</v>
      </c>
      <c r="B2513" s="355" t="s">
        <v>6061</v>
      </c>
      <c r="C2513" s="355" t="s">
        <v>6062</v>
      </c>
      <c r="D2513" s="355" t="s">
        <v>6063</v>
      </c>
      <c r="E2513" s="355" t="s">
        <v>488</v>
      </c>
      <c r="F2513" s="355" t="s">
        <v>489</v>
      </c>
      <c r="G2513" s="355" t="s">
        <v>527</v>
      </c>
      <c r="H2513" s="430">
        <v>85896</v>
      </c>
      <c r="I2513" s="355">
        <f t="shared" si="42"/>
        <v>6</v>
      </c>
      <c r="J2513" s="430">
        <v>85896</v>
      </c>
      <c r="K2513" s="430">
        <v>45</v>
      </c>
      <c r="L2513" s="431" t="s">
        <v>408</v>
      </c>
      <c r="M2513" s="355" t="s">
        <v>13300</v>
      </c>
    </row>
    <row r="2514" spans="1:13">
      <c r="A2514" s="354">
        <v>45463</v>
      </c>
      <c r="B2514" s="355" t="s">
        <v>6064</v>
      </c>
      <c r="C2514" s="355" t="s">
        <v>6065</v>
      </c>
      <c r="D2514" s="355" t="s">
        <v>6066</v>
      </c>
      <c r="E2514" s="355" t="s">
        <v>488</v>
      </c>
      <c r="F2514" s="355" t="s">
        <v>489</v>
      </c>
      <c r="G2514" s="355" t="s">
        <v>527</v>
      </c>
      <c r="H2514" s="430">
        <v>132363</v>
      </c>
      <c r="I2514" s="355">
        <f t="shared" si="42"/>
        <v>6</v>
      </c>
      <c r="J2514" s="430">
        <v>132363</v>
      </c>
      <c r="K2514" s="430">
        <v>69</v>
      </c>
      <c r="L2514" s="431" t="s">
        <v>408</v>
      </c>
      <c r="M2514" s="355" t="s">
        <v>13308</v>
      </c>
    </row>
    <row r="2515" spans="1:13">
      <c r="A2515" s="354">
        <v>45463</v>
      </c>
      <c r="B2515" s="355" t="s">
        <v>6064</v>
      </c>
      <c r="C2515" s="355" t="s">
        <v>6065</v>
      </c>
      <c r="D2515" s="355" t="s">
        <v>6066</v>
      </c>
      <c r="E2515" s="355" t="s">
        <v>488</v>
      </c>
      <c r="F2515" s="355" t="s">
        <v>489</v>
      </c>
      <c r="G2515" s="355" t="s">
        <v>527</v>
      </c>
      <c r="H2515" s="430">
        <v>66948</v>
      </c>
      <c r="I2515" s="355">
        <f t="shared" si="42"/>
        <v>6</v>
      </c>
      <c r="J2515" s="430">
        <v>66948</v>
      </c>
      <c r="K2515" s="430">
        <v>35</v>
      </c>
      <c r="L2515" s="431" t="s">
        <v>408</v>
      </c>
      <c r="M2515" s="355" t="s">
        <v>13307</v>
      </c>
    </row>
    <row r="2516" spans="1:13">
      <c r="A2516" s="354">
        <v>45474</v>
      </c>
      <c r="B2516" s="355" t="s">
        <v>6067</v>
      </c>
      <c r="C2516" s="355" t="s">
        <v>6068</v>
      </c>
      <c r="D2516" s="355" t="s">
        <v>6069</v>
      </c>
      <c r="E2516" s="355" t="s">
        <v>488</v>
      </c>
      <c r="F2516" s="355" t="s">
        <v>489</v>
      </c>
      <c r="G2516" s="355" t="s">
        <v>527</v>
      </c>
      <c r="H2516" s="430">
        <v>166051</v>
      </c>
      <c r="I2516" s="355">
        <f t="shared" ref="I2516:I2579" si="43">MONTH(A2516)</f>
        <v>7</v>
      </c>
      <c r="J2516" s="430">
        <v>166051</v>
      </c>
      <c r="K2516" s="430">
        <v>87</v>
      </c>
      <c r="L2516" s="431" t="s">
        <v>408</v>
      </c>
      <c r="M2516" s="355" t="s">
        <v>13309</v>
      </c>
    </row>
    <row r="2517" spans="1:13">
      <c r="A2517" s="354">
        <v>45474</v>
      </c>
      <c r="B2517" s="355" t="s">
        <v>6067</v>
      </c>
      <c r="C2517" s="355" t="s">
        <v>6068</v>
      </c>
      <c r="D2517" s="355" t="s">
        <v>6069</v>
      </c>
      <c r="E2517" s="355" t="s">
        <v>488</v>
      </c>
      <c r="F2517" s="355" t="s">
        <v>489</v>
      </c>
      <c r="G2517" s="355" t="s">
        <v>527</v>
      </c>
      <c r="H2517" s="430">
        <v>17320</v>
      </c>
      <c r="I2517" s="355">
        <f t="shared" si="43"/>
        <v>7</v>
      </c>
      <c r="J2517" s="430">
        <v>17320</v>
      </c>
      <c r="K2517" s="430">
        <v>9</v>
      </c>
      <c r="L2517" s="431" t="s">
        <v>408</v>
      </c>
      <c r="M2517" s="355" t="s">
        <v>13302</v>
      </c>
    </row>
    <row r="2518" spans="1:13">
      <c r="A2518" s="354">
        <v>45474</v>
      </c>
      <c r="B2518" s="355" t="s">
        <v>6067</v>
      </c>
      <c r="C2518" s="355" t="s">
        <v>6068</v>
      </c>
      <c r="D2518" s="355" t="s">
        <v>6069</v>
      </c>
      <c r="E2518" s="355" t="s">
        <v>488</v>
      </c>
      <c r="F2518" s="355" t="s">
        <v>489</v>
      </c>
      <c r="G2518" s="355" t="s">
        <v>527</v>
      </c>
      <c r="H2518" s="430">
        <v>15421</v>
      </c>
      <c r="I2518" s="355">
        <f t="shared" si="43"/>
        <v>7</v>
      </c>
      <c r="J2518" s="430">
        <v>15421</v>
      </c>
      <c r="K2518" s="430">
        <v>8</v>
      </c>
      <c r="L2518" s="431" t="s">
        <v>408</v>
      </c>
      <c r="M2518" s="355" t="s">
        <v>13300</v>
      </c>
    </row>
    <row r="2519" spans="1:13">
      <c r="A2519" s="354">
        <v>45475</v>
      </c>
      <c r="B2519" s="355" t="s">
        <v>6070</v>
      </c>
      <c r="C2519" s="355" t="s">
        <v>6071</v>
      </c>
      <c r="D2519" s="355" t="s">
        <v>6072</v>
      </c>
      <c r="E2519" s="355" t="s">
        <v>488</v>
      </c>
      <c r="F2519" s="355" t="s">
        <v>489</v>
      </c>
      <c r="G2519" s="355" t="s">
        <v>527</v>
      </c>
      <c r="H2519" s="430">
        <v>64146</v>
      </c>
      <c r="I2519" s="355">
        <f t="shared" si="43"/>
        <v>7</v>
      </c>
      <c r="J2519" s="430">
        <v>64146</v>
      </c>
      <c r="K2519" s="430">
        <v>33</v>
      </c>
      <c r="L2519" s="431" t="s">
        <v>408</v>
      </c>
      <c r="M2519" s="355" t="s">
        <v>13308</v>
      </c>
    </row>
    <row r="2520" spans="1:13">
      <c r="A2520" s="354">
        <v>45475</v>
      </c>
      <c r="B2520" s="355" t="s">
        <v>6070</v>
      </c>
      <c r="C2520" s="355" t="s">
        <v>6071</v>
      </c>
      <c r="D2520" s="355" t="s">
        <v>6072</v>
      </c>
      <c r="E2520" s="355" t="s">
        <v>488</v>
      </c>
      <c r="F2520" s="355" t="s">
        <v>489</v>
      </c>
      <c r="G2520" s="355" t="s">
        <v>527</v>
      </c>
      <c r="H2520" s="430">
        <v>135255</v>
      </c>
      <c r="I2520" s="355">
        <f t="shared" si="43"/>
        <v>7</v>
      </c>
      <c r="J2520" s="430">
        <v>135255</v>
      </c>
      <c r="K2520" s="430">
        <v>71</v>
      </c>
      <c r="L2520" s="431" t="s">
        <v>408</v>
      </c>
      <c r="M2520" s="355" t="s">
        <v>13309</v>
      </c>
    </row>
    <row r="2521" spans="1:13">
      <c r="A2521" s="354">
        <v>45483</v>
      </c>
      <c r="B2521" s="355" t="s">
        <v>6073</v>
      </c>
      <c r="C2521" s="355" t="s">
        <v>6074</v>
      </c>
      <c r="D2521" s="355" t="s">
        <v>6075</v>
      </c>
      <c r="E2521" s="355" t="s">
        <v>488</v>
      </c>
      <c r="F2521" s="355" t="s">
        <v>489</v>
      </c>
      <c r="G2521" s="355" t="s">
        <v>527</v>
      </c>
      <c r="H2521" s="430">
        <v>97553</v>
      </c>
      <c r="I2521" s="355">
        <f t="shared" si="43"/>
        <v>7</v>
      </c>
      <c r="J2521" s="430">
        <v>97553</v>
      </c>
      <c r="K2521" s="430">
        <v>51</v>
      </c>
      <c r="L2521" s="431" t="s">
        <v>408</v>
      </c>
      <c r="M2521" s="355" t="s">
        <v>13310</v>
      </c>
    </row>
    <row r="2522" spans="1:13">
      <c r="A2522" s="354">
        <v>45483</v>
      </c>
      <c r="B2522" s="355" t="s">
        <v>6073</v>
      </c>
      <c r="C2522" s="355" t="s">
        <v>6074</v>
      </c>
      <c r="D2522" s="355" t="s">
        <v>6075</v>
      </c>
      <c r="E2522" s="355" t="s">
        <v>488</v>
      </c>
      <c r="F2522" s="355" t="s">
        <v>489</v>
      </c>
      <c r="G2522" s="355" t="s">
        <v>527</v>
      </c>
      <c r="H2522" s="430">
        <v>101449</v>
      </c>
      <c r="I2522" s="355">
        <f t="shared" si="43"/>
        <v>7</v>
      </c>
      <c r="J2522" s="430">
        <v>101449</v>
      </c>
      <c r="K2522" s="430">
        <v>53</v>
      </c>
      <c r="L2522" s="431" t="s">
        <v>408</v>
      </c>
      <c r="M2522" s="355" t="s">
        <v>13308</v>
      </c>
    </row>
    <row r="2523" spans="1:13">
      <c r="A2523" s="354">
        <v>45490</v>
      </c>
      <c r="B2523" s="355" t="s">
        <v>6076</v>
      </c>
      <c r="C2523" s="355" t="s">
        <v>6077</v>
      </c>
      <c r="D2523" s="355" t="s">
        <v>6078</v>
      </c>
      <c r="E2523" s="355" t="s">
        <v>488</v>
      </c>
      <c r="F2523" s="355" t="s">
        <v>489</v>
      </c>
      <c r="G2523" s="355" t="s">
        <v>527</v>
      </c>
      <c r="H2523" s="430">
        <v>144056</v>
      </c>
      <c r="I2523" s="355">
        <f t="shared" si="43"/>
        <v>7</v>
      </c>
      <c r="J2523" s="430">
        <v>144056</v>
      </c>
      <c r="K2523" s="430">
        <v>75</v>
      </c>
      <c r="L2523" s="431" t="s">
        <v>408</v>
      </c>
      <c r="M2523" s="355" t="s">
        <v>13311</v>
      </c>
    </row>
    <row r="2524" spans="1:13">
      <c r="A2524" s="354">
        <v>45490</v>
      </c>
      <c r="B2524" s="355" t="s">
        <v>6076</v>
      </c>
      <c r="C2524" s="355" t="s">
        <v>6077</v>
      </c>
      <c r="D2524" s="355" t="s">
        <v>6078</v>
      </c>
      <c r="E2524" s="355" t="s">
        <v>488</v>
      </c>
      <c r="F2524" s="355" t="s">
        <v>489</v>
      </c>
      <c r="G2524" s="355" t="s">
        <v>527</v>
      </c>
      <c r="H2524" s="430">
        <v>54935</v>
      </c>
      <c r="I2524" s="355">
        <f t="shared" si="43"/>
        <v>7</v>
      </c>
      <c r="J2524" s="430">
        <v>54935</v>
      </c>
      <c r="K2524" s="430">
        <v>29</v>
      </c>
      <c r="L2524" s="431" t="s">
        <v>408</v>
      </c>
      <c r="M2524" s="355" t="s">
        <v>13310</v>
      </c>
    </row>
    <row r="2525" spans="1:13">
      <c r="A2525" s="354">
        <v>45481</v>
      </c>
      <c r="B2525" s="355" t="s">
        <v>6079</v>
      </c>
      <c r="C2525" s="355" t="s">
        <v>6080</v>
      </c>
      <c r="D2525" s="355" t="s">
        <v>6081</v>
      </c>
      <c r="E2525" s="355" t="s">
        <v>488</v>
      </c>
      <c r="F2525" s="355" t="s">
        <v>489</v>
      </c>
      <c r="G2525" s="355" t="s">
        <v>527</v>
      </c>
      <c r="H2525" s="430">
        <v>130036</v>
      </c>
      <c r="I2525" s="355">
        <f t="shared" si="43"/>
        <v>7</v>
      </c>
      <c r="J2525" s="430">
        <v>130036</v>
      </c>
      <c r="K2525" s="430">
        <v>68</v>
      </c>
      <c r="L2525" s="431" t="s">
        <v>408</v>
      </c>
      <c r="M2525" s="355" t="s">
        <v>13310</v>
      </c>
    </row>
    <row r="2526" spans="1:13">
      <c r="A2526" s="354">
        <v>45502</v>
      </c>
      <c r="B2526" s="355" t="s">
        <v>6082</v>
      </c>
      <c r="C2526" s="355" t="s">
        <v>6083</v>
      </c>
      <c r="D2526" s="355" t="s">
        <v>6084</v>
      </c>
      <c r="E2526" s="355" t="s">
        <v>488</v>
      </c>
      <c r="F2526" s="355" t="s">
        <v>489</v>
      </c>
      <c r="G2526" s="355" t="s">
        <v>527</v>
      </c>
      <c r="H2526" s="430">
        <v>149370</v>
      </c>
      <c r="I2526" s="355">
        <f t="shared" si="43"/>
        <v>7</v>
      </c>
      <c r="J2526" s="430">
        <v>149370</v>
      </c>
      <c r="K2526" s="430">
        <v>78</v>
      </c>
      <c r="L2526" s="355" t="s">
        <v>408</v>
      </c>
      <c r="M2526" s="355" t="s">
        <v>13312</v>
      </c>
    </row>
    <row r="2527" spans="1:13">
      <c r="A2527" s="354">
        <v>45502</v>
      </c>
      <c r="B2527" s="355" t="s">
        <v>6082</v>
      </c>
      <c r="C2527" s="355" t="s">
        <v>6083</v>
      </c>
      <c r="D2527" s="355" t="s">
        <v>6084</v>
      </c>
      <c r="E2527" s="355" t="s">
        <v>488</v>
      </c>
      <c r="F2527" s="355" t="s">
        <v>489</v>
      </c>
      <c r="G2527" s="355" t="s">
        <v>527</v>
      </c>
      <c r="H2527" s="430">
        <v>50180</v>
      </c>
      <c r="I2527" s="355">
        <f t="shared" si="43"/>
        <v>7</v>
      </c>
      <c r="J2527" s="430">
        <v>50180</v>
      </c>
      <c r="K2527" s="430">
        <v>26</v>
      </c>
      <c r="L2527" s="431" t="s">
        <v>408</v>
      </c>
      <c r="M2527" s="355" t="s">
        <v>13313</v>
      </c>
    </row>
    <row r="2528" spans="1:13">
      <c r="A2528" s="354">
        <v>45498</v>
      </c>
      <c r="B2528" s="355" t="s">
        <v>6085</v>
      </c>
      <c r="C2528" s="355" t="s">
        <v>6086</v>
      </c>
      <c r="D2528" s="355" t="s">
        <v>6087</v>
      </c>
      <c r="E2528" s="355" t="s">
        <v>488</v>
      </c>
      <c r="F2528" s="355" t="s">
        <v>489</v>
      </c>
      <c r="G2528" s="355" t="s">
        <v>527</v>
      </c>
      <c r="H2528" s="430">
        <v>145808</v>
      </c>
      <c r="I2528" s="355">
        <f t="shared" si="43"/>
        <v>7</v>
      </c>
      <c r="J2528" s="430">
        <v>145808</v>
      </c>
      <c r="K2528" s="430">
        <v>77</v>
      </c>
      <c r="L2528" s="431" t="s">
        <v>408</v>
      </c>
      <c r="M2528" s="355" t="s">
        <v>13311</v>
      </c>
    </row>
    <row r="2529" spans="1:13">
      <c r="A2529" s="354">
        <v>45498</v>
      </c>
      <c r="B2529" s="355" t="s">
        <v>6085</v>
      </c>
      <c r="C2529" s="355" t="s">
        <v>6086</v>
      </c>
      <c r="D2529" s="355" t="s">
        <v>6087</v>
      </c>
      <c r="E2529" s="355" t="s">
        <v>488</v>
      </c>
      <c r="F2529" s="355" t="s">
        <v>489</v>
      </c>
      <c r="G2529" s="355" t="s">
        <v>527</v>
      </c>
      <c r="H2529" s="430">
        <v>52216</v>
      </c>
      <c r="I2529" s="355">
        <f t="shared" si="43"/>
        <v>7</v>
      </c>
      <c r="J2529" s="430">
        <v>52216</v>
      </c>
      <c r="K2529" s="430">
        <v>27</v>
      </c>
      <c r="L2529" s="431" t="s">
        <v>408</v>
      </c>
      <c r="M2529" s="355" t="s">
        <v>13313</v>
      </c>
    </row>
    <row r="2530" spans="1:13">
      <c r="A2530" s="354">
        <v>45498</v>
      </c>
      <c r="B2530" s="355" t="s">
        <v>6088</v>
      </c>
      <c r="C2530" s="355" t="s">
        <v>6089</v>
      </c>
      <c r="D2530" s="355" t="s">
        <v>6090</v>
      </c>
      <c r="E2530" s="355" t="s">
        <v>488</v>
      </c>
      <c r="F2530" s="355" t="s">
        <v>489</v>
      </c>
      <c r="G2530" s="355" t="s">
        <v>527</v>
      </c>
      <c r="H2530" s="430">
        <v>197553</v>
      </c>
      <c r="I2530" s="355">
        <f t="shared" si="43"/>
        <v>7</v>
      </c>
      <c r="J2530" s="430">
        <v>197553</v>
      </c>
      <c r="K2530" s="430">
        <v>102</v>
      </c>
      <c r="L2530" s="431" t="s">
        <v>408</v>
      </c>
      <c r="M2530" s="355" t="s">
        <v>13313</v>
      </c>
    </row>
    <row r="2531" spans="1:13">
      <c r="A2531" s="354">
        <v>45511</v>
      </c>
      <c r="B2531" s="355" t="s">
        <v>6091</v>
      </c>
      <c r="C2531" s="355" t="s">
        <v>6092</v>
      </c>
      <c r="D2531" s="355" t="s">
        <v>6093</v>
      </c>
      <c r="E2531" s="355" t="s">
        <v>488</v>
      </c>
      <c r="F2531" s="355" t="s">
        <v>489</v>
      </c>
      <c r="G2531" s="355" t="s">
        <v>527</v>
      </c>
      <c r="H2531" s="430">
        <v>77120</v>
      </c>
      <c r="I2531" s="355">
        <f t="shared" si="43"/>
        <v>8</v>
      </c>
      <c r="J2531" s="430">
        <v>77120</v>
      </c>
      <c r="K2531" s="430">
        <v>40</v>
      </c>
      <c r="L2531" s="431" t="s">
        <v>408</v>
      </c>
      <c r="M2531" s="355" t="s">
        <v>13314</v>
      </c>
    </row>
    <row r="2532" spans="1:13">
      <c r="A2532" s="354">
        <v>45511</v>
      </c>
      <c r="B2532" s="355" t="s">
        <v>6091</v>
      </c>
      <c r="C2532" s="355" t="s">
        <v>6092</v>
      </c>
      <c r="D2532" s="355" t="s">
        <v>6093</v>
      </c>
      <c r="E2532" s="355" t="s">
        <v>488</v>
      </c>
      <c r="F2532" s="355" t="s">
        <v>489</v>
      </c>
      <c r="G2532" s="355" t="s">
        <v>527</v>
      </c>
      <c r="H2532" s="430">
        <v>123136</v>
      </c>
      <c r="I2532" s="355">
        <f t="shared" si="43"/>
        <v>8</v>
      </c>
      <c r="J2532" s="430">
        <v>123136</v>
      </c>
      <c r="K2532" s="430">
        <v>64</v>
      </c>
      <c r="L2532" s="431" t="s">
        <v>408</v>
      </c>
      <c r="M2532" s="355" t="s">
        <v>13312</v>
      </c>
    </row>
    <row r="2533" spans="1:13">
      <c r="A2533" s="354">
        <v>45514</v>
      </c>
      <c r="B2533" s="355" t="s">
        <v>6094</v>
      </c>
      <c r="C2533" s="355" t="s">
        <v>6095</v>
      </c>
      <c r="D2533" s="355" t="s">
        <v>6096</v>
      </c>
      <c r="E2533" s="355" t="s">
        <v>488</v>
      </c>
      <c r="F2533" s="355" t="s">
        <v>489</v>
      </c>
      <c r="G2533" s="355" t="s">
        <v>527</v>
      </c>
      <c r="H2533" s="430">
        <v>198440</v>
      </c>
      <c r="I2533" s="355">
        <f t="shared" si="43"/>
        <v>8</v>
      </c>
      <c r="J2533" s="430">
        <v>198440</v>
      </c>
      <c r="K2533" s="430">
        <v>104</v>
      </c>
      <c r="L2533" s="431" t="s">
        <v>408</v>
      </c>
      <c r="M2533" s="355" t="s">
        <v>13315</v>
      </c>
    </row>
    <row r="2534" spans="1:13">
      <c r="A2534" s="354">
        <v>45523</v>
      </c>
      <c r="B2534" s="355" t="s">
        <v>6097</v>
      </c>
      <c r="C2534" s="355" t="s">
        <v>6098</v>
      </c>
      <c r="D2534" s="355" t="s">
        <v>6099</v>
      </c>
      <c r="E2534" s="355" t="s">
        <v>488</v>
      </c>
      <c r="F2534" s="355" t="s">
        <v>489</v>
      </c>
      <c r="G2534" s="355" t="s">
        <v>527</v>
      </c>
      <c r="H2534" s="430">
        <v>199680</v>
      </c>
      <c r="I2534" s="355">
        <f t="shared" si="43"/>
        <v>8</v>
      </c>
      <c r="J2534" s="430">
        <v>199680</v>
      </c>
      <c r="K2534" s="430">
        <v>104</v>
      </c>
      <c r="L2534" s="431" t="s">
        <v>408</v>
      </c>
      <c r="M2534" s="355" t="s">
        <v>13314</v>
      </c>
    </row>
    <row r="2535" spans="1:13">
      <c r="A2535" s="354">
        <v>45530</v>
      </c>
      <c r="B2535" s="355" t="s">
        <v>6100</v>
      </c>
      <c r="C2535" s="355" t="s">
        <v>6101</v>
      </c>
      <c r="D2535" s="355" t="s">
        <v>6102</v>
      </c>
      <c r="E2535" s="355" t="s">
        <v>488</v>
      </c>
      <c r="F2535" s="355" t="s">
        <v>489</v>
      </c>
      <c r="G2535" s="355" t="s">
        <v>527</v>
      </c>
      <c r="H2535" s="430">
        <v>85920</v>
      </c>
      <c r="I2535" s="355">
        <f t="shared" si="43"/>
        <v>8</v>
      </c>
      <c r="J2535" s="430">
        <v>85920</v>
      </c>
      <c r="K2535" s="430">
        <v>45</v>
      </c>
      <c r="L2535" s="431" t="s">
        <v>408</v>
      </c>
      <c r="M2535" s="355" t="s">
        <v>13316</v>
      </c>
    </row>
    <row r="2536" spans="1:13">
      <c r="A2536" s="354">
        <v>45530</v>
      </c>
      <c r="B2536" s="355" t="s">
        <v>6100</v>
      </c>
      <c r="C2536" s="355" t="s">
        <v>6101</v>
      </c>
      <c r="D2536" s="355" t="s">
        <v>6102</v>
      </c>
      <c r="E2536" s="355" t="s">
        <v>488</v>
      </c>
      <c r="F2536" s="355" t="s">
        <v>489</v>
      </c>
      <c r="G2536" s="355" t="s">
        <v>527</v>
      </c>
      <c r="H2536" s="430">
        <v>99684</v>
      </c>
      <c r="I2536" s="355">
        <f t="shared" si="43"/>
        <v>8</v>
      </c>
      <c r="J2536" s="430">
        <v>99684</v>
      </c>
      <c r="K2536" s="430">
        <v>52</v>
      </c>
      <c r="L2536" s="431" t="s">
        <v>408</v>
      </c>
      <c r="M2536" s="355" t="s">
        <v>13315</v>
      </c>
    </row>
    <row r="2537" spans="1:13">
      <c r="A2537" s="354">
        <v>45530</v>
      </c>
      <c r="B2537" s="355" t="s">
        <v>6100</v>
      </c>
      <c r="C2537" s="355" t="s">
        <v>6101</v>
      </c>
      <c r="D2537" s="355" t="s">
        <v>6102</v>
      </c>
      <c r="E2537" s="355" t="s">
        <v>488</v>
      </c>
      <c r="F2537" s="355" t="s">
        <v>489</v>
      </c>
      <c r="G2537" s="355" t="s">
        <v>527</v>
      </c>
      <c r="H2537" s="430">
        <v>13640</v>
      </c>
      <c r="I2537" s="355">
        <f t="shared" si="43"/>
        <v>8</v>
      </c>
      <c r="J2537" s="430">
        <v>13640</v>
      </c>
      <c r="K2537" s="430">
        <v>7</v>
      </c>
      <c r="L2537" s="431" t="s">
        <v>408</v>
      </c>
      <c r="M2537" s="355" t="s">
        <v>13314</v>
      </c>
    </row>
    <row r="2538" spans="1:13">
      <c r="A2538" s="354">
        <v>45564</v>
      </c>
      <c r="B2538" s="355" t="s">
        <v>6103</v>
      </c>
      <c r="C2538" s="355" t="s">
        <v>6104</v>
      </c>
      <c r="D2538" s="355" t="s">
        <v>6105</v>
      </c>
      <c r="E2538" s="355" t="s">
        <v>488</v>
      </c>
      <c r="F2538" s="355" t="s">
        <v>489</v>
      </c>
      <c r="G2538" s="355" t="s">
        <v>527</v>
      </c>
      <c r="H2538" s="430">
        <v>152608</v>
      </c>
      <c r="I2538" s="355">
        <f t="shared" si="43"/>
        <v>9</v>
      </c>
      <c r="J2538" s="430">
        <v>152608</v>
      </c>
      <c r="K2538" s="430">
        <v>80</v>
      </c>
      <c r="L2538" s="431" t="s">
        <v>408</v>
      </c>
      <c r="M2538" s="355" t="s">
        <v>13317</v>
      </c>
    </row>
    <row r="2539" spans="1:13">
      <c r="A2539" s="354">
        <v>45564</v>
      </c>
      <c r="B2539" s="355" t="s">
        <v>6106</v>
      </c>
      <c r="C2539" s="355" t="s">
        <v>6107</v>
      </c>
      <c r="D2539" s="355" t="s">
        <v>6108</v>
      </c>
      <c r="E2539" s="355" t="s">
        <v>488</v>
      </c>
      <c r="F2539" s="355" t="s">
        <v>489</v>
      </c>
      <c r="G2539" s="355" t="s">
        <v>527</v>
      </c>
      <c r="H2539" s="430">
        <v>58919</v>
      </c>
      <c r="I2539" s="355">
        <f t="shared" si="43"/>
        <v>9</v>
      </c>
      <c r="J2539" s="430">
        <v>58919</v>
      </c>
      <c r="K2539" s="430">
        <v>31</v>
      </c>
      <c r="L2539" s="431" t="s">
        <v>408</v>
      </c>
      <c r="M2539" s="355" t="s">
        <v>13316</v>
      </c>
    </row>
    <row r="2540" spans="1:13">
      <c r="A2540" s="354">
        <v>45564</v>
      </c>
      <c r="B2540" s="355" t="s">
        <v>6106</v>
      </c>
      <c r="C2540" s="355" t="s">
        <v>6107</v>
      </c>
      <c r="D2540" s="355" t="s">
        <v>6108</v>
      </c>
      <c r="E2540" s="355" t="s">
        <v>488</v>
      </c>
      <c r="F2540" s="355" t="s">
        <v>489</v>
      </c>
      <c r="G2540" s="355" t="s">
        <v>527</v>
      </c>
      <c r="H2540" s="430">
        <v>93047</v>
      </c>
      <c r="I2540" s="355">
        <f t="shared" si="43"/>
        <v>9</v>
      </c>
      <c r="J2540" s="430">
        <v>93047</v>
      </c>
      <c r="K2540" s="430">
        <v>49</v>
      </c>
      <c r="L2540" s="431" t="s">
        <v>408</v>
      </c>
      <c r="M2540" s="355" t="s">
        <v>13317</v>
      </c>
    </row>
    <row r="2541" spans="1:13">
      <c r="A2541" s="354">
        <v>45568</v>
      </c>
      <c r="B2541" s="355" t="s">
        <v>6109</v>
      </c>
      <c r="C2541" s="355" t="s">
        <v>6110</v>
      </c>
      <c r="D2541" s="355" t="s">
        <v>6111</v>
      </c>
      <c r="E2541" s="355" t="s">
        <v>488</v>
      </c>
      <c r="F2541" s="355" t="s">
        <v>489</v>
      </c>
      <c r="G2541" s="355" t="s">
        <v>527</v>
      </c>
      <c r="H2541" s="430">
        <v>43433</v>
      </c>
      <c r="I2541" s="355">
        <f t="shared" si="43"/>
        <v>10</v>
      </c>
      <c r="J2541" s="430">
        <v>43433</v>
      </c>
      <c r="K2541" s="430">
        <v>23</v>
      </c>
      <c r="L2541" s="431" t="s">
        <v>408</v>
      </c>
      <c r="M2541" s="355" t="s">
        <v>13318</v>
      </c>
    </row>
    <row r="2542" spans="1:13">
      <c r="A2542" s="354">
        <v>45568</v>
      </c>
      <c r="B2542" s="355" t="s">
        <v>6109</v>
      </c>
      <c r="C2542" s="355" t="s">
        <v>6110</v>
      </c>
      <c r="D2542" s="355" t="s">
        <v>6111</v>
      </c>
      <c r="E2542" s="355" t="s">
        <v>488</v>
      </c>
      <c r="F2542" s="355" t="s">
        <v>489</v>
      </c>
      <c r="G2542" s="355" t="s">
        <v>527</v>
      </c>
      <c r="H2542" s="430">
        <v>118749</v>
      </c>
      <c r="I2542" s="355">
        <f t="shared" si="43"/>
        <v>10</v>
      </c>
      <c r="J2542" s="430">
        <v>118749</v>
      </c>
      <c r="K2542" s="430">
        <v>62</v>
      </c>
      <c r="L2542" s="431" t="s">
        <v>408</v>
      </c>
      <c r="M2542" s="355" t="s">
        <v>13316</v>
      </c>
    </row>
    <row r="2543" spans="1:13">
      <c r="A2543" s="354">
        <v>45568</v>
      </c>
      <c r="B2543" s="355" t="s">
        <v>6112</v>
      </c>
      <c r="C2543" s="355" t="s">
        <v>6113</v>
      </c>
      <c r="D2543" s="355" t="s">
        <v>6114</v>
      </c>
      <c r="E2543" s="355" t="s">
        <v>488</v>
      </c>
      <c r="F2543" s="355" t="s">
        <v>489</v>
      </c>
      <c r="G2543" s="355" t="s">
        <v>527</v>
      </c>
      <c r="H2543" s="430">
        <v>192576</v>
      </c>
      <c r="I2543" s="355">
        <f t="shared" si="43"/>
        <v>10</v>
      </c>
      <c r="J2543" s="430">
        <v>192576</v>
      </c>
      <c r="K2543" s="430">
        <v>102</v>
      </c>
      <c r="L2543" s="431" t="s">
        <v>408</v>
      </c>
      <c r="M2543" s="355" t="s">
        <v>13318</v>
      </c>
    </row>
    <row r="2544" spans="1:13">
      <c r="A2544" s="354">
        <v>45572</v>
      </c>
      <c r="B2544" s="355" t="s">
        <v>6115</v>
      </c>
      <c r="C2544" s="355" t="s">
        <v>6116</v>
      </c>
      <c r="D2544" s="355" t="s">
        <v>6117</v>
      </c>
      <c r="E2544" s="355" t="s">
        <v>488</v>
      </c>
      <c r="F2544" s="355" t="s">
        <v>489</v>
      </c>
      <c r="G2544" s="355" t="s">
        <v>527</v>
      </c>
      <c r="H2544" s="430">
        <v>159845</v>
      </c>
      <c r="I2544" s="355">
        <f t="shared" si="43"/>
        <v>10</v>
      </c>
      <c r="J2544" s="430">
        <v>159845</v>
      </c>
      <c r="K2544" s="430">
        <v>83</v>
      </c>
      <c r="L2544" s="431" t="s">
        <v>408</v>
      </c>
      <c r="M2544" s="355" t="s">
        <v>13319</v>
      </c>
    </row>
    <row r="2545" spans="1:13">
      <c r="A2545" s="354">
        <v>45572</v>
      </c>
      <c r="B2545" s="355" t="s">
        <v>6115</v>
      </c>
      <c r="C2545" s="355" t="s">
        <v>6116</v>
      </c>
      <c r="D2545" s="355" t="s">
        <v>6117</v>
      </c>
      <c r="E2545" s="355" t="s">
        <v>488</v>
      </c>
      <c r="F2545" s="355" t="s">
        <v>489</v>
      </c>
      <c r="G2545" s="355" t="s">
        <v>527</v>
      </c>
      <c r="H2545" s="430">
        <v>40219</v>
      </c>
      <c r="I2545" s="355">
        <f t="shared" si="43"/>
        <v>10</v>
      </c>
      <c r="J2545" s="430">
        <v>40219</v>
      </c>
      <c r="K2545" s="430">
        <v>21</v>
      </c>
      <c r="L2545" s="431" t="s">
        <v>408</v>
      </c>
      <c r="M2545" s="355" t="s">
        <v>13318</v>
      </c>
    </row>
    <row r="2546" spans="1:13">
      <c r="A2546" s="354">
        <v>45575</v>
      </c>
      <c r="B2546" s="355" t="s">
        <v>6118</v>
      </c>
      <c r="C2546" s="355" t="s">
        <v>6119</v>
      </c>
      <c r="D2546" s="355" t="s">
        <v>6120</v>
      </c>
      <c r="E2546" s="355" t="s">
        <v>488</v>
      </c>
      <c r="F2546" s="355" t="s">
        <v>489</v>
      </c>
      <c r="G2546" s="355" t="s">
        <v>527</v>
      </c>
      <c r="H2546" s="430">
        <v>141399</v>
      </c>
      <c r="I2546" s="355">
        <f t="shared" si="43"/>
        <v>10</v>
      </c>
      <c r="J2546" s="430">
        <v>141399</v>
      </c>
      <c r="K2546" s="430">
        <v>74</v>
      </c>
      <c r="L2546" s="431" t="s">
        <v>408</v>
      </c>
      <c r="M2546" s="355" t="s">
        <v>13319</v>
      </c>
    </row>
    <row r="2547" spans="1:13">
      <c r="A2547" s="354">
        <v>45577</v>
      </c>
      <c r="B2547" s="355" t="s">
        <v>6121</v>
      </c>
      <c r="C2547" s="355" t="s">
        <v>6122</v>
      </c>
      <c r="D2547" s="355" t="s">
        <v>6123</v>
      </c>
      <c r="E2547" s="355" t="s">
        <v>488</v>
      </c>
      <c r="F2547" s="355" t="s">
        <v>489</v>
      </c>
      <c r="G2547" s="355" t="s">
        <v>527</v>
      </c>
      <c r="H2547" s="430">
        <v>197541</v>
      </c>
      <c r="I2547" s="355">
        <f t="shared" si="43"/>
        <v>10</v>
      </c>
      <c r="J2547" s="430">
        <v>197541</v>
      </c>
      <c r="K2547" s="430">
        <v>104</v>
      </c>
      <c r="L2547" s="431" t="s">
        <v>408</v>
      </c>
      <c r="M2547" s="355" t="s">
        <v>13320</v>
      </c>
    </row>
    <row r="2548" spans="1:13">
      <c r="A2548" s="354">
        <v>45591</v>
      </c>
      <c r="B2548" s="355" t="s">
        <v>6124</v>
      </c>
      <c r="C2548" s="355" t="s">
        <v>6125</v>
      </c>
      <c r="D2548" s="355" t="s">
        <v>6126</v>
      </c>
      <c r="E2548" s="355" t="s">
        <v>488</v>
      </c>
      <c r="F2548" s="355" t="s">
        <v>489</v>
      </c>
      <c r="G2548" s="355" t="s">
        <v>527</v>
      </c>
      <c r="H2548" s="430">
        <v>99300</v>
      </c>
      <c r="I2548" s="355">
        <f t="shared" si="43"/>
        <v>10</v>
      </c>
      <c r="J2548" s="430">
        <v>99300</v>
      </c>
      <c r="K2548" s="430">
        <v>52</v>
      </c>
      <c r="L2548" s="431" t="s">
        <v>408</v>
      </c>
      <c r="M2548" s="355" t="s">
        <v>13321</v>
      </c>
    </row>
    <row r="2549" spans="1:13">
      <c r="A2549" s="354">
        <v>45591</v>
      </c>
      <c r="B2549" s="355" t="s">
        <v>6124</v>
      </c>
      <c r="C2549" s="355" t="s">
        <v>6125</v>
      </c>
      <c r="D2549" s="355" t="s">
        <v>6126</v>
      </c>
      <c r="E2549" s="355" t="s">
        <v>488</v>
      </c>
      <c r="F2549" s="355" t="s">
        <v>489</v>
      </c>
      <c r="G2549" s="355" t="s">
        <v>527</v>
      </c>
      <c r="H2549" s="430">
        <v>100155</v>
      </c>
      <c r="I2549" s="355">
        <f t="shared" si="43"/>
        <v>10</v>
      </c>
      <c r="J2549" s="430">
        <v>100155</v>
      </c>
      <c r="K2549" s="430">
        <v>53</v>
      </c>
      <c r="L2549" s="431" t="s">
        <v>408</v>
      </c>
      <c r="M2549" s="355" t="s">
        <v>13320</v>
      </c>
    </row>
    <row r="2550" spans="1:13">
      <c r="A2550" s="354">
        <v>45598</v>
      </c>
      <c r="B2550" s="355" t="s">
        <v>6127</v>
      </c>
      <c r="C2550" s="355" t="s">
        <v>6128</v>
      </c>
      <c r="D2550" s="355" t="s">
        <v>6129</v>
      </c>
      <c r="E2550" s="355" t="s">
        <v>488</v>
      </c>
      <c r="F2550" s="355" t="s">
        <v>489</v>
      </c>
      <c r="G2550" s="355" t="s">
        <v>527</v>
      </c>
      <c r="H2550" s="430">
        <v>195551</v>
      </c>
      <c r="I2550" s="355">
        <f t="shared" si="43"/>
        <v>11</v>
      </c>
      <c r="J2550" s="430">
        <v>195551</v>
      </c>
      <c r="K2550" s="430">
        <v>103</v>
      </c>
      <c r="L2550" s="431" t="s">
        <v>408</v>
      </c>
      <c r="M2550" s="355" t="s">
        <v>13322</v>
      </c>
    </row>
    <row r="2551" spans="1:13">
      <c r="A2551" s="354">
        <v>45598</v>
      </c>
      <c r="B2551" s="355" t="s">
        <v>6127</v>
      </c>
      <c r="C2551" s="355" t="s">
        <v>6128</v>
      </c>
      <c r="D2551" s="355" t="s">
        <v>6129</v>
      </c>
      <c r="E2551" s="355" t="s">
        <v>488</v>
      </c>
      <c r="F2551" s="355" t="s">
        <v>489</v>
      </c>
      <c r="G2551" s="355" t="s">
        <v>527</v>
      </c>
      <c r="H2551" s="430">
        <v>1850</v>
      </c>
      <c r="I2551" s="355">
        <f t="shared" si="43"/>
        <v>11</v>
      </c>
      <c r="J2551" s="430">
        <v>1850</v>
      </c>
      <c r="K2551" s="430">
        <v>1</v>
      </c>
      <c r="L2551" s="431" t="s">
        <v>408</v>
      </c>
      <c r="M2551" s="355" t="s">
        <v>13321</v>
      </c>
    </row>
    <row r="2552" spans="1:13">
      <c r="A2552" s="354">
        <v>45595</v>
      </c>
      <c r="B2552" s="355" t="s">
        <v>6130</v>
      </c>
      <c r="C2552" s="355" t="s">
        <v>6131</v>
      </c>
      <c r="D2552" s="355" t="s">
        <v>6132</v>
      </c>
      <c r="E2552" s="355" t="s">
        <v>488</v>
      </c>
      <c r="F2552" s="355" t="s">
        <v>489</v>
      </c>
      <c r="G2552" s="355" t="s">
        <v>527</v>
      </c>
      <c r="H2552" s="430">
        <v>201968</v>
      </c>
      <c r="I2552" s="355">
        <f t="shared" si="43"/>
        <v>10</v>
      </c>
      <c r="J2552" s="430">
        <v>201968</v>
      </c>
      <c r="K2552" s="430">
        <v>106</v>
      </c>
      <c r="L2552" s="431" t="s">
        <v>408</v>
      </c>
      <c r="M2552" s="355" t="s">
        <v>13321</v>
      </c>
    </row>
    <row r="2553" spans="1:13">
      <c r="A2553" s="354">
        <v>45605</v>
      </c>
      <c r="B2553" s="355" t="s">
        <v>6133</v>
      </c>
      <c r="C2553" s="355" t="s">
        <v>4800</v>
      </c>
      <c r="D2553" s="355" t="s">
        <v>6134</v>
      </c>
      <c r="E2553" s="355" t="s">
        <v>488</v>
      </c>
      <c r="F2553" s="355" t="s">
        <v>489</v>
      </c>
      <c r="G2553" s="355" t="s">
        <v>527</v>
      </c>
      <c r="H2553" s="430">
        <v>103529</v>
      </c>
      <c r="I2553" s="355">
        <f t="shared" si="43"/>
        <v>11</v>
      </c>
      <c r="J2553" s="430">
        <v>103529</v>
      </c>
      <c r="K2553" s="430">
        <v>54</v>
      </c>
      <c r="L2553" s="431" t="s">
        <v>408</v>
      </c>
      <c r="M2553" s="355" t="s">
        <v>13323</v>
      </c>
    </row>
    <row r="2554" spans="1:13">
      <c r="A2554" s="354">
        <v>45605</v>
      </c>
      <c r="B2554" s="355" t="s">
        <v>6133</v>
      </c>
      <c r="C2554" s="355" t="s">
        <v>4800</v>
      </c>
      <c r="D2554" s="355" t="s">
        <v>6134</v>
      </c>
      <c r="E2554" s="355" t="s">
        <v>488</v>
      </c>
      <c r="F2554" s="355" t="s">
        <v>489</v>
      </c>
      <c r="G2554" s="355" t="s">
        <v>527</v>
      </c>
      <c r="H2554" s="430">
        <v>96147</v>
      </c>
      <c r="I2554" s="355">
        <f t="shared" si="43"/>
        <v>11</v>
      </c>
      <c r="J2554" s="430">
        <v>96147</v>
      </c>
      <c r="K2554" s="430">
        <v>50</v>
      </c>
      <c r="L2554" s="431" t="s">
        <v>408</v>
      </c>
      <c r="M2554" s="355" t="s">
        <v>13322</v>
      </c>
    </row>
    <row r="2555" spans="1:13">
      <c r="A2555" s="354">
        <v>45610</v>
      </c>
      <c r="B2555" s="355" t="s">
        <v>6135</v>
      </c>
      <c r="C2555" s="355" t="s">
        <v>6136</v>
      </c>
      <c r="D2555" s="355" t="s">
        <v>6137</v>
      </c>
      <c r="E2555" s="355" t="s">
        <v>488</v>
      </c>
      <c r="F2555" s="355" t="s">
        <v>489</v>
      </c>
      <c r="G2555" s="355" t="s">
        <v>527</v>
      </c>
      <c r="H2555" s="430">
        <v>76288</v>
      </c>
      <c r="I2555" s="355">
        <f t="shared" si="43"/>
        <v>11</v>
      </c>
      <c r="J2555" s="430">
        <v>76288</v>
      </c>
      <c r="K2555" s="430">
        <v>40</v>
      </c>
      <c r="L2555" s="431" t="s">
        <v>300</v>
      </c>
      <c r="M2555" s="355" t="s">
        <v>13323</v>
      </c>
    </row>
    <row r="2556" spans="1:13">
      <c r="A2556" s="354">
        <v>45621</v>
      </c>
      <c r="B2556" s="355" t="s">
        <v>6138</v>
      </c>
      <c r="C2556" s="355" t="s">
        <v>6139</v>
      </c>
      <c r="D2556" s="355" t="s">
        <v>6140</v>
      </c>
      <c r="E2556" s="355" t="s">
        <v>488</v>
      </c>
      <c r="F2556" s="355" t="s">
        <v>489</v>
      </c>
      <c r="G2556" s="355" t="s">
        <v>527</v>
      </c>
      <c r="H2556" s="430">
        <v>106148</v>
      </c>
      <c r="I2556" s="355">
        <f t="shared" si="43"/>
        <v>11</v>
      </c>
      <c r="J2556" s="430">
        <v>106148</v>
      </c>
      <c r="K2556" s="430">
        <v>56</v>
      </c>
      <c r="L2556" s="431" t="s">
        <v>408</v>
      </c>
      <c r="M2556" s="355" t="s">
        <v>13324</v>
      </c>
    </row>
    <row r="2557" spans="1:13">
      <c r="A2557" s="354">
        <v>45621</v>
      </c>
      <c r="B2557" s="355" t="s">
        <v>6138</v>
      </c>
      <c r="C2557" s="355" t="s">
        <v>6139</v>
      </c>
      <c r="D2557" s="355" t="s">
        <v>6140</v>
      </c>
      <c r="E2557" s="355" t="s">
        <v>488</v>
      </c>
      <c r="F2557" s="355" t="s">
        <v>489</v>
      </c>
      <c r="G2557" s="355" t="s">
        <v>527</v>
      </c>
      <c r="H2557" s="430">
        <v>46104</v>
      </c>
      <c r="I2557" s="355">
        <f t="shared" si="43"/>
        <v>11</v>
      </c>
      <c r="J2557" s="430">
        <v>46104</v>
      </c>
      <c r="K2557" s="430">
        <v>24</v>
      </c>
      <c r="L2557" s="431" t="s">
        <v>408</v>
      </c>
      <c r="M2557" s="355" t="s">
        <v>13323</v>
      </c>
    </row>
    <row r="2558" spans="1:13">
      <c r="A2558" s="354">
        <v>45622</v>
      </c>
      <c r="B2558" s="355" t="s">
        <v>6141</v>
      </c>
      <c r="C2558" s="355" t="s">
        <v>6142</v>
      </c>
      <c r="D2558" s="355" t="s">
        <v>6143</v>
      </c>
      <c r="E2558" s="355" t="s">
        <v>488</v>
      </c>
      <c r="F2558" s="355" t="s">
        <v>489</v>
      </c>
      <c r="G2558" s="355" t="s">
        <v>527</v>
      </c>
      <c r="H2558" s="430">
        <v>152104</v>
      </c>
      <c r="I2558" s="355">
        <f t="shared" si="43"/>
        <v>11</v>
      </c>
      <c r="J2558" s="430">
        <v>152104</v>
      </c>
      <c r="K2558" s="430">
        <v>80</v>
      </c>
      <c r="L2558" s="431" t="s">
        <v>408</v>
      </c>
      <c r="M2558" s="355" t="s">
        <v>13324</v>
      </c>
    </row>
    <row r="2559" spans="1:13">
      <c r="A2559" s="354">
        <v>45622</v>
      </c>
      <c r="B2559" s="355" t="s">
        <v>6144</v>
      </c>
      <c r="C2559" s="355" t="s">
        <v>6145</v>
      </c>
      <c r="D2559" s="355" t="s">
        <v>6146</v>
      </c>
      <c r="E2559" s="355" t="s">
        <v>488</v>
      </c>
      <c r="F2559" s="355" t="s">
        <v>489</v>
      </c>
      <c r="G2559" s="355" t="s">
        <v>527</v>
      </c>
      <c r="H2559" s="430">
        <v>175889</v>
      </c>
      <c r="I2559" s="355">
        <f t="shared" si="43"/>
        <v>11</v>
      </c>
      <c r="J2559" s="430">
        <v>175889</v>
      </c>
      <c r="K2559" s="430">
        <v>93</v>
      </c>
      <c r="L2559" s="431" t="s">
        <v>408</v>
      </c>
      <c r="M2559" s="355" t="s">
        <v>13325</v>
      </c>
    </row>
    <row r="2560" spans="1:13">
      <c r="A2560" s="354">
        <v>45622</v>
      </c>
      <c r="B2560" s="355" t="s">
        <v>6144</v>
      </c>
      <c r="C2560" s="355" t="s">
        <v>6145</v>
      </c>
      <c r="D2560" s="355" t="s">
        <v>6146</v>
      </c>
      <c r="E2560" s="355" t="s">
        <v>488</v>
      </c>
      <c r="F2560" s="355" t="s">
        <v>489</v>
      </c>
      <c r="G2560" s="355" t="s">
        <v>527</v>
      </c>
      <c r="H2560" s="430">
        <v>20693</v>
      </c>
      <c r="I2560" s="355">
        <f t="shared" si="43"/>
        <v>11</v>
      </c>
      <c r="J2560" s="430">
        <v>20693</v>
      </c>
      <c r="K2560" s="430">
        <v>11</v>
      </c>
      <c r="L2560" s="431" t="s">
        <v>408</v>
      </c>
      <c r="M2560" s="355" t="s">
        <v>13324</v>
      </c>
    </row>
    <row r="2561" spans="1:13">
      <c r="A2561" s="354">
        <v>45628</v>
      </c>
      <c r="B2561" s="355" t="s">
        <v>6147</v>
      </c>
      <c r="C2561" s="355" t="s">
        <v>6148</v>
      </c>
      <c r="D2561" s="355" t="s">
        <v>6149</v>
      </c>
      <c r="E2561" s="355" t="s">
        <v>488</v>
      </c>
      <c r="F2561" s="355" t="s">
        <v>489</v>
      </c>
      <c r="G2561" s="355" t="s">
        <v>527</v>
      </c>
      <c r="H2561" s="430">
        <v>94846</v>
      </c>
      <c r="I2561" s="355">
        <f t="shared" si="43"/>
        <v>12</v>
      </c>
      <c r="J2561" s="430">
        <v>94846</v>
      </c>
      <c r="K2561" s="430">
        <v>51</v>
      </c>
      <c r="L2561" s="431" t="s">
        <v>408</v>
      </c>
      <c r="M2561" s="355" t="s">
        <v>13326</v>
      </c>
    </row>
    <row r="2562" spans="1:13">
      <c r="A2562" s="354">
        <v>45628</v>
      </c>
      <c r="B2562" s="355" t="s">
        <v>6147</v>
      </c>
      <c r="C2562" s="355" t="s">
        <v>6148</v>
      </c>
      <c r="D2562" s="355" t="s">
        <v>6149</v>
      </c>
      <c r="E2562" s="355" t="s">
        <v>488</v>
      </c>
      <c r="F2562" s="355" t="s">
        <v>489</v>
      </c>
      <c r="G2562" s="355" t="s">
        <v>527</v>
      </c>
      <c r="H2562" s="430">
        <v>101654</v>
      </c>
      <c r="I2562" s="355">
        <f t="shared" si="43"/>
        <v>12</v>
      </c>
      <c r="J2562" s="430">
        <v>101654</v>
      </c>
      <c r="K2562" s="430">
        <v>53</v>
      </c>
      <c r="L2562" s="431" t="s">
        <v>408</v>
      </c>
      <c r="M2562" s="355" t="s">
        <v>13325</v>
      </c>
    </row>
    <row r="2563" spans="1:13">
      <c r="A2563" s="354">
        <v>45630</v>
      </c>
      <c r="B2563" s="355" t="s">
        <v>6150</v>
      </c>
      <c r="C2563" s="355" t="s">
        <v>6151</v>
      </c>
      <c r="D2563" s="355" t="s">
        <v>6152</v>
      </c>
      <c r="E2563" s="355" t="s">
        <v>488</v>
      </c>
      <c r="F2563" s="355" t="s">
        <v>489</v>
      </c>
      <c r="G2563" s="355" t="s">
        <v>527</v>
      </c>
      <c r="H2563" s="430">
        <v>152336</v>
      </c>
      <c r="I2563" s="355">
        <f t="shared" si="43"/>
        <v>12</v>
      </c>
      <c r="J2563" s="430">
        <v>152336</v>
      </c>
      <c r="K2563" s="430">
        <v>80</v>
      </c>
      <c r="L2563" s="431" t="s">
        <v>408</v>
      </c>
      <c r="M2563" s="355" t="s">
        <v>13326</v>
      </c>
    </row>
    <row r="2564" spans="1:13">
      <c r="A2564" s="354">
        <v>45639</v>
      </c>
      <c r="B2564" s="355" t="s">
        <v>6153</v>
      </c>
      <c r="C2564" s="355" t="s">
        <v>6154</v>
      </c>
      <c r="D2564" s="355" t="s">
        <v>6155</v>
      </c>
      <c r="E2564" s="355" t="s">
        <v>488</v>
      </c>
      <c r="F2564" s="355" t="s">
        <v>489</v>
      </c>
      <c r="G2564" s="355" t="s">
        <v>527</v>
      </c>
      <c r="H2564" s="430">
        <v>88591</v>
      </c>
      <c r="I2564" s="355">
        <f t="shared" si="43"/>
        <v>12</v>
      </c>
      <c r="J2564" s="430">
        <v>88591</v>
      </c>
      <c r="K2564" s="430">
        <v>47</v>
      </c>
      <c r="L2564" s="431" t="s">
        <v>408</v>
      </c>
      <c r="M2564" s="355" t="s">
        <v>13327</v>
      </c>
    </row>
    <row r="2565" spans="1:13">
      <c r="A2565" s="354">
        <v>45639</v>
      </c>
      <c r="B2565" s="355" t="s">
        <v>6153</v>
      </c>
      <c r="C2565" s="355" t="s">
        <v>6154</v>
      </c>
      <c r="D2565" s="355" t="s">
        <v>6155</v>
      </c>
      <c r="E2565" s="355" t="s">
        <v>488</v>
      </c>
      <c r="F2565" s="355" t="s">
        <v>489</v>
      </c>
      <c r="G2565" s="355" t="s">
        <v>527</v>
      </c>
      <c r="H2565" s="430">
        <v>62502</v>
      </c>
      <c r="I2565" s="355">
        <f t="shared" si="43"/>
        <v>12</v>
      </c>
      <c r="J2565" s="430">
        <v>62502</v>
      </c>
      <c r="K2565" s="430">
        <v>33</v>
      </c>
      <c r="L2565" s="431" t="s">
        <v>408</v>
      </c>
      <c r="M2565" s="355" t="s">
        <v>13326</v>
      </c>
    </row>
    <row r="2566" spans="1:13">
      <c r="A2566" s="354">
        <v>45642</v>
      </c>
      <c r="B2566" s="355" t="s">
        <v>6156</v>
      </c>
      <c r="C2566" s="355" t="s">
        <v>6157</v>
      </c>
      <c r="D2566" s="355" t="s">
        <v>6158</v>
      </c>
      <c r="E2566" s="355" t="s">
        <v>488</v>
      </c>
      <c r="F2566" s="355" t="s">
        <v>489</v>
      </c>
      <c r="G2566" s="355" t="s">
        <v>527</v>
      </c>
      <c r="H2566" s="430">
        <v>196659</v>
      </c>
      <c r="I2566" s="355">
        <f t="shared" si="43"/>
        <v>12</v>
      </c>
      <c r="J2566" s="430">
        <v>196659</v>
      </c>
      <c r="K2566" s="430">
        <v>104</v>
      </c>
      <c r="L2566" s="431" t="s">
        <v>408</v>
      </c>
      <c r="M2566" s="355" t="s">
        <v>13327</v>
      </c>
    </row>
    <row r="2567" spans="1:13">
      <c r="A2567" s="354">
        <v>45642</v>
      </c>
      <c r="B2567" s="355" t="s">
        <v>6159</v>
      </c>
      <c r="C2567" s="355" t="s">
        <v>6160</v>
      </c>
      <c r="D2567" s="355" t="s">
        <v>6161</v>
      </c>
      <c r="E2567" s="355" t="s">
        <v>488</v>
      </c>
      <c r="F2567" s="355" t="s">
        <v>489</v>
      </c>
      <c r="G2567" s="355" t="s">
        <v>527</v>
      </c>
      <c r="H2567" s="430">
        <v>198032</v>
      </c>
      <c r="I2567" s="355">
        <f t="shared" si="43"/>
        <v>12</v>
      </c>
      <c r="J2567" s="430">
        <v>198032</v>
      </c>
      <c r="K2567" s="430">
        <v>104</v>
      </c>
      <c r="L2567" s="431" t="s">
        <v>408</v>
      </c>
      <c r="M2567" s="355" t="s">
        <v>13328</v>
      </c>
    </row>
    <row r="2568" spans="1:13">
      <c r="A2568" s="354">
        <v>45394</v>
      </c>
      <c r="B2568" s="355" t="s">
        <v>6162</v>
      </c>
      <c r="C2568" s="355" t="s">
        <v>6011</v>
      </c>
      <c r="D2568" s="355" t="s">
        <v>6163</v>
      </c>
      <c r="E2568" s="355" t="s">
        <v>488</v>
      </c>
      <c r="F2568" s="355" t="s">
        <v>489</v>
      </c>
      <c r="G2568" s="355" t="s">
        <v>527</v>
      </c>
      <c r="H2568" s="430">
        <v>-198698</v>
      </c>
      <c r="I2568" s="355">
        <f t="shared" si="43"/>
        <v>4</v>
      </c>
      <c r="J2568" s="430">
        <v>-198698</v>
      </c>
      <c r="K2568" s="430">
        <v>104</v>
      </c>
      <c r="L2568" s="431" t="s">
        <v>300</v>
      </c>
      <c r="M2568" s="355" t="s">
        <v>13295</v>
      </c>
    </row>
    <row r="2569" spans="1:13">
      <c r="A2569" s="354">
        <v>45301</v>
      </c>
      <c r="B2569" s="355" t="s">
        <v>6164</v>
      </c>
      <c r="C2569" s="355" t="s">
        <v>6165</v>
      </c>
      <c r="D2569" s="355" t="s">
        <v>6166</v>
      </c>
      <c r="E2569" s="355" t="s">
        <v>531</v>
      </c>
      <c r="F2569" s="355" t="s">
        <v>532</v>
      </c>
      <c r="G2569" s="355" t="s">
        <v>533</v>
      </c>
      <c r="H2569" s="430">
        <v>20242</v>
      </c>
      <c r="I2569" s="355">
        <f t="shared" si="43"/>
        <v>1</v>
      </c>
      <c r="J2569" s="430">
        <v>20242</v>
      </c>
      <c r="K2569" s="430">
        <v>10</v>
      </c>
      <c r="L2569" s="431" t="s">
        <v>408</v>
      </c>
      <c r="M2569" s="355" t="s">
        <v>13329</v>
      </c>
    </row>
    <row r="2570" spans="1:13">
      <c r="A2570" s="354">
        <v>45301</v>
      </c>
      <c r="B2570" s="355" t="s">
        <v>6164</v>
      </c>
      <c r="C2570" s="355" t="s">
        <v>6165</v>
      </c>
      <c r="D2570" s="355" t="s">
        <v>6166</v>
      </c>
      <c r="E2570" s="355" t="s">
        <v>531</v>
      </c>
      <c r="F2570" s="355" t="s">
        <v>532</v>
      </c>
      <c r="G2570" s="355" t="s">
        <v>533</v>
      </c>
      <c r="H2570" s="430">
        <v>22587</v>
      </c>
      <c r="I2570" s="355">
        <f t="shared" si="43"/>
        <v>1</v>
      </c>
      <c r="J2570" s="430">
        <v>22587</v>
      </c>
      <c r="K2570" s="430">
        <v>11</v>
      </c>
      <c r="L2570" s="431" t="s">
        <v>408</v>
      </c>
      <c r="M2570" s="355" t="s">
        <v>547</v>
      </c>
    </row>
    <row r="2571" spans="1:13">
      <c r="A2571" s="354">
        <v>45327</v>
      </c>
      <c r="B2571" s="355" t="s">
        <v>6167</v>
      </c>
      <c r="C2571" s="355" t="s">
        <v>6168</v>
      </c>
      <c r="D2571" s="355" t="s">
        <v>6169</v>
      </c>
      <c r="E2571" s="355" t="s">
        <v>531</v>
      </c>
      <c r="F2571" s="355" t="s">
        <v>532</v>
      </c>
      <c r="G2571" s="355" t="s">
        <v>533</v>
      </c>
      <c r="H2571" s="430">
        <v>41813</v>
      </c>
      <c r="I2571" s="355">
        <f t="shared" si="43"/>
        <v>2</v>
      </c>
      <c r="J2571" s="430">
        <v>41813</v>
      </c>
      <c r="K2571" s="430">
        <v>21</v>
      </c>
      <c r="L2571" s="431" t="s">
        <v>408</v>
      </c>
      <c r="M2571" s="355" t="s">
        <v>13329</v>
      </c>
    </row>
    <row r="2572" spans="1:13">
      <c r="A2572" s="354">
        <v>45334</v>
      </c>
      <c r="B2572" s="355" t="s">
        <v>6170</v>
      </c>
      <c r="C2572" s="355" t="s">
        <v>6171</v>
      </c>
      <c r="D2572" s="355" t="s">
        <v>6172</v>
      </c>
      <c r="E2572" s="355" t="s">
        <v>531</v>
      </c>
      <c r="F2572" s="355" t="s">
        <v>532</v>
      </c>
      <c r="G2572" s="355" t="s">
        <v>533</v>
      </c>
      <c r="H2572" s="430">
        <v>41923</v>
      </c>
      <c r="I2572" s="355">
        <f t="shared" si="43"/>
        <v>2</v>
      </c>
      <c r="J2572" s="430">
        <v>41923</v>
      </c>
      <c r="K2572" s="430">
        <v>21</v>
      </c>
      <c r="L2572" s="431" t="s">
        <v>408</v>
      </c>
      <c r="M2572" s="355" t="s">
        <v>13329</v>
      </c>
    </row>
    <row r="2573" spans="1:13">
      <c r="A2573" s="354">
        <v>45341</v>
      </c>
      <c r="B2573" s="355" t="s">
        <v>6173</v>
      </c>
      <c r="C2573" s="355" t="s">
        <v>530</v>
      </c>
      <c r="D2573" s="355" t="s">
        <v>6174</v>
      </c>
      <c r="E2573" s="355" t="s">
        <v>531</v>
      </c>
      <c r="F2573" s="355" t="s">
        <v>532</v>
      </c>
      <c r="G2573" s="355" t="s">
        <v>533</v>
      </c>
      <c r="H2573" s="430">
        <v>42155</v>
      </c>
      <c r="I2573" s="355">
        <f t="shared" si="43"/>
        <v>2</v>
      </c>
      <c r="J2573" s="430">
        <v>42155</v>
      </c>
      <c r="K2573" s="430">
        <v>21</v>
      </c>
      <c r="L2573" s="431" t="s">
        <v>408</v>
      </c>
      <c r="M2573" s="355" t="s">
        <v>13330</v>
      </c>
    </row>
    <row r="2574" spans="1:13">
      <c r="A2574" s="354">
        <v>45307</v>
      </c>
      <c r="B2574" s="355" t="s">
        <v>6175</v>
      </c>
      <c r="C2574" s="355" t="s">
        <v>6176</v>
      </c>
      <c r="D2574" s="355" t="s">
        <v>6177</v>
      </c>
      <c r="E2574" s="355" t="s">
        <v>531</v>
      </c>
      <c r="F2574" s="355" t="s">
        <v>532</v>
      </c>
      <c r="G2574" s="355" t="s">
        <v>533</v>
      </c>
      <c r="H2574" s="430">
        <v>41701</v>
      </c>
      <c r="I2574" s="355">
        <f t="shared" si="43"/>
        <v>1</v>
      </c>
      <c r="J2574" s="430">
        <v>41701</v>
      </c>
      <c r="K2574" s="430">
        <v>21</v>
      </c>
      <c r="L2574" s="431" t="s">
        <v>408</v>
      </c>
      <c r="M2574" s="355" t="s">
        <v>13329</v>
      </c>
    </row>
    <row r="2575" spans="1:13">
      <c r="A2575" s="354">
        <v>45313</v>
      </c>
      <c r="B2575" s="355" t="s">
        <v>6178</v>
      </c>
      <c r="C2575" s="355" t="s">
        <v>571</v>
      </c>
      <c r="D2575" s="355" t="s">
        <v>6179</v>
      </c>
      <c r="E2575" s="355" t="s">
        <v>531</v>
      </c>
      <c r="F2575" s="355" t="s">
        <v>532</v>
      </c>
      <c r="G2575" s="355" t="s">
        <v>533</v>
      </c>
      <c r="H2575" s="430">
        <v>41243</v>
      </c>
      <c r="I2575" s="355">
        <f t="shared" si="43"/>
        <v>1</v>
      </c>
      <c r="J2575" s="430">
        <v>41243</v>
      </c>
      <c r="K2575" s="430">
        <v>21</v>
      </c>
      <c r="L2575" s="431" t="s">
        <v>408</v>
      </c>
      <c r="M2575" s="355" t="s">
        <v>13329</v>
      </c>
    </row>
    <row r="2576" spans="1:13">
      <c r="A2576" s="354">
        <v>45320</v>
      </c>
      <c r="B2576" s="355" t="s">
        <v>6180</v>
      </c>
      <c r="C2576" s="355" t="s">
        <v>6181</v>
      </c>
      <c r="D2576" s="355" t="s">
        <v>6182</v>
      </c>
      <c r="E2576" s="355" t="s">
        <v>531</v>
      </c>
      <c r="F2576" s="355" t="s">
        <v>532</v>
      </c>
      <c r="G2576" s="355" t="s">
        <v>533</v>
      </c>
      <c r="H2576" s="430">
        <v>41591</v>
      </c>
      <c r="I2576" s="355">
        <f t="shared" si="43"/>
        <v>1</v>
      </c>
      <c r="J2576" s="430">
        <v>41591</v>
      </c>
      <c r="K2576" s="430">
        <v>21</v>
      </c>
      <c r="L2576" s="431" t="s">
        <v>300</v>
      </c>
      <c r="M2576" s="355" t="s">
        <v>13329</v>
      </c>
    </row>
    <row r="2577" spans="1:13">
      <c r="A2577" s="354">
        <v>45335</v>
      </c>
      <c r="B2577" s="355" t="s">
        <v>6183</v>
      </c>
      <c r="C2577" s="355" t="s">
        <v>539</v>
      </c>
      <c r="D2577" s="355" t="s">
        <v>6184</v>
      </c>
      <c r="E2577" s="355" t="s">
        <v>531</v>
      </c>
      <c r="F2577" s="355" t="s">
        <v>532</v>
      </c>
      <c r="G2577" s="355" t="s">
        <v>533</v>
      </c>
      <c r="H2577" s="430">
        <v>42280</v>
      </c>
      <c r="I2577" s="355">
        <f t="shared" si="43"/>
        <v>2</v>
      </c>
      <c r="J2577" s="430">
        <v>42280</v>
      </c>
      <c r="K2577" s="430">
        <v>21</v>
      </c>
      <c r="L2577" s="431" t="s">
        <v>408</v>
      </c>
      <c r="M2577" s="355" t="s">
        <v>13329</v>
      </c>
    </row>
    <row r="2578" spans="1:13">
      <c r="A2578" s="354">
        <v>45362</v>
      </c>
      <c r="B2578" s="355" t="s">
        <v>6185</v>
      </c>
      <c r="C2578" s="355" t="s">
        <v>6186</v>
      </c>
      <c r="D2578" s="355" t="s">
        <v>6187</v>
      </c>
      <c r="E2578" s="355" t="s">
        <v>531</v>
      </c>
      <c r="F2578" s="355" t="s">
        <v>532</v>
      </c>
      <c r="G2578" s="355" t="s">
        <v>533</v>
      </c>
      <c r="H2578" s="430">
        <v>30110</v>
      </c>
      <c r="I2578" s="355">
        <f t="shared" si="43"/>
        <v>3</v>
      </c>
      <c r="J2578" s="430">
        <v>30110</v>
      </c>
      <c r="K2578" s="430">
        <v>15</v>
      </c>
      <c r="L2578" s="431" t="s">
        <v>408</v>
      </c>
      <c r="M2578" s="355" t="s">
        <v>13330</v>
      </c>
    </row>
    <row r="2579" spans="1:13">
      <c r="A2579" s="354">
        <v>45362</v>
      </c>
      <c r="B2579" s="355" t="s">
        <v>6185</v>
      </c>
      <c r="C2579" s="355" t="s">
        <v>6186</v>
      </c>
      <c r="D2579" s="355" t="s">
        <v>6187</v>
      </c>
      <c r="E2579" s="355" t="s">
        <v>531</v>
      </c>
      <c r="F2579" s="355" t="s">
        <v>532</v>
      </c>
      <c r="G2579" s="355" t="s">
        <v>533</v>
      </c>
      <c r="H2579" s="430">
        <v>11929</v>
      </c>
      <c r="I2579" s="355">
        <f t="shared" si="43"/>
        <v>3</v>
      </c>
      <c r="J2579" s="430">
        <v>11929</v>
      </c>
      <c r="K2579" s="430">
        <v>6</v>
      </c>
      <c r="L2579" s="431" t="s">
        <v>408</v>
      </c>
      <c r="M2579" s="355" t="s">
        <v>13329</v>
      </c>
    </row>
    <row r="2580" spans="1:13">
      <c r="A2580" s="354">
        <v>45370</v>
      </c>
      <c r="B2580" s="355" t="s">
        <v>6188</v>
      </c>
      <c r="C2580" s="355" t="s">
        <v>542</v>
      </c>
      <c r="D2580" s="355" t="s">
        <v>6189</v>
      </c>
      <c r="E2580" s="355" t="s">
        <v>531</v>
      </c>
      <c r="F2580" s="355" t="s">
        <v>532</v>
      </c>
      <c r="G2580" s="355" t="s">
        <v>533</v>
      </c>
      <c r="H2580" s="430">
        <v>42578</v>
      </c>
      <c r="I2580" s="355">
        <f t="shared" ref="I2580:I2643" si="44">MONTH(A2580)</f>
        <v>3</v>
      </c>
      <c r="J2580" s="430">
        <v>42578</v>
      </c>
      <c r="K2580" s="430">
        <v>21</v>
      </c>
      <c r="L2580" s="431" t="s">
        <v>408</v>
      </c>
      <c r="M2580" s="355" t="s">
        <v>13330</v>
      </c>
    </row>
    <row r="2581" spans="1:13">
      <c r="A2581" s="354">
        <v>45376</v>
      </c>
      <c r="B2581" s="355" t="s">
        <v>6190</v>
      </c>
      <c r="C2581" s="355" t="s">
        <v>538</v>
      </c>
      <c r="D2581" s="355" t="s">
        <v>6191</v>
      </c>
      <c r="E2581" s="355" t="s">
        <v>531</v>
      </c>
      <c r="F2581" s="355" t="s">
        <v>532</v>
      </c>
      <c r="G2581" s="355" t="s">
        <v>533</v>
      </c>
      <c r="H2581" s="430">
        <v>42599</v>
      </c>
      <c r="I2581" s="355">
        <f t="shared" si="44"/>
        <v>3</v>
      </c>
      <c r="J2581" s="430">
        <v>42599</v>
      </c>
      <c r="K2581" s="430">
        <v>21</v>
      </c>
      <c r="L2581" s="431" t="s">
        <v>408</v>
      </c>
      <c r="M2581" s="355" t="s">
        <v>13330</v>
      </c>
    </row>
    <row r="2582" spans="1:13">
      <c r="A2582" s="354">
        <v>45378</v>
      </c>
      <c r="B2582" s="355" t="s">
        <v>6192</v>
      </c>
      <c r="C2582" s="355" t="s">
        <v>556</v>
      </c>
      <c r="D2582" s="355" t="s">
        <v>6193</v>
      </c>
      <c r="E2582" s="355" t="s">
        <v>531</v>
      </c>
      <c r="F2582" s="355" t="s">
        <v>532</v>
      </c>
      <c r="G2582" s="355" t="s">
        <v>533</v>
      </c>
      <c r="H2582" s="430">
        <v>42162</v>
      </c>
      <c r="I2582" s="355">
        <f t="shared" si="44"/>
        <v>3</v>
      </c>
      <c r="J2582" s="430">
        <v>42162</v>
      </c>
      <c r="K2582" s="430">
        <v>21</v>
      </c>
      <c r="L2582" s="431" t="s">
        <v>408</v>
      </c>
      <c r="M2582" s="355" t="s">
        <v>13330</v>
      </c>
    </row>
    <row r="2583" spans="1:13">
      <c r="A2583" s="354">
        <v>45383</v>
      </c>
      <c r="B2583" s="355" t="s">
        <v>6194</v>
      </c>
      <c r="C2583" s="355" t="s">
        <v>556</v>
      </c>
      <c r="D2583" s="355" t="s">
        <v>6195</v>
      </c>
      <c r="E2583" s="355" t="s">
        <v>531</v>
      </c>
      <c r="F2583" s="355" t="s">
        <v>532</v>
      </c>
      <c r="G2583" s="355" t="s">
        <v>533</v>
      </c>
      <c r="H2583" s="430">
        <v>42309</v>
      </c>
      <c r="I2583" s="355">
        <f t="shared" si="44"/>
        <v>4</v>
      </c>
      <c r="J2583" s="430">
        <v>42309</v>
      </c>
      <c r="K2583" s="430">
        <v>21</v>
      </c>
      <c r="L2583" s="431" t="s">
        <v>408</v>
      </c>
      <c r="M2583" s="355" t="s">
        <v>13330</v>
      </c>
    </row>
    <row r="2584" spans="1:13">
      <c r="A2584" s="354">
        <v>45392</v>
      </c>
      <c r="B2584" s="355" t="s">
        <v>6196</v>
      </c>
      <c r="C2584" s="355" t="s">
        <v>6197</v>
      </c>
      <c r="D2584" s="355" t="s">
        <v>6198</v>
      </c>
      <c r="E2584" s="355" t="s">
        <v>531</v>
      </c>
      <c r="F2584" s="355" t="s">
        <v>532</v>
      </c>
      <c r="G2584" s="355" t="s">
        <v>533</v>
      </c>
      <c r="H2584" s="430">
        <v>4006</v>
      </c>
      <c r="I2584" s="355">
        <f t="shared" si="44"/>
        <v>4</v>
      </c>
      <c r="J2584" s="430">
        <v>4006</v>
      </c>
      <c r="K2584" s="430">
        <v>2</v>
      </c>
      <c r="L2584" s="431" t="s">
        <v>408</v>
      </c>
      <c r="M2584" s="355" t="s">
        <v>13331</v>
      </c>
    </row>
    <row r="2585" spans="1:13">
      <c r="A2585" s="354">
        <v>45392</v>
      </c>
      <c r="B2585" s="355" t="s">
        <v>6196</v>
      </c>
      <c r="C2585" s="355" t="s">
        <v>6197</v>
      </c>
      <c r="D2585" s="355" t="s">
        <v>6198</v>
      </c>
      <c r="E2585" s="355" t="s">
        <v>531</v>
      </c>
      <c r="F2585" s="355" t="s">
        <v>532</v>
      </c>
      <c r="G2585" s="355" t="s">
        <v>533</v>
      </c>
      <c r="H2585" s="430">
        <v>38714</v>
      </c>
      <c r="I2585" s="355">
        <f t="shared" si="44"/>
        <v>4</v>
      </c>
      <c r="J2585" s="430">
        <v>38714</v>
      </c>
      <c r="K2585" s="430">
        <v>19</v>
      </c>
      <c r="L2585" s="431" t="s">
        <v>408</v>
      </c>
      <c r="M2585" s="355" t="s">
        <v>13330</v>
      </c>
    </row>
    <row r="2586" spans="1:13">
      <c r="A2586" s="354">
        <v>45399</v>
      </c>
      <c r="B2586" s="355" t="s">
        <v>6199</v>
      </c>
      <c r="C2586" s="355" t="s">
        <v>6200</v>
      </c>
      <c r="D2586" s="355" t="s">
        <v>6201</v>
      </c>
      <c r="E2586" s="355" t="s">
        <v>531</v>
      </c>
      <c r="F2586" s="355" t="s">
        <v>532</v>
      </c>
      <c r="G2586" s="355" t="s">
        <v>533</v>
      </c>
      <c r="H2586" s="430">
        <v>42571</v>
      </c>
      <c r="I2586" s="355">
        <f t="shared" si="44"/>
        <v>4</v>
      </c>
      <c r="J2586" s="430">
        <v>42571</v>
      </c>
      <c r="K2586" s="430">
        <v>21</v>
      </c>
      <c r="L2586" s="431" t="s">
        <v>408</v>
      </c>
      <c r="M2586" s="355" t="s">
        <v>13331</v>
      </c>
    </row>
    <row r="2587" spans="1:13">
      <c r="A2587" s="354">
        <v>45400</v>
      </c>
      <c r="B2587" s="355" t="s">
        <v>6202</v>
      </c>
      <c r="C2587" s="355" t="s">
        <v>6203</v>
      </c>
      <c r="D2587" s="355" t="s">
        <v>6204</v>
      </c>
      <c r="E2587" s="355" t="s">
        <v>531</v>
      </c>
      <c r="F2587" s="355" t="s">
        <v>532</v>
      </c>
      <c r="G2587" s="355" t="s">
        <v>533</v>
      </c>
      <c r="H2587" s="430">
        <v>43053</v>
      </c>
      <c r="I2587" s="355">
        <f t="shared" si="44"/>
        <v>4</v>
      </c>
      <c r="J2587" s="430">
        <v>43053</v>
      </c>
      <c r="K2587" s="430">
        <v>21</v>
      </c>
      <c r="L2587" s="431" t="s">
        <v>408</v>
      </c>
      <c r="M2587" s="355" t="s">
        <v>13331</v>
      </c>
    </row>
    <row r="2588" spans="1:13">
      <c r="A2588" s="354">
        <v>45406</v>
      </c>
      <c r="B2588" s="355" t="s">
        <v>6205</v>
      </c>
      <c r="C2588" s="355" t="s">
        <v>537</v>
      </c>
      <c r="D2588" s="355" t="s">
        <v>6206</v>
      </c>
      <c r="E2588" s="355" t="s">
        <v>531</v>
      </c>
      <c r="F2588" s="355" t="s">
        <v>532</v>
      </c>
      <c r="G2588" s="355" t="s">
        <v>533</v>
      </c>
      <c r="H2588" s="430">
        <v>42368</v>
      </c>
      <c r="I2588" s="355">
        <f t="shared" si="44"/>
        <v>4</v>
      </c>
      <c r="J2588" s="430">
        <v>42368</v>
      </c>
      <c r="K2588" s="430">
        <v>21</v>
      </c>
      <c r="L2588" s="431" t="s">
        <v>408</v>
      </c>
      <c r="M2588" s="355" t="s">
        <v>13331</v>
      </c>
    </row>
    <row r="2589" spans="1:13">
      <c r="A2589" s="354">
        <v>45407</v>
      </c>
      <c r="B2589" s="355" t="s">
        <v>6207</v>
      </c>
      <c r="C2589" s="355" t="s">
        <v>6208</v>
      </c>
      <c r="D2589" s="355" t="s">
        <v>6209</v>
      </c>
      <c r="E2589" s="355" t="s">
        <v>531</v>
      </c>
      <c r="F2589" s="355" t="s">
        <v>532</v>
      </c>
      <c r="G2589" s="355" t="s">
        <v>533</v>
      </c>
      <c r="H2589" s="430">
        <v>42926</v>
      </c>
      <c r="I2589" s="355">
        <f t="shared" si="44"/>
        <v>4</v>
      </c>
      <c r="J2589" s="430">
        <v>42926</v>
      </c>
      <c r="K2589" s="430">
        <v>21</v>
      </c>
      <c r="L2589" s="431" t="s">
        <v>408</v>
      </c>
      <c r="M2589" s="355" t="s">
        <v>13331</v>
      </c>
    </row>
    <row r="2590" spans="1:13">
      <c r="A2590" s="354">
        <v>45420</v>
      </c>
      <c r="B2590" s="355" t="s">
        <v>6210</v>
      </c>
      <c r="C2590" s="355" t="s">
        <v>6211</v>
      </c>
      <c r="D2590" s="355" t="s">
        <v>6212</v>
      </c>
      <c r="E2590" s="355" t="s">
        <v>531</v>
      </c>
      <c r="F2590" s="355" t="s">
        <v>532</v>
      </c>
      <c r="G2590" s="355" t="s">
        <v>533</v>
      </c>
      <c r="H2590" s="430">
        <v>42232</v>
      </c>
      <c r="I2590" s="355">
        <f t="shared" si="44"/>
        <v>5</v>
      </c>
      <c r="J2590" s="430">
        <v>42232</v>
      </c>
      <c r="K2590" s="430">
        <v>21</v>
      </c>
      <c r="L2590" s="431" t="s">
        <v>408</v>
      </c>
      <c r="M2590" s="355" t="s">
        <v>13331</v>
      </c>
    </row>
    <row r="2591" spans="1:13">
      <c r="A2591" s="354">
        <v>45421</v>
      </c>
      <c r="B2591" s="355" t="s">
        <v>6213</v>
      </c>
      <c r="C2591" s="355" t="s">
        <v>6214</v>
      </c>
      <c r="D2591" s="355" t="s">
        <v>6215</v>
      </c>
      <c r="E2591" s="355" t="s">
        <v>531</v>
      </c>
      <c r="F2591" s="355" t="s">
        <v>532</v>
      </c>
      <c r="G2591" s="355" t="s">
        <v>533</v>
      </c>
      <c r="H2591" s="430">
        <v>42210</v>
      </c>
      <c r="I2591" s="355">
        <f t="shared" si="44"/>
        <v>5</v>
      </c>
      <c r="J2591" s="430">
        <v>42210</v>
      </c>
      <c r="K2591" s="430">
        <v>21</v>
      </c>
      <c r="L2591" s="431" t="s">
        <v>408</v>
      </c>
      <c r="M2591" s="355" t="s">
        <v>13331</v>
      </c>
    </row>
    <row r="2592" spans="1:13">
      <c r="A2592" s="354">
        <v>45428</v>
      </c>
      <c r="B2592" s="355" t="s">
        <v>6216</v>
      </c>
      <c r="C2592" s="355" t="s">
        <v>6217</v>
      </c>
      <c r="D2592" s="355" t="s">
        <v>6218</v>
      </c>
      <c r="E2592" s="355" t="s">
        <v>531</v>
      </c>
      <c r="F2592" s="355" t="s">
        <v>532</v>
      </c>
      <c r="G2592" s="355" t="s">
        <v>533</v>
      </c>
      <c r="H2592" s="430">
        <v>43119</v>
      </c>
      <c r="I2592" s="355">
        <f t="shared" si="44"/>
        <v>5</v>
      </c>
      <c r="J2592" s="430">
        <v>43119</v>
      </c>
      <c r="K2592" s="430">
        <v>21</v>
      </c>
      <c r="L2592" s="431" t="s">
        <v>408</v>
      </c>
      <c r="M2592" s="355" t="s">
        <v>13331</v>
      </c>
    </row>
    <row r="2593" spans="1:13">
      <c r="A2593" s="354">
        <v>45432</v>
      </c>
      <c r="B2593" s="355" t="s">
        <v>6219</v>
      </c>
      <c r="C2593" s="355" t="s">
        <v>6220</v>
      </c>
      <c r="D2593" s="355" t="s">
        <v>6221</v>
      </c>
      <c r="E2593" s="355" t="s">
        <v>531</v>
      </c>
      <c r="F2593" s="355" t="s">
        <v>532</v>
      </c>
      <c r="G2593" s="355" t="s">
        <v>533</v>
      </c>
      <c r="H2593" s="430">
        <v>33346</v>
      </c>
      <c r="I2593" s="355">
        <f t="shared" si="44"/>
        <v>5</v>
      </c>
      <c r="J2593" s="430">
        <v>33346</v>
      </c>
      <c r="K2593" s="430">
        <v>16</v>
      </c>
      <c r="L2593" s="431" t="s">
        <v>408</v>
      </c>
      <c r="M2593" s="355" t="s">
        <v>13332</v>
      </c>
    </row>
    <row r="2594" spans="1:13">
      <c r="A2594" s="354">
        <v>45432</v>
      </c>
      <c r="B2594" s="355" t="s">
        <v>6219</v>
      </c>
      <c r="C2594" s="355" t="s">
        <v>6220</v>
      </c>
      <c r="D2594" s="355" t="s">
        <v>6221</v>
      </c>
      <c r="E2594" s="355" t="s">
        <v>531</v>
      </c>
      <c r="F2594" s="355" t="s">
        <v>532</v>
      </c>
      <c r="G2594" s="355" t="s">
        <v>533</v>
      </c>
      <c r="H2594" s="430">
        <v>10189</v>
      </c>
      <c r="I2594" s="355">
        <f t="shared" si="44"/>
        <v>5</v>
      </c>
      <c r="J2594" s="430">
        <v>10189</v>
      </c>
      <c r="K2594" s="430">
        <v>5</v>
      </c>
      <c r="L2594" s="431" t="s">
        <v>408</v>
      </c>
      <c r="M2594" s="355" t="s">
        <v>13331</v>
      </c>
    </row>
    <row r="2595" spans="1:13">
      <c r="A2595" s="354">
        <v>45435</v>
      </c>
      <c r="B2595" s="355" t="s">
        <v>6222</v>
      </c>
      <c r="C2595" s="355" t="s">
        <v>6223</v>
      </c>
      <c r="D2595" s="355" t="s">
        <v>6224</v>
      </c>
      <c r="E2595" s="355" t="s">
        <v>531</v>
      </c>
      <c r="F2595" s="355" t="s">
        <v>532</v>
      </c>
      <c r="G2595" s="355" t="s">
        <v>533</v>
      </c>
      <c r="H2595" s="430">
        <v>43261</v>
      </c>
      <c r="I2595" s="355">
        <f t="shared" si="44"/>
        <v>5</v>
      </c>
      <c r="J2595" s="430">
        <v>43261</v>
      </c>
      <c r="K2595" s="430">
        <v>21</v>
      </c>
      <c r="L2595" s="431" t="s">
        <v>408</v>
      </c>
      <c r="M2595" s="355" t="s">
        <v>13332</v>
      </c>
    </row>
    <row r="2596" spans="1:13">
      <c r="A2596" s="354">
        <v>45442</v>
      </c>
      <c r="B2596" s="355" t="s">
        <v>6225</v>
      </c>
      <c r="C2596" s="355" t="s">
        <v>6226</v>
      </c>
      <c r="D2596" s="355" t="s">
        <v>6227</v>
      </c>
      <c r="E2596" s="355" t="s">
        <v>531</v>
      </c>
      <c r="F2596" s="355" t="s">
        <v>532</v>
      </c>
      <c r="G2596" s="355" t="s">
        <v>533</v>
      </c>
      <c r="H2596" s="430">
        <v>43420</v>
      </c>
      <c r="I2596" s="355">
        <f t="shared" si="44"/>
        <v>5</v>
      </c>
      <c r="J2596" s="430">
        <v>43420</v>
      </c>
      <c r="K2596" s="430">
        <v>21</v>
      </c>
      <c r="L2596" s="431" t="s">
        <v>408</v>
      </c>
      <c r="M2596" s="355" t="s">
        <v>13332</v>
      </c>
    </row>
    <row r="2597" spans="1:13">
      <c r="A2597" s="354">
        <v>45448</v>
      </c>
      <c r="B2597" s="355" t="s">
        <v>6228</v>
      </c>
      <c r="C2597" s="355" t="s">
        <v>6229</v>
      </c>
      <c r="D2597" s="355" t="s">
        <v>6230</v>
      </c>
      <c r="E2597" s="355" t="s">
        <v>531</v>
      </c>
      <c r="F2597" s="355" t="s">
        <v>532</v>
      </c>
      <c r="G2597" s="355" t="s">
        <v>533</v>
      </c>
      <c r="H2597" s="430">
        <v>43330</v>
      </c>
      <c r="I2597" s="355">
        <f t="shared" si="44"/>
        <v>6</v>
      </c>
      <c r="J2597" s="430">
        <v>43330</v>
      </c>
      <c r="K2597" s="430">
        <v>21</v>
      </c>
      <c r="L2597" s="431" t="s">
        <v>408</v>
      </c>
      <c r="M2597" s="355" t="s">
        <v>13332</v>
      </c>
    </row>
    <row r="2598" spans="1:13">
      <c r="A2598" s="354">
        <v>45455</v>
      </c>
      <c r="B2598" s="355" t="s">
        <v>6231</v>
      </c>
      <c r="C2598" s="355" t="s">
        <v>537</v>
      </c>
      <c r="D2598" s="355" t="s">
        <v>6232</v>
      </c>
      <c r="E2598" s="355" t="s">
        <v>531</v>
      </c>
      <c r="F2598" s="355" t="s">
        <v>532</v>
      </c>
      <c r="G2598" s="355" t="s">
        <v>533</v>
      </c>
      <c r="H2598" s="430">
        <v>43475</v>
      </c>
      <c r="I2598" s="355">
        <f t="shared" si="44"/>
        <v>6</v>
      </c>
      <c r="J2598" s="430">
        <v>43475</v>
      </c>
      <c r="K2598" s="430">
        <v>21</v>
      </c>
      <c r="L2598" s="431" t="s">
        <v>408</v>
      </c>
      <c r="M2598" s="355" t="s">
        <v>13332</v>
      </c>
    </row>
    <row r="2599" spans="1:13">
      <c r="A2599" s="354">
        <v>45462</v>
      </c>
      <c r="B2599" s="355" t="s">
        <v>6233</v>
      </c>
      <c r="C2599" s="355" t="s">
        <v>541</v>
      </c>
      <c r="D2599" s="355" t="s">
        <v>6234</v>
      </c>
      <c r="E2599" s="355" t="s">
        <v>531</v>
      </c>
      <c r="F2599" s="355" t="s">
        <v>532</v>
      </c>
      <c r="G2599" s="355" t="s">
        <v>533</v>
      </c>
      <c r="H2599" s="430">
        <v>42835</v>
      </c>
      <c r="I2599" s="355">
        <f t="shared" si="44"/>
        <v>6</v>
      </c>
      <c r="J2599" s="430">
        <v>42835</v>
      </c>
      <c r="K2599" s="430">
        <v>21</v>
      </c>
      <c r="L2599" s="431" t="s">
        <v>408</v>
      </c>
      <c r="M2599" s="355" t="s">
        <v>13332</v>
      </c>
    </row>
    <row r="2600" spans="1:13">
      <c r="A2600" s="354">
        <v>45469</v>
      </c>
      <c r="B2600" s="355" t="s">
        <v>6235</v>
      </c>
      <c r="C2600" s="355" t="s">
        <v>6236</v>
      </c>
      <c r="D2600" s="355" t="s">
        <v>6237</v>
      </c>
      <c r="E2600" s="355" t="s">
        <v>531</v>
      </c>
      <c r="F2600" s="355" t="s">
        <v>532</v>
      </c>
      <c r="G2600" s="355" t="s">
        <v>533</v>
      </c>
      <c r="H2600" s="430">
        <v>42720</v>
      </c>
      <c r="I2600" s="355">
        <f t="shared" si="44"/>
        <v>6</v>
      </c>
      <c r="J2600" s="430">
        <v>42720</v>
      </c>
      <c r="K2600" s="430">
        <v>21</v>
      </c>
      <c r="L2600" s="431" t="s">
        <v>408</v>
      </c>
      <c r="M2600" s="355" t="s">
        <v>13333</v>
      </c>
    </row>
    <row r="2601" spans="1:13">
      <c r="A2601" s="354">
        <v>45455</v>
      </c>
      <c r="B2601" s="355" t="s">
        <v>6238</v>
      </c>
      <c r="C2601" s="355" t="s">
        <v>538</v>
      </c>
      <c r="D2601" s="355" t="s">
        <v>6239</v>
      </c>
      <c r="E2601" s="355" t="s">
        <v>531</v>
      </c>
      <c r="F2601" s="355" t="s">
        <v>532</v>
      </c>
      <c r="G2601" s="355" t="s">
        <v>533</v>
      </c>
      <c r="H2601" s="430">
        <v>43109</v>
      </c>
      <c r="I2601" s="355">
        <f t="shared" si="44"/>
        <v>6</v>
      </c>
      <c r="J2601" s="430">
        <v>43109</v>
      </c>
      <c r="K2601" s="430">
        <v>21</v>
      </c>
      <c r="L2601" s="431" t="s">
        <v>408</v>
      </c>
      <c r="M2601" s="355" t="s">
        <v>13332</v>
      </c>
    </row>
    <row r="2602" spans="1:13">
      <c r="A2602" s="354">
        <v>45476</v>
      </c>
      <c r="B2602" s="355" t="s">
        <v>6240</v>
      </c>
      <c r="C2602" s="355" t="s">
        <v>539</v>
      </c>
      <c r="D2602" s="355" t="s">
        <v>6241</v>
      </c>
      <c r="E2602" s="355" t="s">
        <v>531</v>
      </c>
      <c r="F2602" s="355" t="s">
        <v>532</v>
      </c>
      <c r="G2602" s="355" t="s">
        <v>533</v>
      </c>
      <c r="H2602" s="430">
        <v>32794</v>
      </c>
      <c r="I2602" s="355">
        <f t="shared" si="44"/>
        <v>7</v>
      </c>
      <c r="J2602" s="430">
        <v>32794</v>
      </c>
      <c r="K2602" s="430">
        <v>16</v>
      </c>
      <c r="L2602" s="431" t="s">
        <v>408</v>
      </c>
      <c r="M2602" s="355" t="s">
        <v>13333</v>
      </c>
    </row>
    <row r="2603" spans="1:13">
      <c r="A2603" s="354">
        <v>45476</v>
      </c>
      <c r="B2603" s="355" t="s">
        <v>6240</v>
      </c>
      <c r="C2603" s="355" t="s">
        <v>539</v>
      </c>
      <c r="D2603" s="355" t="s">
        <v>6241</v>
      </c>
      <c r="E2603" s="355" t="s">
        <v>531</v>
      </c>
      <c r="F2603" s="355" t="s">
        <v>532</v>
      </c>
      <c r="G2603" s="355" t="s">
        <v>533</v>
      </c>
      <c r="H2603" s="430">
        <v>10306</v>
      </c>
      <c r="I2603" s="355">
        <f t="shared" si="44"/>
        <v>7</v>
      </c>
      <c r="J2603" s="430">
        <v>10306</v>
      </c>
      <c r="K2603" s="430">
        <v>5</v>
      </c>
      <c r="L2603" s="431" t="s">
        <v>408</v>
      </c>
      <c r="M2603" s="355" t="s">
        <v>13332</v>
      </c>
    </row>
    <row r="2604" spans="1:13">
      <c r="A2604" s="354">
        <v>45483</v>
      </c>
      <c r="B2604" s="355" t="s">
        <v>6242</v>
      </c>
      <c r="C2604" s="355" t="s">
        <v>534</v>
      </c>
      <c r="D2604" s="355" t="s">
        <v>6243</v>
      </c>
      <c r="E2604" s="355" t="s">
        <v>531</v>
      </c>
      <c r="F2604" s="355" t="s">
        <v>532</v>
      </c>
      <c r="G2604" s="355" t="s">
        <v>533</v>
      </c>
      <c r="H2604" s="430">
        <v>42474</v>
      </c>
      <c r="I2604" s="355">
        <f t="shared" si="44"/>
        <v>7</v>
      </c>
      <c r="J2604" s="430">
        <v>42474</v>
      </c>
      <c r="K2604" s="430">
        <v>21</v>
      </c>
      <c r="L2604" s="431" t="s">
        <v>408</v>
      </c>
      <c r="M2604" s="355" t="s">
        <v>13333</v>
      </c>
    </row>
    <row r="2605" spans="1:13">
      <c r="A2605" s="354">
        <v>45490</v>
      </c>
      <c r="B2605" s="355" t="s">
        <v>6244</v>
      </c>
      <c r="C2605" s="355" t="s">
        <v>542</v>
      </c>
      <c r="D2605" s="355" t="s">
        <v>6245</v>
      </c>
      <c r="E2605" s="355" t="s">
        <v>531</v>
      </c>
      <c r="F2605" s="355" t="s">
        <v>532</v>
      </c>
      <c r="G2605" s="355" t="s">
        <v>533</v>
      </c>
      <c r="H2605" s="430">
        <v>42576</v>
      </c>
      <c r="I2605" s="355">
        <f t="shared" si="44"/>
        <v>7</v>
      </c>
      <c r="J2605" s="430">
        <v>42576</v>
      </c>
      <c r="K2605" s="430">
        <v>21</v>
      </c>
      <c r="L2605" s="431" t="s">
        <v>408</v>
      </c>
      <c r="M2605" s="355" t="s">
        <v>13333</v>
      </c>
    </row>
    <row r="2606" spans="1:13">
      <c r="A2606" s="354">
        <v>45497</v>
      </c>
      <c r="B2606" s="355" t="s">
        <v>6246</v>
      </c>
      <c r="C2606" s="355" t="s">
        <v>539</v>
      </c>
      <c r="D2606" s="355" t="s">
        <v>6247</v>
      </c>
      <c r="E2606" s="355" t="s">
        <v>531</v>
      </c>
      <c r="F2606" s="355" t="s">
        <v>532</v>
      </c>
      <c r="G2606" s="355" t="s">
        <v>533</v>
      </c>
      <c r="H2606" s="430">
        <v>42463</v>
      </c>
      <c r="I2606" s="355">
        <f t="shared" si="44"/>
        <v>7</v>
      </c>
      <c r="J2606" s="430">
        <v>42463</v>
      </c>
      <c r="K2606" s="430">
        <v>21</v>
      </c>
      <c r="L2606" s="431" t="s">
        <v>408</v>
      </c>
      <c r="M2606" s="355" t="s">
        <v>13333</v>
      </c>
    </row>
    <row r="2607" spans="1:13">
      <c r="A2607" s="354">
        <v>45504</v>
      </c>
      <c r="B2607" s="355" t="s">
        <v>6248</v>
      </c>
      <c r="C2607" s="355" t="s">
        <v>6249</v>
      </c>
      <c r="D2607" s="355" t="s">
        <v>6250</v>
      </c>
      <c r="E2607" s="355" t="s">
        <v>531</v>
      </c>
      <c r="F2607" s="355" t="s">
        <v>532</v>
      </c>
      <c r="G2607" s="355" t="s">
        <v>533</v>
      </c>
      <c r="H2607" s="430">
        <v>42855</v>
      </c>
      <c r="I2607" s="355">
        <f t="shared" si="44"/>
        <v>7</v>
      </c>
      <c r="J2607" s="430">
        <v>42855</v>
      </c>
      <c r="K2607" s="430">
        <v>21</v>
      </c>
      <c r="L2607" s="431" t="s">
        <v>408</v>
      </c>
      <c r="M2607" s="355" t="s">
        <v>13333</v>
      </c>
    </row>
    <row r="2608" spans="1:13">
      <c r="A2608" s="354">
        <v>45504</v>
      </c>
      <c r="B2608" s="355" t="s">
        <v>6251</v>
      </c>
      <c r="C2608" s="355" t="s">
        <v>6252</v>
      </c>
      <c r="D2608" s="355" t="s">
        <v>6253</v>
      </c>
      <c r="E2608" s="355" t="s">
        <v>531</v>
      </c>
      <c r="F2608" s="355" t="s">
        <v>532</v>
      </c>
      <c r="G2608" s="355" t="s">
        <v>533</v>
      </c>
      <c r="H2608" s="430">
        <v>42612</v>
      </c>
      <c r="I2608" s="355">
        <f t="shared" si="44"/>
        <v>7</v>
      </c>
      <c r="J2608" s="430">
        <v>42612</v>
      </c>
      <c r="K2608" s="430">
        <v>21</v>
      </c>
      <c r="L2608" s="431" t="s">
        <v>408</v>
      </c>
      <c r="M2608" s="355" t="s">
        <v>13333</v>
      </c>
    </row>
    <row r="2609" spans="1:13">
      <c r="A2609" s="354">
        <v>45516</v>
      </c>
      <c r="B2609" s="355" t="s">
        <v>6254</v>
      </c>
      <c r="C2609" s="355" t="s">
        <v>542</v>
      </c>
      <c r="D2609" s="355" t="s">
        <v>6255</v>
      </c>
      <c r="E2609" s="355" t="s">
        <v>531</v>
      </c>
      <c r="F2609" s="355" t="s">
        <v>532</v>
      </c>
      <c r="G2609" s="355" t="s">
        <v>533</v>
      </c>
      <c r="H2609" s="430">
        <v>44427</v>
      </c>
      <c r="I2609" s="355">
        <f t="shared" si="44"/>
        <v>8</v>
      </c>
      <c r="J2609" s="430">
        <v>44427</v>
      </c>
      <c r="K2609" s="430">
        <v>21</v>
      </c>
      <c r="L2609" s="431" t="s">
        <v>408</v>
      </c>
      <c r="M2609" s="355" t="s">
        <v>13334</v>
      </c>
    </row>
    <row r="2610" spans="1:13">
      <c r="A2610" s="354">
        <v>45516</v>
      </c>
      <c r="B2610" s="355" t="s">
        <v>6256</v>
      </c>
      <c r="C2610" s="355" t="s">
        <v>6257</v>
      </c>
      <c r="D2610" s="355" t="s">
        <v>6258</v>
      </c>
      <c r="E2610" s="355" t="s">
        <v>531</v>
      </c>
      <c r="F2610" s="355" t="s">
        <v>532</v>
      </c>
      <c r="G2610" s="355" t="s">
        <v>533</v>
      </c>
      <c r="H2610" s="430">
        <v>43865</v>
      </c>
      <c r="I2610" s="355">
        <f t="shared" si="44"/>
        <v>8</v>
      </c>
      <c r="J2610" s="430">
        <v>43865</v>
      </c>
      <c r="K2610" s="430">
        <v>21</v>
      </c>
      <c r="L2610" s="431" t="s">
        <v>408</v>
      </c>
      <c r="M2610" s="355" t="s">
        <v>13334</v>
      </c>
    </row>
    <row r="2611" spans="1:13">
      <c r="A2611" s="354">
        <v>45519</v>
      </c>
      <c r="B2611" s="355" t="s">
        <v>6259</v>
      </c>
      <c r="C2611" s="355" t="s">
        <v>530</v>
      </c>
      <c r="D2611" s="355" t="s">
        <v>6260</v>
      </c>
      <c r="E2611" s="355" t="s">
        <v>531</v>
      </c>
      <c r="F2611" s="355" t="s">
        <v>532</v>
      </c>
      <c r="G2611" s="355" t="s">
        <v>533</v>
      </c>
      <c r="H2611" s="430">
        <v>43389</v>
      </c>
      <c r="I2611" s="355">
        <f t="shared" si="44"/>
        <v>8</v>
      </c>
      <c r="J2611" s="430">
        <v>43389</v>
      </c>
      <c r="K2611" s="430">
        <v>21</v>
      </c>
      <c r="L2611" s="431" t="s">
        <v>408</v>
      </c>
      <c r="M2611" s="355" t="s">
        <v>13334</v>
      </c>
    </row>
    <row r="2612" spans="1:13">
      <c r="A2612" s="354">
        <v>45519</v>
      </c>
      <c r="B2612" s="355" t="s">
        <v>6261</v>
      </c>
      <c r="C2612" s="355" t="s">
        <v>542</v>
      </c>
      <c r="D2612" s="355" t="s">
        <v>6262</v>
      </c>
      <c r="E2612" s="355" t="s">
        <v>531</v>
      </c>
      <c r="F2612" s="355" t="s">
        <v>532</v>
      </c>
      <c r="G2612" s="355" t="s">
        <v>533</v>
      </c>
      <c r="H2612" s="430">
        <v>33037</v>
      </c>
      <c r="I2612" s="355">
        <f t="shared" si="44"/>
        <v>8</v>
      </c>
      <c r="J2612" s="430">
        <v>33037</v>
      </c>
      <c r="K2612" s="430">
        <v>16</v>
      </c>
      <c r="L2612" s="431" t="s">
        <v>408</v>
      </c>
      <c r="M2612" s="355" t="s">
        <v>13334</v>
      </c>
    </row>
    <row r="2613" spans="1:13">
      <c r="A2613" s="354">
        <v>45519</v>
      </c>
      <c r="B2613" s="355" t="s">
        <v>6261</v>
      </c>
      <c r="C2613" s="355" t="s">
        <v>542</v>
      </c>
      <c r="D2613" s="355" t="s">
        <v>6262</v>
      </c>
      <c r="E2613" s="355" t="s">
        <v>531</v>
      </c>
      <c r="F2613" s="355" t="s">
        <v>532</v>
      </c>
      <c r="G2613" s="355" t="s">
        <v>533</v>
      </c>
      <c r="H2613" s="430">
        <v>10326</v>
      </c>
      <c r="I2613" s="355">
        <f t="shared" si="44"/>
        <v>8</v>
      </c>
      <c r="J2613" s="430">
        <v>10326</v>
      </c>
      <c r="K2613" s="430">
        <v>5</v>
      </c>
      <c r="L2613" s="431" t="s">
        <v>408</v>
      </c>
      <c r="M2613" s="355" t="s">
        <v>13333</v>
      </c>
    </row>
    <row r="2614" spans="1:13">
      <c r="A2614" s="354">
        <v>45526</v>
      </c>
      <c r="B2614" s="355" t="s">
        <v>6263</v>
      </c>
      <c r="C2614" s="355" t="s">
        <v>6264</v>
      </c>
      <c r="D2614" s="355" t="s">
        <v>6265</v>
      </c>
      <c r="E2614" s="355" t="s">
        <v>531</v>
      </c>
      <c r="F2614" s="355" t="s">
        <v>532</v>
      </c>
      <c r="G2614" s="355" t="s">
        <v>533</v>
      </c>
      <c r="H2614" s="430">
        <v>44145</v>
      </c>
      <c r="I2614" s="355">
        <f t="shared" si="44"/>
        <v>8</v>
      </c>
      <c r="J2614" s="430">
        <v>44145</v>
      </c>
      <c r="K2614" s="430">
        <v>21</v>
      </c>
      <c r="L2614" s="431" t="s">
        <v>408</v>
      </c>
      <c r="M2614" s="355" t="s">
        <v>13334</v>
      </c>
    </row>
    <row r="2615" spans="1:13">
      <c r="A2615" s="354">
        <v>45533</v>
      </c>
      <c r="B2615" s="355" t="s">
        <v>6266</v>
      </c>
      <c r="C2615" s="355" t="s">
        <v>534</v>
      </c>
      <c r="D2615" s="355" t="s">
        <v>6267</v>
      </c>
      <c r="E2615" s="355" t="s">
        <v>531</v>
      </c>
      <c r="F2615" s="355" t="s">
        <v>532</v>
      </c>
      <c r="G2615" s="355" t="s">
        <v>533</v>
      </c>
      <c r="H2615" s="430">
        <v>14719</v>
      </c>
      <c r="I2615" s="355">
        <f t="shared" si="44"/>
        <v>8</v>
      </c>
      <c r="J2615" s="430">
        <v>14719</v>
      </c>
      <c r="K2615" s="430">
        <v>7</v>
      </c>
      <c r="L2615" s="431" t="s">
        <v>408</v>
      </c>
      <c r="M2615" s="355" t="s">
        <v>13335</v>
      </c>
    </row>
    <row r="2616" spans="1:13">
      <c r="A2616" s="354">
        <v>45533</v>
      </c>
      <c r="B2616" s="355" t="s">
        <v>6266</v>
      </c>
      <c r="C2616" s="355" t="s">
        <v>534</v>
      </c>
      <c r="D2616" s="355" t="s">
        <v>6267</v>
      </c>
      <c r="E2616" s="355" t="s">
        <v>531</v>
      </c>
      <c r="F2616" s="355" t="s">
        <v>532</v>
      </c>
      <c r="G2616" s="355" t="s">
        <v>533</v>
      </c>
      <c r="H2616" s="430">
        <v>29334</v>
      </c>
      <c r="I2616" s="355">
        <f t="shared" si="44"/>
        <v>8</v>
      </c>
      <c r="J2616" s="430">
        <v>29334</v>
      </c>
      <c r="K2616" s="430">
        <v>14</v>
      </c>
      <c r="L2616" s="431" t="s">
        <v>408</v>
      </c>
      <c r="M2616" s="355" t="s">
        <v>13334</v>
      </c>
    </row>
    <row r="2617" spans="1:13">
      <c r="A2617" s="354">
        <v>45533</v>
      </c>
      <c r="B2617" s="355" t="s">
        <v>6268</v>
      </c>
      <c r="C2617" s="355" t="s">
        <v>540</v>
      </c>
      <c r="D2617" s="355" t="s">
        <v>6269</v>
      </c>
      <c r="E2617" s="355" t="s">
        <v>531</v>
      </c>
      <c r="F2617" s="355" t="s">
        <v>532</v>
      </c>
      <c r="G2617" s="355" t="s">
        <v>533</v>
      </c>
      <c r="H2617" s="430">
        <v>44033</v>
      </c>
      <c r="I2617" s="355">
        <f t="shared" si="44"/>
        <v>8</v>
      </c>
      <c r="J2617" s="430">
        <v>44033</v>
      </c>
      <c r="K2617" s="430">
        <v>21</v>
      </c>
      <c r="L2617" s="431" t="s">
        <v>408</v>
      </c>
      <c r="M2617" s="355" t="s">
        <v>13334</v>
      </c>
    </row>
    <row r="2618" spans="1:13">
      <c r="A2618" s="354">
        <v>45539</v>
      </c>
      <c r="B2618" s="355" t="s">
        <v>6270</v>
      </c>
      <c r="C2618" s="355" t="s">
        <v>542</v>
      </c>
      <c r="D2618" s="355" t="s">
        <v>6271</v>
      </c>
      <c r="E2618" s="355" t="s">
        <v>531</v>
      </c>
      <c r="F2618" s="355" t="s">
        <v>532</v>
      </c>
      <c r="G2618" s="355" t="s">
        <v>533</v>
      </c>
      <c r="H2618" s="430">
        <v>43782</v>
      </c>
      <c r="I2618" s="355">
        <f t="shared" si="44"/>
        <v>9</v>
      </c>
      <c r="J2618" s="430">
        <v>43782</v>
      </c>
      <c r="K2618" s="430">
        <v>21</v>
      </c>
      <c r="L2618" s="431" t="s">
        <v>300</v>
      </c>
      <c r="M2618" s="355" t="s">
        <v>13335</v>
      </c>
    </row>
    <row r="2619" spans="1:13">
      <c r="A2619" s="354">
        <v>45545</v>
      </c>
      <c r="B2619" s="355" t="s">
        <v>6272</v>
      </c>
      <c r="C2619" s="355" t="s">
        <v>534</v>
      </c>
      <c r="D2619" s="355" t="s">
        <v>6273</v>
      </c>
      <c r="E2619" s="355" t="s">
        <v>531</v>
      </c>
      <c r="F2619" s="355" t="s">
        <v>532</v>
      </c>
      <c r="G2619" s="355" t="s">
        <v>533</v>
      </c>
      <c r="H2619" s="430">
        <v>43918</v>
      </c>
      <c r="I2619" s="355">
        <f t="shared" si="44"/>
        <v>9</v>
      </c>
      <c r="J2619" s="430">
        <v>43918</v>
      </c>
      <c r="K2619" s="430">
        <v>21</v>
      </c>
      <c r="L2619" s="431" t="s">
        <v>408</v>
      </c>
      <c r="M2619" s="355" t="s">
        <v>13335</v>
      </c>
    </row>
    <row r="2620" spans="1:13">
      <c r="A2620" s="354">
        <v>45553</v>
      </c>
      <c r="B2620" s="355" t="s">
        <v>6274</v>
      </c>
      <c r="C2620" s="355" t="s">
        <v>6275</v>
      </c>
      <c r="D2620" s="355" t="s">
        <v>6276</v>
      </c>
      <c r="E2620" s="355" t="s">
        <v>531</v>
      </c>
      <c r="F2620" s="355" t="s">
        <v>532</v>
      </c>
      <c r="G2620" s="355" t="s">
        <v>533</v>
      </c>
      <c r="H2620" s="430">
        <v>43519</v>
      </c>
      <c r="I2620" s="355">
        <f t="shared" si="44"/>
        <v>9</v>
      </c>
      <c r="J2620" s="430">
        <v>43519</v>
      </c>
      <c r="K2620" s="430">
        <v>21</v>
      </c>
      <c r="L2620" s="431" t="s">
        <v>300</v>
      </c>
      <c r="M2620" s="355" t="s">
        <v>13335</v>
      </c>
    </row>
    <row r="2621" spans="1:13">
      <c r="A2621" s="354">
        <v>45558</v>
      </c>
      <c r="B2621" s="355" t="s">
        <v>6277</v>
      </c>
      <c r="C2621" s="355" t="s">
        <v>536</v>
      </c>
      <c r="D2621" s="355" t="s">
        <v>6278</v>
      </c>
      <c r="E2621" s="355" t="s">
        <v>531</v>
      </c>
      <c r="F2621" s="355" t="s">
        <v>532</v>
      </c>
      <c r="G2621" s="355" t="s">
        <v>533</v>
      </c>
      <c r="H2621" s="430">
        <v>43926</v>
      </c>
      <c r="I2621" s="355">
        <f t="shared" si="44"/>
        <v>9</v>
      </c>
      <c r="J2621" s="430">
        <v>43926</v>
      </c>
      <c r="K2621" s="430">
        <v>21</v>
      </c>
      <c r="L2621" s="431" t="s">
        <v>300</v>
      </c>
      <c r="M2621" s="355" t="s">
        <v>13335</v>
      </c>
    </row>
    <row r="2622" spans="1:13">
      <c r="A2622" s="354">
        <v>45565</v>
      </c>
      <c r="B2622" s="355" t="s">
        <v>6279</v>
      </c>
      <c r="C2622" s="355" t="s">
        <v>6280</v>
      </c>
      <c r="D2622" s="355" t="s">
        <v>6281</v>
      </c>
      <c r="E2622" s="355" t="s">
        <v>531</v>
      </c>
      <c r="F2622" s="355" t="s">
        <v>532</v>
      </c>
      <c r="G2622" s="355" t="s">
        <v>533</v>
      </c>
      <c r="H2622" s="430">
        <v>33180</v>
      </c>
      <c r="I2622" s="355">
        <f t="shared" si="44"/>
        <v>9</v>
      </c>
      <c r="J2622" s="430">
        <v>33180</v>
      </c>
      <c r="K2622" s="430">
        <v>16</v>
      </c>
      <c r="L2622" s="431" t="s">
        <v>408</v>
      </c>
      <c r="M2622" s="355" t="s">
        <v>13335</v>
      </c>
    </row>
    <row r="2623" spans="1:13">
      <c r="A2623" s="354">
        <v>45569</v>
      </c>
      <c r="B2623" s="355" t="s">
        <v>6282</v>
      </c>
      <c r="C2623" s="355" t="s">
        <v>6283</v>
      </c>
      <c r="D2623" s="355" t="s">
        <v>6284</v>
      </c>
      <c r="E2623" s="355" t="s">
        <v>531</v>
      </c>
      <c r="F2623" s="355" t="s">
        <v>532</v>
      </c>
      <c r="G2623" s="355" t="s">
        <v>533</v>
      </c>
      <c r="H2623" s="430">
        <v>44766</v>
      </c>
      <c r="I2623" s="355">
        <f t="shared" si="44"/>
        <v>10</v>
      </c>
      <c r="J2623" s="430">
        <v>44766</v>
      </c>
      <c r="K2623" s="430">
        <v>21</v>
      </c>
      <c r="L2623" s="431" t="s">
        <v>408</v>
      </c>
      <c r="M2623" s="355" t="s">
        <v>13336</v>
      </c>
    </row>
    <row r="2624" spans="1:13">
      <c r="A2624" s="354">
        <v>45572</v>
      </c>
      <c r="B2624" s="355" t="s">
        <v>6285</v>
      </c>
      <c r="C2624" s="355" t="s">
        <v>538</v>
      </c>
      <c r="D2624" s="355" t="s">
        <v>6286</v>
      </c>
      <c r="E2624" s="355" t="s">
        <v>531</v>
      </c>
      <c r="F2624" s="355" t="s">
        <v>532</v>
      </c>
      <c r="G2624" s="355" t="s">
        <v>533</v>
      </c>
      <c r="H2624" s="430">
        <v>43514</v>
      </c>
      <c r="I2624" s="355">
        <f t="shared" si="44"/>
        <v>10</v>
      </c>
      <c r="J2624" s="430">
        <v>43514</v>
      </c>
      <c r="K2624" s="430">
        <v>21</v>
      </c>
      <c r="L2624" s="431" t="s">
        <v>408</v>
      </c>
      <c r="M2624" s="355" t="s">
        <v>13336</v>
      </c>
    </row>
    <row r="2625" spans="1:13">
      <c r="A2625" s="354">
        <v>45581</v>
      </c>
      <c r="B2625" s="355" t="s">
        <v>6287</v>
      </c>
      <c r="C2625" s="355" t="s">
        <v>538</v>
      </c>
      <c r="D2625" s="355" t="s">
        <v>6288</v>
      </c>
      <c r="E2625" s="355" t="s">
        <v>531</v>
      </c>
      <c r="F2625" s="355" t="s">
        <v>532</v>
      </c>
      <c r="G2625" s="355" t="s">
        <v>533</v>
      </c>
      <c r="H2625" s="430">
        <v>43432</v>
      </c>
      <c r="I2625" s="355">
        <f t="shared" si="44"/>
        <v>10</v>
      </c>
      <c r="J2625" s="430">
        <v>43432</v>
      </c>
      <c r="K2625" s="430">
        <v>21</v>
      </c>
      <c r="L2625" s="431" t="s">
        <v>408</v>
      </c>
      <c r="M2625" s="355" t="s">
        <v>13336</v>
      </c>
    </row>
    <row r="2626" spans="1:13">
      <c r="A2626" s="354">
        <v>45586</v>
      </c>
      <c r="B2626" s="355" t="s">
        <v>6289</v>
      </c>
      <c r="C2626" s="355" t="s">
        <v>542</v>
      </c>
      <c r="D2626" s="355" t="s">
        <v>6290</v>
      </c>
      <c r="E2626" s="355" t="s">
        <v>531</v>
      </c>
      <c r="F2626" s="355" t="s">
        <v>532</v>
      </c>
      <c r="G2626" s="355" t="s">
        <v>533</v>
      </c>
      <c r="H2626" s="430">
        <v>44192</v>
      </c>
      <c r="I2626" s="355">
        <f t="shared" si="44"/>
        <v>10</v>
      </c>
      <c r="J2626" s="430">
        <v>44192</v>
      </c>
      <c r="K2626" s="430">
        <v>21</v>
      </c>
      <c r="L2626" s="431" t="s">
        <v>408</v>
      </c>
      <c r="M2626" s="355" t="s">
        <v>13336</v>
      </c>
    </row>
    <row r="2627" spans="1:13">
      <c r="A2627" s="354">
        <v>45593</v>
      </c>
      <c r="B2627" s="355" t="s">
        <v>6291</v>
      </c>
      <c r="C2627" s="355" t="s">
        <v>542</v>
      </c>
      <c r="D2627" s="355" t="s">
        <v>6292</v>
      </c>
      <c r="E2627" s="355" t="s">
        <v>531</v>
      </c>
      <c r="F2627" s="355" t="s">
        <v>532</v>
      </c>
      <c r="G2627" s="355" t="s">
        <v>533</v>
      </c>
      <c r="H2627" s="430">
        <v>44112</v>
      </c>
      <c r="I2627" s="355">
        <f t="shared" si="44"/>
        <v>10</v>
      </c>
      <c r="J2627" s="430">
        <v>44112</v>
      </c>
      <c r="K2627" s="430">
        <v>21</v>
      </c>
      <c r="L2627" s="431" t="s">
        <v>408</v>
      </c>
      <c r="M2627" s="355" t="s">
        <v>13336</v>
      </c>
    </row>
    <row r="2628" spans="1:13">
      <c r="A2628" s="354">
        <v>45600</v>
      </c>
      <c r="B2628" s="355" t="s">
        <v>6293</v>
      </c>
      <c r="C2628" s="355" t="s">
        <v>542</v>
      </c>
      <c r="D2628" s="355" t="s">
        <v>6294</v>
      </c>
      <c r="E2628" s="355" t="s">
        <v>531</v>
      </c>
      <c r="F2628" s="355" t="s">
        <v>532</v>
      </c>
      <c r="G2628" s="355" t="s">
        <v>533</v>
      </c>
      <c r="H2628" s="430">
        <v>44415</v>
      </c>
      <c r="I2628" s="355">
        <f t="shared" si="44"/>
        <v>11</v>
      </c>
      <c r="J2628" s="430">
        <v>44415</v>
      </c>
      <c r="K2628" s="430">
        <v>21</v>
      </c>
      <c r="L2628" s="431" t="s">
        <v>408</v>
      </c>
      <c r="M2628" s="355" t="s">
        <v>13336</v>
      </c>
    </row>
    <row r="2629" spans="1:13">
      <c r="A2629" s="354">
        <v>45602</v>
      </c>
      <c r="B2629" s="355" t="s">
        <v>6295</v>
      </c>
      <c r="C2629" s="355" t="s">
        <v>541</v>
      </c>
      <c r="D2629" s="355" t="s">
        <v>6296</v>
      </c>
      <c r="E2629" s="355" t="s">
        <v>531</v>
      </c>
      <c r="F2629" s="355" t="s">
        <v>532</v>
      </c>
      <c r="G2629" s="355" t="s">
        <v>533</v>
      </c>
      <c r="H2629" s="430">
        <v>44326</v>
      </c>
      <c r="I2629" s="355">
        <f t="shared" si="44"/>
        <v>11</v>
      </c>
      <c r="J2629" s="430">
        <v>44326</v>
      </c>
      <c r="K2629" s="430">
        <v>21</v>
      </c>
      <c r="L2629" s="431" t="s">
        <v>408</v>
      </c>
      <c r="M2629" s="355" t="s">
        <v>13336</v>
      </c>
    </row>
    <row r="2630" spans="1:13">
      <c r="A2630" s="354">
        <v>45608</v>
      </c>
      <c r="B2630" s="355" t="s">
        <v>6297</v>
      </c>
      <c r="C2630" s="355" t="s">
        <v>542</v>
      </c>
      <c r="D2630" s="355" t="s">
        <v>6298</v>
      </c>
      <c r="E2630" s="355" t="s">
        <v>531</v>
      </c>
      <c r="F2630" s="355" t="s">
        <v>532</v>
      </c>
      <c r="G2630" s="355" t="s">
        <v>533</v>
      </c>
      <c r="H2630" s="430">
        <v>43028</v>
      </c>
      <c r="I2630" s="355">
        <f t="shared" si="44"/>
        <v>11</v>
      </c>
      <c r="J2630" s="430">
        <v>43028</v>
      </c>
      <c r="K2630" s="430">
        <v>21</v>
      </c>
      <c r="L2630" s="431" t="s">
        <v>408</v>
      </c>
      <c r="M2630" s="355" t="s">
        <v>13337</v>
      </c>
    </row>
    <row r="2631" spans="1:13">
      <c r="A2631" s="354">
        <v>45609</v>
      </c>
      <c r="B2631" s="355" t="s">
        <v>6299</v>
      </c>
      <c r="C2631" s="355" t="s">
        <v>538</v>
      </c>
      <c r="D2631" s="355" t="s">
        <v>6300</v>
      </c>
      <c r="E2631" s="355" t="s">
        <v>531</v>
      </c>
      <c r="F2631" s="355" t="s">
        <v>532</v>
      </c>
      <c r="G2631" s="355" t="s">
        <v>533</v>
      </c>
      <c r="H2631" s="430">
        <v>43197</v>
      </c>
      <c r="I2631" s="355">
        <f t="shared" si="44"/>
        <v>11</v>
      </c>
      <c r="J2631" s="430">
        <v>43197</v>
      </c>
      <c r="K2631" s="430">
        <v>21</v>
      </c>
      <c r="L2631" s="431" t="s">
        <v>408</v>
      </c>
      <c r="M2631" s="355" t="s">
        <v>13337</v>
      </c>
    </row>
    <row r="2632" spans="1:13">
      <c r="A2632" s="354">
        <v>45615</v>
      </c>
      <c r="B2632" s="355" t="s">
        <v>6301</v>
      </c>
      <c r="C2632" s="355" t="s">
        <v>530</v>
      </c>
      <c r="D2632" s="355" t="s">
        <v>6302</v>
      </c>
      <c r="E2632" s="355" t="s">
        <v>531</v>
      </c>
      <c r="F2632" s="355" t="s">
        <v>532</v>
      </c>
      <c r="G2632" s="355" t="s">
        <v>533</v>
      </c>
      <c r="H2632" s="430">
        <v>42894</v>
      </c>
      <c r="I2632" s="355">
        <f t="shared" si="44"/>
        <v>11</v>
      </c>
      <c r="J2632" s="430">
        <v>42894</v>
      </c>
      <c r="K2632" s="430">
        <v>21</v>
      </c>
      <c r="L2632" s="431" t="s">
        <v>408</v>
      </c>
      <c r="M2632" s="355" t="s">
        <v>13337</v>
      </c>
    </row>
    <row r="2633" spans="1:13">
      <c r="A2633" s="354">
        <v>45617</v>
      </c>
      <c r="B2633" s="355" t="s">
        <v>6303</v>
      </c>
      <c r="C2633" s="355" t="s">
        <v>541</v>
      </c>
      <c r="D2633" s="355" t="s">
        <v>6304</v>
      </c>
      <c r="E2633" s="355" t="s">
        <v>531</v>
      </c>
      <c r="F2633" s="355" t="s">
        <v>532</v>
      </c>
      <c r="G2633" s="355" t="s">
        <v>533</v>
      </c>
      <c r="H2633" s="430">
        <v>42861</v>
      </c>
      <c r="I2633" s="355">
        <f t="shared" si="44"/>
        <v>11</v>
      </c>
      <c r="J2633" s="430">
        <v>42861</v>
      </c>
      <c r="K2633" s="430">
        <v>21</v>
      </c>
      <c r="L2633" s="431" t="s">
        <v>408</v>
      </c>
      <c r="M2633" s="355" t="s">
        <v>13337</v>
      </c>
    </row>
    <row r="2634" spans="1:13">
      <c r="A2634" s="354">
        <v>45622</v>
      </c>
      <c r="B2634" s="355" t="s">
        <v>6305</v>
      </c>
      <c r="C2634" s="355" t="s">
        <v>569</v>
      </c>
      <c r="D2634" s="355" t="s">
        <v>6306</v>
      </c>
      <c r="E2634" s="355" t="s">
        <v>531</v>
      </c>
      <c r="F2634" s="355" t="s">
        <v>532</v>
      </c>
      <c r="G2634" s="355" t="s">
        <v>533</v>
      </c>
      <c r="H2634" s="430">
        <v>42981</v>
      </c>
      <c r="I2634" s="355">
        <f t="shared" si="44"/>
        <v>11</v>
      </c>
      <c r="J2634" s="430">
        <v>42981</v>
      </c>
      <c r="K2634" s="430">
        <v>21</v>
      </c>
      <c r="L2634" s="431" t="s">
        <v>408</v>
      </c>
      <c r="M2634" s="355" t="s">
        <v>13337</v>
      </c>
    </row>
    <row r="2635" spans="1:13">
      <c r="A2635" s="354">
        <v>45623</v>
      </c>
      <c r="B2635" s="355" t="s">
        <v>6307</v>
      </c>
      <c r="C2635" s="355" t="s">
        <v>6308</v>
      </c>
      <c r="D2635" s="355" t="s">
        <v>6309</v>
      </c>
      <c r="E2635" s="355" t="s">
        <v>531</v>
      </c>
      <c r="F2635" s="355" t="s">
        <v>532</v>
      </c>
      <c r="G2635" s="355" t="s">
        <v>533</v>
      </c>
      <c r="H2635" s="430">
        <v>42359</v>
      </c>
      <c r="I2635" s="355">
        <f t="shared" si="44"/>
        <v>11</v>
      </c>
      <c r="J2635" s="430">
        <v>42359</v>
      </c>
      <c r="K2635" s="430">
        <v>21</v>
      </c>
      <c r="L2635" s="431" t="s">
        <v>408</v>
      </c>
      <c r="M2635" s="355" t="s">
        <v>13337</v>
      </c>
    </row>
    <row r="2636" spans="1:13">
      <c r="A2636" s="354">
        <v>45638</v>
      </c>
      <c r="B2636" s="355" t="s">
        <v>6310</v>
      </c>
      <c r="C2636" s="355" t="s">
        <v>6311</v>
      </c>
      <c r="D2636" s="355" t="s">
        <v>6312</v>
      </c>
      <c r="E2636" s="355" t="s">
        <v>531</v>
      </c>
      <c r="F2636" s="355" t="s">
        <v>532</v>
      </c>
      <c r="G2636" s="355" t="s">
        <v>533</v>
      </c>
      <c r="H2636" s="430">
        <v>43936</v>
      </c>
      <c r="I2636" s="355">
        <f t="shared" si="44"/>
        <v>12</v>
      </c>
      <c r="J2636" s="430">
        <v>43936</v>
      </c>
      <c r="K2636" s="430">
        <v>21</v>
      </c>
      <c r="L2636" s="431" t="s">
        <v>408</v>
      </c>
      <c r="M2636" s="355" t="s">
        <v>13338</v>
      </c>
    </row>
    <row r="2637" spans="1:13">
      <c r="A2637" s="354">
        <v>45645</v>
      </c>
      <c r="B2637" s="355" t="s">
        <v>6313</v>
      </c>
      <c r="C2637" s="355" t="s">
        <v>6314</v>
      </c>
      <c r="D2637" s="355" t="s">
        <v>6315</v>
      </c>
      <c r="E2637" s="355" t="s">
        <v>531</v>
      </c>
      <c r="F2637" s="355" t="s">
        <v>532</v>
      </c>
      <c r="G2637" s="355" t="s">
        <v>533</v>
      </c>
      <c r="H2637" s="430">
        <v>44062</v>
      </c>
      <c r="I2637" s="355">
        <f t="shared" si="44"/>
        <v>12</v>
      </c>
      <c r="J2637" s="430">
        <v>44062</v>
      </c>
      <c r="K2637" s="430">
        <v>21</v>
      </c>
      <c r="L2637" s="431" t="s">
        <v>408</v>
      </c>
      <c r="M2637" s="355" t="s">
        <v>13338</v>
      </c>
    </row>
    <row r="2638" spans="1:13">
      <c r="A2638" s="354">
        <v>45629</v>
      </c>
      <c r="B2638" s="355" t="s">
        <v>6316</v>
      </c>
      <c r="C2638" s="355" t="s">
        <v>6317</v>
      </c>
      <c r="D2638" s="355" t="s">
        <v>6318</v>
      </c>
      <c r="E2638" s="355" t="s">
        <v>531</v>
      </c>
      <c r="F2638" s="355" t="s">
        <v>532</v>
      </c>
      <c r="G2638" s="355" t="s">
        <v>533</v>
      </c>
      <c r="H2638" s="430">
        <v>42872</v>
      </c>
      <c r="I2638" s="355">
        <f t="shared" si="44"/>
        <v>12</v>
      </c>
      <c r="J2638" s="430">
        <v>42872</v>
      </c>
      <c r="K2638" s="430">
        <v>21</v>
      </c>
      <c r="L2638" s="431" t="s">
        <v>408</v>
      </c>
      <c r="M2638" s="355" t="s">
        <v>13337</v>
      </c>
    </row>
    <row r="2639" spans="1:13">
      <c r="A2639" s="354">
        <v>45643</v>
      </c>
      <c r="B2639" s="355" t="s">
        <v>6319</v>
      </c>
      <c r="C2639" s="355" t="s">
        <v>6320</v>
      </c>
      <c r="D2639" s="355" t="s">
        <v>6321</v>
      </c>
      <c r="E2639" s="355" t="s">
        <v>531</v>
      </c>
      <c r="F2639" s="355" t="s">
        <v>532</v>
      </c>
      <c r="G2639" s="355" t="s">
        <v>533</v>
      </c>
      <c r="H2639" s="430">
        <v>44059</v>
      </c>
      <c r="I2639" s="355">
        <f t="shared" si="44"/>
        <v>12</v>
      </c>
      <c r="J2639" s="430">
        <v>44059</v>
      </c>
      <c r="K2639" s="430">
        <v>21</v>
      </c>
      <c r="L2639" s="431" t="s">
        <v>408</v>
      </c>
      <c r="M2639" s="355" t="s">
        <v>13338</v>
      </c>
    </row>
    <row r="2640" spans="1:13">
      <c r="A2640" s="354">
        <v>45649</v>
      </c>
      <c r="B2640" s="355" t="s">
        <v>6322</v>
      </c>
      <c r="C2640" s="355" t="s">
        <v>6323</v>
      </c>
      <c r="D2640" s="355" t="s">
        <v>6324</v>
      </c>
      <c r="E2640" s="355" t="s">
        <v>531</v>
      </c>
      <c r="F2640" s="355" t="s">
        <v>532</v>
      </c>
      <c r="G2640" s="355" t="s">
        <v>533</v>
      </c>
      <c r="H2640" s="430">
        <v>44035</v>
      </c>
      <c r="I2640" s="355">
        <f t="shared" si="44"/>
        <v>12</v>
      </c>
      <c r="J2640" s="430">
        <v>44035</v>
      </c>
      <c r="K2640" s="430">
        <v>21</v>
      </c>
      <c r="L2640" s="431" t="s">
        <v>408</v>
      </c>
      <c r="M2640" s="355" t="s">
        <v>13338</v>
      </c>
    </row>
    <row r="2641" spans="1:13">
      <c r="A2641" s="354">
        <v>45329</v>
      </c>
      <c r="B2641" s="355" t="s">
        <v>6325</v>
      </c>
      <c r="C2641" s="355" t="s">
        <v>537</v>
      </c>
      <c r="D2641" s="355" t="s">
        <v>6326</v>
      </c>
      <c r="E2641" s="355" t="s">
        <v>531</v>
      </c>
      <c r="F2641" s="355" t="s">
        <v>532</v>
      </c>
      <c r="G2641" s="355" t="s">
        <v>550</v>
      </c>
      <c r="H2641" s="430">
        <v>43279</v>
      </c>
      <c r="I2641" s="355">
        <f t="shared" si="44"/>
        <v>2</v>
      </c>
      <c r="J2641" s="430">
        <v>43279</v>
      </c>
      <c r="K2641" s="430">
        <v>21</v>
      </c>
      <c r="L2641" s="431" t="s">
        <v>408</v>
      </c>
      <c r="M2641" s="355" t="s">
        <v>13339</v>
      </c>
    </row>
    <row r="2642" spans="1:13">
      <c r="A2642" s="354">
        <v>45329</v>
      </c>
      <c r="B2642" s="355" t="s">
        <v>6327</v>
      </c>
      <c r="C2642" s="355" t="s">
        <v>572</v>
      </c>
      <c r="D2642" s="355" t="s">
        <v>6328</v>
      </c>
      <c r="E2642" s="355" t="s">
        <v>531</v>
      </c>
      <c r="F2642" s="355" t="s">
        <v>532</v>
      </c>
      <c r="G2642" s="355" t="s">
        <v>550</v>
      </c>
      <c r="H2642" s="430">
        <v>43037</v>
      </c>
      <c r="I2642" s="355">
        <f t="shared" si="44"/>
        <v>2</v>
      </c>
      <c r="J2642" s="430">
        <v>43037</v>
      </c>
      <c r="K2642" s="430">
        <v>21</v>
      </c>
      <c r="L2642" s="431" t="s">
        <v>408</v>
      </c>
      <c r="M2642" s="355" t="s">
        <v>13339</v>
      </c>
    </row>
    <row r="2643" spans="1:13">
      <c r="A2643" s="354">
        <v>45334</v>
      </c>
      <c r="B2643" s="355" t="s">
        <v>6329</v>
      </c>
      <c r="C2643" s="355" t="s">
        <v>6330</v>
      </c>
      <c r="D2643" s="355" t="s">
        <v>6331</v>
      </c>
      <c r="E2643" s="355" t="s">
        <v>531</v>
      </c>
      <c r="F2643" s="355" t="s">
        <v>532</v>
      </c>
      <c r="G2643" s="355" t="s">
        <v>550</v>
      </c>
      <c r="H2643" s="430">
        <v>33277</v>
      </c>
      <c r="I2643" s="355">
        <f t="shared" si="44"/>
        <v>2</v>
      </c>
      <c r="J2643" s="430">
        <v>33277</v>
      </c>
      <c r="K2643" s="430">
        <v>16</v>
      </c>
      <c r="L2643" s="431" t="s">
        <v>408</v>
      </c>
      <c r="M2643" s="355" t="s">
        <v>13339</v>
      </c>
    </row>
    <row r="2644" spans="1:13">
      <c r="A2644" s="354">
        <v>45334</v>
      </c>
      <c r="B2644" s="355" t="s">
        <v>6329</v>
      </c>
      <c r="C2644" s="355" t="s">
        <v>6330</v>
      </c>
      <c r="D2644" s="355" t="s">
        <v>6331</v>
      </c>
      <c r="E2644" s="355" t="s">
        <v>531</v>
      </c>
      <c r="F2644" s="355" t="s">
        <v>532</v>
      </c>
      <c r="G2644" s="355" t="s">
        <v>550</v>
      </c>
      <c r="H2644" s="430">
        <v>9719</v>
      </c>
      <c r="I2644" s="355">
        <f t="shared" ref="I2644:I2707" si="45">MONTH(A2644)</f>
        <v>2</v>
      </c>
      <c r="J2644" s="430">
        <v>9719</v>
      </c>
      <c r="K2644" s="430">
        <v>5</v>
      </c>
      <c r="L2644" s="431" t="s">
        <v>408</v>
      </c>
      <c r="M2644" s="355" t="s">
        <v>13340</v>
      </c>
    </row>
    <row r="2645" spans="1:13">
      <c r="A2645" s="354">
        <v>45335</v>
      </c>
      <c r="B2645" s="355" t="s">
        <v>6332</v>
      </c>
      <c r="C2645" s="355" t="s">
        <v>6197</v>
      </c>
      <c r="D2645" s="355" t="s">
        <v>6333</v>
      </c>
      <c r="E2645" s="355" t="s">
        <v>531</v>
      </c>
      <c r="F2645" s="355" t="s">
        <v>532</v>
      </c>
      <c r="G2645" s="355" t="s">
        <v>550</v>
      </c>
      <c r="H2645" s="430">
        <v>42945</v>
      </c>
      <c r="I2645" s="355">
        <f t="shared" si="45"/>
        <v>2</v>
      </c>
      <c r="J2645" s="430">
        <v>42945</v>
      </c>
      <c r="K2645" s="430">
        <v>21</v>
      </c>
      <c r="L2645" s="431" t="s">
        <v>408</v>
      </c>
      <c r="M2645" s="355" t="s">
        <v>13341</v>
      </c>
    </row>
    <row r="2646" spans="1:13">
      <c r="A2646" s="354">
        <v>45336</v>
      </c>
      <c r="B2646" s="355" t="s">
        <v>6334</v>
      </c>
      <c r="C2646" s="355" t="s">
        <v>572</v>
      </c>
      <c r="D2646" s="355" t="s">
        <v>6335</v>
      </c>
      <c r="E2646" s="355" t="s">
        <v>531</v>
      </c>
      <c r="F2646" s="355" t="s">
        <v>532</v>
      </c>
      <c r="G2646" s="355" t="s">
        <v>550</v>
      </c>
      <c r="H2646" s="430">
        <v>42646</v>
      </c>
      <c r="I2646" s="355">
        <f t="shared" si="45"/>
        <v>2</v>
      </c>
      <c r="J2646" s="430">
        <v>42646</v>
      </c>
      <c r="K2646" s="430">
        <v>21</v>
      </c>
      <c r="L2646" s="431" t="s">
        <v>408</v>
      </c>
      <c r="M2646" s="355" t="s">
        <v>13341</v>
      </c>
    </row>
    <row r="2647" spans="1:13">
      <c r="A2647" s="354">
        <v>45341</v>
      </c>
      <c r="B2647" s="355" t="s">
        <v>6336</v>
      </c>
      <c r="C2647" s="355" t="s">
        <v>6337</v>
      </c>
      <c r="D2647" s="355" t="s">
        <v>6338</v>
      </c>
      <c r="E2647" s="355" t="s">
        <v>531</v>
      </c>
      <c r="F2647" s="355" t="s">
        <v>532</v>
      </c>
      <c r="G2647" s="355" t="s">
        <v>550</v>
      </c>
      <c r="H2647" s="430">
        <v>42912</v>
      </c>
      <c r="I2647" s="355">
        <f t="shared" si="45"/>
        <v>2</v>
      </c>
      <c r="J2647" s="430">
        <v>42912</v>
      </c>
      <c r="K2647" s="430">
        <v>21</v>
      </c>
      <c r="L2647" s="431" t="s">
        <v>408</v>
      </c>
      <c r="M2647" s="355" t="s">
        <v>13341</v>
      </c>
    </row>
    <row r="2648" spans="1:13">
      <c r="A2648" s="354">
        <v>45342</v>
      </c>
      <c r="B2648" s="355" t="s">
        <v>6339</v>
      </c>
      <c r="C2648" s="355" t="s">
        <v>572</v>
      </c>
      <c r="D2648" s="355" t="s">
        <v>6340</v>
      </c>
      <c r="E2648" s="355" t="s">
        <v>531</v>
      </c>
      <c r="F2648" s="355" t="s">
        <v>532</v>
      </c>
      <c r="G2648" s="355" t="s">
        <v>550</v>
      </c>
      <c r="H2648" s="430">
        <v>43577</v>
      </c>
      <c r="I2648" s="355">
        <f t="shared" si="45"/>
        <v>2</v>
      </c>
      <c r="J2648" s="430">
        <v>43577</v>
      </c>
      <c r="K2648" s="430">
        <v>21</v>
      </c>
      <c r="L2648" s="431" t="s">
        <v>408</v>
      </c>
      <c r="M2648" s="355" t="s">
        <v>13342</v>
      </c>
    </row>
    <row r="2649" spans="1:13">
      <c r="A2649" s="354">
        <v>45343</v>
      </c>
      <c r="B2649" s="355" t="s">
        <v>6341</v>
      </c>
      <c r="C2649" s="355" t="s">
        <v>6342</v>
      </c>
      <c r="D2649" s="355" t="s">
        <v>6343</v>
      </c>
      <c r="E2649" s="355" t="s">
        <v>531</v>
      </c>
      <c r="F2649" s="355" t="s">
        <v>532</v>
      </c>
      <c r="G2649" s="355" t="s">
        <v>550</v>
      </c>
      <c r="H2649" s="430">
        <v>30353</v>
      </c>
      <c r="I2649" s="355">
        <f t="shared" si="45"/>
        <v>2</v>
      </c>
      <c r="J2649" s="430">
        <v>30353</v>
      </c>
      <c r="K2649" s="430">
        <v>15</v>
      </c>
      <c r="L2649" s="431" t="s">
        <v>408</v>
      </c>
      <c r="M2649" s="355" t="s">
        <v>13342</v>
      </c>
    </row>
    <row r="2650" spans="1:13">
      <c r="A2650" s="354">
        <v>45343</v>
      </c>
      <c r="B2650" s="355" t="s">
        <v>6341</v>
      </c>
      <c r="C2650" s="355" t="s">
        <v>6342</v>
      </c>
      <c r="D2650" s="355" t="s">
        <v>6343</v>
      </c>
      <c r="E2650" s="355" t="s">
        <v>531</v>
      </c>
      <c r="F2650" s="355" t="s">
        <v>532</v>
      </c>
      <c r="G2650" s="355" t="s">
        <v>550</v>
      </c>
      <c r="H2650" s="430">
        <v>12346</v>
      </c>
      <c r="I2650" s="355">
        <f t="shared" si="45"/>
        <v>2</v>
      </c>
      <c r="J2650" s="430">
        <v>12346</v>
      </c>
      <c r="K2650" s="430">
        <v>6</v>
      </c>
      <c r="L2650" s="431" t="s">
        <v>408</v>
      </c>
      <c r="M2650" s="355" t="s">
        <v>13339</v>
      </c>
    </row>
    <row r="2651" spans="1:13">
      <c r="A2651" s="354">
        <v>45313</v>
      </c>
      <c r="B2651" s="355" t="s">
        <v>6344</v>
      </c>
      <c r="C2651" s="355" t="s">
        <v>6345</v>
      </c>
      <c r="D2651" s="355" t="s">
        <v>6346</v>
      </c>
      <c r="E2651" s="355" t="s">
        <v>531</v>
      </c>
      <c r="F2651" s="355" t="s">
        <v>532</v>
      </c>
      <c r="G2651" s="355" t="s">
        <v>550</v>
      </c>
      <c r="H2651" s="430">
        <v>43532</v>
      </c>
      <c r="I2651" s="355">
        <f t="shared" si="45"/>
        <v>1</v>
      </c>
      <c r="J2651" s="430">
        <v>43532</v>
      </c>
      <c r="K2651" s="430">
        <v>21</v>
      </c>
      <c r="L2651" s="431" t="s">
        <v>408</v>
      </c>
      <c r="M2651" s="355" t="s">
        <v>561</v>
      </c>
    </row>
    <row r="2652" spans="1:13">
      <c r="A2652" s="354">
        <v>45315</v>
      </c>
      <c r="B2652" s="355" t="s">
        <v>6347</v>
      </c>
      <c r="C2652" s="355" t="s">
        <v>6348</v>
      </c>
      <c r="D2652" s="355" t="s">
        <v>6349</v>
      </c>
      <c r="E2652" s="355" t="s">
        <v>531</v>
      </c>
      <c r="F2652" s="355" t="s">
        <v>532</v>
      </c>
      <c r="G2652" s="355" t="s">
        <v>550</v>
      </c>
      <c r="H2652" s="430">
        <v>42444</v>
      </c>
      <c r="I2652" s="355">
        <f t="shared" si="45"/>
        <v>1</v>
      </c>
      <c r="J2652" s="430">
        <v>42444</v>
      </c>
      <c r="K2652" s="430">
        <v>21</v>
      </c>
      <c r="L2652" s="431" t="s">
        <v>408</v>
      </c>
      <c r="M2652" s="355" t="s">
        <v>13340</v>
      </c>
    </row>
    <row r="2653" spans="1:13">
      <c r="A2653" s="354">
        <v>45314</v>
      </c>
      <c r="B2653" s="355" t="s">
        <v>6350</v>
      </c>
      <c r="C2653" s="355" t="s">
        <v>6351</v>
      </c>
      <c r="D2653" s="355" t="s">
        <v>6352</v>
      </c>
      <c r="E2653" s="355" t="s">
        <v>531</v>
      </c>
      <c r="F2653" s="355" t="s">
        <v>532</v>
      </c>
      <c r="G2653" s="355" t="s">
        <v>550</v>
      </c>
      <c r="H2653" s="430">
        <v>43594</v>
      </c>
      <c r="I2653" s="355">
        <f t="shared" si="45"/>
        <v>1</v>
      </c>
      <c r="J2653" s="430">
        <v>43594</v>
      </c>
      <c r="K2653" s="430">
        <v>21</v>
      </c>
      <c r="L2653" s="431" t="s">
        <v>408</v>
      </c>
      <c r="M2653" s="355" t="s">
        <v>561</v>
      </c>
    </row>
    <row r="2654" spans="1:13">
      <c r="A2654" s="354">
        <v>45320</v>
      </c>
      <c r="B2654" s="355" t="s">
        <v>6353</v>
      </c>
      <c r="C2654" s="355" t="s">
        <v>545</v>
      </c>
      <c r="D2654" s="355" t="s">
        <v>6354</v>
      </c>
      <c r="E2654" s="355" t="s">
        <v>531</v>
      </c>
      <c r="F2654" s="355" t="s">
        <v>532</v>
      </c>
      <c r="G2654" s="355" t="s">
        <v>550</v>
      </c>
      <c r="H2654" s="430">
        <v>43287</v>
      </c>
      <c r="I2654" s="355">
        <f t="shared" si="45"/>
        <v>1</v>
      </c>
      <c r="J2654" s="430">
        <v>43287</v>
      </c>
      <c r="K2654" s="430">
        <v>21</v>
      </c>
      <c r="L2654" s="431" t="s">
        <v>408</v>
      </c>
      <c r="M2654" s="355" t="s">
        <v>561</v>
      </c>
    </row>
    <row r="2655" spans="1:13">
      <c r="A2655" s="354">
        <v>45321</v>
      </c>
      <c r="B2655" s="355" t="s">
        <v>6355</v>
      </c>
      <c r="C2655" s="355" t="s">
        <v>6356</v>
      </c>
      <c r="D2655" s="355" t="s">
        <v>6357</v>
      </c>
      <c r="E2655" s="355" t="s">
        <v>531</v>
      </c>
      <c r="F2655" s="355" t="s">
        <v>532</v>
      </c>
      <c r="G2655" s="355" t="s">
        <v>550</v>
      </c>
      <c r="H2655" s="430">
        <v>41757</v>
      </c>
      <c r="I2655" s="355">
        <f t="shared" si="45"/>
        <v>1</v>
      </c>
      <c r="J2655" s="430">
        <v>41757</v>
      </c>
      <c r="K2655" s="430">
        <v>21</v>
      </c>
      <c r="L2655" s="431" t="s">
        <v>408</v>
      </c>
      <c r="M2655" s="355" t="s">
        <v>13340</v>
      </c>
    </row>
    <row r="2656" spans="1:13">
      <c r="A2656" s="354">
        <v>45322</v>
      </c>
      <c r="B2656" s="355" t="s">
        <v>6358</v>
      </c>
      <c r="C2656" s="355" t="s">
        <v>6359</v>
      </c>
      <c r="D2656" s="355" t="s">
        <v>6360</v>
      </c>
      <c r="E2656" s="355" t="s">
        <v>531</v>
      </c>
      <c r="F2656" s="355" t="s">
        <v>532</v>
      </c>
      <c r="G2656" s="355" t="s">
        <v>550</v>
      </c>
      <c r="H2656" s="430">
        <v>42322</v>
      </c>
      <c r="I2656" s="355">
        <f t="shared" si="45"/>
        <v>1</v>
      </c>
      <c r="J2656" s="430">
        <v>42322</v>
      </c>
      <c r="K2656" s="430">
        <v>21</v>
      </c>
      <c r="L2656" s="431" t="s">
        <v>408</v>
      </c>
      <c r="M2656" s="355" t="s">
        <v>13340</v>
      </c>
    </row>
    <row r="2657" spans="1:13">
      <c r="A2657" s="354">
        <v>45329</v>
      </c>
      <c r="B2657" s="355" t="s">
        <v>6361</v>
      </c>
      <c r="C2657" s="355" t="s">
        <v>542</v>
      </c>
      <c r="D2657" s="355" t="s">
        <v>6362</v>
      </c>
      <c r="E2657" s="355" t="s">
        <v>531</v>
      </c>
      <c r="F2657" s="355" t="s">
        <v>532</v>
      </c>
      <c r="G2657" s="355" t="s">
        <v>550</v>
      </c>
      <c r="H2657" s="430">
        <v>42837</v>
      </c>
      <c r="I2657" s="355">
        <f t="shared" si="45"/>
        <v>2</v>
      </c>
      <c r="J2657" s="430">
        <v>42837</v>
      </c>
      <c r="K2657" s="430">
        <v>21</v>
      </c>
      <c r="L2657" s="431" t="s">
        <v>408</v>
      </c>
      <c r="M2657" s="355" t="s">
        <v>13339</v>
      </c>
    </row>
    <row r="2658" spans="1:13">
      <c r="A2658" s="354">
        <v>45348</v>
      </c>
      <c r="B2658" s="355" t="s">
        <v>6363</v>
      </c>
      <c r="C2658" s="355" t="s">
        <v>6364</v>
      </c>
      <c r="D2658" s="355" t="s">
        <v>6365</v>
      </c>
      <c r="E2658" s="355" t="s">
        <v>531</v>
      </c>
      <c r="F2658" s="355" t="s">
        <v>532</v>
      </c>
      <c r="G2658" s="355" t="s">
        <v>550</v>
      </c>
      <c r="H2658" s="430">
        <v>42842</v>
      </c>
      <c r="I2658" s="355">
        <f t="shared" si="45"/>
        <v>2</v>
      </c>
      <c r="J2658" s="430">
        <v>42842</v>
      </c>
      <c r="K2658" s="430">
        <v>21</v>
      </c>
      <c r="L2658" s="431" t="s">
        <v>408</v>
      </c>
      <c r="M2658" s="355" t="s">
        <v>13343</v>
      </c>
    </row>
    <row r="2659" spans="1:13">
      <c r="A2659" s="354">
        <v>45349</v>
      </c>
      <c r="B2659" s="355" t="s">
        <v>6366</v>
      </c>
      <c r="C2659" s="355" t="s">
        <v>557</v>
      </c>
      <c r="D2659" s="355" t="s">
        <v>6367</v>
      </c>
      <c r="E2659" s="355" t="s">
        <v>531</v>
      </c>
      <c r="F2659" s="355" t="s">
        <v>532</v>
      </c>
      <c r="G2659" s="355" t="s">
        <v>550</v>
      </c>
      <c r="H2659" s="430">
        <v>42884</v>
      </c>
      <c r="I2659" s="355">
        <f t="shared" si="45"/>
        <v>2</v>
      </c>
      <c r="J2659" s="430">
        <v>42884</v>
      </c>
      <c r="K2659" s="430">
        <v>21</v>
      </c>
      <c r="L2659" s="431" t="s">
        <v>408</v>
      </c>
      <c r="M2659" s="355" t="s">
        <v>13342</v>
      </c>
    </row>
    <row r="2660" spans="1:13">
      <c r="A2660" s="354">
        <v>45350</v>
      </c>
      <c r="B2660" s="355" t="s">
        <v>6368</v>
      </c>
      <c r="C2660" s="355" t="s">
        <v>6369</v>
      </c>
      <c r="D2660" s="355" t="s">
        <v>6370</v>
      </c>
      <c r="E2660" s="355" t="s">
        <v>531</v>
      </c>
      <c r="F2660" s="355" t="s">
        <v>532</v>
      </c>
      <c r="G2660" s="355" t="s">
        <v>550</v>
      </c>
      <c r="H2660" s="430">
        <v>42934</v>
      </c>
      <c r="I2660" s="355">
        <f t="shared" si="45"/>
        <v>2</v>
      </c>
      <c r="J2660" s="430">
        <v>42934</v>
      </c>
      <c r="K2660" s="430">
        <v>21</v>
      </c>
      <c r="L2660" s="431" t="s">
        <v>408</v>
      </c>
      <c r="M2660" s="355" t="s">
        <v>13343</v>
      </c>
    </row>
    <row r="2661" spans="1:13">
      <c r="A2661" s="354">
        <v>45356</v>
      </c>
      <c r="B2661" s="355" t="s">
        <v>6371</v>
      </c>
      <c r="C2661" s="355" t="s">
        <v>6372</v>
      </c>
      <c r="D2661" s="355" t="s">
        <v>6373</v>
      </c>
      <c r="E2661" s="355" t="s">
        <v>531</v>
      </c>
      <c r="F2661" s="355" t="s">
        <v>532</v>
      </c>
      <c r="G2661" s="355" t="s">
        <v>550</v>
      </c>
      <c r="H2661" s="430">
        <v>43359</v>
      </c>
      <c r="I2661" s="355">
        <f t="shared" si="45"/>
        <v>3</v>
      </c>
      <c r="J2661" s="430">
        <v>43359</v>
      </c>
      <c r="K2661" s="430">
        <v>21</v>
      </c>
      <c r="L2661" s="431" t="s">
        <v>408</v>
      </c>
      <c r="M2661" s="355" t="s">
        <v>13342</v>
      </c>
    </row>
    <row r="2662" spans="1:13">
      <c r="A2662" s="354">
        <v>45357</v>
      </c>
      <c r="B2662" s="355" t="s">
        <v>6374</v>
      </c>
      <c r="C2662" s="355" t="s">
        <v>6375</v>
      </c>
      <c r="D2662" s="355" t="s">
        <v>6376</v>
      </c>
      <c r="E2662" s="355" t="s">
        <v>531</v>
      </c>
      <c r="F2662" s="355" t="s">
        <v>532</v>
      </c>
      <c r="G2662" s="355" t="s">
        <v>550</v>
      </c>
      <c r="H2662" s="430">
        <v>43239</v>
      </c>
      <c r="I2662" s="355">
        <f t="shared" si="45"/>
        <v>3</v>
      </c>
      <c r="J2662" s="430">
        <v>43239</v>
      </c>
      <c r="K2662" s="430">
        <v>21</v>
      </c>
      <c r="L2662" s="431" t="s">
        <v>408</v>
      </c>
      <c r="M2662" s="355" t="s">
        <v>13342</v>
      </c>
    </row>
    <row r="2663" spans="1:13">
      <c r="A2663" s="354">
        <v>45362</v>
      </c>
      <c r="B2663" s="355" t="s">
        <v>6377</v>
      </c>
      <c r="C2663" s="355" t="s">
        <v>6369</v>
      </c>
      <c r="D2663" s="355" t="s">
        <v>6378</v>
      </c>
      <c r="E2663" s="355" t="s">
        <v>531</v>
      </c>
      <c r="F2663" s="355" t="s">
        <v>532</v>
      </c>
      <c r="G2663" s="355" t="s">
        <v>550</v>
      </c>
      <c r="H2663" s="430">
        <v>43007</v>
      </c>
      <c r="I2663" s="355">
        <f t="shared" si="45"/>
        <v>3</v>
      </c>
      <c r="J2663" s="430">
        <v>43007</v>
      </c>
      <c r="K2663" s="430">
        <v>21</v>
      </c>
      <c r="L2663" s="431" t="s">
        <v>408</v>
      </c>
      <c r="M2663" s="355" t="s">
        <v>13344</v>
      </c>
    </row>
    <row r="2664" spans="1:13">
      <c r="A2664" s="354">
        <v>45363</v>
      </c>
      <c r="B2664" s="355" t="s">
        <v>6379</v>
      </c>
      <c r="C2664" s="355" t="s">
        <v>556</v>
      </c>
      <c r="D2664" s="355" t="s">
        <v>6380</v>
      </c>
      <c r="E2664" s="355" t="s">
        <v>531</v>
      </c>
      <c r="F2664" s="355" t="s">
        <v>532</v>
      </c>
      <c r="G2664" s="355" t="s">
        <v>550</v>
      </c>
      <c r="H2664" s="430">
        <v>42583</v>
      </c>
      <c r="I2664" s="355">
        <f t="shared" si="45"/>
        <v>3</v>
      </c>
      <c r="J2664" s="430">
        <v>42583</v>
      </c>
      <c r="K2664" s="430">
        <v>21</v>
      </c>
      <c r="L2664" s="431" t="s">
        <v>408</v>
      </c>
      <c r="M2664" s="355" t="s">
        <v>13344</v>
      </c>
    </row>
    <row r="2665" spans="1:13">
      <c r="A2665" s="354">
        <v>45364</v>
      </c>
      <c r="B2665" s="355" t="s">
        <v>6381</v>
      </c>
      <c r="C2665" s="355" t="s">
        <v>6186</v>
      </c>
      <c r="D2665" s="355" t="s">
        <v>6382</v>
      </c>
      <c r="E2665" s="355" t="s">
        <v>531</v>
      </c>
      <c r="F2665" s="355" t="s">
        <v>532</v>
      </c>
      <c r="G2665" s="355" t="s">
        <v>550</v>
      </c>
      <c r="H2665" s="430">
        <v>22559</v>
      </c>
      <c r="I2665" s="355">
        <f t="shared" si="45"/>
        <v>3</v>
      </c>
      <c r="J2665" s="430">
        <v>22559</v>
      </c>
      <c r="K2665" s="430">
        <v>11</v>
      </c>
      <c r="L2665" s="431" t="s">
        <v>408</v>
      </c>
      <c r="M2665" s="355" t="s">
        <v>13344</v>
      </c>
    </row>
    <row r="2666" spans="1:13">
      <c r="A2666" s="354">
        <v>45320</v>
      </c>
      <c r="B2666" s="355" t="s">
        <v>6383</v>
      </c>
      <c r="C2666" s="355" t="s">
        <v>6384</v>
      </c>
      <c r="D2666" s="355" t="s">
        <v>6385</v>
      </c>
      <c r="E2666" s="355" t="s">
        <v>531</v>
      </c>
      <c r="F2666" s="355" t="s">
        <v>532</v>
      </c>
      <c r="G2666" s="355" t="s">
        <v>550</v>
      </c>
      <c r="H2666" s="430">
        <v>43617</v>
      </c>
      <c r="I2666" s="355">
        <f t="shared" si="45"/>
        <v>1</v>
      </c>
      <c r="J2666" s="430">
        <v>43617</v>
      </c>
      <c r="K2666" s="430">
        <v>21</v>
      </c>
      <c r="L2666" s="431" t="s">
        <v>408</v>
      </c>
      <c r="M2666" s="355" t="s">
        <v>561</v>
      </c>
    </row>
    <row r="2667" spans="1:13">
      <c r="A2667" s="354">
        <v>45321</v>
      </c>
      <c r="B2667" s="355" t="s">
        <v>6386</v>
      </c>
      <c r="C2667" s="355" t="s">
        <v>6387</v>
      </c>
      <c r="D2667" s="355" t="s">
        <v>6388</v>
      </c>
      <c r="E2667" s="355" t="s">
        <v>531</v>
      </c>
      <c r="F2667" s="355" t="s">
        <v>532</v>
      </c>
      <c r="G2667" s="355" t="s">
        <v>550</v>
      </c>
      <c r="H2667" s="430">
        <v>41103</v>
      </c>
      <c r="I2667" s="355">
        <f t="shared" si="45"/>
        <v>1</v>
      </c>
      <c r="J2667" s="430">
        <v>41103</v>
      </c>
      <c r="K2667" s="430">
        <v>21</v>
      </c>
      <c r="L2667" s="431" t="s">
        <v>408</v>
      </c>
      <c r="M2667" s="355" t="s">
        <v>13340</v>
      </c>
    </row>
    <row r="2668" spans="1:13">
      <c r="A2668" s="354">
        <v>45322</v>
      </c>
      <c r="B2668" s="355" t="s">
        <v>6389</v>
      </c>
      <c r="C2668" s="355" t="s">
        <v>6390</v>
      </c>
      <c r="D2668" s="355" t="s">
        <v>6391</v>
      </c>
      <c r="E2668" s="355" t="s">
        <v>531</v>
      </c>
      <c r="F2668" s="355" t="s">
        <v>532</v>
      </c>
      <c r="G2668" s="355" t="s">
        <v>550</v>
      </c>
      <c r="H2668" s="430">
        <v>41574</v>
      </c>
      <c r="I2668" s="355">
        <f t="shared" si="45"/>
        <v>1</v>
      </c>
      <c r="J2668" s="430">
        <v>41574</v>
      </c>
      <c r="K2668" s="430">
        <v>21</v>
      </c>
      <c r="L2668" s="431" t="s">
        <v>408</v>
      </c>
      <c r="M2668" s="355" t="s">
        <v>13340</v>
      </c>
    </row>
    <row r="2669" spans="1:13">
      <c r="A2669" s="354">
        <v>45327</v>
      </c>
      <c r="B2669" s="355" t="s">
        <v>6392</v>
      </c>
      <c r="C2669" s="355" t="s">
        <v>6393</v>
      </c>
      <c r="D2669" s="355" t="s">
        <v>6394</v>
      </c>
      <c r="E2669" s="355" t="s">
        <v>531</v>
      </c>
      <c r="F2669" s="355" t="s">
        <v>532</v>
      </c>
      <c r="G2669" s="355" t="s">
        <v>550</v>
      </c>
      <c r="H2669" s="430">
        <v>41791</v>
      </c>
      <c r="I2669" s="355">
        <f t="shared" si="45"/>
        <v>2</v>
      </c>
      <c r="J2669" s="430">
        <v>41791</v>
      </c>
      <c r="K2669" s="430">
        <v>21</v>
      </c>
      <c r="L2669" s="431" t="s">
        <v>408</v>
      </c>
      <c r="M2669" s="355" t="s">
        <v>13340</v>
      </c>
    </row>
    <row r="2670" spans="1:13">
      <c r="A2670" s="354">
        <v>45329</v>
      </c>
      <c r="B2670" s="355" t="s">
        <v>6395</v>
      </c>
      <c r="C2670" s="355" t="s">
        <v>6396</v>
      </c>
      <c r="D2670" s="355" t="s">
        <v>6397</v>
      </c>
      <c r="E2670" s="355" t="s">
        <v>531</v>
      </c>
      <c r="F2670" s="355" t="s">
        <v>532</v>
      </c>
      <c r="G2670" s="355" t="s">
        <v>550</v>
      </c>
      <c r="H2670" s="430">
        <v>42843</v>
      </c>
      <c r="I2670" s="355">
        <f t="shared" si="45"/>
        <v>2</v>
      </c>
      <c r="J2670" s="430">
        <v>42843</v>
      </c>
      <c r="K2670" s="430">
        <v>21</v>
      </c>
      <c r="L2670" s="431" t="s">
        <v>408</v>
      </c>
      <c r="M2670" s="355" t="s">
        <v>13339</v>
      </c>
    </row>
    <row r="2671" spans="1:13">
      <c r="A2671" s="354">
        <v>45334</v>
      </c>
      <c r="B2671" s="355" t="s">
        <v>6398</v>
      </c>
      <c r="C2671" s="355" t="s">
        <v>530</v>
      </c>
      <c r="D2671" s="355" t="s">
        <v>6399</v>
      </c>
      <c r="E2671" s="355" t="s">
        <v>531</v>
      </c>
      <c r="F2671" s="355" t="s">
        <v>532</v>
      </c>
      <c r="G2671" s="355" t="s">
        <v>550</v>
      </c>
      <c r="H2671" s="430">
        <v>43595</v>
      </c>
      <c r="I2671" s="355">
        <f t="shared" si="45"/>
        <v>2</v>
      </c>
      <c r="J2671" s="430">
        <v>43595</v>
      </c>
      <c r="K2671" s="430">
        <v>21</v>
      </c>
      <c r="L2671" s="431" t="s">
        <v>408</v>
      </c>
      <c r="M2671" s="355" t="s">
        <v>13339</v>
      </c>
    </row>
    <row r="2672" spans="1:13">
      <c r="A2672" s="354">
        <v>45335</v>
      </c>
      <c r="B2672" s="355" t="s">
        <v>6400</v>
      </c>
      <c r="C2672" s="355" t="s">
        <v>6171</v>
      </c>
      <c r="D2672" s="355" t="s">
        <v>6401</v>
      </c>
      <c r="E2672" s="355" t="s">
        <v>531</v>
      </c>
      <c r="F2672" s="355" t="s">
        <v>532</v>
      </c>
      <c r="G2672" s="355" t="s">
        <v>550</v>
      </c>
      <c r="H2672" s="430">
        <v>42838</v>
      </c>
      <c r="I2672" s="355">
        <f t="shared" si="45"/>
        <v>2</v>
      </c>
      <c r="J2672" s="430">
        <v>42838</v>
      </c>
      <c r="K2672" s="430">
        <v>21</v>
      </c>
      <c r="L2672" s="431" t="s">
        <v>408</v>
      </c>
      <c r="M2672" s="355" t="s">
        <v>13341</v>
      </c>
    </row>
    <row r="2673" spans="1:13">
      <c r="A2673" s="354">
        <v>45336</v>
      </c>
      <c r="B2673" s="355" t="s">
        <v>6402</v>
      </c>
      <c r="C2673" s="355" t="s">
        <v>6197</v>
      </c>
      <c r="D2673" s="355" t="s">
        <v>6403</v>
      </c>
      <c r="E2673" s="355" t="s">
        <v>531</v>
      </c>
      <c r="F2673" s="355" t="s">
        <v>532</v>
      </c>
      <c r="G2673" s="355" t="s">
        <v>550</v>
      </c>
      <c r="H2673" s="430">
        <v>41370</v>
      </c>
      <c r="I2673" s="355">
        <f t="shared" si="45"/>
        <v>2</v>
      </c>
      <c r="J2673" s="430">
        <v>41370</v>
      </c>
      <c r="K2673" s="430">
        <v>21</v>
      </c>
      <c r="L2673" s="431" t="s">
        <v>408</v>
      </c>
      <c r="M2673" s="355" t="s">
        <v>13341</v>
      </c>
    </row>
    <row r="2674" spans="1:13">
      <c r="A2674" s="354">
        <v>45341</v>
      </c>
      <c r="B2674" s="355" t="s">
        <v>6404</v>
      </c>
      <c r="C2674" s="355" t="s">
        <v>6171</v>
      </c>
      <c r="D2674" s="355" t="s">
        <v>6405</v>
      </c>
      <c r="E2674" s="355" t="s">
        <v>531</v>
      </c>
      <c r="F2674" s="355" t="s">
        <v>532</v>
      </c>
      <c r="G2674" s="355" t="s">
        <v>550</v>
      </c>
      <c r="H2674" s="430">
        <v>18668</v>
      </c>
      <c r="I2674" s="355">
        <f t="shared" si="45"/>
        <v>2</v>
      </c>
      <c r="J2674" s="430">
        <v>18668</v>
      </c>
      <c r="K2674" s="430">
        <v>9</v>
      </c>
      <c r="L2674" s="431" t="s">
        <v>408</v>
      </c>
      <c r="M2674" s="355" t="s">
        <v>13339</v>
      </c>
    </row>
    <row r="2675" spans="1:13">
      <c r="A2675" s="354">
        <v>45341</v>
      </c>
      <c r="B2675" s="355" t="s">
        <v>6404</v>
      </c>
      <c r="C2675" s="355" t="s">
        <v>6171</v>
      </c>
      <c r="D2675" s="355" t="s">
        <v>6405</v>
      </c>
      <c r="E2675" s="355" t="s">
        <v>531</v>
      </c>
      <c r="F2675" s="355" t="s">
        <v>532</v>
      </c>
      <c r="G2675" s="355" t="s">
        <v>550</v>
      </c>
      <c r="H2675" s="430">
        <v>23879</v>
      </c>
      <c r="I2675" s="355">
        <f t="shared" si="45"/>
        <v>2</v>
      </c>
      <c r="J2675" s="430">
        <v>23879</v>
      </c>
      <c r="K2675" s="430">
        <v>12</v>
      </c>
      <c r="L2675" s="431" t="s">
        <v>408</v>
      </c>
      <c r="M2675" s="355" t="s">
        <v>13341</v>
      </c>
    </row>
    <row r="2676" spans="1:13">
      <c r="A2676" s="354">
        <v>45342</v>
      </c>
      <c r="B2676" s="355" t="s">
        <v>6406</v>
      </c>
      <c r="C2676" s="355" t="s">
        <v>6407</v>
      </c>
      <c r="D2676" s="355" t="s">
        <v>6408</v>
      </c>
      <c r="E2676" s="355" t="s">
        <v>531</v>
      </c>
      <c r="F2676" s="355" t="s">
        <v>532</v>
      </c>
      <c r="G2676" s="355" t="s">
        <v>550</v>
      </c>
      <c r="H2676" s="430">
        <v>43039</v>
      </c>
      <c r="I2676" s="355">
        <f t="shared" si="45"/>
        <v>2</v>
      </c>
      <c r="J2676" s="430">
        <v>43039</v>
      </c>
      <c r="K2676" s="430">
        <v>21</v>
      </c>
      <c r="L2676" s="431" t="s">
        <v>408</v>
      </c>
      <c r="M2676" s="355" t="s">
        <v>13342</v>
      </c>
    </row>
    <row r="2677" spans="1:13">
      <c r="A2677" s="354">
        <v>45348</v>
      </c>
      <c r="B2677" s="355" t="s">
        <v>6409</v>
      </c>
      <c r="C2677" s="355" t="s">
        <v>6410</v>
      </c>
      <c r="D2677" s="355" t="s">
        <v>6411</v>
      </c>
      <c r="E2677" s="355" t="s">
        <v>531</v>
      </c>
      <c r="F2677" s="355" t="s">
        <v>532</v>
      </c>
      <c r="G2677" s="355" t="s">
        <v>550</v>
      </c>
      <c r="H2677" s="430">
        <v>42774</v>
      </c>
      <c r="I2677" s="355">
        <f t="shared" si="45"/>
        <v>2</v>
      </c>
      <c r="J2677" s="430">
        <v>42774</v>
      </c>
      <c r="K2677" s="430">
        <v>21</v>
      </c>
      <c r="L2677" s="431" t="s">
        <v>408</v>
      </c>
      <c r="M2677" s="355" t="s">
        <v>13343</v>
      </c>
    </row>
    <row r="2678" spans="1:13">
      <c r="A2678" s="354">
        <v>45349</v>
      </c>
      <c r="B2678" s="355" t="s">
        <v>6412</v>
      </c>
      <c r="C2678" s="355" t="s">
        <v>6413</v>
      </c>
      <c r="D2678" s="355" t="s">
        <v>6414</v>
      </c>
      <c r="E2678" s="355" t="s">
        <v>531</v>
      </c>
      <c r="F2678" s="355" t="s">
        <v>532</v>
      </c>
      <c r="G2678" s="355" t="s">
        <v>550</v>
      </c>
      <c r="H2678" s="430">
        <v>42544</v>
      </c>
      <c r="I2678" s="355">
        <f t="shared" si="45"/>
        <v>2</v>
      </c>
      <c r="J2678" s="430">
        <v>42544</v>
      </c>
      <c r="K2678" s="430">
        <v>21</v>
      </c>
      <c r="L2678" s="431" t="s">
        <v>300</v>
      </c>
      <c r="M2678" s="355" t="s">
        <v>13342</v>
      </c>
    </row>
    <row r="2679" spans="1:13">
      <c r="A2679" s="354">
        <v>45350</v>
      </c>
      <c r="B2679" s="355" t="s">
        <v>6415</v>
      </c>
      <c r="C2679" s="355" t="s">
        <v>6416</v>
      </c>
      <c r="D2679" s="355" t="s">
        <v>6417</v>
      </c>
      <c r="E2679" s="355" t="s">
        <v>531</v>
      </c>
      <c r="F2679" s="355" t="s">
        <v>532</v>
      </c>
      <c r="G2679" s="355" t="s">
        <v>550</v>
      </c>
      <c r="H2679" s="430">
        <v>42831</v>
      </c>
      <c r="I2679" s="355">
        <f t="shared" si="45"/>
        <v>2</v>
      </c>
      <c r="J2679" s="430">
        <v>42831</v>
      </c>
      <c r="K2679" s="430">
        <v>21</v>
      </c>
      <c r="L2679" s="431" t="s">
        <v>408</v>
      </c>
      <c r="M2679" s="355" t="s">
        <v>13343</v>
      </c>
    </row>
    <row r="2680" spans="1:13">
      <c r="A2680" s="354">
        <v>45355</v>
      </c>
      <c r="B2680" s="355" t="s">
        <v>6418</v>
      </c>
      <c r="C2680" s="355" t="s">
        <v>545</v>
      </c>
      <c r="D2680" s="355" t="s">
        <v>6419</v>
      </c>
      <c r="E2680" s="355" t="s">
        <v>531</v>
      </c>
      <c r="F2680" s="355" t="s">
        <v>532</v>
      </c>
      <c r="G2680" s="355" t="s">
        <v>550</v>
      </c>
      <c r="H2680" s="430">
        <v>42879</v>
      </c>
      <c r="I2680" s="355">
        <f t="shared" si="45"/>
        <v>3</v>
      </c>
      <c r="J2680" s="430">
        <v>42879</v>
      </c>
      <c r="K2680" s="430">
        <v>21</v>
      </c>
      <c r="L2680" s="431" t="s">
        <v>408</v>
      </c>
      <c r="M2680" s="355" t="s">
        <v>13343</v>
      </c>
    </row>
    <row r="2681" spans="1:13">
      <c r="A2681" s="354">
        <v>45355</v>
      </c>
      <c r="B2681" s="355" t="s">
        <v>6420</v>
      </c>
      <c r="C2681" s="355" t="s">
        <v>6372</v>
      </c>
      <c r="D2681" s="355" t="s">
        <v>6421</v>
      </c>
      <c r="E2681" s="355" t="s">
        <v>531</v>
      </c>
      <c r="F2681" s="355" t="s">
        <v>532</v>
      </c>
      <c r="G2681" s="355" t="s">
        <v>550</v>
      </c>
      <c r="H2681" s="430">
        <v>43105</v>
      </c>
      <c r="I2681" s="355">
        <f t="shared" si="45"/>
        <v>3</v>
      </c>
      <c r="J2681" s="430">
        <v>43105</v>
      </c>
      <c r="K2681" s="430">
        <v>21</v>
      </c>
      <c r="L2681" s="431" t="s">
        <v>408</v>
      </c>
      <c r="M2681" s="355" t="s">
        <v>13343</v>
      </c>
    </row>
    <row r="2682" spans="1:13">
      <c r="A2682" s="354">
        <v>45356</v>
      </c>
      <c r="B2682" s="355" t="s">
        <v>6422</v>
      </c>
      <c r="C2682" s="355" t="s">
        <v>545</v>
      </c>
      <c r="D2682" s="355" t="s">
        <v>6423</v>
      </c>
      <c r="E2682" s="355" t="s">
        <v>531</v>
      </c>
      <c r="F2682" s="355" t="s">
        <v>532</v>
      </c>
      <c r="G2682" s="355" t="s">
        <v>550</v>
      </c>
      <c r="H2682" s="430">
        <v>4143</v>
      </c>
      <c r="I2682" s="355">
        <f t="shared" si="45"/>
        <v>3</v>
      </c>
      <c r="J2682" s="430">
        <v>4143</v>
      </c>
      <c r="K2682" s="430">
        <v>2</v>
      </c>
      <c r="L2682" s="431" t="s">
        <v>408</v>
      </c>
      <c r="M2682" s="355" t="s">
        <v>13342</v>
      </c>
    </row>
    <row r="2683" spans="1:13">
      <c r="A2683" s="354">
        <v>45356</v>
      </c>
      <c r="B2683" s="355" t="s">
        <v>6422</v>
      </c>
      <c r="C2683" s="355" t="s">
        <v>545</v>
      </c>
      <c r="D2683" s="355" t="s">
        <v>6423</v>
      </c>
      <c r="E2683" s="355" t="s">
        <v>531</v>
      </c>
      <c r="F2683" s="355" t="s">
        <v>532</v>
      </c>
      <c r="G2683" s="355" t="s">
        <v>550</v>
      </c>
      <c r="H2683" s="430">
        <v>38884</v>
      </c>
      <c r="I2683" s="355">
        <f t="shared" si="45"/>
        <v>3</v>
      </c>
      <c r="J2683" s="430">
        <v>38884</v>
      </c>
      <c r="K2683" s="430">
        <v>19</v>
      </c>
      <c r="L2683" s="431" t="s">
        <v>408</v>
      </c>
      <c r="M2683" s="355" t="s">
        <v>13343</v>
      </c>
    </row>
    <row r="2684" spans="1:13">
      <c r="A2684" s="354">
        <v>45362</v>
      </c>
      <c r="B2684" s="355" t="s">
        <v>6424</v>
      </c>
      <c r="C2684" s="355" t="s">
        <v>556</v>
      </c>
      <c r="D2684" s="355" t="s">
        <v>6425</v>
      </c>
      <c r="E2684" s="355" t="s">
        <v>531</v>
      </c>
      <c r="F2684" s="355" t="s">
        <v>532</v>
      </c>
      <c r="G2684" s="355" t="s">
        <v>550</v>
      </c>
      <c r="H2684" s="430">
        <v>42993</v>
      </c>
      <c r="I2684" s="355">
        <f t="shared" si="45"/>
        <v>3</v>
      </c>
      <c r="J2684" s="430">
        <v>42993</v>
      </c>
      <c r="K2684" s="430">
        <v>21</v>
      </c>
      <c r="L2684" s="431" t="s">
        <v>408</v>
      </c>
      <c r="M2684" s="355" t="s">
        <v>13344</v>
      </c>
    </row>
    <row r="2685" spans="1:13">
      <c r="A2685" s="354">
        <v>45363</v>
      </c>
      <c r="B2685" s="355" t="s">
        <v>6426</v>
      </c>
      <c r="C2685" s="355" t="s">
        <v>6369</v>
      </c>
      <c r="D2685" s="355" t="s">
        <v>6427</v>
      </c>
      <c r="E2685" s="355" t="s">
        <v>531</v>
      </c>
      <c r="F2685" s="355" t="s">
        <v>532</v>
      </c>
      <c r="G2685" s="355" t="s">
        <v>550</v>
      </c>
      <c r="H2685" s="430">
        <v>42609</v>
      </c>
      <c r="I2685" s="355">
        <f t="shared" si="45"/>
        <v>3</v>
      </c>
      <c r="J2685" s="430">
        <v>42609</v>
      </c>
      <c r="K2685" s="430">
        <v>21</v>
      </c>
      <c r="L2685" s="431" t="s">
        <v>408</v>
      </c>
      <c r="M2685" s="355" t="s">
        <v>13344</v>
      </c>
    </row>
    <row r="2686" spans="1:13">
      <c r="A2686" s="354">
        <v>45364</v>
      </c>
      <c r="B2686" s="355" t="s">
        <v>6428</v>
      </c>
      <c r="C2686" s="355" t="s">
        <v>6429</v>
      </c>
      <c r="D2686" s="355" t="s">
        <v>6430</v>
      </c>
      <c r="E2686" s="355" t="s">
        <v>531</v>
      </c>
      <c r="F2686" s="355" t="s">
        <v>532</v>
      </c>
      <c r="G2686" s="355" t="s">
        <v>550</v>
      </c>
      <c r="H2686" s="430">
        <v>43330</v>
      </c>
      <c r="I2686" s="355">
        <f t="shared" si="45"/>
        <v>3</v>
      </c>
      <c r="J2686" s="430">
        <v>43330</v>
      </c>
      <c r="K2686" s="430">
        <v>21</v>
      </c>
      <c r="L2686" s="431" t="s">
        <v>408</v>
      </c>
      <c r="M2686" s="355" t="s">
        <v>13344</v>
      </c>
    </row>
    <row r="2687" spans="1:13">
      <c r="A2687" s="354">
        <v>45364</v>
      </c>
      <c r="B2687" s="355" t="s">
        <v>6431</v>
      </c>
      <c r="C2687" s="355" t="s">
        <v>6432</v>
      </c>
      <c r="D2687" s="355" t="s">
        <v>6433</v>
      </c>
      <c r="E2687" s="355" t="s">
        <v>531</v>
      </c>
      <c r="F2687" s="355" t="s">
        <v>532</v>
      </c>
      <c r="G2687" s="355" t="s">
        <v>550</v>
      </c>
      <c r="H2687" s="430">
        <v>43181</v>
      </c>
      <c r="I2687" s="355">
        <f t="shared" si="45"/>
        <v>3</v>
      </c>
      <c r="J2687" s="430">
        <v>43181</v>
      </c>
      <c r="K2687" s="430">
        <v>21</v>
      </c>
      <c r="L2687" s="431" t="s">
        <v>408</v>
      </c>
      <c r="M2687" s="355" t="s">
        <v>13344</v>
      </c>
    </row>
    <row r="2688" spans="1:13">
      <c r="A2688" s="354">
        <v>45371</v>
      </c>
      <c r="B2688" s="355" t="s">
        <v>6434</v>
      </c>
      <c r="C2688" s="355" t="s">
        <v>556</v>
      </c>
      <c r="D2688" s="355" t="s">
        <v>6435</v>
      </c>
      <c r="E2688" s="355" t="s">
        <v>531</v>
      </c>
      <c r="F2688" s="355" t="s">
        <v>532</v>
      </c>
      <c r="G2688" s="355" t="s">
        <v>550</v>
      </c>
      <c r="H2688" s="430">
        <v>43062</v>
      </c>
      <c r="I2688" s="355">
        <f t="shared" si="45"/>
        <v>3</v>
      </c>
      <c r="J2688" s="430">
        <v>43062</v>
      </c>
      <c r="K2688" s="430">
        <v>21</v>
      </c>
      <c r="L2688" s="431" t="s">
        <v>408</v>
      </c>
      <c r="M2688" s="355" t="s">
        <v>13345</v>
      </c>
    </row>
    <row r="2689" spans="1:13">
      <c r="A2689" s="354">
        <v>45371</v>
      </c>
      <c r="B2689" s="355" t="s">
        <v>6436</v>
      </c>
      <c r="C2689" s="355" t="s">
        <v>6437</v>
      </c>
      <c r="D2689" s="355" t="s">
        <v>6438</v>
      </c>
      <c r="E2689" s="355" t="s">
        <v>531</v>
      </c>
      <c r="F2689" s="355" t="s">
        <v>532</v>
      </c>
      <c r="G2689" s="355" t="s">
        <v>550</v>
      </c>
      <c r="H2689" s="430">
        <v>43406</v>
      </c>
      <c r="I2689" s="355">
        <f t="shared" si="45"/>
        <v>3</v>
      </c>
      <c r="J2689" s="430">
        <v>43406</v>
      </c>
      <c r="K2689" s="430">
        <v>21</v>
      </c>
      <c r="L2689" s="431" t="s">
        <v>408</v>
      </c>
      <c r="M2689" s="355" t="s">
        <v>13345</v>
      </c>
    </row>
    <row r="2690" spans="1:13">
      <c r="A2690" s="354">
        <v>45371</v>
      </c>
      <c r="B2690" s="355" t="s">
        <v>6439</v>
      </c>
      <c r="C2690" s="355" t="s">
        <v>6197</v>
      </c>
      <c r="D2690" s="355" t="s">
        <v>6440</v>
      </c>
      <c r="E2690" s="355" t="s">
        <v>531</v>
      </c>
      <c r="F2690" s="355" t="s">
        <v>532</v>
      </c>
      <c r="G2690" s="355" t="s">
        <v>550</v>
      </c>
      <c r="H2690" s="430">
        <v>43119</v>
      </c>
      <c r="I2690" s="355">
        <f t="shared" si="45"/>
        <v>3</v>
      </c>
      <c r="J2690" s="430">
        <v>43119</v>
      </c>
      <c r="K2690" s="430">
        <v>21</v>
      </c>
      <c r="L2690" s="431" t="s">
        <v>408</v>
      </c>
      <c r="M2690" s="355" t="s">
        <v>13345</v>
      </c>
    </row>
    <row r="2691" spans="1:13">
      <c r="A2691" s="354">
        <v>45371</v>
      </c>
      <c r="B2691" s="355" t="s">
        <v>6441</v>
      </c>
      <c r="C2691" s="355" t="s">
        <v>548</v>
      </c>
      <c r="D2691" s="355" t="s">
        <v>6442</v>
      </c>
      <c r="E2691" s="355" t="s">
        <v>531</v>
      </c>
      <c r="F2691" s="355" t="s">
        <v>532</v>
      </c>
      <c r="G2691" s="355" t="s">
        <v>550</v>
      </c>
      <c r="H2691" s="430">
        <v>42986</v>
      </c>
      <c r="I2691" s="355">
        <f t="shared" si="45"/>
        <v>3</v>
      </c>
      <c r="J2691" s="430">
        <v>42986</v>
      </c>
      <c r="K2691" s="430">
        <v>21</v>
      </c>
      <c r="L2691" s="431" t="s">
        <v>408</v>
      </c>
      <c r="M2691" s="355" t="s">
        <v>13345</v>
      </c>
    </row>
    <row r="2692" spans="1:13">
      <c r="A2692" s="354">
        <v>45372</v>
      </c>
      <c r="B2692" s="355" t="s">
        <v>6443</v>
      </c>
      <c r="C2692" s="355" t="s">
        <v>6372</v>
      </c>
      <c r="D2692" s="355" t="s">
        <v>6444</v>
      </c>
      <c r="E2692" s="355" t="s">
        <v>531</v>
      </c>
      <c r="F2692" s="355" t="s">
        <v>532</v>
      </c>
      <c r="G2692" s="355" t="s">
        <v>550</v>
      </c>
      <c r="H2692" s="430">
        <v>43329</v>
      </c>
      <c r="I2692" s="355">
        <f t="shared" si="45"/>
        <v>3</v>
      </c>
      <c r="J2692" s="430">
        <v>43329</v>
      </c>
      <c r="K2692" s="430">
        <v>21</v>
      </c>
      <c r="L2692" s="431" t="s">
        <v>408</v>
      </c>
      <c r="M2692" s="355" t="s">
        <v>13345</v>
      </c>
    </row>
    <row r="2693" spans="1:13">
      <c r="A2693" s="354">
        <v>45376</v>
      </c>
      <c r="B2693" s="355" t="s">
        <v>6445</v>
      </c>
      <c r="C2693" s="355" t="s">
        <v>541</v>
      </c>
      <c r="D2693" s="355" t="s">
        <v>6446</v>
      </c>
      <c r="E2693" s="355" t="s">
        <v>531</v>
      </c>
      <c r="F2693" s="355" t="s">
        <v>532</v>
      </c>
      <c r="G2693" s="355" t="s">
        <v>550</v>
      </c>
      <c r="H2693" s="430">
        <v>41878</v>
      </c>
      <c r="I2693" s="355">
        <f t="shared" si="45"/>
        <v>3</v>
      </c>
      <c r="J2693" s="430">
        <v>41878</v>
      </c>
      <c r="K2693" s="430">
        <v>21</v>
      </c>
      <c r="L2693" s="431" t="s">
        <v>408</v>
      </c>
      <c r="M2693" s="355" t="s">
        <v>13345</v>
      </c>
    </row>
    <row r="2694" spans="1:13">
      <c r="A2694" s="354">
        <v>45376</v>
      </c>
      <c r="B2694" s="355" t="s">
        <v>6447</v>
      </c>
      <c r="C2694" s="355" t="s">
        <v>536</v>
      </c>
      <c r="D2694" s="355" t="s">
        <v>6448</v>
      </c>
      <c r="E2694" s="355" t="s">
        <v>531</v>
      </c>
      <c r="F2694" s="355" t="s">
        <v>532</v>
      </c>
      <c r="G2694" s="355" t="s">
        <v>550</v>
      </c>
      <c r="H2694" s="430">
        <v>10149</v>
      </c>
      <c r="I2694" s="355">
        <f t="shared" si="45"/>
        <v>3</v>
      </c>
      <c r="J2694" s="430">
        <v>10149</v>
      </c>
      <c r="K2694" s="430">
        <v>5</v>
      </c>
      <c r="L2694" s="431" t="s">
        <v>408</v>
      </c>
      <c r="M2694" s="355" t="s">
        <v>13346</v>
      </c>
    </row>
    <row r="2695" spans="1:13">
      <c r="A2695" s="354">
        <v>45376</v>
      </c>
      <c r="B2695" s="355" t="s">
        <v>6447</v>
      </c>
      <c r="C2695" s="355" t="s">
        <v>536</v>
      </c>
      <c r="D2695" s="355" t="s">
        <v>6448</v>
      </c>
      <c r="E2695" s="355" t="s">
        <v>531</v>
      </c>
      <c r="F2695" s="355" t="s">
        <v>532</v>
      </c>
      <c r="G2695" s="355" t="s">
        <v>550</v>
      </c>
      <c r="H2695" s="430">
        <v>32125</v>
      </c>
      <c r="I2695" s="355">
        <f t="shared" si="45"/>
        <v>3</v>
      </c>
      <c r="J2695" s="430">
        <v>32125</v>
      </c>
      <c r="K2695" s="430">
        <v>16</v>
      </c>
      <c r="L2695" s="431" t="s">
        <v>408</v>
      </c>
      <c r="M2695" s="355" t="s">
        <v>13345</v>
      </c>
    </row>
    <row r="2696" spans="1:13">
      <c r="A2696" s="354">
        <v>45377</v>
      </c>
      <c r="B2696" s="355" t="s">
        <v>6449</v>
      </c>
      <c r="C2696" s="355" t="s">
        <v>6450</v>
      </c>
      <c r="D2696" s="355" t="s">
        <v>6451</v>
      </c>
      <c r="E2696" s="355" t="s">
        <v>531</v>
      </c>
      <c r="F2696" s="355" t="s">
        <v>532</v>
      </c>
      <c r="G2696" s="355" t="s">
        <v>550</v>
      </c>
      <c r="H2696" s="430">
        <v>42702</v>
      </c>
      <c r="I2696" s="355">
        <f t="shared" si="45"/>
        <v>3</v>
      </c>
      <c r="J2696" s="430">
        <v>42702</v>
      </c>
      <c r="K2696" s="430">
        <v>21</v>
      </c>
      <c r="L2696" s="431" t="s">
        <v>408</v>
      </c>
      <c r="M2696" s="355" t="s">
        <v>13346</v>
      </c>
    </row>
    <row r="2697" spans="1:13">
      <c r="A2697" s="354">
        <v>45377</v>
      </c>
      <c r="B2697" s="355" t="s">
        <v>6452</v>
      </c>
      <c r="C2697" s="355" t="s">
        <v>6226</v>
      </c>
      <c r="D2697" s="355" t="s">
        <v>6453</v>
      </c>
      <c r="E2697" s="355" t="s">
        <v>531</v>
      </c>
      <c r="F2697" s="355" t="s">
        <v>532</v>
      </c>
      <c r="G2697" s="355" t="s">
        <v>550</v>
      </c>
      <c r="H2697" s="430">
        <v>44346</v>
      </c>
      <c r="I2697" s="355">
        <f t="shared" si="45"/>
        <v>3</v>
      </c>
      <c r="J2697" s="430">
        <v>44346</v>
      </c>
      <c r="K2697" s="430">
        <v>21</v>
      </c>
      <c r="L2697" s="431" t="s">
        <v>408</v>
      </c>
      <c r="M2697" s="355" t="s">
        <v>13346</v>
      </c>
    </row>
    <row r="2698" spans="1:13">
      <c r="A2698" s="354">
        <v>45378</v>
      </c>
      <c r="B2698" s="355" t="s">
        <v>6454</v>
      </c>
      <c r="C2698" s="355" t="s">
        <v>6455</v>
      </c>
      <c r="D2698" s="355" t="s">
        <v>6456</v>
      </c>
      <c r="E2698" s="355" t="s">
        <v>531</v>
      </c>
      <c r="F2698" s="355" t="s">
        <v>532</v>
      </c>
      <c r="G2698" s="355" t="s">
        <v>550</v>
      </c>
      <c r="H2698" s="430">
        <v>43570</v>
      </c>
      <c r="I2698" s="355">
        <f t="shared" si="45"/>
        <v>3</v>
      </c>
      <c r="J2698" s="430">
        <v>43570</v>
      </c>
      <c r="K2698" s="430">
        <v>21</v>
      </c>
      <c r="L2698" s="431" t="s">
        <v>408</v>
      </c>
      <c r="M2698" s="355" t="s">
        <v>13346</v>
      </c>
    </row>
    <row r="2699" spans="1:13">
      <c r="A2699" s="354">
        <v>45378</v>
      </c>
      <c r="B2699" s="355" t="s">
        <v>6457</v>
      </c>
      <c r="C2699" s="355" t="s">
        <v>6458</v>
      </c>
      <c r="D2699" s="355" t="s">
        <v>6459</v>
      </c>
      <c r="E2699" s="355" t="s">
        <v>531</v>
      </c>
      <c r="F2699" s="355" t="s">
        <v>532</v>
      </c>
      <c r="G2699" s="355" t="s">
        <v>550</v>
      </c>
      <c r="H2699" s="430">
        <v>43786</v>
      </c>
      <c r="I2699" s="355">
        <f t="shared" si="45"/>
        <v>3</v>
      </c>
      <c r="J2699" s="430">
        <v>43786</v>
      </c>
      <c r="K2699" s="430">
        <v>21</v>
      </c>
      <c r="L2699" s="431" t="s">
        <v>408</v>
      </c>
      <c r="M2699" s="355" t="s">
        <v>13346</v>
      </c>
    </row>
    <row r="2700" spans="1:13">
      <c r="A2700" s="354">
        <v>45384</v>
      </c>
      <c r="B2700" s="355" t="s">
        <v>6460</v>
      </c>
      <c r="C2700" s="355" t="s">
        <v>6461</v>
      </c>
      <c r="D2700" s="355" t="s">
        <v>6462</v>
      </c>
      <c r="E2700" s="355" t="s">
        <v>531</v>
      </c>
      <c r="F2700" s="355" t="s">
        <v>532</v>
      </c>
      <c r="G2700" s="355" t="s">
        <v>550</v>
      </c>
      <c r="H2700" s="430">
        <v>43900</v>
      </c>
      <c r="I2700" s="355">
        <f t="shared" si="45"/>
        <v>4</v>
      </c>
      <c r="J2700" s="430">
        <v>43900</v>
      </c>
      <c r="K2700" s="430">
        <v>21</v>
      </c>
      <c r="L2700" s="431" t="s">
        <v>408</v>
      </c>
      <c r="M2700" s="355" t="s">
        <v>13346</v>
      </c>
    </row>
    <row r="2701" spans="1:13">
      <c r="A2701" s="354">
        <v>45384</v>
      </c>
      <c r="B2701" s="355" t="s">
        <v>6463</v>
      </c>
      <c r="C2701" s="355" t="s">
        <v>6464</v>
      </c>
      <c r="D2701" s="355" t="s">
        <v>6465</v>
      </c>
      <c r="E2701" s="355" t="s">
        <v>531</v>
      </c>
      <c r="F2701" s="355" t="s">
        <v>532</v>
      </c>
      <c r="G2701" s="355" t="s">
        <v>550</v>
      </c>
      <c r="H2701" s="430">
        <v>43707</v>
      </c>
      <c r="I2701" s="355">
        <f t="shared" si="45"/>
        <v>4</v>
      </c>
      <c r="J2701" s="430">
        <v>43707</v>
      </c>
      <c r="K2701" s="430">
        <v>21</v>
      </c>
      <c r="L2701" s="431" t="s">
        <v>408</v>
      </c>
      <c r="M2701" s="355" t="s">
        <v>13346</v>
      </c>
    </row>
    <row r="2702" spans="1:13">
      <c r="A2702" s="354">
        <v>45385</v>
      </c>
      <c r="B2702" s="355" t="s">
        <v>6466</v>
      </c>
      <c r="C2702" s="355" t="s">
        <v>556</v>
      </c>
      <c r="D2702" s="355" t="s">
        <v>6467</v>
      </c>
      <c r="E2702" s="355" t="s">
        <v>531</v>
      </c>
      <c r="F2702" s="355" t="s">
        <v>532</v>
      </c>
      <c r="G2702" s="355" t="s">
        <v>550</v>
      </c>
      <c r="H2702" s="430">
        <v>42199</v>
      </c>
      <c r="I2702" s="355">
        <f t="shared" si="45"/>
        <v>4</v>
      </c>
      <c r="J2702" s="430">
        <v>42199</v>
      </c>
      <c r="K2702" s="430">
        <v>21</v>
      </c>
      <c r="L2702" s="431" t="s">
        <v>408</v>
      </c>
      <c r="M2702" s="355" t="s">
        <v>13347</v>
      </c>
    </row>
    <row r="2703" spans="1:13">
      <c r="A2703" s="354">
        <v>45385</v>
      </c>
      <c r="B2703" s="355" t="s">
        <v>6468</v>
      </c>
      <c r="C2703" s="355" t="s">
        <v>6464</v>
      </c>
      <c r="D2703" s="355" t="s">
        <v>6469</v>
      </c>
      <c r="E2703" s="355" t="s">
        <v>531</v>
      </c>
      <c r="F2703" s="355" t="s">
        <v>532</v>
      </c>
      <c r="G2703" s="355" t="s">
        <v>550</v>
      </c>
      <c r="H2703" s="430">
        <v>17712</v>
      </c>
      <c r="I2703" s="355">
        <f t="shared" si="45"/>
        <v>4</v>
      </c>
      <c r="J2703" s="430">
        <v>17712</v>
      </c>
      <c r="K2703" s="430">
        <v>9</v>
      </c>
      <c r="L2703" s="431" t="s">
        <v>408</v>
      </c>
      <c r="M2703" s="355" t="s">
        <v>13347</v>
      </c>
    </row>
    <row r="2704" spans="1:13">
      <c r="A2704" s="354">
        <v>45385</v>
      </c>
      <c r="B2704" s="355" t="s">
        <v>6468</v>
      </c>
      <c r="C2704" s="355" t="s">
        <v>6464</v>
      </c>
      <c r="D2704" s="355" t="s">
        <v>6469</v>
      </c>
      <c r="E2704" s="355" t="s">
        <v>531</v>
      </c>
      <c r="F2704" s="355" t="s">
        <v>532</v>
      </c>
      <c r="G2704" s="355" t="s">
        <v>550</v>
      </c>
      <c r="H2704" s="430">
        <v>24912</v>
      </c>
      <c r="I2704" s="355">
        <f t="shared" si="45"/>
        <v>4</v>
      </c>
      <c r="J2704" s="430">
        <v>24912</v>
      </c>
      <c r="K2704" s="430">
        <v>12</v>
      </c>
      <c r="L2704" s="431" t="s">
        <v>408</v>
      </c>
      <c r="M2704" s="355" t="s">
        <v>13346</v>
      </c>
    </row>
    <row r="2705" spans="1:13">
      <c r="A2705" s="354">
        <v>45386</v>
      </c>
      <c r="B2705" s="355" t="s">
        <v>6470</v>
      </c>
      <c r="C2705" s="355" t="s">
        <v>6471</v>
      </c>
      <c r="D2705" s="355" t="s">
        <v>6472</v>
      </c>
      <c r="E2705" s="355" t="s">
        <v>531</v>
      </c>
      <c r="F2705" s="355" t="s">
        <v>532</v>
      </c>
      <c r="G2705" s="355" t="s">
        <v>550</v>
      </c>
      <c r="H2705" s="430">
        <v>42242</v>
      </c>
      <c r="I2705" s="355">
        <f t="shared" si="45"/>
        <v>4</v>
      </c>
      <c r="J2705" s="430">
        <v>42242</v>
      </c>
      <c r="K2705" s="430">
        <v>21</v>
      </c>
      <c r="L2705" s="431" t="s">
        <v>408</v>
      </c>
      <c r="M2705" s="355" t="s">
        <v>13347</v>
      </c>
    </row>
    <row r="2706" spans="1:13">
      <c r="A2706" s="354">
        <v>45390</v>
      </c>
      <c r="B2706" s="355" t="s">
        <v>6473</v>
      </c>
      <c r="C2706" s="355" t="s">
        <v>556</v>
      </c>
      <c r="D2706" s="355" t="s">
        <v>6474</v>
      </c>
      <c r="E2706" s="355" t="s">
        <v>531</v>
      </c>
      <c r="F2706" s="355" t="s">
        <v>532</v>
      </c>
      <c r="G2706" s="355" t="s">
        <v>550</v>
      </c>
      <c r="H2706" s="430">
        <v>43107</v>
      </c>
      <c r="I2706" s="355">
        <f t="shared" si="45"/>
        <v>4</v>
      </c>
      <c r="J2706" s="430">
        <v>43107</v>
      </c>
      <c r="K2706" s="430">
        <v>21</v>
      </c>
      <c r="L2706" s="431" t="s">
        <v>408</v>
      </c>
      <c r="M2706" s="355" t="s">
        <v>13347</v>
      </c>
    </row>
    <row r="2707" spans="1:13">
      <c r="A2707" s="354">
        <v>45390</v>
      </c>
      <c r="B2707" s="355" t="s">
        <v>6475</v>
      </c>
      <c r="C2707" s="355" t="s">
        <v>544</v>
      </c>
      <c r="D2707" s="355" t="s">
        <v>6476</v>
      </c>
      <c r="E2707" s="355" t="s">
        <v>531</v>
      </c>
      <c r="F2707" s="355" t="s">
        <v>532</v>
      </c>
      <c r="G2707" s="355" t="s">
        <v>550</v>
      </c>
      <c r="H2707" s="430">
        <v>42279</v>
      </c>
      <c r="I2707" s="355">
        <f t="shared" si="45"/>
        <v>4</v>
      </c>
      <c r="J2707" s="430">
        <v>42279</v>
      </c>
      <c r="K2707" s="430">
        <v>21</v>
      </c>
      <c r="L2707" s="431" t="s">
        <v>408</v>
      </c>
      <c r="M2707" s="355" t="s">
        <v>13347</v>
      </c>
    </row>
    <row r="2708" spans="1:13">
      <c r="A2708" s="354">
        <v>45391</v>
      </c>
      <c r="B2708" s="355" t="s">
        <v>6477</v>
      </c>
      <c r="C2708" s="355" t="s">
        <v>6478</v>
      </c>
      <c r="D2708" s="355" t="s">
        <v>6479</v>
      </c>
      <c r="E2708" s="355" t="s">
        <v>531</v>
      </c>
      <c r="F2708" s="355" t="s">
        <v>532</v>
      </c>
      <c r="G2708" s="355" t="s">
        <v>550</v>
      </c>
      <c r="H2708" s="430">
        <v>42795</v>
      </c>
      <c r="I2708" s="355">
        <f t="shared" ref="I2708:I2752" si="46">MONTH(A2708)</f>
        <v>4</v>
      </c>
      <c r="J2708" s="430">
        <v>42795</v>
      </c>
      <c r="K2708" s="430">
        <v>21</v>
      </c>
      <c r="L2708" s="431" t="s">
        <v>408</v>
      </c>
      <c r="M2708" s="355" t="s">
        <v>13347</v>
      </c>
    </row>
    <row r="2709" spans="1:13">
      <c r="A2709" s="354">
        <v>45391</v>
      </c>
      <c r="B2709" s="355" t="s">
        <v>6480</v>
      </c>
      <c r="C2709" s="355" t="s">
        <v>6197</v>
      </c>
      <c r="D2709" s="355" t="s">
        <v>6481</v>
      </c>
      <c r="E2709" s="355" t="s">
        <v>531</v>
      </c>
      <c r="F2709" s="355" t="s">
        <v>532</v>
      </c>
      <c r="G2709" s="355" t="s">
        <v>550</v>
      </c>
      <c r="H2709" s="430">
        <v>43107</v>
      </c>
      <c r="I2709" s="355">
        <f t="shared" si="46"/>
        <v>4</v>
      </c>
      <c r="J2709" s="430">
        <v>43107</v>
      </c>
      <c r="K2709" s="430">
        <v>21</v>
      </c>
      <c r="L2709" s="431" t="s">
        <v>408</v>
      </c>
      <c r="M2709" s="355" t="s">
        <v>13347</v>
      </c>
    </row>
    <row r="2710" spans="1:13">
      <c r="A2710" s="354">
        <v>45392</v>
      </c>
      <c r="B2710" s="355" t="s">
        <v>6482</v>
      </c>
      <c r="C2710" s="355" t="s">
        <v>559</v>
      </c>
      <c r="D2710" s="355" t="s">
        <v>6483</v>
      </c>
      <c r="E2710" s="355" t="s">
        <v>531</v>
      </c>
      <c r="F2710" s="355" t="s">
        <v>532</v>
      </c>
      <c r="G2710" s="355" t="s">
        <v>550</v>
      </c>
      <c r="H2710" s="430">
        <v>42494</v>
      </c>
      <c r="I2710" s="355">
        <f t="shared" si="46"/>
        <v>4</v>
      </c>
      <c r="J2710" s="430">
        <v>42494</v>
      </c>
      <c r="K2710" s="430">
        <v>21</v>
      </c>
      <c r="L2710" s="431" t="s">
        <v>408</v>
      </c>
      <c r="M2710" s="355" t="s">
        <v>13348</v>
      </c>
    </row>
    <row r="2711" spans="1:13">
      <c r="A2711" s="354">
        <v>45392</v>
      </c>
      <c r="B2711" s="355" t="s">
        <v>6484</v>
      </c>
      <c r="C2711" s="355" t="s">
        <v>6485</v>
      </c>
      <c r="D2711" s="355" t="s">
        <v>6486</v>
      </c>
      <c r="E2711" s="355" t="s">
        <v>531</v>
      </c>
      <c r="F2711" s="355" t="s">
        <v>532</v>
      </c>
      <c r="G2711" s="355" t="s">
        <v>550</v>
      </c>
      <c r="H2711" s="430">
        <v>42571</v>
      </c>
      <c r="I2711" s="355">
        <f t="shared" si="46"/>
        <v>4</v>
      </c>
      <c r="J2711" s="430">
        <v>42571</v>
      </c>
      <c r="K2711" s="430">
        <v>21</v>
      </c>
      <c r="L2711" s="431" t="s">
        <v>408</v>
      </c>
      <c r="M2711" s="355" t="s">
        <v>13348</v>
      </c>
    </row>
    <row r="2712" spans="1:13">
      <c r="A2712" s="354">
        <v>45397</v>
      </c>
      <c r="B2712" s="355" t="s">
        <v>6487</v>
      </c>
      <c r="C2712" s="355" t="s">
        <v>6488</v>
      </c>
      <c r="D2712" s="355" t="s">
        <v>6489</v>
      </c>
      <c r="E2712" s="355" t="s">
        <v>531</v>
      </c>
      <c r="F2712" s="355" t="s">
        <v>532</v>
      </c>
      <c r="G2712" s="355" t="s">
        <v>550</v>
      </c>
      <c r="H2712" s="430">
        <v>21930</v>
      </c>
      <c r="I2712" s="355">
        <f t="shared" si="46"/>
        <v>4</v>
      </c>
      <c r="J2712" s="430">
        <v>21930</v>
      </c>
      <c r="K2712" s="430">
        <v>11</v>
      </c>
      <c r="L2712" s="431" t="s">
        <v>408</v>
      </c>
      <c r="M2712" s="355" t="s">
        <v>13348</v>
      </c>
    </row>
    <row r="2713" spans="1:13">
      <c r="A2713" s="354">
        <v>45397</v>
      </c>
      <c r="B2713" s="355" t="s">
        <v>6487</v>
      </c>
      <c r="C2713" s="355" t="s">
        <v>6488</v>
      </c>
      <c r="D2713" s="355" t="s">
        <v>6489</v>
      </c>
      <c r="E2713" s="355" t="s">
        <v>531</v>
      </c>
      <c r="F2713" s="355" t="s">
        <v>532</v>
      </c>
      <c r="G2713" s="355" t="s">
        <v>550</v>
      </c>
      <c r="H2713" s="430">
        <v>20049</v>
      </c>
      <c r="I2713" s="355">
        <f t="shared" si="46"/>
        <v>4</v>
      </c>
      <c r="J2713" s="430">
        <v>20049</v>
      </c>
      <c r="K2713" s="430">
        <v>10</v>
      </c>
      <c r="L2713" s="431" t="s">
        <v>408</v>
      </c>
      <c r="M2713" s="355" t="s">
        <v>13347</v>
      </c>
    </row>
    <row r="2714" spans="1:13">
      <c r="A2714" s="354">
        <v>45397</v>
      </c>
      <c r="B2714" s="355" t="s">
        <v>6490</v>
      </c>
      <c r="C2714" s="355" t="s">
        <v>556</v>
      </c>
      <c r="D2714" s="355" t="s">
        <v>6491</v>
      </c>
      <c r="E2714" s="355" t="s">
        <v>531</v>
      </c>
      <c r="F2714" s="355" t="s">
        <v>532</v>
      </c>
      <c r="G2714" s="355" t="s">
        <v>550</v>
      </c>
      <c r="H2714" s="430">
        <v>42410</v>
      </c>
      <c r="I2714" s="355">
        <f t="shared" si="46"/>
        <v>4</v>
      </c>
      <c r="J2714" s="430">
        <v>42410</v>
      </c>
      <c r="K2714" s="430">
        <v>21</v>
      </c>
      <c r="L2714" s="431" t="s">
        <v>408</v>
      </c>
      <c r="M2714" s="355" t="s">
        <v>13348</v>
      </c>
    </row>
    <row r="2715" spans="1:13">
      <c r="A2715" s="354">
        <v>45398</v>
      </c>
      <c r="B2715" s="355" t="s">
        <v>6492</v>
      </c>
      <c r="C2715" s="355" t="s">
        <v>6493</v>
      </c>
      <c r="D2715" s="355" t="s">
        <v>6494</v>
      </c>
      <c r="E2715" s="355" t="s">
        <v>531</v>
      </c>
      <c r="F2715" s="355" t="s">
        <v>532</v>
      </c>
      <c r="G2715" s="355" t="s">
        <v>550</v>
      </c>
      <c r="H2715" s="430">
        <v>42928</v>
      </c>
      <c r="I2715" s="355">
        <f t="shared" si="46"/>
        <v>4</v>
      </c>
      <c r="J2715" s="430">
        <v>42928</v>
      </c>
      <c r="K2715" s="430">
        <v>21</v>
      </c>
      <c r="L2715" s="431" t="s">
        <v>408</v>
      </c>
      <c r="M2715" s="355" t="s">
        <v>13348</v>
      </c>
    </row>
    <row r="2716" spans="1:13">
      <c r="A2716" s="354">
        <v>45398</v>
      </c>
      <c r="B2716" s="355" t="s">
        <v>6495</v>
      </c>
      <c r="C2716" s="355" t="s">
        <v>545</v>
      </c>
      <c r="D2716" s="355" t="s">
        <v>6496</v>
      </c>
      <c r="E2716" s="355" t="s">
        <v>531</v>
      </c>
      <c r="F2716" s="355" t="s">
        <v>532</v>
      </c>
      <c r="G2716" s="355" t="s">
        <v>550</v>
      </c>
      <c r="H2716" s="430">
        <v>42884</v>
      </c>
      <c r="I2716" s="355">
        <f t="shared" si="46"/>
        <v>4</v>
      </c>
      <c r="J2716" s="430">
        <v>42884</v>
      </c>
      <c r="K2716" s="430">
        <v>21</v>
      </c>
      <c r="L2716" s="431" t="s">
        <v>408</v>
      </c>
      <c r="M2716" s="355" t="s">
        <v>13348</v>
      </c>
    </row>
    <row r="2717" spans="1:13">
      <c r="A2717" s="354">
        <v>45399</v>
      </c>
      <c r="B2717" s="355" t="s">
        <v>6497</v>
      </c>
      <c r="C2717" s="355" t="s">
        <v>6498</v>
      </c>
      <c r="D2717" s="355" t="s">
        <v>6499</v>
      </c>
      <c r="E2717" s="355" t="s">
        <v>531</v>
      </c>
      <c r="F2717" s="355" t="s">
        <v>532</v>
      </c>
      <c r="G2717" s="355" t="s">
        <v>550</v>
      </c>
      <c r="H2717" s="430">
        <v>42935</v>
      </c>
      <c r="I2717" s="355">
        <f t="shared" si="46"/>
        <v>4</v>
      </c>
      <c r="J2717" s="430">
        <v>42935</v>
      </c>
      <c r="K2717" s="430">
        <v>21</v>
      </c>
      <c r="L2717" s="431" t="s">
        <v>408</v>
      </c>
      <c r="M2717" s="355" t="s">
        <v>13348</v>
      </c>
    </row>
    <row r="2718" spans="1:13">
      <c r="A2718" s="354">
        <v>45404</v>
      </c>
      <c r="B2718" s="355" t="s">
        <v>6500</v>
      </c>
      <c r="C2718" s="355" t="s">
        <v>6501</v>
      </c>
      <c r="D2718" s="355" t="s">
        <v>6502</v>
      </c>
      <c r="E2718" s="355" t="s">
        <v>531</v>
      </c>
      <c r="F2718" s="355" t="s">
        <v>532</v>
      </c>
      <c r="G2718" s="355" t="s">
        <v>550</v>
      </c>
      <c r="H2718" s="430">
        <v>43613</v>
      </c>
      <c r="I2718" s="355">
        <f t="shared" si="46"/>
        <v>4</v>
      </c>
      <c r="J2718" s="430">
        <v>43613</v>
      </c>
      <c r="K2718" s="430">
        <v>21</v>
      </c>
      <c r="L2718" s="431" t="s">
        <v>408</v>
      </c>
      <c r="M2718" s="355" t="s">
        <v>13349</v>
      </c>
    </row>
    <row r="2719" spans="1:13">
      <c r="A2719" s="354">
        <v>45404</v>
      </c>
      <c r="B2719" s="355" t="s">
        <v>6503</v>
      </c>
      <c r="C2719" s="355" t="s">
        <v>544</v>
      </c>
      <c r="D2719" s="355" t="s">
        <v>6504</v>
      </c>
      <c r="E2719" s="355" t="s">
        <v>531</v>
      </c>
      <c r="F2719" s="355" t="s">
        <v>532</v>
      </c>
      <c r="G2719" s="355" t="s">
        <v>550</v>
      </c>
      <c r="H2719" s="430">
        <v>43734</v>
      </c>
      <c r="I2719" s="355">
        <f t="shared" si="46"/>
        <v>4</v>
      </c>
      <c r="J2719" s="430">
        <v>43734</v>
      </c>
      <c r="K2719" s="430">
        <v>21</v>
      </c>
      <c r="L2719" s="431" t="s">
        <v>408</v>
      </c>
      <c r="M2719" s="355" t="s">
        <v>13349</v>
      </c>
    </row>
    <row r="2720" spans="1:13">
      <c r="A2720" s="354">
        <v>45405</v>
      </c>
      <c r="B2720" s="355" t="s">
        <v>6505</v>
      </c>
      <c r="C2720" s="355" t="s">
        <v>6506</v>
      </c>
      <c r="D2720" s="355" t="s">
        <v>6507</v>
      </c>
      <c r="E2720" s="355" t="s">
        <v>531</v>
      </c>
      <c r="F2720" s="355" t="s">
        <v>532</v>
      </c>
      <c r="G2720" s="355" t="s">
        <v>550</v>
      </c>
      <c r="H2720" s="430">
        <v>43340</v>
      </c>
      <c r="I2720" s="355">
        <f t="shared" si="46"/>
        <v>4</v>
      </c>
      <c r="J2720" s="430">
        <v>43340</v>
      </c>
      <c r="K2720" s="430">
        <v>21</v>
      </c>
      <c r="L2720" s="431" t="s">
        <v>408</v>
      </c>
      <c r="M2720" s="355" t="s">
        <v>13349</v>
      </c>
    </row>
    <row r="2721" spans="1:13">
      <c r="A2721" s="354">
        <v>45405</v>
      </c>
      <c r="B2721" s="355" t="s">
        <v>6508</v>
      </c>
      <c r="C2721" s="355" t="s">
        <v>6200</v>
      </c>
      <c r="D2721" s="355" t="s">
        <v>6509</v>
      </c>
      <c r="E2721" s="355" t="s">
        <v>531</v>
      </c>
      <c r="F2721" s="355" t="s">
        <v>532</v>
      </c>
      <c r="G2721" s="355" t="s">
        <v>550</v>
      </c>
      <c r="H2721" s="430">
        <v>41183</v>
      </c>
      <c r="I2721" s="355">
        <f t="shared" si="46"/>
        <v>4</v>
      </c>
      <c r="J2721" s="430">
        <v>41183</v>
      </c>
      <c r="K2721" s="430">
        <v>20</v>
      </c>
      <c r="L2721" s="431" t="s">
        <v>408</v>
      </c>
      <c r="M2721" s="355" t="s">
        <v>13349</v>
      </c>
    </row>
    <row r="2722" spans="1:13">
      <c r="A2722" s="354">
        <v>45405</v>
      </c>
      <c r="B2722" s="355" t="s">
        <v>6508</v>
      </c>
      <c r="C2722" s="355" t="s">
        <v>6200</v>
      </c>
      <c r="D2722" s="355" t="s">
        <v>6509</v>
      </c>
      <c r="E2722" s="355" t="s">
        <v>531</v>
      </c>
      <c r="F2722" s="355" t="s">
        <v>532</v>
      </c>
      <c r="G2722" s="355" t="s">
        <v>550</v>
      </c>
      <c r="H2722" s="430">
        <v>2008</v>
      </c>
      <c r="I2722" s="355">
        <f t="shared" si="46"/>
        <v>4</v>
      </c>
      <c r="J2722" s="430">
        <v>2008</v>
      </c>
      <c r="K2722" s="430">
        <v>1</v>
      </c>
      <c r="L2722" s="431" t="s">
        <v>408</v>
      </c>
      <c r="M2722" s="355" t="s">
        <v>13348</v>
      </c>
    </row>
    <row r="2723" spans="1:13">
      <c r="A2723" s="354">
        <v>45406</v>
      </c>
      <c r="B2723" s="355" t="s">
        <v>6510</v>
      </c>
      <c r="C2723" s="355" t="s">
        <v>539</v>
      </c>
      <c r="D2723" s="355" t="s">
        <v>6511</v>
      </c>
      <c r="E2723" s="355" t="s">
        <v>531</v>
      </c>
      <c r="F2723" s="355" t="s">
        <v>532</v>
      </c>
      <c r="G2723" s="355" t="s">
        <v>550</v>
      </c>
      <c r="H2723" s="430">
        <v>43860</v>
      </c>
      <c r="I2723" s="355">
        <f t="shared" si="46"/>
        <v>4</v>
      </c>
      <c r="J2723" s="430">
        <v>43860</v>
      </c>
      <c r="K2723" s="430">
        <v>21</v>
      </c>
      <c r="L2723" s="431" t="s">
        <v>408</v>
      </c>
      <c r="M2723" s="355" t="s">
        <v>13349</v>
      </c>
    </row>
    <row r="2724" spans="1:13">
      <c r="A2724" s="354">
        <v>45406</v>
      </c>
      <c r="B2724" s="355" t="s">
        <v>6512</v>
      </c>
      <c r="C2724" s="355" t="s">
        <v>530</v>
      </c>
      <c r="D2724" s="355" t="s">
        <v>6513</v>
      </c>
      <c r="E2724" s="355" t="s">
        <v>531</v>
      </c>
      <c r="F2724" s="355" t="s">
        <v>532</v>
      </c>
      <c r="G2724" s="355" t="s">
        <v>550</v>
      </c>
      <c r="H2724" s="430">
        <v>43268</v>
      </c>
      <c r="I2724" s="355">
        <f t="shared" si="46"/>
        <v>4</v>
      </c>
      <c r="J2724" s="430">
        <v>43268</v>
      </c>
      <c r="K2724" s="430">
        <v>21</v>
      </c>
      <c r="L2724" s="431" t="s">
        <v>408</v>
      </c>
      <c r="M2724" s="355" t="s">
        <v>13349</v>
      </c>
    </row>
    <row r="2725" spans="1:13">
      <c r="A2725" s="354">
        <v>45420</v>
      </c>
      <c r="B2725" s="355" t="s">
        <v>6514</v>
      </c>
      <c r="C2725" s="355" t="s">
        <v>6515</v>
      </c>
      <c r="D2725" s="355" t="s">
        <v>6516</v>
      </c>
      <c r="E2725" s="355" t="s">
        <v>531</v>
      </c>
      <c r="F2725" s="355" t="s">
        <v>532</v>
      </c>
      <c r="G2725" s="355" t="s">
        <v>550</v>
      </c>
      <c r="H2725" s="430">
        <v>43562</v>
      </c>
      <c r="I2725" s="355">
        <f t="shared" si="46"/>
        <v>5</v>
      </c>
      <c r="J2725" s="430">
        <v>43562</v>
      </c>
      <c r="K2725" s="430">
        <v>21</v>
      </c>
      <c r="L2725" s="431" t="s">
        <v>408</v>
      </c>
      <c r="M2725" s="355" t="s">
        <v>13350</v>
      </c>
    </row>
    <row r="2726" spans="1:13">
      <c r="A2726" s="354">
        <v>45421</v>
      </c>
      <c r="B2726" s="355" t="s">
        <v>6517</v>
      </c>
      <c r="C2726" s="355" t="s">
        <v>6518</v>
      </c>
      <c r="D2726" s="355" t="s">
        <v>6519</v>
      </c>
      <c r="E2726" s="355" t="s">
        <v>531</v>
      </c>
      <c r="F2726" s="355" t="s">
        <v>532</v>
      </c>
      <c r="G2726" s="355" t="s">
        <v>550</v>
      </c>
      <c r="H2726" s="430">
        <v>43058</v>
      </c>
      <c r="I2726" s="355">
        <f t="shared" si="46"/>
        <v>5</v>
      </c>
      <c r="J2726" s="430">
        <v>43058</v>
      </c>
      <c r="K2726" s="430">
        <v>21</v>
      </c>
      <c r="L2726" s="431" t="s">
        <v>408</v>
      </c>
      <c r="M2726" s="355" t="s">
        <v>13350</v>
      </c>
    </row>
    <row r="2727" spans="1:13">
      <c r="A2727" s="354">
        <v>45434</v>
      </c>
      <c r="B2727" s="355" t="s">
        <v>6520</v>
      </c>
      <c r="C2727" s="355" t="s">
        <v>545</v>
      </c>
      <c r="D2727" s="355" t="s">
        <v>6521</v>
      </c>
      <c r="E2727" s="355" t="s">
        <v>531</v>
      </c>
      <c r="F2727" s="355" t="s">
        <v>532</v>
      </c>
      <c r="G2727" s="355" t="s">
        <v>550</v>
      </c>
      <c r="H2727" s="430">
        <v>42718</v>
      </c>
      <c r="I2727" s="355">
        <f t="shared" si="46"/>
        <v>5</v>
      </c>
      <c r="J2727" s="430">
        <v>42718</v>
      </c>
      <c r="K2727" s="430">
        <v>21</v>
      </c>
      <c r="L2727" s="431" t="s">
        <v>408</v>
      </c>
      <c r="M2727" s="355" t="s">
        <v>13351</v>
      </c>
    </row>
    <row r="2728" spans="1:13">
      <c r="A2728" s="354">
        <v>45435</v>
      </c>
      <c r="B2728" s="355" t="s">
        <v>6522</v>
      </c>
      <c r="C2728" s="355" t="s">
        <v>545</v>
      </c>
      <c r="D2728" s="355" t="s">
        <v>6523</v>
      </c>
      <c r="E2728" s="355" t="s">
        <v>531</v>
      </c>
      <c r="F2728" s="355" t="s">
        <v>532</v>
      </c>
      <c r="G2728" s="355" t="s">
        <v>550</v>
      </c>
      <c r="H2728" s="430">
        <v>42514</v>
      </c>
      <c r="I2728" s="355">
        <f t="shared" si="46"/>
        <v>5</v>
      </c>
      <c r="J2728" s="430">
        <v>42514</v>
      </c>
      <c r="K2728" s="430">
        <v>21</v>
      </c>
      <c r="L2728" s="431" t="s">
        <v>300</v>
      </c>
      <c r="M2728" s="355" t="s">
        <v>13351</v>
      </c>
    </row>
    <row r="2729" spans="1:13">
      <c r="A2729" s="354">
        <v>45419</v>
      </c>
      <c r="B2729" s="355" t="s">
        <v>6524</v>
      </c>
      <c r="C2729" s="355" t="s">
        <v>6493</v>
      </c>
      <c r="D2729" s="355" t="s">
        <v>6525</v>
      </c>
      <c r="E2729" s="355" t="s">
        <v>531</v>
      </c>
      <c r="F2729" s="355" t="s">
        <v>532</v>
      </c>
      <c r="G2729" s="355" t="s">
        <v>550</v>
      </c>
      <c r="H2729" s="430">
        <v>43784</v>
      </c>
      <c r="I2729" s="355">
        <f t="shared" si="46"/>
        <v>5</v>
      </c>
      <c r="J2729" s="430">
        <v>43784</v>
      </c>
      <c r="K2729" s="430">
        <v>21</v>
      </c>
      <c r="L2729" s="431" t="s">
        <v>408</v>
      </c>
      <c r="M2729" s="355" t="s">
        <v>13350</v>
      </c>
    </row>
    <row r="2730" spans="1:13">
      <c r="A2730" s="354">
        <v>45419</v>
      </c>
      <c r="B2730" s="355" t="s">
        <v>6526</v>
      </c>
      <c r="C2730" s="355" t="s">
        <v>6527</v>
      </c>
      <c r="D2730" s="355" t="s">
        <v>6528</v>
      </c>
      <c r="E2730" s="355" t="s">
        <v>531</v>
      </c>
      <c r="F2730" s="355" t="s">
        <v>532</v>
      </c>
      <c r="G2730" s="355" t="s">
        <v>550</v>
      </c>
      <c r="H2730" s="430">
        <v>39335</v>
      </c>
      <c r="I2730" s="355">
        <f t="shared" si="46"/>
        <v>5</v>
      </c>
      <c r="J2730" s="430">
        <v>39335</v>
      </c>
      <c r="K2730" s="430">
        <v>19</v>
      </c>
      <c r="L2730" s="431" t="s">
        <v>408</v>
      </c>
      <c r="M2730" s="355" t="s">
        <v>13350</v>
      </c>
    </row>
    <row r="2731" spans="1:13">
      <c r="A2731" s="354">
        <v>45419</v>
      </c>
      <c r="B2731" s="355" t="s">
        <v>6526</v>
      </c>
      <c r="C2731" s="355" t="s">
        <v>6527</v>
      </c>
      <c r="D2731" s="355" t="s">
        <v>6528</v>
      </c>
      <c r="E2731" s="355" t="s">
        <v>531</v>
      </c>
      <c r="F2731" s="355" t="s">
        <v>532</v>
      </c>
      <c r="G2731" s="355" t="s">
        <v>550</v>
      </c>
      <c r="H2731" s="430">
        <v>4180</v>
      </c>
      <c r="I2731" s="355">
        <f t="shared" si="46"/>
        <v>5</v>
      </c>
      <c r="J2731" s="430">
        <v>4180</v>
      </c>
      <c r="K2731" s="430">
        <v>2</v>
      </c>
      <c r="L2731" s="431" t="s">
        <v>408</v>
      </c>
      <c r="M2731" s="355" t="s">
        <v>13352</v>
      </c>
    </row>
    <row r="2732" spans="1:13">
      <c r="A2732" s="354">
        <v>45425</v>
      </c>
      <c r="B2732" s="355" t="s">
        <v>6529</v>
      </c>
      <c r="C2732" s="355" t="s">
        <v>6410</v>
      </c>
      <c r="D2732" s="355" t="s">
        <v>6530</v>
      </c>
      <c r="E2732" s="355" t="s">
        <v>531</v>
      </c>
      <c r="F2732" s="355" t="s">
        <v>532</v>
      </c>
      <c r="G2732" s="355" t="s">
        <v>550</v>
      </c>
      <c r="H2732" s="430">
        <v>43790</v>
      </c>
      <c r="I2732" s="355">
        <f t="shared" si="46"/>
        <v>5</v>
      </c>
      <c r="J2732" s="430">
        <v>43790</v>
      </c>
      <c r="K2732" s="430">
        <v>21</v>
      </c>
      <c r="L2732" s="431" t="s">
        <v>408</v>
      </c>
      <c r="M2732" s="355" t="s">
        <v>13350</v>
      </c>
    </row>
    <row r="2733" spans="1:13">
      <c r="A2733" s="354">
        <v>45425</v>
      </c>
      <c r="B2733" s="355" t="s">
        <v>6531</v>
      </c>
      <c r="C2733" s="355" t="s">
        <v>6532</v>
      </c>
      <c r="D2733" s="355" t="s">
        <v>6533</v>
      </c>
      <c r="E2733" s="355" t="s">
        <v>531</v>
      </c>
      <c r="F2733" s="355" t="s">
        <v>532</v>
      </c>
      <c r="G2733" s="355" t="s">
        <v>550</v>
      </c>
      <c r="H2733" s="430">
        <v>39293</v>
      </c>
      <c r="I2733" s="355">
        <f t="shared" si="46"/>
        <v>5</v>
      </c>
      <c r="J2733" s="430">
        <v>39293</v>
      </c>
      <c r="K2733" s="430">
        <v>19</v>
      </c>
      <c r="L2733" s="431" t="s">
        <v>408</v>
      </c>
      <c r="M2733" s="355" t="s">
        <v>13353</v>
      </c>
    </row>
    <row r="2734" spans="1:13">
      <c r="A2734" s="354">
        <v>45425</v>
      </c>
      <c r="B2734" s="355" t="s">
        <v>6531</v>
      </c>
      <c r="C2734" s="355" t="s">
        <v>6532</v>
      </c>
      <c r="D2734" s="355" t="s">
        <v>6533</v>
      </c>
      <c r="E2734" s="355" t="s">
        <v>531</v>
      </c>
      <c r="F2734" s="355" t="s">
        <v>532</v>
      </c>
      <c r="G2734" s="355" t="s">
        <v>550</v>
      </c>
      <c r="H2734" s="430">
        <v>4172</v>
      </c>
      <c r="I2734" s="355">
        <f t="shared" si="46"/>
        <v>5</v>
      </c>
      <c r="J2734" s="430">
        <v>4172</v>
      </c>
      <c r="K2734" s="430">
        <v>2</v>
      </c>
      <c r="L2734" s="431" t="s">
        <v>408</v>
      </c>
      <c r="M2734" s="355" t="s">
        <v>13350</v>
      </c>
    </row>
    <row r="2735" spans="1:13">
      <c r="A2735" s="354">
        <v>45426</v>
      </c>
      <c r="B2735" s="355" t="s">
        <v>6534</v>
      </c>
      <c r="C2735" s="355" t="s">
        <v>6211</v>
      </c>
      <c r="D2735" s="355" t="s">
        <v>6535</v>
      </c>
      <c r="E2735" s="355" t="s">
        <v>531</v>
      </c>
      <c r="F2735" s="355" t="s">
        <v>532</v>
      </c>
      <c r="G2735" s="355" t="s">
        <v>550</v>
      </c>
      <c r="H2735" s="430">
        <v>43148</v>
      </c>
      <c r="I2735" s="355">
        <f t="shared" si="46"/>
        <v>5</v>
      </c>
      <c r="J2735" s="430">
        <v>43148</v>
      </c>
      <c r="K2735" s="430">
        <v>21</v>
      </c>
      <c r="L2735" s="431" t="s">
        <v>408</v>
      </c>
      <c r="M2735" s="355" t="s">
        <v>13353</v>
      </c>
    </row>
    <row r="2736" spans="1:13">
      <c r="A2736" s="354">
        <v>45426</v>
      </c>
      <c r="B2736" s="355" t="s">
        <v>6536</v>
      </c>
      <c r="C2736" s="355" t="s">
        <v>6537</v>
      </c>
      <c r="D2736" s="355" t="s">
        <v>6538</v>
      </c>
      <c r="E2736" s="355" t="s">
        <v>531</v>
      </c>
      <c r="F2736" s="355" t="s">
        <v>532</v>
      </c>
      <c r="G2736" s="355" t="s">
        <v>550</v>
      </c>
      <c r="H2736" s="430">
        <v>43132</v>
      </c>
      <c r="I2736" s="355">
        <f t="shared" si="46"/>
        <v>5</v>
      </c>
      <c r="J2736" s="430">
        <v>43132</v>
      </c>
      <c r="K2736" s="430">
        <v>21</v>
      </c>
      <c r="L2736" s="431" t="s">
        <v>408</v>
      </c>
      <c r="M2736" s="355" t="s">
        <v>13353</v>
      </c>
    </row>
    <row r="2737" spans="1:13">
      <c r="A2737" s="354">
        <v>45427</v>
      </c>
      <c r="B2737" s="355" t="s">
        <v>6539</v>
      </c>
      <c r="C2737" s="355" t="s">
        <v>6540</v>
      </c>
      <c r="D2737" s="355" t="s">
        <v>6541</v>
      </c>
      <c r="E2737" s="355" t="s">
        <v>531</v>
      </c>
      <c r="F2737" s="355" t="s">
        <v>532</v>
      </c>
      <c r="G2737" s="355" t="s">
        <v>550</v>
      </c>
      <c r="H2737" s="430">
        <v>41750</v>
      </c>
      <c r="I2737" s="355">
        <f t="shared" si="46"/>
        <v>5</v>
      </c>
      <c r="J2737" s="430">
        <v>41750</v>
      </c>
      <c r="K2737" s="430">
        <v>21</v>
      </c>
      <c r="L2737" s="431" t="s">
        <v>408</v>
      </c>
      <c r="M2737" s="355" t="s">
        <v>13351</v>
      </c>
    </row>
    <row r="2738" spans="1:13">
      <c r="A2738" s="354">
        <v>45427</v>
      </c>
      <c r="B2738" s="355" t="s">
        <v>6542</v>
      </c>
      <c r="C2738" s="355" t="s">
        <v>538</v>
      </c>
      <c r="D2738" s="355" t="s">
        <v>6543</v>
      </c>
      <c r="E2738" s="355" t="s">
        <v>531</v>
      </c>
      <c r="F2738" s="355" t="s">
        <v>532</v>
      </c>
      <c r="G2738" s="355" t="s">
        <v>550</v>
      </c>
      <c r="H2738" s="430">
        <v>41708</v>
      </c>
      <c r="I2738" s="355">
        <f t="shared" si="46"/>
        <v>5</v>
      </c>
      <c r="J2738" s="430">
        <v>41708</v>
      </c>
      <c r="K2738" s="430">
        <v>21</v>
      </c>
      <c r="L2738" s="431" t="s">
        <v>408</v>
      </c>
      <c r="M2738" s="355" t="s">
        <v>13351</v>
      </c>
    </row>
    <row r="2739" spans="1:13">
      <c r="A2739" s="354">
        <v>45432</v>
      </c>
      <c r="B2739" s="355" t="s">
        <v>6544</v>
      </c>
      <c r="C2739" s="355" t="s">
        <v>545</v>
      </c>
      <c r="D2739" s="355" t="s">
        <v>6545</v>
      </c>
      <c r="E2739" s="355" t="s">
        <v>531</v>
      </c>
      <c r="F2739" s="355" t="s">
        <v>532</v>
      </c>
      <c r="G2739" s="355" t="s">
        <v>550</v>
      </c>
      <c r="H2739" s="430">
        <v>39065</v>
      </c>
      <c r="I2739" s="355">
        <f t="shared" si="46"/>
        <v>5</v>
      </c>
      <c r="J2739" s="430">
        <v>39065</v>
      </c>
      <c r="K2739" s="430">
        <v>20</v>
      </c>
      <c r="L2739" s="431" t="s">
        <v>408</v>
      </c>
      <c r="M2739" s="355" t="s">
        <v>13351</v>
      </c>
    </row>
    <row r="2740" spans="1:13">
      <c r="A2740" s="354">
        <v>45432</v>
      </c>
      <c r="B2740" s="355" t="s">
        <v>6544</v>
      </c>
      <c r="C2740" s="355" t="s">
        <v>545</v>
      </c>
      <c r="D2740" s="355" t="s">
        <v>6545</v>
      </c>
      <c r="E2740" s="355" t="s">
        <v>531</v>
      </c>
      <c r="F2740" s="355" t="s">
        <v>532</v>
      </c>
      <c r="G2740" s="355" t="s">
        <v>550</v>
      </c>
      <c r="H2740" s="430">
        <v>2108</v>
      </c>
      <c r="I2740" s="355">
        <f t="shared" si="46"/>
        <v>5</v>
      </c>
      <c r="J2740" s="430">
        <v>2108</v>
      </c>
      <c r="K2740" s="430">
        <v>1</v>
      </c>
      <c r="L2740" s="431" t="s">
        <v>408</v>
      </c>
      <c r="M2740" s="355" t="s">
        <v>13350</v>
      </c>
    </row>
    <row r="2741" spans="1:13">
      <c r="A2741" s="354">
        <v>45432</v>
      </c>
      <c r="B2741" s="355" t="s">
        <v>6546</v>
      </c>
      <c r="C2741" s="355" t="s">
        <v>6547</v>
      </c>
      <c r="D2741" s="355" t="s">
        <v>6548</v>
      </c>
      <c r="E2741" s="355" t="s">
        <v>531</v>
      </c>
      <c r="F2741" s="355" t="s">
        <v>532</v>
      </c>
      <c r="G2741" s="355" t="s">
        <v>550</v>
      </c>
      <c r="H2741" s="430">
        <v>41635</v>
      </c>
      <c r="I2741" s="355">
        <f t="shared" si="46"/>
        <v>5</v>
      </c>
      <c r="J2741" s="430">
        <v>41635</v>
      </c>
      <c r="K2741" s="430">
        <v>21</v>
      </c>
      <c r="L2741" s="431" t="s">
        <v>408</v>
      </c>
      <c r="M2741" s="355" t="s">
        <v>13351</v>
      </c>
    </row>
    <row r="2742" spans="1:13">
      <c r="A2742" s="354">
        <v>45434</v>
      </c>
      <c r="B2742" s="355" t="s">
        <v>6549</v>
      </c>
      <c r="C2742" s="355" t="s">
        <v>6223</v>
      </c>
      <c r="D2742" s="355" t="s">
        <v>6550</v>
      </c>
      <c r="E2742" s="355" t="s">
        <v>531</v>
      </c>
      <c r="F2742" s="355" t="s">
        <v>532</v>
      </c>
      <c r="G2742" s="355" t="s">
        <v>550</v>
      </c>
      <c r="H2742" s="430">
        <v>43129</v>
      </c>
      <c r="I2742" s="355">
        <f t="shared" si="46"/>
        <v>5</v>
      </c>
      <c r="J2742" s="430">
        <v>43129</v>
      </c>
      <c r="K2742" s="430">
        <v>21</v>
      </c>
      <c r="L2742" s="431" t="s">
        <v>408</v>
      </c>
      <c r="M2742" s="355" t="s">
        <v>13354</v>
      </c>
    </row>
    <row r="2743" spans="1:13">
      <c r="A2743" s="354">
        <v>45433</v>
      </c>
      <c r="B2743" s="355" t="s">
        <v>6551</v>
      </c>
      <c r="C2743" s="355" t="s">
        <v>558</v>
      </c>
      <c r="D2743" s="355" t="s">
        <v>6552</v>
      </c>
      <c r="E2743" s="355" t="s">
        <v>531</v>
      </c>
      <c r="F2743" s="355" t="s">
        <v>532</v>
      </c>
      <c r="G2743" s="355" t="s">
        <v>550</v>
      </c>
      <c r="H2743" s="430">
        <v>43253</v>
      </c>
      <c r="I2743" s="355">
        <f t="shared" si="46"/>
        <v>5</v>
      </c>
      <c r="J2743" s="430">
        <v>43253</v>
      </c>
      <c r="K2743" s="430">
        <v>21</v>
      </c>
      <c r="L2743" s="431" t="s">
        <v>408</v>
      </c>
      <c r="M2743" s="355" t="s">
        <v>13354</v>
      </c>
    </row>
    <row r="2744" spans="1:13">
      <c r="A2744" s="354">
        <v>45442</v>
      </c>
      <c r="B2744" s="355" t="s">
        <v>6553</v>
      </c>
      <c r="C2744" s="355" t="s">
        <v>6554</v>
      </c>
      <c r="D2744" s="355" t="s">
        <v>6555</v>
      </c>
      <c r="E2744" s="355" t="s">
        <v>531</v>
      </c>
      <c r="F2744" s="355" t="s">
        <v>532</v>
      </c>
      <c r="G2744" s="355" t="s">
        <v>550</v>
      </c>
      <c r="H2744" s="430">
        <v>43698</v>
      </c>
      <c r="I2744" s="355">
        <f t="shared" si="46"/>
        <v>5</v>
      </c>
      <c r="J2744" s="430">
        <v>43698</v>
      </c>
      <c r="K2744" s="430">
        <v>21</v>
      </c>
      <c r="L2744" s="431" t="s">
        <v>408</v>
      </c>
      <c r="M2744" s="355" t="s">
        <v>13354</v>
      </c>
    </row>
    <row r="2745" spans="1:13">
      <c r="A2745" s="354">
        <v>45442</v>
      </c>
      <c r="B2745" s="355" t="s">
        <v>6556</v>
      </c>
      <c r="C2745" s="355" t="s">
        <v>6547</v>
      </c>
      <c r="D2745" s="355" t="s">
        <v>6557</v>
      </c>
      <c r="E2745" s="355" t="s">
        <v>531</v>
      </c>
      <c r="F2745" s="355" t="s">
        <v>532</v>
      </c>
      <c r="G2745" s="355" t="s">
        <v>550</v>
      </c>
      <c r="H2745" s="430">
        <v>44229</v>
      </c>
      <c r="I2745" s="355">
        <f t="shared" si="46"/>
        <v>5</v>
      </c>
      <c r="J2745" s="430">
        <v>44229</v>
      </c>
      <c r="K2745" s="430">
        <v>21</v>
      </c>
      <c r="L2745" s="431" t="s">
        <v>408</v>
      </c>
      <c r="M2745" s="355" t="s">
        <v>13354</v>
      </c>
    </row>
    <row r="2746" spans="1:13">
      <c r="A2746" s="354">
        <v>45441</v>
      </c>
      <c r="B2746" s="355" t="s">
        <v>6558</v>
      </c>
      <c r="C2746" s="355" t="s">
        <v>6211</v>
      </c>
      <c r="D2746" s="355" t="s">
        <v>6559</v>
      </c>
      <c r="E2746" s="355" t="s">
        <v>531</v>
      </c>
      <c r="F2746" s="355" t="s">
        <v>532</v>
      </c>
      <c r="G2746" s="355" t="s">
        <v>550</v>
      </c>
      <c r="H2746" s="430">
        <v>43297</v>
      </c>
      <c r="I2746" s="355">
        <f t="shared" si="46"/>
        <v>5</v>
      </c>
      <c r="J2746" s="430">
        <v>43297</v>
      </c>
      <c r="K2746" s="430">
        <v>21</v>
      </c>
      <c r="L2746" s="431" t="s">
        <v>408</v>
      </c>
      <c r="M2746" s="355" t="s">
        <v>13354</v>
      </c>
    </row>
    <row r="2747" spans="1:13">
      <c r="A2747" s="354">
        <v>45441</v>
      </c>
      <c r="B2747" s="355" t="s">
        <v>6560</v>
      </c>
      <c r="C2747" s="355" t="s">
        <v>6561</v>
      </c>
      <c r="D2747" s="355" t="s">
        <v>6562</v>
      </c>
      <c r="E2747" s="355" t="s">
        <v>531</v>
      </c>
      <c r="F2747" s="355" t="s">
        <v>532</v>
      </c>
      <c r="G2747" s="355" t="s">
        <v>550</v>
      </c>
      <c r="H2747" s="430">
        <v>43692</v>
      </c>
      <c r="I2747" s="355">
        <f t="shared" si="46"/>
        <v>5</v>
      </c>
      <c r="J2747" s="430">
        <v>43692</v>
      </c>
      <c r="K2747" s="430">
        <v>21</v>
      </c>
      <c r="L2747" s="431" t="s">
        <v>408</v>
      </c>
      <c r="M2747" s="355" t="s">
        <v>13355</v>
      </c>
    </row>
    <row r="2748" spans="1:13">
      <c r="A2748" s="354">
        <v>45411</v>
      </c>
      <c r="B2748" s="355" t="s">
        <v>6563</v>
      </c>
      <c r="C2748" s="355" t="s">
        <v>6564</v>
      </c>
      <c r="D2748" s="355" t="s">
        <v>6565</v>
      </c>
      <c r="E2748" s="355" t="s">
        <v>531</v>
      </c>
      <c r="F2748" s="355" t="s">
        <v>532</v>
      </c>
      <c r="G2748" s="355" t="s">
        <v>550</v>
      </c>
      <c r="H2748" s="430">
        <v>43264</v>
      </c>
      <c r="I2748" s="355">
        <f t="shared" si="46"/>
        <v>4</v>
      </c>
      <c r="J2748" s="430">
        <v>43264</v>
      </c>
      <c r="K2748" s="430">
        <v>21</v>
      </c>
      <c r="L2748" s="431" t="s">
        <v>408</v>
      </c>
      <c r="M2748" s="355" t="s">
        <v>13352</v>
      </c>
    </row>
    <row r="2749" spans="1:13">
      <c r="A2749" s="354">
        <v>45411</v>
      </c>
      <c r="B2749" s="355" t="s">
        <v>6566</v>
      </c>
      <c r="C2749" s="355" t="s">
        <v>548</v>
      </c>
      <c r="D2749" s="355" t="s">
        <v>6567</v>
      </c>
      <c r="E2749" s="355" t="s">
        <v>531</v>
      </c>
      <c r="F2749" s="355" t="s">
        <v>532</v>
      </c>
      <c r="G2749" s="355" t="s">
        <v>550</v>
      </c>
      <c r="H2749" s="430">
        <v>42912</v>
      </c>
      <c r="I2749" s="355">
        <f t="shared" si="46"/>
        <v>4</v>
      </c>
      <c r="J2749" s="430">
        <v>42912</v>
      </c>
      <c r="K2749" s="430">
        <v>21</v>
      </c>
      <c r="L2749" s="431" t="s">
        <v>408</v>
      </c>
      <c r="M2749" s="355" t="s">
        <v>13352</v>
      </c>
    </row>
    <row r="2750" spans="1:13">
      <c r="A2750" s="354">
        <v>45412</v>
      </c>
      <c r="B2750" s="355" t="s">
        <v>6568</v>
      </c>
      <c r="C2750" s="355" t="s">
        <v>6569</v>
      </c>
      <c r="D2750" s="355" t="s">
        <v>6570</v>
      </c>
      <c r="E2750" s="355" t="s">
        <v>531</v>
      </c>
      <c r="F2750" s="355" t="s">
        <v>532</v>
      </c>
      <c r="G2750" s="355" t="s">
        <v>550</v>
      </c>
      <c r="H2750" s="430">
        <v>43314</v>
      </c>
      <c r="I2750" s="355">
        <f t="shared" si="46"/>
        <v>4</v>
      </c>
      <c r="J2750" s="430">
        <v>43314</v>
      </c>
      <c r="K2750" s="430">
        <v>21</v>
      </c>
      <c r="L2750" s="431" t="s">
        <v>408</v>
      </c>
      <c r="M2750" s="355" t="s">
        <v>13352</v>
      </c>
    </row>
    <row r="2751" spans="1:13">
      <c r="A2751" s="354">
        <v>45412</v>
      </c>
      <c r="B2751" s="355" t="s">
        <v>6571</v>
      </c>
      <c r="C2751" s="355" t="s">
        <v>6572</v>
      </c>
      <c r="D2751" s="355" t="s">
        <v>6573</v>
      </c>
      <c r="E2751" s="355" t="s">
        <v>531</v>
      </c>
      <c r="F2751" s="355" t="s">
        <v>532</v>
      </c>
      <c r="G2751" s="355" t="s">
        <v>550</v>
      </c>
      <c r="H2751" s="430">
        <v>36970</v>
      </c>
      <c r="I2751" s="355">
        <f t="shared" si="46"/>
        <v>4</v>
      </c>
      <c r="J2751" s="430">
        <v>36970</v>
      </c>
      <c r="K2751" s="430">
        <v>18</v>
      </c>
      <c r="L2751" s="431" t="s">
        <v>408</v>
      </c>
      <c r="M2751" s="355" t="s">
        <v>13352</v>
      </c>
    </row>
    <row r="2752" spans="1:13">
      <c r="A2752" s="354">
        <v>45412</v>
      </c>
      <c r="B2752" s="355" t="s">
        <v>6571</v>
      </c>
      <c r="C2752" s="355" t="s">
        <v>6572</v>
      </c>
      <c r="D2752" s="355" t="s">
        <v>6573</v>
      </c>
      <c r="E2752" s="355" t="s">
        <v>531</v>
      </c>
      <c r="F2752" s="355" t="s">
        <v>532</v>
      </c>
      <c r="G2752" s="355" t="s">
        <v>550</v>
      </c>
      <c r="H2752" s="430">
        <v>6165</v>
      </c>
      <c r="I2752" s="355">
        <f t="shared" si="46"/>
        <v>4</v>
      </c>
      <c r="J2752" s="430">
        <v>6165</v>
      </c>
      <c r="K2752" s="430">
        <v>3</v>
      </c>
      <c r="L2752" s="431" t="s">
        <v>408</v>
      </c>
      <c r="M2752" s="355" t="s">
        <v>13349</v>
      </c>
    </row>
    <row r="2753" spans="1:13">
      <c r="A2753" s="432">
        <v>45414</v>
      </c>
      <c r="B2753" s="355" t="s">
        <v>6574</v>
      </c>
      <c r="C2753" s="355" t="s">
        <v>6575</v>
      </c>
      <c r="D2753" s="355" t="s">
        <v>6576</v>
      </c>
      <c r="E2753" s="355" t="s">
        <v>531</v>
      </c>
      <c r="F2753" s="355" t="s">
        <v>532</v>
      </c>
      <c r="G2753" s="355" t="s">
        <v>550</v>
      </c>
      <c r="H2753" s="430">
        <v>43368</v>
      </c>
      <c r="J2753" s="430">
        <v>43368</v>
      </c>
      <c r="K2753" s="430">
        <v>21</v>
      </c>
      <c r="L2753" s="355" t="s">
        <v>408</v>
      </c>
      <c r="M2753" s="355" t="s">
        <v>13352</v>
      </c>
    </row>
    <row r="2754" spans="1:13">
      <c r="A2754" s="354">
        <v>45414</v>
      </c>
      <c r="B2754" s="355" t="s">
        <v>6577</v>
      </c>
      <c r="C2754" s="355" t="s">
        <v>6498</v>
      </c>
      <c r="D2754" s="355" t="s">
        <v>6578</v>
      </c>
      <c r="E2754" s="355" t="s">
        <v>531</v>
      </c>
      <c r="F2754" s="355" t="s">
        <v>532</v>
      </c>
      <c r="G2754" s="355" t="s">
        <v>550</v>
      </c>
      <c r="H2754" s="430">
        <v>43764</v>
      </c>
      <c r="I2754" s="355">
        <f t="shared" ref="I2754:I2779" si="47">MONTH(A2754)</f>
        <v>5</v>
      </c>
      <c r="J2754" s="430">
        <v>43764</v>
      </c>
      <c r="K2754" s="430">
        <v>21</v>
      </c>
      <c r="L2754" s="431" t="s">
        <v>408</v>
      </c>
      <c r="M2754" s="355" t="s">
        <v>13352</v>
      </c>
    </row>
    <row r="2755" spans="1:13">
      <c r="A2755" s="354">
        <v>45418</v>
      </c>
      <c r="B2755" s="355" t="s">
        <v>6579</v>
      </c>
      <c r="C2755" s="355" t="s">
        <v>540</v>
      </c>
      <c r="D2755" s="355" t="s">
        <v>6580</v>
      </c>
      <c r="E2755" s="355" t="s">
        <v>531</v>
      </c>
      <c r="F2755" s="355" t="s">
        <v>532</v>
      </c>
      <c r="G2755" s="355" t="s">
        <v>550</v>
      </c>
      <c r="H2755" s="430">
        <v>38185</v>
      </c>
      <c r="I2755" s="355">
        <f t="shared" si="47"/>
        <v>5</v>
      </c>
      <c r="J2755" s="430">
        <v>38185</v>
      </c>
      <c r="K2755" s="430">
        <v>19</v>
      </c>
      <c r="L2755" s="431" t="s">
        <v>408</v>
      </c>
      <c r="M2755" s="355" t="s">
        <v>13350</v>
      </c>
    </row>
    <row r="2756" spans="1:13">
      <c r="A2756" s="354">
        <v>45418</v>
      </c>
      <c r="B2756" s="355" t="s">
        <v>6579</v>
      </c>
      <c r="C2756" s="355" t="s">
        <v>540</v>
      </c>
      <c r="D2756" s="355" t="s">
        <v>6580</v>
      </c>
      <c r="E2756" s="355" t="s">
        <v>531</v>
      </c>
      <c r="F2756" s="355" t="s">
        <v>532</v>
      </c>
      <c r="G2756" s="355" t="s">
        <v>550</v>
      </c>
      <c r="H2756" s="430">
        <v>4148</v>
      </c>
      <c r="I2756" s="355">
        <f t="shared" si="47"/>
        <v>5</v>
      </c>
      <c r="J2756" s="430">
        <v>4148</v>
      </c>
      <c r="K2756" s="430">
        <v>2</v>
      </c>
      <c r="L2756" s="431" t="s">
        <v>408</v>
      </c>
      <c r="M2756" s="355" t="s">
        <v>13349</v>
      </c>
    </row>
    <row r="2757" spans="1:13">
      <c r="A2757" s="354">
        <v>45418</v>
      </c>
      <c r="B2757" s="355" t="s">
        <v>6581</v>
      </c>
      <c r="C2757" s="355" t="s">
        <v>530</v>
      </c>
      <c r="D2757" s="355" t="s">
        <v>6582</v>
      </c>
      <c r="E2757" s="355" t="s">
        <v>531</v>
      </c>
      <c r="F2757" s="355" t="s">
        <v>532</v>
      </c>
      <c r="G2757" s="355" t="s">
        <v>550</v>
      </c>
      <c r="H2757" s="430">
        <v>12136</v>
      </c>
      <c r="I2757" s="355">
        <f t="shared" si="47"/>
        <v>5</v>
      </c>
      <c r="J2757" s="430">
        <v>12136</v>
      </c>
      <c r="K2757" s="430">
        <v>6</v>
      </c>
      <c r="L2757" s="431" t="s">
        <v>408</v>
      </c>
      <c r="M2757" s="355" t="s">
        <v>13350</v>
      </c>
    </row>
    <row r="2758" spans="1:13">
      <c r="A2758" s="354">
        <v>45418</v>
      </c>
      <c r="B2758" s="355" t="s">
        <v>6581</v>
      </c>
      <c r="C2758" s="355" t="s">
        <v>530</v>
      </c>
      <c r="D2758" s="355" t="s">
        <v>6582</v>
      </c>
      <c r="E2758" s="355" t="s">
        <v>531</v>
      </c>
      <c r="F2758" s="355" t="s">
        <v>532</v>
      </c>
      <c r="G2758" s="355" t="s">
        <v>550</v>
      </c>
      <c r="H2758" s="430">
        <v>31215</v>
      </c>
      <c r="I2758" s="355">
        <f t="shared" si="47"/>
        <v>5</v>
      </c>
      <c r="J2758" s="430">
        <v>31215</v>
      </c>
      <c r="K2758" s="430">
        <v>15</v>
      </c>
      <c r="L2758" s="431" t="s">
        <v>408</v>
      </c>
      <c r="M2758" s="355" t="s">
        <v>13352</v>
      </c>
    </row>
    <row r="2759" spans="1:13">
      <c r="A2759" s="354">
        <v>45435</v>
      </c>
      <c r="B2759" s="355" t="s">
        <v>6583</v>
      </c>
      <c r="C2759" s="355" t="s">
        <v>558</v>
      </c>
      <c r="D2759" s="355" t="s">
        <v>6584</v>
      </c>
      <c r="E2759" s="355" t="s">
        <v>531</v>
      </c>
      <c r="F2759" s="355" t="s">
        <v>532</v>
      </c>
      <c r="G2759" s="355" t="s">
        <v>550</v>
      </c>
      <c r="H2759" s="430">
        <v>42202</v>
      </c>
      <c r="I2759" s="355">
        <f t="shared" si="47"/>
        <v>5</v>
      </c>
      <c r="J2759" s="430">
        <v>42202</v>
      </c>
      <c r="K2759" s="430">
        <v>21</v>
      </c>
      <c r="L2759" s="431" t="s">
        <v>408</v>
      </c>
      <c r="M2759" s="355" t="s">
        <v>13351</v>
      </c>
    </row>
    <row r="2760" spans="1:13">
      <c r="A2760" s="354">
        <v>45446</v>
      </c>
      <c r="B2760" s="355" t="s">
        <v>6585</v>
      </c>
      <c r="C2760" s="355" t="s">
        <v>559</v>
      </c>
      <c r="D2760" s="355" t="s">
        <v>6586</v>
      </c>
      <c r="E2760" s="355" t="s">
        <v>531</v>
      </c>
      <c r="F2760" s="355" t="s">
        <v>532</v>
      </c>
      <c r="G2760" s="355" t="s">
        <v>550</v>
      </c>
      <c r="H2760" s="430">
        <v>28828</v>
      </c>
      <c r="I2760" s="355">
        <f t="shared" si="47"/>
        <v>6</v>
      </c>
      <c r="J2760" s="430">
        <v>28828</v>
      </c>
      <c r="K2760" s="430">
        <v>14</v>
      </c>
      <c r="L2760" s="431" t="s">
        <v>408</v>
      </c>
      <c r="M2760" s="355" t="s">
        <v>13353</v>
      </c>
    </row>
    <row r="2761" spans="1:13">
      <c r="A2761" s="354">
        <v>45446</v>
      </c>
      <c r="B2761" s="355" t="s">
        <v>6585</v>
      </c>
      <c r="C2761" s="355" t="s">
        <v>559</v>
      </c>
      <c r="D2761" s="355" t="s">
        <v>6586</v>
      </c>
      <c r="E2761" s="355" t="s">
        <v>531</v>
      </c>
      <c r="F2761" s="355" t="s">
        <v>532</v>
      </c>
      <c r="G2761" s="355" t="s">
        <v>550</v>
      </c>
      <c r="H2761" s="430">
        <v>14699</v>
      </c>
      <c r="I2761" s="355">
        <f t="shared" si="47"/>
        <v>6</v>
      </c>
      <c r="J2761" s="430">
        <v>14699</v>
      </c>
      <c r="K2761" s="430">
        <v>7</v>
      </c>
      <c r="L2761" s="431" t="s">
        <v>408</v>
      </c>
      <c r="M2761" s="355" t="s">
        <v>13354</v>
      </c>
    </row>
    <row r="2762" spans="1:13">
      <c r="A2762" s="354">
        <v>45446</v>
      </c>
      <c r="B2762" s="355" t="s">
        <v>6587</v>
      </c>
      <c r="C2762" s="355" t="s">
        <v>6588</v>
      </c>
      <c r="D2762" s="355" t="s">
        <v>6589</v>
      </c>
      <c r="E2762" s="355" t="s">
        <v>531</v>
      </c>
      <c r="F2762" s="355" t="s">
        <v>532</v>
      </c>
      <c r="G2762" s="355" t="s">
        <v>550</v>
      </c>
      <c r="H2762" s="430">
        <v>43236</v>
      </c>
      <c r="I2762" s="355">
        <f t="shared" si="47"/>
        <v>6</v>
      </c>
      <c r="J2762" s="430">
        <v>43236</v>
      </c>
      <c r="K2762" s="430">
        <v>21</v>
      </c>
      <c r="L2762" s="431" t="s">
        <v>408</v>
      </c>
      <c r="M2762" s="355" t="s">
        <v>13353</v>
      </c>
    </row>
    <row r="2763" spans="1:13">
      <c r="A2763" s="354">
        <v>45447</v>
      </c>
      <c r="B2763" s="355" t="s">
        <v>6590</v>
      </c>
      <c r="C2763" s="355" t="s">
        <v>6493</v>
      </c>
      <c r="D2763" s="355" t="s">
        <v>6591</v>
      </c>
      <c r="E2763" s="355" t="s">
        <v>531</v>
      </c>
      <c r="F2763" s="355" t="s">
        <v>532</v>
      </c>
      <c r="G2763" s="355" t="s">
        <v>550</v>
      </c>
      <c r="H2763" s="430">
        <v>42545</v>
      </c>
      <c r="I2763" s="355">
        <f t="shared" si="47"/>
        <v>6</v>
      </c>
      <c r="J2763" s="430">
        <v>42545</v>
      </c>
      <c r="K2763" s="430">
        <v>21</v>
      </c>
      <c r="L2763" s="431" t="s">
        <v>408</v>
      </c>
      <c r="M2763" s="355" t="s">
        <v>13353</v>
      </c>
    </row>
    <row r="2764" spans="1:13">
      <c r="A2764" s="354">
        <v>45447</v>
      </c>
      <c r="B2764" s="355" t="s">
        <v>6592</v>
      </c>
      <c r="C2764" s="355" t="s">
        <v>6593</v>
      </c>
      <c r="D2764" s="355" t="s">
        <v>6594</v>
      </c>
      <c r="E2764" s="355" t="s">
        <v>531</v>
      </c>
      <c r="F2764" s="355" t="s">
        <v>532</v>
      </c>
      <c r="G2764" s="355" t="s">
        <v>550</v>
      </c>
      <c r="H2764" s="430">
        <v>2012</v>
      </c>
      <c r="I2764" s="355">
        <f t="shared" si="47"/>
        <v>6</v>
      </c>
      <c r="J2764" s="430">
        <v>2012</v>
      </c>
      <c r="K2764" s="430">
        <v>1</v>
      </c>
      <c r="L2764" s="431" t="s">
        <v>408</v>
      </c>
      <c r="M2764" s="355" t="s">
        <v>13355</v>
      </c>
    </row>
    <row r="2765" spans="1:13">
      <c r="A2765" s="354">
        <v>45447</v>
      </c>
      <c r="B2765" s="355" t="s">
        <v>6592</v>
      </c>
      <c r="C2765" s="355" t="s">
        <v>6593</v>
      </c>
      <c r="D2765" s="355" t="s">
        <v>6594</v>
      </c>
      <c r="E2765" s="355" t="s">
        <v>531</v>
      </c>
      <c r="F2765" s="355" t="s">
        <v>532</v>
      </c>
      <c r="G2765" s="355" t="s">
        <v>550</v>
      </c>
      <c r="H2765" s="430">
        <v>41051</v>
      </c>
      <c r="I2765" s="355">
        <f t="shared" si="47"/>
        <v>6</v>
      </c>
      <c r="J2765" s="430">
        <v>41051</v>
      </c>
      <c r="K2765" s="430">
        <v>20</v>
      </c>
      <c r="L2765" s="431" t="s">
        <v>408</v>
      </c>
      <c r="M2765" s="355" t="s">
        <v>13353</v>
      </c>
    </row>
    <row r="2766" spans="1:13">
      <c r="A2766" s="354">
        <v>45448</v>
      </c>
      <c r="B2766" s="355" t="s">
        <v>6595</v>
      </c>
      <c r="C2766" s="355" t="s">
        <v>6596</v>
      </c>
      <c r="D2766" s="355" t="s">
        <v>6597</v>
      </c>
      <c r="E2766" s="355" t="s">
        <v>531</v>
      </c>
      <c r="F2766" s="355" t="s">
        <v>532</v>
      </c>
      <c r="G2766" s="355" t="s">
        <v>550</v>
      </c>
      <c r="H2766" s="430">
        <v>43086</v>
      </c>
      <c r="I2766" s="355">
        <f t="shared" si="47"/>
        <v>6</v>
      </c>
      <c r="J2766" s="430">
        <v>43086</v>
      </c>
      <c r="K2766" s="430">
        <v>21</v>
      </c>
      <c r="L2766" s="431" t="s">
        <v>408</v>
      </c>
      <c r="M2766" s="355" t="s">
        <v>13355</v>
      </c>
    </row>
    <row r="2767" spans="1:13">
      <c r="A2767" s="354">
        <v>45448</v>
      </c>
      <c r="B2767" s="355" t="s">
        <v>6598</v>
      </c>
      <c r="C2767" s="355" t="s">
        <v>559</v>
      </c>
      <c r="D2767" s="355" t="s">
        <v>6599</v>
      </c>
      <c r="E2767" s="355" t="s">
        <v>531</v>
      </c>
      <c r="F2767" s="355" t="s">
        <v>532</v>
      </c>
      <c r="G2767" s="355" t="s">
        <v>550</v>
      </c>
      <c r="H2767" s="430">
        <v>42936</v>
      </c>
      <c r="I2767" s="355">
        <f t="shared" si="47"/>
        <v>6</v>
      </c>
      <c r="J2767" s="430">
        <v>42936</v>
      </c>
      <c r="K2767" s="430">
        <v>21</v>
      </c>
      <c r="L2767" s="431" t="s">
        <v>408</v>
      </c>
      <c r="M2767" s="355" t="s">
        <v>13355</v>
      </c>
    </row>
    <row r="2768" spans="1:13">
      <c r="A2768" s="354">
        <v>45453</v>
      </c>
      <c r="B2768" s="355" t="s">
        <v>6600</v>
      </c>
      <c r="C2768" s="355" t="s">
        <v>536</v>
      </c>
      <c r="D2768" s="355" t="s">
        <v>6601</v>
      </c>
      <c r="E2768" s="355" t="s">
        <v>531</v>
      </c>
      <c r="F2768" s="355" t="s">
        <v>532</v>
      </c>
      <c r="G2768" s="355" t="s">
        <v>550</v>
      </c>
      <c r="H2768" s="430">
        <v>43381</v>
      </c>
      <c r="I2768" s="355">
        <f t="shared" si="47"/>
        <v>6</v>
      </c>
      <c r="J2768" s="430">
        <v>43381</v>
      </c>
      <c r="K2768" s="430">
        <v>21</v>
      </c>
      <c r="L2768" s="431" t="s">
        <v>408</v>
      </c>
      <c r="M2768" s="355" t="s">
        <v>13355</v>
      </c>
    </row>
    <row r="2769" spans="1:13">
      <c r="A2769" s="354">
        <v>45453</v>
      </c>
      <c r="B2769" s="355" t="s">
        <v>6602</v>
      </c>
      <c r="C2769" s="355" t="s">
        <v>534</v>
      </c>
      <c r="D2769" s="355" t="s">
        <v>6603</v>
      </c>
      <c r="E2769" s="355" t="s">
        <v>531</v>
      </c>
      <c r="F2769" s="355" t="s">
        <v>532</v>
      </c>
      <c r="G2769" s="355" t="s">
        <v>550</v>
      </c>
      <c r="H2769" s="430">
        <v>43150</v>
      </c>
      <c r="I2769" s="355">
        <f t="shared" si="47"/>
        <v>6</v>
      </c>
      <c r="J2769" s="430">
        <v>43150</v>
      </c>
      <c r="K2769" s="430">
        <v>21</v>
      </c>
      <c r="L2769" s="355" t="s">
        <v>408</v>
      </c>
      <c r="M2769" s="355" t="s">
        <v>13355</v>
      </c>
    </row>
    <row r="2770" spans="1:13">
      <c r="A2770" s="354">
        <v>45454</v>
      </c>
      <c r="B2770" s="355" t="s">
        <v>6604</v>
      </c>
      <c r="C2770" s="355" t="s">
        <v>542</v>
      </c>
      <c r="D2770" s="355" t="s">
        <v>6605</v>
      </c>
      <c r="E2770" s="355" t="s">
        <v>531</v>
      </c>
      <c r="F2770" s="355" t="s">
        <v>532</v>
      </c>
      <c r="G2770" s="355" t="s">
        <v>550</v>
      </c>
      <c r="H2770" s="430">
        <v>43182</v>
      </c>
      <c r="I2770" s="355">
        <f t="shared" si="47"/>
        <v>6</v>
      </c>
      <c r="J2770" s="430">
        <v>43182</v>
      </c>
      <c r="K2770" s="430">
        <v>21</v>
      </c>
      <c r="L2770" s="355" t="s">
        <v>408</v>
      </c>
      <c r="M2770" s="355" t="s">
        <v>13355</v>
      </c>
    </row>
    <row r="2771" spans="1:13">
      <c r="A2771" s="354">
        <v>45454</v>
      </c>
      <c r="B2771" s="355" t="s">
        <v>6606</v>
      </c>
      <c r="C2771" s="355" t="s">
        <v>530</v>
      </c>
      <c r="D2771" s="355" t="s">
        <v>6607</v>
      </c>
      <c r="E2771" s="355" t="s">
        <v>531</v>
      </c>
      <c r="F2771" s="355" t="s">
        <v>532</v>
      </c>
      <c r="G2771" s="355" t="s">
        <v>550</v>
      </c>
      <c r="H2771" s="430">
        <v>28959</v>
      </c>
      <c r="I2771" s="355">
        <f t="shared" si="47"/>
        <v>6</v>
      </c>
      <c r="J2771" s="430">
        <v>28959</v>
      </c>
      <c r="K2771" s="430">
        <v>14</v>
      </c>
      <c r="L2771" s="431" t="s">
        <v>408</v>
      </c>
      <c r="M2771" s="355" t="s">
        <v>13356</v>
      </c>
    </row>
    <row r="2772" spans="1:13">
      <c r="A2772" s="354">
        <v>45454</v>
      </c>
      <c r="B2772" s="355" t="s">
        <v>6606</v>
      </c>
      <c r="C2772" s="355" t="s">
        <v>530</v>
      </c>
      <c r="D2772" s="355" t="s">
        <v>6607</v>
      </c>
      <c r="E2772" s="355" t="s">
        <v>531</v>
      </c>
      <c r="F2772" s="355" t="s">
        <v>532</v>
      </c>
      <c r="G2772" s="355" t="s">
        <v>550</v>
      </c>
      <c r="H2772" s="430">
        <v>14366</v>
      </c>
      <c r="I2772" s="355">
        <f t="shared" si="47"/>
        <v>6</v>
      </c>
      <c r="J2772" s="430">
        <v>14366</v>
      </c>
      <c r="K2772" s="430">
        <v>7</v>
      </c>
      <c r="L2772" s="431" t="s">
        <v>408</v>
      </c>
      <c r="M2772" s="355" t="s">
        <v>13355</v>
      </c>
    </row>
    <row r="2773" spans="1:13">
      <c r="A2773" s="354">
        <v>45455</v>
      </c>
      <c r="B2773" s="355" t="s">
        <v>6608</v>
      </c>
      <c r="C2773" s="355" t="s">
        <v>535</v>
      </c>
      <c r="D2773" s="355" t="s">
        <v>6609</v>
      </c>
      <c r="E2773" s="355" t="s">
        <v>531</v>
      </c>
      <c r="F2773" s="355" t="s">
        <v>532</v>
      </c>
      <c r="G2773" s="355" t="s">
        <v>550</v>
      </c>
      <c r="H2773" s="430">
        <v>37299</v>
      </c>
      <c r="I2773" s="355">
        <f t="shared" si="47"/>
        <v>6</v>
      </c>
      <c r="J2773" s="430">
        <v>37299</v>
      </c>
      <c r="K2773" s="430">
        <v>18</v>
      </c>
      <c r="L2773" s="431" t="s">
        <v>408</v>
      </c>
      <c r="M2773" s="355" t="s">
        <v>13356</v>
      </c>
    </row>
    <row r="2774" spans="1:13">
      <c r="A2774" s="354">
        <v>45455</v>
      </c>
      <c r="B2774" s="355" t="s">
        <v>6608</v>
      </c>
      <c r="C2774" s="355" t="s">
        <v>535</v>
      </c>
      <c r="D2774" s="355" t="s">
        <v>6609</v>
      </c>
      <c r="E2774" s="355" t="s">
        <v>531</v>
      </c>
      <c r="F2774" s="355" t="s">
        <v>532</v>
      </c>
      <c r="G2774" s="355" t="s">
        <v>550</v>
      </c>
      <c r="H2774" s="430">
        <v>6070</v>
      </c>
      <c r="I2774" s="355">
        <f t="shared" si="47"/>
        <v>6</v>
      </c>
      <c r="J2774" s="430">
        <v>6070</v>
      </c>
      <c r="K2774" s="430">
        <v>3</v>
      </c>
      <c r="L2774" s="431" t="s">
        <v>408</v>
      </c>
      <c r="M2774" s="355" t="s">
        <v>13355</v>
      </c>
    </row>
    <row r="2775" spans="1:13">
      <c r="A2775" s="354">
        <v>45460</v>
      </c>
      <c r="B2775" s="355" t="s">
        <v>6610</v>
      </c>
      <c r="C2775" s="355" t="s">
        <v>542</v>
      </c>
      <c r="D2775" s="355" t="s">
        <v>6611</v>
      </c>
      <c r="E2775" s="355" t="s">
        <v>531</v>
      </c>
      <c r="F2775" s="355" t="s">
        <v>532</v>
      </c>
      <c r="G2775" s="355" t="s">
        <v>550</v>
      </c>
      <c r="H2775" s="430">
        <v>43494</v>
      </c>
      <c r="I2775" s="355">
        <f t="shared" si="47"/>
        <v>6</v>
      </c>
      <c r="J2775" s="430">
        <v>43494</v>
      </c>
      <c r="K2775" s="430">
        <v>21</v>
      </c>
      <c r="L2775" s="431" t="s">
        <v>408</v>
      </c>
      <c r="M2775" s="355" t="s">
        <v>13356</v>
      </c>
    </row>
    <row r="2776" spans="1:13">
      <c r="A2776" s="354">
        <v>45460</v>
      </c>
      <c r="B2776" s="355" t="s">
        <v>6612</v>
      </c>
      <c r="C2776" s="355" t="s">
        <v>540</v>
      </c>
      <c r="D2776" s="355" t="s">
        <v>6613</v>
      </c>
      <c r="E2776" s="355" t="s">
        <v>531</v>
      </c>
      <c r="F2776" s="355" t="s">
        <v>532</v>
      </c>
      <c r="G2776" s="355" t="s">
        <v>550</v>
      </c>
      <c r="H2776" s="430">
        <v>43517</v>
      </c>
      <c r="I2776" s="355">
        <f t="shared" si="47"/>
        <v>6</v>
      </c>
      <c r="J2776" s="430">
        <v>43517</v>
      </c>
      <c r="K2776" s="430">
        <v>21</v>
      </c>
      <c r="L2776" s="431" t="s">
        <v>408</v>
      </c>
      <c r="M2776" s="355" t="s">
        <v>13356</v>
      </c>
    </row>
    <row r="2777" spans="1:13">
      <c r="A2777" s="354">
        <v>45461</v>
      </c>
      <c r="B2777" s="355" t="s">
        <v>6614</v>
      </c>
      <c r="C2777" s="355" t="s">
        <v>539</v>
      </c>
      <c r="D2777" s="355" t="s">
        <v>6615</v>
      </c>
      <c r="E2777" s="355" t="s">
        <v>531</v>
      </c>
      <c r="F2777" s="355" t="s">
        <v>532</v>
      </c>
      <c r="G2777" s="355" t="s">
        <v>550</v>
      </c>
      <c r="H2777" s="430">
        <v>41922</v>
      </c>
      <c r="I2777" s="355">
        <f t="shared" si="47"/>
        <v>6</v>
      </c>
      <c r="J2777" s="430">
        <v>41922</v>
      </c>
      <c r="K2777" s="430">
        <v>21</v>
      </c>
      <c r="L2777" s="431" t="s">
        <v>408</v>
      </c>
      <c r="M2777" s="355" t="s">
        <v>13357</v>
      </c>
    </row>
    <row r="2778" spans="1:13">
      <c r="A2778" s="354">
        <v>45461</v>
      </c>
      <c r="B2778" s="355" t="s">
        <v>6616</v>
      </c>
      <c r="C2778" s="355" t="s">
        <v>536</v>
      </c>
      <c r="D2778" s="355" t="s">
        <v>6617</v>
      </c>
      <c r="E2778" s="355" t="s">
        <v>531</v>
      </c>
      <c r="F2778" s="355" t="s">
        <v>532</v>
      </c>
      <c r="G2778" s="355" t="s">
        <v>550</v>
      </c>
      <c r="H2778" s="430">
        <v>42372</v>
      </c>
      <c r="I2778" s="355">
        <f t="shared" si="47"/>
        <v>6</v>
      </c>
      <c r="J2778" s="430">
        <v>42372</v>
      </c>
      <c r="K2778" s="430">
        <v>21</v>
      </c>
      <c r="L2778" s="431" t="s">
        <v>408</v>
      </c>
      <c r="M2778" s="355" t="s">
        <v>13357</v>
      </c>
    </row>
    <row r="2779" spans="1:13">
      <c r="A2779" s="354">
        <v>45462</v>
      </c>
      <c r="B2779" s="355" t="s">
        <v>6618</v>
      </c>
      <c r="C2779" s="355" t="s">
        <v>539</v>
      </c>
      <c r="D2779" s="355" t="s">
        <v>6619</v>
      </c>
      <c r="E2779" s="355" t="s">
        <v>531</v>
      </c>
      <c r="F2779" s="355" t="s">
        <v>532</v>
      </c>
      <c r="G2779" s="355" t="s">
        <v>550</v>
      </c>
      <c r="H2779" s="430">
        <v>42999</v>
      </c>
      <c r="I2779" s="355">
        <f t="shared" si="47"/>
        <v>6</v>
      </c>
      <c r="J2779" s="430">
        <v>42999</v>
      </c>
      <c r="K2779" s="430">
        <v>21</v>
      </c>
      <c r="L2779" s="431" t="s">
        <v>408</v>
      </c>
      <c r="M2779" s="355" t="s">
        <v>13357</v>
      </c>
    </row>
    <row r="2780" spans="1:13">
      <c r="A2780" s="432">
        <v>45467</v>
      </c>
      <c r="B2780" s="355" t="s">
        <v>6620</v>
      </c>
      <c r="C2780" s="355" t="s">
        <v>541</v>
      </c>
      <c r="D2780" s="355" t="s">
        <v>6621</v>
      </c>
      <c r="E2780" s="355" t="s">
        <v>531</v>
      </c>
      <c r="F2780" s="355" t="s">
        <v>532</v>
      </c>
      <c r="G2780" s="355" t="s">
        <v>550</v>
      </c>
      <c r="H2780" s="430">
        <v>42735</v>
      </c>
      <c r="J2780" s="430">
        <v>42735</v>
      </c>
      <c r="K2780" s="430">
        <v>21</v>
      </c>
      <c r="L2780" s="355" t="s">
        <v>408</v>
      </c>
      <c r="M2780" s="355" t="s">
        <v>13357</v>
      </c>
    </row>
    <row r="2781" spans="1:13">
      <c r="A2781" s="354">
        <v>45467</v>
      </c>
      <c r="B2781" s="355" t="s">
        <v>6622</v>
      </c>
      <c r="C2781" s="355" t="s">
        <v>534</v>
      </c>
      <c r="D2781" s="355" t="s">
        <v>6623</v>
      </c>
      <c r="E2781" s="355" t="s">
        <v>531</v>
      </c>
      <c r="F2781" s="355" t="s">
        <v>532</v>
      </c>
      <c r="G2781" s="355" t="s">
        <v>550</v>
      </c>
      <c r="H2781" s="430">
        <v>42184</v>
      </c>
      <c r="I2781" s="355">
        <f t="shared" ref="I2781:I2844" si="48">MONTH(A2781)</f>
        <v>6</v>
      </c>
      <c r="J2781" s="430">
        <v>42184</v>
      </c>
      <c r="K2781" s="430">
        <v>21</v>
      </c>
      <c r="L2781" s="431" t="s">
        <v>408</v>
      </c>
      <c r="M2781" s="355" t="s">
        <v>13357</v>
      </c>
    </row>
    <row r="2782" spans="1:13">
      <c r="A2782" s="354">
        <v>45468</v>
      </c>
      <c r="B2782" s="355" t="s">
        <v>6624</v>
      </c>
      <c r="C2782" s="355" t="s">
        <v>534</v>
      </c>
      <c r="D2782" s="355" t="s">
        <v>6625</v>
      </c>
      <c r="E2782" s="355" t="s">
        <v>531</v>
      </c>
      <c r="F2782" s="355" t="s">
        <v>532</v>
      </c>
      <c r="G2782" s="355" t="s">
        <v>550</v>
      </c>
      <c r="H2782" s="430">
        <v>42194</v>
      </c>
      <c r="I2782" s="355">
        <f t="shared" si="48"/>
        <v>6</v>
      </c>
      <c r="J2782" s="430">
        <v>42194</v>
      </c>
      <c r="K2782" s="430">
        <v>21</v>
      </c>
      <c r="L2782" s="431" t="s">
        <v>408</v>
      </c>
      <c r="M2782" s="355" t="s">
        <v>13358</v>
      </c>
    </row>
    <row r="2783" spans="1:13">
      <c r="A2783" s="354">
        <v>45468</v>
      </c>
      <c r="B2783" s="355" t="s">
        <v>6626</v>
      </c>
      <c r="C2783" s="355" t="s">
        <v>542</v>
      </c>
      <c r="D2783" s="355" t="s">
        <v>6627</v>
      </c>
      <c r="E2783" s="355" t="s">
        <v>531</v>
      </c>
      <c r="F2783" s="355" t="s">
        <v>532</v>
      </c>
      <c r="G2783" s="355" t="s">
        <v>550</v>
      </c>
      <c r="H2783" s="430">
        <v>42648</v>
      </c>
      <c r="I2783" s="355">
        <f t="shared" si="48"/>
        <v>6</v>
      </c>
      <c r="J2783" s="430">
        <v>42648</v>
      </c>
      <c r="K2783" s="430">
        <v>21</v>
      </c>
      <c r="L2783" s="431" t="s">
        <v>408</v>
      </c>
      <c r="M2783" s="355" t="s">
        <v>13358</v>
      </c>
    </row>
    <row r="2784" spans="1:13">
      <c r="A2784" s="354">
        <v>45469</v>
      </c>
      <c r="B2784" s="355" t="s">
        <v>6628</v>
      </c>
      <c r="C2784" s="355" t="s">
        <v>540</v>
      </c>
      <c r="D2784" s="355" t="s">
        <v>6629</v>
      </c>
      <c r="E2784" s="355" t="s">
        <v>531</v>
      </c>
      <c r="F2784" s="355" t="s">
        <v>532</v>
      </c>
      <c r="G2784" s="355" t="s">
        <v>550</v>
      </c>
      <c r="H2784" s="430">
        <v>42096</v>
      </c>
      <c r="I2784" s="355">
        <f t="shared" si="48"/>
        <v>6</v>
      </c>
      <c r="J2784" s="430">
        <v>42096</v>
      </c>
      <c r="K2784" s="430">
        <v>21</v>
      </c>
      <c r="L2784" s="431" t="s">
        <v>408</v>
      </c>
      <c r="M2784" s="355" t="s">
        <v>13358</v>
      </c>
    </row>
    <row r="2785" spans="1:13">
      <c r="A2785" s="354">
        <v>45469</v>
      </c>
      <c r="B2785" s="355" t="s">
        <v>6630</v>
      </c>
      <c r="C2785" s="355" t="s">
        <v>542</v>
      </c>
      <c r="D2785" s="355" t="s">
        <v>6631</v>
      </c>
      <c r="E2785" s="355" t="s">
        <v>531</v>
      </c>
      <c r="F2785" s="355" t="s">
        <v>532</v>
      </c>
      <c r="G2785" s="355" t="s">
        <v>550</v>
      </c>
      <c r="H2785" s="430">
        <v>42334</v>
      </c>
      <c r="I2785" s="355">
        <f t="shared" si="48"/>
        <v>6</v>
      </c>
      <c r="J2785" s="430">
        <v>42334</v>
      </c>
      <c r="K2785" s="430">
        <v>21</v>
      </c>
      <c r="L2785" s="431" t="s">
        <v>408</v>
      </c>
      <c r="M2785" s="355" t="s">
        <v>13358</v>
      </c>
    </row>
    <row r="2786" spans="1:13">
      <c r="A2786" s="354">
        <v>45435</v>
      </c>
      <c r="B2786" s="355" t="s">
        <v>6632</v>
      </c>
      <c r="C2786" s="355" t="s">
        <v>6633</v>
      </c>
      <c r="D2786" s="355" t="s">
        <v>6634</v>
      </c>
      <c r="E2786" s="355" t="s">
        <v>531</v>
      </c>
      <c r="F2786" s="355" t="s">
        <v>532</v>
      </c>
      <c r="G2786" s="355" t="s">
        <v>550</v>
      </c>
      <c r="H2786" s="430">
        <v>41676</v>
      </c>
      <c r="I2786" s="355">
        <f t="shared" si="48"/>
        <v>5</v>
      </c>
      <c r="J2786" s="430">
        <v>41676</v>
      </c>
      <c r="K2786" s="430">
        <v>20</v>
      </c>
      <c r="L2786" s="431" t="s">
        <v>408</v>
      </c>
      <c r="M2786" s="355" t="s">
        <v>13354</v>
      </c>
    </row>
    <row r="2787" spans="1:13">
      <c r="A2787" s="354">
        <v>45435</v>
      </c>
      <c r="B2787" s="355" t="s">
        <v>6632</v>
      </c>
      <c r="C2787" s="355" t="s">
        <v>6633</v>
      </c>
      <c r="D2787" s="355" t="s">
        <v>6634</v>
      </c>
      <c r="E2787" s="355" t="s">
        <v>531</v>
      </c>
      <c r="F2787" s="355" t="s">
        <v>532</v>
      </c>
      <c r="G2787" s="355" t="s">
        <v>550</v>
      </c>
      <c r="H2787" s="430">
        <v>2034</v>
      </c>
      <c r="I2787" s="355">
        <f t="shared" si="48"/>
        <v>5</v>
      </c>
      <c r="J2787" s="430">
        <v>2034</v>
      </c>
      <c r="K2787" s="430">
        <v>1</v>
      </c>
      <c r="L2787" s="431" t="s">
        <v>408</v>
      </c>
      <c r="M2787" s="355" t="s">
        <v>13351</v>
      </c>
    </row>
    <row r="2788" spans="1:13">
      <c r="A2788" s="354">
        <v>45474</v>
      </c>
      <c r="B2788" s="355" t="s">
        <v>6635</v>
      </c>
      <c r="C2788" s="355" t="s">
        <v>541</v>
      </c>
      <c r="D2788" s="355" t="s">
        <v>6636</v>
      </c>
      <c r="E2788" s="355" t="s">
        <v>531</v>
      </c>
      <c r="F2788" s="355" t="s">
        <v>532</v>
      </c>
      <c r="G2788" s="355" t="s">
        <v>550</v>
      </c>
      <c r="H2788" s="430">
        <v>42479</v>
      </c>
      <c r="I2788" s="355">
        <f t="shared" si="48"/>
        <v>7</v>
      </c>
      <c r="J2788" s="430">
        <v>42479</v>
      </c>
      <c r="K2788" s="430">
        <v>21</v>
      </c>
      <c r="L2788" s="355" t="s">
        <v>408</v>
      </c>
      <c r="M2788" s="355" t="s">
        <v>13358</v>
      </c>
    </row>
    <row r="2789" spans="1:13">
      <c r="A2789" s="354">
        <v>45475</v>
      </c>
      <c r="B2789" s="355" t="s">
        <v>6637</v>
      </c>
      <c r="C2789" s="355" t="s">
        <v>542</v>
      </c>
      <c r="D2789" s="355" t="s">
        <v>6638</v>
      </c>
      <c r="E2789" s="355" t="s">
        <v>531</v>
      </c>
      <c r="F2789" s="355" t="s">
        <v>532</v>
      </c>
      <c r="G2789" s="355" t="s">
        <v>550</v>
      </c>
      <c r="H2789" s="430">
        <v>42833</v>
      </c>
      <c r="I2789" s="355">
        <f t="shared" si="48"/>
        <v>7</v>
      </c>
      <c r="J2789" s="430">
        <v>42833</v>
      </c>
      <c r="K2789" s="430">
        <v>21</v>
      </c>
      <c r="L2789" s="431" t="s">
        <v>408</v>
      </c>
      <c r="M2789" s="355" t="s">
        <v>13358</v>
      </c>
    </row>
    <row r="2790" spans="1:13">
      <c r="A2790" s="354">
        <v>45475</v>
      </c>
      <c r="B2790" s="355" t="s">
        <v>6639</v>
      </c>
      <c r="C2790" s="355" t="s">
        <v>534</v>
      </c>
      <c r="D2790" s="355" t="s">
        <v>6640</v>
      </c>
      <c r="E2790" s="355" t="s">
        <v>531</v>
      </c>
      <c r="F2790" s="355" t="s">
        <v>532</v>
      </c>
      <c r="G2790" s="355" t="s">
        <v>550</v>
      </c>
      <c r="H2790" s="430">
        <v>2100</v>
      </c>
      <c r="I2790" s="355">
        <f t="shared" si="48"/>
        <v>7</v>
      </c>
      <c r="J2790" s="430">
        <v>2100</v>
      </c>
      <c r="K2790" s="430">
        <v>1</v>
      </c>
      <c r="L2790" s="431" t="s">
        <v>408</v>
      </c>
      <c r="M2790" s="355" t="s">
        <v>13357</v>
      </c>
    </row>
    <row r="2791" spans="1:13">
      <c r="A2791" s="354">
        <v>45475</v>
      </c>
      <c r="B2791" s="355" t="s">
        <v>6639</v>
      </c>
      <c r="C2791" s="355" t="s">
        <v>534</v>
      </c>
      <c r="D2791" s="355" t="s">
        <v>6640</v>
      </c>
      <c r="E2791" s="355" t="s">
        <v>531</v>
      </c>
      <c r="F2791" s="355" t="s">
        <v>532</v>
      </c>
      <c r="G2791" s="355" t="s">
        <v>550</v>
      </c>
      <c r="H2791" s="430">
        <v>40789</v>
      </c>
      <c r="I2791" s="355">
        <f t="shared" si="48"/>
        <v>7</v>
      </c>
      <c r="J2791" s="430">
        <v>40789</v>
      </c>
      <c r="K2791" s="430">
        <v>20</v>
      </c>
      <c r="L2791" s="431" t="s">
        <v>408</v>
      </c>
      <c r="M2791" s="355" t="s">
        <v>13358</v>
      </c>
    </row>
    <row r="2792" spans="1:13">
      <c r="A2792" s="354">
        <v>45476</v>
      </c>
      <c r="B2792" s="355" t="s">
        <v>6641</v>
      </c>
      <c r="C2792" s="355" t="s">
        <v>6642</v>
      </c>
      <c r="D2792" s="355" t="s">
        <v>6643</v>
      </c>
      <c r="E2792" s="355" t="s">
        <v>531</v>
      </c>
      <c r="F2792" s="355" t="s">
        <v>532</v>
      </c>
      <c r="G2792" s="355" t="s">
        <v>550</v>
      </c>
      <c r="H2792" s="430">
        <v>42597</v>
      </c>
      <c r="I2792" s="355">
        <f t="shared" si="48"/>
        <v>7</v>
      </c>
      <c r="J2792" s="430">
        <v>42597</v>
      </c>
      <c r="K2792" s="430">
        <v>21</v>
      </c>
      <c r="L2792" s="431" t="s">
        <v>408</v>
      </c>
      <c r="M2792" s="355" t="s">
        <v>13357</v>
      </c>
    </row>
    <row r="2793" spans="1:13">
      <c r="A2793" s="354">
        <v>45481</v>
      </c>
      <c r="B2793" s="355" t="s">
        <v>6644</v>
      </c>
      <c r="C2793" s="355" t="s">
        <v>542</v>
      </c>
      <c r="D2793" s="355" t="s">
        <v>6645</v>
      </c>
      <c r="E2793" s="355" t="s">
        <v>531</v>
      </c>
      <c r="F2793" s="355" t="s">
        <v>532</v>
      </c>
      <c r="G2793" s="355" t="s">
        <v>550</v>
      </c>
      <c r="H2793" s="430">
        <v>20346</v>
      </c>
      <c r="I2793" s="355">
        <f t="shared" si="48"/>
        <v>7</v>
      </c>
      <c r="J2793" s="430">
        <v>20346</v>
      </c>
      <c r="K2793" s="430">
        <v>10</v>
      </c>
      <c r="L2793" s="431" t="s">
        <v>408</v>
      </c>
      <c r="M2793" s="355" t="s">
        <v>13356</v>
      </c>
    </row>
    <row r="2794" spans="1:13">
      <c r="A2794" s="354">
        <v>45481</v>
      </c>
      <c r="B2794" s="355" t="s">
        <v>6644</v>
      </c>
      <c r="C2794" s="355" t="s">
        <v>542</v>
      </c>
      <c r="D2794" s="355" t="s">
        <v>6645</v>
      </c>
      <c r="E2794" s="355" t="s">
        <v>531</v>
      </c>
      <c r="F2794" s="355" t="s">
        <v>532</v>
      </c>
      <c r="G2794" s="355" t="s">
        <v>550</v>
      </c>
      <c r="H2794" s="430">
        <v>22268</v>
      </c>
      <c r="I2794" s="355">
        <f t="shared" si="48"/>
        <v>7</v>
      </c>
      <c r="J2794" s="430">
        <v>22268</v>
      </c>
      <c r="K2794" s="430">
        <v>11</v>
      </c>
      <c r="L2794" s="431" t="s">
        <v>408</v>
      </c>
      <c r="M2794" s="355" t="s">
        <v>13357</v>
      </c>
    </row>
    <row r="2795" spans="1:13">
      <c r="A2795" s="354">
        <v>45482</v>
      </c>
      <c r="B2795" s="355" t="s">
        <v>6646</v>
      </c>
      <c r="C2795" s="355" t="s">
        <v>536</v>
      </c>
      <c r="D2795" s="355" t="s">
        <v>6647</v>
      </c>
      <c r="E2795" s="355" t="s">
        <v>531</v>
      </c>
      <c r="F2795" s="355" t="s">
        <v>532</v>
      </c>
      <c r="G2795" s="355" t="s">
        <v>550</v>
      </c>
      <c r="H2795" s="430">
        <v>42878</v>
      </c>
      <c r="I2795" s="355">
        <f t="shared" si="48"/>
        <v>7</v>
      </c>
      <c r="J2795" s="430">
        <v>42878</v>
      </c>
      <c r="K2795" s="430">
        <v>21</v>
      </c>
      <c r="L2795" s="431" t="s">
        <v>408</v>
      </c>
      <c r="M2795" s="355" t="s">
        <v>13356</v>
      </c>
    </row>
    <row r="2796" spans="1:13">
      <c r="A2796" s="354">
        <v>45482</v>
      </c>
      <c r="B2796" s="355" t="s">
        <v>6648</v>
      </c>
      <c r="C2796" s="355" t="s">
        <v>542</v>
      </c>
      <c r="D2796" s="355" t="s">
        <v>6649</v>
      </c>
      <c r="E2796" s="355" t="s">
        <v>531</v>
      </c>
      <c r="F2796" s="355" t="s">
        <v>532</v>
      </c>
      <c r="G2796" s="355" t="s">
        <v>550</v>
      </c>
      <c r="H2796" s="430">
        <v>43096</v>
      </c>
      <c r="I2796" s="355">
        <f t="shared" si="48"/>
        <v>7</v>
      </c>
      <c r="J2796" s="430">
        <v>43096</v>
      </c>
      <c r="K2796" s="430">
        <v>21</v>
      </c>
      <c r="L2796" s="431" t="s">
        <v>408</v>
      </c>
      <c r="M2796" s="355" t="s">
        <v>13356</v>
      </c>
    </row>
    <row r="2797" spans="1:13">
      <c r="A2797" s="354">
        <v>45483</v>
      </c>
      <c r="B2797" s="355" t="s">
        <v>6650</v>
      </c>
      <c r="C2797" s="355" t="s">
        <v>535</v>
      </c>
      <c r="D2797" s="355" t="s">
        <v>6651</v>
      </c>
      <c r="E2797" s="355" t="s">
        <v>531</v>
      </c>
      <c r="F2797" s="355" t="s">
        <v>532</v>
      </c>
      <c r="G2797" s="355" t="s">
        <v>550</v>
      </c>
      <c r="H2797" s="430">
        <v>32904</v>
      </c>
      <c r="I2797" s="355">
        <f t="shared" si="48"/>
        <v>7</v>
      </c>
      <c r="J2797" s="430">
        <v>32904</v>
      </c>
      <c r="K2797" s="430">
        <v>16</v>
      </c>
      <c r="L2797" s="431" t="s">
        <v>408</v>
      </c>
      <c r="M2797" s="355" t="s">
        <v>13356</v>
      </c>
    </row>
    <row r="2798" spans="1:13">
      <c r="A2798" s="354">
        <v>45490</v>
      </c>
      <c r="B2798" s="355" t="s">
        <v>6652</v>
      </c>
      <c r="C2798" s="355" t="s">
        <v>534</v>
      </c>
      <c r="D2798" s="355" t="s">
        <v>6653</v>
      </c>
      <c r="E2798" s="355" t="s">
        <v>531</v>
      </c>
      <c r="F2798" s="355" t="s">
        <v>532</v>
      </c>
      <c r="G2798" s="355" t="s">
        <v>550</v>
      </c>
      <c r="H2798" s="430">
        <v>42859</v>
      </c>
      <c r="I2798" s="355">
        <f t="shared" si="48"/>
        <v>7</v>
      </c>
      <c r="J2798" s="430">
        <v>42859</v>
      </c>
      <c r="K2798" s="430">
        <v>21</v>
      </c>
      <c r="L2798" s="431" t="s">
        <v>408</v>
      </c>
      <c r="M2798" s="355" t="s">
        <v>13359</v>
      </c>
    </row>
    <row r="2799" spans="1:13">
      <c r="A2799" s="354">
        <v>45490</v>
      </c>
      <c r="B2799" s="355" t="s">
        <v>6654</v>
      </c>
      <c r="C2799" s="355" t="s">
        <v>541</v>
      </c>
      <c r="D2799" s="355" t="s">
        <v>6655</v>
      </c>
      <c r="E2799" s="355" t="s">
        <v>531</v>
      </c>
      <c r="F2799" s="355" t="s">
        <v>532</v>
      </c>
      <c r="G2799" s="355" t="s">
        <v>550</v>
      </c>
      <c r="H2799" s="430">
        <v>42851</v>
      </c>
      <c r="I2799" s="355">
        <f t="shared" si="48"/>
        <v>7</v>
      </c>
      <c r="J2799" s="430">
        <v>42851</v>
      </c>
      <c r="K2799" s="430">
        <v>21</v>
      </c>
      <c r="L2799" s="431" t="s">
        <v>408</v>
      </c>
      <c r="M2799" s="355" t="s">
        <v>13359</v>
      </c>
    </row>
    <row r="2800" spans="1:13">
      <c r="A2800" s="354">
        <v>45491</v>
      </c>
      <c r="B2800" s="355" t="s">
        <v>6656</v>
      </c>
      <c r="C2800" s="355" t="s">
        <v>536</v>
      </c>
      <c r="D2800" s="355" t="s">
        <v>6657</v>
      </c>
      <c r="E2800" s="355" t="s">
        <v>531</v>
      </c>
      <c r="F2800" s="355" t="s">
        <v>532</v>
      </c>
      <c r="G2800" s="355" t="s">
        <v>550</v>
      </c>
      <c r="H2800" s="430">
        <v>42668</v>
      </c>
      <c r="I2800" s="355">
        <f t="shared" si="48"/>
        <v>7</v>
      </c>
      <c r="J2800" s="430">
        <v>42668</v>
      </c>
      <c r="K2800" s="430">
        <v>21</v>
      </c>
      <c r="L2800" s="431" t="s">
        <v>408</v>
      </c>
      <c r="M2800" s="355" t="s">
        <v>13359</v>
      </c>
    </row>
    <row r="2801" spans="1:13">
      <c r="A2801" s="354">
        <v>45491</v>
      </c>
      <c r="B2801" s="355" t="s">
        <v>6658</v>
      </c>
      <c r="C2801" s="355" t="s">
        <v>539</v>
      </c>
      <c r="D2801" s="355" t="s">
        <v>6659</v>
      </c>
      <c r="E2801" s="355" t="s">
        <v>531</v>
      </c>
      <c r="F2801" s="355" t="s">
        <v>532</v>
      </c>
      <c r="G2801" s="355" t="s">
        <v>550</v>
      </c>
      <c r="H2801" s="430">
        <v>42504</v>
      </c>
      <c r="I2801" s="355">
        <f t="shared" si="48"/>
        <v>7</v>
      </c>
      <c r="J2801" s="430">
        <v>42504</v>
      </c>
      <c r="K2801" s="430">
        <v>21</v>
      </c>
      <c r="L2801" s="431" t="s">
        <v>408</v>
      </c>
      <c r="M2801" s="355" t="s">
        <v>13359</v>
      </c>
    </row>
    <row r="2802" spans="1:13">
      <c r="A2802" s="354">
        <v>45495</v>
      </c>
      <c r="B2802" s="355" t="s">
        <v>6660</v>
      </c>
      <c r="C2802" s="355" t="s">
        <v>542</v>
      </c>
      <c r="D2802" s="355" t="s">
        <v>6661</v>
      </c>
      <c r="E2802" s="355" t="s">
        <v>531</v>
      </c>
      <c r="F2802" s="355" t="s">
        <v>532</v>
      </c>
      <c r="G2802" s="355" t="s">
        <v>550</v>
      </c>
      <c r="H2802" s="430">
        <v>42675</v>
      </c>
      <c r="I2802" s="355">
        <f t="shared" si="48"/>
        <v>7</v>
      </c>
      <c r="J2802" s="430">
        <v>42675</v>
      </c>
      <c r="K2802" s="430">
        <v>21</v>
      </c>
      <c r="L2802" s="431" t="s">
        <v>408</v>
      </c>
      <c r="M2802" s="355" t="s">
        <v>13359</v>
      </c>
    </row>
    <row r="2803" spans="1:13">
      <c r="A2803" s="354">
        <v>45496</v>
      </c>
      <c r="B2803" s="355" t="s">
        <v>6662</v>
      </c>
      <c r="C2803" s="355" t="s">
        <v>542</v>
      </c>
      <c r="D2803" s="355" t="s">
        <v>6663</v>
      </c>
      <c r="E2803" s="355" t="s">
        <v>531</v>
      </c>
      <c r="F2803" s="355" t="s">
        <v>532</v>
      </c>
      <c r="G2803" s="355" t="s">
        <v>550</v>
      </c>
      <c r="H2803" s="430">
        <v>22105</v>
      </c>
      <c r="I2803" s="355">
        <f t="shared" si="48"/>
        <v>7</v>
      </c>
      <c r="J2803" s="430">
        <v>22105</v>
      </c>
      <c r="K2803" s="430">
        <v>11</v>
      </c>
      <c r="L2803" s="355" t="s">
        <v>408</v>
      </c>
      <c r="M2803" s="355" t="s">
        <v>13360</v>
      </c>
    </row>
    <row r="2804" spans="1:13">
      <c r="A2804" s="354">
        <v>45496</v>
      </c>
      <c r="B2804" s="355" t="s">
        <v>6662</v>
      </c>
      <c r="C2804" s="355" t="s">
        <v>542</v>
      </c>
      <c r="D2804" s="355" t="s">
        <v>6663</v>
      </c>
      <c r="E2804" s="355" t="s">
        <v>531</v>
      </c>
      <c r="F2804" s="355" t="s">
        <v>532</v>
      </c>
      <c r="G2804" s="355" t="s">
        <v>550</v>
      </c>
      <c r="H2804" s="430">
        <v>20494</v>
      </c>
      <c r="I2804" s="355">
        <f t="shared" si="48"/>
        <v>7</v>
      </c>
      <c r="J2804" s="430">
        <v>20494</v>
      </c>
      <c r="K2804" s="430">
        <v>10</v>
      </c>
      <c r="L2804" s="431" t="s">
        <v>408</v>
      </c>
      <c r="M2804" s="355" t="s">
        <v>13359</v>
      </c>
    </row>
    <row r="2805" spans="1:13">
      <c r="A2805" s="354">
        <v>45496</v>
      </c>
      <c r="B2805" s="355" t="s">
        <v>6664</v>
      </c>
      <c r="C2805" s="355" t="s">
        <v>541</v>
      </c>
      <c r="D2805" s="355" t="s">
        <v>6665</v>
      </c>
      <c r="E2805" s="355" t="s">
        <v>531</v>
      </c>
      <c r="F2805" s="355" t="s">
        <v>532</v>
      </c>
      <c r="G2805" s="355" t="s">
        <v>550</v>
      </c>
      <c r="H2805" s="430">
        <v>42642</v>
      </c>
      <c r="I2805" s="355">
        <f t="shared" si="48"/>
        <v>7</v>
      </c>
      <c r="J2805" s="430">
        <v>42642</v>
      </c>
      <c r="K2805" s="430">
        <v>21</v>
      </c>
      <c r="L2805" s="431" t="s">
        <v>408</v>
      </c>
      <c r="M2805" s="355" t="s">
        <v>13359</v>
      </c>
    </row>
    <row r="2806" spans="1:13">
      <c r="A2806" s="354">
        <v>45497</v>
      </c>
      <c r="B2806" s="355" t="s">
        <v>6666</v>
      </c>
      <c r="C2806" s="355" t="s">
        <v>537</v>
      </c>
      <c r="D2806" s="355" t="s">
        <v>6667</v>
      </c>
      <c r="E2806" s="355" t="s">
        <v>531</v>
      </c>
      <c r="F2806" s="355" t="s">
        <v>532</v>
      </c>
      <c r="G2806" s="355" t="s">
        <v>550</v>
      </c>
      <c r="H2806" s="430">
        <v>42341</v>
      </c>
      <c r="I2806" s="355">
        <f t="shared" si="48"/>
        <v>7</v>
      </c>
      <c r="J2806" s="430">
        <v>42341</v>
      </c>
      <c r="K2806" s="430">
        <v>21</v>
      </c>
      <c r="L2806" s="431" t="s">
        <v>408</v>
      </c>
      <c r="M2806" s="355" t="s">
        <v>13360</v>
      </c>
    </row>
    <row r="2807" spans="1:13">
      <c r="A2807" s="354">
        <v>45502</v>
      </c>
      <c r="B2807" s="355" t="s">
        <v>6668</v>
      </c>
      <c r="C2807" s="355" t="s">
        <v>6669</v>
      </c>
      <c r="D2807" s="355" t="s">
        <v>6670</v>
      </c>
      <c r="E2807" s="355" t="s">
        <v>531</v>
      </c>
      <c r="F2807" s="355" t="s">
        <v>532</v>
      </c>
      <c r="G2807" s="355" t="s">
        <v>550</v>
      </c>
      <c r="H2807" s="430">
        <v>43301</v>
      </c>
      <c r="I2807" s="355">
        <f t="shared" si="48"/>
        <v>7</v>
      </c>
      <c r="J2807" s="430">
        <v>43301</v>
      </c>
      <c r="K2807" s="430">
        <v>21</v>
      </c>
      <c r="L2807" s="431" t="s">
        <v>408</v>
      </c>
      <c r="M2807" s="355" t="s">
        <v>13360</v>
      </c>
    </row>
    <row r="2808" spans="1:13">
      <c r="A2808" s="354">
        <v>45503</v>
      </c>
      <c r="B2808" s="355" t="s">
        <v>6671</v>
      </c>
      <c r="C2808" s="355" t="s">
        <v>539</v>
      </c>
      <c r="D2808" s="355" t="s">
        <v>6672</v>
      </c>
      <c r="E2808" s="355" t="s">
        <v>531</v>
      </c>
      <c r="F2808" s="355" t="s">
        <v>532</v>
      </c>
      <c r="G2808" s="355" t="s">
        <v>550</v>
      </c>
      <c r="H2808" s="430">
        <v>43501</v>
      </c>
      <c r="I2808" s="355">
        <f t="shared" si="48"/>
        <v>7</v>
      </c>
      <c r="J2808" s="430">
        <v>43501</v>
      </c>
      <c r="K2808" s="430">
        <v>21</v>
      </c>
      <c r="L2808" s="431" t="s">
        <v>408</v>
      </c>
      <c r="M2808" s="355" t="s">
        <v>13360</v>
      </c>
    </row>
    <row r="2809" spans="1:13">
      <c r="A2809" s="354">
        <v>45503</v>
      </c>
      <c r="B2809" s="355" t="s">
        <v>6673</v>
      </c>
      <c r="C2809" s="355" t="s">
        <v>6674</v>
      </c>
      <c r="D2809" s="355" t="s">
        <v>6675</v>
      </c>
      <c r="E2809" s="355" t="s">
        <v>531</v>
      </c>
      <c r="F2809" s="355" t="s">
        <v>532</v>
      </c>
      <c r="G2809" s="355" t="s">
        <v>550</v>
      </c>
      <c r="H2809" s="430">
        <v>18411</v>
      </c>
      <c r="I2809" s="355">
        <f t="shared" si="48"/>
        <v>7</v>
      </c>
      <c r="J2809" s="430">
        <v>18411</v>
      </c>
      <c r="K2809" s="430">
        <v>9</v>
      </c>
      <c r="L2809" s="431" t="s">
        <v>408</v>
      </c>
      <c r="M2809" s="355" t="s">
        <v>13361</v>
      </c>
    </row>
    <row r="2810" spans="1:13">
      <c r="A2810" s="354">
        <v>45503</v>
      </c>
      <c r="B2810" s="355" t="s">
        <v>6673</v>
      </c>
      <c r="C2810" s="355" t="s">
        <v>6674</v>
      </c>
      <c r="D2810" s="355" t="s">
        <v>6675</v>
      </c>
      <c r="E2810" s="355" t="s">
        <v>531</v>
      </c>
      <c r="F2810" s="355" t="s">
        <v>532</v>
      </c>
      <c r="G2810" s="355" t="s">
        <v>550</v>
      </c>
      <c r="H2810" s="430">
        <v>24847</v>
      </c>
      <c r="I2810" s="355">
        <f t="shared" si="48"/>
        <v>7</v>
      </c>
      <c r="J2810" s="430">
        <v>24847</v>
      </c>
      <c r="K2810" s="430">
        <v>12</v>
      </c>
      <c r="L2810" s="431" t="s">
        <v>408</v>
      </c>
      <c r="M2810" s="355" t="s">
        <v>13360</v>
      </c>
    </row>
    <row r="2811" spans="1:13">
      <c r="A2811" s="354">
        <v>45504</v>
      </c>
      <c r="B2811" s="355" t="s">
        <v>6676</v>
      </c>
      <c r="C2811" s="355" t="s">
        <v>542</v>
      </c>
      <c r="D2811" s="355" t="s">
        <v>6677</v>
      </c>
      <c r="E2811" s="355" t="s">
        <v>531</v>
      </c>
      <c r="F2811" s="355" t="s">
        <v>532</v>
      </c>
      <c r="G2811" s="355" t="s">
        <v>550</v>
      </c>
      <c r="H2811" s="430">
        <v>41314</v>
      </c>
      <c r="I2811" s="355">
        <f t="shared" si="48"/>
        <v>7</v>
      </c>
      <c r="J2811" s="430">
        <v>41314</v>
      </c>
      <c r="K2811" s="430">
        <v>20</v>
      </c>
      <c r="L2811" s="431" t="s">
        <v>408</v>
      </c>
      <c r="M2811" s="355" t="s">
        <v>13361</v>
      </c>
    </row>
    <row r="2812" spans="1:13">
      <c r="A2812" s="354">
        <v>45504</v>
      </c>
      <c r="B2812" s="355" t="s">
        <v>6676</v>
      </c>
      <c r="C2812" s="355" t="s">
        <v>542</v>
      </c>
      <c r="D2812" s="355" t="s">
        <v>6677</v>
      </c>
      <c r="E2812" s="355" t="s">
        <v>531</v>
      </c>
      <c r="F2812" s="355" t="s">
        <v>532</v>
      </c>
      <c r="G2812" s="355" t="s">
        <v>550</v>
      </c>
      <c r="H2812" s="430">
        <v>2020</v>
      </c>
      <c r="I2812" s="355">
        <f t="shared" si="48"/>
        <v>7</v>
      </c>
      <c r="J2812" s="430">
        <v>2020</v>
      </c>
      <c r="K2812" s="430">
        <v>1</v>
      </c>
      <c r="L2812" s="431" t="s">
        <v>408</v>
      </c>
      <c r="M2812" s="355" t="s">
        <v>13360</v>
      </c>
    </row>
    <row r="2813" spans="1:13">
      <c r="A2813" s="354">
        <v>45498</v>
      </c>
      <c r="B2813" s="355" t="s">
        <v>6678</v>
      </c>
      <c r="C2813" s="355" t="s">
        <v>542</v>
      </c>
      <c r="D2813" s="355" t="s">
        <v>6679</v>
      </c>
      <c r="E2813" s="355" t="s">
        <v>531</v>
      </c>
      <c r="F2813" s="355" t="s">
        <v>532</v>
      </c>
      <c r="G2813" s="355" t="s">
        <v>550</v>
      </c>
      <c r="H2813" s="430">
        <v>42526</v>
      </c>
      <c r="I2813" s="355">
        <f t="shared" si="48"/>
        <v>7</v>
      </c>
      <c r="J2813" s="430">
        <v>42526</v>
      </c>
      <c r="K2813" s="430">
        <v>21</v>
      </c>
      <c r="L2813" s="431" t="s">
        <v>408</v>
      </c>
      <c r="M2813" s="355" t="s">
        <v>13360</v>
      </c>
    </row>
    <row r="2814" spans="1:13">
      <c r="A2814" s="354">
        <v>45498</v>
      </c>
      <c r="B2814" s="355" t="s">
        <v>6680</v>
      </c>
      <c r="C2814" s="355" t="s">
        <v>540</v>
      </c>
      <c r="D2814" s="355" t="s">
        <v>6681</v>
      </c>
      <c r="E2814" s="355" t="s">
        <v>531</v>
      </c>
      <c r="F2814" s="355" t="s">
        <v>532</v>
      </c>
      <c r="G2814" s="355" t="s">
        <v>550</v>
      </c>
      <c r="H2814" s="430">
        <v>42752</v>
      </c>
      <c r="I2814" s="355">
        <f t="shared" si="48"/>
        <v>7</v>
      </c>
      <c r="J2814" s="430">
        <v>42752</v>
      </c>
      <c r="K2814" s="430">
        <v>21</v>
      </c>
      <c r="L2814" s="431" t="s">
        <v>408</v>
      </c>
      <c r="M2814" s="355" t="s">
        <v>13360</v>
      </c>
    </row>
    <row r="2815" spans="1:13">
      <c r="A2815" s="354">
        <v>45502</v>
      </c>
      <c r="B2815" s="355" t="s">
        <v>6682</v>
      </c>
      <c r="C2815" s="355" t="s">
        <v>6683</v>
      </c>
      <c r="D2815" s="355" t="s">
        <v>6684</v>
      </c>
      <c r="E2815" s="355" t="s">
        <v>531</v>
      </c>
      <c r="F2815" s="355" t="s">
        <v>532</v>
      </c>
      <c r="G2815" s="355" t="s">
        <v>550</v>
      </c>
      <c r="H2815" s="430">
        <v>43140</v>
      </c>
      <c r="I2815" s="355">
        <f t="shared" si="48"/>
        <v>7</v>
      </c>
      <c r="J2815" s="430">
        <v>43140</v>
      </c>
      <c r="K2815" s="430">
        <v>21</v>
      </c>
      <c r="L2815" s="431" t="s">
        <v>408</v>
      </c>
      <c r="M2815" s="355" t="s">
        <v>13360</v>
      </c>
    </row>
    <row r="2816" spans="1:13">
      <c r="A2816" s="354">
        <v>45505</v>
      </c>
      <c r="B2816" s="355" t="s">
        <v>6685</v>
      </c>
      <c r="C2816" s="355" t="s">
        <v>542</v>
      </c>
      <c r="D2816" s="355" t="s">
        <v>6686</v>
      </c>
      <c r="E2816" s="355" t="s">
        <v>531</v>
      </c>
      <c r="F2816" s="355" t="s">
        <v>532</v>
      </c>
      <c r="G2816" s="355" t="s">
        <v>550</v>
      </c>
      <c r="H2816" s="430">
        <v>43044</v>
      </c>
      <c r="I2816" s="355">
        <f t="shared" si="48"/>
        <v>8</v>
      </c>
      <c r="J2816" s="430">
        <v>43044</v>
      </c>
      <c r="K2816" s="430">
        <v>21</v>
      </c>
      <c r="L2816" s="431" t="s">
        <v>408</v>
      </c>
      <c r="M2816" s="355" t="s">
        <v>13361</v>
      </c>
    </row>
    <row r="2817" spans="1:13">
      <c r="A2817" s="354">
        <v>45505</v>
      </c>
      <c r="B2817" s="355" t="s">
        <v>6687</v>
      </c>
      <c r="C2817" s="355" t="s">
        <v>541</v>
      </c>
      <c r="D2817" s="355" t="s">
        <v>6688</v>
      </c>
      <c r="E2817" s="355" t="s">
        <v>531</v>
      </c>
      <c r="F2817" s="355" t="s">
        <v>532</v>
      </c>
      <c r="G2817" s="355" t="s">
        <v>550</v>
      </c>
      <c r="H2817" s="430">
        <v>42272</v>
      </c>
      <c r="I2817" s="355">
        <f t="shared" si="48"/>
        <v>8</v>
      </c>
      <c r="J2817" s="430">
        <v>42272</v>
      </c>
      <c r="K2817" s="430">
        <v>21</v>
      </c>
      <c r="L2817" s="431" t="s">
        <v>408</v>
      </c>
      <c r="M2817" s="355" t="s">
        <v>13361</v>
      </c>
    </row>
    <row r="2818" spans="1:13">
      <c r="A2818" s="354">
        <v>45510</v>
      </c>
      <c r="B2818" s="355" t="s">
        <v>6689</v>
      </c>
      <c r="C2818" s="355" t="s">
        <v>6690</v>
      </c>
      <c r="D2818" s="355" t="s">
        <v>6691</v>
      </c>
      <c r="E2818" s="355" t="s">
        <v>531</v>
      </c>
      <c r="F2818" s="355" t="s">
        <v>532</v>
      </c>
      <c r="G2818" s="355" t="s">
        <v>550</v>
      </c>
      <c r="H2818" s="430">
        <v>42466</v>
      </c>
      <c r="I2818" s="355">
        <f t="shared" si="48"/>
        <v>8</v>
      </c>
      <c r="J2818" s="430">
        <v>42466</v>
      </c>
      <c r="K2818" s="430">
        <v>21</v>
      </c>
      <c r="L2818" s="431" t="s">
        <v>408</v>
      </c>
      <c r="M2818" s="355" t="s">
        <v>13361</v>
      </c>
    </row>
    <row r="2819" spans="1:13">
      <c r="A2819" s="354">
        <v>45510</v>
      </c>
      <c r="B2819" s="355" t="s">
        <v>6692</v>
      </c>
      <c r="C2819" s="355" t="s">
        <v>538</v>
      </c>
      <c r="D2819" s="355" t="s">
        <v>6693</v>
      </c>
      <c r="E2819" s="355" t="s">
        <v>531</v>
      </c>
      <c r="F2819" s="355" t="s">
        <v>532</v>
      </c>
      <c r="G2819" s="355" t="s">
        <v>550</v>
      </c>
      <c r="H2819" s="430">
        <v>42743</v>
      </c>
      <c r="I2819" s="355">
        <f t="shared" si="48"/>
        <v>8</v>
      </c>
      <c r="J2819" s="430">
        <v>42743</v>
      </c>
      <c r="K2819" s="430">
        <v>21</v>
      </c>
      <c r="L2819" s="431" t="s">
        <v>408</v>
      </c>
      <c r="M2819" s="355" t="s">
        <v>13361</v>
      </c>
    </row>
    <row r="2820" spans="1:13">
      <c r="A2820" s="354">
        <v>45511</v>
      </c>
      <c r="B2820" s="355" t="s">
        <v>6694</v>
      </c>
      <c r="C2820" s="355" t="s">
        <v>541</v>
      </c>
      <c r="D2820" s="355" t="s">
        <v>6695</v>
      </c>
      <c r="E2820" s="355" t="s">
        <v>531</v>
      </c>
      <c r="F2820" s="355" t="s">
        <v>532</v>
      </c>
      <c r="G2820" s="355" t="s">
        <v>550</v>
      </c>
      <c r="H2820" s="430">
        <v>10237</v>
      </c>
      <c r="I2820" s="355">
        <f t="shared" si="48"/>
        <v>8</v>
      </c>
      <c r="J2820" s="430">
        <v>10237</v>
      </c>
      <c r="K2820" s="430">
        <v>5</v>
      </c>
      <c r="L2820" s="431" t="s">
        <v>408</v>
      </c>
      <c r="M2820" s="355" t="s">
        <v>13362</v>
      </c>
    </row>
    <row r="2821" spans="1:13">
      <c r="A2821" s="354">
        <v>45511</v>
      </c>
      <c r="B2821" s="355" t="s">
        <v>6694</v>
      </c>
      <c r="C2821" s="355" t="s">
        <v>541</v>
      </c>
      <c r="D2821" s="355" t="s">
        <v>6695</v>
      </c>
      <c r="E2821" s="355" t="s">
        <v>531</v>
      </c>
      <c r="F2821" s="355" t="s">
        <v>532</v>
      </c>
      <c r="G2821" s="355" t="s">
        <v>550</v>
      </c>
      <c r="H2821" s="430">
        <v>32341</v>
      </c>
      <c r="I2821" s="355">
        <f t="shared" si="48"/>
        <v>8</v>
      </c>
      <c r="J2821" s="430">
        <v>32341</v>
      </c>
      <c r="K2821" s="430">
        <v>16</v>
      </c>
      <c r="L2821" s="431" t="s">
        <v>408</v>
      </c>
      <c r="M2821" s="355" t="s">
        <v>13361</v>
      </c>
    </row>
    <row r="2822" spans="1:13">
      <c r="A2822" s="354">
        <v>45511</v>
      </c>
      <c r="B2822" s="355" t="s">
        <v>6696</v>
      </c>
      <c r="C2822" s="355" t="s">
        <v>540</v>
      </c>
      <c r="D2822" s="355" t="s">
        <v>6697</v>
      </c>
      <c r="E2822" s="355" t="s">
        <v>531</v>
      </c>
      <c r="F2822" s="355" t="s">
        <v>532</v>
      </c>
      <c r="G2822" s="355" t="s">
        <v>550</v>
      </c>
      <c r="H2822" s="430">
        <v>43360</v>
      </c>
      <c r="I2822" s="355">
        <f t="shared" si="48"/>
        <v>8</v>
      </c>
      <c r="J2822" s="430">
        <v>43360</v>
      </c>
      <c r="K2822" s="430">
        <v>21</v>
      </c>
      <c r="L2822" s="431" t="s">
        <v>408</v>
      </c>
      <c r="M2822" s="355" t="s">
        <v>13362</v>
      </c>
    </row>
    <row r="2823" spans="1:13">
      <c r="A2823" s="354">
        <v>45512</v>
      </c>
      <c r="B2823" s="355" t="s">
        <v>6698</v>
      </c>
      <c r="C2823" s="355" t="s">
        <v>535</v>
      </c>
      <c r="D2823" s="355" t="s">
        <v>6699</v>
      </c>
      <c r="E2823" s="355" t="s">
        <v>531</v>
      </c>
      <c r="F2823" s="355" t="s">
        <v>532</v>
      </c>
      <c r="G2823" s="355" t="s">
        <v>550</v>
      </c>
      <c r="H2823" s="430">
        <v>42945</v>
      </c>
      <c r="I2823" s="355">
        <f t="shared" si="48"/>
        <v>8</v>
      </c>
      <c r="J2823" s="430">
        <v>42945</v>
      </c>
      <c r="K2823" s="430">
        <v>21</v>
      </c>
      <c r="L2823" s="431" t="s">
        <v>408</v>
      </c>
      <c r="M2823" s="355" t="s">
        <v>13362</v>
      </c>
    </row>
    <row r="2824" spans="1:13">
      <c r="A2824" s="354">
        <v>45517</v>
      </c>
      <c r="B2824" s="355" t="s">
        <v>6700</v>
      </c>
      <c r="C2824" s="355" t="s">
        <v>6701</v>
      </c>
      <c r="D2824" s="355" t="s">
        <v>6702</v>
      </c>
      <c r="E2824" s="355" t="s">
        <v>531</v>
      </c>
      <c r="F2824" s="355" t="s">
        <v>532</v>
      </c>
      <c r="G2824" s="355" t="s">
        <v>550</v>
      </c>
      <c r="H2824" s="430">
        <v>42580</v>
      </c>
      <c r="I2824" s="355">
        <f t="shared" si="48"/>
        <v>8</v>
      </c>
      <c r="J2824" s="430">
        <v>42580</v>
      </c>
      <c r="K2824" s="430">
        <v>21</v>
      </c>
      <c r="L2824" s="431" t="s">
        <v>408</v>
      </c>
      <c r="M2824" s="355" t="s">
        <v>13362</v>
      </c>
    </row>
    <row r="2825" spans="1:13">
      <c r="A2825" s="354">
        <v>45517</v>
      </c>
      <c r="B2825" s="355" t="s">
        <v>6703</v>
      </c>
      <c r="C2825" s="355" t="s">
        <v>6669</v>
      </c>
      <c r="D2825" s="355" t="s">
        <v>6704</v>
      </c>
      <c r="E2825" s="355" t="s">
        <v>531</v>
      </c>
      <c r="F2825" s="355" t="s">
        <v>532</v>
      </c>
      <c r="G2825" s="355" t="s">
        <v>550</v>
      </c>
      <c r="H2825" s="430">
        <v>42352</v>
      </c>
      <c r="I2825" s="355">
        <f t="shared" si="48"/>
        <v>8</v>
      </c>
      <c r="J2825" s="430">
        <v>42352</v>
      </c>
      <c r="K2825" s="430">
        <v>21</v>
      </c>
      <c r="L2825" s="431" t="s">
        <v>408</v>
      </c>
      <c r="M2825" s="355" t="s">
        <v>13362</v>
      </c>
    </row>
    <row r="2826" spans="1:13">
      <c r="A2826" s="354">
        <v>45518</v>
      </c>
      <c r="B2826" s="355" t="s">
        <v>6705</v>
      </c>
      <c r="C2826" s="355" t="s">
        <v>538</v>
      </c>
      <c r="D2826" s="355" t="s">
        <v>6706</v>
      </c>
      <c r="E2826" s="355" t="s">
        <v>531</v>
      </c>
      <c r="F2826" s="355" t="s">
        <v>532</v>
      </c>
      <c r="G2826" s="355" t="s">
        <v>550</v>
      </c>
      <c r="H2826" s="430">
        <v>42989</v>
      </c>
      <c r="I2826" s="355">
        <f t="shared" si="48"/>
        <v>8</v>
      </c>
      <c r="J2826" s="430">
        <v>42989</v>
      </c>
      <c r="K2826" s="430">
        <v>21</v>
      </c>
      <c r="L2826" s="431" t="s">
        <v>408</v>
      </c>
      <c r="M2826" s="355" t="s">
        <v>13362</v>
      </c>
    </row>
    <row r="2827" spans="1:13">
      <c r="A2827" s="354">
        <v>45518</v>
      </c>
      <c r="B2827" s="355" t="s">
        <v>6707</v>
      </c>
      <c r="C2827" s="355" t="s">
        <v>542</v>
      </c>
      <c r="D2827" s="355" t="s">
        <v>6708</v>
      </c>
      <c r="E2827" s="355" t="s">
        <v>531</v>
      </c>
      <c r="F2827" s="355" t="s">
        <v>532</v>
      </c>
      <c r="G2827" s="355" t="s">
        <v>550</v>
      </c>
      <c r="H2827" s="430">
        <v>43281</v>
      </c>
      <c r="I2827" s="355">
        <f t="shared" si="48"/>
        <v>8</v>
      </c>
      <c r="J2827" s="430">
        <v>43281</v>
      </c>
      <c r="K2827" s="430">
        <v>21</v>
      </c>
      <c r="L2827" s="431" t="s">
        <v>408</v>
      </c>
      <c r="M2827" s="355" t="s">
        <v>13362</v>
      </c>
    </row>
    <row r="2828" spans="1:13">
      <c r="A2828" s="354">
        <v>45519</v>
      </c>
      <c r="B2828" s="355" t="s">
        <v>6709</v>
      </c>
      <c r="C2828" s="355" t="s">
        <v>540</v>
      </c>
      <c r="D2828" s="355" t="s">
        <v>6710</v>
      </c>
      <c r="E2828" s="355" t="s">
        <v>531</v>
      </c>
      <c r="F2828" s="355" t="s">
        <v>532</v>
      </c>
      <c r="G2828" s="355" t="s">
        <v>550</v>
      </c>
      <c r="H2828" s="430">
        <v>16422</v>
      </c>
      <c r="I2828" s="355">
        <f t="shared" si="48"/>
        <v>8</v>
      </c>
      <c r="J2828" s="430">
        <v>16422</v>
      </c>
      <c r="K2828" s="430">
        <v>8</v>
      </c>
      <c r="L2828" s="431" t="s">
        <v>408</v>
      </c>
      <c r="M2828" s="355" t="s">
        <v>13363</v>
      </c>
    </row>
    <row r="2829" spans="1:13">
      <c r="A2829" s="354">
        <v>45519</v>
      </c>
      <c r="B2829" s="355" t="s">
        <v>6709</v>
      </c>
      <c r="C2829" s="355" t="s">
        <v>540</v>
      </c>
      <c r="D2829" s="355" t="s">
        <v>6710</v>
      </c>
      <c r="E2829" s="355" t="s">
        <v>531</v>
      </c>
      <c r="F2829" s="355" t="s">
        <v>532</v>
      </c>
      <c r="G2829" s="355" t="s">
        <v>550</v>
      </c>
      <c r="H2829" s="430">
        <v>26787</v>
      </c>
      <c r="I2829" s="355">
        <f t="shared" si="48"/>
        <v>8</v>
      </c>
      <c r="J2829" s="430">
        <v>26787</v>
      </c>
      <c r="K2829" s="430">
        <v>13</v>
      </c>
      <c r="L2829" s="431" t="s">
        <v>408</v>
      </c>
      <c r="M2829" s="355" t="s">
        <v>13362</v>
      </c>
    </row>
    <row r="2830" spans="1:13">
      <c r="A2830" s="354">
        <v>45524</v>
      </c>
      <c r="B2830" s="355" t="s">
        <v>6711</v>
      </c>
      <c r="C2830" s="355" t="s">
        <v>537</v>
      </c>
      <c r="D2830" s="355" t="s">
        <v>6712</v>
      </c>
      <c r="E2830" s="355" t="s">
        <v>531</v>
      </c>
      <c r="F2830" s="355" t="s">
        <v>532</v>
      </c>
      <c r="G2830" s="355" t="s">
        <v>550</v>
      </c>
      <c r="H2830" s="430">
        <v>42253</v>
      </c>
      <c r="I2830" s="355">
        <f t="shared" si="48"/>
        <v>8</v>
      </c>
      <c r="J2830" s="430">
        <v>42253</v>
      </c>
      <c r="K2830" s="430">
        <v>21</v>
      </c>
      <c r="L2830" s="431" t="s">
        <v>408</v>
      </c>
      <c r="M2830" s="355" t="s">
        <v>13363</v>
      </c>
    </row>
    <row r="2831" spans="1:13">
      <c r="A2831" s="354">
        <v>45524</v>
      </c>
      <c r="B2831" s="355" t="s">
        <v>6713</v>
      </c>
      <c r="C2831" s="355" t="s">
        <v>6701</v>
      </c>
      <c r="D2831" s="355" t="s">
        <v>6714</v>
      </c>
      <c r="E2831" s="355" t="s">
        <v>531</v>
      </c>
      <c r="F2831" s="355" t="s">
        <v>532</v>
      </c>
      <c r="G2831" s="355" t="s">
        <v>550</v>
      </c>
      <c r="H2831" s="430">
        <v>42417</v>
      </c>
      <c r="I2831" s="355">
        <f t="shared" si="48"/>
        <v>8</v>
      </c>
      <c r="J2831" s="430">
        <v>42417</v>
      </c>
      <c r="K2831" s="430">
        <v>21</v>
      </c>
      <c r="L2831" s="431" t="s">
        <v>408</v>
      </c>
      <c r="M2831" s="355" t="s">
        <v>13363</v>
      </c>
    </row>
    <row r="2832" spans="1:13">
      <c r="A2832" s="354">
        <v>45525</v>
      </c>
      <c r="B2832" s="355" t="s">
        <v>6715</v>
      </c>
      <c r="C2832" s="355" t="s">
        <v>534</v>
      </c>
      <c r="D2832" s="355" t="s">
        <v>6716</v>
      </c>
      <c r="E2832" s="355" t="s">
        <v>531</v>
      </c>
      <c r="F2832" s="355" t="s">
        <v>532</v>
      </c>
      <c r="G2832" s="355" t="s">
        <v>550</v>
      </c>
      <c r="H2832" s="430">
        <v>42194</v>
      </c>
      <c r="I2832" s="355">
        <f t="shared" si="48"/>
        <v>8</v>
      </c>
      <c r="J2832" s="430">
        <v>42194</v>
      </c>
      <c r="K2832" s="430">
        <v>21</v>
      </c>
      <c r="L2832" s="431" t="s">
        <v>408</v>
      </c>
      <c r="M2832" s="355" t="s">
        <v>13363</v>
      </c>
    </row>
    <row r="2833" spans="1:13">
      <c r="A2833" s="354">
        <v>45525</v>
      </c>
      <c r="B2833" s="355" t="s">
        <v>6717</v>
      </c>
      <c r="C2833" s="355" t="s">
        <v>530</v>
      </c>
      <c r="D2833" s="355" t="s">
        <v>6718</v>
      </c>
      <c r="E2833" s="355" t="s">
        <v>531</v>
      </c>
      <c r="F2833" s="355" t="s">
        <v>532</v>
      </c>
      <c r="G2833" s="355" t="s">
        <v>550</v>
      </c>
      <c r="H2833" s="430">
        <v>42233</v>
      </c>
      <c r="I2833" s="355">
        <f t="shared" si="48"/>
        <v>8</v>
      </c>
      <c r="J2833" s="430">
        <v>42233</v>
      </c>
      <c r="K2833" s="430">
        <v>21</v>
      </c>
      <c r="L2833" s="431" t="s">
        <v>408</v>
      </c>
      <c r="M2833" s="355" t="s">
        <v>13363</v>
      </c>
    </row>
    <row r="2834" spans="1:13">
      <c r="A2834" s="354">
        <v>45531</v>
      </c>
      <c r="B2834" s="355" t="s">
        <v>6719</v>
      </c>
      <c r="C2834" s="355" t="s">
        <v>534</v>
      </c>
      <c r="D2834" s="355" t="s">
        <v>6720</v>
      </c>
      <c r="E2834" s="355" t="s">
        <v>531</v>
      </c>
      <c r="F2834" s="355" t="s">
        <v>532</v>
      </c>
      <c r="G2834" s="355" t="s">
        <v>550</v>
      </c>
      <c r="H2834" s="430">
        <v>42988</v>
      </c>
      <c r="I2834" s="355">
        <f t="shared" si="48"/>
        <v>8</v>
      </c>
      <c r="J2834" s="430">
        <v>42988</v>
      </c>
      <c r="K2834" s="430">
        <v>21</v>
      </c>
      <c r="L2834" s="431" t="s">
        <v>408</v>
      </c>
      <c r="M2834" s="355" t="s">
        <v>13364</v>
      </c>
    </row>
    <row r="2835" spans="1:13">
      <c r="A2835" s="354">
        <v>45531</v>
      </c>
      <c r="B2835" s="355" t="s">
        <v>6721</v>
      </c>
      <c r="C2835" s="355" t="s">
        <v>6722</v>
      </c>
      <c r="D2835" s="355" t="s">
        <v>6723</v>
      </c>
      <c r="E2835" s="355" t="s">
        <v>531</v>
      </c>
      <c r="F2835" s="355" t="s">
        <v>532</v>
      </c>
      <c r="G2835" s="355" t="s">
        <v>550</v>
      </c>
      <c r="H2835" s="430">
        <v>43147</v>
      </c>
      <c r="I2835" s="355">
        <f t="shared" si="48"/>
        <v>8</v>
      </c>
      <c r="J2835" s="430">
        <v>43147</v>
      </c>
      <c r="K2835" s="430">
        <v>21</v>
      </c>
      <c r="L2835" s="431" t="s">
        <v>408</v>
      </c>
      <c r="M2835" s="355" t="s">
        <v>13364</v>
      </c>
    </row>
    <row r="2836" spans="1:13">
      <c r="A2836" s="354">
        <v>45532</v>
      </c>
      <c r="B2836" s="355" t="s">
        <v>6724</v>
      </c>
      <c r="C2836" s="355" t="s">
        <v>535</v>
      </c>
      <c r="D2836" s="355" t="s">
        <v>6725</v>
      </c>
      <c r="E2836" s="355" t="s">
        <v>531</v>
      </c>
      <c r="F2836" s="355" t="s">
        <v>532</v>
      </c>
      <c r="G2836" s="355" t="s">
        <v>550</v>
      </c>
      <c r="H2836" s="430">
        <v>42954</v>
      </c>
      <c r="I2836" s="355">
        <f t="shared" si="48"/>
        <v>8</v>
      </c>
      <c r="J2836" s="430">
        <v>42954</v>
      </c>
      <c r="K2836" s="430">
        <v>21</v>
      </c>
      <c r="L2836" s="431" t="s">
        <v>408</v>
      </c>
      <c r="M2836" s="355" t="s">
        <v>13364</v>
      </c>
    </row>
    <row r="2837" spans="1:13">
      <c r="A2837" s="354">
        <v>45532</v>
      </c>
      <c r="B2837" s="355" t="s">
        <v>6726</v>
      </c>
      <c r="C2837" s="355" t="s">
        <v>538</v>
      </c>
      <c r="D2837" s="355" t="s">
        <v>6727</v>
      </c>
      <c r="E2837" s="355" t="s">
        <v>531</v>
      </c>
      <c r="F2837" s="355" t="s">
        <v>532</v>
      </c>
      <c r="G2837" s="355" t="s">
        <v>550</v>
      </c>
      <c r="H2837" s="430">
        <v>43077</v>
      </c>
      <c r="I2837" s="355">
        <f t="shared" si="48"/>
        <v>8</v>
      </c>
      <c r="J2837" s="430">
        <v>43077</v>
      </c>
      <c r="K2837" s="430">
        <v>21</v>
      </c>
      <c r="L2837" s="431" t="s">
        <v>408</v>
      </c>
      <c r="M2837" s="355" t="s">
        <v>13364</v>
      </c>
    </row>
    <row r="2838" spans="1:13">
      <c r="A2838" s="354">
        <v>45533</v>
      </c>
      <c r="B2838" s="355" t="s">
        <v>6728</v>
      </c>
      <c r="C2838" s="355" t="s">
        <v>535</v>
      </c>
      <c r="D2838" s="355" t="s">
        <v>6729</v>
      </c>
      <c r="E2838" s="355" t="s">
        <v>531</v>
      </c>
      <c r="F2838" s="355" t="s">
        <v>532</v>
      </c>
      <c r="G2838" s="355" t="s">
        <v>550</v>
      </c>
      <c r="H2838" s="430">
        <v>43556</v>
      </c>
      <c r="I2838" s="355">
        <f t="shared" si="48"/>
        <v>8</v>
      </c>
      <c r="J2838" s="430">
        <v>43556</v>
      </c>
      <c r="K2838" s="430">
        <v>21</v>
      </c>
      <c r="L2838" s="431" t="s">
        <v>408</v>
      </c>
      <c r="M2838" s="355" t="s">
        <v>13364</v>
      </c>
    </row>
    <row r="2839" spans="1:13">
      <c r="A2839" s="354">
        <v>45530</v>
      </c>
      <c r="B2839" s="355" t="s">
        <v>6730</v>
      </c>
      <c r="C2839" s="355" t="s">
        <v>542</v>
      </c>
      <c r="D2839" s="355" t="s">
        <v>6731</v>
      </c>
      <c r="E2839" s="355" t="s">
        <v>531</v>
      </c>
      <c r="F2839" s="355" t="s">
        <v>532</v>
      </c>
      <c r="G2839" s="355" t="s">
        <v>550</v>
      </c>
      <c r="H2839" s="430">
        <v>41904</v>
      </c>
      <c r="I2839" s="355">
        <f t="shared" si="48"/>
        <v>8</v>
      </c>
      <c r="J2839" s="430">
        <v>41904</v>
      </c>
      <c r="K2839" s="430">
        <v>21</v>
      </c>
      <c r="L2839" s="431" t="s">
        <v>408</v>
      </c>
      <c r="M2839" s="355" t="s">
        <v>13363</v>
      </c>
    </row>
    <row r="2840" spans="1:13">
      <c r="A2840" s="354">
        <v>45530</v>
      </c>
      <c r="B2840" s="355" t="s">
        <v>6732</v>
      </c>
      <c r="C2840" s="355" t="s">
        <v>6733</v>
      </c>
      <c r="D2840" s="355" t="s">
        <v>6734</v>
      </c>
      <c r="E2840" s="355" t="s">
        <v>531</v>
      </c>
      <c r="F2840" s="355" t="s">
        <v>532</v>
      </c>
      <c r="G2840" s="355" t="s">
        <v>550</v>
      </c>
      <c r="H2840" s="430">
        <v>6032</v>
      </c>
      <c r="I2840" s="355">
        <f t="shared" si="48"/>
        <v>8</v>
      </c>
      <c r="J2840" s="430">
        <v>6032</v>
      </c>
      <c r="K2840" s="430">
        <v>3</v>
      </c>
      <c r="L2840" s="431" t="s">
        <v>408</v>
      </c>
      <c r="M2840" s="355" t="s">
        <v>13364</v>
      </c>
    </row>
    <row r="2841" spans="1:13">
      <c r="A2841" s="354">
        <v>45530</v>
      </c>
      <c r="B2841" s="355" t="s">
        <v>6732</v>
      </c>
      <c r="C2841" s="355" t="s">
        <v>6733</v>
      </c>
      <c r="D2841" s="355" t="s">
        <v>6734</v>
      </c>
      <c r="E2841" s="355" t="s">
        <v>531</v>
      </c>
      <c r="F2841" s="355" t="s">
        <v>532</v>
      </c>
      <c r="G2841" s="355" t="s">
        <v>550</v>
      </c>
      <c r="H2841" s="430">
        <v>36060</v>
      </c>
      <c r="I2841" s="355">
        <f t="shared" si="48"/>
        <v>8</v>
      </c>
      <c r="J2841" s="430">
        <v>36060</v>
      </c>
      <c r="K2841" s="430">
        <v>18</v>
      </c>
      <c r="L2841" s="431" t="s">
        <v>408</v>
      </c>
      <c r="M2841" s="355" t="s">
        <v>13363</v>
      </c>
    </row>
    <row r="2842" spans="1:13">
      <c r="A2842" s="354">
        <v>45538</v>
      </c>
      <c r="B2842" s="355" t="s">
        <v>6735</v>
      </c>
      <c r="C2842" s="355" t="s">
        <v>542</v>
      </c>
      <c r="D2842" s="355" t="s">
        <v>6736</v>
      </c>
      <c r="E2842" s="355" t="s">
        <v>531</v>
      </c>
      <c r="F2842" s="355" t="s">
        <v>532</v>
      </c>
      <c r="G2842" s="355" t="s">
        <v>550</v>
      </c>
      <c r="H2842" s="430">
        <v>43890</v>
      </c>
      <c r="I2842" s="355">
        <f t="shared" si="48"/>
        <v>9</v>
      </c>
      <c r="J2842" s="430">
        <v>43890</v>
      </c>
      <c r="K2842" s="430">
        <v>21</v>
      </c>
      <c r="L2842" s="431" t="s">
        <v>408</v>
      </c>
      <c r="M2842" s="355" t="s">
        <v>13364</v>
      </c>
    </row>
    <row r="2843" spans="1:13">
      <c r="A2843" s="354">
        <v>45538</v>
      </c>
      <c r="B2843" s="355" t="s">
        <v>6737</v>
      </c>
      <c r="C2843" s="355" t="s">
        <v>540</v>
      </c>
      <c r="D2843" s="355" t="s">
        <v>6738</v>
      </c>
      <c r="E2843" s="355" t="s">
        <v>531</v>
      </c>
      <c r="F2843" s="355" t="s">
        <v>532</v>
      </c>
      <c r="G2843" s="355" t="s">
        <v>550</v>
      </c>
      <c r="H2843" s="430">
        <v>43680</v>
      </c>
      <c r="I2843" s="355">
        <f t="shared" si="48"/>
        <v>9</v>
      </c>
      <c r="J2843" s="430">
        <v>43680</v>
      </c>
      <c r="K2843" s="430">
        <v>21</v>
      </c>
      <c r="L2843" s="355" t="s">
        <v>408</v>
      </c>
      <c r="M2843" s="355" t="s">
        <v>13365</v>
      </c>
    </row>
    <row r="2844" spans="1:13">
      <c r="A2844" s="354">
        <v>45539</v>
      </c>
      <c r="B2844" s="355" t="s">
        <v>6739</v>
      </c>
      <c r="C2844" s="355" t="s">
        <v>540</v>
      </c>
      <c r="D2844" s="355" t="s">
        <v>6740</v>
      </c>
      <c r="E2844" s="355" t="s">
        <v>531</v>
      </c>
      <c r="F2844" s="355" t="s">
        <v>532</v>
      </c>
      <c r="G2844" s="355" t="s">
        <v>550</v>
      </c>
      <c r="H2844" s="430">
        <v>43734</v>
      </c>
      <c r="I2844" s="355">
        <f t="shared" si="48"/>
        <v>9</v>
      </c>
      <c r="J2844" s="430">
        <v>43734</v>
      </c>
      <c r="K2844" s="430">
        <v>21</v>
      </c>
      <c r="L2844" s="431" t="s">
        <v>300</v>
      </c>
      <c r="M2844" s="355" t="s">
        <v>13365</v>
      </c>
    </row>
    <row r="2845" spans="1:13">
      <c r="A2845" s="354">
        <v>45539</v>
      </c>
      <c r="B2845" s="355" t="s">
        <v>6741</v>
      </c>
      <c r="C2845" s="355" t="s">
        <v>536</v>
      </c>
      <c r="D2845" s="355" t="s">
        <v>6742</v>
      </c>
      <c r="E2845" s="355" t="s">
        <v>531</v>
      </c>
      <c r="F2845" s="355" t="s">
        <v>532</v>
      </c>
      <c r="G2845" s="355" t="s">
        <v>550</v>
      </c>
      <c r="H2845" s="430">
        <v>32845</v>
      </c>
      <c r="I2845" s="355">
        <f t="shared" ref="I2845:I2908" si="49">MONTH(A2845)</f>
        <v>9</v>
      </c>
      <c r="J2845" s="430">
        <v>32845</v>
      </c>
      <c r="K2845" s="430">
        <v>16</v>
      </c>
      <c r="L2845" s="431" t="s">
        <v>300</v>
      </c>
      <c r="M2845" s="355" t="s">
        <v>13366</v>
      </c>
    </row>
    <row r="2846" spans="1:13">
      <c r="A2846" s="354">
        <v>45539</v>
      </c>
      <c r="B2846" s="355" t="s">
        <v>6741</v>
      </c>
      <c r="C2846" s="355" t="s">
        <v>536</v>
      </c>
      <c r="D2846" s="355" t="s">
        <v>6742</v>
      </c>
      <c r="E2846" s="355" t="s">
        <v>531</v>
      </c>
      <c r="F2846" s="355" t="s">
        <v>532</v>
      </c>
      <c r="G2846" s="355" t="s">
        <v>550</v>
      </c>
      <c r="H2846" s="430">
        <v>4042</v>
      </c>
      <c r="I2846" s="355">
        <f t="shared" si="49"/>
        <v>9</v>
      </c>
      <c r="J2846" s="430">
        <v>4042</v>
      </c>
      <c r="K2846" s="430">
        <v>2</v>
      </c>
      <c r="L2846" s="431" t="s">
        <v>300</v>
      </c>
      <c r="M2846" s="355" t="s">
        <v>13365</v>
      </c>
    </row>
    <row r="2847" spans="1:13">
      <c r="A2847" s="354">
        <v>45539</v>
      </c>
      <c r="B2847" s="355" t="s">
        <v>6741</v>
      </c>
      <c r="C2847" s="355" t="s">
        <v>536</v>
      </c>
      <c r="D2847" s="355" t="s">
        <v>6742</v>
      </c>
      <c r="E2847" s="355" t="s">
        <v>531</v>
      </c>
      <c r="F2847" s="355" t="s">
        <v>532</v>
      </c>
      <c r="G2847" s="355" t="s">
        <v>550</v>
      </c>
      <c r="H2847" s="430">
        <v>6328</v>
      </c>
      <c r="I2847" s="355">
        <f t="shared" si="49"/>
        <v>9</v>
      </c>
      <c r="J2847" s="430">
        <v>6328</v>
      </c>
      <c r="K2847" s="430">
        <v>3</v>
      </c>
      <c r="L2847" s="431" t="s">
        <v>300</v>
      </c>
      <c r="M2847" s="355" t="s">
        <v>13364</v>
      </c>
    </row>
    <row r="2848" spans="1:13">
      <c r="A2848" s="354">
        <v>45540</v>
      </c>
      <c r="B2848" s="355" t="s">
        <v>6743</v>
      </c>
      <c r="C2848" s="355" t="s">
        <v>536</v>
      </c>
      <c r="D2848" s="355" t="s">
        <v>6744</v>
      </c>
      <c r="E2848" s="355" t="s">
        <v>531</v>
      </c>
      <c r="F2848" s="355" t="s">
        <v>532</v>
      </c>
      <c r="G2848" s="355" t="s">
        <v>550</v>
      </c>
      <c r="H2848" s="430">
        <v>42855</v>
      </c>
      <c r="I2848" s="355">
        <f t="shared" si="49"/>
        <v>9</v>
      </c>
      <c r="J2848" s="430">
        <v>42855</v>
      </c>
      <c r="K2848" s="430">
        <v>21</v>
      </c>
      <c r="L2848" s="431" t="s">
        <v>300</v>
      </c>
      <c r="M2848" s="355" t="s">
        <v>13366</v>
      </c>
    </row>
    <row r="2849" spans="1:13">
      <c r="A2849" s="354">
        <v>45540</v>
      </c>
      <c r="B2849" s="355" t="s">
        <v>6745</v>
      </c>
      <c r="C2849" s="355" t="s">
        <v>540</v>
      </c>
      <c r="D2849" s="355" t="s">
        <v>6746</v>
      </c>
      <c r="E2849" s="355" t="s">
        <v>531</v>
      </c>
      <c r="F2849" s="355" t="s">
        <v>532</v>
      </c>
      <c r="G2849" s="355" t="s">
        <v>550</v>
      </c>
      <c r="H2849" s="430">
        <v>42552</v>
      </c>
      <c r="I2849" s="355">
        <f t="shared" si="49"/>
        <v>9</v>
      </c>
      <c r="J2849" s="430">
        <v>42552</v>
      </c>
      <c r="K2849" s="430">
        <v>21</v>
      </c>
      <c r="L2849" s="431" t="s">
        <v>300</v>
      </c>
      <c r="M2849" s="355" t="s">
        <v>13366</v>
      </c>
    </row>
    <row r="2850" spans="1:13">
      <c r="A2850" s="354">
        <v>45544</v>
      </c>
      <c r="B2850" s="355" t="s">
        <v>6747</v>
      </c>
      <c r="C2850" s="355" t="s">
        <v>538</v>
      </c>
      <c r="D2850" s="355" t="s">
        <v>6748</v>
      </c>
      <c r="E2850" s="355" t="s">
        <v>531</v>
      </c>
      <c r="F2850" s="355" t="s">
        <v>532</v>
      </c>
      <c r="G2850" s="355" t="s">
        <v>550</v>
      </c>
      <c r="H2850" s="430">
        <v>44015</v>
      </c>
      <c r="I2850" s="355">
        <f t="shared" si="49"/>
        <v>9</v>
      </c>
      <c r="J2850" s="430">
        <v>44015</v>
      </c>
      <c r="K2850" s="430">
        <v>21</v>
      </c>
      <c r="L2850" s="431" t="s">
        <v>408</v>
      </c>
      <c r="M2850" s="355" t="s">
        <v>13365</v>
      </c>
    </row>
    <row r="2851" spans="1:13">
      <c r="A2851" s="354">
        <v>45545</v>
      </c>
      <c r="B2851" s="355" t="s">
        <v>6749</v>
      </c>
      <c r="C2851" s="355" t="s">
        <v>542</v>
      </c>
      <c r="D2851" s="355" t="s">
        <v>6750</v>
      </c>
      <c r="E2851" s="355" t="s">
        <v>531</v>
      </c>
      <c r="F2851" s="355" t="s">
        <v>532</v>
      </c>
      <c r="G2851" s="355" t="s">
        <v>550</v>
      </c>
      <c r="H2851" s="430">
        <v>43820</v>
      </c>
      <c r="I2851" s="355">
        <f t="shared" si="49"/>
        <v>9</v>
      </c>
      <c r="J2851" s="430">
        <v>43820</v>
      </c>
      <c r="K2851" s="430">
        <v>21</v>
      </c>
      <c r="L2851" s="431" t="s">
        <v>408</v>
      </c>
      <c r="M2851" s="355" t="s">
        <v>13365</v>
      </c>
    </row>
    <row r="2852" spans="1:13">
      <c r="A2852" s="354">
        <v>45545</v>
      </c>
      <c r="B2852" s="355" t="s">
        <v>6751</v>
      </c>
      <c r="C2852" s="355" t="s">
        <v>540</v>
      </c>
      <c r="D2852" s="355" t="s">
        <v>6752</v>
      </c>
      <c r="E2852" s="355" t="s">
        <v>531</v>
      </c>
      <c r="F2852" s="355" t="s">
        <v>532</v>
      </c>
      <c r="G2852" s="355" t="s">
        <v>550</v>
      </c>
      <c r="H2852" s="430">
        <v>44073</v>
      </c>
      <c r="I2852" s="355">
        <f t="shared" si="49"/>
        <v>9</v>
      </c>
      <c r="J2852" s="430">
        <v>44073</v>
      </c>
      <c r="K2852" s="430">
        <v>21</v>
      </c>
      <c r="L2852" s="431" t="s">
        <v>408</v>
      </c>
      <c r="M2852" s="355" t="s">
        <v>13365</v>
      </c>
    </row>
    <row r="2853" spans="1:13">
      <c r="A2853" s="354">
        <v>45546</v>
      </c>
      <c r="B2853" s="355" t="s">
        <v>6753</v>
      </c>
      <c r="C2853" s="355" t="s">
        <v>530</v>
      </c>
      <c r="D2853" s="355" t="s">
        <v>6754</v>
      </c>
      <c r="E2853" s="355" t="s">
        <v>531</v>
      </c>
      <c r="F2853" s="355" t="s">
        <v>532</v>
      </c>
      <c r="G2853" s="355" t="s">
        <v>550</v>
      </c>
      <c r="H2853" s="430">
        <v>42262</v>
      </c>
      <c r="I2853" s="355">
        <f t="shared" si="49"/>
        <v>9</v>
      </c>
      <c r="J2853" s="430">
        <v>42262</v>
      </c>
      <c r="K2853" s="430">
        <v>21</v>
      </c>
      <c r="L2853" s="431" t="s">
        <v>408</v>
      </c>
      <c r="M2853" s="355" t="s">
        <v>13366</v>
      </c>
    </row>
    <row r="2854" spans="1:13">
      <c r="A2854" s="354">
        <v>45546</v>
      </c>
      <c r="B2854" s="355" t="s">
        <v>6755</v>
      </c>
      <c r="C2854" s="355" t="s">
        <v>536</v>
      </c>
      <c r="D2854" s="355" t="s">
        <v>6756</v>
      </c>
      <c r="E2854" s="355" t="s">
        <v>531</v>
      </c>
      <c r="F2854" s="355" t="s">
        <v>532</v>
      </c>
      <c r="G2854" s="355" t="s">
        <v>550</v>
      </c>
      <c r="H2854" s="430">
        <v>6103</v>
      </c>
      <c r="I2854" s="355">
        <f t="shared" si="49"/>
        <v>9</v>
      </c>
      <c r="J2854" s="430">
        <v>6103</v>
      </c>
      <c r="K2854" s="430">
        <v>3</v>
      </c>
      <c r="L2854" s="431" t="s">
        <v>408</v>
      </c>
      <c r="M2854" s="355" t="s">
        <v>13366</v>
      </c>
    </row>
    <row r="2855" spans="1:13">
      <c r="A2855" s="354">
        <v>45546</v>
      </c>
      <c r="B2855" s="355" t="s">
        <v>6755</v>
      </c>
      <c r="C2855" s="355" t="s">
        <v>536</v>
      </c>
      <c r="D2855" s="355" t="s">
        <v>6756</v>
      </c>
      <c r="E2855" s="355" t="s">
        <v>531</v>
      </c>
      <c r="F2855" s="355" t="s">
        <v>532</v>
      </c>
      <c r="G2855" s="355" t="s">
        <v>550</v>
      </c>
      <c r="H2855" s="430">
        <v>37515</v>
      </c>
      <c r="I2855" s="355">
        <f t="shared" si="49"/>
        <v>9</v>
      </c>
      <c r="J2855" s="430">
        <v>37515</v>
      </c>
      <c r="K2855" s="430">
        <v>18</v>
      </c>
      <c r="L2855" s="431" t="s">
        <v>408</v>
      </c>
      <c r="M2855" s="355" t="s">
        <v>13365</v>
      </c>
    </row>
    <row r="2856" spans="1:13">
      <c r="A2856" s="354">
        <v>45547</v>
      </c>
      <c r="B2856" s="355" t="s">
        <v>6757</v>
      </c>
      <c r="C2856" s="355" t="s">
        <v>530</v>
      </c>
      <c r="D2856" s="355" t="s">
        <v>6758</v>
      </c>
      <c r="E2856" s="355" t="s">
        <v>531</v>
      </c>
      <c r="F2856" s="355" t="s">
        <v>532</v>
      </c>
      <c r="G2856" s="355" t="s">
        <v>550</v>
      </c>
      <c r="H2856" s="430">
        <v>42668</v>
      </c>
      <c r="I2856" s="355">
        <f t="shared" si="49"/>
        <v>9</v>
      </c>
      <c r="J2856" s="430">
        <v>42668</v>
      </c>
      <c r="K2856" s="430">
        <v>21</v>
      </c>
      <c r="L2856" s="431" t="s">
        <v>408</v>
      </c>
      <c r="M2856" s="355" t="s">
        <v>13366</v>
      </c>
    </row>
    <row r="2857" spans="1:13">
      <c r="A2857" s="354">
        <v>45547</v>
      </c>
      <c r="B2857" s="355" t="s">
        <v>6759</v>
      </c>
      <c r="C2857" s="355" t="s">
        <v>536</v>
      </c>
      <c r="D2857" s="355" t="s">
        <v>6760</v>
      </c>
      <c r="E2857" s="355" t="s">
        <v>531</v>
      </c>
      <c r="F2857" s="355" t="s">
        <v>532</v>
      </c>
      <c r="G2857" s="355" t="s">
        <v>550</v>
      </c>
      <c r="H2857" s="430">
        <v>42452</v>
      </c>
      <c r="I2857" s="355">
        <f t="shared" si="49"/>
        <v>9</v>
      </c>
      <c r="J2857" s="430">
        <v>42452</v>
      </c>
      <c r="K2857" s="430">
        <v>21</v>
      </c>
      <c r="L2857" s="431" t="s">
        <v>408</v>
      </c>
      <c r="M2857" s="355" t="s">
        <v>13366</v>
      </c>
    </row>
    <row r="2858" spans="1:13">
      <c r="A2858" s="354">
        <v>45552</v>
      </c>
      <c r="B2858" s="355" t="s">
        <v>6761</v>
      </c>
      <c r="C2858" s="355" t="s">
        <v>542</v>
      </c>
      <c r="D2858" s="355" t="s">
        <v>6762</v>
      </c>
      <c r="E2858" s="355" t="s">
        <v>531</v>
      </c>
      <c r="F2858" s="355" t="s">
        <v>532</v>
      </c>
      <c r="G2858" s="355" t="s">
        <v>550</v>
      </c>
      <c r="H2858" s="430">
        <v>42440</v>
      </c>
      <c r="I2858" s="355">
        <f t="shared" si="49"/>
        <v>9</v>
      </c>
      <c r="J2858" s="430">
        <v>42440</v>
      </c>
      <c r="K2858" s="430">
        <v>21</v>
      </c>
      <c r="L2858" s="431" t="s">
        <v>408</v>
      </c>
      <c r="M2858" s="355" t="s">
        <v>13367</v>
      </c>
    </row>
    <row r="2859" spans="1:13">
      <c r="A2859" s="354">
        <v>45552</v>
      </c>
      <c r="B2859" s="355" t="s">
        <v>6763</v>
      </c>
      <c r="C2859" s="355" t="s">
        <v>541</v>
      </c>
      <c r="D2859" s="355" t="s">
        <v>6764</v>
      </c>
      <c r="E2859" s="355" t="s">
        <v>531</v>
      </c>
      <c r="F2859" s="355" t="s">
        <v>532</v>
      </c>
      <c r="G2859" s="355" t="s">
        <v>550</v>
      </c>
      <c r="H2859" s="430">
        <v>42756</v>
      </c>
      <c r="I2859" s="355">
        <f t="shared" si="49"/>
        <v>9</v>
      </c>
      <c r="J2859" s="430">
        <v>42756</v>
      </c>
      <c r="K2859" s="430">
        <v>21</v>
      </c>
      <c r="L2859" s="431" t="s">
        <v>408</v>
      </c>
      <c r="M2859" s="355" t="s">
        <v>13367</v>
      </c>
    </row>
    <row r="2860" spans="1:13">
      <c r="A2860" s="354">
        <v>45553</v>
      </c>
      <c r="B2860" s="355" t="s">
        <v>6765</v>
      </c>
      <c r="C2860" s="355" t="s">
        <v>541</v>
      </c>
      <c r="D2860" s="355" t="s">
        <v>6766</v>
      </c>
      <c r="E2860" s="355" t="s">
        <v>531</v>
      </c>
      <c r="F2860" s="355" t="s">
        <v>532</v>
      </c>
      <c r="G2860" s="355" t="s">
        <v>550</v>
      </c>
      <c r="H2860" s="430">
        <v>40536</v>
      </c>
      <c r="I2860" s="355">
        <f t="shared" si="49"/>
        <v>9</v>
      </c>
      <c r="J2860" s="430">
        <v>40536</v>
      </c>
      <c r="K2860" s="430">
        <v>20</v>
      </c>
      <c r="L2860" s="431" t="s">
        <v>300</v>
      </c>
      <c r="M2860" s="355" t="s">
        <v>13367</v>
      </c>
    </row>
    <row r="2861" spans="1:13">
      <c r="A2861" s="354">
        <v>45553</v>
      </c>
      <c r="B2861" s="355" t="s">
        <v>6765</v>
      </c>
      <c r="C2861" s="355" t="s">
        <v>541</v>
      </c>
      <c r="D2861" s="355" t="s">
        <v>6766</v>
      </c>
      <c r="E2861" s="355" t="s">
        <v>531</v>
      </c>
      <c r="F2861" s="355" t="s">
        <v>532</v>
      </c>
      <c r="G2861" s="355" t="s">
        <v>550</v>
      </c>
      <c r="H2861" s="430">
        <v>2142</v>
      </c>
      <c r="I2861" s="355">
        <f t="shared" si="49"/>
        <v>9</v>
      </c>
      <c r="J2861" s="430">
        <v>2142</v>
      </c>
      <c r="K2861" s="430">
        <v>1</v>
      </c>
      <c r="L2861" s="431" t="s">
        <v>300</v>
      </c>
      <c r="M2861" s="355" t="s">
        <v>13365</v>
      </c>
    </row>
    <row r="2862" spans="1:13">
      <c r="A2862" s="354">
        <v>45553</v>
      </c>
      <c r="B2862" s="355" t="s">
        <v>6767</v>
      </c>
      <c r="C2862" s="355" t="s">
        <v>540</v>
      </c>
      <c r="D2862" s="355" t="s">
        <v>6768</v>
      </c>
      <c r="E2862" s="355" t="s">
        <v>531</v>
      </c>
      <c r="F2862" s="355" t="s">
        <v>532</v>
      </c>
      <c r="G2862" s="355" t="s">
        <v>550</v>
      </c>
      <c r="H2862" s="430">
        <v>10117</v>
      </c>
      <c r="I2862" s="355">
        <f t="shared" si="49"/>
        <v>9</v>
      </c>
      <c r="J2862" s="430">
        <v>10117</v>
      </c>
      <c r="K2862" s="430">
        <v>5</v>
      </c>
      <c r="L2862" s="431" t="s">
        <v>408</v>
      </c>
      <c r="M2862" s="355" t="s">
        <v>13367</v>
      </c>
    </row>
    <row r="2863" spans="1:13">
      <c r="A2863" s="354">
        <v>45553</v>
      </c>
      <c r="B2863" s="355" t="s">
        <v>6767</v>
      </c>
      <c r="C2863" s="355" t="s">
        <v>540</v>
      </c>
      <c r="D2863" s="355" t="s">
        <v>6768</v>
      </c>
      <c r="E2863" s="355" t="s">
        <v>531</v>
      </c>
      <c r="F2863" s="355" t="s">
        <v>532</v>
      </c>
      <c r="G2863" s="355" t="s">
        <v>550</v>
      </c>
      <c r="H2863" s="430">
        <v>32638</v>
      </c>
      <c r="I2863" s="355">
        <f t="shared" si="49"/>
        <v>9</v>
      </c>
      <c r="J2863" s="430">
        <v>32638</v>
      </c>
      <c r="K2863" s="430">
        <v>16</v>
      </c>
      <c r="L2863" s="431" t="s">
        <v>408</v>
      </c>
      <c r="M2863" s="355" t="s">
        <v>13366</v>
      </c>
    </row>
    <row r="2864" spans="1:13">
      <c r="A2864" s="354">
        <v>45554</v>
      </c>
      <c r="B2864" s="355" t="s">
        <v>6769</v>
      </c>
      <c r="C2864" s="355" t="s">
        <v>536</v>
      </c>
      <c r="D2864" s="355" t="s">
        <v>6770</v>
      </c>
      <c r="E2864" s="355" t="s">
        <v>531</v>
      </c>
      <c r="F2864" s="355" t="s">
        <v>532</v>
      </c>
      <c r="G2864" s="355" t="s">
        <v>550</v>
      </c>
      <c r="H2864" s="430">
        <v>42714</v>
      </c>
      <c r="I2864" s="355">
        <f t="shared" si="49"/>
        <v>9</v>
      </c>
      <c r="J2864" s="430">
        <v>42714</v>
      </c>
      <c r="K2864" s="430">
        <v>21</v>
      </c>
      <c r="L2864" s="431" t="s">
        <v>300</v>
      </c>
      <c r="M2864" s="355" t="s">
        <v>13367</v>
      </c>
    </row>
    <row r="2865" spans="1:13">
      <c r="A2865" s="354">
        <v>45554</v>
      </c>
      <c r="B2865" s="355" t="s">
        <v>6771</v>
      </c>
      <c r="C2865" s="355" t="s">
        <v>537</v>
      </c>
      <c r="D2865" s="355" t="s">
        <v>6772</v>
      </c>
      <c r="E2865" s="355" t="s">
        <v>531</v>
      </c>
      <c r="F2865" s="355" t="s">
        <v>532</v>
      </c>
      <c r="G2865" s="355" t="s">
        <v>550</v>
      </c>
      <c r="H2865" s="430">
        <v>42962</v>
      </c>
      <c r="I2865" s="355">
        <f t="shared" si="49"/>
        <v>9</v>
      </c>
      <c r="J2865" s="430">
        <v>42962</v>
      </c>
      <c r="K2865" s="430">
        <v>21</v>
      </c>
      <c r="L2865" s="431" t="s">
        <v>300</v>
      </c>
      <c r="M2865" s="355" t="s">
        <v>13367</v>
      </c>
    </row>
    <row r="2866" spans="1:13">
      <c r="A2866" s="354">
        <v>45558</v>
      </c>
      <c r="B2866" s="355" t="s">
        <v>6773</v>
      </c>
      <c r="C2866" s="355" t="s">
        <v>542</v>
      </c>
      <c r="D2866" s="355" t="s">
        <v>6774</v>
      </c>
      <c r="E2866" s="355" t="s">
        <v>531</v>
      </c>
      <c r="F2866" s="355" t="s">
        <v>532</v>
      </c>
      <c r="G2866" s="355" t="s">
        <v>550</v>
      </c>
      <c r="H2866" s="430">
        <v>42426</v>
      </c>
      <c r="I2866" s="355">
        <f t="shared" si="49"/>
        <v>9</v>
      </c>
      <c r="J2866" s="430">
        <v>42426</v>
      </c>
      <c r="K2866" s="430">
        <v>21</v>
      </c>
      <c r="L2866" s="431" t="s">
        <v>408</v>
      </c>
      <c r="M2866" s="355" t="s">
        <v>13367</v>
      </c>
    </row>
    <row r="2867" spans="1:13">
      <c r="A2867" s="354">
        <v>45559</v>
      </c>
      <c r="B2867" s="355" t="s">
        <v>6775</v>
      </c>
      <c r="C2867" s="355" t="s">
        <v>537</v>
      </c>
      <c r="D2867" s="355" t="s">
        <v>6776</v>
      </c>
      <c r="E2867" s="355" t="s">
        <v>531</v>
      </c>
      <c r="F2867" s="355" t="s">
        <v>532</v>
      </c>
      <c r="G2867" s="355" t="s">
        <v>550</v>
      </c>
      <c r="H2867" s="430">
        <v>16469</v>
      </c>
      <c r="I2867" s="355">
        <f t="shared" si="49"/>
        <v>9</v>
      </c>
      <c r="J2867" s="430">
        <v>16469</v>
      </c>
      <c r="K2867" s="430">
        <v>8</v>
      </c>
      <c r="L2867" s="431" t="s">
        <v>408</v>
      </c>
      <c r="M2867" s="355" t="s">
        <v>13368</v>
      </c>
    </row>
    <row r="2868" spans="1:13">
      <c r="A2868" s="354">
        <v>45559</v>
      </c>
      <c r="B2868" s="355" t="s">
        <v>6775</v>
      </c>
      <c r="C2868" s="355" t="s">
        <v>537</v>
      </c>
      <c r="D2868" s="355" t="s">
        <v>6776</v>
      </c>
      <c r="E2868" s="355" t="s">
        <v>531</v>
      </c>
      <c r="F2868" s="355" t="s">
        <v>532</v>
      </c>
      <c r="G2868" s="355" t="s">
        <v>550</v>
      </c>
      <c r="H2868" s="430">
        <v>26220</v>
      </c>
      <c r="I2868" s="355">
        <f t="shared" si="49"/>
        <v>9</v>
      </c>
      <c r="J2868" s="430">
        <v>26220</v>
      </c>
      <c r="K2868" s="430">
        <v>13</v>
      </c>
      <c r="L2868" s="431" t="s">
        <v>408</v>
      </c>
      <c r="M2868" s="355" t="s">
        <v>13367</v>
      </c>
    </row>
    <row r="2869" spans="1:13">
      <c r="A2869" s="354">
        <v>45559</v>
      </c>
      <c r="B2869" s="355" t="s">
        <v>6777</v>
      </c>
      <c r="C2869" s="355" t="s">
        <v>540</v>
      </c>
      <c r="D2869" s="355" t="s">
        <v>6778</v>
      </c>
      <c r="E2869" s="355" t="s">
        <v>531</v>
      </c>
      <c r="F2869" s="355" t="s">
        <v>532</v>
      </c>
      <c r="G2869" s="355" t="s">
        <v>550</v>
      </c>
      <c r="H2869" s="430">
        <v>42073</v>
      </c>
      <c r="I2869" s="355">
        <f t="shared" si="49"/>
        <v>9</v>
      </c>
      <c r="J2869" s="430">
        <v>42073</v>
      </c>
      <c r="K2869" s="430">
        <v>21</v>
      </c>
      <c r="L2869" s="431" t="s">
        <v>408</v>
      </c>
      <c r="M2869" s="355" t="s">
        <v>13368</v>
      </c>
    </row>
    <row r="2870" spans="1:13">
      <c r="A2870" s="354">
        <v>45560</v>
      </c>
      <c r="B2870" s="355" t="s">
        <v>6779</v>
      </c>
      <c r="C2870" s="355" t="s">
        <v>6780</v>
      </c>
      <c r="D2870" s="355" t="s">
        <v>6781</v>
      </c>
      <c r="E2870" s="355" t="s">
        <v>531</v>
      </c>
      <c r="F2870" s="355" t="s">
        <v>532</v>
      </c>
      <c r="G2870" s="355" t="s">
        <v>550</v>
      </c>
      <c r="H2870" s="430">
        <v>41336</v>
      </c>
      <c r="I2870" s="355">
        <f t="shared" si="49"/>
        <v>9</v>
      </c>
      <c r="J2870" s="430">
        <v>41336</v>
      </c>
      <c r="K2870" s="430">
        <v>21</v>
      </c>
      <c r="L2870" s="431" t="s">
        <v>408</v>
      </c>
      <c r="M2870" s="355" t="s">
        <v>13368</v>
      </c>
    </row>
    <row r="2871" spans="1:13">
      <c r="A2871" s="354">
        <v>45560</v>
      </c>
      <c r="B2871" s="355" t="s">
        <v>6782</v>
      </c>
      <c r="C2871" s="355" t="s">
        <v>537</v>
      </c>
      <c r="D2871" s="355" t="s">
        <v>6783</v>
      </c>
      <c r="E2871" s="355" t="s">
        <v>531</v>
      </c>
      <c r="F2871" s="355" t="s">
        <v>532</v>
      </c>
      <c r="G2871" s="355" t="s">
        <v>550</v>
      </c>
      <c r="H2871" s="430">
        <v>42563</v>
      </c>
      <c r="I2871" s="355">
        <f t="shared" si="49"/>
        <v>9</v>
      </c>
      <c r="J2871" s="430">
        <v>42563</v>
      </c>
      <c r="K2871" s="430">
        <v>21</v>
      </c>
      <c r="L2871" s="431" t="s">
        <v>408</v>
      </c>
      <c r="M2871" s="355" t="s">
        <v>13368</v>
      </c>
    </row>
    <row r="2872" spans="1:13">
      <c r="A2872" s="354">
        <v>45568</v>
      </c>
      <c r="B2872" s="355" t="s">
        <v>6784</v>
      </c>
      <c r="C2872" s="355" t="s">
        <v>530</v>
      </c>
      <c r="D2872" s="355" t="s">
        <v>6785</v>
      </c>
      <c r="E2872" s="355" t="s">
        <v>531</v>
      </c>
      <c r="F2872" s="355" t="s">
        <v>532</v>
      </c>
      <c r="G2872" s="355" t="s">
        <v>550</v>
      </c>
      <c r="H2872" s="430">
        <v>42775</v>
      </c>
      <c r="I2872" s="355">
        <f t="shared" si="49"/>
        <v>10</v>
      </c>
      <c r="J2872" s="430">
        <v>42775</v>
      </c>
      <c r="K2872" s="430">
        <v>21</v>
      </c>
      <c r="L2872" s="431" t="s">
        <v>408</v>
      </c>
      <c r="M2872" s="355" t="s">
        <v>13369</v>
      </c>
    </row>
    <row r="2873" spans="1:13">
      <c r="A2873" s="354">
        <v>45568</v>
      </c>
      <c r="B2873" s="355" t="s">
        <v>6786</v>
      </c>
      <c r="C2873" s="355" t="s">
        <v>538</v>
      </c>
      <c r="D2873" s="355" t="s">
        <v>6787</v>
      </c>
      <c r="E2873" s="355" t="s">
        <v>531</v>
      </c>
      <c r="F2873" s="355" t="s">
        <v>532</v>
      </c>
      <c r="G2873" s="355" t="s">
        <v>550</v>
      </c>
      <c r="H2873" s="430">
        <v>34862</v>
      </c>
      <c r="I2873" s="355">
        <f t="shared" si="49"/>
        <v>10</v>
      </c>
      <c r="J2873" s="430">
        <v>34862</v>
      </c>
      <c r="K2873" s="430">
        <v>17</v>
      </c>
      <c r="L2873" s="431" t="s">
        <v>408</v>
      </c>
      <c r="M2873" s="355" t="s">
        <v>13369</v>
      </c>
    </row>
    <row r="2874" spans="1:13">
      <c r="A2874" s="354">
        <v>45568</v>
      </c>
      <c r="B2874" s="355" t="s">
        <v>6786</v>
      </c>
      <c r="C2874" s="355" t="s">
        <v>538</v>
      </c>
      <c r="D2874" s="355" t="s">
        <v>6787</v>
      </c>
      <c r="E2874" s="355" t="s">
        <v>531</v>
      </c>
      <c r="F2874" s="355" t="s">
        <v>532</v>
      </c>
      <c r="G2874" s="355" t="s">
        <v>550</v>
      </c>
      <c r="H2874" s="430">
        <v>8090</v>
      </c>
      <c r="I2874" s="355">
        <f t="shared" si="49"/>
        <v>10</v>
      </c>
      <c r="J2874" s="430">
        <v>8090</v>
      </c>
      <c r="K2874" s="430">
        <v>4</v>
      </c>
      <c r="L2874" s="431" t="s">
        <v>408</v>
      </c>
      <c r="M2874" s="355" t="s">
        <v>13368</v>
      </c>
    </row>
    <row r="2875" spans="1:13">
      <c r="A2875" s="354">
        <v>45569</v>
      </c>
      <c r="B2875" s="355" t="s">
        <v>6788</v>
      </c>
      <c r="C2875" s="355" t="s">
        <v>6789</v>
      </c>
      <c r="D2875" s="355" t="s">
        <v>6790</v>
      </c>
      <c r="E2875" s="355" t="s">
        <v>531</v>
      </c>
      <c r="F2875" s="355" t="s">
        <v>532</v>
      </c>
      <c r="G2875" s="355" t="s">
        <v>550</v>
      </c>
      <c r="H2875" s="430">
        <v>43340</v>
      </c>
      <c r="I2875" s="355">
        <f t="shared" si="49"/>
        <v>10</v>
      </c>
      <c r="J2875" s="430">
        <v>43340</v>
      </c>
      <c r="K2875" s="430">
        <v>21</v>
      </c>
      <c r="L2875" s="431" t="s">
        <v>408</v>
      </c>
      <c r="M2875" s="355" t="s">
        <v>13369</v>
      </c>
    </row>
    <row r="2876" spans="1:13">
      <c r="A2876" s="354">
        <v>45566</v>
      </c>
      <c r="B2876" s="355" t="s">
        <v>6791</v>
      </c>
      <c r="C2876" s="355" t="s">
        <v>530</v>
      </c>
      <c r="D2876" s="355" t="s">
        <v>6792</v>
      </c>
      <c r="E2876" s="355" t="s">
        <v>531</v>
      </c>
      <c r="F2876" s="355" t="s">
        <v>532</v>
      </c>
      <c r="G2876" s="355" t="s">
        <v>550</v>
      </c>
      <c r="H2876" s="430">
        <v>42155</v>
      </c>
      <c r="I2876" s="355">
        <f t="shared" si="49"/>
        <v>10</v>
      </c>
      <c r="J2876" s="430">
        <v>42155</v>
      </c>
      <c r="K2876" s="430">
        <v>21</v>
      </c>
      <c r="L2876" s="431" t="s">
        <v>408</v>
      </c>
      <c r="M2876" s="355" t="s">
        <v>13368</v>
      </c>
    </row>
    <row r="2877" spans="1:13">
      <c r="A2877" s="354">
        <v>45567</v>
      </c>
      <c r="B2877" s="355" t="s">
        <v>6793</v>
      </c>
      <c r="C2877" s="355" t="s">
        <v>536</v>
      </c>
      <c r="D2877" s="355" t="s">
        <v>6794</v>
      </c>
      <c r="E2877" s="355" t="s">
        <v>531</v>
      </c>
      <c r="F2877" s="355" t="s">
        <v>532</v>
      </c>
      <c r="G2877" s="355" t="s">
        <v>550</v>
      </c>
      <c r="H2877" s="430">
        <v>42629</v>
      </c>
      <c r="I2877" s="355">
        <f t="shared" si="49"/>
        <v>10</v>
      </c>
      <c r="J2877" s="430">
        <v>42629</v>
      </c>
      <c r="K2877" s="430">
        <v>21</v>
      </c>
      <c r="L2877" s="431" t="s">
        <v>408</v>
      </c>
      <c r="M2877" s="355" t="s">
        <v>13368</v>
      </c>
    </row>
    <row r="2878" spans="1:13">
      <c r="A2878" s="354">
        <v>45567</v>
      </c>
      <c r="B2878" s="355" t="s">
        <v>6795</v>
      </c>
      <c r="C2878" s="355" t="s">
        <v>541</v>
      </c>
      <c r="D2878" s="355" t="s">
        <v>6796</v>
      </c>
      <c r="E2878" s="355" t="s">
        <v>531</v>
      </c>
      <c r="F2878" s="355" t="s">
        <v>532</v>
      </c>
      <c r="G2878" s="355" t="s">
        <v>550</v>
      </c>
      <c r="H2878" s="430">
        <v>42259</v>
      </c>
      <c r="I2878" s="355">
        <f t="shared" si="49"/>
        <v>10</v>
      </c>
      <c r="J2878" s="430">
        <v>42259</v>
      </c>
      <c r="K2878" s="430">
        <v>21</v>
      </c>
      <c r="L2878" s="431" t="s">
        <v>300</v>
      </c>
      <c r="M2878" s="355" t="s">
        <v>13368</v>
      </c>
    </row>
    <row r="2879" spans="1:13">
      <c r="A2879" s="354">
        <v>45568</v>
      </c>
      <c r="B2879" s="355" t="s">
        <v>6797</v>
      </c>
      <c r="C2879" s="355" t="s">
        <v>542</v>
      </c>
      <c r="D2879" s="355" t="s">
        <v>6798</v>
      </c>
      <c r="E2879" s="355" t="s">
        <v>531</v>
      </c>
      <c r="F2879" s="355" t="s">
        <v>532</v>
      </c>
      <c r="G2879" s="355" t="s">
        <v>550</v>
      </c>
      <c r="H2879" s="430">
        <v>43841</v>
      </c>
      <c r="I2879" s="355">
        <f t="shared" si="49"/>
        <v>10</v>
      </c>
      <c r="J2879" s="430">
        <v>43841</v>
      </c>
      <c r="K2879" s="430">
        <v>21</v>
      </c>
      <c r="L2879" s="431" t="s">
        <v>408</v>
      </c>
      <c r="M2879" s="355" t="s">
        <v>13369</v>
      </c>
    </row>
    <row r="2880" spans="1:13">
      <c r="A2880" s="354">
        <v>45568</v>
      </c>
      <c r="B2880" s="355" t="s">
        <v>6799</v>
      </c>
      <c r="C2880" s="355" t="s">
        <v>540</v>
      </c>
      <c r="D2880" s="355" t="s">
        <v>6800</v>
      </c>
      <c r="E2880" s="355" t="s">
        <v>531</v>
      </c>
      <c r="F2880" s="355" t="s">
        <v>532</v>
      </c>
      <c r="G2880" s="355" t="s">
        <v>550</v>
      </c>
      <c r="H2880" s="430">
        <v>43469</v>
      </c>
      <c r="I2880" s="355">
        <f t="shared" si="49"/>
        <v>10</v>
      </c>
      <c r="J2880" s="430">
        <v>43469</v>
      </c>
      <c r="K2880" s="430">
        <v>21</v>
      </c>
      <c r="L2880" s="431" t="s">
        <v>408</v>
      </c>
      <c r="M2880" s="355" t="s">
        <v>13369</v>
      </c>
    </row>
    <row r="2881" spans="1:13">
      <c r="A2881" s="354">
        <v>45573</v>
      </c>
      <c r="B2881" s="355" t="s">
        <v>6801</v>
      </c>
      <c r="C2881" s="355" t="s">
        <v>542</v>
      </c>
      <c r="D2881" s="355" t="s">
        <v>6802</v>
      </c>
      <c r="E2881" s="355" t="s">
        <v>531</v>
      </c>
      <c r="F2881" s="355" t="s">
        <v>532</v>
      </c>
      <c r="G2881" s="355" t="s">
        <v>550</v>
      </c>
      <c r="H2881" s="430">
        <v>43402</v>
      </c>
      <c r="I2881" s="355">
        <f t="shared" si="49"/>
        <v>10</v>
      </c>
      <c r="J2881" s="430">
        <v>43402</v>
      </c>
      <c r="K2881" s="430">
        <v>21</v>
      </c>
      <c r="L2881" s="431" t="s">
        <v>408</v>
      </c>
      <c r="M2881" s="355" t="s">
        <v>13369</v>
      </c>
    </row>
    <row r="2882" spans="1:13">
      <c r="A2882" s="354">
        <v>45576</v>
      </c>
      <c r="B2882" s="355" t="s">
        <v>6803</v>
      </c>
      <c r="C2882" s="355" t="s">
        <v>540</v>
      </c>
      <c r="D2882" s="355" t="s">
        <v>6804</v>
      </c>
      <c r="E2882" s="355" t="s">
        <v>531</v>
      </c>
      <c r="F2882" s="355" t="s">
        <v>532</v>
      </c>
      <c r="G2882" s="355" t="s">
        <v>550</v>
      </c>
      <c r="H2882" s="430">
        <v>43475</v>
      </c>
      <c r="I2882" s="355">
        <f t="shared" si="49"/>
        <v>10</v>
      </c>
      <c r="J2882" s="430">
        <v>43475</v>
      </c>
      <c r="K2882" s="430">
        <v>21</v>
      </c>
      <c r="L2882" s="431" t="s">
        <v>408</v>
      </c>
      <c r="M2882" s="355" t="s">
        <v>13370</v>
      </c>
    </row>
    <row r="2883" spans="1:13">
      <c r="A2883" s="354">
        <v>45576</v>
      </c>
      <c r="B2883" s="355" t="s">
        <v>6805</v>
      </c>
      <c r="C2883" s="355" t="s">
        <v>6806</v>
      </c>
      <c r="D2883" s="355" t="s">
        <v>6807</v>
      </c>
      <c r="E2883" s="355" t="s">
        <v>531</v>
      </c>
      <c r="F2883" s="355" t="s">
        <v>532</v>
      </c>
      <c r="G2883" s="355" t="s">
        <v>550</v>
      </c>
      <c r="H2883" s="430">
        <v>43019</v>
      </c>
      <c r="I2883" s="355">
        <f t="shared" si="49"/>
        <v>10</v>
      </c>
      <c r="J2883" s="430">
        <v>43019</v>
      </c>
      <c r="K2883" s="430">
        <v>21</v>
      </c>
      <c r="L2883" s="431" t="s">
        <v>408</v>
      </c>
      <c r="M2883" s="355" t="s">
        <v>13370</v>
      </c>
    </row>
    <row r="2884" spans="1:13">
      <c r="A2884" s="354">
        <v>45580</v>
      </c>
      <c r="B2884" s="355" t="s">
        <v>6808</v>
      </c>
      <c r="C2884" s="355" t="s">
        <v>540</v>
      </c>
      <c r="D2884" s="355" t="s">
        <v>6809</v>
      </c>
      <c r="E2884" s="355" t="s">
        <v>531</v>
      </c>
      <c r="F2884" s="355" t="s">
        <v>532</v>
      </c>
      <c r="G2884" s="355" t="s">
        <v>550</v>
      </c>
      <c r="H2884" s="430">
        <v>8326</v>
      </c>
      <c r="I2884" s="355">
        <f t="shared" si="49"/>
        <v>10</v>
      </c>
      <c r="J2884" s="430">
        <v>8326</v>
      </c>
      <c r="K2884" s="430">
        <v>4</v>
      </c>
      <c r="L2884" s="431" t="s">
        <v>408</v>
      </c>
      <c r="M2884" s="355" t="s">
        <v>13370</v>
      </c>
    </row>
    <row r="2885" spans="1:13">
      <c r="A2885" s="354">
        <v>45580</v>
      </c>
      <c r="B2885" s="355" t="s">
        <v>6808</v>
      </c>
      <c r="C2885" s="355" t="s">
        <v>540</v>
      </c>
      <c r="D2885" s="355" t="s">
        <v>6809</v>
      </c>
      <c r="E2885" s="355" t="s">
        <v>531</v>
      </c>
      <c r="F2885" s="355" t="s">
        <v>532</v>
      </c>
      <c r="G2885" s="355" t="s">
        <v>550</v>
      </c>
      <c r="H2885" s="430">
        <v>35272</v>
      </c>
      <c r="I2885" s="355">
        <f t="shared" si="49"/>
        <v>10</v>
      </c>
      <c r="J2885" s="430">
        <v>35272</v>
      </c>
      <c r="K2885" s="430">
        <v>17</v>
      </c>
      <c r="L2885" s="431" t="s">
        <v>408</v>
      </c>
      <c r="M2885" s="355" t="s">
        <v>13369</v>
      </c>
    </row>
    <row r="2886" spans="1:13">
      <c r="A2886" s="354">
        <v>45581</v>
      </c>
      <c r="B2886" s="355" t="s">
        <v>6810</v>
      </c>
      <c r="C2886" s="355" t="s">
        <v>6811</v>
      </c>
      <c r="D2886" s="355" t="s">
        <v>6812</v>
      </c>
      <c r="E2886" s="355" t="s">
        <v>531</v>
      </c>
      <c r="F2886" s="355" t="s">
        <v>532</v>
      </c>
      <c r="G2886" s="355" t="s">
        <v>550</v>
      </c>
      <c r="H2886" s="430">
        <v>41888</v>
      </c>
      <c r="I2886" s="355">
        <f t="shared" si="49"/>
        <v>10</v>
      </c>
      <c r="J2886" s="430">
        <v>41888</v>
      </c>
      <c r="K2886" s="430">
        <v>21</v>
      </c>
      <c r="L2886" s="431" t="s">
        <v>408</v>
      </c>
      <c r="M2886" s="355" t="s">
        <v>13371</v>
      </c>
    </row>
    <row r="2887" spans="1:13">
      <c r="A2887" s="354">
        <v>45582</v>
      </c>
      <c r="B2887" s="355" t="s">
        <v>6813</v>
      </c>
      <c r="C2887" s="355" t="s">
        <v>6814</v>
      </c>
      <c r="D2887" s="355" t="s">
        <v>6815</v>
      </c>
      <c r="E2887" s="355" t="s">
        <v>531</v>
      </c>
      <c r="F2887" s="355" t="s">
        <v>532</v>
      </c>
      <c r="G2887" s="355" t="s">
        <v>550</v>
      </c>
      <c r="H2887" s="430">
        <v>26066</v>
      </c>
      <c r="I2887" s="355">
        <f t="shared" si="49"/>
        <v>10</v>
      </c>
      <c r="J2887" s="430">
        <v>26066</v>
      </c>
      <c r="K2887" s="430">
        <v>13</v>
      </c>
      <c r="L2887" s="431" t="s">
        <v>408</v>
      </c>
      <c r="M2887" s="355" t="s">
        <v>13371</v>
      </c>
    </row>
    <row r="2888" spans="1:13">
      <c r="A2888" s="354">
        <v>45582</v>
      </c>
      <c r="B2888" s="355" t="s">
        <v>6813</v>
      </c>
      <c r="C2888" s="355" t="s">
        <v>6814</v>
      </c>
      <c r="D2888" s="355" t="s">
        <v>6815</v>
      </c>
      <c r="E2888" s="355" t="s">
        <v>531</v>
      </c>
      <c r="F2888" s="355" t="s">
        <v>532</v>
      </c>
      <c r="G2888" s="355" t="s">
        <v>550</v>
      </c>
      <c r="H2888" s="430">
        <v>16398</v>
      </c>
      <c r="I2888" s="355">
        <f t="shared" si="49"/>
        <v>10</v>
      </c>
      <c r="J2888" s="430">
        <v>16398</v>
      </c>
      <c r="K2888" s="430">
        <v>8</v>
      </c>
      <c r="L2888" s="431" t="s">
        <v>408</v>
      </c>
      <c r="M2888" s="355" t="s">
        <v>13370</v>
      </c>
    </row>
    <row r="2889" spans="1:13">
      <c r="A2889" s="354">
        <v>45586</v>
      </c>
      <c r="B2889" s="355" t="s">
        <v>6816</v>
      </c>
      <c r="C2889" s="355" t="s">
        <v>540</v>
      </c>
      <c r="D2889" s="355" t="s">
        <v>6817</v>
      </c>
      <c r="E2889" s="355" t="s">
        <v>531</v>
      </c>
      <c r="F2889" s="355" t="s">
        <v>532</v>
      </c>
      <c r="G2889" s="355" t="s">
        <v>550</v>
      </c>
      <c r="H2889" s="430">
        <v>42939</v>
      </c>
      <c r="I2889" s="355">
        <f t="shared" si="49"/>
        <v>10</v>
      </c>
      <c r="J2889" s="430">
        <v>42939</v>
      </c>
      <c r="K2889" s="430">
        <v>21</v>
      </c>
      <c r="L2889" s="431" t="s">
        <v>408</v>
      </c>
      <c r="M2889" s="355" t="s">
        <v>13372</v>
      </c>
    </row>
    <row r="2890" spans="1:13">
      <c r="A2890" s="354">
        <v>45587</v>
      </c>
      <c r="B2890" s="355" t="s">
        <v>6818</v>
      </c>
      <c r="C2890" s="355" t="s">
        <v>530</v>
      </c>
      <c r="D2890" s="355" t="s">
        <v>6819</v>
      </c>
      <c r="E2890" s="355" t="s">
        <v>531</v>
      </c>
      <c r="F2890" s="355" t="s">
        <v>532</v>
      </c>
      <c r="G2890" s="355" t="s">
        <v>550</v>
      </c>
      <c r="H2890" s="430">
        <v>42210</v>
      </c>
      <c r="I2890" s="355">
        <f t="shared" si="49"/>
        <v>10</v>
      </c>
      <c r="J2890" s="430">
        <v>42210</v>
      </c>
      <c r="K2890" s="430">
        <v>21</v>
      </c>
      <c r="L2890" s="431" t="s">
        <v>408</v>
      </c>
      <c r="M2890" s="355" t="s">
        <v>13372</v>
      </c>
    </row>
    <row r="2891" spans="1:13">
      <c r="A2891" s="354">
        <v>45588</v>
      </c>
      <c r="B2891" s="355" t="s">
        <v>6820</v>
      </c>
      <c r="C2891" s="355" t="s">
        <v>6821</v>
      </c>
      <c r="D2891" s="355" t="s">
        <v>6822</v>
      </c>
      <c r="E2891" s="355" t="s">
        <v>531</v>
      </c>
      <c r="F2891" s="355" t="s">
        <v>532</v>
      </c>
      <c r="G2891" s="355" t="s">
        <v>550</v>
      </c>
      <c r="H2891" s="430">
        <v>38596</v>
      </c>
      <c r="I2891" s="355">
        <f t="shared" si="49"/>
        <v>10</v>
      </c>
      <c r="J2891" s="430">
        <v>38596</v>
      </c>
      <c r="K2891" s="430">
        <v>19</v>
      </c>
      <c r="L2891" s="431" t="s">
        <v>408</v>
      </c>
      <c r="M2891" s="355" t="s">
        <v>13371</v>
      </c>
    </row>
    <row r="2892" spans="1:13">
      <c r="A2892" s="354">
        <v>45588</v>
      </c>
      <c r="B2892" s="355" t="s">
        <v>6820</v>
      </c>
      <c r="C2892" s="355" t="s">
        <v>6821</v>
      </c>
      <c r="D2892" s="355" t="s">
        <v>6822</v>
      </c>
      <c r="E2892" s="355" t="s">
        <v>531</v>
      </c>
      <c r="F2892" s="355" t="s">
        <v>532</v>
      </c>
      <c r="G2892" s="355" t="s">
        <v>550</v>
      </c>
      <c r="H2892" s="430">
        <v>4084</v>
      </c>
      <c r="I2892" s="355">
        <f t="shared" si="49"/>
        <v>10</v>
      </c>
      <c r="J2892" s="430">
        <v>4084</v>
      </c>
      <c r="K2892" s="430">
        <v>2</v>
      </c>
      <c r="L2892" s="431" t="s">
        <v>408</v>
      </c>
      <c r="M2892" s="355" t="s">
        <v>13372</v>
      </c>
    </row>
    <row r="2893" spans="1:13">
      <c r="A2893" s="354">
        <v>45589</v>
      </c>
      <c r="B2893" s="355" t="s">
        <v>6823</v>
      </c>
      <c r="C2893" s="355" t="s">
        <v>538</v>
      </c>
      <c r="D2893" s="355" t="s">
        <v>6824</v>
      </c>
      <c r="E2893" s="355" t="s">
        <v>531</v>
      </c>
      <c r="F2893" s="355" t="s">
        <v>532</v>
      </c>
      <c r="G2893" s="355" t="s">
        <v>550</v>
      </c>
      <c r="H2893" s="430">
        <v>40345</v>
      </c>
      <c r="I2893" s="355">
        <f t="shared" si="49"/>
        <v>10</v>
      </c>
      <c r="J2893" s="430">
        <v>40345</v>
      </c>
      <c r="K2893" s="430">
        <v>20</v>
      </c>
      <c r="L2893" s="431" t="s">
        <v>408</v>
      </c>
      <c r="M2893" s="355" t="s">
        <v>13372</v>
      </c>
    </row>
    <row r="2894" spans="1:13">
      <c r="A2894" s="354">
        <v>45589</v>
      </c>
      <c r="B2894" s="355" t="s">
        <v>6823</v>
      </c>
      <c r="C2894" s="355" t="s">
        <v>538</v>
      </c>
      <c r="D2894" s="355" t="s">
        <v>6824</v>
      </c>
      <c r="E2894" s="355" t="s">
        <v>531</v>
      </c>
      <c r="F2894" s="355" t="s">
        <v>532</v>
      </c>
      <c r="G2894" s="355" t="s">
        <v>550</v>
      </c>
      <c r="H2894" s="430">
        <v>2054</v>
      </c>
      <c r="I2894" s="355">
        <f t="shared" si="49"/>
        <v>10</v>
      </c>
      <c r="J2894" s="430">
        <v>2054</v>
      </c>
      <c r="K2894" s="430">
        <v>1</v>
      </c>
      <c r="L2894" s="431" t="s">
        <v>408</v>
      </c>
      <c r="M2894" s="355" t="s">
        <v>13371</v>
      </c>
    </row>
    <row r="2895" spans="1:13">
      <c r="A2895" s="354">
        <v>45593</v>
      </c>
      <c r="B2895" s="355" t="s">
        <v>6825</v>
      </c>
      <c r="C2895" s="355" t="s">
        <v>530</v>
      </c>
      <c r="D2895" s="355" t="s">
        <v>6826</v>
      </c>
      <c r="E2895" s="355" t="s">
        <v>531</v>
      </c>
      <c r="F2895" s="355" t="s">
        <v>532</v>
      </c>
      <c r="G2895" s="355" t="s">
        <v>550</v>
      </c>
      <c r="H2895" s="430">
        <v>42147</v>
      </c>
      <c r="I2895" s="355">
        <f t="shared" si="49"/>
        <v>10</v>
      </c>
      <c r="J2895" s="430">
        <v>42147</v>
      </c>
      <c r="K2895" s="430">
        <v>21</v>
      </c>
      <c r="L2895" s="431" t="s">
        <v>408</v>
      </c>
      <c r="M2895" s="355" t="s">
        <v>13373</v>
      </c>
    </row>
    <row r="2896" spans="1:13">
      <c r="A2896" s="354">
        <v>45594</v>
      </c>
      <c r="B2896" s="355" t="s">
        <v>6827</v>
      </c>
      <c r="C2896" s="355" t="s">
        <v>541</v>
      </c>
      <c r="D2896" s="355" t="s">
        <v>6828</v>
      </c>
      <c r="E2896" s="355" t="s">
        <v>531</v>
      </c>
      <c r="F2896" s="355" t="s">
        <v>532</v>
      </c>
      <c r="G2896" s="355" t="s">
        <v>550</v>
      </c>
      <c r="H2896" s="430">
        <v>34160</v>
      </c>
      <c r="I2896" s="355">
        <f t="shared" si="49"/>
        <v>10</v>
      </c>
      <c r="J2896" s="430">
        <v>34160</v>
      </c>
      <c r="K2896" s="430">
        <v>17</v>
      </c>
      <c r="L2896" s="355" t="s">
        <v>408</v>
      </c>
      <c r="M2896" s="355" t="s">
        <v>13373</v>
      </c>
    </row>
    <row r="2897" spans="1:13">
      <c r="A2897" s="354">
        <v>45594</v>
      </c>
      <c r="B2897" s="355" t="s">
        <v>6827</v>
      </c>
      <c r="C2897" s="355" t="s">
        <v>541</v>
      </c>
      <c r="D2897" s="355" t="s">
        <v>6828</v>
      </c>
      <c r="E2897" s="355" t="s">
        <v>531</v>
      </c>
      <c r="F2897" s="355" t="s">
        <v>532</v>
      </c>
      <c r="G2897" s="355" t="s">
        <v>550</v>
      </c>
      <c r="H2897" s="430">
        <v>8161</v>
      </c>
      <c r="I2897" s="355">
        <f t="shared" si="49"/>
        <v>10</v>
      </c>
      <c r="J2897" s="430">
        <v>8161</v>
      </c>
      <c r="K2897" s="430">
        <v>4</v>
      </c>
      <c r="L2897" s="431" t="s">
        <v>408</v>
      </c>
      <c r="M2897" s="355" t="s">
        <v>13372</v>
      </c>
    </row>
    <row r="2898" spans="1:13">
      <c r="A2898" s="354">
        <v>45595</v>
      </c>
      <c r="B2898" s="355" t="s">
        <v>6829</v>
      </c>
      <c r="C2898" s="355" t="s">
        <v>540</v>
      </c>
      <c r="D2898" s="355" t="s">
        <v>6830</v>
      </c>
      <c r="E2898" s="355" t="s">
        <v>531</v>
      </c>
      <c r="F2898" s="355" t="s">
        <v>532</v>
      </c>
      <c r="G2898" s="355" t="s">
        <v>550</v>
      </c>
      <c r="H2898" s="430">
        <v>42765</v>
      </c>
      <c r="I2898" s="355">
        <f t="shared" si="49"/>
        <v>10</v>
      </c>
      <c r="J2898" s="430">
        <v>42765</v>
      </c>
      <c r="K2898" s="430">
        <v>21</v>
      </c>
      <c r="L2898" s="431" t="s">
        <v>408</v>
      </c>
      <c r="M2898" s="355" t="s">
        <v>13374</v>
      </c>
    </row>
    <row r="2899" spans="1:13">
      <c r="A2899" s="354">
        <v>45596</v>
      </c>
      <c r="B2899" s="355" t="s">
        <v>6831</v>
      </c>
      <c r="C2899" s="355" t="s">
        <v>542</v>
      </c>
      <c r="D2899" s="355" t="s">
        <v>6832</v>
      </c>
      <c r="E2899" s="355" t="s">
        <v>531</v>
      </c>
      <c r="F2899" s="355" t="s">
        <v>532</v>
      </c>
      <c r="G2899" s="355" t="s">
        <v>550</v>
      </c>
      <c r="H2899" s="430">
        <v>41618</v>
      </c>
      <c r="I2899" s="355">
        <f t="shared" si="49"/>
        <v>10</v>
      </c>
      <c r="J2899" s="430">
        <v>41618</v>
      </c>
      <c r="K2899" s="430">
        <v>21</v>
      </c>
      <c r="L2899" s="431" t="s">
        <v>408</v>
      </c>
      <c r="M2899" s="355" t="s">
        <v>13373</v>
      </c>
    </row>
    <row r="2900" spans="1:13">
      <c r="A2900" s="354">
        <v>45580</v>
      </c>
      <c r="B2900" s="355" t="s">
        <v>6833</v>
      </c>
      <c r="C2900" s="355" t="s">
        <v>534</v>
      </c>
      <c r="D2900" s="355" t="s">
        <v>6834</v>
      </c>
      <c r="E2900" s="355" t="s">
        <v>531</v>
      </c>
      <c r="F2900" s="355" t="s">
        <v>532</v>
      </c>
      <c r="G2900" s="355" t="s">
        <v>550</v>
      </c>
      <c r="H2900" s="430">
        <v>43000</v>
      </c>
      <c r="I2900" s="355">
        <f t="shared" si="49"/>
        <v>10</v>
      </c>
      <c r="J2900" s="430">
        <v>43000</v>
      </c>
      <c r="K2900" s="430">
        <v>21</v>
      </c>
      <c r="L2900" s="431" t="s">
        <v>300</v>
      </c>
      <c r="M2900" s="355" t="s">
        <v>13370</v>
      </c>
    </row>
    <row r="2901" spans="1:13">
      <c r="A2901" s="354">
        <v>45581</v>
      </c>
      <c r="B2901" s="355" t="s">
        <v>6835</v>
      </c>
      <c r="C2901" s="355" t="s">
        <v>534</v>
      </c>
      <c r="D2901" s="355" t="s">
        <v>6836</v>
      </c>
      <c r="E2901" s="355" t="s">
        <v>531</v>
      </c>
      <c r="F2901" s="355" t="s">
        <v>532</v>
      </c>
      <c r="G2901" s="355" t="s">
        <v>550</v>
      </c>
      <c r="H2901" s="430">
        <v>41158</v>
      </c>
      <c r="I2901" s="355">
        <f t="shared" si="49"/>
        <v>10</v>
      </c>
      <c r="J2901" s="430">
        <v>41158</v>
      </c>
      <c r="K2901" s="430">
        <v>21</v>
      </c>
      <c r="L2901" s="431" t="s">
        <v>408</v>
      </c>
      <c r="M2901" s="355" t="s">
        <v>13371</v>
      </c>
    </row>
    <row r="2902" spans="1:13">
      <c r="A2902" s="354">
        <v>45576</v>
      </c>
      <c r="B2902" s="355" t="s">
        <v>6837</v>
      </c>
      <c r="C2902" s="355" t="s">
        <v>541</v>
      </c>
      <c r="D2902" s="355" t="s">
        <v>6838</v>
      </c>
      <c r="E2902" s="355" t="s">
        <v>531</v>
      </c>
      <c r="F2902" s="355" t="s">
        <v>532</v>
      </c>
      <c r="G2902" s="355" t="s">
        <v>550</v>
      </c>
      <c r="H2902" s="430">
        <v>43445</v>
      </c>
      <c r="I2902" s="355">
        <f t="shared" si="49"/>
        <v>10</v>
      </c>
      <c r="J2902" s="430">
        <v>43445</v>
      </c>
      <c r="K2902" s="430">
        <v>21</v>
      </c>
      <c r="L2902" s="431" t="s">
        <v>408</v>
      </c>
      <c r="M2902" s="355" t="s">
        <v>13370</v>
      </c>
    </row>
    <row r="2903" spans="1:13">
      <c r="A2903" s="354">
        <v>45580</v>
      </c>
      <c r="B2903" s="355" t="s">
        <v>6839</v>
      </c>
      <c r="C2903" s="355" t="s">
        <v>541</v>
      </c>
      <c r="D2903" s="355" t="s">
        <v>6840</v>
      </c>
      <c r="E2903" s="355" t="s">
        <v>531</v>
      </c>
      <c r="F2903" s="355" t="s">
        <v>532</v>
      </c>
      <c r="G2903" s="355" t="s">
        <v>550</v>
      </c>
      <c r="H2903" s="430">
        <v>43169</v>
      </c>
      <c r="I2903" s="355">
        <f t="shared" si="49"/>
        <v>10</v>
      </c>
      <c r="J2903" s="430">
        <v>43169</v>
      </c>
      <c r="K2903" s="430">
        <v>21</v>
      </c>
      <c r="L2903" s="431" t="s">
        <v>408</v>
      </c>
      <c r="M2903" s="355" t="s">
        <v>13370</v>
      </c>
    </row>
    <row r="2904" spans="1:13">
      <c r="A2904" s="354">
        <v>45581</v>
      </c>
      <c r="B2904" s="355" t="s">
        <v>6841</v>
      </c>
      <c r="C2904" s="355" t="s">
        <v>540</v>
      </c>
      <c r="D2904" s="355" t="s">
        <v>6842</v>
      </c>
      <c r="E2904" s="355" t="s">
        <v>531</v>
      </c>
      <c r="F2904" s="355" t="s">
        <v>532</v>
      </c>
      <c r="G2904" s="355" t="s">
        <v>550</v>
      </c>
      <c r="H2904" s="430">
        <v>41828</v>
      </c>
      <c r="I2904" s="355">
        <f t="shared" si="49"/>
        <v>10</v>
      </c>
      <c r="J2904" s="430">
        <v>41828</v>
      </c>
      <c r="K2904" s="430">
        <v>21</v>
      </c>
      <c r="L2904" s="431" t="s">
        <v>408</v>
      </c>
      <c r="M2904" s="355" t="s">
        <v>13371</v>
      </c>
    </row>
    <row r="2905" spans="1:13">
      <c r="A2905" s="354">
        <v>45582</v>
      </c>
      <c r="B2905" s="355" t="s">
        <v>6843</v>
      </c>
      <c r="C2905" s="355" t="s">
        <v>538</v>
      </c>
      <c r="D2905" s="355" t="s">
        <v>6844</v>
      </c>
      <c r="E2905" s="355" t="s">
        <v>531</v>
      </c>
      <c r="F2905" s="355" t="s">
        <v>532</v>
      </c>
      <c r="G2905" s="355" t="s">
        <v>550</v>
      </c>
      <c r="H2905" s="430">
        <v>40780</v>
      </c>
      <c r="I2905" s="355">
        <f t="shared" si="49"/>
        <v>10</v>
      </c>
      <c r="J2905" s="430">
        <v>40780</v>
      </c>
      <c r="K2905" s="430">
        <v>21</v>
      </c>
      <c r="L2905" s="431" t="s">
        <v>408</v>
      </c>
      <c r="M2905" s="355" t="s">
        <v>13371</v>
      </c>
    </row>
    <row r="2906" spans="1:13">
      <c r="A2906" s="354">
        <v>45586</v>
      </c>
      <c r="B2906" s="355" t="s">
        <v>6845</v>
      </c>
      <c r="C2906" s="355" t="s">
        <v>6846</v>
      </c>
      <c r="D2906" s="355" t="s">
        <v>6847</v>
      </c>
      <c r="E2906" s="355" t="s">
        <v>531</v>
      </c>
      <c r="F2906" s="355" t="s">
        <v>532</v>
      </c>
      <c r="G2906" s="355" t="s">
        <v>550</v>
      </c>
      <c r="H2906" s="430">
        <v>43422</v>
      </c>
      <c r="I2906" s="355">
        <f t="shared" si="49"/>
        <v>10</v>
      </c>
      <c r="J2906" s="430">
        <v>43422</v>
      </c>
      <c r="K2906" s="430">
        <v>21</v>
      </c>
      <c r="L2906" s="431" t="s">
        <v>408</v>
      </c>
      <c r="M2906" s="355" t="s">
        <v>13372</v>
      </c>
    </row>
    <row r="2907" spans="1:13">
      <c r="A2907" s="354">
        <v>45587</v>
      </c>
      <c r="B2907" s="355" t="s">
        <v>6848</v>
      </c>
      <c r="C2907" s="355" t="s">
        <v>540</v>
      </c>
      <c r="D2907" s="355" t="s">
        <v>6849</v>
      </c>
      <c r="E2907" s="355" t="s">
        <v>531</v>
      </c>
      <c r="F2907" s="355" t="s">
        <v>532</v>
      </c>
      <c r="G2907" s="355" t="s">
        <v>550</v>
      </c>
      <c r="H2907" s="430">
        <v>42423</v>
      </c>
      <c r="I2907" s="355">
        <f t="shared" si="49"/>
        <v>10</v>
      </c>
      <c r="J2907" s="430">
        <v>42423</v>
      </c>
      <c r="K2907" s="430">
        <v>21</v>
      </c>
      <c r="L2907" s="431" t="s">
        <v>408</v>
      </c>
      <c r="M2907" s="355" t="s">
        <v>13371</v>
      </c>
    </row>
    <row r="2908" spans="1:13">
      <c r="A2908" s="354">
        <v>45588</v>
      </c>
      <c r="B2908" s="355" t="s">
        <v>6850</v>
      </c>
      <c r="C2908" s="355" t="s">
        <v>542</v>
      </c>
      <c r="D2908" s="355" t="s">
        <v>6851</v>
      </c>
      <c r="E2908" s="355" t="s">
        <v>531</v>
      </c>
      <c r="F2908" s="355" t="s">
        <v>532</v>
      </c>
      <c r="G2908" s="355" t="s">
        <v>550</v>
      </c>
      <c r="H2908" s="430">
        <v>40283</v>
      </c>
      <c r="I2908" s="355">
        <f t="shared" si="49"/>
        <v>10</v>
      </c>
      <c r="J2908" s="430">
        <v>40283</v>
      </c>
      <c r="K2908" s="430">
        <v>20</v>
      </c>
      <c r="L2908" s="431" t="s">
        <v>408</v>
      </c>
      <c r="M2908" s="355" t="s">
        <v>13372</v>
      </c>
    </row>
    <row r="2909" spans="1:13">
      <c r="A2909" s="354">
        <v>45588</v>
      </c>
      <c r="B2909" s="355" t="s">
        <v>6850</v>
      </c>
      <c r="C2909" s="355" t="s">
        <v>542</v>
      </c>
      <c r="D2909" s="355" t="s">
        <v>6851</v>
      </c>
      <c r="E2909" s="355" t="s">
        <v>531</v>
      </c>
      <c r="F2909" s="355" t="s">
        <v>532</v>
      </c>
      <c r="G2909" s="355" t="s">
        <v>550</v>
      </c>
      <c r="H2909" s="430">
        <v>2091</v>
      </c>
      <c r="I2909" s="355">
        <f t="shared" ref="I2909:I2972" si="50">MONTH(A2909)</f>
        <v>10</v>
      </c>
      <c r="J2909" s="430">
        <v>2091</v>
      </c>
      <c r="K2909" s="430">
        <v>1</v>
      </c>
      <c r="L2909" s="431" t="s">
        <v>408</v>
      </c>
      <c r="M2909" s="355" t="s">
        <v>13370</v>
      </c>
    </row>
    <row r="2910" spans="1:13">
      <c r="A2910" s="354">
        <v>45589</v>
      </c>
      <c r="B2910" s="355" t="s">
        <v>6852</v>
      </c>
      <c r="C2910" s="355" t="s">
        <v>530</v>
      </c>
      <c r="D2910" s="355" t="s">
        <v>6853</v>
      </c>
      <c r="E2910" s="355" t="s">
        <v>531</v>
      </c>
      <c r="F2910" s="355" t="s">
        <v>532</v>
      </c>
      <c r="G2910" s="355" t="s">
        <v>550</v>
      </c>
      <c r="H2910" s="430">
        <v>42995</v>
      </c>
      <c r="I2910" s="355">
        <f t="shared" si="50"/>
        <v>10</v>
      </c>
      <c r="J2910" s="430">
        <v>42995</v>
      </c>
      <c r="K2910" s="430">
        <v>21</v>
      </c>
      <c r="L2910" s="431" t="s">
        <v>408</v>
      </c>
      <c r="M2910" s="355" t="s">
        <v>13372</v>
      </c>
    </row>
    <row r="2911" spans="1:13">
      <c r="A2911" s="354">
        <v>45595</v>
      </c>
      <c r="B2911" s="355" t="s">
        <v>6854</v>
      </c>
      <c r="C2911" s="355" t="s">
        <v>530</v>
      </c>
      <c r="D2911" s="355" t="s">
        <v>6855</v>
      </c>
      <c r="E2911" s="355" t="s">
        <v>531</v>
      </c>
      <c r="F2911" s="355" t="s">
        <v>532</v>
      </c>
      <c r="G2911" s="355" t="s">
        <v>550</v>
      </c>
      <c r="H2911" s="430">
        <v>34503</v>
      </c>
      <c r="I2911" s="355">
        <f t="shared" si="50"/>
        <v>10</v>
      </c>
      <c r="J2911" s="430">
        <v>34503</v>
      </c>
      <c r="K2911" s="430">
        <v>17</v>
      </c>
      <c r="L2911" s="431" t="s">
        <v>408</v>
      </c>
      <c r="M2911" s="355" t="s">
        <v>13374</v>
      </c>
    </row>
    <row r="2912" spans="1:13">
      <c r="A2912" s="354">
        <v>45595</v>
      </c>
      <c r="B2912" s="355" t="s">
        <v>6854</v>
      </c>
      <c r="C2912" s="355" t="s">
        <v>530</v>
      </c>
      <c r="D2912" s="355" t="s">
        <v>6855</v>
      </c>
      <c r="E2912" s="355" t="s">
        <v>531</v>
      </c>
      <c r="F2912" s="355" t="s">
        <v>532</v>
      </c>
      <c r="G2912" s="355" t="s">
        <v>550</v>
      </c>
      <c r="H2912" s="430">
        <v>7911</v>
      </c>
      <c r="I2912" s="355">
        <f t="shared" si="50"/>
        <v>10</v>
      </c>
      <c r="J2912" s="430">
        <v>7911</v>
      </c>
      <c r="K2912" s="430">
        <v>4</v>
      </c>
      <c r="L2912" s="431" t="s">
        <v>408</v>
      </c>
      <c r="M2912" s="355" t="s">
        <v>13373</v>
      </c>
    </row>
    <row r="2913" spans="1:13">
      <c r="A2913" s="354">
        <v>45596</v>
      </c>
      <c r="B2913" s="355" t="s">
        <v>6856</v>
      </c>
      <c r="C2913" s="355" t="s">
        <v>534</v>
      </c>
      <c r="D2913" s="355" t="s">
        <v>6857</v>
      </c>
      <c r="E2913" s="355" t="s">
        <v>531</v>
      </c>
      <c r="F2913" s="355" t="s">
        <v>532</v>
      </c>
      <c r="G2913" s="355" t="s">
        <v>550</v>
      </c>
      <c r="H2913" s="430">
        <v>42020</v>
      </c>
      <c r="I2913" s="355">
        <f t="shared" si="50"/>
        <v>10</v>
      </c>
      <c r="J2913" s="430">
        <v>42020</v>
      </c>
      <c r="K2913" s="430">
        <v>21</v>
      </c>
      <c r="L2913" s="431" t="s">
        <v>408</v>
      </c>
      <c r="M2913" s="355" t="s">
        <v>13373</v>
      </c>
    </row>
    <row r="2914" spans="1:13">
      <c r="A2914" s="354">
        <v>45600</v>
      </c>
      <c r="B2914" s="355" t="s">
        <v>6858</v>
      </c>
      <c r="C2914" s="355" t="s">
        <v>535</v>
      </c>
      <c r="D2914" s="355" t="s">
        <v>6859</v>
      </c>
      <c r="E2914" s="355" t="s">
        <v>531</v>
      </c>
      <c r="F2914" s="355" t="s">
        <v>532</v>
      </c>
      <c r="G2914" s="355" t="s">
        <v>550</v>
      </c>
      <c r="H2914" s="430">
        <v>42077</v>
      </c>
      <c r="I2914" s="355">
        <f t="shared" si="50"/>
        <v>11</v>
      </c>
      <c r="J2914" s="430">
        <v>42077</v>
      </c>
      <c r="K2914" s="430">
        <v>21</v>
      </c>
      <c r="L2914" s="431" t="s">
        <v>408</v>
      </c>
      <c r="M2914" s="355" t="s">
        <v>13373</v>
      </c>
    </row>
    <row r="2915" spans="1:13">
      <c r="A2915" s="354">
        <v>45601</v>
      </c>
      <c r="B2915" s="355" t="s">
        <v>6860</v>
      </c>
      <c r="C2915" s="355" t="s">
        <v>530</v>
      </c>
      <c r="D2915" s="355" t="s">
        <v>6861</v>
      </c>
      <c r="E2915" s="355" t="s">
        <v>531</v>
      </c>
      <c r="F2915" s="355" t="s">
        <v>532</v>
      </c>
      <c r="G2915" s="355" t="s">
        <v>550</v>
      </c>
      <c r="H2915" s="430">
        <v>10082</v>
      </c>
      <c r="I2915" s="355">
        <f t="shared" si="50"/>
        <v>11</v>
      </c>
      <c r="J2915" s="430">
        <v>10082</v>
      </c>
      <c r="K2915" s="430">
        <v>5</v>
      </c>
      <c r="L2915" s="431" t="s">
        <v>408</v>
      </c>
      <c r="M2915" s="355" t="s">
        <v>13374</v>
      </c>
    </row>
    <row r="2916" spans="1:13">
      <c r="A2916" s="354">
        <v>45601</v>
      </c>
      <c r="B2916" s="355" t="s">
        <v>6860</v>
      </c>
      <c r="C2916" s="355" t="s">
        <v>530</v>
      </c>
      <c r="D2916" s="355" t="s">
        <v>6861</v>
      </c>
      <c r="E2916" s="355" t="s">
        <v>531</v>
      </c>
      <c r="F2916" s="355" t="s">
        <v>532</v>
      </c>
      <c r="G2916" s="355" t="s">
        <v>550</v>
      </c>
      <c r="H2916" s="430">
        <v>31907</v>
      </c>
      <c r="I2916" s="355">
        <f t="shared" si="50"/>
        <v>11</v>
      </c>
      <c r="J2916" s="430">
        <v>31907</v>
      </c>
      <c r="K2916" s="430">
        <v>16</v>
      </c>
      <c r="L2916" s="431" t="s">
        <v>408</v>
      </c>
      <c r="M2916" s="355" t="s">
        <v>13373</v>
      </c>
    </row>
    <row r="2917" spans="1:13">
      <c r="A2917" s="354">
        <v>45601</v>
      </c>
      <c r="B2917" s="355" t="s">
        <v>6862</v>
      </c>
      <c r="C2917" s="355" t="s">
        <v>536</v>
      </c>
      <c r="D2917" s="355" t="s">
        <v>6863</v>
      </c>
      <c r="E2917" s="355" t="s">
        <v>531</v>
      </c>
      <c r="F2917" s="355" t="s">
        <v>532</v>
      </c>
      <c r="G2917" s="355" t="s">
        <v>550</v>
      </c>
      <c r="H2917" s="430">
        <v>41908</v>
      </c>
      <c r="I2917" s="355">
        <f t="shared" si="50"/>
        <v>11</v>
      </c>
      <c r="J2917" s="430">
        <v>41908</v>
      </c>
      <c r="K2917" s="430">
        <v>21</v>
      </c>
      <c r="L2917" s="431" t="s">
        <v>408</v>
      </c>
      <c r="M2917" s="355" t="s">
        <v>13373</v>
      </c>
    </row>
    <row r="2918" spans="1:13">
      <c r="A2918" s="354">
        <v>45602</v>
      </c>
      <c r="B2918" s="355" t="s">
        <v>6864</v>
      </c>
      <c r="C2918" s="355" t="s">
        <v>535</v>
      </c>
      <c r="D2918" s="355" t="s">
        <v>6865</v>
      </c>
      <c r="E2918" s="355" t="s">
        <v>531</v>
      </c>
      <c r="F2918" s="355" t="s">
        <v>532</v>
      </c>
      <c r="G2918" s="355" t="s">
        <v>550</v>
      </c>
      <c r="H2918" s="430">
        <v>42795</v>
      </c>
      <c r="I2918" s="355">
        <f t="shared" si="50"/>
        <v>11</v>
      </c>
      <c r="J2918" s="430">
        <v>42795</v>
      </c>
      <c r="K2918" s="430">
        <v>21</v>
      </c>
      <c r="L2918" s="431" t="s">
        <v>408</v>
      </c>
      <c r="M2918" s="355" t="s">
        <v>13374</v>
      </c>
    </row>
    <row r="2919" spans="1:13">
      <c r="A2919" s="354">
        <v>45602</v>
      </c>
      <c r="B2919" s="355" t="s">
        <v>6866</v>
      </c>
      <c r="C2919" s="355" t="s">
        <v>542</v>
      </c>
      <c r="D2919" s="355" t="s">
        <v>6867</v>
      </c>
      <c r="E2919" s="355" t="s">
        <v>531</v>
      </c>
      <c r="F2919" s="355" t="s">
        <v>532</v>
      </c>
      <c r="G2919" s="355" t="s">
        <v>550</v>
      </c>
      <c r="H2919" s="430">
        <v>42642</v>
      </c>
      <c r="I2919" s="355">
        <f t="shared" si="50"/>
        <v>11</v>
      </c>
      <c r="J2919" s="430">
        <v>42642</v>
      </c>
      <c r="K2919" s="430">
        <v>21</v>
      </c>
      <c r="L2919" s="431" t="s">
        <v>408</v>
      </c>
      <c r="M2919" s="355" t="s">
        <v>13374</v>
      </c>
    </row>
    <row r="2920" spans="1:13">
      <c r="A2920" s="354">
        <v>45603</v>
      </c>
      <c r="B2920" s="355" t="s">
        <v>6868</v>
      </c>
      <c r="C2920" s="355" t="s">
        <v>540</v>
      </c>
      <c r="D2920" s="355" t="s">
        <v>6869</v>
      </c>
      <c r="E2920" s="355" t="s">
        <v>531</v>
      </c>
      <c r="F2920" s="355" t="s">
        <v>532</v>
      </c>
      <c r="G2920" s="355" t="s">
        <v>550</v>
      </c>
      <c r="H2920" s="430">
        <v>2039</v>
      </c>
      <c r="I2920" s="355">
        <f t="shared" si="50"/>
        <v>11</v>
      </c>
      <c r="J2920" s="430">
        <v>2039</v>
      </c>
      <c r="K2920" s="430">
        <v>1</v>
      </c>
      <c r="L2920" s="431" t="s">
        <v>408</v>
      </c>
      <c r="M2920" s="355" t="s">
        <v>13375</v>
      </c>
    </row>
    <row r="2921" spans="1:13">
      <c r="A2921" s="354">
        <v>45603</v>
      </c>
      <c r="B2921" s="355" t="s">
        <v>6868</v>
      </c>
      <c r="C2921" s="355" t="s">
        <v>540</v>
      </c>
      <c r="D2921" s="355" t="s">
        <v>6869</v>
      </c>
      <c r="E2921" s="355" t="s">
        <v>531</v>
      </c>
      <c r="F2921" s="355" t="s">
        <v>532</v>
      </c>
      <c r="G2921" s="355" t="s">
        <v>550</v>
      </c>
      <c r="H2921" s="430">
        <v>40352</v>
      </c>
      <c r="I2921" s="355">
        <f t="shared" si="50"/>
        <v>11</v>
      </c>
      <c r="J2921" s="430">
        <v>40352</v>
      </c>
      <c r="K2921" s="430">
        <v>20</v>
      </c>
      <c r="L2921" s="431" t="s">
        <v>408</v>
      </c>
      <c r="M2921" s="355" t="s">
        <v>13374</v>
      </c>
    </row>
    <row r="2922" spans="1:13">
      <c r="A2922" s="354">
        <v>45603</v>
      </c>
      <c r="B2922" s="355" t="s">
        <v>6870</v>
      </c>
      <c r="C2922" s="355" t="s">
        <v>538</v>
      </c>
      <c r="D2922" s="355" t="s">
        <v>6871</v>
      </c>
      <c r="E2922" s="355" t="s">
        <v>531</v>
      </c>
      <c r="F2922" s="355" t="s">
        <v>532</v>
      </c>
      <c r="G2922" s="355" t="s">
        <v>550</v>
      </c>
      <c r="H2922" s="430">
        <v>42251</v>
      </c>
      <c r="I2922" s="355">
        <f t="shared" si="50"/>
        <v>11</v>
      </c>
      <c r="J2922" s="430">
        <v>42251</v>
      </c>
      <c r="K2922" s="430">
        <v>21</v>
      </c>
      <c r="L2922" s="431" t="s">
        <v>408</v>
      </c>
      <c r="M2922" s="355" t="s">
        <v>13375</v>
      </c>
    </row>
    <row r="2923" spans="1:13">
      <c r="A2923" s="354">
        <v>45608</v>
      </c>
      <c r="B2923" s="355" t="s">
        <v>6872</v>
      </c>
      <c r="C2923" s="355" t="s">
        <v>534</v>
      </c>
      <c r="D2923" s="355" t="s">
        <v>6873</v>
      </c>
      <c r="E2923" s="355" t="s">
        <v>531</v>
      </c>
      <c r="F2923" s="355" t="s">
        <v>532</v>
      </c>
      <c r="G2923" s="355" t="s">
        <v>550</v>
      </c>
      <c r="H2923" s="430">
        <v>42410</v>
      </c>
      <c r="I2923" s="355">
        <f t="shared" si="50"/>
        <v>11</v>
      </c>
      <c r="J2923" s="430">
        <v>42410</v>
      </c>
      <c r="K2923" s="430">
        <v>21</v>
      </c>
      <c r="L2923" s="431" t="s">
        <v>408</v>
      </c>
      <c r="M2923" s="355" t="s">
        <v>13375</v>
      </c>
    </row>
    <row r="2924" spans="1:13">
      <c r="A2924" s="354">
        <v>45608</v>
      </c>
      <c r="B2924" s="355" t="s">
        <v>6874</v>
      </c>
      <c r="C2924" s="355" t="s">
        <v>540</v>
      </c>
      <c r="D2924" s="355" t="s">
        <v>6875</v>
      </c>
      <c r="E2924" s="355" t="s">
        <v>531</v>
      </c>
      <c r="F2924" s="355" t="s">
        <v>532</v>
      </c>
      <c r="G2924" s="355" t="s">
        <v>550</v>
      </c>
      <c r="H2924" s="430">
        <v>42163</v>
      </c>
      <c r="I2924" s="355">
        <f t="shared" si="50"/>
        <v>11</v>
      </c>
      <c r="J2924" s="430">
        <v>42163</v>
      </c>
      <c r="K2924" s="430">
        <v>21</v>
      </c>
      <c r="L2924" s="431" t="s">
        <v>408</v>
      </c>
      <c r="M2924" s="355" t="s">
        <v>13375</v>
      </c>
    </row>
    <row r="2925" spans="1:13">
      <c r="A2925" s="354">
        <v>45609</v>
      </c>
      <c r="B2925" s="355" t="s">
        <v>6876</v>
      </c>
      <c r="C2925" s="355" t="s">
        <v>540</v>
      </c>
      <c r="D2925" s="355" t="s">
        <v>6877</v>
      </c>
      <c r="E2925" s="355" t="s">
        <v>531</v>
      </c>
      <c r="F2925" s="355" t="s">
        <v>532</v>
      </c>
      <c r="G2925" s="355" t="s">
        <v>550</v>
      </c>
      <c r="H2925" s="430">
        <v>42720</v>
      </c>
      <c r="I2925" s="355">
        <f t="shared" si="50"/>
        <v>11</v>
      </c>
      <c r="J2925" s="430">
        <v>42720</v>
      </c>
      <c r="K2925" s="430">
        <v>21</v>
      </c>
      <c r="L2925" s="431" t="s">
        <v>408</v>
      </c>
      <c r="M2925" s="355" t="s">
        <v>13375</v>
      </c>
    </row>
    <row r="2926" spans="1:13">
      <c r="A2926" s="354">
        <v>45609</v>
      </c>
      <c r="B2926" s="355" t="s">
        <v>6878</v>
      </c>
      <c r="C2926" s="355" t="s">
        <v>536</v>
      </c>
      <c r="D2926" s="355" t="s">
        <v>6879</v>
      </c>
      <c r="E2926" s="355" t="s">
        <v>531</v>
      </c>
      <c r="F2926" s="355" t="s">
        <v>532</v>
      </c>
      <c r="G2926" s="355" t="s">
        <v>550</v>
      </c>
      <c r="H2926" s="430">
        <v>42472</v>
      </c>
      <c r="I2926" s="355">
        <f t="shared" si="50"/>
        <v>11</v>
      </c>
      <c r="J2926" s="430">
        <v>42472</v>
      </c>
      <c r="K2926" s="430">
        <v>21</v>
      </c>
      <c r="L2926" s="431" t="s">
        <v>408</v>
      </c>
      <c r="M2926" s="355" t="s">
        <v>13375</v>
      </c>
    </row>
    <row r="2927" spans="1:13">
      <c r="A2927" s="354">
        <v>45610</v>
      </c>
      <c r="B2927" s="355" t="s">
        <v>6880</v>
      </c>
      <c r="C2927" s="355" t="s">
        <v>534</v>
      </c>
      <c r="D2927" s="355" t="s">
        <v>6881</v>
      </c>
      <c r="E2927" s="355" t="s">
        <v>531</v>
      </c>
      <c r="F2927" s="355" t="s">
        <v>532</v>
      </c>
      <c r="G2927" s="355" t="s">
        <v>550</v>
      </c>
      <c r="H2927" s="430">
        <v>6229</v>
      </c>
      <c r="I2927" s="355">
        <f t="shared" si="50"/>
        <v>11</v>
      </c>
      <c r="J2927" s="430">
        <v>6229</v>
      </c>
      <c r="K2927" s="430">
        <v>3</v>
      </c>
      <c r="L2927" s="431" t="s">
        <v>408</v>
      </c>
      <c r="M2927" s="355" t="s">
        <v>13376</v>
      </c>
    </row>
    <row r="2928" spans="1:13">
      <c r="A2928" s="354">
        <v>45610</v>
      </c>
      <c r="B2928" s="355" t="s">
        <v>6880</v>
      </c>
      <c r="C2928" s="355" t="s">
        <v>534</v>
      </c>
      <c r="D2928" s="355" t="s">
        <v>6881</v>
      </c>
      <c r="E2928" s="355" t="s">
        <v>531</v>
      </c>
      <c r="F2928" s="355" t="s">
        <v>532</v>
      </c>
      <c r="G2928" s="355" t="s">
        <v>550</v>
      </c>
      <c r="H2928" s="430">
        <v>36246</v>
      </c>
      <c r="I2928" s="355">
        <f t="shared" si="50"/>
        <v>11</v>
      </c>
      <c r="J2928" s="430">
        <v>36246</v>
      </c>
      <c r="K2928" s="430">
        <v>18</v>
      </c>
      <c r="L2928" s="431" t="s">
        <v>408</v>
      </c>
      <c r="M2928" s="355" t="s">
        <v>13375</v>
      </c>
    </row>
    <row r="2929" spans="1:13">
      <c r="A2929" s="354">
        <v>45610</v>
      </c>
      <c r="B2929" s="355" t="s">
        <v>6882</v>
      </c>
      <c r="C2929" s="355" t="s">
        <v>538</v>
      </c>
      <c r="D2929" s="355" t="s">
        <v>6883</v>
      </c>
      <c r="E2929" s="355" t="s">
        <v>531</v>
      </c>
      <c r="F2929" s="355" t="s">
        <v>532</v>
      </c>
      <c r="G2929" s="355" t="s">
        <v>550</v>
      </c>
      <c r="H2929" s="430">
        <v>43479</v>
      </c>
      <c r="I2929" s="355">
        <f t="shared" si="50"/>
        <v>11</v>
      </c>
      <c r="J2929" s="430">
        <v>43479</v>
      </c>
      <c r="K2929" s="430">
        <v>21</v>
      </c>
      <c r="L2929" s="431" t="s">
        <v>408</v>
      </c>
      <c r="M2929" s="355" t="s">
        <v>13376</v>
      </c>
    </row>
    <row r="2930" spans="1:13">
      <c r="A2930" s="354">
        <v>45615</v>
      </c>
      <c r="B2930" s="355" t="s">
        <v>6884</v>
      </c>
      <c r="C2930" s="355" t="s">
        <v>541</v>
      </c>
      <c r="D2930" s="355" t="s">
        <v>6885</v>
      </c>
      <c r="E2930" s="355" t="s">
        <v>531</v>
      </c>
      <c r="F2930" s="355" t="s">
        <v>532</v>
      </c>
      <c r="G2930" s="355" t="s">
        <v>550</v>
      </c>
      <c r="H2930" s="430">
        <v>41314</v>
      </c>
      <c r="I2930" s="355">
        <f t="shared" si="50"/>
        <v>11</v>
      </c>
      <c r="J2930" s="430">
        <v>41314</v>
      </c>
      <c r="K2930" s="430">
        <v>20</v>
      </c>
      <c r="L2930" s="431" t="s">
        <v>408</v>
      </c>
      <c r="M2930" s="355" t="s">
        <v>13376</v>
      </c>
    </row>
    <row r="2931" spans="1:13">
      <c r="A2931" s="354">
        <v>45615</v>
      </c>
      <c r="B2931" s="355" t="s">
        <v>6884</v>
      </c>
      <c r="C2931" s="355" t="s">
        <v>541</v>
      </c>
      <c r="D2931" s="355" t="s">
        <v>6885</v>
      </c>
      <c r="E2931" s="355" t="s">
        <v>531</v>
      </c>
      <c r="F2931" s="355" t="s">
        <v>532</v>
      </c>
      <c r="G2931" s="355" t="s">
        <v>550</v>
      </c>
      <c r="H2931" s="430">
        <v>2138</v>
      </c>
      <c r="I2931" s="355">
        <f t="shared" si="50"/>
        <v>11</v>
      </c>
      <c r="J2931" s="430">
        <v>2138</v>
      </c>
      <c r="K2931" s="430">
        <v>1</v>
      </c>
      <c r="L2931" s="431" t="s">
        <v>408</v>
      </c>
      <c r="M2931" s="355" t="s">
        <v>13375</v>
      </c>
    </row>
    <row r="2932" spans="1:13">
      <c r="A2932" s="354">
        <v>45615</v>
      </c>
      <c r="B2932" s="355" t="s">
        <v>6886</v>
      </c>
      <c r="C2932" s="355" t="s">
        <v>536</v>
      </c>
      <c r="D2932" s="355" t="s">
        <v>6887</v>
      </c>
      <c r="E2932" s="355" t="s">
        <v>531</v>
      </c>
      <c r="F2932" s="355" t="s">
        <v>532</v>
      </c>
      <c r="G2932" s="355" t="s">
        <v>550</v>
      </c>
      <c r="H2932" s="430">
        <v>43236</v>
      </c>
      <c r="I2932" s="355">
        <f t="shared" si="50"/>
        <v>11</v>
      </c>
      <c r="J2932" s="430">
        <v>43236</v>
      </c>
      <c r="K2932" s="430">
        <v>21</v>
      </c>
      <c r="L2932" s="431" t="s">
        <v>408</v>
      </c>
      <c r="M2932" s="355" t="s">
        <v>13376</v>
      </c>
    </row>
    <row r="2933" spans="1:13">
      <c r="A2933" s="354">
        <v>45616</v>
      </c>
      <c r="B2933" s="355" t="s">
        <v>6888</v>
      </c>
      <c r="C2933" s="355" t="s">
        <v>540</v>
      </c>
      <c r="D2933" s="355" t="s">
        <v>6889</v>
      </c>
      <c r="E2933" s="355" t="s">
        <v>531</v>
      </c>
      <c r="F2933" s="355" t="s">
        <v>532</v>
      </c>
      <c r="G2933" s="355" t="s">
        <v>550</v>
      </c>
      <c r="H2933" s="430">
        <v>44056</v>
      </c>
      <c r="I2933" s="355">
        <f t="shared" si="50"/>
        <v>11</v>
      </c>
      <c r="J2933" s="430">
        <v>44056</v>
      </c>
      <c r="K2933" s="430">
        <v>21</v>
      </c>
      <c r="L2933" s="431" t="s">
        <v>408</v>
      </c>
      <c r="M2933" s="355" t="s">
        <v>13376</v>
      </c>
    </row>
    <row r="2934" spans="1:13">
      <c r="A2934" s="354">
        <v>45616</v>
      </c>
      <c r="B2934" s="355" t="s">
        <v>6890</v>
      </c>
      <c r="C2934" s="355" t="s">
        <v>538</v>
      </c>
      <c r="D2934" s="355" t="s">
        <v>6891</v>
      </c>
      <c r="E2934" s="355" t="s">
        <v>531</v>
      </c>
      <c r="F2934" s="355" t="s">
        <v>532</v>
      </c>
      <c r="G2934" s="355" t="s">
        <v>550</v>
      </c>
      <c r="H2934" s="430">
        <v>43700</v>
      </c>
      <c r="I2934" s="355">
        <f t="shared" si="50"/>
        <v>11</v>
      </c>
      <c r="J2934" s="430">
        <v>43700</v>
      </c>
      <c r="K2934" s="430">
        <v>21</v>
      </c>
      <c r="L2934" s="431" t="s">
        <v>408</v>
      </c>
      <c r="M2934" s="355" t="s">
        <v>13376</v>
      </c>
    </row>
    <row r="2935" spans="1:13">
      <c r="A2935" s="354">
        <v>45617</v>
      </c>
      <c r="B2935" s="355" t="s">
        <v>6892</v>
      </c>
      <c r="C2935" s="355" t="s">
        <v>6893</v>
      </c>
      <c r="D2935" s="355" t="s">
        <v>6894</v>
      </c>
      <c r="E2935" s="355" t="s">
        <v>531</v>
      </c>
      <c r="F2935" s="355" t="s">
        <v>532</v>
      </c>
      <c r="G2935" s="355" t="s">
        <v>550</v>
      </c>
      <c r="H2935" s="430">
        <v>22995</v>
      </c>
      <c r="I2935" s="355">
        <f t="shared" si="50"/>
        <v>11</v>
      </c>
      <c r="J2935" s="430">
        <v>22995</v>
      </c>
      <c r="K2935" s="430">
        <v>11</v>
      </c>
      <c r="L2935" s="431" t="s">
        <v>408</v>
      </c>
      <c r="M2935" s="355" t="s">
        <v>13377</v>
      </c>
    </row>
    <row r="2936" spans="1:13">
      <c r="A2936" s="354">
        <v>45617</v>
      </c>
      <c r="B2936" s="355" t="s">
        <v>6892</v>
      </c>
      <c r="C2936" s="355" t="s">
        <v>6893</v>
      </c>
      <c r="D2936" s="355" t="s">
        <v>6894</v>
      </c>
      <c r="E2936" s="355" t="s">
        <v>531</v>
      </c>
      <c r="F2936" s="355" t="s">
        <v>532</v>
      </c>
      <c r="G2936" s="355" t="s">
        <v>550</v>
      </c>
      <c r="H2936" s="430">
        <v>20920</v>
      </c>
      <c r="I2936" s="355">
        <f t="shared" si="50"/>
        <v>11</v>
      </c>
      <c r="J2936" s="430">
        <v>20920</v>
      </c>
      <c r="K2936" s="430">
        <v>10</v>
      </c>
      <c r="L2936" s="431" t="s">
        <v>408</v>
      </c>
      <c r="M2936" s="355" t="s">
        <v>13376</v>
      </c>
    </row>
    <row r="2937" spans="1:13">
      <c r="A2937" s="354">
        <v>45617</v>
      </c>
      <c r="B2937" s="355" t="s">
        <v>6895</v>
      </c>
      <c r="C2937" s="355" t="s">
        <v>6896</v>
      </c>
      <c r="D2937" s="355" t="s">
        <v>6897</v>
      </c>
      <c r="E2937" s="355" t="s">
        <v>531</v>
      </c>
      <c r="F2937" s="355" t="s">
        <v>532</v>
      </c>
      <c r="G2937" s="355" t="s">
        <v>550</v>
      </c>
      <c r="H2937" s="430">
        <v>42997</v>
      </c>
      <c r="I2937" s="355">
        <f t="shared" si="50"/>
        <v>11</v>
      </c>
      <c r="J2937" s="430">
        <v>42997</v>
      </c>
      <c r="K2937" s="430">
        <v>21</v>
      </c>
      <c r="L2937" s="431" t="s">
        <v>408</v>
      </c>
      <c r="M2937" s="355" t="s">
        <v>13377</v>
      </c>
    </row>
    <row r="2938" spans="1:13">
      <c r="A2938" s="354">
        <v>45621</v>
      </c>
      <c r="B2938" s="355" t="s">
        <v>6898</v>
      </c>
      <c r="C2938" s="355" t="s">
        <v>6899</v>
      </c>
      <c r="D2938" s="355" t="s">
        <v>6900</v>
      </c>
      <c r="E2938" s="355" t="s">
        <v>531</v>
      </c>
      <c r="F2938" s="355" t="s">
        <v>532</v>
      </c>
      <c r="G2938" s="355" t="s">
        <v>550</v>
      </c>
      <c r="H2938" s="430">
        <v>43608</v>
      </c>
      <c r="I2938" s="355">
        <f t="shared" si="50"/>
        <v>11</v>
      </c>
      <c r="J2938" s="430">
        <v>43608</v>
      </c>
      <c r="K2938" s="430">
        <v>21</v>
      </c>
      <c r="L2938" s="431" t="s">
        <v>408</v>
      </c>
      <c r="M2938" s="355" t="s">
        <v>13377</v>
      </c>
    </row>
    <row r="2939" spans="1:13">
      <c r="A2939" s="354">
        <v>45621</v>
      </c>
      <c r="B2939" s="355" t="s">
        <v>6901</v>
      </c>
      <c r="C2939" s="355" t="s">
        <v>6902</v>
      </c>
      <c r="D2939" s="355" t="s">
        <v>6903</v>
      </c>
      <c r="E2939" s="355" t="s">
        <v>531</v>
      </c>
      <c r="F2939" s="355" t="s">
        <v>532</v>
      </c>
      <c r="G2939" s="355" t="s">
        <v>550</v>
      </c>
      <c r="H2939" s="430">
        <v>43269</v>
      </c>
      <c r="I2939" s="355">
        <f t="shared" si="50"/>
        <v>11</v>
      </c>
      <c r="J2939" s="430">
        <v>43269</v>
      </c>
      <c r="K2939" s="430">
        <v>21</v>
      </c>
      <c r="L2939" s="431" t="s">
        <v>300</v>
      </c>
      <c r="M2939" s="355" t="s">
        <v>13377</v>
      </c>
    </row>
    <row r="2940" spans="1:13">
      <c r="A2940" s="354">
        <v>45622</v>
      </c>
      <c r="B2940" s="355" t="s">
        <v>6904</v>
      </c>
      <c r="C2940" s="355" t="s">
        <v>538</v>
      </c>
      <c r="D2940" s="355" t="s">
        <v>6905</v>
      </c>
      <c r="E2940" s="355" t="s">
        <v>531</v>
      </c>
      <c r="F2940" s="355" t="s">
        <v>532</v>
      </c>
      <c r="G2940" s="355" t="s">
        <v>550</v>
      </c>
      <c r="H2940" s="430">
        <v>43274</v>
      </c>
      <c r="I2940" s="355">
        <f t="shared" si="50"/>
        <v>11</v>
      </c>
      <c r="J2940" s="430">
        <v>43274</v>
      </c>
      <c r="K2940" s="430">
        <v>21</v>
      </c>
      <c r="L2940" s="431" t="s">
        <v>408</v>
      </c>
      <c r="M2940" s="355" t="s">
        <v>13377</v>
      </c>
    </row>
    <row r="2941" spans="1:13">
      <c r="A2941" s="354">
        <v>45622</v>
      </c>
      <c r="B2941" s="355" t="s">
        <v>6906</v>
      </c>
      <c r="C2941" s="355" t="s">
        <v>6907</v>
      </c>
      <c r="D2941" s="355" t="s">
        <v>6908</v>
      </c>
      <c r="E2941" s="355" t="s">
        <v>531</v>
      </c>
      <c r="F2941" s="355" t="s">
        <v>532</v>
      </c>
      <c r="G2941" s="355" t="s">
        <v>550</v>
      </c>
      <c r="H2941" s="430">
        <v>4024</v>
      </c>
      <c r="I2941" s="355">
        <f t="shared" si="50"/>
        <v>11</v>
      </c>
      <c r="J2941" s="430">
        <v>4024</v>
      </c>
      <c r="K2941" s="430">
        <v>2</v>
      </c>
      <c r="L2941" s="431" t="s">
        <v>300</v>
      </c>
      <c r="M2941" s="355" t="s">
        <v>13378</v>
      </c>
    </row>
    <row r="2942" spans="1:13">
      <c r="A2942" s="354">
        <v>45622</v>
      </c>
      <c r="B2942" s="355" t="s">
        <v>6906</v>
      </c>
      <c r="C2942" s="355" t="s">
        <v>6907</v>
      </c>
      <c r="D2942" s="355" t="s">
        <v>6908</v>
      </c>
      <c r="E2942" s="355" t="s">
        <v>531</v>
      </c>
      <c r="F2942" s="355" t="s">
        <v>532</v>
      </c>
      <c r="G2942" s="355" t="s">
        <v>550</v>
      </c>
      <c r="H2942" s="430">
        <v>37152</v>
      </c>
      <c r="I2942" s="355">
        <f t="shared" si="50"/>
        <v>11</v>
      </c>
      <c r="J2942" s="430">
        <v>37152</v>
      </c>
      <c r="K2942" s="430">
        <v>18</v>
      </c>
      <c r="L2942" s="431" t="s">
        <v>300</v>
      </c>
      <c r="M2942" s="355" t="s">
        <v>13377</v>
      </c>
    </row>
    <row r="2943" spans="1:13">
      <c r="A2943" s="354">
        <v>45622</v>
      </c>
      <c r="B2943" s="355" t="s">
        <v>6906</v>
      </c>
      <c r="C2943" s="355" t="s">
        <v>6907</v>
      </c>
      <c r="D2943" s="355" t="s">
        <v>6908</v>
      </c>
      <c r="E2943" s="355" t="s">
        <v>531</v>
      </c>
      <c r="F2943" s="355" t="s">
        <v>532</v>
      </c>
      <c r="G2943" s="355" t="s">
        <v>550</v>
      </c>
      <c r="H2943" s="430">
        <v>1998</v>
      </c>
      <c r="I2943" s="355">
        <f t="shared" si="50"/>
        <v>11</v>
      </c>
      <c r="J2943" s="430">
        <v>1998</v>
      </c>
      <c r="K2943" s="430">
        <v>1</v>
      </c>
      <c r="L2943" s="431" t="s">
        <v>300</v>
      </c>
      <c r="M2943" s="355" t="s">
        <v>13365</v>
      </c>
    </row>
    <row r="2944" spans="1:13">
      <c r="A2944" s="354">
        <v>45623</v>
      </c>
      <c r="B2944" s="355" t="s">
        <v>6909</v>
      </c>
      <c r="C2944" s="355" t="s">
        <v>546</v>
      </c>
      <c r="D2944" s="355" t="s">
        <v>6910</v>
      </c>
      <c r="E2944" s="355" t="s">
        <v>531</v>
      </c>
      <c r="F2944" s="355" t="s">
        <v>532</v>
      </c>
      <c r="G2944" s="355" t="s">
        <v>550</v>
      </c>
      <c r="H2944" s="430">
        <v>43276</v>
      </c>
      <c r="I2944" s="355">
        <f t="shared" si="50"/>
        <v>11</v>
      </c>
      <c r="J2944" s="430">
        <v>43276</v>
      </c>
      <c r="K2944" s="430">
        <v>21</v>
      </c>
      <c r="L2944" s="431" t="s">
        <v>408</v>
      </c>
      <c r="M2944" s="355" t="s">
        <v>13378</v>
      </c>
    </row>
    <row r="2945" spans="1:13">
      <c r="A2945" s="354">
        <v>45623</v>
      </c>
      <c r="B2945" s="355" t="s">
        <v>6911</v>
      </c>
      <c r="C2945" s="355" t="s">
        <v>6280</v>
      </c>
      <c r="D2945" s="355" t="s">
        <v>6912</v>
      </c>
      <c r="E2945" s="355" t="s">
        <v>531</v>
      </c>
      <c r="F2945" s="355" t="s">
        <v>532</v>
      </c>
      <c r="G2945" s="355" t="s">
        <v>550</v>
      </c>
      <c r="H2945" s="430">
        <v>43118</v>
      </c>
      <c r="I2945" s="355">
        <f t="shared" si="50"/>
        <v>11</v>
      </c>
      <c r="J2945" s="430">
        <v>43118</v>
      </c>
      <c r="K2945" s="430">
        <v>21</v>
      </c>
      <c r="L2945" s="431" t="s">
        <v>408</v>
      </c>
      <c r="M2945" s="355" t="s">
        <v>13378</v>
      </c>
    </row>
    <row r="2946" spans="1:13">
      <c r="A2946" s="354">
        <v>45601</v>
      </c>
      <c r="B2946" s="355" t="s">
        <v>6913</v>
      </c>
      <c r="C2946" s="355" t="s">
        <v>540</v>
      </c>
      <c r="D2946" s="355" t="s">
        <v>6914</v>
      </c>
      <c r="E2946" s="355" t="s">
        <v>531</v>
      </c>
      <c r="F2946" s="355" t="s">
        <v>532</v>
      </c>
      <c r="G2946" s="355" t="s">
        <v>550</v>
      </c>
      <c r="H2946" s="430">
        <v>42909</v>
      </c>
      <c r="I2946" s="355">
        <f t="shared" si="50"/>
        <v>11</v>
      </c>
      <c r="J2946" s="430">
        <v>42909</v>
      </c>
      <c r="K2946" s="430">
        <v>21</v>
      </c>
      <c r="L2946" s="431" t="s">
        <v>408</v>
      </c>
      <c r="M2946" s="355" t="s">
        <v>13374</v>
      </c>
    </row>
    <row r="2947" spans="1:13">
      <c r="A2947" s="354">
        <v>45597</v>
      </c>
      <c r="B2947" s="355" t="s">
        <v>6915</v>
      </c>
      <c r="C2947" s="355" t="s">
        <v>535</v>
      </c>
      <c r="D2947" s="355" t="s">
        <v>6916</v>
      </c>
      <c r="E2947" s="355" t="s">
        <v>531</v>
      </c>
      <c r="F2947" s="355" t="s">
        <v>532</v>
      </c>
      <c r="G2947" s="355" t="s">
        <v>550</v>
      </c>
      <c r="H2947" s="430">
        <v>42741</v>
      </c>
      <c r="I2947" s="355">
        <f t="shared" si="50"/>
        <v>11</v>
      </c>
      <c r="J2947" s="430">
        <v>42741</v>
      </c>
      <c r="K2947" s="430">
        <v>21</v>
      </c>
      <c r="L2947" s="431" t="s">
        <v>408</v>
      </c>
      <c r="M2947" s="355" t="s">
        <v>13374</v>
      </c>
    </row>
    <row r="2948" spans="1:13">
      <c r="A2948" s="354">
        <v>45622</v>
      </c>
      <c r="B2948" s="355" t="s">
        <v>6917</v>
      </c>
      <c r="C2948" s="355" t="s">
        <v>6918</v>
      </c>
      <c r="D2948" s="355" t="s">
        <v>6919</v>
      </c>
      <c r="E2948" s="355" t="s">
        <v>531</v>
      </c>
      <c r="F2948" s="355" t="s">
        <v>532</v>
      </c>
      <c r="G2948" s="355" t="s">
        <v>550</v>
      </c>
      <c r="H2948" s="430">
        <v>43004</v>
      </c>
      <c r="I2948" s="355">
        <f t="shared" si="50"/>
        <v>11</v>
      </c>
      <c r="J2948" s="430">
        <v>43004</v>
      </c>
      <c r="K2948" s="430">
        <v>21</v>
      </c>
      <c r="L2948" s="431" t="s">
        <v>408</v>
      </c>
      <c r="M2948" s="355" t="s">
        <v>13377</v>
      </c>
    </row>
    <row r="2949" spans="1:13">
      <c r="A2949" s="354">
        <v>45623</v>
      </c>
      <c r="B2949" s="355" t="s">
        <v>6920</v>
      </c>
      <c r="C2949" s="355" t="s">
        <v>6921</v>
      </c>
      <c r="D2949" s="355" t="s">
        <v>6922</v>
      </c>
      <c r="E2949" s="355" t="s">
        <v>531</v>
      </c>
      <c r="F2949" s="355" t="s">
        <v>532</v>
      </c>
      <c r="G2949" s="355" t="s">
        <v>550</v>
      </c>
      <c r="H2949" s="430">
        <v>43634</v>
      </c>
      <c r="I2949" s="355">
        <f t="shared" si="50"/>
        <v>11</v>
      </c>
      <c r="J2949" s="430">
        <v>43634</v>
      </c>
      <c r="K2949" s="430">
        <v>21</v>
      </c>
      <c r="L2949" s="431" t="s">
        <v>408</v>
      </c>
      <c r="M2949" s="355" t="s">
        <v>13378</v>
      </c>
    </row>
    <row r="2950" spans="1:13">
      <c r="A2950" s="354">
        <v>45616</v>
      </c>
      <c r="B2950" s="355" t="s">
        <v>6923</v>
      </c>
      <c r="C2950" s="355" t="s">
        <v>6924</v>
      </c>
      <c r="D2950" s="355" t="s">
        <v>6925</v>
      </c>
      <c r="E2950" s="355" t="s">
        <v>531</v>
      </c>
      <c r="F2950" s="355" t="s">
        <v>532</v>
      </c>
      <c r="G2950" s="355" t="s">
        <v>550</v>
      </c>
      <c r="H2950" s="430">
        <v>44259</v>
      </c>
      <c r="I2950" s="355">
        <f t="shared" si="50"/>
        <v>11</v>
      </c>
      <c r="J2950" s="430">
        <v>44259</v>
      </c>
      <c r="K2950" s="430">
        <v>21</v>
      </c>
      <c r="L2950" s="431" t="s">
        <v>408</v>
      </c>
      <c r="M2950" s="355" t="s">
        <v>13376</v>
      </c>
    </row>
    <row r="2951" spans="1:13">
      <c r="A2951" s="354">
        <v>45628</v>
      </c>
      <c r="B2951" s="355" t="s">
        <v>6926</v>
      </c>
      <c r="C2951" s="355" t="s">
        <v>6927</v>
      </c>
      <c r="D2951" s="355" t="s">
        <v>6928</v>
      </c>
      <c r="E2951" s="355" t="s">
        <v>531</v>
      </c>
      <c r="F2951" s="355" t="s">
        <v>532</v>
      </c>
      <c r="G2951" s="355" t="s">
        <v>550</v>
      </c>
      <c r="H2951" s="430">
        <v>43226</v>
      </c>
      <c r="I2951" s="355">
        <f t="shared" si="50"/>
        <v>12</v>
      </c>
      <c r="J2951" s="430">
        <v>43226</v>
      </c>
      <c r="K2951" s="430">
        <v>21</v>
      </c>
      <c r="L2951" s="431" t="s">
        <v>408</v>
      </c>
      <c r="M2951" s="355" t="s">
        <v>13378</v>
      </c>
    </row>
    <row r="2952" spans="1:13">
      <c r="A2952" s="354">
        <v>45628</v>
      </c>
      <c r="B2952" s="355" t="s">
        <v>6929</v>
      </c>
      <c r="C2952" s="355" t="s">
        <v>6899</v>
      </c>
      <c r="D2952" s="355" t="s">
        <v>6930</v>
      </c>
      <c r="E2952" s="355" t="s">
        <v>531</v>
      </c>
      <c r="F2952" s="355" t="s">
        <v>532</v>
      </c>
      <c r="G2952" s="355" t="s">
        <v>550</v>
      </c>
      <c r="H2952" s="430">
        <v>43294</v>
      </c>
      <c r="I2952" s="355">
        <f t="shared" si="50"/>
        <v>12</v>
      </c>
      <c r="J2952" s="430">
        <v>43294</v>
      </c>
      <c r="K2952" s="430">
        <v>21</v>
      </c>
      <c r="L2952" s="431" t="s">
        <v>408</v>
      </c>
      <c r="M2952" s="355" t="s">
        <v>13378</v>
      </c>
    </row>
    <row r="2953" spans="1:13">
      <c r="A2953" s="354">
        <v>45629</v>
      </c>
      <c r="B2953" s="355" t="s">
        <v>6931</v>
      </c>
      <c r="C2953" s="355" t="s">
        <v>6932</v>
      </c>
      <c r="D2953" s="355" t="s">
        <v>6933</v>
      </c>
      <c r="E2953" s="355" t="s">
        <v>531</v>
      </c>
      <c r="F2953" s="355" t="s">
        <v>532</v>
      </c>
      <c r="G2953" s="355" t="s">
        <v>550</v>
      </c>
      <c r="H2953" s="430">
        <v>42745</v>
      </c>
      <c r="I2953" s="355">
        <f t="shared" si="50"/>
        <v>12</v>
      </c>
      <c r="J2953" s="430">
        <v>42745</v>
      </c>
      <c r="K2953" s="430">
        <v>21</v>
      </c>
      <c r="L2953" s="431" t="s">
        <v>408</v>
      </c>
      <c r="M2953" s="355" t="s">
        <v>13378</v>
      </c>
    </row>
    <row r="2954" spans="1:13">
      <c r="A2954" s="354">
        <v>45629</v>
      </c>
      <c r="B2954" s="355" t="s">
        <v>6934</v>
      </c>
      <c r="C2954" s="355" t="s">
        <v>6935</v>
      </c>
      <c r="D2954" s="355" t="s">
        <v>6936</v>
      </c>
      <c r="E2954" s="355" t="s">
        <v>531</v>
      </c>
      <c r="F2954" s="355" t="s">
        <v>532</v>
      </c>
      <c r="G2954" s="355" t="s">
        <v>550</v>
      </c>
      <c r="H2954" s="430">
        <v>22542</v>
      </c>
      <c r="I2954" s="355">
        <f t="shared" si="50"/>
        <v>12</v>
      </c>
      <c r="J2954" s="430">
        <v>22542</v>
      </c>
      <c r="K2954" s="430">
        <v>11</v>
      </c>
      <c r="L2954" s="431" t="s">
        <v>408</v>
      </c>
      <c r="M2954" s="355" t="s">
        <v>13379</v>
      </c>
    </row>
    <row r="2955" spans="1:13">
      <c r="A2955" s="354">
        <v>45629</v>
      </c>
      <c r="B2955" s="355" t="s">
        <v>6934</v>
      </c>
      <c r="C2955" s="355" t="s">
        <v>6935</v>
      </c>
      <c r="D2955" s="355" t="s">
        <v>6936</v>
      </c>
      <c r="E2955" s="355" t="s">
        <v>531</v>
      </c>
      <c r="F2955" s="355" t="s">
        <v>532</v>
      </c>
      <c r="G2955" s="355" t="s">
        <v>550</v>
      </c>
      <c r="H2955" s="430">
        <v>20486</v>
      </c>
      <c r="I2955" s="355">
        <f t="shared" si="50"/>
        <v>12</v>
      </c>
      <c r="J2955" s="430">
        <v>20486</v>
      </c>
      <c r="K2955" s="430">
        <v>10</v>
      </c>
      <c r="L2955" s="431" t="s">
        <v>408</v>
      </c>
      <c r="M2955" s="355" t="s">
        <v>13378</v>
      </c>
    </row>
    <row r="2956" spans="1:13">
      <c r="A2956" s="354">
        <v>45630</v>
      </c>
      <c r="B2956" s="355" t="s">
        <v>6937</v>
      </c>
      <c r="C2956" s="355" t="s">
        <v>6938</v>
      </c>
      <c r="D2956" s="355" t="s">
        <v>6939</v>
      </c>
      <c r="E2956" s="355" t="s">
        <v>531</v>
      </c>
      <c r="F2956" s="355" t="s">
        <v>532</v>
      </c>
      <c r="G2956" s="355" t="s">
        <v>550</v>
      </c>
      <c r="H2956" s="430">
        <v>43195</v>
      </c>
      <c r="I2956" s="355">
        <f t="shared" si="50"/>
        <v>12</v>
      </c>
      <c r="J2956" s="430">
        <v>43195</v>
      </c>
      <c r="K2956" s="430">
        <v>21</v>
      </c>
      <c r="L2956" s="431" t="s">
        <v>408</v>
      </c>
      <c r="M2956" s="355" t="s">
        <v>13379</v>
      </c>
    </row>
    <row r="2957" spans="1:13">
      <c r="A2957" s="354">
        <v>45630</v>
      </c>
      <c r="B2957" s="355" t="s">
        <v>6940</v>
      </c>
      <c r="C2957" s="355" t="s">
        <v>6941</v>
      </c>
      <c r="D2957" s="355" t="s">
        <v>6942</v>
      </c>
      <c r="E2957" s="355" t="s">
        <v>531</v>
      </c>
      <c r="F2957" s="355" t="s">
        <v>532</v>
      </c>
      <c r="G2957" s="355" t="s">
        <v>550</v>
      </c>
      <c r="H2957" s="430">
        <v>43267</v>
      </c>
      <c r="I2957" s="355">
        <f t="shared" si="50"/>
        <v>12</v>
      </c>
      <c r="J2957" s="430">
        <v>43267</v>
      </c>
      <c r="K2957" s="430">
        <v>21</v>
      </c>
      <c r="L2957" s="431" t="s">
        <v>408</v>
      </c>
      <c r="M2957" s="355" t="s">
        <v>13379</v>
      </c>
    </row>
    <row r="2958" spans="1:13">
      <c r="A2958" s="354">
        <v>45631</v>
      </c>
      <c r="B2958" s="355" t="s">
        <v>6943</v>
      </c>
      <c r="C2958" s="355" t="s">
        <v>6944</v>
      </c>
      <c r="D2958" s="355" t="s">
        <v>6945</v>
      </c>
      <c r="E2958" s="355" t="s">
        <v>531</v>
      </c>
      <c r="F2958" s="355" t="s">
        <v>532</v>
      </c>
      <c r="G2958" s="355" t="s">
        <v>550</v>
      </c>
      <c r="H2958" s="430">
        <v>43816</v>
      </c>
      <c r="I2958" s="355">
        <f t="shared" si="50"/>
        <v>12</v>
      </c>
      <c r="J2958" s="430">
        <v>43816</v>
      </c>
      <c r="K2958" s="430">
        <v>21</v>
      </c>
      <c r="L2958" s="431" t="s">
        <v>408</v>
      </c>
      <c r="M2958" s="355" t="s">
        <v>13379</v>
      </c>
    </row>
    <row r="2959" spans="1:13">
      <c r="A2959" s="354">
        <v>45631</v>
      </c>
      <c r="B2959" s="355" t="s">
        <v>6946</v>
      </c>
      <c r="C2959" s="355" t="s">
        <v>6280</v>
      </c>
      <c r="D2959" s="355" t="s">
        <v>6947</v>
      </c>
      <c r="E2959" s="355" t="s">
        <v>531</v>
      </c>
      <c r="F2959" s="355" t="s">
        <v>532</v>
      </c>
      <c r="G2959" s="355" t="s">
        <v>550</v>
      </c>
      <c r="H2959" s="430">
        <v>43660</v>
      </c>
      <c r="I2959" s="355">
        <f t="shared" si="50"/>
        <v>12</v>
      </c>
      <c r="J2959" s="430">
        <v>43660</v>
      </c>
      <c r="K2959" s="430">
        <v>21</v>
      </c>
      <c r="L2959" s="431" t="s">
        <v>300</v>
      </c>
      <c r="M2959" s="355" t="s">
        <v>13379</v>
      </c>
    </row>
    <row r="2960" spans="1:13">
      <c r="A2960" s="354">
        <v>45635</v>
      </c>
      <c r="B2960" s="355" t="s">
        <v>6948</v>
      </c>
      <c r="C2960" s="355" t="s">
        <v>6949</v>
      </c>
      <c r="D2960" s="355" t="s">
        <v>6950</v>
      </c>
      <c r="E2960" s="355" t="s">
        <v>531</v>
      </c>
      <c r="F2960" s="355" t="s">
        <v>532</v>
      </c>
      <c r="G2960" s="355" t="s">
        <v>550</v>
      </c>
      <c r="H2960" s="430">
        <v>43742</v>
      </c>
      <c r="I2960" s="355">
        <f t="shared" si="50"/>
        <v>12</v>
      </c>
      <c r="J2960" s="430">
        <v>43742</v>
      </c>
      <c r="K2960" s="430">
        <v>21</v>
      </c>
      <c r="L2960" s="431" t="s">
        <v>408</v>
      </c>
      <c r="M2960" s="355" t="s">
        <v>13379</v>
      </c>
    </row>
    <row r="2961" spans="1:13">
      <c r="A2961" s="354">
        <v>45635</v>
      </c>
      <c r="B2961" s="355" t="s">
        <v>6951</v>
      </c>
      <c r="C2961" s="355" t="s">
        <v>6907</v>
      </c>
      <c r="D2961" s="355" t="s">
        <v>6952</v>
      </c>
      <c r="E2961" s="355" t="s">
        <v>531</v>
      </c>
      <c r="F2961" s="355" t="s">
        <v>532</v>
      </c>
      <c r="G2961" s="355" t="s">
        <v>550</v>
      </c>
      <c r="H2961" s="430">
        <v>43790</v>
      </c>
      <c r="I2961" s="355">
        <f t="shared" si="50"/>
        <v>12</v>
      </c>
      <c r="J2961" s="430">
        <v>43790</v>
      </c>
      <c r="K2961" s="430">
        <v>21</v>
      </c>
      <c r="L2961" s="431" t="s">
        <v>408</v>
      </c>
      <c r="M2961" s="355" t="s">
        <v>13379</v>
      </c>
    </row>
    <row r="2962" spans="1:13">
      <c r="A2962" s="354">
        <v>45636</v>
      </c>
      <c r="B2962" s="355" t="s">
        <v>6953</v>
      </c>
      <c r="C2962" s="355" t="s">
        <v>6954</v>
      </c>
      <c r="D2962" s="355" t="s">
        <v>6955</v>
      </c>
      <c r="E2962" s="355" t="s">
        <v>531</v>
      </c>
      <c r="F2962" s="355" t="s">
        <v>532</v>
      </c>
      <c r="G2962" s="355" t="s">
        <v>550</v>
      </c>
      <c r="H2962" s="430">
        <v>43942</v>
      </c>
      <c r="I2962" s="355">
        <f t="shared" si="50"/>
        <v>12</v>
      </c>
      <c r="J2962" s="430">
        <v>43942</v>
      </c>
      <c r="K2962" s="430">
        <v>21</v>
      </c>
      <c r="L2962" s="431" t="s">
        <v>408</v>
      </c>
      <c r="M2962" s="355" t="s">
        <v>13380</v>
      </c>
    </row>
    <row r="2963" spans="1:13">
      <c r="A2963" s="354">
        <v>45636</v>
      </c>
      <c r="B2963" s="355" t="s">
        <v>6956</v>
      </c>
      <c r="C2963" s="355" t="s">
        <v>6957</v>
      </c>
      <c r="D2963" s="355" t="s">
        <v>6958</v>
      </c>
      <c r="E2963" s="355" t="s">
        <v>531</v>
      </c>
      <c r="F2963" s="355" t="s">
        <v>532</v>
      </c>
      <c r="G2963" s="355" t="s">
        <v>550</v>
      </c>
      <c r="H2963" s="430">
        <v>43210</v>
      </c>
      <c r="I2963" s="355">
        <f t="shared" si="50"/>
        <v>12</v>
      </c>
      <c r="J2963" s="430">
        <v>43210</v>
      </c>
      <c r="K2963" s="430">
        <v>21</v>
      </c>
      <c r="L2963" s="431" t="s">
        <v>408</v>
      </c>
      <c r="M2963" s="355" t="s">
        <v>13380</v>
      </c>
    </row>
    <row r="2964" spans="1:13">
      <c r="A2964" s="354">
        <v>45637</v>
      </c>
      <c r="B2964" s="355" t="s">
        <v>6959</v>
      </c>
      <c r="C2964" s="355" t="s">
        <v>6814</v>
      </c>
      <c r="D2964" s="355" t="s">
        <v>6960</v>
      </c>
      <c r="E2964" s="355" t="s">
        <v>531</v>
      </c>
      <c r="F2964" s="355" t="s">
        <v>532</v>
      </c>
      <c r="G2964" s="355" t="s">
        <v>550</v>
      </c>
      <c r="H2964" s="430">
        <v>43344</v>
      </c>
      <c r="I2964" s="355">
        <f t="shared" si="50"/>
        <v>12</v>
      </c>
      <c r="J2964" s="430">
        <v>43344</v>
      </c>
      <c r="K2964" s="430">
        <v>21</v>
      </c>
      <c r="L2964" s="431" t="s">
        <v>408</v>
      </c>
      <c r="M2964" s="355" t="s">
        <v>13380</v>
      </c>
    </row>
    <row r="2965" spans="1:13">
      <c r="A2965" s="354">
        <v>45637</v>
      </c>
      <c r="B2965" s="355" t="s">
        <v>6961</v>
      </c>
      <c r="C2965" s="355" t="s">
        <v>6962</v>
      </c>
      <c r="D2965" s="355" t="s">
        <v>6963</v>
      </c>
      <c r="E2965" s="355" t="s">
        <v>531</v>
      </c>
      <c r="F2965" s="355" t="s">
        <v>532</v>
      </c>
      <c r="G2965" s="355" t="s">
        <v>550</v>
      </c>
      <c r="H2965" s="430">
        <v>43520</v>
      </c>
      <c r="I2965" s="355">
        <f t="shared" si="50"/>
        <v>12</v>
      </c>
      <c r="J2965" s="430">
        <v>43520</v>
      </c>
      <c r="K2965" s="430">
        <v>21</v>
      </c>
      <c r="L2965" s="431" t="s">
        <v>408</v>
      </c>
      <c r="M2965" s="355" t="s">
        <v>13380</v>
      </c>
    </row>
    <row r="2966" spans="1:13">
      <c r="A2966" s="354">
        <v>45638</v>
      </c>
      <c r="B2966" s="355" t="s">
        <v>6964</v>
      </c>
      <c r="C2966" s="355" t="s">
        <v>530</v>
      </c>
      <c r="D2966" s="355" t="s">
        <v>6965</v>
      </c>
      <c r="E2966" s="355" t="s">
        <v>531</v>
      </c>
      <c r="F2966" s="355" t="s">
        <v>532</v>
      </c>
      <c r="G2966" s="355" t="s">
        <v>550</v>
      </c>
      <c r="H2966" s="430">
        <v>26768</v>
      </c>
      <c r="I2966" s="355">
        <f t="shared" si="50"/>
        <v>12</v>
      </c>
      <c r="J2966" s="430">
        <v>26768</v>
      </c>
      <c r="K2966" s="430">
        <v>13</v>
      </c>
      <c r="L2966" s="355" t="s">
        <v>408</v>
      </c>
      <c r="M2966" s="355" t="s">
        <v>13380</v>
      </c>
    </row>
    <row r="2967" spans="1:13">
      <c r="A2967" s="354">
        <v>45638</v>
      </c>
      <c r="B2967" s="355" t="s">
        <v>6964</v>
      </c>
      <c r="C2967" s="355" t="s">
        <v>530</v>
      </c>
      <c r="D2967" s="355" t="s">
        <v>6965</v>
      </c>
      <c r="E2967" s="355" t="s">
        <v>531</v>
      </c>
      <c r="F2967" s="355" t="s">
        <v>532</v>
      </c>
      <c r="G2967" s="355" t="s">
        <v>550</v>
      </c>
      <c r="H2967" s="430">
        <v>16772</v>
      </c>
      <c r="I2967" s="355">
        <f t="shared" si="50"/>
        <v>12</v>
      </c>
      <c r="J2967" s="430">
        <v>16772</v>
      </c>
      <c r="K2967" s="430">
        <v>8</v>
      </c>
      <c r="L2967" s="431" t="s">
        <v>408</v>
      </c>
      <c r="M2967" s="355" t="s">
        <v>13379</v>
      </c>
    </row>
    <row r="2968" spans="1:13">
      <c r="A2968" s="354">
        <v>45638</v>
      </c>
      <c r="B2968" s="355" t="s">
        <v>6966</v>
      </c>
      <c r="C2968" s="355" t="s">
        <v>534</v>
      </c>
      <c r="D2968" s="355" t="s">
        <v>6967</v>
      </c>
      <c r="E2968" s="355" t="s">
        <v>531</v>
      </c>
      <c r="F2968" s="355" t="s">
        <v>532</v>
      </c>
      <c r="G2968" s="355" t="s">
        <v>550</v>
      </c>
      <c r="H2968" s="430">
        <v>43744</v>
      </c>
      <c r="I2968" s="355">
        <f t="shared" si="50"/>
        <v>12</v>
      </c>
      <c r="J2968" s="430">
        <v>43744</v>
      </c>
      <c r="K2968" s="430">
        <v>21</v>
      </c>
      <c r="L2968" s="431" t="s">
        <v>408</v>
      </c>
      <c r="M2968" s="355" t="s">
        <v>13380</v>
      </c>
    </row>
    <row r="2969" spans="1:13">
      <c r="A2969" s="354">
        <v>45638</v>
      </c>
      <c r="B2969" s="355" t="s">
        <v>6968</v>
      </c>
      <c r="C2969" s="355" t="s">
        <v>535</v>
      </c>
      <c r="D2969" s="355" t="s">
        <v>6969</v>
      </c>
      <c r="E2969" s="355" t="s">
        <v>531</v>
      </c>
      <c r="F2969" s="355" t="s">
        <v>532</v>
      </c>
      <c r="G2969" s="355" t="s">
        <v>550</v>
      </c>
      <c r="H2969" s="430">
        <v>43220</v>
      </c>
      <c r="I2969" s="355">
        <f t="shared" si="50"/>
        <v>12</v>
      </c>
      <c r="J2969" s="430">
        <v>43220</v>
      </c>
      <c r="K2969" s="430">
        <v>21</v>
      </c>
      <c r="L2969" s="431" t="s">
        <v>408</v>
      </c>
      <c r="M2969" s="355" t="s">
        <v>13380</v>
      </c>
    </row>
    <row r="2970" spans="1:13">
      <c r="A2970" s="354">
        <v>45642</v>
      </c>
      <c r="B2970" s="355" t="s">
        <v>6970</v>
      </c>
      <c r="C2970" s="355" t="s">
        <v>536</v>
      </c>
      <c r="D2970" s="355" t="s">
        <v>6971</v>
      </c>
      <c r="E2970" s="355" t="s">
        <v>531</v>
      </c>
      <c r="F2970" s="355" t="s">
        <v>532</v>
      </c>
      <c r="G2970" s="355" t="s">
        <v>550</v>
      </c>
      <c r="H2970" s="430">
        <v>43903</v>
      </c>
      <c r="I2970" s="355">
        <f t="shared" si="50"/>
        <v>12</v>
      </c>
      <c r="J2970" s="430">
        <v>43903</v>
      </c>
      <c r="K2970" s="430">
        <v>21</v>
      </c>
      <c r="L2970" s="431" t="s">
        <v>408</v>
      </c>
      <c r="M2970" s="355" t="s">
        <v>13381</v>
      </c>
    </row>
    <row r="2971" spans="1:13">
      <c r="A2971" s="354">
        <v>45642</v>
      </c>
      <c r="B2971" s="355" t="s">
        <v>6972</v>
      </c>
      <c r="C2971" s="355" t="s">
        <v>6973</v>
      </c>
      <c r="D2971" s="355" t="s">
        <v>6974</v>
      </c>
      <c r="E2971" s="355" t="s">
        <v>531</v>
      </c>
      <c r="F2971" s="355" t="s">
        <v>532</v>
      </c>
      <c r="G2971" s="355" t="s">
        <v>550</v>
      </c>
      <c r="H2971" s="430">
        <v>43956</v>
      </c>
      <c r="I2971" s="355">
        <f t="shared" si="50"/>
        <v>12</v>
      </c>
      <c r="J2971" s="430">
        <v>43956</v>
      </c>
      <c r="K2971" s="430">
        <v>21</v>
      </c>
      <c r="L2971" s="431" t="s">
        <v>408</v>
      </c>
      <c r="M2971" s="355" t="s">
        <v>13381</v>
      </c>
    </row>
    <row r="2972" spans="1:13">
      <c r="A2972" s="354">
        <v>45643</v>
      </c>
      <c r="B2972" s="355" t="s">
        <v>6975</v>
      </c>
      <c r="C2972" s="355" t="s">
        <v>6976</v>
      </c>
      <c r="D2972" s="355" t="s">
        <v>6977</v>
      </c>
      <c r="E2972" s="355" t="s">
        <v>531</v>
      </c>
      <c r="F2972" s="355" t="s">
        <v>532</v>
      </c>
      <c r="G2972" s="355" t="s">
        <v>550</v>
      </c>
      <c r="H2972" s="430">
        <v>43446</v>
      </c>
      <c r="I2972" s="355">
        <f t="shared" si="50"/>
        <v>12</v>
      </c>
      <c r="J2972" s="430">
        <v>43446</v>
      </c>
      <c r="K2972" s="430">
        <v>21</v>
      </c>
      <c r="L2972" s="431" t="s">
        <v>408</v>
      </c>
      <c r="M2972" s="355" t="s">
        <v>13381</v>
      </c>
    </row>
    <row r="2973" spans="1:13">
      <c r="A2973" s="354">
        <v>45643</v>
      </c>
      <c r="B2973" s="355" t="s">
        <v>6978</v>
      </c>
      <c r="C2973" s="355" t="s">
        <v>6979</v>
      </c>
      <c r="D2973" s="355" t="s">
        <v>6980</v>
      </c>
      <c r="E2973" s="355" t="s">
        <v>531</v>
      </c>
      <c r="F2973" s="355" t="s">
        <v>532</v>
      </c>
      <c r="G2973" s="355" t="s">
        <v>550</v>
      </c>
      <c r="H2973" s="430">
        <v>43416</v>
      </c>
      <c r="I2973" s="355">
        <f t="shared" ref="I2973:I3015" si="51">MONTH(A2973)</f>
        <v>12</v>
      </c>
      <c r="J2973" s="430">
        <v>43416</v>
      </c>
      <c r="K2973" s="430">
        <v>21</v>
      </c>
      <c r="L2973" s="431" t="s">
        <v>408</v>
      </c>
      <c r="M2973" s="355" t="s">
        <v>13381</v>
      </c>
    </row>
    <row r="2974" spans="1:13">
      <c r="A2974" s="354">
        <v>45643</v>
      </c>
      <c r="B2974" s="355" t="s">
        <v>6981</v>
      </c>
      <c r="C2974" s="355" t="s">
        <v>6982</v>
      </c>
      <c r="D2974" s="355" t="s">
        <v>6983</v>
      </c>
      <c r="E2974" s="355" t="s">
        <v>531</v>
      </c>
      <c r="F2974" s="355" t="s">
        <v>532</v>
      </c>
      <c r="G2974" s="355" t="s">
        <v>550</v>
      </c>
      <c r="H2974" s="430">
        <v>43332</v>
      </c>
      <c r="I2974" s="355">
        <f t="shared" si="51"/>
        <v>12</v>
      </c>
      <c r="J2974" s="430">
        <v>43332</v>
      </c>
      <c r="K2974" s="430">
        <v>21</v>
      </c>
      <c r="L2974" s="431" t="s">
        <v>408</v>
      </c>
      <c r="M2974" s="355" t="s">
        <v>13381</v>
      </c>
    </row>
    <row r="2975" spans="1:13">
      <c r="A2975" s="354">
        <v>45644</v>
      </c>
      <c r="B2975" s="355" t="s">
        <v>6984</v>
      </c>
      <c r="C2975" s="355" t="s">
        <v>6985</v>
      </c>
      <c r="D2975" s="355" t="s">
        <v>6986</v>
      </c>
      <c r="E2975" s="355" t="s">
        <v>531</v>
      </c>
      <c r="F2975" s="355" t="s">
        <v>532</v>
      </c>
      <c r="G2975" s="355" t="s">
        <v>550</v>
      </c>
      <c r="H2975" s="430">
        <v>43589</v>
      </c>
      <c r="I2975" s="355">
        <f t="shared" si="51"/>
        <v>12</v>
      </c>
      <c r="J2975" s="430">
        <v>43589</v>
      </c>
      <c r="K2975" s="430">
        <v>21</v>
      </c>
      <c r="L2975" s="431" t="s">
        <v>408</v>
      </c>
      <c r="M2975" s="355" t="s">
        <v>13381</v>
      </c>
    </row>
    <row r="2976" spans="1:13">
      <c r="A2976" s="354">
        <v>45644</v>
      </c>
      <c r="B2976" s="355" t="s">
        <v>6987</v>
      </c>
      <c r="C2976" s="355" t="s">
        <v>6979</v>
      </c>
      <c r="D2976" s="355" t="s">
        <v>6988</v>
      </c>
      <c r="E2976" s="355" t="s">
        <v>531</v>
      </c>
      <c r="F2976" s="355" t="s">
        <v>532</v>
      </c>
      <c r="G2976" s="355" t="s">
        <v>550</v>
      </c>
      <c r="H2976" s="430">
        <v>43150</v>
      </c>
      <c r="I2976" s="355">
        <f t="shared" si="51"/>
        <v>12</v>
      </c>
      <c r="J2976" s="430">
        <v>43150</v>
      </c>
      <c r="K2976" s="430">
        <v>21</v>
      </c>
      <c r="L2976" s="431" t="s">
        <v>408</v>
      </c>
      <c r="M2976" s="355" t="s">
        <v>13382</v>
      </c>
    </row>
    <row r="2977" spans="1:13">
      <c r="A2977" s="354">
        <v>45645</v>
      </c>
      <c r="B2977" s="355" t="s">
        <v>6989</v>
      </c>
      <c r="C2977" s="355" t="s">
        <v>6990</v>
      </c>
      <c r="D2977" s="355" t="s">
        <v>6991</v>
      </c>
      <c r="E2977" s="355" t="s">
        <v>531</v>
      </c>
      <c r="F2977" s="355" t="s">
        <v>532</v>
      </c>
      <c r="G2977" s="355" t="s">
        <v>550</v>
      </c>
      <c r="H2977" s="430">
        <v>42753</v>
      </c>
      <c r="I2977" s="355">
        <f t="shared" si="51"/>
        <v>12</v>
      </c>
      <c r="J2977" s="430">
        <v>42753</v>
      </c>
      <c r="K2977" s="430">
        <v>21</v>
      </c>
      <c r="L2977" s="431" t="s">
        <v>408</v>
      </c>
      <c r="M2977" s="355" t="s">
        <v>13382</v>
      </c>
    </row>
    <row r="2978" spans="1:13">
      <c r="A2978" s="354">
        <v>45645</v>
      </c>
      <c r="B2978" s="355" t="s">
        <v>6992</v>
      </c>
      <c r="C2978" s="355" t="s">
        <v>6973</v>
      </c>
      <c r="D2978" s="355" t="s">
        <v>6993</v>
      </c>
      <c r="E2978" s="355" t="s">
        <v>531</v>
      </c>
      <c r="F2978" s="355" t="s">
        <v>532</v>
      </c>
      <c r="G2978" s="355" t="s">
        <v>550</v>
      </c>
      <c r="H2978" s="430">
        <v>24244</v>
      </c>
      <c r="I2978" s="355">
        <f t="shared" si="51"/>
        <v>12</v>
      </c>
      <c r="J2978" s="430">
        <v>24244</v>
      </c>
      <c r="K2978" s="430">
        <v>12</v>
      </c>
      <c r="L2978" s="431" t="s">
        <v>408</v>
      </c>
      <c r="M2978" s="355" t="s">
        <v>13382</v>
      </c>
    </row>
    <row r="2979" spans="1:13">
      <c r="A2979" s="354">
        <v>45645</v>
      </c>
      <c r="B2979" s="355" t="s">
        <v>6992</v>
      </c>
      <c r="C2979" s="355" t="s">
        <v>6973</v>
      </c>
      <c r="D2979" s="355" t="s">
        <v>6993</v>
      </c>
      <c r="E2979" s="355" t="s">
        <v>531</v>
      </c>
      <c r="F2979" s="355" t="s">
        <v>532</v>
      </c>
      <c r="G2979" s="355" t="s">
        <v>550</v>
      </c>
      <c r="H2979" s="430">
        <v>18842</v>
      </c>
      <c r="I2979" s="355">
        <f t="shared" si="51"/>
        <v>12</v>
      </c>
      <c r="J2979" s="430">
        <v>18842</v>
      </c>
      <c r="K2979" s="430">
        <v>9</v>
      </c>
      <c r="L2979" s="431" t="s">
        <v>408</v>
      </c>
      <c r="M2979" s="355" t="s">
        <v>13381</v>
      </c>
    </row>
    <row r="2980" spans="1:13">
      <c r="A2980" s="354">
        <v>45649</v>
      </c>
      <c r="B2980" s="355" t="s">
        <v>6994</v>
      </c>
      <c r="C2980" s="355" t="s">
        <v>6314</v>
      </c>
      <c r="D2980" s="355" t="s">
        <v>6995</v>
      </c>
      <c r="E2980" s="355" t="s">
        <v>531</v>
      </c>
      <c r="F2980" s="355" t="s">
        <v>532</v>
      </c>
      <c r="G2980" s="355" t="s">
        <v>550</v>
      </c>
      <c r="H2980" s="430">
        <v>43028</v>
      </c>
      <c r="I2980" s="355">
        <f t="shared" si="51"/>
        <v>12</v>
      </c>
      <c r="J2980" s="430">
        <v>43028</v>
      </c>
      <c r="K2980" s="430">
        <v>21</v>
      </c>
      <c r="L2980" s="431" t="s">
        <v>408</v>
      </c>
      <c r="M2980" s="355" t="s">
        <v>13383</v>
      </c>
    </row>
    <row r="2981" spans="1:13">
      <c r="A2981" s="354">
        <v>45649</v>
      </c>
      <c r="B2981" s="355" t="s">
        <v>6996</v>
      </c>
      <c r="C2981" s="355" t="s">
        <v>6997</v>
      </c>
      <c r="D2981" s="355" t="s">
        <v>6998</v>
      </c>
      <c r="E2981" s="355" t="s">
        <v>531</v>
      </c>
      <c r="F2981" s="355" t="s">
        <v>532</v>
      </c>
      <c r="G2981" s="355" t="s">
        <v>550</v>
      </c>
      <c r="H2981" s="430">
        <v>43342</v>
      </c>
      <c r="I2981" s="355">
        <f t="shared" si="51"/>
        <v>12</v>
      </c>
      <c r="J2981" s="430">
        <v>43342</v>
      </c>
      <c r="K2981" s="430">
        <v>21</v>
      </c>
      <c r="L2981" s="431" t="s">
        <v>408</v>
      </c>
      <c r="M2981" s="355" t="s">
        <v>13383</v>
      </c>
    </row>
    <row r="2982" spans="1:13">
      <c r="A2982" s="354">
        <v>45649</v>
      </c>
      <c r="B2982" s="355" t="s">
        <v>6999</v>
      </c>
      <c r="C2982" s="355" t="s">
        <v>7000</v>
      </c>
      <c r="D2982" s="355" t="s">
        <v>7001</v>
      </c>
      <c r="E2982" s="355" t="s">
        <v>531</v>
      </c>
      <c r="F2982" s="355" t="s">
        <v>532</v>
      </c>
      <c r="G2982" s="355" t="s">
        <v>550</v>
      </c>
      <c r="H2982" s="430">
        <v>12388</v>
      </c>
      <c r="I2982" s="355">
        <f t="shared" si="51"/>
        <v>12</v>
      </c>
      <c r="J2982" s="430">
        <v>12388</v>
      </c>
      <c r="K2982" s="430">
        <v>6</v>
      </c>
      <c r="L2982" s="431" t="s">
        <v>408</v>
      </c>
      <c r="M2982" s="355" t="s">
        <v>13383</v>
      </c>
    </row>
    <row r="2983" spans="1:13">
      <c r="A2983" s="354">
        <v>45649</v>
      </c>
      <c r="B2983" s="355" t="s">
        <v>6999</v>
      </c>
      <c r="C2983" s="355" t="s">
        <v>7000</v>
      </c>
      <c r="D2983" s="355" t="s">
        <v>7001</v>
      </c>
      <c r="E2983" s="355" t="s">
        <v>531</v>
      </c>
      <c r="F2983" s="355" t="s">
        <v>532</v>
      </c>
      <c r="G2983" s="355" t="s">
        <v>550</v>
      </c>
      <c r="H2983" s="430">
        <v>30441</v>
      </c>
      <c r="I2983" s="355">
        <f t="shared" si="51"/>
        <v>12</v>
      </c>
      <c r="J2983" s="430">
        <v>30441</v>
      </c>
      <c r="K2983" s="430">
        <v>15</v>
      </c>
      <c r="L2983" s="431" t="s">
        <v>408</v>
      </c>
      <c r="M2983" s="355" t="s">
        <v>13382</v>
      </c>
    </row>
    <row r="2984" spans="1:13">
      <c r="A2984" s="354">
        <v>45309</v>
      </c>
      <c r="B2984" s="355" t="s">
        <v>7002</v>
      </c>
      <c r="C2984" s="355" t="s">
        <v>495</v>
      </c>
      <c r="D2984" s="355" t="s">
        <v>7003</v>
      </c>
      <c r="E2984" s="355" t="s">
        <v>563</v>
      </c>
      <c r="F2984" s="355" t="s">
        <v>564</v>
      </c>
      <c r="G2984" s="355" t="s">
        <v>565</v>
      </c>
      <c r="H2984" s="430">
        <v>44140</v>
      </c>
      <c r="I2984" s="355">
        <f t="shared" si="51"/>
        <v>1</v>
      </c>
      <c r="J2984" s="430">
        <v>44140</v>
      </c>
      <c r="K2984" s="430">
        <v>22</v>
      </c>
      <c r="L2984" s="431" t="s">
        <v>408</v>
      </c>
      <c r="M2984" s="355" t="s">
        <v>566</v>
      </c>
    </row>
    <row r="2985" spans="1:13">
      <c r="A2985" s="354">
        <v>45320</v>
      </c>
      <c r="B2985" s="355" t="s">
        <v>7004</v>
      </c>
      <c r="C2985" s="355" t="s">
        <v>576</v>
      </c>
      <c r="D2985" s="355" t="s">
        <v>7005</v>
      </c>
      <c r="E2985" s="355" t="s">
        <v>563</v>
      </c>
      <c r="F2985" s="355" t="s">
        <v>564</v>
      </c>
      <c r="G2985" s="355" t="s">
        <v>565</v>
      </c>
      <c r="H2985" s="430">
        <v>44280</v>
      </c>
      <c r="I2985" s="355">
        <f t="shared" si="51"/>
        <v>1</v>
      </c>
      <c r="J2985" s="430">
        <v>44280</v>
      </c>
      <c r="K2985" s="430">
        <v>22</v>
      </c>
      <c r="L2985" s="431" t="s">
        <v>408</v>
      </c>
      <c r="M2985" s="355" t="s">
        <v>566</v>
      </c>
    </row>
    <row r="2986" spans="1:13">
      <c r="A2986" s="354">
        <v>45334</v>
      </c>
      <c r="B2986" s="355" t="s">
        <v>7006</v>
      </c>
      <c r="C2986" s="355" t="s">
        <v>495</v>
      </c>
      <c r="D2986" s="355" t="s">
        <v>7007</v>
      </c>
      <c r="E2986" s="355" t="s">
        <v>563</v>
      </c>
      <c r="F2986" s="355" t="s">
        <v>564</v>
      </c>
      <c r="G2986" s="355" t="s">
        <v>565</v>
      </c>
      <c r="H2986" s="430">
        <v>44580</v>
      </c>
      <c r="I2986" s="355">
        <f t="shared" si="51"/>
        <v>2</v>
      </c>
      <c r="J2986" s="430">
        <v>44580</v>
      </c>
      <c r="K2986" s="430">
        <v>22</v>
      </c>
      <c r="L2986" s="431" t="s">
        <v>408</v>
      </c>
      <c r="M2986" s="355" t="s">
        <v>566</v>
      </c>
    </row>
    <row r="2987" spans="1:13">
      <c r="A2987" s="354">
        <v>45348</v>
      </c>
      <c r="B2987" s="355" t="s">
        <v>7008</v>
      </c>
      <c r="C2987" s="355" t="s">
        <v>7009</v>
      </c>
      <c r="D2987" s="355" t="s">
        <v>7010</v>
      </c>
      <c r="E2987" s="355" t="s">
        <v>563</v>
      </c>
      <c r="F2987" s="355" t="s">
        <v>564</v>
      </c>
      <c r="G2987" s="355" t="s">
        <v>565</v>
      </c>
      <c r="H2987" s="430">
        <v>22200</v>
      </c>
      <c r="I2987" s="355">
        <f t="shared" si="51"/>
        <v>2</v>
      </c>
      <c r="J2987" s="430">
        <v>22200</v>
      </c>
      <c r="K2987" s="430">
        <v>11</v>
      </c>
      <c r="L2987" s="431" t="s">
        <v>408</v>
      </c>
      <c r="M2987" s="355" t="s">
        <v>566</v>
      </c>
    </row>
    <row r="2988" spans="1:13">
      <c r="A2988" s="354">
        <v>45397</v>
      </c>
      <c r="B2988" s="355" t="s">
        <v>7011</v>
      </c>
      <c r="C2988" s="355" t="s">
        <v>498</v>
      </c>
      <c r="D2988" s="355" t="s">
        <v>7012</v>
      </c>
      <c r="E2988" s="355" t="s">
        <v>563</v>
      </c>
      <c r="F2988" s="355" t="s">
        <v>564</v>
      </c>
      <c r="G2988" s="355" t="s">
        <v>565</v>
      </c>
      <c r="H2988" s="430">
        <v>24460</v>
      </c>
      <c r="I2988" s="355">
        <f t="shared" si="51"/>
        <v>4</v>
      </c>
      <c r="J2988" s="430">
        <v>24460</v>
      </c>
      <c r="K2988" s="430">
        <v>12</v>
      </c>
      <c r="L2988" s="431" t="s">
        <v>408</v>
      </c>
      <c r="M2988" s="355" t="s">
        <v>566</v>
      </c>
    </row>
    <row r="2989" spans="1:13">
      <c r="A2989" s="354">
        <v>45418</v>
      </c>
      <c r="B2989" s="355" t="s">
        <v>7013</v>
      </c>
      <c r="C2989" s="355" t="s">
        <v>497</v>
      </c>
      <c r="D2989" s="355" t="s">
        <v>7014</v>
      </c>
      <c r="E2989" s="355" t="s">
        <v>563</v>
      </c>
      <c r="F2989" s="355" t="s">
        <v>564</v>
      </c>
      <c r="G2989" s="355" t="s">
        <v>565</v>
      </c>
      <c r="H2989" s="430">
        <v>36420</v>
      </c>
      <c r="I2989" s="355">
        <f t="shared" si="51"/>
        <v>5</v>
      </c>
      <c r="J2989" s="430">
        <v>36420</v>
      </c>
      <c r="K2989" s="430">
        <v>18</v>
      </c>
      <c r="L2989" s="431" t="s">
        <v>408</v>
      </c>
      <c r="M2989" s="355" t="s">
        <v>566</v>
      </c>
    </row>
    <row r="2990" spans="1:13">
      <c r="A2990" s="354">
        <v>45432</v>
      </c>
      <c r="B2990" s="355" t="s">
        <v>7015</v>
      </c>
      <c r="C2990" s="355" t="s">
        <v>497</v>
      </c>
      <c r="D2990" s="355" t="s">
        <v>7016</v>
      </c>
      <c r="E2990" s="355" t="s">
        <v>563</v>
      </c>
      <c r="F2990" s="355" t="s">
        <v>564</v>
      </c>
      <c r="G2990" s="355" t="s">
        <v>565</v>
      </c>
      <c r="H2990" s="430">
        <v>46080</v>
      </c>
      <c r="I2990" s="355">
        <f t="shared" si="51"/>
        <v>5</v>
      </c>
      <c r="J2990" s="430">
        <v>46080</v>
      </c>
      <c r="K2990" s="430">
        <v>23</v>
      </c>
      <c r="L2990" s="431" t="s">
        <v>408</v>
      </c>
      <c r="M2990" s="355" t="s">
        <v>13384</v>
      </c>
    </row>
    <row r="2991" spans="1:13">
      <c r="A2991" s="354">
        <v>45523</v>
      </c>
      <c r="B2991" s="355" t="s">
        <v>7017</v>
      </c>
      <c r="C2991" s="355" t="s">
        <v>497</v>
      </c>
      <c r="D2991" s="355" t="s">
        <v>7018</v>
      </c>
      <c r="E2991" s="355" t="s">
        <v>563</v>
      </c>
      <c r="F2991" s="355" t="s">
        <v>564</v>
      </c>
      <c r="G2991" s="355" t="s">
        <v>565</v>
      </c>
      <c r="H2991" s="430">
        <v>44660</v>
      </c>
      <c r="I2991" s="355">
        <f t="shared" si="51"/>
        <v>8</v>
      </c>
      <c r="J2991" s="430">
        <v>44660</v>
      </c>
      <c r="K2991" s="430">
        <v>22</v>
      </c>
      <c r="L2991" s="431" t="s">
        <v>408</v>
      </c>
      <c r="M2991" s="355" t="s">
        <v>13384</v>
      </c>
    </row>
    <row r="2992" spans="1:13">
      <c r="A2992" s="354">
        <v>45497</v>
      </c>
      <c r="B2992" s="355" t="s">
        <v>7019</v>
      </c>
      <c r="C2992" s="355" t="s">
        <v>497</v>
      </c>
      <c r="D2992" s="355" t="s">
        <v>7020</v>
      </c>
      <c r="E2992" s="355" t="s">
        <v>563</v>
      </c>
      <c r="F2992" s="355" t="s">
        <v>564</v>
      </c>
      <c r="G2992" s="355" t="s">
        <v>565</v>
      </c>
      <c r="H2992" s="430">
        <v>46160</v>
      </c>
      <c r="I2992" s="355">
        <f t="shared" si="51"/>
        <v>7</v>
      </c>
      <c r="J2992" s="430">
        <v>46160</v>
      </c>
      <c r="K2992" s="430">
        <v>23</v>
      </c>
      <c r="L2992" s="431" t="s">
        <v>408</v>
      </c>
      <c r="M2992" s="355" t="s">
        <v>13384</v>
      </c>
    </row>
    <row r="2993" spans="1:13">
      <c r="A2993" s="354">
        <v>45551</v>
      </c>
      <c r="B2993" s="355" t="s">
        <v>7021</v>
      </c>
      <c r="C2993" s="355" t="s">
        <v>496</v>
      </c>
      <c r="D2993" s="355" t="s">
        <v>7022</v>
      </c>
      <c r="E2993" s="355" t="s">
        <v>563</v>
      </c>
      <c r="F2993" s="355" t="s">
        <v>564</v>
      </c>
      <c r="G2993" s="355" t="s">
        <v>565</v>
      </c>
      <c r="H2993" s="430">
        <v>46720</v>
      </c>
      <c r="I2993" s="355">
        <f t="shared" si="51"/>
        <v>9</v>
      </c>
      <c r="J2993" s="430">
        <v>46720</v>
      </c>
      <c r="K2993" s="430">
        <v>23</v>
      </c>
      <c r="L2993" s="431" t="s">
        <v>408</v>
      </c>
      <c r="M2993" s="355" t="s">
        <v>13384</v>
      </c>
    </row>
    <row r="2994" spans="1:13">
      <c r="A2994" s="354">
        <v>45530</v>
      </c>
      <c r="B2994" s="355" t="s">
        <v>7023</v>
      </c>
      <c r="C2994" s="355" t="s">
        <v>7024</v>
      </c>
      <c r="D2994" s="355" t="s">
        <v>7025</v>
      </c>
      <c r="E2994" s="355" t="s">
        <v>563</v>
      </c>
      <c r="F2994" s="355" t="s">
        <v>564</v>
      </c>
      <c r="G2994" s="355" t="s">
        <v>565</v>
      </c>
      <c r="H2994" s="430">
        <v>22480</v>
      </c>
      <c r="I2994" s="355">
        <f t="shared" si="51"/>
        <v>8</v>
      </c>
      <c r="J2994" s="430">
        <v>22480</v>
      </c>
      <c r="K2994" s="430">
        <v>11</v>
      </c>
      <c r="L2994" s="431" t="s">
        <v>408</v>
      </c>
      <c r="M2994" s="355" t="s">
        <v>13384</v>
      </c>
    </row>
    <row r="2995" spans="1:13">
      <c r="A2995" s="354">
        <v>45546</v>
      </c>
      <c r="B2995" s="355" t="s">
        <v>7026</v>
      </c>
      <c r="C2995" s="355" t="s">
        <v>502</v>
      </c>
      <c r="D2995" s="355" t="s">
        <v>7027</v>
      </c>
      <c r="E2995" s="355" t="s">
        <v>563</v>
      </c>
      <c r="F2995" s="355" t="s">
        <v>564</v>
      </c>
      <c r="G2995" s="355" t="s">
        <v>565</v>
      </c>
      <c r="H2995" s="430">
        <v>22160</v>
      </c>
      <c r="I2995" s="355">
        <f t="shared" si="51"/>
        <v>9</v>
      </c>
      <c r="J2995" s="430">
        <v>22160</v>
      </c>
      <c r="K2995" s="430">
        <v>11</v>
      </c>
      <c r="L2995" s="431" t="s">
        <v>408</v>
      </c>
      <c r="M2995" s="355" t="s">
        <v>13384</v>
      </c>
    </row>
    <row r="2996" spans="1:13">
      <c r="A2996" s="354">
        <v>45573</v>
      </c>
      <c r="B2996" s="355" t="s">
        <v>7028</v>
      </c>
      <c r="C2996" s="355" t="s">
        <v>576</v>
      </c>
      <c r="D2996" s="355" t="s">
        <v>7029</v>
      </c>
      <c r="E2996" s="355" t="s">
        <v>563</v>
      </c>
      <c r="F2996" s="355" t="s">
        <v>564</v>
      </c>
      <c r="G2996" s="355" t="s">
        <v>565</v>
      </c>
      <c r="H2996" s="430">
        <v>44480</v>
      </c>
      <c r="I2996" s="355">
        <f t="shared" si="51"/>
        <v>10</v>
      </c>
      <c r="J2996" s="430">
        <v>44480</v>
      </c>
      <c r="K2996" s="430">
        <v>22</v>
      </c>
      <c r="L2996" s="431" t="s">
        <v>408</v>
      </c>
      <c r="M2996" s="355" t="s">
        <v>13384</v>
      </c>
    </row>
    <row r="2997" spans="1:13">
      <c r="A2997" s="354">
        <v>45587</v>
      </c>
      <c r="B2997" s="355" t="s">
        <v>7030</v>
      </c>
      <c r="C2997" s="355" t="s">
        <v>497</v>
      </c>
      <c r="D2997" s="355" t="s">
        <v>7031</v>
      </c>
      <c r="E2997" s="355" t="s">
        <v>563</v>
      </c>
      <c r="F2997" s="355" t="s">
        <v>564</v>
      </c>
      <c r="G2997" s="355" t="s">
        <v>565</v>
      </c>
      <c r="H2997" s="430">
        <v>8115</v>
      </c>
      <c r="I2997" s="355">
        <f t="shared" si="51"/>
        <v>10</v>
      </c>
      <c r="J2997" s="430">
        <v>8115</v>
      </c>
      <c r="K2997" s="430">
        <v>4</v>
      </c>
      <c r="L2997" s="431" t="s">
        <v>408</v>
      </c>
      <c r="M2997" s="355" t="s">
        <v>13385</v>
      </c>
    </row>
    <row r="2998" spans="1:13">
      <c r="A2998" s="354">
        <v>45587</v>
      </c>
      <c r="B2998" s="355" t="s">
        <v>7030</v>
      </c>
      <c r="C2998" s="355" t="s">
        <v>497</v>
      </c>
      <c r="D2998" s="355" t="s">
        <v>7031</v>
      </c>
      <c r="E2998" s="355" t="s">
        <v>563</v>
      </c>
      <c r="F2998" s="355" t="s">
        <v>564</v>
      </c>
      <c r="G2998" s="355" t="s">
        <v>565</v>
      </c>
      <c r="H2998" s="430">
        <v>14471</v>
      </c>
      <c r="I2998" s="355">
        <f t="shared" si="51"/>
        <v>10</v>
      </c>
      <c r="J2998" s="430">
        <v>14471</v>
      </c>
      <c r="K2998" s="430">
        <v>7</v>
      </c>
      <c r="L2998" s="431" t="s">
        <v>408</v>
      </c>
      <c r="M2998" s="355" t="s">
        <v>13384</v>
      </c>
    </row>
    <row r="2999" spans="1:13">
      <c r="A2999" s="354">
        <v>45600</v>
      </c>
      <c r="B2999" s="355" t="s">
        <v>7032</v>
      </c>
      <c r="C2999" s="355" t="s">
        <v>500</v>
      </c>
      <c r="D2999" s="355" t="s">
        <v>7033</v>
      </c>
      <c r="E2999" s="355" t="s">
        <v>563</v>
      </c>
      <c r="F2999" s="355" t="s">
        <v>564</v>
      </c>
      <c r="G2999" s="355" t="s">
        <v>565</v>
      </c>
      <c r="H2999" s="430">
        <v>44780</v>
      </c>
      <c r="I2999" s="355">
        <f t="shared" si="51"/>
        <v>11</v>
      </c>
      <c r="J2999" s="430">
        <v>44780</v>
      </c>
      <c r="K2999" s="430">
        <v>22</v>
      </c>
      <c r="L2999" s="431" t="s">
        <v>408</v>
      </c>
      <c r="M2999" s="355" t="s">
        <v>13385</v>
      </c>
    </row>
    <row r="3000" spans="1:13">
      <c r="A3000" s="354">
        <v>45614</v>
      </c>
      <c r="B3000" s="355" t="s">
        <v>7034</v>
      </c>
      <c r="C3000" s="355" t="s">
        <v>7035</v>
      </c>
      <c r="D3000" s="355" t="s">
        <v>7036</v>
      </c>
      <c r="E3000" s="355" t="s">
        <v>563</v>
      </c>
      <c r="F3000" s="355" t="s">
        <v>564</v>
      </c>
      <c r="G3000" s="355" t="s">
        <v>565</v>
      </c>
      <c r="H3000" s="430">
        <v>22580</v>
      </c>
      <c r="I3000" s="355">
        <f t="shared" si="51"/>
        <v>11</v>
      </c>
      <c r="J3000" s="430">
        <v>22580</v>
      </c>
      <c r="K3000" s="430">
        <v>11</v>
      </c>
      <c r="L3000" s="431" t="s">
        <v>408</v>
      </c>
      <c r="M3000" s="355" t="s">
        <v>13385</v>
      </c>
    </row>
    <row r="3001" spans="1:13">
      <c r="A3001" s="354">
        <v>45642</v>
      </c>
      <c r="B3001" s="355" t="s">
        <v>7037</v>
      </c>
      <c r="C3001" s="355" t="s">
        <v>576</v>
      </c>
      <c r="D3001" s="355" t="s">
        <v>7038</v>
      </c>
      <c r="E3001" s="355" t="s">
        <v>563</v>
      </c>
      <c r="F3001" s="355" t="s">
        <v>564</v>
      </c>
      <c r="G3001" s="355" t="s">
        <v>565</v>
      </c>
      <c r="H3001" s="430">
        <v>46860</v>
      </c>
      <c r="I3001" s="355">
        <f t="shared" si="51"/>
        <v>12</v>
      </c>
      <c r="J3001" s="430">
        <v>46860</v>
      </c>
      <c r="K3001" s="430">
        <v>23</v>
      </c>
      <c r="L3001" s="431" t="s">
        <v>408</v>
      </c>
      <c r="M3001" s="355" t="s">
        <v>13385</v>
      </c>
    </row>
    <row r="3002" spans="1:13">
      <c r="A3002" s="354">
        <v>45327</v>
      </c>
      <c r="B3002" s="355" t="s">
        <v>7039</v>
      </c>
      <c r="C3002" s="355" t="s">
        <v>7040</v>
      </c>
      <c r="D3002" s="355" t="s">
        <v>7041</v>
      </c>
      <c r="E3002" s="355" t="s">
        <v>531</v>
      </c>
      <c r="F3002" s="355" t="s">
        <v>532</v>
      </c>
      <c r="G3002" s="355" t="s">
        <v>568</v>
      </c>
      <c r="H3002" s="430">
        <v>44145</v>
      </c>
      <c r="I3002" s="355">
        <f t="shared" si="51"/>
        <v>2</v>
      </c>
      <c r="J3002" s="430">
        <v>44145</v>
      </c>
      <c r="K3002" s="430">
        <v>21</v>
      </c>
      <c r="L3002" s="431" t="s">
        <v>408</v>
      </c>
      <c r="M3002" s="355" t="s">
        <v>13386</v>
      </c>
    </row>
    <row r="3003" spans="1:13">
      <c r="A3003" s="354">
        <v>45328</v>
      </c>
      <c r="B3003" s="355" t="s">
        <v>7042</v>
      </c>
      <c r="C3003" s="355" t="s">
        <v>7043</v>
      </c>
      <c r="D3003" s="355" t="s">
        <v>7044</v>
      </c>
      <c r="E3003" s="355" t="s">
        <v>531</v>
      </c>
      <c r="F3003" s="355" t="s">
        <v>532</v>
      </c>
      <c r="G3003" s="355" t="s">
        <v>568</v>
      </c>
      <c r="H3003" s="430">
        <v>42949</v>
      </c>
      <c r="I3003" s="355">
        <f t="shared" si="51"/>
        <v>2</v>
      </c>
      <c r="J3003" s="430">
        <v>42949</v>
      </c>
      <c r="K3003" s="430">
        <v>21</v>
      </c>
      <c r="L3003" s="431" t="s">
        <v>408</v>
      </c>
      <c r="M3003" s="355" t="s">
        <v>13387</v>
      </c>
    </row>
    <row r="3004" spans="1:13">
      <c r="A3004" s="354">
        <v>45334</v>
      </c>
      <c r="B3004" s="355" t="s">
        <v>7045</v>
      </c>
      <c r="C3004" s="355" t="s">
        <v>557</v>
      </c>
      <c r="D3004" s="355" t="s">
        <v>7046</v>
      </c>
      <c r="E3004" s="355" t="s">
        <v>531</v>
      </c>
      <c r="F3004" s="355" t="s">
        <v>532</v>
      </c>
      <c r="G3004" s="355" t="s">
        <v>568</v>
      </c>
      <c r="H3004" s="430">
        <v>26540</v>
      </c>
      <c r="I3004" s="355">
        <f t="shared" si="51"/>
        <v>2</v>
      </c>
      <c r="J3004" s="430">
        <v>26540</v>
      </c>
      <c r="K3004" s="430">
        <v>13</v>
      </c>
      <c r="L3004" s="431" t="s">
        <v>408</v>
      </c>
      <c r="M3004" s="355" t="s">
        <v>13387</v>
      </c>
    </row>
    <row r="3005" spans="1:13">
      <c r="A3005" s="354">
        <v>45341</v>
      </c>
      <c r="B3005" s="355" t="s">
        <v>7047</v>
      </c>
      <c r="C3005" s="355" t="s">
        <v>555</v>
      </c>
      <c r="D3005" s="355" t="s">
        <v>7048</v>
      </c>
      <c r="E3005" s="355" t="s">
        <v>531</v>
      </c>
      <c r="F3005" s="355" t="s">
        <v>532</v>
      </c>
      <c r="G3005" s="355" t="s">
        <v>568</v>
      </c>
      <c r="H3005" s="430">
        <v>42085</v>
      </c>
      <c r="I3005" s="355">
        <f t="shared" si="51"/>
        <v>2</v>
      </c>
      <c r="J3005" s="430">
        <v>42085</v>
      </c>
      <c r="K3005" s="430">
        <v>21</v>
      </c>
      <c r="L3005" s="431" t="s">
        <v>408</v>
      </c>
      <c r="M3005" s="355" t="s">
        <v>13388</v>
      </c>
    </row>
    <row r="3006" spans="1:13">
      <c r="A3006" s="354">
        <v>45343</v>
      </c>
      <c r="B3006" s="355" t="s">
        <v>7049</v>
      </c>
      <c r="C3006" s="355" t="s">
        <v>7050</v>
      </c>
      <c r="D3006" s="355" t="s">
        <v>7051</v>
      </c>
      <c r="E3006" s="355" t="s">
        <v>531</v>
      </c>
      <c r="F3006" s="355" t="s">
        <v>532</v>
      </c>
      <c r="G3006" s="355" t="s">
        <v>568</v>
      </c>
      <c r="H3006" s="430">
        <v>42274</v>
      </c>
      <c r="I3006" s="355">
        <f t="shared" si="51"/>
        <v>2</v>
      </c>
      <c r="J3006" s="430">
        <v>42274</v>
      </c>
      <c r="K3006" s="430">
        <v>21</v>
      </c>
      <c r="L3006" s="431" t="s">
        <v>408</v>
      </c>
      <c r="M3006" s="355" t="s">
        <v>13388</v>
      </c>
    </row>
    <row r="3007" spans="1:13">
      <c r="A3007" s="354">
        <v>45341</v>
      </c>
      <c r="B3007" s="355" t="s">
        <v>7052</v>
      </c>
      <c r="C3007" s="355" t="s">
        <v>538</v>
      </c>
      <c r="D3007" s="355" t="s">
        <v>7053</v>
      </c>
      <c r="E3007" s="355" t="s">
        <v>531</v>
      </c>
      <c r="F3007" s="355" t="s">
        <v>532</v>
      </c>
      <c r="G3007" s="355" t="s">
        <v>568</v>
      </c>
      <c r="H3007" s="430">
        <v>42231</v>
      </c>
      <c r="I3007" s="355">
        <f t="shared" si="51"/>
        <v>2</v>
      </c>
      <c r="J3007" s="430">
        <v>42231</v>
      </c>
      <c r="K3007" s="430">
        <v>21</v>
      </c>
      <c r="L3007" s="431" t="s">
        <v>408</v>
      </c>
      <c r="M3007" s="355" t="s">
        <v>13388</v>
      </c>
    </row>
    <row r="3008" spans="1:13">
      <c r="A3008" s="354">
        <v>45342</v>
      </c>
      <c r="B3008" s="355" t="s">
        <v>7054</v>
      </c>
      <c r="C3008" s="355" t="s">
        <v>6375</v>
      </c>
      <c r="D3008" s="355" t="s">
        <v>7055</v>
      </c>
      <c r="E3008" s="355" t="s">
        <v>531</v>
      </c>
      <c r="F3008" s="355" t="s">
        <v>532</v>
      </c>
      <c r="G3008" s="355" t="s">
        <v>568</v>
      </c>
      <c r="H3008" s="430">
        <v>42230</v>
      </c>
      <c r="I3008" s="355">
        <f t="shared" si="51"/>
        <v>2</v>
      </c>
      <c r="J3008" s="430">
        <v>42230</v>
      </c>
      <c r="K3008" s="430">
        <v>21</v>
      </c>
      <c r="L3008" s="431" t="s">
        <v>408</v>
      </c>
      <c r="M3008" s="355" t="s">
        <v>13389</v>
      </c>
    </row>
    <row r="3009" spans="1:13">
      <c r="A3009" s="354">
        <v>45343</v>
      </c>
      <c r="B3009" s="355" t="s">
        <v>7056</v>
      </c>
      <c r="C3009" s="355" t="s">
        <v>553</v>
      </c>
      <c r="D3009" s="355" t="s">
        <v>7057</v>
      </c>
      <c r="E3009" s="355" t="s">
        <v>531</v>
      </c>
      <c r="F3009" s="355" t="s">
        <v>532</v>
      </c>
      <c r="G3009" s="355" t="s">
        <v>568</v>
      </c>
      <c r="H3009" s="430">
        <v>42844</v>
      </c>
      <c r="I3009" s="355">
        <f t="shared" si="51"/>
        <v>2</v>
      </c>
      <c r="J3009" s="430">
        <v>42844</v>
      </c>
      <c r="K3009" s="430">
        <v>21</v>
      </c>
      <c r="L3009" s="431" t="s">
        <v>408</v>
      </c>
      <c r="M3009" s="355" t="s">
        <v>13388</v>
      </c>
    </row>
    <row r="3010" spans="1:13">
      <c r="A3010" s="354">
        <v>45314</v>
      </c>
      <c r="B3010" s="355" t="s">
        <v>7058</v>
      </c>
      <c r="C3010" s="355" t="s">
        <v>7059</v>
      </c>
      <c r="D3010" s="355" t="s">
        <v>7060</v>
      </c>
      <c r="E3010" s="355" t="s">
        <v>531</v>
      </c>
      <c r="F3010" s="355" t="s">
        <v>532</v>
      </c>
      <c r="G3010" s="355" t="s">
        <v>568</v>
      </c>
      <c r="H3010" s="430">
        <v>42608</v>
      </c>
      <c r="I3010" s="355">
        <f t="shared" si="51"/>
        <v>1</v>
      </c>
      <c r="J3010" s="430">
        <v>42608</v>
      </c>
      <c r="K3010" s="430">
        <v>21</v>
      </c>
      <c r="L3010" s="431" t="s">
        <v>408</v>
      </c>
      <c r="M3010" s="355" t="s">
        <v>13386</v>
      </c>
    </row>
    <row r="3011" spans="1:13">
      <c r="A3011" s="354">
        <v>45313</v>
      </c>
      <c r="B3011" s="355" t="s">
        <v>7061</v>
      </c>
      <c r="C3011" s="355" t="s">
        <v>7062</v>
      </c>
      <c r="D3011" s="355" t="s">
        <v>7063</v>
      </c>
      <c r="E3011" s="355" t="s">
        <v>531</v>
      </c>
      <c r="F3011" s="355" t="s">
        <v>532</v>
      </c>
      <c r="G3011" s="355" t="s">
        <v>568</v>
      </c>
      <c r="H3011" s="430">
        <v>43774</v>
      </c>
      <c r="I3011" s="355">
        <f t="shared" si="51"/>
        <v>1</v>
      </c>
      <c r="J3011" s="430">
        <v>43774</v>
      </c>
      <c r="K3011" s="430">
        <v>21</v>
      </c>
      <c r="L3011" s="431" t="s">
        <v>408</v>
      </c>
      <c r="M3011" s="355" t="s">
        <v>573</v>
      </c>
    </row>
    <row r="3012" spans="1:13">
      <c r="A3012" s="354">
        <v>45315</v>
      </c>
      <c r="B3012" s="355" t="s">
        <v>7064</v>
      </c>
      <c r="C3012" s="355" t="s">
        <v>7065</v>
      </c>
      <c r="D3012" s="355" t="s">
        <v>7066</v>
      </c>
      <c r="E3012" s="355" t="s">
        <v>531</v>
      </c>
      <c r="F3012" s="355" t="s">
        <v>532</v>
      </c>
      <c r="G3012" s="355" t="s">
        <v>568</v>
      </c>
      <c r="H3012" s="430">
        <v>42812</v>
      </c>
      <c r="I3012" s="355">
        <f t="shared" si="51"/>
        <v>1</v>
      </c>
      <c r="J3012" s="430">
        <v>42812</v>
      </c>
      <c r="K3012" s="430">
        <v>21</v>
      </c>
      <c r="L3012" s="431" t="s">
        <v>408</v>
      </c>
      <c r="M3012" s="355" t="s">
        <v>13387</v>
      </c>
    </row>
    <row r="3013" spans="1:13">
      <c r="A3013" s="354">
        <v>45320</v>
      </c>
      <c r="B3013" s="355" t="s">
        <v>7067</v>
      </c>
      <c r="C3013" s="355" t="s">
        <v>560</v>
      </c>
      <c r="D3013" s="355" t="s">
        <v>7068</v>
      </c>
      <c r="E3013" s="355" t="s">
        <v>531</v>
      </c>
      <c r="F3013" s="355" t="s">
        <v>532</v>
      </c>
      <c r="G3013" s="355" t="s">
        <v>568</v>
      </c>
      <c r="H3013" s="430">
        <v>43605</v>
      </c>
      <c r="I3013" s="355">
        <f t="shared" si="51"/>
        <v>1</v>
      </c>
      <c r="J3013" s="430">
        <v>43605</v>
      </c>
      <c r="K3013" s="430">
        <v>21</v>
      </c>
      <c r="L3013" s="431" t="s">
        <v>408</v>
      </c>
      <c r="M3013" s="355" t="s">
        <v>13387</v>
      </c>
    </row>
    <row r="3014" spans="1:13">
      <c r="A3014" s="354">
        <v>45321</v>
      </c>
      <c r="B3014" s="355" t="s">
        <v>7069</v>
      </c>
      <c r="C3014" s="355" t="s">
        <v>6351</v>
      </c>
      <c r="D3014" s="355" t="s">
        <v>7070</v>
      </c>
      <c r="E3014" s="355" t="s">
        <v>531</v>
      </c>
      <c r="F3014" s="355" t="s">
        <v>532</v>
      </c>
      <c r="G3014" s="355" t="s">
        <v>568</v>
      </c>
      <c r="H3014" s="430">
        <v>43421</v>
      </c>
      <c r="I3014" s="355">
        <f t="shared" si="51"/>
        <v>1</v>
      </c>
      <c r="J3014" s="430">
        <v>43421</v>
      </c>
      <c r="K3014" s="430">
        <v>21</v>
      </c>
      <c r="L3014" s="431" t="s">
        <v>408</v>
      </c>
      <c r="M3014" s="355" t="s">
        <v>13386</v>
      </c>
    </row>
    <row r="3015" spans="1:13">
      <c r="A3015" s="354">
        <v>45322</v>
      </c>
      <c r="B3015" s="355" t="s">
        <v>7071</v>
      </c>
      <c r="C3015" s="355" t="s">
        <v>7072</v>
      </c>
      <c r="D3015" s="355" t="s">
        <v>7073</v>
      </c>
      <c r="E3015" s="355" t="s">
        <v>531</v>
      </c>
      <c r="F3015" s="355" t="s">
        <v>532</v>
      </c>
      <c r="G3015" s="355" t="s">
        <v>568</v>
      </c>
      <c r="H3015" s="430">
        <v>43176</v>
      </c>
      <c r="I3015" s="355">
        <f t="shared" si="51"/>
        <v>1</v>
      </c>
      <c r="J3015" s="430">
        <v>43176</v>
      </c>
      <c r="K3015" s="430">
        <v>21</v>
      </c>
      <c r="L3015" s="431" t="s">
        <v>408</v>
      </c>
      <c r="M3015" s="355" t="s">
        <v>13386</v>
      </c>
    </row>
    <row r="3016" spans="1:13">
      <c r="A3016" s="432">
        <v>45327</v>
      </c>
      <c r="B3016" s="355" t="s">
        <v>7074</v>
      </c>
      <c r="C3016" s="355" t="s">
        <v>539</v>
      </c>
      <c r="D3016" s="355" t="s">
        <v>7075</v>
      </c>
      <c r="E3016" s="355" t="s">
        <v>531</v>
      </c>
      <c r="F3016" s="355" t="s">
        <v>532</v>
      </c>
      <c r="G3016" s="355" t="s">
        <v>568</v>
      </c>
      <c r="H3016" s="430">
        <v>44139</v>
      </c>
      <c r="J3016" s="430">
        <v>44139</v>
      </c>
      <c r="K3016" s="430">
        <v>21</v>
      </c>
      <c r="L3016" s="355" t="s">
        <v>408</v>
      </c>
      <c r="M3016" s="355" t="s">
        <v>13386</v>
      </c>
    </row>
    <row r="3017" spans="1:13">
      <c r="A3017" s="354">
        <v>45348</v>
      </c>
      <c r="B3017" s="355" t="s">
        <v>7076</v>
      </c>
      <c r="C3017" s="355" t="s">
        <v>7077</v>
      </c>
      <c r="D3017" s="355" t="s">
        <v>7078</v>
      </c>
      <c r="E3017" s="355" t="s">
        <v>531</v>
      </c>
      <c r="F3017" s="355" t="s">
        <v>532</v>
      </c>
      <c r="G3017" s="355" t="s">
        <v>568</v>
      </c>
      <c r="H3017" s="430">
        <v>41519</v>
      </c>
      <c r="I3017" s="355">
        <f t="shared" ref="I3017:I3061" si="52">MONTH(A3017)</f>
        <v>2</v>
      </c>
      <c r="J3017" s="430">
        <v>41519</v>
      </c>
      <c r="K3017" s="430">
        <v>21</v>
      </c>
      <c r="L3017" s="431" t="s">
        <v>408</v>
      </c>
      <c r="M3017" s="355" t="s">
        <v>13390</v>
      </c>
    </row>
    <row r="3018" spans="1:13">
      <c r="A3018" s="354">
        <v>45349</v>
      </c>
      <c r="B3018" s="355" t="s">
        <v>7079</v>
      </c>
      <c r="C3018" s="355" t="s">
        <v>7080</v>
      </c>
      <c r="D3018" s="355" t="s">
        <v>7081</v>
      </c>
      <c r="E3018" s="355" t="s">
        <v>531</v>
      </c>
      <c r="F3018" s="355" t="s">
        <v>532</v>
      </c>
      <c r="G3018" s="355" t="s">
        <v>568</v>
      </c>
      <c r="H3018" s="430">
        <v>34304</v>
      </c>
      <c r="I3018" s="355">
        <f t="shared" si="52"/>
        <v>2</v>
      </c>
      <c r="J3018" s="430">
        <v>34304</v>
      </c>
      <c r="K3018" s="430">
        <v>17</v>
      </c>
      <c r="L3018" s="431" t="s">
        <v>408</v>
      </c>
      <c r="M3018" s="355" t="s">
        <v>13389</v>
      </c>
    </row>
    <row r="3019" spans="1:13">
      <c r="A3019" s="354">
        <v>45349</v>
      </c>
      <c r="B3019" s="355" t="s">
        <v>7079</v>
      </c>
      <c r="C3019" s="355" t="s">
        <v>7080</v>
      </c>
      <c r="D3019" s="355" t="s">
        <v>7081</v>
      </c>
      <c r="E3019" s="355" t="s">
        <v>531</v>
      </c>
      <c r="F3019" s="355" t="s">
        <v>532</v>
      </c>
      <c r="G3019" s="355" t="s">
        <v>568</v>
      </c>
      <c r="H3019" s="430">
        <v>8163</v>
      </c>
      <c r="I3019" s="355">
        <f t="shared" si="52"/>
        <v>2</v>
      </c>
      <c r="J3019" s="430">
        <v>8163</v>
      </c>
      <c r="K3019" s="430">
        <v>4</v>
      </c>
      <c r="L3019" s="431" t="s">
        <v>408</v>
      </c>
      <c r="M3019" s="355" t="s">
        <v>13388</v>
      </c>
    </row>
    <row r="3020" spans="1:13">
      <c r="A3020" s="354">
        <v>45350</v>
      </c>
      <c r="B3020" s="355" t="s">
        <v>7082</v>
      </c>
      <c r="C3020" s="355" t="s">
        <v>556</v>
      </c>
      <c r="D3020" s="355" t="s">
        <v>7083</v>
      </c>
      <c r="E3020" s="355" t="s">
        <v>531</v>
      </c>
      <c r="F3020" s="355" t="s">
        <v>532</v>
      </c>
      <c r="G3020" s="355" t="s">
        <v>568</v>
      </c>
      <c r="H3020" s="430">
        <v>41667</v>
      </c>
      <c r="I3020" s="355">
        <f t="shared" si="52"/>
        <v>2</v>
      </c>
      <c r="J3020" s="430">
        <v>41667</v>
      </c>
      <c r="K3020" s="430">
        <v>21</v>
      </c>
      <c r="L3020" s="431" t="s">
        <v>408</v>
      </c>
      <c r="M3020" s="355" t="s">
        <v>13390</v>
      </c>
    </row>
    <row r="3021" spans="1:13">
      <c r="A3021" s="354">
        <v>45356</v>
      </c>
      <c r="B3021" s="355" t="s">
        <v>7084</v>
      </c>
      <c r="C3021" s="355" t="s">
        <v>7085</v>
      </c>
      <c r="D3021" s="355" t="s">
        <v>7086</v>
      </c>
      <c r="E3021" s="355" t="s">
        <v>531</v>
      </c>
      <c r="F3021" s="355" t="s">
        <v>532</v>
      </c>
      <c r="G3021" s="355" t="s">
        <v>568</v>
      </c>
      <c r="H3021" s="430">
        <v>41776</v>
      </c>
      <c r="I3021" s="355">
        <f t="shared" si="52"/>
        <v>3</v>
      </c>
      <c r="J3021" s="430">
        <v>41776</v>
      </c>
      <c r="K3021" s="430">
        <v>21</v>
      </c>
      <c r="L3021" s="431" t="s">
        <v>408</v>
      </c>
      <c r="M3021" s="355" t="s">
        <v>13390</v>
      </c>
    </row>
    <row r="3022" spans="1:13">
      <c r="A3022" s="354">
        <v>45357</v>
      </c>
      <c r="B3022" s="355" t="s">
        <v>7087</v>
      </c>
      <c r="C3022" s="355" t="s">
        <v>545</v>
      </c>
      <c r="D3022" s="355" t="s">
        <v>7088</v>
      </c>
      <c r="E3022" s="355" t="s">
        <v>531</v>
      </c>
      <c r="F3022" s="355" t="s">
        <v>532</v>
      </c>
      <c r="G3022" s="355" t="s">
        <v>568</v>
      </c>
      <c r="H3022" s="430">
        <v>29739</v>
      </c>
      <c r="I3022" s="355">
        <f t="shared" si="52"/>
        <v>3</v>
      </c>
      <c r="J3022" s="430">
        <v>29739</v>
      </c>
      <c r="K3022" s="430">
        <v>15</v>
      </c>
      <c r="L3022" s="431" t="s">
        <v>408</v>
      </c>
      <c r="M3022" s="355" t="s">
        <v>13390</v>
      </c>
    </row>
    <row r="3023" spans="1:13">
      <c r="A3023" s="354">
        <v>45357</v>
      </c>
      <c r="B3023" s="355" t="s">
        <v>7087</v>
      </c>
      <c r="C3023" s="355" t="s">
        <v>545</v>
      </c>
      <c r="D3023" s="355" t="s">
        <v>7088</v>
      </c>
      <c r="E3023" s="355" t="s">
        <v>531</v>
      </c>
      <c r="F3023" s="355" t="s">
        <v>532</v>
      </c>
      <c r="G3023" s="355" t="s">
        <v>568</v>
      </c>
      <c r="H3023" s="430">
        <v>11912</v>
      </c>
      <c r="I3023" s="355">
        <f t="shared" si="52"/>
        <v>3</v>
      </c>
      <c r="J3023" s="430">
        <v>11912</v>
      </c>
      <c r="K3023" s="430">
        <v>6</v>
      </c>
      <c r="L3023" s="431" t="s">
        <v>408</v>
      </c>
      <c r="M3023" s="355" t="s">
        <v>13388</v>
      </c>
    </row>
    <row r="3024" spans="1:13">
      <c r="A3024" s="354">
        <v>45320</v>
      </c>
      <c r="B3024" s="355" t="s">
        <v>7089</v>
      </c>
      <c r="C3024" s="355" t="s">
        <v>544</v>
      </c>
      <c r="D3024" s="355" t="s">
        <v>7090</v>
      </c>
      <c r="E3024" s="355" t="s">
        <v>531</v>
      </c>
      <c r="F3024" s="355" t="s">
        <v>532</v>
      </c>
      <c r="G3024" s="355" t="s">
        <v>568</v>
      </c>
      <c r="H3024" s="430">
        <v>43268</v>
      </c>
      <c r="I3024" s="355">
        <f t="shared" si="52"/>
        <v>1</v>
      </c>
      <c r="J3024" s="430">
        <v>43268</v>
      </c>
      <c r="K3024" s="430">
        <v>21</v>
      </c>
      <c r="L3024" s="431" t="s">
        <v>408</v>
      </c>
      <c r="M3024" s="355" t="s">
        <v>13387</v>
      </c>
    </row>
    <row r="3025" spans="1:13">
      <c r="A3025" s="354">
        <v>45321</v>
      </c>
      <c r="B3025" s="355" t="s">
        <v>7091</v>
      </c>
      <c r="C3025" s="355" t="s">
        <v>7092</v>
      </c>
      <c r="D3025" s="355" t="s">
        <v>7093</v>
      </c>
      <c r="E3025" s="355" t="s">
        <v>531</v>
      </c>
      <c r="F3025" s="355" t="s">
        <v>532</v>
      </c>
      <c r="G3025" s="355" t="s">
        <v>568</v>
      </c>
      <c r="H3025" s="430">
        <v>42844</v>
      </c>
      <c r="I3025" s="355">
        <f t="shared" si="52"/>
        <v>1</v>
      </c>
      <c r="J3025" s="430">
        <v>42844</v>
      </c>
      <c r="K3025" s="430">
        <v>21</v>
      </c>
      <c r="L3025" s="431" t="s">
        <v>408</v>
      </c>
      <c r="M3025" s="355" t="s">
        <v>13386</v>
      </c>
    </row>
    <row r="3026" spans="1:13">
      <c r="A3026" s="354">
        <v>45328</v>
      </c>
      <c r="B3026" s="355" t="s">
        <v>7094</v>
      </c>
      <c r="C3026" s="355" t="s">
        <v>543</v>
      </c>
      <c r="D3026" s="355" t="s">
        <v>7095</v>
      </c>
      <c r="E3026" s="355" t="s">
        <v>531</v>
      </c>
      <c r="F3026" s="355" t="s">
        <v>532</v>
      </c>
      <c r="G3026" s="355" t="s">
        <v>568</v>
      </c>
      <c r="H3026" s="430">
        <v>43430</v>
      </c>
      <c r="I3026" s="355">
        <f t="shared" si="52"/>
        <v>2</v>
      </c>
      <c r="J3026" s="430">
        <v>43430</v>
      </c>
      <c r="K3026" s="430">
        <v>21</v>
      </c>
      <c r="L3026" s="431" t="s">
        <v>408</v>
      </c>
      <c r="M3026" s="355" t="s">
        <v>13387</v>
      </c>
    </row>
    <row r="3027" spans="1:13">
      <c r="A3027" s="354">
        <v>45328</v>
      </c>
      <c r="B3027" s="355" t="s">
        <v>7096</v>
      </c>
      <c r="C3027" s="355" t="s">
        <v>7097</v>
      </c>
      <c r="D3027" s="355" t="s">
        <v>7098</v>
      </c>
      <c r="E3027" s="355" t="s">
        <v>531</v>
      </c>
      <c r="F3027" s="355" t="s">
        <v>532</v>
      </c>
      <c r="G3027" s="355" t="s">
        <v>568</v>
      </c>
      <c r="H3027" s="430">
        <v>43302</v>
      </c>
      <c r="I3027" s="355">
        <f t="shared" si="52"/>
        <v>2</v>
      </c>
      <c r="J3027" s="430">
        <v>43302</v>
      </c>
      <c r="K3027" s="430">
        <v>21</v>
      </c>
      <c r="L3027" s="431" t="s">
        <v>408</v>
      </c>
      <c r="M3027" s="355" t="s">
        <v>13387</v>
      </c>
    </row>
    <row r="3028" spans="1:13">
      <c r="A3028" s="354">
        <v>45343</v>
      </c>
      <c r="B3028" s="355" t="s">
        <v>7099</v>
      </c>
      <c r="C3028" s="355" t="s">
        <v>534</v>
      </c>
      <c r="D3028" s="355" t="s">
        <v>7100</v>
      </c>
      <c r="E3028" s="355" t="s">
        <v>531</v>
      </c>
      <c r="F3028" s="355" t="s">
        <v>532</v>
      </c>
      <c r="G3028" s="355" t="s">
        <v>568</v>
      </c>
      <c r="H3028" s="430">
        <v>42712</v>
      </c>
      <c r="I3028" s="355">
        <f t="shared" si="52"/>
        <v>2</v>
      </c>
      <c r="J3028" s="430">
        <v>42712</v>
      </c>
      <c r="K3028" s="430">
        <v>21</v>
      </c>
      <c r="L3028" s="431" t="s">
        <v>408</v>
      </c>
      <c r="M3028" s="355" t="s">
        <v>13388</v>
      </c>
    </row>
    <row r="3029" spans="1:13">
      <c r="A3029" s="354">
        <v>45343</v>
      </c>
      <c r="B3029" s="355" t="s">
        <v>7101</v>
      </c>
      <c r="C3029" s="355" t="s">
        <v>7102</v>
      </c>
      <c r="D3029" s="355" t="s">
        <v>7103</v>
      </c>
      <c r="E3029" s="355" t="s">
        <v>531</v>
      </c>
      <c r="F3029" s="355" t="s">
        <v>532</v>
      </c>
      <c r="G3029" s="355" t="s">
        <v>568</v>
      </c>
      <c r="H3029" s="430">
        <v>41793</v>
      </c>
      <c r="I3029" s="355">
        <f t="shared" si="52"/>
        <v>2</v>
      </c>
      <c r="J3029" s="430">
        <v>41793</v>
      </c>
      <c r="K3029" s="430">
        <v>21</v>
      </c>
      <c r="L3029" s="431" t="s">
        <v>408</v>
      </c>
      <c r="M3029" s="355" t="s">
        <v>13389</v>
      </c>
    </row>
    <row r="3030" spans="1:13">
      <c r="A3030" s="354">
        <v>45341</v>
      </c>
      <c r="B3030" s="355" t="s">
        <v>7104</v>
      </c>
      <c r="C3030" s="355" t="s">
        <v>7105</v>
      </c>
      <c r="D3030" s="355" t="s">
        <v>7106</v>
      </c>
      <c r="E3030" s="355" t="s">
        <v>531</v>
      </c>
      <c r="F3030" s="355" t="s">
        <v>532</v>
      </c>
      <c r="G3030" s="355" t="s">
        <v>568</v>
      </c>
      <c r="H3030" s="430">
        <v>42268</v>
      </c>
      <c r="I3030" s="355">
        <f t="shared" si="52"/>
        <v>2</v>
      </c>
      <c r="J3030" s="430">
        <v>42268</v>
      </c>
      <c r="K3030" s="430">
        <v>21</v>
      </c>
      <c r="L3030" s="431" t="s">
        <v>408</v>
      </c>
      <c r="M3030" s="355" t="s">
        <v>13388</v>
      </c>
    </row>
    <row r="3031" spans="1:13">
      <c r="A3031" s="354">
        <v>45342</v>
      </c>
      <c r="B3031" s="355" t="s">
        <v>7107</v>
      </c>
      <c r="C3031" s="355" t="s">
        <v>548</v>
      </c>
      <c r="D3031" s="355" t="s">
        <v>7108</v>
      </c>
      <c r="E3031" s="355" t="s">
        <v>531</v>
      </c>
      <c r="F3031" s="355" t="s">
        <v>532</v>
      </c>
      <c r="G3031" s="355" t="s">
        <v>568</v>
      </c>
      <c r="H3031" s="430">
        <v>42004</v>
      </c>
      <c r="I3031" s="355">
        <f t="shared" si="52"/>
        <v>2</v>
      </c>
      <c r="J3031" s="430">
        <v>42004</v>
      </c>
      <c r="K3031" s="430">
        <v>21</v>
      </c>
      <c r="L3031" s="431" t="s">
        <v>408</v>
      </c>
      <c r="M3031" s="355" t="s">
        <v>13389</v>
      </c>
    </row>
    <row r="3032" spans="1:13">
      <c r="A3032" s="354">
        <v>45348</v>
      </c>
      <c r="B3032" s="355" t="s">
        <v>7109</v>
      </c>
      <c r="C3032" s="355" t="s">
        <v>543</v>
      </c>
      <c r="D3032" s="355" t="s">
        <v>7110</v>
      </c>
      <c r="E3032" s="355" t="s">
        <v>531</v>
      </c>
      <c r="F3032" s="355" t="s">
        <v>532</v>
      </c>
      <c r="G3032" s="355" t="s">
        <v>568</v>
      </c>
      <c r="H3032" s="430">
        <v>41754</v>
      </c>
      <c r="I3032" s="355">
        <f t="shared" si="52"/>
        <v>2</v>
      </c>
      <c r="J3032" s="430">
        <v>41754</v>
      </c>
      <c r="K3032" s="430">
        <v>21</v>
      </c>
      <c r="L3032" s="431" t="s">
        <v>408</v>
      </c>
      <c r="M3032" s="355" t="s">
        <v>13390</v>
      </c>
    </row>
    <row r="3033" spans="1:13">
      <c r="A3033" s="354">
        <v>45349</v>
      </c>
      <c r="B3033" s="355" t="s">
        <v>7111</v>
      </c>
      <c r="C3033" s="355" t="s">
        <v>7112</v>
      </c>
      <c r="D3033" s="355" t="s">
        <v>7113</v>
      </c>
      <c r="E3033" s="355" t="s">
        <v>531</v>
      </c>
      <c r="F3033" s="355" t="s">
        <v>532</v>
      </c>
      <c r="G3033" s="355" t="s">
        <v>568</v>
      </c>
      <c r="H3033" s="430">
        <v>42700</v>
      </c>
      <c r="I3033" s="355">
        <f t="shared" si="52"/>
        <v>2</v>
      </c>
      <c r="J3033" s="430">
        <v>42700</v>
      </c>
      <c r="K3033" s="430">
        <v>21</v>
      </c>
      <c r="L3033" s="431" t="s">
        <v>408</v>
      </c>
      <c r="M3033" s="355" t="s">
        <v>13389</v>
      </c>
    </row>
    <row r="3034" spans="1:13">
      <c r="A3034" s="354">
        <v>45357</v>
      </c>
      <c r="B3034" s="355" t="s">
        <v>7114</v>
      </c>
      <c r="C3034" s="355" t="s">
        <v>6372</v>
      </c>
      <c r="D3034" s="355" t="s">
        <v>7115</v>
      </c>
      <c r="E3034" s="355" t="s">
        <v>531</v>
      </c>
      <c r="F3034" s="355" t="s">
        <v>532</v>
      </c>
      <c r="G3034" s="355" t="s">
        <v>568</v>
      </c>
      <c r="H3034" s="430">
        <v>41335</v>
      </c>
      <c r="I3034" s="355">
        <f t="shared" si="52"/>
        <v>3</v>
      </c>
      <c r="J3034" s="430">
        <v>41335</v>
      </c>
      <c r="K3034" s="430">
        <v>21</v>
      </c>
      <c r="L3034" s="431" t="s">
        <v>408</v>
      </c>
      <c r="M3034" s="355" t="s">
        <v>13390</v>
      </c>
    </row>
    <row r="3035" spans="1:13">
      <c r="A3035" s="354">
        <v>45358</v>
      </c>
      <c r="B3035" s="355" t="s">
        <v>7116</v>
      </c>
      <c r="C3035" s="355" t="s">
        <v>542</v>
      </c>
      <c r="D3035" s="355" t="s">
        <v>7117</v>
      </c>
      <c r="E3035" s="355" t="s">
        <v>531</v>
      </c>
      <c r="F3035" s="355" t="s">
        <v>532</v>
      </c>
      <c r="G3035" s="355" t="s">
        <v>568</v>
      </c>
      <c r="H3035" s="430">
        <v>40371</v>
      </c>
      <c r="I3035" s="355">
        <f t="shared" si="52"/>
        <v>3</v>
      </c>
      <c r="J3035" s="430">
        <v>40371</v>
      </c>
      <c r="K3035" s="430">
        <v>20</v>
      </c>
      <c r="L3035" s="431" t="s">
        <v>408</v>
      </c>
      <c r="M3035" s="355" t="s">
        <v>13389</v>
      </c>
    </row>
    <row r="3036" spans="1:13">
      <c r="A3036" s="354">
        <v>45358</v>
      </c>
      <c r="B3036" s="355" t="s">
        <v>7116</v>
      </c>
      <c r="C3036" s="355" t="s">
        <v>542</v>
      </c>
      <c r="D3036" s="355" t="s">
        <v>7117</v>
      </c>
      <c r="E3036" s="355" t="s">
        <v>531</v>
      </c>
      <c r="F3036" s="355" t="s">
        <v>532</v>
      </c>
      <c r="G3036" s="355" t="s">
        <v>568</v>
      </c>
      <c r="H3036" s="430">
        <v>2030</v>
      </c>
      <c r="I3036" s="355">
        <f t="shared" si="52"/>
        <v>3</v>
      </c>
      <c r="J3036" s="430">
        <v>2030</v>
      </c>
      <c r="K3036" s="430">
        <v>1</v>
      </c>
      <c r="L3036" s="431" t="s">
        <v>408</v>
      </c>
      <c r="M3036" s="355" t="s">
        <v>13390</v>
      </c>
    </row>
    <row r="3037" spans="1:13">
      <c r="A3037" s="354">
        <v>45356</v>
      </c>
      <c r="B3037" s="355" t="s">
        <v>7118</v>
      </c>
      <c r="C3037" s="355" t="s">
        <v>7119</v>
      </c>
      <c r="D3037" s="355" t="s">
        <v>7120</v>
      </c>
      <c r="E3037" s="355" t="s">
        <v>531</v>
      </c>
      <c r="F3037" s="355" t="s">
        <v>532</v>
      </c>
      <c r="G3037" s="355" t="s">
        <v>568</v>
      </c>
      <c r="H3037" s="430">
        <v>41770</v>
      </c>
      <c r="I3037" s="355">
        <f t="shared" si="52"/>
        <v>3</v>
      </c>
      <c r="J3037" s="430">
        <v>41770</v>
      </c>
      <c r="K3037" s="430">
        <v>21</v>
      </c>
      <c r="L3037" s="431" t="s">
        <v>408</v>
      </c>
      <c r="M3037" s="355" t="s">
        <v>13390</v>
      </c>
    </row>
    <row r="3038" spans="1:13">
      <c r="A3038" s="354">
        <v>45362</v>
      </c>
      <c r="B3038" s="355" t="s">
        <v>7121</v>
      </c>
      <c r="C3038" s="355" t="s">
        <v>7122</v>
      </c>
      <c r="D3038" s="355" t="s">
        <v>7123</v>
      </c>
      <c r="E3038" s="355" t="s">
        <v>531</v>
      </c>
      <c r="F3038" s="355" t="s">
        <v>532</v>
      </c>
      <c r="G3038" s="355" t="s">
        <v>568</v>
      </c>
      <c r="H3038" s="430">
        <v>42324</v>
      </c>
      <c r="I3038" s="355">
        <f t="shared" si="52"/>
        <v>3</v>
      </c>
      <c r="J3038" s="430">
        <v>42324</v>
      </c>
      <c r="K3038" s="430">
        <v>21</v>
      </c>
      <c r="L3038" s="431" t="s">
        <v>408</v>
      </c>
      <c r="M3038" s="355" t="s">
        <v>13391</v>
      </c>
    </row>
    <row r="3039" spans="1:13">
      <c r="A3039" s="354">
        <v>45362</v>
      </c>
      <c r="B3039" s="355" t="s">
        <v>7124</v>
      </c>
      <c r="C3039" s="355" t="s">
        <v>7125</v>
      </c>
      <c r="D3039" s="355" t="s">
        <v>7126</v>
      </c>
      <c r="E3039" s="355" t="s">
        <v>531</v>
      </c>
      <c r="F3039" s="355" t="s">
        <v>532</v>
      </c>
      <c r="G3039" s="355" t="s">
        <v>568</v>
      </c>
      <c r="H3039" s="430">
        <v>6130</v>
      </c>
      <c r="I3039" s="355">
        <f t="shared" si="52"/>
        <v>3</v>
      </c>
      <c r="J3039" s="430">
        <v>6130</v>
      </c>
      <c r="K3039" s="430">
        <v>3</v>
      </c>
      <c r="L3039" s="431" t="s">
        <v>408</v>
      </c>
      <c r="M3039" s="355" t="s">
        <v>13391</v>
      </c>
    </row>
    <row r="3040" spans="1:13">
      <c r="A3040" s="354">
        <v>45362</v>
      </c>
      <c r="B3040" s="355" t="s">
        <v>7124</v>
      </c>
      <c r="C3040" s="355" t="s">
        <v>7125</v>
      </c>
      <c r="D3040" s="355" t="s">
        <v>7126</v>
      </c>
      <c r="E3040" s="355" t="s">
        <v>531</v>
      </c>
      <c r="F3040" s="355" t="s">
        <v>532</v>
      </c>
      <c r="G3040" s="355" t="s">
        <v>568</v>
      </c>
      <c r="H3040" s="430">
        <v>35863</v>
      </c>
      <c r="I3040" s="355">
        <f t="shared" si="52"/>
        <v>3</v>
      </c>
      <c r="J3040" s="430">
        <v>35863</v>
      </c>
      <c r="K3040" s="430">
        <v>18</v>
      </c>
      <c r="L3040" s="431" t="s">
        <v>408</v>
      </c>
      <c r="M3040" s="355" t="s">
        <v>13389</v>
      </c>
    </row>
    <row r="3041" spans="1:13">
      <c r="A3041" s="354">
        <v>45363</v>
      </c>
      <c r="B3041" s="355" t="s">
        <v>7127</v>
      </c>
      <c r="C3041" s="355" t="s">
        <v>6186</v>
      </c>
      <c r="D3041" s="355" t="s">
        <v>7128</v>
      </c>
      <c r="E3041" s="355" t="s">
        <v>531</v>
      </c>
      <c r="F3041" s="355" t="s">
        <v>532</v>
      </c>
      <c r="G3041" s="355" t="s">
        <v>568</v>
      </c>
      <c r="H3041" s="430">
        <v>42223</v>
      </c>
      <c r="I3041" s="355">
        <f t="shared" si="52"/>
        <v>3</v>
      </c>
      <c r="J3041" s="430">
        <v>42223</v>
      </c>
      <c r="K3041" s="430">
        <v>21</v>
      </c>
      <c r="L3041" s="431" t="s">
        <v>408</v>
      </c>
      <c r="M3041" s="355" t="s">
        <v>13391</v>
      </c>
    </row>
    <row r="3042" spans="1:13">
      <c r="A3042" s="354">
        <v>45363</v>
      </c>
      <c r="B3042" s="355" t="s">
        <v>7129</v>
      </c>
      <c r="C3042" s="355" t="s">
        <v>7122</v>
      </c>
      <c r="D3042" s="355" t="s">
        <v>7130</v>
      </c>
      <c r="E3042" s="355" t="s">
        <v>531</v>
      </c>
      <c r="F3042" s="355" t="s">
        <v>532</v>
      </c>
      <c r="G3042" s="355" t="s">
        <v>568</v>
      </c>
      <c r="H3042" s="430">
        <v>40442</v>
      </c>
      <c r="I3042" s="355">
        <f t="shared" si="52"/>
        <v>3</v>
      </c>
      <c r="J3042" s="430">
        <v>40442</v>
      </c>
      <c r="K3042" s="430">
        <v>20</v>
      </c>
      <c r="L3042" s="431" t="s">
        <v>408</v>
      </c>
      <c r="M3042" s="355" t="s">
        <v>13391</v>
      </c>
    </row>
    <row r="3043" spans="1:13">
      <c r="A3043" s="354">
        <v>45363</v>
      </c>
      <c r="B3043" s="355" t="s">
        <v>7129</v>
      </c>
      <c r="C3043" s="355" t="s">
        <v>7122</v>
      </c>
      <c r="D3043" s="355" t="s">
        <v>7130</v>
      </c>
      <c r="E3043" s="355" t="s">
        <v>531</v>
      </c>
      <c r="F3043" s="355" t="s">
        <v>532</v>
      </c>
      <c r="G3043" s="355" t="s">
        <v>568</v>
      </c>
      <c r="H3043" s="430">
        <v>2025</v>
      </c>
      <c r="I3043" s="355">
        <f t="shared" si="52"/>
        <v>3</v>
      </c>
      <c r="J3043" s="430">
        <v>2025</v>
      </c>
      <c r="K3043" s="430">
        <v>1</v>
      </c>
      <c r="L3043" s="431" t="s">
        <v>408</v>
      </c>
      <c r="M3043" s="355" t="s">
        <v>13390</v>
      </c>
    </row>
    <row r="3044" spans="1:13">
      <c r="A3044" s="354">
        <v>45364</v>
      </c>
      <c r="B3044" s="355" t="s">
        <v>7131</v>
      </c>
      <c r="C3044" s="355" t="s">
        <v>556</v>
      </c>
      <c r="D3044" s="355" t="s">
        <v>7132</v>
      </c>
      <c r="E3044" s="355" t="s">
        <v>531</v>
      </c>
      <c r="F3044" s="355" t="s">
        <v>532</v>
      </c>
      <c r="G3044" s="355" t="s">
        <v>568</v>
      </c>
      <c r="H3044" s="430">
        <v>43054</v>
      </c>
      <c r="I3044" s="355">
        <f t="shared" si="52"/>
        <v>3</v>
      </c>
      <c r="J3044" s="430">
        <v>43054</v>
      </c>
      <c r="K3044" s="430">
        <v>21</v>
      </c>
      <c r="L3044" s="431" t="s">
        <v>408</v>
      </c>
      <c r="M3044" s="355" t="s">
        <v>13392</v>
      </c>
    </row>
    <row r="3045" spans="1:13">
      <c r="A3045" s="354">
        <v>45376</v>
      </c>
      <c r="B3045" s="355" t="s">
        <v>7133</v>
      </c>
      <c r="C3045" s="355" t="s">
        <v>540</v>
      </c>
      <c r="D3045" s="355" t="s">
        <v>7134</v>
      </c>
      <c r="E3045" s="355" t="s">
        <v>531</v>
      </c>
      <c r="F3045" s="355" t="s">
        <v>532</v>
      </c>
      <c r="G3045" s="355" t="s">
        <v>568</v>
      </c>
      <c r="H3045" s="430">
        <v>42806</v>
      </c>
      <c r="I3045" s="355">
        <f t="shared" si="52"/>
        <v>3</v>
      </c>
      <c r="J3045" s="430">
        <v>42806</v>
      </c>
      <c r="K3045" s="430">
        <v>21</v>
      </c>
      <c r="L3045" s="431" t="s">
        <v>408</v>
      </c>
      <c r="M3045" s="355" t="s">
        <v>13392</v>
      </c>
    </row>
    <row r="3046" spans="1:13">
      <c r="A3046" s="354">
        <v>45376</v>
      </c>
      <c r="B3046" s="355" t="s">
        <v>7135</v>
      </c>
      <c r="C3046" s="355" t="s">
        <v>530</v>
      </c>
      <c r="D3046" s="355" t="s">
        <v>7136</v>
      </c>
      <c r="E3046" s="355" t="s">
        <v>531</v>
      </c>
      <c r="F3046" s="355" t="s">
        <v>532</v>
      </c>
      <c r="G3046" s="355" t="s">
        <v>568</v>
      </c>
      <c r="H3046" s="430">
        <v>42647</v>
      </c>
      <c r="I3046" s="355">
        <f t="shared" si="52"/>
        <v>3</v>
      </c>
      <c r="J3046" s="430">
        <v>42647</v>
      </c>
      <c r="K3046" s="430">
        <v>21</v>
      </c>
      <c r="L3046" s="431" t="s">
        <v>408</v>
      </c>
      <c r="M3046" s="355" t="s">
        <v>13391</v>
      </c>
    </row>
    <row r="3047" spans="1:13">
      <c r="A3047" s="354">
        <v>45377</v>
      </c>
      <c r="B3047" s="355" t="s">
        <v>7137</v>
      </c>
      <c r="C3047" s="355" t="s">
        <v>556</v>
      </c>
      <c r="D3047" s="355" t="s">
        <v>7138</v>
      </c>
      <c r="E3047" s="355" t="s">
        <v>531</v>
      </c>
      <c r="F3047" s="355" t="s">
        <v>532</v>
      </c>
      <c r="G3047" s="355" t="s">
        <v>568</v>
      </c>
      <c r="H3047" s="430">
        <v>42693</v>
      </c>
      <c r="I3047" s="355">
        <f t="shared" si="52"/>
        <v>3</v>
      </c>
      <c r="J3047" s="430">
        <v>42693</v>
      </c>
      <c r="K3047" s="430">
        <v>21</v>
      </c>
      <c r="L3047" s="431" t="s">
        <v>408</v>
      </c>
      <c r="M3047" s="355" t="s">
        <v>13391</v>
      </c>
    </row>
    <row r="3048" spans="1:13">
      <c r="A3048" s="354">
        <v>45377</v>
      </c>
      <c r="B3048" s="355" t="s">
        <v>7139</v>
      </c>
      <c r="C3048" s="355" t="s">
        <v>7140</v>
      </c>
      <c r="D3048" s="355" t="s">
        <v>7141</v>
      </c>
      <c r="E3048" s="355" t="s">
        <v>531</v>
      </c>
      <c r="F3048" s="355" t="s">
        <v>532</v>
      </c>
      <c r="G3048" s="355" t="s">
        <v>568</v>
      </c>
      <c r="H3048" s="430">
        <v>42945</v>
      </c>
      <c r="I3048" s="355">
        <f t="shared" si="52"/>
        <v>3</v>
      </c>
      <c r="J3048" s="430">
        <v>42945</v>
      </c>
      <c r="K3048" s="430">
        <v>21</v>
      </c>
      <c r="L3048" s="431" t="s">
        <v>408</v>
      </c>
      <c r="M3048" s="355" t="s">
        <v>13391</v>
      </c>
    </row>
    <row r="3049" spans="1:13">
      <c r="A3049" s="354">
        <v>45378</v>
      </c>
      <c r="B3049" s="355" t="s">
        <v>7142</v>
      </c>
      <c r="C3049" s="355" t="s">
        <v>7143</v>
      </c>
      <c r="D3049" s="355" t="s">
        <v>7144</v>
      </c>
      <c r="E3049" s="355" t="s">
        <v>531</v>
      </c>
      <c r="F3049" s="355" t="s">
        <v>532</v>
      </c>
      <c r="G3049" s="355" t="s">
        <v>568</v>
      </c>
      <c r="H3049" s="430">
        <v>18432</v>
      </c>
      <c r="I3049" s="355">
        <f t="shared" si="52"/>
        <v>3</v>
      </c>
      <c r="J3049" s="430">
        <v>18432</v>
      </c>
      <c r="K3049" s="430">
        <v>9</v>
      </c>
      <c r="L3049" s="431" t="s">
        <v>408</v>
      </c>
      <c r="M3049" s="355" t="s">
        <v>13392</v>
      </c>
    </row>
    <row r="3050" spans="1:13">
      <c r="A3050" s="354">
        <v>45378</v>
      </c>
      <c r="B3050" s="355" t="s">
        <v>7142</v>
      </c>
      <c r="C3050" s="355" t="s">
        <v>7143</v>
      </c>
      <c r="D3050" s="355" t="s">
        <v>7144</v>
      </c>
      <c r="E3050" s="355" t="s">
        <v>531</v>
      </c>
      <c r="F3050" s="355" t="s">
        <v>532</v>
      </c>
      <c r="G3050" s="355" t="s">
        <v>568</v>
      </c>
      <c r="H3050" s="430">
        <v>24455</v>
      </c>
      <c r="I3050" s="355">
        <f t="shared" si="52"/>
        <v>3</v>
      </c>
      <c r="J3050" s="430">
        <v>24455</v>
      </c>
      <c r="K3050" s="430">
        <v>12</v>
      </c>
      <c r="L3050" s="431" t="s">
        <v>408</v>
      </c>
      <c r="M3050" s="355" t="s">
        <v>13391</v>
      </c>
    </row>
    <row r="3051" spans="1:13">
      <c r="A3051" s="354">
        <v>45384</v>
      </c>
      <c r="B3051" s="355" t="s">
        <v>7145</v>
      </c>
      <c r="C3051" s="355" t="s">
        <v>556</v>
      </c>
      <c r="D3051" s="355" t="s">
        <v>7146</v>
      </c>
      <c r="E3051" s="355" t="s">
        <v>531</v>
      </c>
      <c r="F3051" s="355" t="s">
        <v>532</v>
      </c>
      <c r="G3051" s="355" t="s">
        <v>568</v>
      </c>
      <c r="H3051" s="430">
        <v>42853</v>
      </c>
      <c r="I3051" s="355">
        <f t="shared" si="52"/>
        <v>4</v>
      </c>
      <c r="J3051" s="430">
        <v>42853</v>
      </c>
      <c r="K3051" s="430">
        <v>21</v>
      </c>
      <c r="L3051" s="431" t="s">
        <v>408</v>
      </c>
      <c r="M3051" s="355" t="s">
        <v>13392</v>
      </c>
    </row>
    <row r="3052" spans="1:13">
      <c r="A3052" s="354">
        <v>45384</v>
      </c>
      <c r="B3052" s="355" t="s">
        <v>7147</v>
      </c>
      <c r="C3052" s="355" t="s">
        <v>7080</v>
      </c>
      <c r="D3052" s="355" t="s">
        <v>7148</v>
      </c>
      <c r="E3052" s="355" t="s">
        <v>531</v>
      </c>
      <c r="F3052" s="355" t="s">
        <v>532</v>
      </c>
      <c r="G3052" s="355" t="s">
        <v>568</v>
      </c>
      <c r="H3052" s="430">
        <v>41135</v>
      </c>
      <c r="I3052" s="355">
        <f t="shared" si="52"/>
        <v>4</v>
      </c>
      <c r="J3052" s="430">
        <v>41135</v>
      </c>
      <c r="K3052" s="430">
        <v>20</v>
      </c>
      <c r="L3052" s="431" t="s">
        <v>408</v>
      </c>
      <c r="M3052" s="355" t="s">
        <v>13392</v>
      </c>
    </row>
    <row r="3053" spans="1:13">
      <c r="A3053" s="354">
        <v>45385</v>
      </c>
      <c r="B3053" s="355" t="s">
        <v>7149</v>
      </c>
      <c r="C3053" s="355" t="s">
        <v>6471</v>
      </c>
      <c r="D3053" s="355" t="s">
        <v>7150</v>
      </c>
      <c r="E3053" s="355" t="s">
        <v>531</v>
      </c>
      <c r="F3053" s="355" t="s">
        <v>532</v>
      </c>
      <c r="G3053" s="355" t="s">
        <v>568</v>
      </c>
      <c r="H3053" s="430">
        <v>42090</v>
      </c>
      <c r="I3053" s="355">
        <f t="shared" si="52"/>
        <v>4</v>
      </c>
      <c r="J3053" s="430">
        <v>42090</v>
      </c>
      <c r="K3053" s="430">
        <v>21</v>
      </c>
      <c r="L3053" s="431" t="s">
        <v>408</v>
      </c>
      <c r="M3053" s="355" t="s">
        <v>13392</v>
      </c>
    </row>
    <row r="3054" spans="1:13">
      <c r="A3054" s="354">
        <v>45385</v>
      </c>
      <c r="B3054" s="355" t="s">
        <v>7151</v>
      </c>
      <c r="C3054" s="355" t="s">
        <v>6461</v>
      </c>
      <c r="D3054" s="355" t="s">
        <v>7152</v>
      </c>
      <c r="E3054" s="355" t="s">
        <v>531</v>
      </c>
      <c r="F3054" s="355" t="s">
        <v>532</v>
      </c>
      <c r="G3054" s="355" t="s">
        <v>568</v>
      </c>
      <c r="H3054" s="430">
        <v>42365</v>
      </c>
      <c r="I3054" s="355">
        <f t="shared" si="52"/>
        <v>4</v>
      </c>
      <c r="J3054" s="430">
        <v>42365</v>
      </c>
      <c r="K3054" s="430">
        <v>21</v>
      </c>
      <c r="L3054" s="431" t="s">
        <v>408</v>
      </c>
      <c r="M3054" s="355" t="s">
        <v>13392</v>
      </c>
    </row>
    <row r="3055" spans="1:13">
      <c r="A3055" s="354">
        <v>45386</v>
      </c>
      <c r="B3055" s="355" t="s">
        <v>7153</v>
      </c>
      <c r="C3055" s="355" t="s">
        <v>556</v>
      </c>
      <c r="D3055" s="355" t="s">
        <v>7154</v>
      </c>
      <c r="E3055" s="355" t="s">
        <v>531</v>
      </c>
      <c r="F3055" s="355" t="s">
        <v>532</v>
      </c>
      <c r="G3055" s="355" t="s">
        <v>568</v>
      </c>
      <c r="H3055" s="430">
        <v>21890</v>
      </c>
      <c r="I3055" s="355">
        <f t="shared" si="52"/>
        <v>4</v>
      </c>
      <c r="J3055" s="430">
        <v>21890</v>
      </c>
      <c r="K3055" s="430">
        <v>11</v>
      </c>
      <c r="L3055" s="431" t="s">
        <v>408</v>
      </c>
      <c r="M3055" s="355" t="s">
        <v>13393</v>
      </c>
    </row>
    <row r="3056" spans="1:13">
      <c r="A3056" s="354">
        <v>45386</v>
      </c>
      <c r="B3056" s="355" t="s">
        <v>7153</v>
      </c>
      <c r="C3056" s="355" t="s">
        <v>556</v>
      </c>
      <c r="D3056" s="355" t="s">
        <v>7154</v>
      </c>
      <c r="E3056" s="355" t="s">
        <v>531</v>
      </c>
      <c r="F3056" s="355" t="s">
        <v>532</v>
      </c>
      <c r="G3056" s="355" t="s">
        <v>568</v>
      </c>
      <c r="H3056" s="430">
        <v>20033</v>
      </c>
      <c r="I3056" s="355">
        <f t="shared" si="52"/>
        <v>4</v>
      </c>
      <c r="J3056" s="430">
        <v>20033</v>
      </c>
      <c r="K3056" s="430">
        <v>10</v>
      </c>
      <c r="L3056" s="431" t="s">
        <v>408</v>
      </c>
      <c r="M3056" s="355" t="s">
        <v>13392</v>
      </c>
    </row>
    <row r="3057" spans="1:13">
      <c r="A3057" s="354">
        <v>45390</v>
      </c>
      <c r="B3057" s="355" t="s">
        <v>7155</v>
      </c>
      <c r="C3057" s="355" t="s">
        <v>6197</v>
      </c>
      <c r="D3057" s="355" t="s">
        <v>7156</v>
      </c>
      <c r="E3057" s="355" t="s">
        <v>531</v>
      </c>
      <c r="F3057" s="355" t="s">
        <v>532</v>
      </c>
      <c r="G3057" s="355" t="s">
        <v>568</v>
      </c>
      <c r="H3057" s="430">
        <v>42503</v>
      </c>
      <c r="I3057" s="355">
        <f t="shared" si="52"/>
        <v>4</v>
      </c>
      <c r="J3057" s="430">
        <v>42503</v>
      </c>
      <c r="K3057" s="430">
        <v>21</v>
      </c>
      <c r="L3057" s="431" t="s">
        <v>408</v>
      </c>
      <c r="M3057" s="355" t="s">
        <v>13393</v>
      </c>
    </row>
    <row r="3058" spans="1:13">
      <c r="A3058" s="354">
        <v>45390</v>
      </c>
      <c r="B3058" s="355" t="s">
        <v>7157</v>
      </c>
      <c r="C3058" s="355" t="s">
        <v>7158</v>
      </c>
      <c r="D3058" s="355" t="s">
        <v>7159</v>
      </c>
      <c r="E3058" s="355" t="s">
        <v>531</v>
      </c>
      <c r="F3058" s="355" t="s">
        <v>532</v>
      </c>
      <c r="G3058" s="355" t="s">
        <v>568</v>
      </c>
      <c r="H3058" s="430">
        <v>42288</v>
      </c>
      <c r="I3058" s="355">
        <f t="shared" si="52"/>
        <v>4</v>
      </c>
      <c r="J3058" s="430">
        <v>42288</v>
      </c>
      <c r="K3058" s="430">
        <v>21</v>
      </c>
      <c r="L3058" s="431" t="s">
        <v>408</v>
      </c>
      <c r="M3058" s="355" t="s">
        <v>13393</v>
      </c>
    </row>
    <row r="3059" spans="1:13">
      <c r="A3059" s="354">
        <v>45397</v>
      </c>
      <c r="B3059" s="355" t="s">
        <v>7160</v>
      </c>
      <c r="C3059" s="355" t="s">
        <v>6498</v>
      </c>
      <c r="D3059" s="355" t="s">
        <v>7161</v>
      </c>
      <c r="E3059" s="355" t="s">
        <v>531</v>
      </c>
      <c r="F3059" s="355" t="s">
        <v>532</v>
      </c>
      <c r="G3059" s="355" t="s">
        <v>568</v>
      </c>
      <c r="H3059" s="430">
        <v>42240</v>
      </c>
      <c r="I3059" s="355">
        <f t="shared" si="52"/>
        <v>4</v>
      </c>
      <c r="J3059" s="430">
        <v>42240</v>
      </c>
      <c r="K3059" s="430">
        <v>21</v>
      </c>
      <c r="L3059" s="431" t="s">
        <v>408</v>
      </c>
      <c r="M3059" s="355" t="s">
        <v>13393</v>
      </c>
    </row>
    <row r="3060" spans="1:13">
      <c r="A3060" s="354">
        <v>45397</v>
      </c>
      <c r="B3060" s="355" t="s">
        <v>7162</v>
      </c>
      <c r="C3060" s="355" t="s">
        <v>559</v>
      </c>
      <c r="D3060" s="355" t="s">
        <v>7163</v>
      </c>
      <c r="E3060" s="355" t="s">
        <v>531</v>
      </c>
      <c r="F3060" s="355" t="s">
        <v>532</v>
      </c>
      <c r="G3060" s="355" t="s">
        <v>568</v>
      </c>
      <c r="H3060" s="430">
        <v>43021</v>
      </c>
      <c r="I3060" s="355">
        <f t="shared" si="52"/>
        <v>4</v>
      </c>
      <c r="J3060" s="430">
        <v>43021</v>
      </c>
      <c r="K3060" s="430">
        <v>21</v>
      </c>
      <c r="L3060" s="431" t="s">
        <v>408</v>
      </c>
      <c r="M3060" s="355" t="s">
        <v>13393</v>
      </c>
    </row>
    <row r="3061" spans="1:13">
      <c r="A3061" s="354">
        <v>45398</v>
      </c>
      <c r="B3061" s="355" t="s">
        <v>7164</v>
      </c>
      <c r="C3061" s="355" t="s">
        <v>559</v>
      </c>
      <c r="D3061" s="355" t="s">
        <v>7165</v>
      </c>
      <c r="E3061" s="355" t="s">
        <v>531</v>
      </c>
      <c r="F3061" s="355" t="s">
        <v>532</v>
      </c>
      <c r="G3061" s="355" t="s">
        <v>568</v>
      </c>
      <c r="H3061" s="430">
        <v>43029</v>
      </c>
      <c r="I3061" s="355">
        <f t="shared" si="52"/>
        <v>4</v>
      </c>
      <c r="J3061" s="430">
        <v>43029</v>
      </c>
      <c r="K3061" s="430">
        <v>21</v>
      </c>
      <c r="L3061" s="431" t="s">
        <v>408</v>
      </c>
      <c r="M3061" s="355" t="s">
        <v>13393</v>
      </c>
    </row>
    <row r="3062" spans="1:13">
      <c r="A3062" s="432">
        <v>45398</v>
      </c>
      <c r="B3062" s="355" t="s">
        <v>7166</v>
      </c>
      <c r="C3062" s="355" t="s">
        <v>7167</v>
      </c>
      <c r="D3062" s="355" t="s">
        <v>7168</v>
      </c>
      <c r="E3062" s="355" t="s">
        <v>531</v>
      </c>
      <c r="F3062" s="355" t="s">
        <v>532</v>
      </c>
      <c r="G3062" s="355" t="s">
        <v>568</v>
      </c>
      <c r="H3062" s="430">
        <v>42823</v>
      </c>
      <c r="J3062" s="430">
        <v>42823</v>
      </c>
      <c r="K3062" s="430">
        <v>21</v>
      </c>
      <c r="L3062" s="355" t="s">
        <v>408</v>
      </c>
      <c r="M3062" s="355" t="s">
        <v>13393</v>
      </c>
    </row>
    <row r="3063" spans="1:13">
      <c r="A3063" s="354">
        <v>45399</v>
      </c>
      <c r="B3063" s="355" t="s">
        <v>7169</v>
      </c>
      <c r="C3063" s="355" t="s">
        <v>544</v>
      </c>
      <c r="D3063" s="355" t="s">
        <v>7170</v>
      </c>
      <c r="E3063" s="355" t="s">
        <v>531</v>
      </c>
      <c r="F3063" s="355" t="s">
        <v>532</v>
      </c>
      <c r="G3063" s="355" t="s">
        <v>568</v>
      </c>
      <c r="H3063" s="430">
        <v>43026</v>
      </c>
      <c r="I3063" s="355">
        <f t="shared" ref="I3063:I3126" si="53">MONTH(A3063)</f>
        <v>4</v>
      </c>
      <c r="J3063" s="430">
        <v>43026</v>
      </c>
      <c r="K3063" s="430">
        <v>21</v>
      </c>
      <c r="L3063" s="431" t="s">
        <v>408</v>
      </c>
      <c r="M3063" s="355" t="s">
        <v>13394</v>
      </c>
    </row>
    <row r="3064" spans="1:13">
      <c r="A3064" s="354">
        <v>45404</v>
      </c>
      <c r="B3064" s="355" t="s">
        <v>7171</v>
      </c>
      <c r="C3064" s="355" t="s">
        <v>7172</v>
      </c>
      <c r="D3064" s="355" t="s">
        <v>7173</v>
      </c>
      <c r="E3064" s="355" t="s">
        <v>531</v>
      </c>
      <c r="F3064" s="355" t="s">
        <v>532</v>
      </c>
      <c r="G3064" s="355" t="s">
        <v>568</v>
      </c>
      <c r="H3064" s="430">
        <v>43074</v>
      </c>
      <c r="I3064" s="355">
        <f t="shared" si="53"/>
        <v>4</v>
      </c>
      <c r="J3064" s="430">
        <v>43074</v>
      </c>
      <c r="K3064" s="430">
        <v>21</v>
      </c>
      <c r="L3064" s="431" t="s">
        <v>408</v>
      </c>
      <c r="M3064" s="355" t="s">
        <v>13394</v>
      </c>
    </row>
    <row r="3065" spans="1:13">
      <c r="A3065" s="354">
        <v>45404</v>
      </c>
      <c r="B3065" s="355" t="s">
        <v>7174</v>
      </c>
      <c r="C3065" s="355" t="s">
        <v>7175</v>
      </c>
      <c r="D3065" s="355" t="s">
        <v>7176</v>
      </c>
      <c r="E3065" s="355" t="s">
        <v>531</v>
      </c>
      <c r="F3065" s="355" t="s">
        <v>532</v>
      </c>
      <c r="G3065" s="355" t="s">
        <v>568</v>
      </c>
      <c r="H3065" s="430">
        <v>43469</v>
      </c>
      <c r="I3065" s="355">
        <f t="shared" si="53"/>
        <v>4</v>
      </c>
      <c r="J3065" s="430">
        <v>43469</v>
      </c>
      <c r="K3065" s="430">
        <v>21</v>
      </c>
      <c r="L3065" s="431" t="s">
        <v>408</v>
      </c>
      <c r="M3065" s="355" t="s">
        <v>13394</v>
      </c>
    </row>
    <row r="3066" spans="1:13">
      <c r="A3066" s="354">
        <v>45405</v>
      </c>
      <c r="B3066" s="355" t="s">
        <v>7177</v>
      </c>
      <c r="C3066" s="355" t="s">
        <v>7080</v>
      </c>
      <c r="D3066" s="355" t="s">
        <v>7178</v>
      </c>
      <c r="E3066" s="355" t="s">
        <v>531</v>
      </c>
      <c r="F3066" s="355" t="s">
        <v>532</v>
      </c>
      <c r="G3066" s="355" t="s">
        <v>568</v>
      </c>
      <c r="H3066" s="430">
        <v>43144</v>
      </c>
      <c r="I3066" s="355">
        <f t="shared" si="53"/>
        <v>4</v>
      </c>
      <c r="J3066" s="430">
        <v>43144</v>
      </c>
      <c r="K3066" s="430">
        <v>21</v>
      </c>
      <c r="L3066" s="431" t="s">
        <v>408</v>
      </c>
      <c r="M3066" s="355" t="s">
        <v>13394</v>
      </c>
    </row>
    <row r="3067" spans="1:13">
      <c r="A3067" s="354">
        <v>45405</v>
      </c>
      <c r="B3067" s="355" t="s">
        <v>7179</v>
      </c>
      <c r="C3067" s="355" t="s">
        <v>7180</v>
      </c>
      <c r="D3067" s="355" t="s">
        <v>7181</v>
      </c>
      <c r="E3067" s="355" t="s">
        <v>531</v>
      </c>
      <c r="F3067" s="355" t="s">
        <v>532</v>
      </c>
      <c r="G3067" s="355" t="s">
        <v>568</v>
      </c>
      <c r="H3067" s="430">
        <v>43401</v>
      </c>
      <c r="I3067" s="355">
        <f t="shared" si="53"/>
        <v>4</v>
      </c>
      <c r="J3067" s="430">
        <v>43401</v>
      </c>
      <c r="K3067" s="430">
        <v>21</v>
      </c>
      <c r="L3067" s="431" t="s">
        <v>408</v>
      </c>
      <c r="M3067" s="355" t="s">
        <v>13394</v>
      </c>
    </row>
    <row r="3068" spans="1:13">
      <c r="A3068" s="354">
        <v>45406</v>
      </c>
      <c r="B3068" s="355" t="s">
        <v>7182</v>
      </c>
      <c r="C3068" s="355" t="s">
        <v>538</v>
      </c>
      <c r="D3068" s="355" t="s">
        <v>7183</v>
      </c>
      <c r="E3068" s="355" t="s">
        <v>531</v>
      </c>
      <c r="F3068" s="355" t="s">
        <v>532</v>
      </c>
      <c r="G3068" s="355" t="s">
        <v>568</v>
      </c>
      <c r="H3068" s="430">
        <v>43364</v>
      </c>
      <c r="I3068" s="355">
        <f t="shared" si="53"/>
        <v>4</v>
      </c>
      <c r="J3068" s="430">
        <v>43364</v>
      </c>
      <c r="K3068" s="430">
        <v>21</v>
      </c>
      <c r="L3068" s="431" t="s">
        <v>408</v>
      </c>
      <c r="M3068" s="355" t="s">
        <v>13394</v>
      </c>
    </row>
    <row r="3069" spans="1:13">
      <c r="A3069" s="354">
        <v>45411</v>
      </c>
      <c r="B3069" s="355" t="s">
        <v>7184</v>
      </c>
      <c r="C3069" s="355" t="s">
        <v>7185</v>
      </c>
      <c r="D3069" s="355" t="s">
        <v>7186</v>
      </c>
      <c r="E3069" s="355" t="s">
        <v>531</v>
      </c>
      <c r="F3069" s="355" t="s">
        <v>532</v>
      </c>
      <c r="G3069" s="355" t="s">
        <v>568</v>
      </c>
      <c r="H3069" s="430">
        <v>28948</v>
      </c>
      <c r="I3069" s="355">
        <f t="shared" si="53"/>
        <v>4</v>
      </c>
      <c r="J3069" s="430">
        <v>28948</v>
      </c>
      <c r="K3069" s="430">
        <v>14</v>
      </c>
      <c r="L3069" s="431" t="s">
        <v>408</v>
      </c>
      <c r="M3069" s="355" t="s">
        <v>13395</v>
      </c>
    </row>
    <row r="3070" spans="1:13">
      <c r="A3070" s="354">
        <v>45411</v>
      </c>
      <c r="B3070" s="355" t="s">
        <v>7184</v>
      </c>
      <c r="C3070" s="355" t="s">
        <v>7185</v>
      </c>
      <c r="D3070" s="355" t="s">
        <v>7186</v>
      </c>
      <c r="E3070" s="355" t="s">
        <v>531</v>
      </c>
      <c r="F3070" s="355" t="s">
        <v>532</v>
      </c>
      <c r="G3070" s="355" t="s">
        <v>568</v>
      </c>
      <c r="H3070" s="430">
        <v>14489</v>
      </c>
      <c r="I3070" s="355">
        <f t="shared" si="53"/>
        <v>4</v>
      </c>
      <c r="J3070" s="430">
        <v>14489</v>
      </c>
      <c r="K3070" s="430">
        <v>7</v>
      </c>
      <c r="L3070" s="431" t="s">
        <v>408</v>
      </c>
      <c r="M3070" s="355" t="s">
        <v>13394</v>
      </c>
    </row>
    <row r="3071" spans="1:13">
      <c r="A3071" s="354">
        <v>45412</v>
      </c>
      <c r="B3071" s="355" t="s">
        <v>7187</v>
      </c>
      <c r="C3071" s="355" t="s">
        <v>6226</v>
      </c>
      <c r="D3071" s="355" t="s">
        <v>7188</v>
      </c>
      <c r="E3071" s="355" t="s">
        <v>531</v>
      </c>
      <c r="F3071" s="355" t="s">
        <v>532</v>
      </c>
      <c r="G3071" s="355" t="s">
        <v>568</v>
      </c>
      <c r="H3071" s="430">
        <v>40962</v>
      </c>
      <c r="I3071" s="355">
        <f t="shared" si="53"/>
        <v>4</v>
      </c>
      <c r="J3071" s="430">
        <v>40962</v>
      </c>
      <c r="K3071" s="430">
        <v>20</v>
      </c>
      <c r="L3071" s="431" t="s">
        <v>408</v>
      </c>
      <c r="M3071" s="355" t="s">
        <v>13395</v>
      </c>
    </row>
    <row r="3072" spans="1:13">
      <c r="A3072" s="354">
        <v>45412</v>
      </c>
      <c r="B3072" s="355" t="s">
        <v>7187</v>
      </c>
      <c r="C3072" s="355" t="s">
        <v>6226</v>
      </c>
      <c r="D3072" s="355" t="s">
        <v>7188</v>
      </c>
      <c r="E3072" s="355" t="s">
        <v>531</v>
      </c>
      <c r="F3072" s="355" t="s">
        <v>532</v>
      </c>
      <c r="G3072" s="355" t="s">
        <v>568</v>
      </c>
      <c r="H3072" s="430">
        <v>2068</v>
      </c>
      <c r="I3072" s="355">
        <f t="shared" si="53"/>
        <v>4</v>
      </c>
      <c r="J3072" s="430">
        <v>2068</v>
      </c>
      <c r="K3072" s="430">
        <v>1</v>
      </c>
      <c r="L3072" s="431" t="s">
        <v>408</v>
      </c>
      <c r="M3072" s="355" t="s">
        <v>13394</v>
      </c>
    </row>
    <row r="3073" spans="1:13">
      <c r="A3073" s="354">
        <v>45418</v>
      </c>
      <c r="B3073" s="355" t="s">
        <v>7189</v>
      </c>
      <c r="C3073" s="355" t="s">
        <v>542</v>
      </c>
      <c r="D3073" s="355" t="s">
        <v>7190</v>
      </c>
      <c r="E3073" s="355" t="s">
        <v>531</v>
      </c>
      <c r="F3073" s="355" t="s">
        <v>532</v>
      </c>
      <c r="G3073" s="355" t="s">
        <v>568</v>
      </c>
      <c r="H3073" s="430">
        <v>43214</v>
      </c>
      <c r="I3073" s="355">
        <f t="shared" si="53"/>
        <v>5</v>
      </c>
      <c r="J3073" s="430">
        <v>43214</v>
      </c>
      <c r="K3073" s="430">
        <v>21</v>
      </c>
      <c r="L3073" s="431" t="s">
        <v>408</v>
      </c>
      <c r="M3073" s="355" t="s">
        <v>13395</v>
      </c>
    </row>
    <row r="3074" spans="1:13">
      <c r="A3074" s="354">
        <v>45420</v>
      </c>
      <c r="B3074" s="355" t="s">
        <v>7191</v>
      </c>
      <c r="C3074" s="355" t="s">
        <v>6410</v>
      </c>
      <c r="D3074" s="355" t="s">
        <v>7192</v>
      </c>
      <c r="E3074" s="355" t="s">
        <v>531</v>
      </c>
      <c r="F3074" s="355" t="s">
        <v>532</v>
      </c>
      <c r="G3074" s="355" t="s">
        <v>568</v>
      </c>
      <c r="H3074" s="430">
        <v>44582</v>
      </c>
      <c r="I3074" s="355">
        <f t="shared" si="53"/>
        <v>5</v>
      </c>
      <c r="J3074" s="430">
        <v>44582</v>
      </c>
      <c r="K3074" s="430">
        <v>21</v>
      </c>
      <c r="L3074" s="431" t="s">
        <v>408</v>
      </c>
      <c r="M3074" s="355" t="s">
        <v>13396</v>
      </c>
    </row>
    <row r="3075" spans="1:13">
      <c r="A3075" s="354">
        <v>45425</v>
      </c>
      <c r="B3075" s="355" t="s">
        <v>7193</v>
      </c>
      <c r="C3075" s="355" t="s">
        <v>6211</v>
      </c>
      <c r="D3075" s="355" t="s">
        <v>7194</v>
      </c>
      <c r="E3075" s="355" t="s">
        <v>531</v>
      </c>
      <c r="F3075" s="355" t="s">
        <v>532</v>
      </c>
      <c r="G3075" s="355" t="s">
        <v>568</v>
      </c>
      <c r="H3075" s="430">
        <v>43230</v>
      </c>
      <c r="I3075" s="355">
        <f t="shared" si="53"/>
        <v>5</v>
      </c>
      <c r="J3075" s="430">
        <v>43230</v>
      </c>
      <c r="K3075" s="430">
        <v>21</v>
      </c>
      <c r="L3075" s="431" t="s">
        <v>408</v>
      </c>
      <c r="M3075" s="355" t="s">
        <v>13397</v>
      </c>
    </row>
    <row r="3076" spans="1:13">
      <c r="A3076" s="354">
        <v>45432</v>
      </c>
      <c r="B3076" s="355" t="s">
        <v>7195</v>
      </c>
      <c r="C3076" s="355" t="s">
        <v>558</v>
      </c>
      <c r="D3076" s="355" t="s">
        <v>7196</v>
      </c>
      <c r="E3076" s="355" t="s">
        <v>531</v>
      </c>
      <c r="F3076" s="355" t="s">
        <v>532</v>
      </c>
      <c r="G3076" s="355" t="s">
        <v>568</v>
      </c>
      <c r="H3076" s="430">
        <v>43631</v>
      </c>
      <c r="I3076" s="355">
        <f t="shared" si="53"/>
        <v>5</v>
      </c>
      <c r="J3076" s="430">
        <v>43631</v>
      </c>
      <c r="K3076" s="430">
        <v>21</v>
      </c>
      <c r="L3076" s="431" t="s">
        <v>408</v>
      </c>
      <c r="M3076" s="355" t="s">
        <v>13397</v>
      </c>
    </row>
    <row r="3077" spans="1:13">
      <c r="A3077" s="354">
        <v>45419</v>
      </c>
      <c r="B3077" s="355" t="s">
        <v>7197</v>
      </c>
      <c r="C3077" s="355" t="s">
        <v>544</v>
      </c>
      <c r="D3077" s="355" t="s">
        <v>7198</v>
      </c>
      <c r="E3077" s="355" t="s">
        <v>531</v>
      </c>
      <c r="F3077" s="355" t="s">
        <v>532</v>
      </c>
      <c r="G3077" s="355" t="s">
        <v>568</v>
      </c>
      <c r="H3077" s="430">
        <v>2118</v>
      </c>
      <c r="I3077" s="355">
        <f t="shared" si="53"/>
        <v>5</v>
      </c>
      <c r="J3077" s="430">
        <v>2118</v>
      </c>
      <c r="K3077" s="430">
        <v>1</v>
      </c>
      <c r="L3077" s="431" t="s">
        <v>408</v>
      </c>
      <c r="M3077" s="355" t="s">
        <v>13396</v>
      </c>
    </row>
    <row r="3078" spans="1:13">
      <c r="A3078" s="354">
        <v>45419</v>
      </c>
      <c r="B3078" s="355" t="s">
        <v>7197</v>
      </c>
      <c r="C3078" s="355" t="s">
        <v>544</v>
      </c>
      <c r="D3078" s="355" t="s">
        <v>7198</v>
      </c>
      <c r="E3078" s="355" t="s">
        <v>531</v>
      </c>
      <c r="F3078" s="355" t="s">
        <v>532</v>
      </c>
      <c r="G3078" s="355" t="s">
        <v>568</v>
      </c>
      <c r="H3078" s="430">
        <v>41092</v>
      </c>
      <c r="I3078" s="355">
        <f t="shared" si="53"/>
        <v>5</v>
      </c>
      <c r="J3078" s="430">
        <v>41092</v>
      </c>
      <c r="K3078" s="430">
        <v>20</v>
      </c>
      <c r="L3078" s="431" t="s">
        <v>408</v>
      </c>
      <c r="M3078" s="355" t="s">
        <v>13395</v>
      </c>
    </row>
    <row r="3079" spans="1:13">
      <c r="A3079" s="354">
        <v>45419</v>
      </c>
      <c r="B3079" s="355" t="s">
        <v>7199</v>
      </c>
      <c r="C3079" s="355" t="s">
        <v>7200</v>
      </c>
      <c r="D3079" s="355" t="s">
        <v>7201</v>
      </c>
      <c r="E3079" s="355" t="s">
        <v>531</v>
      </c>
      <c r="F3079" s="355" t="s">
        <v>532</v>
      </c>
      <c r="G3079" s="355" t="s">
        <v>568</v>
      </c>
      <c r="H3079" s="430">
        <v>42964</v>
      </c>
      <c r="I3079" s="355">
        <f t="shared" si="53"/>
        <v>5</v>
      </c>
      <c r="J3079" s="430">
        <v>42964</v>
      </c>
      <c r="K3079" s="430">
        <v>21</v>
      </c>
      <c r="L3079" s="431" t="s">
        <v>408</v>
      </c>
      <c r="M3079" s="355" t="s">
        <v>13395</v>
      </c>
    </row>
    <row r="3080" spans="1:13">
      <c r="A3080" s="354">
        <v>45426</v>
      </c>
      <c r="B3080" s="355" t="s">
        <v>7202</v>
      </c>
      <c r="C3080" s="355" t="s">
        <v>6410</v>
      </c>
      <c r="D3080" s="355" t="s">
        <v>7203</v>
      </c>
      <c r="E3080" s="355" t="s">
        <v>531</v>
      </c>
      <c r="F3080" s="355" t="s">
        <v>532</v>
      </c>
      <c r="G3080" s="355" t="s">
        <v>568</v>
      </c>
      <c r="H3080" s="430">
        <v>43864</v>
      </c>
      <c r="I3080" s="355">
        <f t="shared" si="53"/>
        <v>5</v>
      </c>
      <c r="J3080" s="430">
        <v>43864</v>
      </c>
      <c r="K3080" s="430">
        <v>21</v>
      </c>
      <c r="L3080" s="431" t="s">
        <v>408</v>
      </c>
      <c r="M3080" s="355" t="s">
        <v>13397</v>
      </c>
    </row>
    <row r="3081" spans="1:13">
      <c r="A3081" s="354">
        <v>45426</v>
      </c>
      <c r="B3081" s="355" t="s">
        <v>7204</v>
      </c>
      <c r="C3081" s="355" t="s">
        <v>6532</v>
      </c>
      <c r="D3081" s="355" t="s">
        <v>7205</v>
      </c>
      <c r="E3081" s="355" t="s">
        <v>531</v>
      </c>
      <c r="F3081" s="355" t="s">
        <v>532</v>
      </c>
      <c r="G3081" s="355" t="s">
        <v>568</v>
      </c>
      <c r="H3081" s="430">
        <v>43418</v>
      </c>
      <c r="I3081" s="355">
        <f t="shared" si="53"/>
        <v>5</v>
      </c>
      <c r="J3081" s="430">
        <v>43418</v>
      </c>
      <c r="K3081" s="430">
        <v>21</v>
      </c>
      <c r="L3081" s="431" t="s">
        <v>408</v>
      </c>
      <c r="M3081" s="355" t="s">
        <v>13397</v>
      </c>
    </row>
    <row r="3082" spans="1:13">
      <c r="A3082" s="354">
        <v>45427</v>
      </c>
      <c r="B3082" s="355" t="s">
        <v>7206</v>
      </c>
      <c r="C3082" s="355" t="s">
        <v>6211</v>
      </c>
      <c r="D3082" s="355" t="s">
        <v>7207</v>
      </c>
      <c r="E3082" s="355" t="s">
        <v>531</v>
      </c>
      <c r="F3082" s="355" t="s">
        <v>532</v>
      </c>
      <c r="G3082" s="355" t="s">
        <v>568</v>
      </c>
      <c r="H3082" s="430">
        <v>44168</v>
      </c>
      <c r="I3082" s="355">
        <f t="shared" si="53"/>
        <v>5</v>
      </c>
      <c r="J3082" s="430">
        <v>44168</v>
      </c>
      <c r="K3082" s="430">
        <v>21</v>
      </c>
      <c r="L3082" s="431" t="s">
        <v>408</v>
      </c>
      <c r="M3082" s="355" t="s">
        <v>13397</v>
      </c>
    </row>
    <row r="3083" spans="1:13">
      <c r="A3083" s="354">
        <v>45427</v>
      </c>
      <c r="B3083" s="355" t="s">
        <v>7208</v>
      </c>
      <c r="C3083" s="355" t="s">
        <v>6532</v>
      </c>
      <c r="D3083" s="355" t="s">
        <v>7209</v>
      </c>
      <c r="E3083" s="355" t="s">
        <v>531</v>
      </c>
      <c r="F3083" s="355" t="s">
        <v>532</v>
      </c>
      <c r="G3083" s="355" t="s">
        <v>568</v>
      </c>
      <c r="H3083" s="430">
        <v>25024</v>
      </c>
      <c r="I3083" s="355">
        <f t="shared" si="53"/>
        <v>5</v>
      </c>
      <c r="J3083" s="430">
        <v>25024</v>
      </c>
      <c r="K3083" s="430">
        <v>12</v>
      </c>
      <c r="L3083" s="431" t="s">
        <v>408</v>
      </c>
      <c r="M3083" s="355" t="s">
        <v>13396</v>
      </c>
    </row>
    <row r="3084" spans="1:13">
      <c r="A3084" s="354">
        <v>45427</v>
      </c>
      <c r="B3084" s="355" t="s">
        <v>7208</v>
      </c>
      <c r="C3084" s="355" t="s">
        <v>6532</v>
      </c>
      <c r="D3084" s="355" t="s">
        <v>7209</v>
      </c>
      <c r="E3084" s="355" t="s">
        <v>531</v>
      </c>
      <c r="F3084" s="355" t="s">
        <v>532</v>
      </c>
      <c r="G3084" s="355" t="s">
        <v>568</v>
      </c>
      <c r="H3084" s="430">
        <v>18896</v>
      </c>
      <c r="I3084" s="355">
        <f t="shared" si="53"/>
        <v>5</v>
      </c>
      <c r="J3084" s="430">
        <v>18896</v>
      </c>
      <c r="K3084" s="430">
        <v>9</v>
      </c>
      <c r="L3084" s="431" t="s">
        <v>408</v>
      </c>
      <c r="M3084" s="355" t="s">
        <v>13397</v>
      </c>
    </row>
    <row r="3085" spans="1:13">
      <c r="A3085" s="354">
        <v>45433</v>
      </c>
      <c r="B3085" s="355" t="s">
        <v>7210</v>
      </c>
      <c r="C3085" s="355" t="s">
        <v>7211</v>
      </c>
      <c r="D3085" s="355" t="s">
        <v>7212</v>
      </c>
      <c r="E3085" s="355" t="s">
        <v>531</v>
      </c>
      <c r="F3085" s="355" t="s">
        <v>532</v>
      </c>
      <c r="G3085" s="355" t="s">
        <v>568</v>
      </c>
      <c r="H3085" s="430">
        <v>6268</v>
      </c>
      <c r="I3085" s="355">
        <f t="shared" si="53"/>
        <v>5</v>
      </c>
      <c r="J3085" s="430">
        <v>6268</v>
      </c>
      <c r="K3085" s="430">
        <v>3</v>
      </c>
      <c r="L3085" s="431" t="s">
        <v>408</v>
      </c>
      <c r="M3085" s="355" t="s">
        <v>13396</v>
      </c>
    </row>
    <row r="3086" spans="1:13">
      <c r="A3086" s="354">
        <v>45433</v>
      </c>
      <c r="B3086" s="355" t="s">
        <v>7210</v>
      </c>
      <c r="C3086" s="355" t="s">
        <v>7211</v>
      </c>
      <c r="D3086" s="355" t="s">
        <v>7212</v>
      </c>
      <c r="E3086" s="355" t="s">
        <v>531</v>
      </c>
      <c r="F3086" s="355" t="s">
        <v>532</v>
      </c>
      <c r="G3086" s="355" t="s">
        <v>568</v>
      </c>
      <c r="H3086" s="430">
        <v>37145</v>
      </c>
      <c r="I3086" s="355">
        <f t="shared" si="53"/>
        <v>5</v>
      </c>
      <c r="J3086" s="430">
        <v>37145</v>
      </c>
      <c r="K3086" s="430">
        <v>18</v>
      </c>
      <c r="L3086" s="431" t="s">
        <v>408</v>
      </c>
      <c r="M3086" s="355" t="s">
        <v>13397</v>
      </c>
    </row>
    <row r="3087" spans="1:13">
      <c r="A3087" s="354">
        <v>45433</v>
      </c>
      <c r="B3087" s="355" t="s">
        <v>7213</v>
      </c>
      <c r="C3087" s="355" t="s">
        <v>545</v>
      </c>
      <c r="D3087" s="355" t="s">
        <v>7214</v>
      </c>
      <c r="E3087" s="355" t="s">
        <v>531</v>
      </c>
      <c r="F3087" s="355" t="s">
        <v>532</v>
      </c>
      <c r="G3087" s="355" t="s">
        <v>568</v>
      </c>
      <c r="H3087" s="430">
        <v>31166</v>
      </c>
      <c r="I3087" s="355">
        <f t="shared" si="53"/>
        <v>5</v>
      </c>
      <c r="J3087" s="430">
        <v>31166</v>
      </c>
      <c r="K3087" s="430">
        <v>15</v>
      </c>
      <c r="L3087" s="431" t="s">
        <v>408</v>
      </c>
      <c r="M3087" s="355" t="s">
        <v>13396</v>
      </c>
    </row>
    <row r="3088" spans="1:13">
      <c r="A3088" s="354">
        <v>45433</v>
      </c>
      <c r="B3088" s="355" t="s">
        <v>7213</v>
      </c>
      <c r="C3088" s="355" t="s">
        <v>545</v>
      </c>
      <c r="D3088" s="355" t="s">
        <v>7214</v>
      </c>
      <c r="E3088" s="355" t="s">
        <v>531</v>
      </c>
      <c r="F3088" s="355" t="s">
        <v>532</v>
      </c>
      <c r="G3088" s="355" t="s">
        <v>568</v>
      </c>
      <c r="H3088" s="430">
        <v>12293</v>
      </c>
      <c r="I3088" s="355">
        <f t="shared" si="53"/>
        <v>5</v>
      </c>
      <c r="J3088" s="430">
        <v>12293</v>
      </c>
      <c r="K3088" s="430">
        <v>6</v>
      </c>
      <c r="L3088" s="431" t="s">
        <v>408</v>
      </c>
      <c r="M3088" s="355" t="s">
        <v>13397</v>
      </c>
    </row>
    <row r="3089" spans="1:13">
      <c r="A3089" s="354">
        <v>45434</v>
      </c>
      <c r="B3089" s="355" t="s">
        <v>7215</v>
      </c>
      <c r="C3089" s="355" t="s">
        <v>558</v>
      </c>
      <c r="D3089" s="355" t="s">
        <v>7216</v>
      </c>
      <c r="E3089" s="355" t="s">
        <v>531</v>
      </c>
      <c r="F3089" s="355" t="s">
        <v>532</v>
      </c>
      <c r="G3089" s="355" t="s">
        <v>568</v>
      </c>
      <c r="H3089" s="430">
        <v>43896</v>
      </c>
      <c r="I3089" s="355">
        <f t="shared" si="53"/>
        <v>5</v>
      </c>
      <c r="J3089" s="430">
        <v>43896</v>
      </c>
      <c r="K3089" s="430">
        <v>21</v>
      </c>
      <c r="L3089" s="431" t="s">
        <v>408</v>
      </c>
      <c r="M3089" s="355" t="s">
        <v>13396</v>
      </c>
    </row>
    <row r="3090" spans="1:13">
      <c r="A3090" s="354">
        <v>45434</v>
      </c>
      <c r="B3090" s="355" t="s">
        <v>7217</v>
      </c>
      <c r="C3090" s="355" t="s">
        <v>7211</v>
      </c>
      <c r="D3090" s="355" t="s">
        <v>7218</v>
      </c>
      <c r="E3090" s="355" t="s">
        <v>531</v>
      </c>
      <c r="F3090" s="355" t="s">
        <v>532</v>
      </c>
      <c r="G3090" s="355" t="s">
        <v>568</v>
      </c>
      <c r="H3090" s="430">
        <v>44148</v>
      </c>
      <c r="I3090" s="355">
        <f t="shared" si="53"/>
        <v>5</v>
      </c>
      <c r="J3090" s="430">
        <v>44148</v>
      </c>
      <c r="K3090" s="430">
        <v>21</v>
      </c>
      <c r="L3090" s="431" t="s">
        <v>408</v>
      </c>
      <c r="M3090" s="355" t="s">
        <v>13396</v>
      </c>
    </row>
    <row r="3091" spans="1:13">
      <c r="A3091" s="354">
        <v>45442</v>
      </c>
      <c r="B3091" s="355" t="s">
        <v>7219</v>
      </c>
      <c r="C3091" s="355" t="s">
        <v>6211</v>
      </c>
      <c r="D3091" s="355" t="s">
        <v>7220</v>
      </c>
      <c r="E3091" s="355" t="s">
        <v>531</v>
      </c>
      <c r="F3091" s="355" t="s">
        <v>532</v>
      </c>
      <c r="G3091" s="355" t="s">
        <v>568</v>
      </c>
      <c r="H3091" s="430">
        <v>42500</v>
      </c>
      <c r="I3091" s="355">
        <f t="shared" si="53"/>
        <v>5</v>
      </c>
      <c r="J3091" s="430">
        <v>42500</v>
      </c>
      <c r="K3091" s="430">
        <v>21</v>
      </c>
      <c r="L3091" s="431" t="s">
        <v>408</v>
      </c>
      <c r="M3091" s="355" t="s">
        <v>13398</v>
      </c>
    </row>
    <row r="3092" spans="1:13">
      <c r="A3092" s="354">
        <v>45443</v>
      </c>
      <c r="B3092" s="355" t="s">
        <v>7221</v>
      </c>
      <c r="C3092" s="355" t="s">
        <v>6214</v>
      </c>
      <c r="D3092" s="355" t="s">
        <v>7222</v>
      </c>
      <c r="E3092" s="355" t="s">
        <v>531</v>
      </c>
      <c r="F3092" s="355" t="s">
        <v>532</v>
      </c>
      <c r="G3092" s="355" t="s">
        <v>568</v>
      </c>
      <c r="H3092" s="430">
        <v>43866</v>
      </c>
      <c r="I3092" s="355">
        <f t="shared" si="53"/>
        <v>5</v>
      </c>
      <c r="J3092" s="430">
        <v>43866</v>
      </c>
      <c r="K3092" s="430">
        <v>21</v>
      </c>
      <c r="L3092" s="431" t="s">
        <v>408</v>
      </c>
      <c r="M3092" s="355" t="s">
        <v>13398</v>
      </c>
    </row>
    <row r="3093" spans="1:13">
      <c r="A3093" s="354">
        <v>45441</v>
      </c>
      <c r="B3093" s="355" t="s">
        <v>7223</v>
      </c>
      <c r="C3093" s="355" t="s">
        <v>6226</v>
      </c>
      <c r="D3093" s="355" t="s">
        <v>7224</v>
      </c>
      <c r="E3093" s="355" t="s">
        <v>531</v>
      </c>
      <c r="F3093" s="355" t="s">
        <v>532</v>
      </c>
      <c r="G3093" s="355" t="s">
        <v>568</v>
      </c>
      <c r="H3093" s="430">
        <v>6286</v>
      </c>
      <c r="I3093" s="355">
        <f t="shared" si="53"/>
        <v>5</v>
      </c>
      <c r="J3093" s="430">
        <v>6286</v>
      </c>
      <c r="K3093" s="430">
        <v>3</v>
      </c>
      <c r="L3093" s="431" t="s">
        <v>408</v>
      </c>
      <c r="M3093" s="355" t="s">
        <v>13398</v>
      </c>
    </row>
    <row r="3094" spans="1:13">
      <c r="A3094" s="354">
        <v>45441</v>
      </c>
      <c r="B3094" s="355" t="s">
        <v>7223</v>
      </c>
      <c r="C3094" s="355" t="s">
        <v>6226</v>
      </c>
      <c r="D3094" s="355" t="s">
        <v>7224</v>
      </c>
      <c r="E3094" s="355" t="s">
        <v>531</v>
      </c>
      <c r="F3094" s="355" t="s">
        <v>532</v>
      </c>
      <c r="G3094" s="355" t="s">
        <v>568</v>
      </c>
      <c r="H3094" s="430">
        <v>37402</v>
      </c>
      <c r="I3094" s="355">
        <f t="shared" si="53"/>
        <v>5</v>
      </c>
      <c r="J3094" s="430">
        <v>37402</v>
      </c>
      <c r="K3094" s="430">
        <v>18</v>
      </c>
      <c r="L3094" s="431" t="s">
        <v>408</v>
      </c>
      <c r="M3094" s="355" t="s">
        <v>13396</v>
      </c>
    </row>
    <row r="3095" spans="1:13">
      <c r="A3095" s="354">
        <v>45441</v>
      </c>
      <c r="B3095" s="355" t="s">
        <v>7225</v>
      </c>
      <c r="C3095" s="355" t="s">
        <v>6547</v>
      </c>
      <c r="D3095" s="355" t="s">
        <v>7226</v>
      </c>
      <c r="E3095" s="355" t="s">
        <v>531</v>
      </c>
      <c r="F3095" s="355" t="s">
        <v>532</v>
      </c>
      <c r="G3095" s="355" t="s">
        <v>568</v>
      </c>
      <c r="H3095" s="430">
        <v>43138</v>
      </c>
      <c r="I3095" s="355">
        <f t="shared" si="53"/>
        <v>5</v>
      </c>
      <c r="J3095" s="430">
        <v>43138</v>
      </c>
      <c r="K3095" s="430">
        <v>21</v>
      </c>
      <c r="L3095" s="431" t="s">
        <v>408</v>
      </c>
      <c r="M3095" s="355" t="s">
        <v>13398</v>
      </c>
    </row>
    <row r="3096" spans="1:13">
      <c r="A3096" s="354">
        <v>45414</v>
      </c>
      <c r="B3096" s="355" t="s">
        <v>7227</v>
      </c>
      <c r="C3096" s="355" t="s">
        <v>7228</v>
      </c>
      <c r="D3096" s="355" t="s">
        <v>7229</v>
      </c>
      <c r="E3096" s="355" t="s">
        <v>531</v>
      </c>
      <c r="F3096" s="355" t="s">
        <v>532</v>
      </c>
      <c r="G3096" s="355" t="s">
        <v>568</v>
      </c>
      <c r="H3096" s="430">
        <v>42832</v>
      </c>
      <c r="I3096" s="355">
        <f t="shared" si="53"/>
        <v>5</v>
      </c>
      <c r="J3096" s="430">
        <v>42832</v>
      </c>
      <c r="K3096" s="430">
        <v>21</v>
      </c>
      <c r="L3096" s="431" t="s">
        <v>408</v>
      </c>
      <c r="M3096" s="355" t="s">
        <v>13395</v>
      </c>
    </row>
    <row r="3097" spans="1:13">
      <c r="A3097" s="354">
        <v>45414</v>
      </c>
      <c r="B3097" s="355" t="s">
        <v>7230</v>
      </c>
      <c r="C3097" s="355" t="s">
        <v>7231</v>
      </c>
      <c r="D3097" s="355" t="s">
        <v>7232</v>
      </c>
      <c r="E3097" s="355" t="s">
        <v>531</v>
      </c>
      <c r="F3097" s="355" t="s">
        <v>532</v>
      </c>
      <c r="G3097" s="355" t="s">
        <v>568</v>
      </c>
      <c r="H3097" s="430">
        <v>42802</v>
      </c>
      <c r="I3097" s="355">
        <f t="shared" si="53"/>
        <v>5</v>
      </c>
      <c r="J3097" s="430">
        <v>42802</v>
      </c>
      <c r="K3097" s="430">
        <v>21</v>
      </c>
      <c r="L3097" s="431" t="s">
        <v>408</v>
      </c>
      <c r="M3097" s="355" t="s">
        <v>13395</v>
      </c>
    </row>
    <row r="3098" spans="1:13">
      <c r="A3098" s="354">
        <v>45435</v>
      </c>
      <c r="B3098" s="355" t="s">
        <v>7233</v>
      </c>
      <c r="C3098" s="355" t="s">
        <v>7211</v>
      </c>
      <c r="D3098" s="355" t="s">
        <v>7234</v>
      </c>
      <c r="E3098" s="355" t="s">
        <v>531</v>
      </c>
      <c r="F3098" s="355" t="s">
        <v>532</v>
      </c>
      <c r="G3098" s="355" t="s">
        <v>568</v>
      </c>
      <c r="H3098" s="430">
        <v>44066</v>
      </c>
      <c r="I3098" s="355">
        <f t="shared" si="53"/>
        <v>5</v>
      </c>
      <c r="J3098" s="430">
        <v>44066</v>
      </c>
      <c r="K3098" s="430">
        <v>21</v>
      </c>
      <c r="L3098" s="431" t="s">
        <v>408</v>
      </c>
      <c r="M3098" s="355" t="s">
        <v>13396</v>
      </c>
    </row>
    <row r="3099" spans="1:13">
      <c r="A3099" s="354">
        <v>45446</v>
      </c>
      <c r="B3099" s="355" t="s">
        <v>7235</v>
      </c>
      <c r="C3099" s="355" t="s">
        <v>7236</v>
      </c>
      <c r="D3099" s="355" t="s">
        <v>7237</v>
      </c>
      <c r="E3099" s="355" t="s">
        <v>531</v>
      </c>
      <c r="F3099" s="355" t="s">
        <v>532</v>
      </c>
      <c r="G3099" s="355" t="s">
        <v>568</v>
      </c>
      <c r="H3099" s="430">
        <v>43916</v>
      </c>
      <c r="I3099" s="355">
        <f t="shared" si="53"/>
        <v>6</v>
      </c>
      <c r="J3099" s="430">
        <v>43916</v>
      </c>
      <c r="K3099" s="430">
        <v>21</v>
      </c>
      <c r="L3099" s="431" t="s">
        <v>408</v>
      </c>
      <c r="M3099" s="355" t="s">
        <v>13398</v>
      </c>
    </row>
    <row r="3100" spans="1:13">
      <c r="A3100" s="354">
        <v>45446</v>
      </c>
      <c r="B3100" s="355" t="s">
        <v>7238</v>
      </c>
      <c r="C3100" s="355" t="s">
        <v>6493</v>
      </c>
      <c r="D3100" s="355" t="s">
        <v>7239</v>
      </c>
      <c r="E3100" s="355" t="s">
        <v>531</v>
      </c>
      <c r="F3100" s="355" t="s">
        <v>532</v>
      </c>
      <c r="G3100" s="355" t="s">
        <v>568</v>
      </c>
      <c r="H3100" s="430">
        <v>43955</v>
      </c>
      <c r="I3100" s="355">
        <f t="shared" si="53"/>
        <v>6</v>
      </c>
      <c r="J3100" s="430">
        <v>43955</v>
      </c>
      <c r="K3100" s="430">
        <v>21</v>
      </c>
      <c r="L3100" s="431" t="s">
        <v>408</v>
      </c>
      <c r="M3100" s="355" t="s">
        <v>13398</v>
      </c>
    </row>
    <row r="3101" spans="1:13">
      <c r="A3101" s="354">
        <v>45447</v>
      </c>
      <c r="B3101" s="355" t="s">
        <v>7240</v>
      </c>
      <c r="C3101" s="355" t="s">
        <v>6596</v>
      </c>
      <c r="D3101" s="355" t="s">
        <v>7241</v>
      </c>
      <c r="E3101" s="355" t="s">
        <v>531</v>
      </c>
      <c r="F3101" s="355" t="s">
        <v>532</v>
      </c>
      <c r="G3101" s="355" t="s">
        <v>568</v>
      </c>
      <c r="H3101" s="430">
        <v>2076</v>
      </c>
      <c r="I3101" s="355">
        <f t="shared" si="53"/>
        <v>6</v>
      </c>
      <c r="J3101" s="430">
        <v>2076</v>
      </c>
      <c r="K3101" s="430">
        <v>1</v>
      </c>
      <c r="L3101" s="431" t="s">
        <v>408</v>
      </c>
      <c r="M3101" s="355" t="s">
        <v>13399</v>
      </c>
    </row>
    <row r="3102" spans="1:13">
      <c r="A3102" s="354">
        <v>45447</v>
      </c>
      <c r="B3102" s="355" t="s">
        <v>7240</v>
      </c>
      <c r="C3102" s="355" t="s">
        <v>6596</v>
      </c>
      <c r="D3102" s="355" t="s">
        <v>7241</v>
      </c>
      <c r="E3102" s="355" t="s">
        <v>531</v>
      </c>
      <c r="F3102" s="355" t="s">
        <v>532</v>
      </c>
      <c r="G3102" s="355" t="s">
        <v>568</v>
      </c>
      <c r="H3102" s="430">
        <v>41684</v>
      </c>
      <c r="I3102" s="355">
        <f t="shared" si="53"/>
        <v>6</v>
      </c>
      <c r="J3102" s="430">
        <v>41684</v>
      </c>
      <c r="K3102" s="430">
        <v>20</v>
      </c>
      <c r="L3102" s="431" t="s">
        <v>408</v>
      </c>
      <c r="M3102" s="355" t="s">
        <v>13398</v>
      </c>
    </row>
    <row r="3103" spans="1:13">
      <c r="A3103" s="354">
        <v>45447</v>
      </c>
      <c r="B3103" s="355" t="s">
        <v>7242</v>
      </c>
      <c r="C3103" s="355" t="s">
        <v>559</v>
      </c>
      <c r="D3103" s="355" t="s">
        <v>7243</v>
      </c>
      <c r="E3103" s="355" t="s">
        <v>531</v>
      </c>
      <c r="F3103" s="355" t="s">
        <v>532</v>
      </c>
      <c r="G3103" s="355" t="s">
        <v>568</v>
      </c>
      <c r="H3103" s="430">
        <v>42261</v>
      </c>
      <c r="I3103" s="355">
        <f t="shared" si="53"/>
        <v>6</v>
      </c>
      <c r="J3103" s="430">
        <v>42261</v>
      </c>
      <c r="K3103" s="430">
        <v>21</v>
      </c>
      <c r="L3103" s="431" t="s">
        <v>408</v>
      </c>
      <c r="M3103" s="355" t="s">
        <v>13399</v>
      </c>
    </row>
    <row r="3104" spans="1:13">
      <c r="A3104" s="354">
        <v>45448</v>
      </c>
      <c r="B3104" s="355" t="s">
        <v>7244</v>
      </c>
      <c r="C3104" s="355" t="s">
        <v>6493</v>
      </c>
      <c r="D3104" s="355" t="s">
        <v>7245</v>
      </c>
      <c r="E3104" s="355" t="s">
        <v>531</v>
      </c>
      <c r="F3104" s="355" t="s">
        <v>532</v>
      </c>
      <c r="G3104" s="355" t="s">
        <v>568</v>
      </c>
      <c r="H3104" s="430">
        <v>42676</v>
      </c>
      <c r="I3104" s="355">
        <f t="shared" si="53"/>
        <v>6</v>
      </c>
      <c r="J3104" s="430">
        <v>42676</v>
      </c>
      <c r="K3104" s="430">
        <v>21</v>
      </c>
      <c r="L3104" s="431" t="s">
        <v>408</v>
      </c>
      <c r="M3104" s="355" t="s">
        <v>13399</v>
      </c>
    </row>
    <row r="3105" spans="1:13">
      <c r="A3105" s="354">
        <v>45453</v>
      </c>
      <c r="B3105" s="355" t="s">
        <v>7246</v>
      </c>
      <c r="C3105" s="355" t="s">
        <v>540</v>
      </c>
      <c r="D3105" s="355" t="s">
        <v>7247</v>
      </c>
      <c r="E3105" s="355" t="s">
        <v>531</v>
      </c>
      <c r="F3105" s="355" t="s">
        <v>532</v>
      </c>
      <c r="G3105" s="355" t="s">
        <v>568</v>
      </c>
      <c r="H3105" s="430">
        <v>42413</v>
      </c>
      <c r="I3105" s="355">
        <f t="shared" si="53"/>
        <v>6</v>
      </c>
      <c r="J3105" s="430">
        <v>42413</v>
      </c>
      <c r="K3105" s="430">
        <v>21</v>
      </c>
      <c r="L3105" s="431" t="s">
        <v>408</v>
      </c>
      <c r="M3105" s="355" t="s">
        <v>13399</v>
      </c>
    </row>
    <row r="3106" spans="1:13">
      <c r="A3106" s="354">
        <v>45453</v>
      </c>
      <c r="B3106" s="355" t="s">
        <v>7248</v>
      </c>
      <c r="C3106" s="355" t="s">
        <v>541</v>
      </c>
      <c r="D3106" s="355" t="s">
        <v>7249</v>
      </c>
      <c r="E3106" s="355" t="s">
        <v>531</v>
      </c>
      <c r="F3106" s="355" t="s">
        <v>532</v>
      </c>
      <c r="G3106" s="355" t="s">
        <v>568</v>
      </c>
      <c r="H3106" s="430">
        <v>42740</v>
      </c>
      <c r="I3106" s="355">
        <f t="shared" si="53"/>
        <v>6</v>
      </c>
      <c r="J3106" s="430">
        <v>42740</v>
      </c>
      <c r="K3106" s="430">
        <v>21</v>
      </c>
      <c r="L3106" s="431" t="s">
        <v>408</v>
      </c>
      <c r="M3106" s="355" t="s">
        <v>13399</v>
      </c>
    </row>
    <row r="3107" spans="1:13">
      <c r="A3107" s="354">
        <v>45454</v>
      </c>
      <c r="B3107" s="355" t="s">
        <v>7250</v>
      </c>
      <c r="C3107" s="355" t="s">
        <v>536</v>
      </c>
      <c r="D3107" s="355" t="s">
        <v>7251</v>
      </c>
      <c r="E3107" s="355" t="s">
        <v>531</v>
      </c>
      <c r="F3107" s="355" t="s">
        <v>532</v>
      </c>
      <c r="G3107" s="355" t="s">
        <v>568</v>
      </c>
      <c r="H3107" s="430">
        <v>43077</v>
      </c>
      <c r="I3107" s="355">
        <f t="shared" si="53"/>
        <v>6</v>
      </c>
      <c r="J3107" s="430">
        <v>43077</v>
      </c>
      <c r="K3107" s="430">
        <v>21</v>
      </c>
      <c r="L3107" s="431" t="s">
        <v>408</v>
      </c>
      <c r="M3107" s="355" t="s">
        <v>13399</v>
      </c>
    </row>
    <row r="3108" spans="1:13">
      <c r="A3108" s="354">
        <v>45454</v>
      </c>
      <c r="B3108" s="355" t="s">
        <v>7252</v>
      </c>
      <c r="C3108" s="355" t="s">
        <v>541</v>
      </c>
      <c r="D3108" s="355" t="s">
        <v>7253</v>
      </c>
      <c r="E3108" s="355" t="s">
        <v>531</v>
      </c>
      <c r="F3108" s="355" t="s">
        <v>532</v>
      </c>
      <c r="G3108" s="355" t="s">
        <v>568</v>
      </c>
      <c r="H3108" s="430">
        <v>43624</v>
      </c>
      <c r="I3108" s="355">
        <f t="shared" si="53"/>
        <v>6</v>
      </c>
      <c r="J3108" s="430">
        <v>43624</v>
      </c>
      <c r="K3108" s="430">
        <v>21</v>
      </c>
      <c r="L3108" s="431" t="s">
        <v>408</v>
      </c>
      <c r="M3108" s="355" t="s">
        <v>13399</v>
      </c>
    </row>
    <row r="3109" spans="1:13">
      <c r="A3109" s="354">
        <v>45460</v>
      </c>
      <c r="B3109" s="355" t="s">
        <v>7254</v>
      </c>
      <c r="C3109" s="355" t="s">
        <v>530</v>
      </c>
      <c r="D3109" s="355" t="s">
        <v>7255</v>
      </c>
      <c r="E3109" s="355" t="s">
        <v>531</v>
      </c>
      <c r="F3109" s="355" t="s">
        <v>532</v>
      </c>
      <c r="G3109" s="355" t="s">
        <v>568</v>
      </c>
      <c r="H3109" s="430">
        <v>43431</v>
      </c>
      <c r="I3109" s="355">
        <f t="shared" si="53"/>
        <v>6</v>
      </c>
      <c r="J3109" s="430">
        <v>43431</v>
      </c>
      <c r="K3109" s="430">
        <v>21</v>
      </c>
      <c r="L3109" s="431" t="s">
        <v>408</v>
      </c>
      <c r="M3109" s="355" t="s">
        <v>13400</v>
      </c>
    </row>
    <row r="3110" spans="1:13">
      <c r="A3110" s="354">
        <v>45461</v>
      </c>
      <c r="B3110" s="355" t="s">
        <v>7256</v>
      </c>
      <c r="C3110" s="355" t="s">
        <v>534</v>
      </c>
      <c r="D3110" s="355" t="s">
        <v>7257</v>
      </c>
      <c r="E3110" s="355" t="s">
        <v>531</v>
      </c>
      <c r="F3110" s="355" t="s">
        <v>532</v>
      </c>
      <c r="G3110" s="355" t="s">
        <v>568</v>
      </c>
      <c r="H3110" s="430">
        <v>43130</v>
      </c>
      <c r="I3110" s="355">
        <f t="shared" si="53"/>
        <v>6</v>
      </c>
      <c r="J3110" s="430">
        <v>43130</v>
      </c>
      <c r="K3110" s="430">
        <v>21</v>
      </c>
      <c r="L3110" s="431" t="s">
        <v>408</v>
      </c>
      <c r="M3110" s="355" t="s">
        <v>13400</v>
      </c>
    </row>
    <row r="3111" spans="1:13">
      <c r="A3111" s="354">
        <v>45461</v>
      </c>
      <c r="B3111" s="355" t="s">
        <v>7258</v>
      </c>
      <c r="C3111" s="355" t="s">
        <v>541</v>
      </c>
      <c r="D3111" s="355" t="s">
        <v>7259</v>
      </c>
      <c r="E3111" s="355" t="s">
        <v>531</v>
      </c>
      <c r="F3111" s="355" t="s">
        <v>532</v>
      </c>
      <c r="G3111" s="355" t="s">
        <v>568</v>
      </c>
      <c r="H3111" s="430">
        <v>42545</v>
      </c>
      <c r="I3111" s="355">
        <f t="shared" si="53"/>
        <v>6</v>
      </c>
      <c r="J3111" s="430">
        <v>42545</v>
      </c>
      <c r="K3111" s="430">
        <v>21</v>
      </c>
      <c r="L3111" s="431" t="s">
        <v>408</v>
      </c>
      <c r="M3111" s="355" t="s">
        <v>13400</v>
      </c>
    </row>
    <row r="3112" spans="1:13">
      <c r="A3112" s="354">
        <v>45467</v>
      </c>
      <c r="B3112" s="355" t="s">
        <v>7260</v>
      </c>
      <c r="C3112" s="355" t="s">
        <v>542</v>
      </c>
      <c r="D3112" s="355" t="s">
        <v>7261</v>
      </c>
      <c r="E3112" s="355" t="s">
        <v>531</v>
      </c>
      <c r="F3112" s="355" t="s">
        <v>532</v>
      </c>
      <c r="G3112" s="355" t="s">
        <v>568</v>
      </c>
      <c r="H3112" s="430">
        <v>4054</v>
      </c>
      <c r="I3112" s="355">
        <f t="shared" si="53"/>
        <v>6</v>
      </c>
      <c r="J3112" s="430">
        <v>4054</v>
      </c>
      <c r="K3112" s="430">
        <v>2</v>
      </c>
      <c r="L3112" s="431" t="s">
        <v>408</v>
      </c>
      <c r="M3112" s="355" t="s">
        <v>13401</v>
      </c>
    </row>
    <row r="3113" spans="1:13">
      <c r="A3113" s="354">
        <v>45467</v>
      </c>
      <c r="B3113" s="355" t="s">
        <v>7260</v>
      </c>
      <c r="C3113" s="355" t="s">
        <v>542</v>
      </c>
      <c r="D3113" s="355" t="s">
        <v>7261</v>
      </c>
      <c r="E3113" s="355" t="s">
        <v>531</v>
      </c>
      <c r="F3113" s="355" t="s">
        <v>532</v>
      </c>
      <c r="G3113" s="355" t="s">
        <v>568</v>
      </c>
      <c r="H3113" s="430">
        <v>39319</v>
      </c>
      <c r="I3113" s="355">
        <f t="shared" si="53"/>
        <v>6</v>
      </c>
      <c r="J3113" s="430">
        <v>39319</v>
      </c>
      <c r="K3113" s="430">
        <v>19</v>
      </c>
      <c r="L3113" s="431" t="s">
        <v>408</v>
      </c>
      <c r="M3113" s="355" t="s">
        <v>13399</v>
      </c>
    </row>
    <row r="3114" spans="1:13">
      <c r="A3114" s="354">
        <v>45467</v>
      </c>
      <c r="B3114" s="355" t="s">
        <v>7262</v>
      </c>
      <c r="C3114" s="355" t="s">
        <v>540</v>
      </c>
      <c r="D3114" s="355" t="s">
        <v>7263</v>
      </c>
      <c r="E3114" s="355" t="s">
        <v>531</v>
      </c>
      <c r="F3114" s="355" t="s">
        <v>532</v>
      </c>
      <c r="G3114" s="355" t="s">
        <v>568</v>
      </c>
      <c r="H3114" s="430">
        <v>42842</v>
      </c>
      <c r="I3114" s="355">
        <f t="shared" si="53"/>
        <v>6</v>
      </c>
      <c r="J3114" s="430">
        <v>42842</v>
      </c>
      <c r="K3114" s="430">
        <v>21</v>
      </c>
      <c r="L3114" s="431" t="s">
        <v>408</v>
      </c>
      <c r="M3114" s="355" t="s">
        <v>13401</v>
      </c>
    </row>
    <row r="3115" spans="1:13">
      <c r="A3115" s="354">
        <v>45468</v>
      </c>
      <c r="B3115" s="355" t="s">
        <v>7264</v>
      </c>
      <c r="C3115" s="355" t="s">
        <v>540</v>
      </c>
      <c r="D3115" s="355" t="s">
        <v>7265</v>
      </c>
      <c r="E3115" s="355" t="s">
        <v>531</v>
      </c>
      <c r="F3115" s="355" t="s">
        <v>532</v>
      </c>
      <c r="G3115" s="355" t="s">
        <v>568</v>
      </c>
      <c r="H3115" s="430">
        <v>42970</v>
      </c>
      <c r="I3115" s="355">
        <f t="shared" si="53"/>
        <v>6</v>
      </c>
      <c r="J3115" s="430">
        <v>42970</v>
      </c>
      <c r="K3115" s="430">
        <v>21</v>
      </c>
      <c r="L3115" s="431" t="s">
        <v>408</v>
      </c>
      <c r="M3115" s="355" t="s">
        <v>13401</v>
      </c>
    </row>
    <row r="3116" spans="1:13">
      <c r="A3116" s="354">
        <v>45474</v>
      </c>
      <c r="B3116" s="355" t="s">
        <v>7266</v>
      </c>
      <c r="C3116" s="355" t="s">
        <v>542</v>
      </c>
      <c r="D3116" s="355" t="s">
        <v>7267</v>
      </c>
      <c r="E3116" s="355" t="s">
        <v>531</v>
      </c>
      <c r="F3116" s="355" t="s">
        <v>532</v>
      </c>
      <c r="G3116" s="355" t="s">
        <v>568</v>
      </c>
      <c r="H3116" s="430">
        <v>43000</v>
      </c>
      <c r="I3116" s="355">
        <f t="shared" si="53"/>
        <v>7</v>
      </c>
      <c r="J3116" s="430">
        <v>43000</v>
      </c>
      <c r="K3116" s="430">
        <v>21</v>
      </c>
      <c r="L3116" s="431" t="s">
        <v>408</v>
      </c>
      <c r="M3116" s="355" t="s">
        <v>13401</v>
      </c>
    </row>
    <row r="3117" spans="1:13">
      <c r="A3117" s="354">
        <v>45475</v>
      </c>
      <c r="B3117" s="355" t="s">
        <v>7268</v>
      </c>
      <c r="C3117" s="355" t="s">
        <v>541</v>
      </c>
      <c r="D3117" s="355" t="s">
        <v>7269</v>
      </c>
      <c r="E3117" s="355" t="s">
        <v>531</v>
      </c>
      <c r="F3117" s="355" t="s">
        <v>532</v>
      </c>
      <c r="G3117" s="355" t="s">
        <v>568</v>
      </c>
      <c r="H3117" s="430">
        <v>43008</v>
      </c>
      <c r="I3117" s="355">
        <f t="shared" si="53"/>
        <v>7</v>
      </c>
      <c r="J3117" s="430">
        <v>43008</v>
      </c>
      <c r="K3117" s="430">
        <v>21</v>
      </c>
      <c r="L3117" s="431" t="s">
        <v>408</v>
      </c>
      <c r="M3117" s="355" t="s">
        <v>13401</v>
      </c>
    </row>
    <row r="3118" spans="1:13">
      <c r="A3118" s="354">
        <v>45476</v>
      </c>
      <c r="B3118" s="355" t="s">
        <v>7270</v>
      </c>
      <c r="C3118" s="355" t="s">
        <v>7271</v>
      </c>
      <c r="D3118" s="355" t="s">
        <v>7272</v>
      </c>
      <c r="E3118" s="355" t="s">
        <v>531</v>
      </c>
      <c r="F3118" s="355" t="s">
        <v>532</v>
      </c>
      <c r="G3118" s="355" t="s">
        <v>568</v>
      </c>
      <c r="H3118" s="430">
        <v>42908</v>
      </c>
      <c r="I3118" s="355">
        <f t="shared" si="53"/>
        <v>7</v>
      </c>
      <c r="J3118" s="430">
        <v>42908</v>
      </c>
      <c r="K3118" s="430">
        <v>21</v>
      </c>
      <c r="L3118" s="431" t="s">
        <v>408</v>
      </c>
      <c r="M3118" s="355" t="s">
        <v>13401</v>
      </c>
    </row>
    <row r="3119" spans="1:13">
      <c r="A3119" s="354">
        <v>45481</v>
      </c>
      <c r="B3119" s="355" t="s">
        <v>7273</v>
      </c>
      <c r="C3119" s="355" t="s">
        <v>536</v>
      </c>
      <c r="D3119" s="355" t="s">
        <v>7274</v>
      </c>
      <c r="E3119" s="355" t="s">
        <v>531</v>
      </c>
      <c r="F3119" s="355" t="s">
        <v>532</v>
      </c>
      <c r="G3119" s="355" t="s">
        <v>568</v>
      </c>
      <c r="H3119" s="430">
        <v>43020</v>
      </c>
      <c r="I3119" s="355">
        <f t="shared" si="53"/>
        <v>7</v>
      </c>
      <c r="J3119" s="430">
        <v>43020</v>
      </c>
      <c r="K3119" s="430">
        <v>21</v>
      </c>
      <c r="L3119" s="431" t="s">
        <v>408</v>
      </c>
      <c r="M3119" s="355" t="s">
        <v>13401</v>
      </c>
    </row>
    <row r="3120" spans="1:13">
      <c r="A3120" s="354">
        <v>45482</v>
      </c>
      <c r="B3120" s="355" t="s">
        <v>7275</v>
      </c>
      <c r="C3120" s="355" t="s">
        <v>541</v>
      </c>
      <c r="D3120" s="355" t="s">
        <v>7276</v>
      </c>
      <c r="E3120" s="355" t="s">
        <v>531</v>
      </c>
      <c r="F3120" s="355" t="s">
        <v>532</v>
      </c>
      <c r="G3120" s="355" t="s">
        <v>568</v>
      </c>
      <c r="H3120" s="430">
        <v>10230</v>
      </c>
      <c r="I3120" s="355">
        <f t="shared" si="53"/>
        <v>7</v>
      </c>
      <c r="J3120" s="430">
        <v>10230</v>
      </c>
      <c r="K3120" s="430">
        <v>5</v>
      </c>
      <c r="L3120" s="431" t="s">
        <v>408</v>
      </c>
      <c r="M3120" s="355" t="s">
        <v>13402</v>
      </c>
    </row>
    <row r="3121" spans="1:13">
      <c r="A3121" s="354">
        <v>45482</v>
      </c>
      <c r="B3121" s="355" t="s">
        <v>7275</v>
      </c>
      <c r="C3121" s="355" t="s">
        <v>541</v>
      </c>
      <c r="D3121" s="355" t="s">
        <v>7276</v>
      </c>
      <c r="E3121" s="355" t="s">
        <v>531</v>
      </c>
      <c r="F3121" s="355" t="s">
        <v>532</v>
      </c>
      <c r="G3121" s="355" t="s">
        <v>568</v>
      </c>
      <c r="H3121" s="430">
        <v>33024</v>
      </c>
      <c r="I3121" s="355">
        <f t="shared" si="53"/>
        <v>7</v>
      </c>
      <c r="J3121" s="430">
        <v>33024</v>
      </c>
      <c r="K3121" s="430">
        <v>16</v>
      </c>
      <c r="L3121" s="431" t="s">
        <v>408</v>
      </c>
      <c r="M3121" s="355" t="s">
        <v>13401</v>
      </c>
    </row>
    <row r="3122" spans="1:13">
      <c r="A3122" s="354">
        <v>45483</v>
      </c>
      <c r="B3122" s="355" t="s">
        <v>7277</v>
      </c>
      <c r="C3122" s="355" t="s">
        <v>541</v>
      </c>
      <c r="D3122" s="355" t="s">
        <v>7278</v>
      </c>
      <c r="E3122" s="355" t="s">
        <v>531</v>
      </c>
      <c r="F3122" s="355" t="s">
        <v>532</v>
      </c>
      <c r="G3122" s="355" t="s">
        <v>568</v>
      </c>
      <c r="H3122" s="430">
        <v>43390</v>
      </c>
      <c r="I3122" s="355">
        <f t="shared" si="53"/>
        <v>7</v>
      </c>
      <c r="J3122" s="430">
        <v>43390</v>
      </c>
      <c r="K3122" s="430">
        <v>21</v>
      </c>
      <c r="L3122" s="431" t="s">
        <v>408</v>
      </c>
      <c r="M3122" s="355" t="s">
        <v>13402</v>
      </c>
    </row>
    <row r="3123" spans="1:13">
      <c r="A3123" s="354">
        <v>45488</v>
      </c>
      <c r="B3123" s="355" t="s">
        <v>7279</v>
      </c>
      <c r="C3123" s="355" t="s">
        <v>542</v>
      </c>
      <c r="D3123" s="355" t="s">
        <v>7280</v>
      </c>
      <c r="E3123" s="355" t="s">
        <v>531</v>
      </c>
      <c r="F3123" s="355" t="s">
        <v>532</v>
      </c>
      <c r="G3123" s="355" t="s">
        <v>568</v>
      </c>
      <c r="H3123" s="430">
        <v>43594</v>
      </c>
      <c r="I3123" s="355">
        <f t="shared" si="53"/>
        <v>7</v>
      </c>
      <c r="J3123" s="430">
        <v>43594</v>
      </c>
      <c r="K3123" s="430">
        <v>21</v>
      </c>
      <c r="L3123" s="431" t="s">
        <v>408</v>
      </c>
      <c r="M3123" s="355" t="s">
        <v>13402</v>
      </c>
    </row>
    <row r="3124" spans="1:13">
      <c r="A3124" s="354">
        <v>45491</v>
      </c>
      <c r="B3124" s="355" t="s">
        <v>7281</v>
      </c>
      <c r="C3124" s="355" t="s">
        <v>537</v>
      </c>
      <c r="D3124" s="355" t="s">
        <v>7282</v>
      </c>
      <c r="E3124" s="355" t="s">
        <v>531</v>
      </c>
      <c r="F3124" s="355" t="s">
        <v>532</v>
      </c>
      <c r="G3124" s="355" t="s">
        <v>568</v>
      </c>
      <c r="H3124" s="430">
        <v>43586</v>
      </c>
      <c r="I3124" s="355">
        <f t="shared" si="53"/>
        <v>7</v>
      </c>
      <c r="J3124" s="430">
        <v>43586</v>
      </c>
      <c r="K3124" s="430">
        <v>21</v>
      </c>
      <c r="L3124" s="431" t="s">
        <v>408</v>
      </c>
      <c r="M3124" s="355" t="s">
        <v>13402</v>
      </c>
    </row>
    <row r="3125" spans="1:13">
      <c r="A3125" s="354">
        <v>45490</v>
      </c>
      <c r="B3125" s="355" t="s">
        <v>7283</v>
      </c>
      <c r="C3125" s="355" t="s">
        <v>540</v>
      </c>
      <c r="D3125" s="355" t="s">
        <v>7284</v>
      </c>
      <c r="E3125" s="355" t="s">
        <v>531</v>
      </c>
      <c r="F3125" s="355" t="s">
        <v>532</v>
      </c>
      <c r="G3125" s="355" t="s">
        <v>568</v>
      </c>
      <c r="H3125" s="430">
        <v>43638</v>
      </c>
      <c r="I3125" s="355">
        <f t="shared" si="53"/>
        <v>7</v>
      </c>
      <c r="J3125" s="430">
        <v>43638</v>
      </c>
      <c r="K3125" s="430">
        <v>21</v>
      </c>
      <c r="L3125" s="431" t="s">
        <v>408</v>
      </c>
      <c r="M3125" s="355" t="s">
        <v>13402</v>
      </c>
    </row>
    <row r="3126" spans="1:13">
      <c r="A3126" s="354">
        <v>45495</v>
      </c>
      <c r="B3126" s="355" t="s">
        <v>7285</v>
      </c>
      <c r="C3126" s="355" t="s">
        <v>540</v>
      </c>
      <c r="D3126" s="355" t="s">
        <v>7286</v>
      </c>
      <c r="E3126" s="355" t="s">
        <v>531</v>
      </c>
      <c r="F3126" s="355" t="s">
        <v>532</v>
      </c>
      <c r="G3126" s="355" t="s">
        <v>568</v>
      </c>
      <c r="H3126" s="430">
        <v>43312</v>
      </c>
      <c r="I3126" s="355">
        <f t="shared" si="53"/>
        <v>7</v>
      </c>
      <c r="J3126" s="430">
        <v>43312</v>
      </c>
      <c r="K3126" s="430">
        <v>21</v>
      </c>
      <c r="L3126" s="431" t="s">
        <v>408</v>
      </c>
      <c r="M3126" s="355" t="s">
        <v>13402</v>
      </c>
    </row>
    <row r="3127" spans="1:13">
      <c r="A3127" s="354">
        <v>45496</v>
      </c>
      <c r="B3127" s="355" t="s">
        <v>7287</v>
      </c>
      <c r="C3127" s="355" t="s">
        <v>538</v>
      </c>
      <c r="D3127" s="355" t="s">
        <v>7288</v>
      </c>
      <c r="E3127" s="355" t="s">
        <v>531</v>
      </c>
      <c r="F3127" s="355" t="s">
        <v>532</v>
      </c>
      <c r="G3127" s="355" t="s">
        <v>568</v>
      </c>
      <c r="H3127" s="430">
        <v>1998</v>
      </c>
      <c r="I3127" s="355">
        <f t="shared" ref="I3127:I3165" si="54">MONTH(A3127)</f>
        <v>7</v>
      </c>
      <c r="J3127" s="430">
        <v>1998</v>
      </c>
      <c r="K3127" s="430">
        <v>1</v>
      </c>
      <c r="L3127" s="431" t="s">
        <v>408</v>
      </c>
      <c r="M3127" s="355" t="s">
        <v>13400</v>
      </c>
    </row>
    <row r="3128" spans="1:13">
      <c r="A3128" s="354">
        <v>45496</v>
      </c>
      <c r="B3128" s="355" t="s">
        <v>7287</v>
      </c>
      <c r="C3128" s="355" t="s">
        <v>538</v>
      </c>
      <c r="D3128" s="355" t="s">
        <v>7288</v>
      </c>
      <c r="E3128" s="355" t="s">
        <v>531</v>
      </c>
      <c r="F3128" s="355" t="s">
        <v>532</v>
      </c>
      <c r="G3128" s="355" t="s">
        <v>568</v>
      </c>
      <c r="H3128" s="430">
        <v>41200</v>
      </c>
      <c r="I3128" s="355">
        <f t="shared" si="54"/>
        <v>7</v>
      </c>
      <c r="J3128" s="430">
        <v>41200</v>
      </c>
      <c r="K3128" s="430">
        <v>20</v>
      </c>
      <c r="L3128" s="431" t="s">
        <v>408</v>
      </c>
      <c r="M3128" s="355" t="s">
        <v>13402</v>
      </c>
    </row>
    <row r="3129" spans="1:13">
      <c r="A3129" s="354">
        <v>45497</v>
      </c>
      <c r="B3129" s="355" t="s">
        <v>7289</v>
      </c>
      <c r="C3129" s="355" t="s">
        <v>536</v>
      </c>
      <c r="D3129" s="355" t="s">
        <v>7290</v>
      </c>
      <c r="E3129" s="355" t="s">
        <v>531</v>
      </c>
      <c r="F3129" s="355" t="s">
        <v>532</v>
      </c>
      <c r="G3129" s="355" t="s">
        <v>568</v>
      </c>
      <c r="H3129" s="430">
        <v>43391</v>
      </c>
      <c r="I3129" s="355">
        <f t="shared" si="54"/>
        <v>7</v>
      </c>
      <c r="J3129" s="430">
        <v>43391</v>
      </c>
      <c r="K3129" s="430">
        <v>21</v>
      </c>
      <c r="L3129" s="431" t="s">
        <v>408</v>
      </c>
      <c r="M3129" s="355" t="s">
        <v>13400</v>
      </c>
    </row>
    <row r="3130" spans="1:13">
      <c r="A3130" s="354">
        <v>45502</v>
      </c>
      <c r="B3130" s="355" t="s">
        <v>7291</v>
      </c>
      <c r="C3130" s="355" t="s">
        <v>542</v>
      </c>
      <c r="D3130" s="355" t="s">
        <v>7292</v>
      </c>
      <c r="E3130" s="355" t="s">
        <v>531</v>
      </c>
      <c r="F3130" s="355" t="s">
        <v>532</v>
      </c>
      <c r="G3130" s="355" t="s">
        <v>568</v>
      </c>
      <c r="H3130" s="430">
        <v>42136</v>
      </c>
      <c r="I3130" s="355">
        <f t="shared" si="54"/>
        <v>7</v>
      </c>
      <c r="J3130" s="430">
        <v>42136</v>
      </c>
      <c r="K3130" s="430">
        <v>21</v>
      </c>
      <c r="L3130" s="431" t="s">
        <v>408</v>
      </c>
      <c r="M3130" s="355" t="s">
        <v>13403</v>
      </c>
    </row>
    <row r="3131" spans="1:13">
      <c r="A3131" s="354">
        <v>45503</v>
      </c>
      <c r="B3131" s="355" t="s">
        <v>7293</v>
      </c>
      <c r="C3131" s="355" t="s">
        <v>541</v>
      </c>
      <c r="D3131" s="355" t="s">
        <v>7294</v>
      </c>
      <c r="E3131" s="355" t="s">
        <v>531</v>
      </c>
      <c r="F3131" s="355" t="s">
        <v>532</v>
      </c>
      <c r="G3131" s="355" t="s">
        <v>568</v>
      </c>
      <c r="H3131" s="430">
        <v>42410</v>
      </c>
      <c r="I3131" s="355">
        <f t="shared" si="54"/>
        <v>7</v>
      </c>
      <c r="J3131" s="430">
        <v>42410</v>
      </c>
      <c r="K3131" s="430">
        <v>21</v>
      </c>
      <c r="L3131" s="431" t="s">
        <v>408</v>
      </c>
      <c r="M3131" s="355" t="s">
        <v>13403</v>
      </c>
    </row>
    <row r="3132" spans="1:13">
      <c r="A3132" s="354">
        <v>45504</v>
      </c>
      <c r="B3132" s="355" t="s">
        <v>7295</v>
      </c>
      <c r="C3132" s="355" t="s">
        <v>536</v>
      </c>
      <c r="D3132" s="355" t="s">
        <v>7296</v>
      </c>
      <c r="E3132" s="355" t="s">
        <v>531</v>
      </c>
      <c r="F3132" s="355" t="s">
        <v>532</v>
      </c>
      <c r="G3132" s="355" t="s">
        <v>568</v>
      </c>
      <c r="H3132" s="430">
        <v>14137</v>
      </c>
      <c r="I3132" s="355">
        <f t="shared" si="54"/>
        <v>7</v>
      </c>
      <c r="J3132" s="430">
        <v>14137</v>
      </c>
      <c r="K3132" s="430">
        <v>7</v>
      </c>
      <c r="L3132" s="431" t="s">
        <v>408</v>
      </c>
      <c r="M3132" s="355" t="s">
        <v>13403</v>
      </c>
    </row>
    <row r="3133" spans="1:13">
      <c r="A3133" s="354">
        <v>45504</v>
      </c>
      <c r="B3133" s="355" t="s">
        <v>7295</v>
      </c>
      <c r="C3133" s="355" t="s">
        <v>536</v>
      </c>
      <c r="D3133" s="355" t="s">
        <v>7296</v>
      </c>
      <c r="E3133" s="355" t="s">
        <v>531</v>
      </c>
      <c r="F3133" s="355" t="s">
        <v>532</v>
      </c>
      <c r="G3133" s="355" t="s">
        <v>568</v>
      </c>
      <c r="H3133" s="430">
        <v>28688</v>
      </c>
      <c r="I3133" s="355">
        <f t="shared" si="54"/>
        <v>7</v>
      </c>
      <c r="J3133" s="430">
        <v>28688</v>
      </c>
      <c r="K3133" s="430">
        <v>14</v>
      </c>
      <c r="L3133" s="431" t="s">
        <v>408</v>
      </c>
      <c r="M3133" s="355" t="s">
        <v>13400</v>
      </c>
    </row>
    <row r="3134" spans="1:13">
      <c r="A3134" s="354">
        <v>45498</v>
      </c>
      <c r="B3134" s="355" t="s">
        <v>7297</v>
      </c>
      <c r="C3134" s="355" t="s">
        <v>541</v>
      </c>
      <c r="D3134" s="355" t="s">
        <v>7298</v>
      </c>
      <c r="E3134" s="355" t="s">
        <v>531</v>
      </c>
      <c r="F3134" s="355" t="s">
        <v>532</v>
      </c>
      <c r="G3134" s="355" t="s">
        <v>568</v>
      </c>
      <c r="H3134" s="430">
        <v>43199</v>
      </c>
      <c r="I3134" s="355">
        <f t="shared" si="54"/>
        <v>7</v>
      </c>
      <c r="J3134" s="430">
        <v>43199</v>
      </c>
      <c r="K3134" s="430">
        <v>21</v>
      </c>
      <c r="L3134" s="431" t="s">
        <v>408</v>
      </c>
      <c r="M3134" s="355" t="s">
        <v>13400</v>
      </c>
    </row>
    <row r="3135" spans="1:13">
      <c r="A3135" s="354">
        <v>45498</v>
      </c>
      <c r="B3135" s="355" t="s">
        <v>7299</v>
      </c>
      <c r="C3135" s="355" t="s">
        <v>538</v>
      </c>
      <c r="D3135" s="355" t="s">
        <v>7300</v>
      </c>
      <c r="E3135" s="355" t="s">
        <v>531</v>
      </c>
      <c r="F3135" s="355" t="s">
        <v>532</v>
      </c>
      <c r="G3135" s="355" t="s">
        <v>568</v>
      </c>
      <c r="H3135" s="430">
        <v>43086</v>
      </c>
      <c r="I3135" s="355">
        <f t="shared" si="54"/>
        <v>7</v>
      </c>
      <c r="J3135" s="430">
        <v>43086</v>
      </c>
      <c r="K3135" s="430">
        <v>21</v>
      </c>
      <c r="L3135" s="431" t="s">
        <v>408</v>
      </c>
      <c r="M3135" s="355" t="s">
        <v>13400</v>
      </c>
    </row>
    <row r="3136" spans="1:13">
      <c r="A3136" s="354">
        <v>45505</v>
      </c>
      <c r="B3136" s="355" t="s">
        <v>7301</v>
      </c>
      <c r="C3136" s="355" t="s">
        <v>538</v>
      </c>
      <c r="D3136" s="355" t="s">
        <v>7302</v>
      </c>
      <c r="E3136" s="355" t="s">
        <v>531</v>
      </c>
      <c r="F3136" s="355" t="s">
        <v>532</v>
      </c>
      <c r="G3136" s="355" t="s">
        <v>568</v>
      </c>
      <c r="H3136" s="430">
        <v>43126</v>
      </c>
      <c r="I3136" s="355">
        <f t="shared" si="54"/>
        <v>8</v>
      </c>
      <c r="J3136" s="430">
        <v>43126</v>
      </c>
      <c r="K3136" s="430">
        <v>21</v>
      </c>
      <c r="L3136" s="431" t="s">
        <v>408</v>
      </c>
      <c r="M3136" s="355" t="s">
        <v>13403</v>
      </c>
    </row>
    <row r="3137" spans="1:13">
      <c r="A3137" s="354">
        <v>45505</v>
      </c>
      <c r="B3137" s="355" t="s">
        <v>7303</v>
      </c>
      <c r="C3137" s="355" t="s">
        <v>536</v>
      </c>
      <c r="D3137" s="355" t="s">
        <v>7304</v>
      </c>
      <c r="E3137" s="355" t="s">
        <v>531</v>
      </c>
      <c r="F3137" s="355" t="s">
        <v>532</v>
      </c>
      <c r="G3137" s="355" t="s">
        <v>568</v>
      </c>
      <c r="H3137" s="430">
        <v>42916</v>
      </c>
      <c r="I3137" s="355">
        <f t="shared" si="54"/>
        <v>8</v>
      </c>
      <c r="J3137" s="430">
        <v>42916</v>
      </c>
      <c r="K3137" s="430">
        <v>21</v>
      </c>
      <c r="L3137" s="431" t="s">
        <v>408</v>
      </c>
      <c r="M3137" s="355" t="s">
        <v>13403</v>
      </c>
    </row>
    <row r="3138" spans="1:13">
      <c r="A3138" s="354">
        <v>45510</v>
      </c>
      <c r="B3138" s="355" t="s">
        <v>7305</v>
      </c>
      <c r="C3138" s="355" t="s">
        <v>7306</v>
      </c>
      <c r="D3138" s="355" t="s">
        <v>7307</v>
      </c>
      <c r="E3138" s="355" t="s">
        <v>531</v>
      </c>
      <c r="F3138" s="355" t="s">
        <v>532</v>
      </c>
      <c r="G3138" s="355" t="s">
        <v>568</v>
      </c>
      <c r="H3138" s="430">
        <v>41848</v>
      </c>
      <c r="I3138" s="355">
        <f t="shared" si="54"/>
        <v>8</v>
      </c>
      <c r="J3138" s="430">
        <v>41848</v>
      </c>
      <c r="K3138" s="430">
        <v>21</v>
      </c>
      <c r="L3138" s="431" t="s">
        <v>408</v>
      </c>
      <c r="M3138" s="355" t="s">
        <v>13404</v>
      </c>
    </row>
    <row r="3139" spans="1:13">
      <c r="A3139" s="354">
        <v>45510</v>
      </c>
      <c r="B3139" s="355" t="s">
        <v>7308</v>
      </c>
      <c r="C3139" s="355" t="s">
        <v>536</v>
      </c>
      <c r="D3139" s="355" t="s">
        <v>7309</v>
      </c>
      <c r="E3139" s="355" t="s">
        <v>531</v>
      </c>
      <c r="F3139" s="355" t="s">
        <v>532</v>
      </c>
      <c r="G3139" s="355" t="s">
        <v>568</v>
      </c>
      <c r="H3139" s="430">
        <v>41984</v>
      </c>
      <c r="I3139" s="355">
        <f t="shared" si="54"/>
        <v>8</v>
      </c>
      <c r="J3139" s="430">
        <v>41984</v>
      </c>
      <c r="K3139" s="430">
        <v>21</v>
      </c>
      <c r="L3139" s="431" t="s">
        <v>408</v>
      </c>
      <c r="M3139" s="355" t="s">
        <v>13404</v>
      </c>
    </row>
    <row r="3140" spans="1:13">
      <c r="A3140" s="354">
        <v>45511</v>
      </c>
      <c r="B3140" s="355" t="s">
        <v>7310</v>
      </c>
      <c r="C3140" s="355" t="s">
        <v>7311</v>
      </c>
      <c r="D3140" s="355" t="s">
        <v>7312</v>
      </c>
      <c r="E3140" s="355" t="s">
        <v>531</v>
      </c>
      <c r="F3140" s="355" t="s">
        <v>532</v>
      </c>
      <c r="G3140" s="355" t="s">
        <v>568</v>
      </c>
      <c r="H3140" s="430">
        <v>43194</v>
      </c>
      <c r="I3140" s="355">
        <f t="shared" si="54"/>
        <v>8</v>
      </c>
      <c r="J3140" s="430">
        <v>43194</v>
      </c>
      <c r="K3140" s="430">
        <v>21</v>
      </c>
      <c r="L3140" s="431" t="s">
        <v>408</v>
      </c>
      <c r="M3140" s="355" t="s">
        <v>13403</v>
      </c>
    </row>
    <row r="3141" spans="1:13">
      <c r="A3141" s="354">
        <v>45511</v>
      </c>
      <c r="B3141" s="355" t="s">
        <v>7313</v>
      </c>
      <c r="C3141" s="355" t="s">
        <v>534</v>
      </c>
      <c r="D3141" s="355" t="s">
        <v>7314</v>
      </c>
      <c r="E3141" s="355" t="s">
        <v>531</v>
      </c>
      <c r="F3141" s="355" t="s">
        <v>532</v>
      </c>
      <c r="G3141" s="355" t="s">
        <v>568</v>
      </c>
      <c r="H3141" s="430">
        <v>42322</v>
      </c>
      <c r="I3141" s="355">
        <f t="shared" si="54"/>
        <v>8</v>
      </c>
      <c r="J3141" s="430">
        <v>42322</v>
      </c>
      <c r="K3141" s="430">
        <v>21</v>
      </c>
      <c r="L3141" s="431" t="s">
        <v>408</v>
      </c>
      <c r="M3141" s="355" t="s">
        <v>13403</v>
      </c>
    </row>
    <row r="3142" spans="1:13">
      <c r="A3142" s="354">
        <v>45517</v>
      </c>
      <c r="B3142" s="355" t="s">
        <v>7315</v>
      </c>
      <c r="C3142" s="355" t="s">
        <v>7316</v>
      </c>
      <c r="D3142" s="355" t="s">
        <v>7317</v>
      </c>
      <c r="E3142" s="355" t="s">
        <v>531</v>
      </c>
      <c r="F3142" s="355" t="s">
        <v>532</v>
      </c>
      <c r="G3142" s="355" t="s">
        <v>568</v>
      </c>
      <c r="H3142" s="430">
        <v>41113</v>
      </c>
      <c r="I3142" s="355">
        <f t="shared" si="54"/>
        <v>8</v>
      </c>
      <c r="J3142" s="430">
        <v>41113</v>
      </c>
      <c r="K3142" s="430">
        <v>21</v>
      </c>
      <c r="L3142" s="431" t="s">
        <v>408</v>
      </c>
      <c r="M3142" s="355" t="s">
        <v>13404</v>
      </c>
    </row>
    <row r="3143" spans="1:13">
      <c r="A3143" s="354">
        <v>45517</v>
      </c>
      <c r="B3143" s="355" t="s">
        <v>7318</v>
      </c>
      <c r="C3143" s="355" t="s">
        <v>535</v>
      </c>
      <c r="D3143" s="355" t="s">
        <v>7319</v>
      </c>
      <c r="E3143" s="355" t="s">
        <v>531</v>
      </c>
      <c r="F3143" s="355" t="s">
        <v>532</v>
      </c>
      <c r="G3143" s="355" t="s">
        <v>568</v>
      </c>
      <c r="H3143" s="430">
        <v>23880</v>
      </c>
      <c r="I3143" s="355">
        <f t="shared" si="54"/>
        <v>8</v>
      </c>
      <c r="J3143" s="430">
        <v>23880</v>
      </c>
      <c r="K3143" s="430">
        <v>12</v>
      </c>
      <c r="L3143" s="431" t="s">
        <v>408</v>
      </c>
      <c r="M3143" s="355" t="s">
        <v>13404</v>
      </c>
    </row>
    <row r="3144" spans="1:13">
      <c r="A3144" s="354">
        <v>45517</v>
      </c>
      <c r="B3144" s="355" t="s">
        <v>7318</v>
      </c>
      <c r="C3144" s="355" t="s">
        <v>535</v>
      </c>
      <c r="D3144" s="355" t="s">
        <v>7319</v>
      </c>
      <c r="E3144" s="355" t="s">
        <v>531</v>
      </c>
      <c r="F3144" s="355" t="s">
        <v>532</v>
      </c>
      <c r="G3144" s="355" t="s">
        <v>568</v>
      </c>
      <c r="H3144" s="430">
        <v>18248</v>
      </c>
      <c r="I3144" s="355">
        <f t="shared" si="54"/>
        <v>8</v>
      </c>
      <c r="J3144" s="430">
        <v>18248</v>
      </c>
      <c r="K3144" s="430">
        <v>9</v>
      </c>
      <c r="L3144" s="431" t="s">
        <v>408</v>
      </c>
      <c r="M3144" s="355" t="s">
        <v>13403</v>
      </c>
    </row>
    <row r="3145" spans="1:13">
      <c r="A3145" s="354">
        <v>45518</v>
      </c>
      <c r="B3145" s="355" t="s">
        <v>7320</v>
      </c>
      <c r="C3145" s="355" t="s">
        <v>534</v>
      </c>
      <c r="D3145" s="355" t="s">
        <v>7321</v>
      </c>
      <c r="E3145" s="355" t="s">
        <v>531</v>
      </c>
      <c r="F3145" s="355" t="s">
        <v>532</v>
      </c>
      <c r="G3145" s="355" t="s">
        <v>568</v>
      </c>
      <c r="H3145" s="430">
        <v>13652</v>
      </c>
      <c r="I3145" s="355">
        <f t="shared" si="54"/>
        <v>8</v>
      </c>
      <c r="J3145" s="430">
        <v>13652</v>
      </c>
      <c r="K3145" s="430">
        <v>7</v>
      </c>
      <c r="L3145" s="431" t="s">
        <v>408</v>
      </c>
      <c r="M3145" s="355" t="s">
        <v>13405</v>
      </c>
    </row>
    <row r="3146" spans="1:13">
      <c r="A3146" s="354">
        <v>45518</v>
      </c>
      <c r="B3146" s="355" t="s">
        <v>7320</v>
      </c>
      <c r="C3146" s="355" t="s">
        <v>534</v>
      </c>
      <c r="D3146" s="355" t="s">
        <v>7321</v>
      </c>
      <c r="E3146" s="355" t="s">
        <v>531</v>
      </c>
      <c r="F3146" s="355" t="s">
        <v>532</v>
      </c>
      <c r="G3146" s="355" t="s">
        <v>568</v>
      </c>
      <c r="H3146" s="430">
        <v>28590</v>
      </c>
      <c r="I3146" s="355">
        <f t="shared" si="54"/>
        <v>8</v>
      </c>
      <c r="J3146" s="430">
        <v>28590</v>
      </c>
      <c r="K3146" s="430">
        <v>14</v>
      </c>
      <c r="L3146" s="431" t="s">
        <v>408</v>
      </c>
      <c r="M3146" s="355" t="s">
        <v>13404</v>
      </c>
    </row>
    <row r="3147" spans="1:13">
      <c r="A3147" s="354">
        <v>45518</v>
      </c>
      <c r="B3147" s="355" t="s">
        <v>7322</v>
      </c>
      <c r="C3147" s="355" t="s">
        <v>536</v>
      </c>
      <c r="D3147" s="355" t="s">
        <v>7323</v>
      </c>
      <c r="E3147" s="355" t="s">
        <v>531</v>
      </c>
      <c r="F3147" s="355" t="s">
        <v>532</v>
      </c>
      <c r="G3147" s="355" t="s">
        <v>568</v>
      </c>
      <c r="H3147" s="430">
        <v>41762</v>
      </c>
      <c r="I3147" s="355">
        <f t="shared" si="54"/>
        <v>8</v>
      </c>
      <c r="J3147" s="430">
        <v>41762</v>
      </c>
      <c r="K3147" s="430">
        <v>21</v>
      </c>
      <c r="L3147" s="431" t="s">
        <v>408</v>
      </c>
      <c r="M3147" s="355" t="s">
        <v>13405</v>
      </c>
    </row>
    <row r="3148" spans="1:13">
      <c r="A3148" s="354">
        <v>45524</v>
      </c>
      <c r="B3148" s="355" t="s">
        <v>7324</v>
      </c>
      <c r="C3148" s="355" t="s">
        <v>534</v>
      </c>
      <c r="D3148" s="355" t="s">
        <v>7325</v>
      </c>
      <c r="E3148" s="355" t="s">
        <v>531</v>
      </c>
      <c r="F3148" s="355" t="s">
        <v>532</v>
      </c>
      <c r="G3148" s="355" t="s">
        <v>568</v>
      </c>
      <c r="H3148" s="430">
        <v>43168</v>
      </c>
      <c r="I3148" s="355">
        <f t="shared" si="54"/>
        <v>8</v>
      </c>
      <c r="J3148" s="430">
        <v>43168</v>
      </c>
      <c r="K3148" s="430">
        <v>21</v>
      </c>
      <c r="L3148" s="431" t="s">
        <v>408</v>
      </c>
      <c r="M3148" s="355" t="s">
        <v>13405</v>
      </c>
    </row>
    <row r="3149" spans="1:13">
      <c r="A3149" s="354">
        <v>45524</v>
      </c>
      <c r="B3149" s="355" t="s">
        <v>7326</v>
      </c>
      <c r="C3149" s="355" t="s">
        <v>7327</v>
      </c>
      <c r="D3149" s="355" t="s">
        <v>7328</v>
      </c>
      <c r="E3149" s="355" t="s">
        <v>531</v>
      </c>
      <c r="F3149" s="355" t="s">
        <v>532</v>
      </c>
      <c r="G3149" s="355" t="s">
        <v>568</v>
      </c>
      <c r="H3149" s="430">
        <v>43277</v>
      </c>
      <c r="I3149" s="355">
        <f t="shared" si="54"/>
        <v>8</v>
      </c>
      <c r="J3149" s="430">
        <v>43277</v>
      </c>
      <c r="K3149" s="430">
        <v>21</v>
      </c>
      <c r="L3149" s="431" t="s">
        <v>408</v>
      </c>
      <c r="M3149" s="355" t="s">
        <v>13405</v>
      </c>
    </row>
    <row r="3150" spans="1:13">
      <c r="A3150" s="354">
        <v>45525</v>
      </c>
      <c r="B3150" s="355" t="s">
        <v>7329</v>
      </c>
      <c r="C3150" s="355" t="s">
        <v>541</v>
      </c>
      <c r="D3150" s="355" t="s">
        <v>7330</v>
      </c>
      <c r="E3150" s="355" t="s">
        <v>531</v>
      </c>
      <c r="F3150" s="355" t="s">
        <v>532</v>
      </c>
      <c r="G3150" s="355" t="s">
        <v>568</v>
      </c>
      <c r="H3150" s="430">
        <v>42452</v>
      </c>
      <c r="I3150" s="355">
        <f t="shared" si="54"/>
        <v>8</v>
      </c>
      <c r="J3150" s="430">
        <v>42452</v>
      </c>
      <c r="K3150" s="430">
        <v>21</v>
      </c>
      <c r="L3150" s="431" t="s">
        <v>408</v>
      </c>
      <c r="M3150" s="355" t="s">
        <v>13405</v>
      </c>
    </row>
    <row r="3151" spans="1:13">
      <c r="A3151" s="354">
        <v>45525</v>
      </c>
      <c r="B3151" s="355" t="s">
        <v>7331</v>
      </c>
      <c r="C3151" s="355" t="s">
        <v>536</v>
      </c>
      <c r="D3151" s="355" t="s">
        <v>7332</v>
      </c>
      <c r="E3151" s="355" t="s">
        <v>531</v>
      </c>
      <c r="F3151" s="355" t="s">
        <v>532</v>
      </c>
      <c r="G3151" s="355" t="s">
        <v>568</v>
      </c>
      <c r="H3151" s="430">
        <v>42420</v>
      </c>
      <c r="I3151" s="355">
        <f t="shared" si="54"/>
        <v>8</v>
      </c>
      <c r="J3151" s="430">
        <v>42420</v>
      </c>
      <c r="K3151" s="430">
        <v>21</v>
      </c>
      <c r="L3151" s="431" t="s">
        <v>408</v>
      </c>
      <c r="M3151" s="355" t="s">
        <v>13405</v>
      </c>
    </row>
    <row r="3152" spans="1:13">
      <c r="A3152" s="354">
        <v>45531</v>
      </c>
      <c r="B3152" s="355" t="s">
        <v>7333</v>
      </c>
      <c r="C3152" s="355" t="s">
        <v>6257</v>
      </c>
      <c r="D3152" s="355" t="s">
        <v>7334</v>
      </c>
      <c r="E3152" s="355" t="s">
        <v>531</v>
      </c>
      <c r="F3152" s="355" t="s">
        <v>532</v>
      </c>
      <c r="G3152" s="355" t="s">
        <v>568</v>
      </c>
      <c r="H3152" s="430">
        <v>43294</v>
      </c>
      <c r="I3152" s="355">
        <f t="shared" si="54"/>
        <v>8</v>
      </c>
      <c r="J3152" s="430">
        <v>43294</v>
      </c>
      <c r="K3152" s="430">
        <v>21</v>
      </c>
      <c r="L3152" s="431" t="s">
        <v>408</v>
      </c>
      <c r="M3152" s="355" t="s">
        <v>13406</v>
      </c>
    </row>
    <row r="3153" spans="1:13">
      <c r="A3153" s="354">
        <v>45531</v>
      </c>
      <c r="B3153" s="355" t="s">
        <v>7335</v>
      </c>
      <c r="C3153" s="355" t="s">
        <v>7336</v>
      </c>
      <c r="D3153" s="355" t="s">
        <v>7337</v>
      </c>
      <c r="E3153" s="355" t="s">
        <v>531</v>
      </c>
      <c r="F3153" s="355" t="s">
        <v>532</v>
      </c>
      <c r="G3153" s="355" t="s">
        <v>568</v>
      </c>
      <c r="H3153" s="430">
        <v>41091</v>
      </c>
      <c r="I3153" s="355">
        <f t="shared" si="54"/>
        <v>8</v>
      </c>
      <c r="J3153" s="430">
        <v>41091</v>
      </c>
      <c r="K3153" s="430">
        <v>21</v>
      </c>
      <c r="L3153" s="431" t="s">
        <v>408</v>
      </c>
      <c r="M3153" s="355" t="s">
        <v>13406</v>
      </c>
    </row>
    <row r="3154" spans="1:13">
      <c r="A3154" s="354">
        <v>45532</v>
      </c>
      <c r="B3154" s="355" t="s">
        <v>7338</v>
      </c>
      <c r="C3154" s="355" t="s">
        <v>7339</v>
      </c>
      <c r="D3154" s="355" t="s">
        <v>7340</v>
      </c>
      <c r="E3154" s="355" t="s">
        <v>531</v>
      </c>
      <c r="F3154" s="355" t="s">
        <v>532</v>
      </c>
      <c r="G3154" s="355" t="s">
        <v>568</v>
      </c>
      <c r="H3154" s="430">
        <v>40575</v>
      </c>
      <c r="I3154" s="355">
        <f t="shared" si="54"/>
        <v>8</v>
      </c>
      <c r="J3154" s="430">
        <v>40575</v>
      </c>
      <c r="K3154" s="430">
        <v>20</v>
      </c>
      <c r="L3154" s="431" t="s">
        <v>408</v>
      </c>
      <c r="M3154" s="355" t="s">
        <v>13407</v>
      </c>
    </row>
    <row r="3155" spans="1:13">
      <c r="A3155" s="354">
        <v>45532</v>
      </c>
      <c r="B3155" s="355" t="s">
        <v>7338</v>
      </c>
      <c r="C3155" s="355" t="s">
        <v>7339</v>
      </c>
      <c r="D3155" s="355" t="s">
        <v>7340</v>
      </c>
      <c r="E3155" s="355" t="s">
        <v>531</v>
      </c>
      <c r="F3155" s="355" t="s">
        <v>532</v>
      </c>
      <c r="G3155" s="355" t="s">
        <v>568</v>
      </c>
      <c r="H3155" s="430">
        <v>2020</v>
      </c>
      <c r="I3155" s="355">
        <f t="shared" si="54"/>
        <v>8</v>
      </c>
      <c r="J3155" s="430">
        <v>2020</v>
      </c>
      <c r="K3155" s="430">
        <v>1</v>
      </c>
      <c r="L3155" s="431" t="s">
        <v>408</v>
      </c>
      <c r="M3155" s="355" t="s">
        <v>13404</v>
      </c>
    </row>
    <row r="3156" spans="1:13">
      <c r="A3156" s="354">
        <v>45532</v>
      </c>
      <c r="B3156" s="355" t="s">
        <v>7341</v>
      </c>
      <c r="C3156" s="355" t="s">
        <v>536</v>
      </c>
      <c r="D3156" s="355" t="s">
        <v>7342</v>
      </c>
      <c r="E3156" s="355" t="s">
        <v>531</v>
      </c>
      <c r="F3156" s="355" t="s">
        <v>532</v>
      </c>
      <c r="G3156" s="355" t="s">
        <v>568</v>
      </c>
      <c r="H3156" s="430">
        <v>42553</v>
      </c>
      <c r="I3156" s="355">
        <f t="shared" si="54"/>
        <v>8</v>
      </c>
      <c r="J3156" s="430">
        <v>42553</v>
      </c>
      <c r="K3156" s="430">
        <v>21</v>
      </c>
      <c r="L3156" s="431" t="s">
        <v>408</v>
      </c>
      <c r="M3156" s="355" t="s">
        <v>13407</v>
      </c>
    </row>
    <row r="3157" spans="1:13">
      <c r="A3157" s="354">
        <v>45516</v>
      </c>
      <c r="B3157" s="355" t="s">
        <v>7343</v>
      </c>
      <c r="C3157" s="355" t="s">
        <v>7344</v>
      </c>
      <c r="D3157" s="355" t="s">
        <v>7345</v>
      </c>
      <c r="E3157" s="355" t="s">
        <v>531</v>
      </c>
      <c r="F3157" s="355" t="s">
        <v>532</v>
      </c>
      <c r="G3157" s="355" t="s">
        <v>568</v>
      </c>
      <c r="H3157" s="430">
        <v>43040</v>
      </c>
      <c r="I3157" s="355">
        <f t="shared" si="54"/>
        <v>8</v>
      </c>
      <c r="J3157" s="430">
        <v>43040</v>
      </c>
      <c r="K3157" s="430">
        <v>21</v>
      </c>
      <c r="L3157" s="431" t="s">
        <v>408</v>
      </c>
      <c r="M3157" s="355" t="s">
        <v>13404</v>
      </c>
    </row>
    <row r="3158" spans="1:13">
      <c r="A3158" s="354">
        <v>45516</v>
      </c>
      <c r="B3158" s="355" t="s">
        <v>7346</v>
      </c>
      <c r="C3158" s="355" t="s">
        <v>7347</v>
      </c>
      <c r="D3158" s="355" t="s">
        <v>7348</v>
      </c>
      <c r="E3158" s="355" t="s">
        <v>531</v>
      </c>
      <c r="F3158" s="355" t="s">
        <v>532</v>
      </c>
      <c r="G3158" s="355" t="s">
        <v>568</v>
      </c>
      <c r="H3158" s="430">
        <v>42771</v>
      </c>
      <c r="I3158" s="355">
        <f t="shared" si="54"/>
        <v>8</v>
      </c>
      <c r="J3158" s="430">
        <v>42771</v>
      </c>
      <c r="K3158" s="430">
        <v>21</v>
      </c>
      <c r="L3158" s="431" t="s">
        <v>408</v>
      </c>
      <c r="M3158" s="355" t="s">
        <v>13404</v>
      </c>
    </row>
    <row r="3159" spans="1:13">
      <c r="A3159" s="354">
        <v>45523</v>
      </c>
      <c r="B3159" s="355" t="s">
        <v>7349</v>
      </c>
      <c r="C3159" s="355" t="s">
        <v>541</v>
      </c>
      <c r="D3159" s="355" t="s">
        <v>7350</v>
      </c>
      <c r="E3159" s="355" t="s">
        <v>531</v>
      </c>
      <c r="F3159" s="355" t="s">
        <v>532</v>
      </c>
      <c r="G3159" s="355" t="s">
        <v>568</v>
      </c>
      <c r="H3159" s="430">
        <v>43545</v>
      </c>
      <c r="I3159" s="355">
        <f t="shared" si="54"/>
        <v>8</v>
      </c>
      <c r="J3159" s="430">
        <v>43545</v>
      </c>
      <c r="K3159" s="430">
        <v>21</v>
      </c>
      <c r="L3159" s="431" t="s">
        <v>408</v>
      </c>
      <c r="M3159" s="355" t="s">
        <v>13405</v>
      </c>
    </row>
    <row r="3160" spans="1:13">
      <c r="A3160" s="354">
        <v>45530</v>
      </c>
      <c r="B3160" s="355" t="s">
        <v>7351</v>
      </c>
      <c r="C3160" s="355" t="s">
        <v>536</v>
      </c>
      <c r="D3160" s="355" t="s">
        <v>7352</v>
      </c>
      <c r="E3160" s="355" t="s">
        <v>531</v>
      </c>
      <c r="F3160" s="355" t="s">
        <v>532</v>
      </c>
      <c r="G3160" s="355" t="s">
        <v>568</v>
      </c>
      <c r="H3160" s="430">
        <v>43073</v>
      </c>
      <c r="I3160" s="355">
        <f t="shared" si="54"/>
        <v>8</v>
      </c>
      <c r="J3160" s="430">
        <v>43073</v>
      </c>
      <c r="K3160" s="430">
        <v>21</v>
      </c>
      <c r="L3160" s="431" t="s">
        <v>408</v>
      </c>
      <c r="M3160" s="355" t="s">
        <v>13406</v>
      </c>
    </row>
    <row r="3161" spans="1:13">
      <c r="A3161" s="354">
        <v>45538</v>
      </c>
      <c r="B3161" s="355" t="s">
        <v>7353</v>
      </c>
      <c r="C3161" s="355" t="s">
        <v>536</v>
      </c>
      <c r="D3161" s="355" t="s">
        <v>7354</v>
      </c>
      <c r="E3161" s="355" t="s">
        <v>531</v>
      </c>
      <c r="F3161" s="355" t="s">
        <v>532</v>
      </c>
      <c r="G3161" s="355" t="s">
        <v>568</v>
      </c>
      <c r="H3161" s="430">
        <v>42646</v>
      </c>
      <c r="I3161" s="355">
        <f t="shared" si="54"/>
        <v>9</v>
      </c>
      <c r="J3161" s="430">
        <v>42646</v>
      </c>
      <c r="K3161" s="430">
        <v>21</v>
      </c>
      <c r="L3161" s="431" t="s">
        <v>408</v>
      </c>
      <c r="M3161" s="355" t="s">
        <v>13406</v>
      </c>
    </row>
    <row r="3162" spans="1:13">
      <c r="A3162" s="354">
        <v>45540</v>
      </c>
      <c r="B3162" s="355" t="s">
        <v>7355</v>
      </c>
      <c r="C3162" s="355" t="s">
        <v>7356</v>
      </c>
      <c r="D3162" s="355" t="s">
        <v>7357</v>
      </c>
      <c r="E3162" s="355" t="s">
        <v>531</v>
      </c>
      <c r="F3162" s="355" t="s">
        <v>532</v>
      </c>
      <c r="G3162" s="355" t="s">
        <v>568</v>
      </c>
      <c r="H3162" s="430">
        <v>42888</v>
      </c>
      <c r="I3162" s="355">
        <f t="shared" si="54"/>
        <v>9</v>
      </c>
      <c r="J3162" s="430">
        <v>42888</v>
      </c>
      <c r="K3162" s="430">
        <v>21</v>
      </c>
      <c r="L3162" s="431" t="s">
        <v>300</v>
      </c>
      <c r="M3162" s="355" t="s">
        <v>13406</v>
      </c>
    </row>
    <row r="3163" spans="1:13">
      <c r="A3163" s="354">
        <v>45544</v>
      </c>
      <c r="B3163" s="355" t="s">
        <v>7358</v>
      </c>
      <c r="C3163" s="355" t="s">
        <v>536</v>
      </c>
      <c r="D3163" s="355" t="s">
        <v>7359</v>
      </c>
      <c r="E3163" s="355" t="s">
        <v>531</v>
      </c>
      <c r="F3163" s="355" t="s">
        <v>532</v>
      </c>
      <c r="G3163" s="355" t="s">
        <v>568</v>
      </c>
      <c r="H3163" s="430">
        <v>42176</v>
      </c>
      <c r="I3163" s="355">
        <f t="shared" si="54"/>
        <v>9</v>
      </c>
      <c r="J3163" s="430">
        <v>42176</v>
      </c>
      <c r="K3163" s="430">
        <v>21</v>
      </c>
      <c r="L3163" s="431" t="s">
        <v>408</v>
      </c>
      <c r="M3163" s="355" t="s">
        <v>13406</v>
      </c>
    </row>
    <row r="3164" spans="1:13">
      <c r="A3164" s="354">
        <v>45545</v>
      </c>
      <c r="B3164" s="355" t="s">
        <v>7360</v>
      </c>
      <c r="C3164" s="355" t="s">
        <v>541</v>
      </c>
      <c r="D3164" s="355" t="s">
        <v>7361</v>
      </c>
      <c r="E3164" s="355" t="s">
        <v>531</v>
      </c>
      <c r="F3164" s="355" t="s">
        <v>532</v>
      </c>
      <c r="G3164" s="355" t="s">
        <v>568</v>
      </c>
      <c r="H3164" s="430">
        <v>42919</v>
      </c>
      <c r="I3164" s="355">
        <f t="shared" si="54"/>
        <v>9</v>
      </c>
      <c r="J3164" s="430">
        <v>42919</v>
      </c>
      <c r="K3164" s="430">
        <v>21</v>
      </c>
      <c r="L3164" s="431" t="s">
        <v>408</v>
      </c>
      <c r="M3164" s="355" t="s">
        <v>13407</v>
      </c>
    </row>
    <row r="3165" spans="1:13">
      <c r="A3165" s="354">
        <v>45546</v>
      </c>
      <c r="B3165" s="355" t="s">
        <v>7362</v>
      </c>
      <c r="C3165" s="355" t="s">
        <v>537</v>
      </c>
      <c r="D3165" s="355" t="s">
        <v>7363</v>
      </c>
      <c r="E3165" s="355" t="s">
        <v>531</v>
      </c>
      <c r="F3165" s="355" t="s">
        <v>532</v>
      </c>
      <c r="G3165" s="355" t="s">
        <v>568</v>
      </c>
      <c r="H3165" s="430">
        <v>24346</v>
      </c>
      <c r="I3165" s="355">
        <f t="shared" si="54"/>
        <v>9</v>
      </c>
      <c r="J3165" s="430">
        <v>24346</v>
      </c>
      <c r="K3165" s="430">
        <v>12</v>
      </c>
      <c r="L3165" s="431" t="s">
        <v>408</v>
      </c>
      <c r="M3165" s="355" t="s">
        <v>13407</v>
      </c>
    </row>
    <row r="3166" spans="1:13">
      <c r="A3166" s="432">
        <v>45546</v>
      </c>
      <c r="B3166" s="355" t="s">
        <v>7362</v>
      </c>
      <c r="C3166" s="355" t="s">
        <v>537</v>
      </c>
      <c r="D3166" s="355" t="s">
        <v>7363</v>
      </c>
      <c r="E3166" s="355" t="s">
        <v>531</v>
      </c>
      <c r="F3166" s="355" t="s">
        <v>532</v>
      </c>
      <c r="G3166" s="355" t="s">
        <v>568</v>
      </c>
      <c r="H3166" s="430">
        <v>18217</v>
      </c>
      <c r="J3166" s="430">
        <v>18217</v>
      </c>
      <c r="K3166" s="430">
        <v>9</v>
      </c>
      <c r="L3166" s="355" t="s">
        <v>408</v>
      </c>
      <c r="M3166" s="355" t="s">
        <v>13406</v>
      </c>
    </row>
    <row r="3167" spans="1:13">
      <c r="A3167" s="354">
        <v>45547</v>
      </c>
      <c r="B3167" s="355" t="s">
        <v>7364</v>
      </c>
      <c r="C3167" s="355" t="s">
        <v>537</v>
      </c>
      <c r="D3167" s="355" t="s">
        <v>7365</v>
      </c>
      <c r="E3167" s="355" t="s">
        <v>531</v>
      </c>
      <c r="F3167" s="355" t="s">
        <v>532</v>
      </c>
      <c r="G3167" s="355" t="s">
        <v>568</v>
      </c>
      <c r="H3167" s="430">
        <v>42889</v>
      </c>
      <c r="I3167" s="355">
        <f t="shared" ref="I3167:I3178" si="55">MONTH(A3167)</f>
        <v>9</v>
      </c>
      <c r="J3167" s="430">
        <v>42889</v>
      </c>
      <c r="K3167" s="430">
        <v>21</v>
      </c>
      <c r="L3167" s="431" t="s">
        <v>408</v>
      </c>
      <c r="M3167" s="355" t="s">
        <v>13407</v>
      </c>
    </row>
    <row r="3168" spans="1:13">
      <c r="A3168" s="354">
        <v>45547</v>
      </c>
      <c r="B3168" s="355" t="s">
        <v>7366</v>
      </c>
      <c r="C3168" s="355" t="s">
        <v>542</v>
      </c>
      <c r="D3168" s="355" t="s">
        <v>7367</v>
      </c>
      <c r="E3168" s="355" t="s">
        <v>531</v>
      </c>
      <c r="F3168" s="355" t="s">
        <v>532</v>
      </c>
      <c r="G3168" s="355" t="s">
        <v>568</v>
      </c>
      <c r="H3168" s="430">
        <v>43205</v>
      </c>
      <c r="I3168" s="355">
        <f t="shared" si="55"/>
        <v>9</v>
      </c>
      <c r="J3168" s="430">
        <v>43205</v>
      </c>
      <c r="K3168" s="430">
        <v>21</v>
      </c>
      <c r="L3168" s="431" t="s">
        <v>408</v>
      </c>
      <c r="M3168" s="355" t="s">
        <v>13407</v>
      </c>
    </row>
    <row r="3169" spans="1:13">
      <c r="A3169" s="354">
        <v>45552</v>
      </c>
      <c r="B3169" s="355" t="s">
        <v>7368</v>
      </c>
      <c r="C3169" s="355" t="s">
        <v>536</v>
      </c>
      <c r="D3169" s="355" t="s">
        <v>7369</v>
      </c>
      <c r="E3169" s="355" t="s">
        <v>531</v>
      </c>
      <c r="F3169" s="355" t="s">
        <v>532</v>
      </c>
      <c r="G3169" s="355" t="s">
        <v>568</v>
      </c>
      <c r="H3169" s="430">
        <v>18338</v>
      </c>
      <c r="I3169" s="355">
        <f t="shared" si="55"/>
        <v>9</v>
      </c>
      <c r="J3169" s="430">
        <v>18338</v>
      </c>
      <c r="K3169" s="430">
        <v>9</v>
      </c>
      <c r="L3169" s="431" t="s">
        <v>408</v>
      </c>
      <c r="M3169" s="355" t="s">
        <v>13408</v>
      </c>
    </row>
    <row r="3170" spans="1:13">
      <c r="A3170" s="354">
        <v>45552</v>
      </c>
      <c r="B3170" s="355" t="s">
        <v>7368</v>
      </c>
      <c r="C3170" s="355" t="s">
        <v>536</v>
      </c>
      <c r="D3170" s="355" t="s">
        <v>7369</v>
      </c>
      <c r="E3170" s="355" t="s">
        <v>531</v>
      </c>
      <c r="F3170" s="355" t="s">
        <v>532</v>
      </c>
      <c r="G3170" s="355" t="s">
        <v>568</v>
      </c>
      <c r="H3170" s="430">
        <v>24399</v>
      </c>
      <c r="I3170" s="355">
        <f t="shared" si="55"/>
        <v>9</v>
      </c>
      <c r="J3170" s="430">
        <v>24399</v>
      </c>
      <c r="K3170" s="430">
        <v>12</v>
      </c>
      <c r="L3170" s="431" t="s">
        <v>408</v>
      </c>
      <c r="M3170" s="355" t="s">
        <v>13407</v>
      </c>
    </row>
    <row r="3171" spans="1:13">
      <c r="A3171" s="354">
        <v>45553</v>
      </c>
      <c r="B3171" s="355" t="s">
        <v>7370</v>
      </c>
      <c r="C3171" s="355" t="s">
        <v>7371</v>
      </c>
      <c r="D3171" s="355" t="s">
        <v>7372</v>
      </c>
      <c r="E3171" s="355" t="s">
        <v>531</v>
      </c>
      <c r="F3171" s="355" t="s">
        <v>532</v>
      </c>
      <c r="G3171" s="355" t="s">
        <v>568</v>
      </c>
      <c r="H3171" s="430">
        <v>42367</v>
      </c>
      <c r="I3171" s="355">
        <f t="shared" si="55"/>
        <v>9</v>
      </c>
      <c r="J3171" s="430">
        <v>42367</v>
      </c>
      <c r="K3171" s="430">
        <v>21</v>
      </c>
      <c r="L3171" s="431" t="s">
        <v>300</v>
      </c>
      <c r="M3171" s="355" t="s">
        <v>13408</v>
      </c>
    </row>
    <row r="3172" spans="1:13">
      <c r="A3172" s="354">
        <v>45554</v>
      </c>
      <c r="B3172" s="355" t="s">
        <v>7373</v>
      </c>
      <c r="C3172" s="355" t="s">
        <v>7374</v>
      </c>
      <c r="D3172" s="355" t="s">
        <v>7375</v>
      </c>
      <c r="E3172" s="355" t="s">
        <v>531</v>
      </c>
      <c r="F3172" s="355" t="s">
        <v>532</v>
      </c>
      <c r="G3172" s="355" t="s">
        <v>568</v>
      </c>
      <c r="H3172" s="430">
        <v>42407</v>
      </c>
      <c r="I3172" s="355">
        <f t="shared" si="55"/>
        <v>9</v>
      </c>
      <c r="J3172" s="430">
        <v>42407</v>
      </c>
      <c r="K3172" s="430">
        <v>21</v>
      </c>
      <c r="L3172" s="431" t="s">
        <v>300</v>
      </c>
      <c r="M3172" s="355" t="s">
        <v>13408</v>
      </c>
    </row>
    <row r="3173" spans="1:13">
      <c r="A3173" s="354">
        <v>45554</v>
      </c>
      <c r="B3173" s="355" t="s">
        <v>7376</v>
      </c>
      <c r="C3173" s="355" t="s">
        <v>7377</v>
      </c>
      <c r="D3173" s="355" t="s">
        <v>7378</v>
      </c>
      <c r="E3173" s="355" t="s">
        <v>531</v>
      </c>
      <c r="F3173" s="355" t="s">
        <v>532</v>
      </c>
      <c r="G3173" s="355" t="s">
        <v>568</v>
      </c>
      <c r="H3173" s="430">
        <v>44323</v>
      </c>
      <c r="I3173" s="355">
        <f t="shared" si="55"/>
        <v>9</v>
      </c>
      <c r="J3173" s="430">
        <v>44323</v>
      </c>
      <c r="K3173" s="430">
        <v>21</v>
      </c>
      <c r="L3173" s="431" t="s">
        <v>300</v>
      </c>
      <c r="M3173" s="355" t="s">
        <v>13408</v>
      </c>
    </row>
    <row r="3174" spans="1:13">
      <c r="A3174" s="354">
        <v>45558</v>
      </c>
      <c r="B3174" s="355" t="s">
        <v>7379</v>
      </c>
      <c r="C3174" s="355" t="s">
        <v>534</v>
      </c>
      <c r="D3174" s="355" t="s">
        <v>7380</v>
      </c>
      <c r="E3174" s="355" t="s">
        <v>531</v>
      </c>
      <c r="F3174" s="355" t="s">
        <v>532</v>
      </c>
      <c r="G3174" s="355" t="s">
        <v>568</v>
      </c>
      <c r="H3174" s="430">
        <v>42857</v>
      </c>
      <c r="I3174" s="355">
        <f t="shared" si="55"/>
        <v>9</v>
      </c>
      <c r="J3174" s="430">
        <v>42857</v>
      </c>
      <c r="K3174" s="430">
        <v>21</v>
      </c>
      <c r="L3174" s="431" t="s">
        <v>408</v>
      </c>
      <c r="M3174" s="355" t="s">
        <v>13408</v>
      </c>
    </row>
    <row r="3175" spans="1:13">
      <c r="A3175" s="354">
        <v>45559</v>
      </c>
      <c r="B3175" s="355" t="s">
        <v>7381</v>
      </c>
      <c r="C3175" s="355" t="s">
        <v>530</v>
      </c>
      <c r="D3175" s="355" t="s">
        <v>7382</v>
      </c>
      <c r="E3175" s="355" t="s">
        <v>531</v>
      </c>
      <c r="F3175" s="355" t="s">
        <v>532</v>
      </c>
      <c r="G3175" s="355" t="s">
        <v>568</v>
      </c>
      <c r="H3175" s="430">
        <v>42675</v>
      </c>
      <c r="I3175" s="355">
        <f t="shared" si="55"/>
        <v>9</v>
      </c>
      <c r="J3175" s="430">
        <v>42675</v>
      </c>
      <c r="K3175" s="430">
        <v>21</v>
      </c>
      <c r="L3175" s="431" t="s">
        <v>408</v>
      </c>
      <c r="M3175" s="355" t="s">
        <v>13408</v>
      </c>
    </row>
    <row r="3176" spans="1:13">
      <c r="A3176" s="354">
        <v>45560</v>
      </c>
      <c r="B3176" s="355" t="s">
        <v>7383</v>
      </c>
      <c r="C3176" s="355" t="s">
        <v>6314</v>
      </c>
      <c r="D3176" s="355" t="s">
        <v>7384</v>
      </c>
      <c r="E3176" s="355" t="s">
        <v>531</v>
      </c>
      <c r="F3176" s="355" t="s">
        <v>532</v>
      </c>
      <c r="G3176" s="355" t="s">
        <v>568</v>
      </c>
      <c r="H3176" s="430">
        <v>42572</v>
      </c>
      <c r="I3176" s="355">
        <f t="shared" si="55"/>
        <v>9</v>
      </c>
      <c r="J3176" s="430">
        <v>42572</v>
      </c>
      <c r="K3176" s="430">
        <v>21</v>
      </c>
      <c r="L3176" s="431" t="s">
        <v>408</v>
      </c>
      <c r="M3176" s="355" t="s">
        <v>13408</v>
      </c>
    </row>
    <row r="3177" spans="1:13">
      <c r="A3177" s="354">
        <v>45569</v>
      </c>
      <c r="B3177" s="355" t="s">
        <v>7385</v>
      </c>
      <c r="C3177" s="355" t="s">
        <v>7386</v>
      </c>
      <c r="D3177" s="355" t="s">
        <v>7387</v>
      </c>
      <c r="E3177" s="355" t="s">
        <v>531</v>
      </c>
      <c r="F3177" s="355" t="s">
        <v>532</v>
      </c>
      <c r="G3177" s="355" t="s">
        <v>568</v>
      </c>
      <c r="H3177" s="430">
        <v>42327</v>
      </c>
      <c r="I3177" s="355">
        <f t="shared" si="55"/>
        <v>10</v>
      </c>
      <c r="J3177" s="430">
        <v>42327</v>
      </c>
      <c r="K3177" s="430">
        <v>21</v>
      </c>
      <c r="L3177" s="431" t="s">
        <v>408</v>
      </c>
      <c r="M3177" s="355" t="s">
        <v>13409</v>
      </c>
    </row>
    <row r="3178" spans="1:13">
      <c r="A3178" s="354">
        <v>45566</v>
      </c>
      <c r="B3178" s="355" t="s">
        <v>7388</v>
      </c>
      <c r="C3178" s="355" t="s">
        <v>7389</v>
      </c>
      <c r="D3178" s="355" t="s">
        <v>7390</v>
      </c>
      <c r="E3178" s="355" t="s">
        <v>531</v>
      </c>
      <c r="F3178" s="355" t="s">
        <v>532</v>
      </c>
      <c r="G3178" s="355" t="s">
        <v>568</v>
      </c>
      <c r="H3178" s="430">
        <v>42434</v>
      </c>
      <c r="I3178" s="355">
        <f t="shared" si="55"/>
        <v>10</v>
      </c>
      <c r="J3178" s="430">
        <v>42434</v>
      </c>
      <c r="K3178" s="430">
        <v>21</v>
      </c>
      <c r="L3178" s="431" t="s">
        <v>408</v>
      </c>
      <c r="M3178" s="355" t="s">
        <v>13409</v>
      </c>
    </row>
    <row r="3179" spans="1:13">
      <c r="A3179" s="432">
        <v>45567</v>
      </c>
      <c r="B3179" s="355" t="s">
        <v>7391</v>
      </c>
      <c r="C3179" s="355" t="s">
        <v>538</v>
      </c>
      <c r="D3179" s="355" t="s">
        <v>7392</v>
      </c>
      <c r="E3179" s="355" t="s">
        <v>531</v>
      </c>
      <c r="F3179" s="355" t="s">
        <v>532</v>
      </c>
      <c r="G3179" s="355" t="s">
        <v>568</v>
      </c>
      <c r="H3179" s="430">
        <v>42683</v>
      </c>
      <c r="J3179" s="430">
        <v>42683</v>
      </c>
      <c r="K3179" s="430">
        <v>21</v>
      </c>
      <c r="L3179" s="355" t="s">
        <v>408</v>
      </c>
      <c r="M3179" s="355" t="s">
        <v>13409</v>
      </c>
    </row>
    <row r="3180" spans="1:13">
      <c r="A3180" s="354">
        <v>45567</v>
      </c>
      <c r="B3180" s="355" t="s">
        <v>7393</v>
      </c>
      <c r="C3180" s="355" t="s">
        <v>534</v>
      </c>
      <c r="D3180" s="355" t="s">
        <v>7394</v>
      </c>
      <c r="E3180" s="355" t="s">
        <v>531</v>
      </c>
      <c r="F3180" s="355" t="s">
        <v>532</v>
      </c>
      <c r="G3180" s="355" t="s">
        <v>568</v>
      </c>
      <c r="H3180" s="430">
        <v>42847</v>
      </c>
      <c r="I3180" s="355">
        <f t="shared" ref="I3180:I3201" si="56">MONTH(A3180)</f>
        <v>10</v>
      </c>
      <c r="J3180" s="430">
        <v>42847</v>
      </c>
      <c r="K3180" s="430">
        <v>21</v>
      </c>
      <c r="L3180" s="355" t="s">
        <v>408</v>
      </c>
      <c r="M3180" s="355" t="s">
        <v>13409</v>
      </c>
    </row>
    <row r="3181" spans="1:13">
      <c r="A3181" s="354">
        <v>45568</v>
      </c>
      <c r="B3181" s="355" t="s">
        <v>7395</v>
      </c>
      <c r="C3181" s="355" t="s">
        <v>536</v>
      </c>
      <c r="D3181" s="355" t="s">
        <v>7396</v>
      </c>
      <c r="E3181" s="355" t="s">
        <v>531</v>
      </c>
      <c r="F3181" s="355" t="s">
        <v>532</v>
      </c>
      <c r="G3181" s="355" t="s">
        <v>568</v>
      </c>
      <c r="H3181" s="430">
        <v>42230</v>
      </c>
      <c r="I3181" s="355">
        <f t="shared" si="56"/>
        <v>10</v>
      </c>
      <c r="J3181" s="430">
        <v>42230</v>
      </c>
      <c r="K3181" s="430">
        <v>21</v>
      </c>
      <c r="L3181" s="431" t="s">
        <v>408</v>
      </c>
      <c r="M3181" s="355" t="s">
        <v>13409</v>
      </c>
    </row>
    <row r="3182" spans="1:13">
      <c r="A3182" s="354">
        <v>45572</v>
      </c>
      <c r="B3182" s="355" t="s">
        <v>7397</v>
      </c>
      <c r="C3182" s="355" t="s">
        <v>7398</v>
      </c>
      <c r="D3182" s="355" t="s">
        <v>7399</v>
      </c>
      <c r="E3182" s="355" t="s">
        <v>531</v>
      </c>
      <c r="F3182" s="355" t="s">
        <v>532</v>
      </c>
      <c r="G3182" s="355" t="s">
        <v>568</v>
      </c>
      <c r="H3182" s="430">
        <v>42295</v>
      </c>
      <c r="I3182" s="355">
        <f t="shared" si="56"/>
        <v>10</v>
      </c>
      <c r="J3182" s="430">
        <v>42295</v>
      </c>
      <c r="K3182" s="430">
        <v>21</v>
      </c>
      <c r="L3182" s="431" t="s">
        <v>408</v>
      </c>
      <c r="M3182" s="355" t="s">
        <v>13409</v>
      </c>
    </row>
    <row r="3183" spans="1:13">
      <c r="A3183" s="354">
        <v>45573</v>
      </c>
      <c r="B3183" s="355" t="s">
        <v>7400</v>
      </c>
      <c r="C3183" s="355" t="s">
        <v>6899</v>
      </c>
      <c r="D3183" s="355" t="s">
        <v>7401</v>
      </c>
      <c r="E3183" s="355" t="s">
        <v>531</v>
      </c>
      <c r="F3183" s="355" t="s">
        <v>532</v>
      </c>
      <c r="G3183" s="355" t="s">
        <v>568</v>
      </c>
      <c r="H3183" s="430">
        <v>24288</v>
      </c>
      <c r="I3183" s="355">
        <f t="shared" si="56"/>
        <v>10</v>
      </c>
      <c r="J3183" s="430">
        <v>24288</v>
      </c>
      <c r="K3183" s="430">
        <v>12</v>
      </c>
      <c r="L3183" s="431" t="s">
        <v>408</v>
      </c>
      <c r="M3183" s="355" t="s">
        <v>13410</v>
      </c>
    </row>
    <row r="3184" spans="1:13">
      <c r="A3184" s="354">
        <v>45573</v>
      </c>
      <c r="B3184" s="355" t="s">
        <v>7400</v>
      </c>
      <c r="C3184" s="355" t="s">
        <v>6899</v>
      </c>
      <c r="D3184" s="355" t="s">
        <v>7401</v>
      </c>
      <c r="E3184" s="355" t="s">
        <v>531</v>
      </c>
      <c r="F3184" s="355" t="s">
        <v>532</v>
      </c>
      <c r="G3184" s="355" t="s">
        <v>568</v>
      </c>
      <c r="H3184" s="430">
        <v>18110</v>
      </c>
      <c r="I3184" s="355">
        <f t="shared" si="56"/>
        <v>10</v>
      </c>
      <c r="J3184" s="430">
        <v>18110</v>
      </c>
      <c r="K3184" s="430">
        <v>9</v>
      </c>
      <c r="L3184" s="431" t="s">
        <v>408</v>
      </c>
      <c r="M3184" s="355" t="s">
        <v>13409</v>
      </c>
    </row>
    <row r="3185" spans="1:13">
      <c r="A3185" s="354">
        <v>45574</v>
      </c>
      <c r="B3185" s="355" t="s">
        <v>7402</v>
      </c>
      <c r="C3185" s="355" t="s">
        <v>536</v>
      </c>
      <c r="D3185" s="355" t="s">
        <v>7403</v>
      </c>
      <c r="E3185" s="355" t="s">
        <v>531</v>
      </c>
      <c r="F3185" s="355" t="s">
        <v>532</v>
      </c>
      <c r="G3185" s="355" t="s">
        <v>568</v>
      </c>
      <c r="H3185" s="430">
        <v>42760</v>
      </c>
      <c r="I3185" s="355">
        <f t="shared" si="56"/>
        <v>10</v>
      </c>
      <c r="J3185" s="430">
        <v>42760</v>
      </c>
      <c r="K3185" s="430">
        <v>21</v>
      </c>
      <c r="L3185" s="431" t="s">
        <v>408</v>
      </c>
      <c r="M3185" s="355" t="s">
        <v>13410</v>
      </c>
    </row>
    <row r="3186" spans="1:13">
      <c r="A3186" s="354">
        <v>45574</v>
      </c>
      <c r="B3186" s="355" t="s">
        <v>7404</v>
      </c>
      <c r="C3186" s="355" t="s">
        <v>541</v>
      </c>
      <c r="D3186" s="355" t="s">
        <v>7405</v>
      </c>
      <c r="E3186" s="355" t="s">
        <v>531</v>
      </c>
      <c r="F3186" s="355" t="s">
        <v>532</v>
      </c>
      <c r="G3186" s="355" t="s">
        <v>568</v>
      </c>
      <c r="H3186" s="430">
        <v>42797</v>
      </c>
      <c r="I3186" s="355">
        <f t="shared" si="56"/>
        <v>10</v>
      </c>
      <c r="J3186" s="430">
        <v>42797</v>
      </c>
      <c r="K3186" s="430">
        <v>21</v>
      </c>
      <c r="L3186" s="431" t="s">
        <v>408</v>
      </c>
      <c r="M3186" s="355" t="s">
        <v>13410</v>
      </c>
    </row>
    <row r="3187" spans="1:13">
      <c r="A3187" s="354">
        <v>45574</v>
      </c>
      <c r="B3187" s="355" t="s">
        <v>7406</v>
      </c>
      <c r="C3187" s="355" t="s">
        <v>7407</v>
      </c>
      <c r="D3187" s="355" t="s">
        <v>7408</v>
      </c>
      <c r="E3187" s="355" t="s">
        <v>531</v>
      </c>
      <c r="F3187" s="355" t="s">
        <v>532</v>
      </c>
      <c r="G3187" s="355" t="s">
        <v>568</v>
      </c>
      <c r="H3187" s="430">
        <v>42547</v>
      </c>
      <c r="I3187" s="355">
        <f t="shared" si="56"/>
        <v>10</v>
      </c>
      <c r="J3187" s="430">
        <v>42547</v>
      </c>
      <c r="K3187" s="430">
        <v>21</v>
      </c>
      <c r="L3187" s="431" t="s">
        <v>408</v>
      </c>
      <c r="M3187" s="355" t="s">
        <v>13410</v>
      </c>
    </row>
    <row r="3188" spans="1:13">
      <c r="A3188" s="354">
        <v>45574</v>
      </c>
      <c r="B3188" s="355" t="s">
        <v>7409</v>
      </c>
      <c r="C3188" s="355" t="s">
        <v>6806</v>
      </c>
      <c r="D3188" s="355" t="s">
        <v>7410</v>
      </c>
      <c r="E3188" s="355" t="s">
        <v>531</v>
      </c>
      <c r="F3188" s="355" t="s">
        <v>532</v>
      </c>
      <c r="G3188" s="355" t="s">
        <v>568</v>
      </c>
      <c r="H3188" s="430">
        <v>42236</v>
      </c>
      <c r="I3188" s="355">
        <f t="shared" si="56"/>
        <v>10</v>
      </c>
      <c r="J3188" s="430">
        <v>42236</v>
      </c>
      <c r="K3188" s="430">
        <v>21</v>
      </c>
      <c r="L3188" s="431" t="s">
        <v>408</v>
      </c>
      <c r="M3188" s="355" t="s">
        <v>13410</v>
      </c>
    </row>
    <row r="3189" spans="1:13">
      <c r="A3189" s="354">
        <v>45582</v>
      </c>
      <c r="B3189" s="355" t="s">
        <v>7411</v>
      </c>
      <c r="C3189" s="355" t="s">
        <v>570</v>
      </c>
      <c r="D3189" s="355" t="s">
        <v>7412</v>
      </c>
      <c r="E3189" s="355" t="s">
        <v>531</v>
      </c>
      <c r="F3189" s="355" t="s">
        <v>532</v>
      </c>
      <c r="G3189" s="355" t="s">
        <v>568</v>
      </c>
      <c r="H3189" s="430">
        <v>43424</v>
      </c>
      <c r="I3189" s="355">
        <f t="shared" si="56"/>
        <v>10</v>
      </c>
      <c r="J3189" s="430">
        <v>43424</v>
      </c>
      <c r="K3189" s="430">
        <v>21</v>
      </c>
      <c r="L3189" s="431" t="s">
        <v>408</v>
      </c>
      <c r="M3189" s="355" t="s">
        <v>13411</v>
      </c>
    </row>
    <row r="3190" spans="1:13">
      <c r="A3190" s="354">
        <v>45586</v>
      </c>
      <c r="B3190" s="355" t="s">
        <v>7413</v>
      </c>
      <c r="C3190" s="355" t="s">
        <v>536</v>
      </c>
      <c r="D3190" s="355" t="s">
        <v>7414</v>
      </c>
      <c r="E3190" s="355" t="s">
        <v>531</v>
      </c>
      <c r="F3190" s="355" t="s">
        <v>532</v>
      </c>
      <c r="G3190" s="355" t="s">
        <v>568</v>
      </c>
      <c r="H3190" s="430">
        <v>42512</v>
      </c>
      <c r="I3190" s="355">
        <f t="shared" si="56"/>
        <v>10</v>
      </c>
      <c r="J3190" s="430">
        <v>42512</v>
      </c>
      <c r="K3190" s="430">
        <v>21</v>
      </c>
      <c r="L3190" s="431" t="s">
        <v>408</v>
      </c>
      <c r="M3190" s="355" t="s">
        <v>13411</v>
      </c>
    </row>
    <row r="3191" spans="1:13">
      <c r="A3191" s="354">
        <v>45587</v>
      </c>
      <c r="B3191" s="355" t="s">
        <v>7415</v>
      </c>
      <c r="C3191" s="355" t="s">
        <v>538</v>
      </c>
      <c r="D3191" s="355" t="s">
        <v>7416</v>
      </c>
      <c r="E3191" s="355" t="s">
        <v>531</v>
      </c>
      <c r="F3191" s="355" t="s">
        <v>532</v>
      </c>
      <c r="G3191" s="355" t="s">
        <v>568</v>
      </c>
      <c r="H3191" s="430">
        <v>41979</v>
      </c>
      <c r="I3191" s="355">
        <f t="shared" si="56"/>
        <v>10</v>
      </c>
      <c r="J3191" s="430">
        <v>41979</v>
      </c>
      <c r="K3191" s="430">
        <v>21</v>
      </c>
      <c r="L3191" s="431" t="s">
        <v>408</v>
      </c>
      <c r="M3191" s="355" t="s">
        <v>13412</v>
      </c>
    </row>
    <row r="3192" spans="1:13">
      <c r="A3192" s="354">
        <v>45588</v>
      </c>
      <c r="B3192" s="355" t="s">
        <v>7417</v>
      </c>
      <c r="C3192" s="355" t="s">
        <v>530</v>
      </c>
      <c r="D3192" s="355" t="s">
        <v>7418</v>
      </c>
      <c r="E3192" s="355" t="s">
        <v>531</v>
      </c>
      <c r="F3192" s="355" t="s">
        <v>532</v>
      </c>
      <c r="G3192" s="355" t="s">
        <v>568</v>
      </c>
      <c r="H3192" s="430">
        <v>42667</v>
      </c>
      <c r="I3192" s="355">
        <f t="shared" si="56"/>
        <v>10</v>
      </c>
      <c r="J3192" s="430">
        <v>42667</v>
      </c>
      <c r="K3192" s="430">
        <v>21</v>
      </c>
      <c r="L3192" s="431" t="s">
        <v>408</v>
      </c>
      <c r="M3192" s="355" t="s">
        <v>13411</v>
      </c>
    </row>
    <row r="3193" spans="1:13">
      <c r="A3193" s="354">
        <v>45589</v>
      </c>
      <c r="B3193" s="355" t="s">
        <v>7419</v>
      </c>
      <c r="C3193" s="355" t="s">
        <v>540</v>
      </c>
      <c r="D3193" s="355" t="s">
        <v>7420</v>
      </c>
      <c r="E3193" s="355" t="s">
        <v>531</v>
      </c>
      <c r="F3193" s="355" t="s">
        <v>532</v>
      </c>
      <c r="G3193" s="355" t="s">
        <v>568</v>
      </c>
      <c r="H3193" s="430">
        <v>42565</v>
      </c>
      <c r="I3193" s="355">
        <f t="shared" si="56"/>
        <v>10</v>
      </c>
      <c r="J3193" s="430">
        <v>42565</v>
      </c>
      <c r="K3193" s="430">
        <v>21</v>
      </c>
      <c r="L3193" s="431" t="s">
        <v>408</v>
      </c>
      <c r="M3193" s="355" t="s">
        <v>13411</v>
      </c>
    </row>
    <row r="3194" spans="1:13">
      <c r="A3194" s="354">
        <v>45593</v>
      </c>
      <c r="B3194" s="355" t="s">
        <v>7421</v>
      </c>
      <c r="C3194" s="355" t="s">
        <v>540</v>
      </c>
      <c r="D3194" s="355" t="s">
        <v>7422</v>
      </c>
      <c r="E3194" s="355" t="s">
        <v>531</v>
      </c>
      <c r="F3194" s="355" t="s">
        <v>532</v>
      </c>
      <c r="G3194" s="355" t="s">
        <v>568</v>
      </c>
      <c r="H3194" s="430">
        <v>42006</v>
      </c>
      <c r="I3194" s="355">
        <f t="shared" si="56"/>
        <v>10</v>
      </c>
      <c r="J3194" s="430">
        <v>42006</v>
      </c>
      <c r="K3194" s="430">
        <v>21</v>
      </c>
      <c r="L3194" s="431" t="s">
        <v>408</v>
      </c>
      <c r="M3194" s="355" t="s">
        <v>13412</v>
      </c>
    </row>
    <row r="3195" spans="1:13">
      <c r="A3195" s="354">
        <v>45594</v>
      </c>
      <c r="B3195" s="355" t="s">
        <v>7423</v>
      </c>
      <c r="C3195" s="355" t="s">
        <v>537</v>
      </c>
      <c r="D3195" s="355" t="s">
        <v>7424</v>
      </c>
      <c r="E3195" s="355" t="s">
        <v>531</v>
      </c>
      <c r="F3195" s="355" t="s">
        <v>532</v>
      </c>
      <c r="G3195" s="355" t="s">
        <v>568</v>
      </c>
      <c r="H3195" s="430">
        <v>41864</v>
      </c>
      <c r="I3195" s="355">
        <f t="shared" si="56"/>
        <v>10</v>
      </c>
      <c r="J3195" s="430">
        <v>41864</v>
      </c>
      <c r="K3195" s="430">
        <v>21</v>
      </c>
      <c r="L3195" s="431" t="s">
        <v>408</v>
      </c>
      <c r="M3195" s="355" t="s">
        <v>13412</v>
      </c>
    </row>
    <row r="3196" spans="1:13">
      <c r="A3196" s="354">
        <v>45595</v>
      </c>
      <c r="B3196" s="355" t="s">
        <v>7425</v>
      </c>
      <c r="C3196" s="355" t="s">
        <v>535</v>
      </c>
      <c r="D3196" s="355" t="s">
        <v>7426</v>
      </c>
      <c r="E3196" s="355" t="s">
        <v>531</v>
      </c>
      <c r="F3196" s="355" t="s">
        <v>532</v>
      </c>
      <c r="G3196" s="355" t="s">
        <v>568</v>
      </c>
      <c r="H3196" s="430">
        <v>42952</v>
      </c>
      <c r="I3196" s="355">
        <f t="shared" si="56"/>
        <v>10</v>
      </c>
      <c r="J3196" s="430">
        <v>42952</v>
      </c>
      <c r="K3196" s="430">
        <v>21</v>
      </c>
      <c r="L3196" s="431" t="s">
        <v>408</v>
      </c>
      <c r="M3196" s="355" t="s">
        <v>13411</v>
      </c>
    </row>
    <row r="3197" spans="1:13">
      <c r="A3197" s="354">
        <v>45596</v>
      </c>
      <c r="B3197" s="355" t="s">
        <v>7427</v>
      </c>
      <c r="C3197" s="355" t="s">
        <v>536</v>
      </c>
      <c r="D3197" s="355" t="s">
        <v>7428</v>
      </c>
      <c r="E3197" s="355" t="s">
        <v>531</v>
      </c>
      <c r="F3197" s="355" t="s">
        <v>532</v>
      </c>
      <c r="G3197" s="355" t="s">
        <v>568</v>
      </c>
      <c r="H3197" s="430">
        <v>26065</v>
      </c>
      <c r="I3197" s="355">
        <f t="shared" si="56"/>
        <v>10</v>
      </c>
      <c r="J3197" s="430">
        <v>26065</v>
      </c>
      <c r="K3197" s="430">
        <v>13</v>
      </c>
      <c r="L3197" s="431" t="s">
        <v>408</v>
      </c>
      <c r="M3197" s="355" t="s">
        <v>13412</v>
      </c>
    </row>
    <row r="3198" spans="1:13">
      <c r="A3198" s="354">
        <v>45596</v>
      </c>
      <c r="B3198" s="355" t="s">
        <v>7427</v>
      </c>
      <c r="C3198" s="355" t="s">
        <v>536</v>
      </c>
      <c r="D3198" s="355" t="s">
        <v>7428</v>
      </c>
      <c r="E3198" s="355" t="s">
        <v>531</v>
      </c>
      <c r="F3198" s="355" t="s">
        <v>532</v>
      </c>
      <c r="G3198" s="355" t="s">
        <v>568</v>
      </c>
      <c r="H3198" s="430">
        <v>16363</v>
      </c>
      <c r="I3198" s="355">
        <f t="shared" si="56"/>
        <v>10</v>
      </c>
      <c r="J3198" s="430">
        <v>16363</v>
      </c>
      <c r="K3198" s="430">
        <v>8</v>
      </c>
      <c r="L3198" s="431" t="s">
        <v>408</v>
      </c>
      <c r="M3198" s="355" t="s">
        <v>13411</v>
      </c>
    </row>
    <row r="3199" spans="1:13">
      <c r="A3199" s="354">
        <v>45580</v>
      </c>
      <c r="B3199" s="355" t="s">
        <v>7429</v>
      </c>
      <c r="C3199" s="355" t="s">
        <v>536</v>
      </c>
      <c r="D3199" s="355" t="s">
        <v>7430</v>
      </c>
      <c r="E3199" s="355" t="s">
        <v>531</v>
      </c>
      <c r="F3199" s="355" t="s">
        <v>532</v>
      </c>
      <c r="G3199" s="355" t="s">
        <v>568</v>
      </c>
      <c r="H3199" s="430">
        <v>42593</v>
      </c>
      <c r="I3199" s="355">
        <f t="shared" si="56"/>
        <v>10</v>
      </c>
      <c r="J3199" s="430">
        <v>42593</v>
      </c>
      <c r="K3199" s="430">
        <v>21</v>
      </c>
      <c r="L3199" s="431" t="s">
        <v>408</v>
      </c>
      <c r="M3199" s="355" t="s">
        <v>13410</v>
      </c>
    </row>
    <row r="3200" spans="1:13">
      <c r="A3200" s="354">
        <v>45582</v>
      </c>
      <c r="B3200" s="355" t="s">
        <v>7431</v>
      </c>
      <c r="C3200" s="355" t="s">
        <v>535</v>
      </c>
      <c r="D3200" s="355" t="s">
        <v>7432</v>
      </c>
      <c r="E3200" s="355" t="s">
        <v>531</v>
      </c>
      <c r="F3200" s="355" t="s">
        <v>532</v>
      </c>
      <c r="G3200" s="355" t="s">
        <v>568</v>
      </c>
      <c r="H3200" s="430">
        <v>16212</v>
      </c>
      <c r="I3200" s="355">
        <f t="shared" si="56"/>
        <v>10</v>
      </c>
      <c r="J3200" s="430">
        <v>16212</v>
      </c>
      <c r="K3200" s="430">
        <v>8</v>
      </c>
      <c r="L3200" s="431" t="s">
        <v>408</v>
      </c>
      <c r="M3200" s="355" t="s">
        <v>13411</v>
      </c>
    </row>
    <row r="3201" spans="1:13">
      <c r="A3201" s="354">
        <v>45582</v>
      </c>
      <c r="B3201" s="355" t="s">
        <v>7431</v>
      </c>
      <c r="C3201" s="355" t="s">
        <v>535</v>
      </c>
      <c r="D3201" s="355" t="s">
        <v>7432</v>
      </c>
      <c r="E3201" s="355" t="s">
        <v>531</v>
      </c>
      <c r="F3201" s="355" t="s">
        <v>532</v>
      </c>
      <c r="G3201" s="355" t="s">
        <v>568</v>
      </c>
      <c r="H3201" s="430">
        <v>26173</v>
      </c>
      <c r="I3201" s="355">
        <f t="shared" si="56"/>
        <v>10</v>
      </c>
      <c r="J3201" s="430">
        <v>26173</v>
      </c>
      <c r="K3201" s="430">
        <v>13</v>
      </c>
      <c r="L3201" s="431" t="s">
        <v>408</v>
      </c>
      <c r="M3201" s="355" t="s">
        <v>13410</v>
      </c>
    </row>
    <row r="3202" spans="1:13">
      <c r="A3202" s="432">
        <v>45595</v>
      </c>
      <c r="B3202" s="355" t="s">
        <v>7433</v>
      </c>
      <c r="C3202" s="355" t="s">
        <v>541</v>
      </c>
      <c r="D3202" s="355" t="s">
        <v>7434</v>
      </c>
      <c r="E3202" s="355" t="s">
        <v>531</v>
      </c>
      <c r="F3202" s="355" t="s">
        <v>532</v>
      </c>
      <c r="G3202" s="355" t="s">
        <v>568</v>
      </c>
      <c r="H3202" s="430">
        <v>42907</v>
      </c>
      <c r="J3202" s="430">
        <v>42907</v>
      </c>
      <c r="K3202" s="430">
        <v>21</v>
      </c>
      <c r="L3202" s="355" t="s">
        <v>408</v>
      </c>
      <c r="M3202" s="355" t="s">
        <v>13411</v>
      </c>
    </row>
    <row r="3203" spans="1:13">
      <c r="A3203" s="354">
        <v>45587</v>
      </c>
      <c r="B3203" s="355" t="s">
        <v>7435</v>
      </c>
      <c r="C3203" s="355" t="s">
        <v>6821</v>
      </c>
      <c r="D3203" s="355" t="s">
        <v>7436</v>
      </c>
      <c r="E3203" s="355" t="s">
        <v>531</v>
      </c>
      <c r="F3203" s="355" t="s">
        <v>532</v>
      </c>
      <c r="G3203" s="355" t="s">
        <v>568</v>
      </c>
      <c r="H3203" s="430">
        <v>42507</v>
      </c>
      <c r="I3203" s="355">
        <f t="shared" ref="I3203:I3266" si="57">MONTH(A3203)</f>
        <v>10</v>
      </c>
      <c r="J3203" s="430">
        <v>42507</v>
      </c>
      <c r="K3203" s="430">
        <v>21</v>
      </c>
      <c r="L3203" s="431" t="s">
        <v>408</v>
      </c>
      <c r="M3203" s="355" t="s">
        <v>13412</v>
      </c>
    </row>
    <row r="3204" spans="1:13">
      <c r="A3204" s="354">
        <v>45600</v>
      </c>
      <c r="B3204" s="355" t="s">
        <v>7437</v>
      </c>
      <c r="C3204" s="355" t="s">
        <v>541</v>
      </c>
      <c r="D3204" s="355" t="s">
        <v>7438</v>
      </c>
      <c r="E3204" s="355" t="s">
        <v>531</v>
      </c>
      <c r="F3204" s="355" t="s">
        <v>532</v>
      </c>
      <c r="G3204" s="355" t="s">
        <v>568</v>
      </c>
      <c r="H3204" s="430">
        <v>4045</v>
      </c>
      <c r="I3204" s="355">
        <f t="shared" si="57"/>
        <v>11</v>
      </c>
      <c r="J3204" s="430">
        <v>4045</v>
      </c>
      <c r="K3204" s="430">
        <v>2</v>
      </c>
      <c r="L3204" s="431" t="s">
        <v>408</v>
      </c>
      <c r="M3204" s="355" t="s">
        <v>13413</v>
      </c>
    </row>
    <row r="3205" spans="1:13">
      <c r="A3205" s="354">
        <v>45600</v>
      </c>
      <c r="B3205" s="355" t="s">
        <v>7437</v>
      </c>
      <c r="C3205" s="355" t="s">
        <v>541</v>
      </c>
      <c r="D3205" s="355" t="s">
        <v>7438</v>
      </c>
      <c r="E3205" s="355" t="s">
        <v>531</v>
      </c>
      <c r="F3205" s="355" t="s">
        <v>532</v>
      </c>
      <c r="G3205" s="355" t="s">
        <v>568</v>
      </c>
      <c r="H3205" s="430">
        <v>38223</v>
      </c>
      <c r="I3205" s="355">
        <f t="shared" si="57"/>
        <v>11</v>
      </c>
      <c r="J3205" s="430">
        <v>38223</v>
      </c>
      <c r="K3205" s="430">
        <v>19</v>
      </c>
      <c r="L3205" s="431" t="s">
        <v>408</v>
      </c>
      <c r="M3205" s="355" t="s">
        <v>13412</v>
      </c>
    </row>
    <row r="3206" spans="1:13">
      <c r="A3206" s="354">
        <v>45600</v>
      </c>
      <c r="B3206" s="355" t="s">
        <v>7439</v>
      </c>
      <c r="C3206" s="355" t="s">
        <v>534</v>
      </c>
      <c r="D3206" s="355" t="s">
        <v>7440</v>
      </c>
      <c r="E3206" s="355" t="s">
        <v>531</v>
      </c>
      <c r="F3206" s="355" t="s">
        <v>532</v>
      </c>
      <c r="G3206" s="355" t="s">
        <v>568</v>
      </c>
      <c r="H3206" s="430">
        <v>42267</v>
      </c>
      <c r="I3206" s="355">
        <f t="shared" si="57"/>
        <v>11</v>
      </c>
      <c r="J3206" s="430">
        <v>42267</v>
      </c>
      <c r="K3206" s="430">
        <v>21</v>
      </c>
      <c r="L3206" s="431" t="s">
        <v>408</v>
      </c>
      <c r="M3206" s="355" t="s">
        <v>13412</v>
      </c>
    </row>
    <row r="3207" spans="1:13">
      <c r="A3207" s="354">
        <v>45601</v>
      </c>
      <c r="B3207" s="355" t="s">
        <v>7441</v>
      </c>
      <c r="C3207" s="355" t="s">
        <v>537</v>
      </c>
      <c r="D3207" s="355" t="s">
        <v>7442</v>
      </c>
      <c r="E3207" s="355" t="s">
        <v>531</v>
      </c>
      <c r="F3207" s="355" t="s">
        <v>532</v>
      </c>
      <c r="G3207" s="355" t="s">
        <v>568</v>
      </c>
      <c r="H3207" s="430">
        <v>41402</v>
      </c>
      <c r="I3207" s="355">
        <f t="shared" si="57"/>
        <v>11</v>
      </c>
      <c r="J3207" s="430">
        <v>41402</v>
      </c>
      <c r="K3207" s="430">
        <v>20</v>
      </c>
      <c r="L3207" s="431" t="s">
        <v>408</v>
      </c>
      <c r="M3207" s="355" t="s">
        <v>13413</v>
      </c>
    </row>
    <row r="3208" spans="1:13">
      <c r="A3208" s="354">
        <v>45601</v>
      </c>
      <c r="B3208" s="355" t="s">
        <v>7441</v>
      </c>
      <c r="C3208" s="355" t="s">
        <v>537</v>
      </c>
      <c r="D3208" s="355" t="s">
        <v>7442</v>
      </c>
      <c r="E3208" s="355" t="s">
        <v>531</v>
      </c>
      <c r="F3208" s="355" t="s">
        <v>532</v>
      </c>
      <c r="G3208" s="355" t="s">
        <v>568</v>
      </c>
      <c r="H3208" s="430">
        <v>1980</v>
      </c>
      <c r="I3208" s="355">
        <f t="shared" si="57"/>
        <v>11</v>
      </c>
      <c r="J3208" s="430">
        <v>1980</v>
      </c>
      <c r="K3208" s="430">
        <v>1</v>
      </c>
      <c r="L3208" s="431" t="s">
        <v>408</v>
      </c>
      <c r="M3208" s="355" t="s">
        <v>13412</v>
      </c>
    </row>
    <row r="3209" spans="1:13">
      <c r="A3209" s="354">
        <v>45602</v>
      </c>
      <c r="B3209" s="355" t="s">
        <v>7443</v>
      </c>
      <c r="C3209" s="355" t="s">
        <v>534</v>
      </c>
      <c r="D3209" s="355" t="s">
        <v>7444</v>
      </c>
      <c r="E3209" s="355" t="s">
        <v>531</v>
      </c>
      <c r="F3209" s="355" t="s">
        <v>532</v>
      </c>
      <c r="G3209" s="355" t="s">
        <v>568</v>
      </c>
      <c r="H3209" s="430">
        <v>43267</v>
      </c>
      <c r="I3209" s="355">
        <f t="shared" si="57"/>
        <v>11</v>
      </c>
      <c r="J3209" s="430">
        <v>43267</v>
      </c>
      <c r="K3209" s="430">
        <v>21</v>
      </c>
      <c r="L3209" s="431" t="s">
        <v>408</v>
      </c>
      <c r="M3209" s="355" t="s">
        <v>13413</v>
      </c>
    </row>
    <row r="3210" spans="1:13">
      <c r="A3210" s="354">
        <v>45603</v>
      </c>
      <c r="B3210" s="355" t="s">
        <v>7445</v>
      </c>
      <c r="C3210" s="355" t="s">
        <v>536</v>
      </c>
      <c r="D3210" s="355" t="s">
        <v>7446</v>
      </c>
      <c r="E3210" s="355" t="s">
        <v>531</v>
      </c>
      <c r="F3210" s="355" t="s">
        <v>532</v>
      </c>
      <c r="G3210" s="355" t="s">
        <v>568</v>
      </c>
      <c r="H3210" s="430">
        <v>43365</v>
      </c>
      <c r="I3210" s="355">
        <f t="shared" si="57"/>
        <v>11</v>
      </c>
      <c r="J3210" s="430">
        <v>43365</v>
      </c>
      <c r="K3210" s="430">
        <v>21</v>
      </c>
      <c r="L3210" s="431" t="s">
        <v>408</v>
      </c>
      <c r="M3210" s="355" t="s">
        <v>13413</v>
      </c>
    </row>
    <row r="3211" spans="1:13">
      <c r="A3211" s="354">
        <v>45603</v>
      </c>
      <c r="B3211" s="355" t="s">
        <v>7447</v>
      </c>
      <c r="C3211" s="355" t="s">
        <v>530</v>
      </c>
      <c r="D3211" s="355" t="s">
        <v>7448</v>
      </c>
      <c r="E3211" s="355" t="s">
        <v>531</v>
      </c>
      <c r="F3211" s="355" t="s">
        <v>532</v>
      </c>
      <c r="G3211" s="355" t="s">
        <v>568</v>
      </c>
      <c r="H3211" s="430">
        <v>43476</v>
      </c>
      <c r="I3211" s="355">
        <f t="shared" si="57"/>
        <v>11</v>
      </c>
      <c r="J3211" s="430">
        <v>43476</v>
      </c>
      <c r="K3211" s="430">
        <v>21</v>
      </c>
      <c r="L3211" s="431" t="s">
        <v>408</v>
      </c>
      <c r="M3211" s="355" t="s">
        <v>13413</v>
      </c>
    </row>
    <row r="3212" spans="1:13">
      <c r="A3212" s="354">
        <v>45608</v>
      </c>
      <c r="B3212" s="355" t="s">
        <v>7449</v>
      </c>
      <c r="C3212" s="355" t="s">
        <v>541</v>
      </c>
      <c r="D3212" s="355" t="s">
        <v>7450</v>
      </c>
      <c r="E3212" s="355" t="s">
        <v>531</v>
      </c>
      <c r="F3212" s="355" t="s">
        <v>532</v>
      </c>
      <c r="G3212" s="355" t="s">
        <v>568</v>
      </c>
      <c r="H3212" s="430">
        <v>43328</v>
      </c>
      <c r="I3212" s="355">
        <f t="shared" si="57"/>
        <v>11</v>
      </c>
      <c r="J3212" s="430">
        <v>43328</v>
      </c>
      <c r="K3212" s="430">
        <v>21</v>
      </c>
      <c r="L3212" s="431" t="s">
        <v>408</v>
      </c>
      <c r="M3212" s="355" t="s">
        <v>13413</v>
      </c>
    </row>
    <row r="3213" spans="1:13">
      <c r="A3213" s="354">
        <v>45609</v>
      </c>
      <c r="B3213" s="355" t="s">
        <v>7451</v>
      </c>
      <c r="C3213" s="355" t="s">
        <v>537</v>
      </c>
      <c r="D3213" s="355" t="s">
        <v>7452</v>
      </c>
      <c r="E3213" s="355" t="s">
        <v>531</v>
      </c>
      <c r="F3213" s="355" t="s">
        <v>532</v>
      </c>
      <c r="G3213" s="355" t="s">
        <v>568</v>
      </c>
      <c r="H3213" s="430">
        <v>43038</v>
      </c>
      <c r="I3213" s="355">
        <f t="shared" si="57"/>
        <v>11</v>
      </c>
      <c r="J3213" s="430">
        <v>43038</v>
      </c>
      <c r="K3213" s="430">
        <v>21</v>
      </c>
      <c r="L3213" s="431" t="s">
        <v>408</v>
      </c>
      <c r="M3213" s="355" t="s">
        <v>13414</v>
      </c>
    </row>
    <row r="3214" spans="1:13">
      <c r="A3214" s="354">
        <v>45609</v>
      </c>
      <c r="B3214" s="355" t="s">
        <v>7453</v>
      </c>
      <c r="C3214" s="355" t="s">
        <v>541</v>
      </c>
      <c r="D3214" s="355" t="s">
        <v>7454</v>
      </c>
      <c r="E3214" s="355" t="s">
        <v>531</v>
      </c>
      <c r="F3214" s="355" t="s">
        <v>532</v>
      </c>
      <c r="G3214" s="355" t="s">
        <v>568</v>
      </c>
      <c r="H3214" s="430">
        <v>43432</v>
      </c>
      <c r="I3214" s="355">
        <f t="shared" si="57"/>
        <v>11</v>
      </c>
      <c r="J3214" s="430">
        <v>43432</v>
      </c>
      <c r="K3214" s="430">
        <v>21</v>
      </c>
      <c r="L3214" s="431" t="s">
        <v>408</v>
      </c>
      <c r="M3214" s="355" t="s">
        <v>13414</v>
      </c>
    </row>
    <row r="3215" spans="1:13">
      <c r="A3215" s="354">
        <v>45610</v>
      </c>
      <c r="B3215" s="355" t="s">
        <v>7455</v>
      </c>
      <c r="C3215" s="355" t="s">
        <v>542</v>
      </c>
      <c r="D3215" s="355" t="s">
        <v>7456</v>
      </c>
      <c r="E3215" s="355" t="s">
        <v>531</v>
      </c>
      <c r="F3215" s="355" t="s">
        <v>532</v>
      </c>
      <c r="G3215" s="355" t="s">
        <v>568</v>
      </c>
      <c r="H3215" s="430">
        <v>43834</v>
      </c>
      <c r="I3215" s="355">
        <f t="shared" si="57"/>
        <v>11</v>
      </c>
      <c r="J3215" s="430">
        <v>43834</v>
      </c>
      <c r="K3215" s="430">
        <v>21</v>
      </c>
      <c r="L3215" s="431" t="s">
        <v>408</v>
      </c>
      <c r="M3215" s="355" t="s">
        <v>13414</v>
      </c>
    </row>
    <row r="3216" spans="1:13">
      <c r="A3216" s="354">
        <v>45610</v>
      </c>
      <c r="B3216" s="355" t="s">
        <v>7457</v>
      </c>
      <c r="C3216" s="355" t="s">
        <v>535</v>
      </c>
      <c r="D3216" s="355" t="s">
        <v>7458</v>
      </c>
      <c r="E3216" s="355" t="s">
        <v>531</v>
      </c>
      <c r="F3216" s="355" t="s">
        <v>532</v>
      </c>
      <c r="G3216" s="355" t="s">
        <v>568</v>
      </c>
      <c r="H3216" s="430">
        <v>43482</v>
      </c>
      <c r="I3216" s="355">
        <f t="shared" si="57"/>
        <v>11</v>
      </c>
      <c r="J3216" s="430">
        <v>43482</v>
      </c>
      <c r="K3216" s="430">
        <v>21</v>
      </c>
      <c r="L3216" s="431" t="s">
        <v>408</v>
      </c>
      <c r="M3216" s="355" t="s">
        <v>13414</v>
      </c>
    </row>
    <row r="3217" spans="1:13">
      <c r="A3217" s="354">
        <v>45615</v>
      </c>
      <c r="B3217" s="355" t="s">
        <v>7459</v>
      </c>
      <c r="C3217" s="355" t="s">
        <v>542</v>
      </c>
      <c r="D3217" s="355" t="s">
        <v>7460</v>
      </c>
      <c r="E3217" s="355" t="s">
        <v>531</v>
      </c>
      <c r="F3217" s="355" t="s">
        <v>532</v>
      </c>
      <c r="G3217" s="355" t="s">
        <v>568</v>
      </c>
      <c r="H3217" s="430">
        <v>43883</v>
      </c>
      <c r="I3217" s="355">
        <f t="shared" si="57"/>
        <v>11</v>
      </c>
      <c r="J3217" s="430">
        <v>43883</v>
      </c>
      <c r="K3217" s="430">
        <v>21</v>
      </c>
      <c r="L3217" s="431" t="s">
        <v>408</v>
      </c>
      <c r="M3217" s="355" t="s">
        <v>13414</v>
      </c>
    </row>
    <row r="3218" spans="1:13">
      <c r="A3218" s="354">
        <v>45615</v>
      </c>
      <c r="B3218" s="355" t="s">
        <v>7461</v>
      </c>
      <c r="C3218" s="355" t="s">
        <v>534</v>
      </c>
      <c r="D3218" s="355" t="s">
        <v>7462</v>
      </c>
      <c r="E3218" s="355" t="s">
        <v>531</v>
      </c>
      <c r="F3218" s="355" t="s">
        <v>532</v>
      </c>
      <c r="G3218" s="355" t="s">
        <v>568</v>
      </c>
      <c r="H3218" s="430">
        <v>20730</v>
      </c>
      <c r="I3218" s="355">
        <f t="shared" si="57"/>
        <v>11</v>
      </c>
      <c r="J3218" s="430">
        <v>20730</v>
      </c>
      <c r="K3218" s="430">
        <v>10</v>
      </c>
      <c r="L3218" s="431" t="s">
        <v>408</v>
      </c>
      <c r="M3218" s="355" t="s">
        <v>13415</v>
      </c>
    </row>
    <row r="3219" spans="1:13">
      <c r="A3219" s="354">
        <v>45615</v>
      </c>
      <c r="B3219" s="355" t="s">
        <v>7461</v>
      </c>
      <c r="C3219" s="355" t="s">
        <v>534</v>
      </c>
      <c r="D3219" s="355" t="s">
        <v>7462</v>
      </c>
      <c r="E3219" s="355" t="s">
        <v>531</v>
      </c>
      <c r="F3219" s="355" t="s">
        <v>532</v>
      </c>
      <c r="G3219" s="355" t="s">
        <v>568</v>
      </c>
      <c r="H3219" s="430">
        <v>22988</v>
      </c>
      <c r="I3219" s="355">
        <f t="shared" si="57"/>
        <v>11</v>
      </c>
      <c r="J3219" s="430">
        <v>22988</v>
      </c>
      <c r="K3219" s="430">
        <v>11</v>
      </c>
      <c r="L3219" s="431" t="s">
        <v>408</v>
      </c>
      <c r="M3219" s="355" t="s">
        <v>13414</v>
      </c>
    </row>
    <row r="3220" spans="1:13">
      <c r="A3220" s="354">
        <v>45616</v>
      </c>
      <c r="B3220" s="355" t="s">
        <v>7463</v>
      </c>
      <c r="C3220" s="355" t="s">
        <v>542</v>
      </c>
      <c r="D3220" s="355" t="s">
        <v>7464</v>
      </c>
      <c r="E3220" s="355" t="s">
        <v>531</v>
      </c>
      <c r="F3220" s="355" t="s">
        <v>532</v>
      </c>
      <c r="G3220" s="355" t="s">
        <v>568</v>
      </c>
      <c r="H3220" s="430">
        <v>43056</v>
      </c>
      <c r="I3220" s="355">
        <f t="shared" si="57"/>
        <v>11</v>
      </c>
      <c r="J3220" s="430">
        <v>43056</v>
      </c>
      <c r="K3220" s="430">
        <v>21</v>
      </c>
      <c r="L3220" s="431" t="s">
        <v>408</v>
      </c>
      <c r="M3220" s="355" t="s">
        <v>13415</v>
      </c>
    </row>
    <row r="3221" spans="1:13">
      <c r="A3221" s="354">
        <v>45616</v>
      </c>
      <c r="B3221" s="355" t="s">
        <v>7465</v>
      </c>
      <c r="C3221" s="355" t="s">
        <v>6893</v>
      </c>
      <c r="D3221" s="355" t="s">
        <v>7466</v>
      </c>
      <c r="E3221" s="355" t="s">
        <v>531</v>
      </c>
      <c r="F3221" s="355" t="s">
        <v>532</v>
      </c>
      <c r="G3221" s="355" t="s">
        <v>568</v>
      </c>
      <c r="H3221" s="430">
        <v>42958</v>
      </c>
      <c r="I3221" s="355">
        <f t="shared" si="57"/>
        <v>11</v>
      </c>
      <c r="J3221" s="430">
        <v>42958</v>
      </c>
      <c r="K3221" s="430">
        <v>21</v>
      </c>
      <c r="L3221" s="431" t="s">
        <v>300</v>
      </c>
      <c r="M3221" s="355" t="s">
        <v>13415</v>
      </c>
    </row>
    <row r="3222" spans="1:13">
      <c r="A3222" s="354">
        <v>45617</v>
      </c>
      <c r="B3222" s="355" t="s">
        <v>7467</v>
      </c>
      <c r="C3222" s="355" t="s">
        <v>536</v>
      </c>
      <c r="D3222" s="355" t="s">
        <v>7468</v>
      </c>
      <c r="E3222" s="355" t="s">
        <v>531</v>
      </c>
      <c r="F3222" s="355" t="s">
        <v>532</v>
      </c>
      <c r="G3222" s="355" t="s">
        <v>568</v>
      </c>
      <c r="H3222" s="430">
        <v>43312</v>
      </c>
      <c r="I3222" s="355">
        <f t="shared" si="57"/>
        <v>11</v>
      </c>
      <c r="J3222" s="430">
        <v>43312</v>
      </c>
      <c r="K3222" s="430">
        <v>21</v>
      </c>
      <c r="L3222" s="431" t="s">
        <v>408</v>
      </c>
      <c r="M3222" s="355" t="s">
        <v>13415</v>
      </c>
    </row>
    <row r="3223" spans="1:13">
      <c r="A3223" s="354">
        <v>45617</v>
      </c>
      <c r="B3223" s="355" t="s">
        <v>7469</v>
      </c>
      <c r="C3223" s="355" t="s">
        <v>542</v>
      </c>
      <c r="D3223" s="355" t="s">
        <v>7470</v>
      </c>
      <c r="E3223" s="355" t="s">
        <v>531</v>
      </c>
      <c r="F3223" s="355" t="s">
        <v>532</v>
      </c>
      <c r="G3223" s="355" t="s">
        <v>568</v>
      </c>
      <c r="H3223" s="430">
        <v>43128</v>
      </c>
      <c r="I3223" s="355">
        <f t="shared" si="57"/>
        <v>11</v>
      </c>
      <c r="J3223" s="430">
        <v>43128</v>
      </c>
      <c r="K3223" s="430">
        <v>21</v>
      </c>
      <c r="L3223" s="431" t="s">
        <v>408</v>
      </c>
      <c r="M3223" s="355" t="s">
        <v>13415</v>
      </c>
    </row>
    <row r="3224" spans="1:13">
      <c r="A3224" s="354">
        <v>45621</v>
      </c>
      <c r="B3224" s="355" t="s">
        <v>7471</v>
      </c>
      <c r="C3224" s="355" t="s">
        <v>7472</v>
      </c>
      <c r="D3224" s="355" t="s">
        <v>7473</v>
      </c>
      <c r="E3224" s="355" t="s">
        <v>531</v>
      </c>
      <c r="F3224" s="355" t="s">
        <v>532</v>
      </c>
      <c r="G3224" s="355" t="s">
        <v>568</v>
      </c>
      <c r="H3224" s="430">
        <v>43162</v>
      </c>
      <c r="I3224" s="355">
        <f t="shared" si="57"/>
        <v>11</v>
      </c>
      <c r="J3224" s="430">
        <v>43162</v>
      </c>
      <c r="K3224" s="430">
        <v>21</v>
      </c>
      <c r="L3224" s="431" t="s">
        <v>408</v>
      </c>
      <c r="M3224" s="355" t="s">
        <v>13415</v>
      </c>
    </row>
    <row r="3225" spans="1:13">
      <c r="A3225" s="354">
        <v>45621</v>
      </c>
      <c r="B3225" s="355" t="s">
        <v>7474</v>
      </c>
      <c r="C3225" s="355" t="s">
        <v>542</v>
      </c>
      <c r="D3225" s="355" t="s">
        <v>7475</v>
      </c>
      <c r="E3225" s="355" t="s">
        <v>531</v>
      </c>
      <c r="F3225" s="355" t="s">
        <v>532</v>
      </c>
      <c r="G3225" s="355" t="s">
        <v>568</v>
      </c>
      <c r="H3225" s="430">
        <v>10242</v>
      </c>
      <c r="I3225" s="355">
        <f t="shared" si="57"/>
        <v>11</v>
      </c>
      <c r="J3225" s="430">
        <v>10242</v>
      </c>
      <c r="K3225" s="430">
        <v>5</v>
      </c>
      <c r="L3225" s="431" t="s">
        <v>408</v>
      </c>
      <c r="M3225" s="355" t="s">
        <v>13416</v>
      </c>
    </row>
    <row r="3226" spans="1:13">
      <c r="A3226" s="354">
        <v>45621</v>
      </c>
      <c r="B3226" s="355" t="s">
        <v>7474</v>
      </c>
      <c r="C3226" s="355" t="s">
        <v>542</v>
      </c>
      <c r="D3226" s="355" t="s">
        <v>7475</v>
      </c>
      <c r="E3226" s="355" t="s">
        <v>531</v>
      </c>
      <c r="F3226" s="355" t="s">
        <v>532</v>
      </c>
      <c r="G3226" s="355" t="s">
        <v>568</v>
      </c>
      <c r="H3226" s="430">
        <v>33235</v>
      </c>
      <c r="I3226" s="355">
        <f t="shared" si="57"/>
        <v>11</v>
      </c>
      <c r="J3226" s="430">
        <v>33235</v>
      </c>
      <c r="K3226" s="430">
        <v>16</v>
      </c>
      <c r="L3226" s="431" t="s">
        <v>408</v>
      </c>
      <c r="M3226" s="355" t="s">
        <v>13415</v>
      </c>
    </row>
    <row r="3227" spans="1:13">
      <c r="A3227" s="354">
        <v>45622</v>
      </c>
      <c r="B3227" s="355" t="s">
        <v>7476</v>
      </c>
      <c r="C3227" s="355" t="s">
        <v>6932</v>
      </c>
      <c r="D3227" s="355" t="s">
        <v>7477</v>
      </c>
      <c r="E3227" s="355" t="s">
        <v>531</v>
      </c>
      <c r="F3227" s="355" t="s">
        <v>532</v>
      </c>
      <c r="G3227" s="355" t="s">
        <v>568</v>
      </c>
      <c r="H3227" s="430">
        <v>43384</v>
      </c>
      <c r="I3227" s="355">
        <f t="shared" si="57"/>
        <v>11</v>
      </c>
      <c r="J3227" s="430">
        <v>43384</v>
      </c>
      <c r="K3227" s="430">
        <v>21</v>
      </c>
      <c r="L3227" s="431" t="s">
        <v>408</v>
      </c>
      <c r="M3227" s="355" t="s">
        <v>13416</v>
      </c>
    </row>
    <row r="3228" spans="1:13">
      <c r="A3228" s="354">
        <v>45623</v>
      </c>
      <c r="B3228" s="355" t="s">
        <v>7478</v>
      </c>
      <c r="C3228" s="355" t="s">
        <v>536</v>
      </c>
      <c r="D3228" s="355" t="s">
        <v>7479</v>
      </c>
      <c r="E3228" s="355" t="s">
        <v>531</v>
      </c>
      <c r="F3228" s="355" t="s">
        <v>532</v>
      </c>
      <c r="G3228" s="355" t="s">
        <v>568</v>
      </c>
      <c r="H3228" s="430">
        <v>42760</v>
      </c>
      <c r="I3228" s="355">
        <f t="shared" si="57"/>
        <v>11</v>
      </c>
      <c r="J3228" s="430">
        <v>42760</v>
      </c>
      <c r="K3228" s="430">
        <v>21</v>
      </c>
      <c r="L3228" s="431" t="s">
        <v>408</v>
      </c>
      <c r="M3228" s="355" t="s">
        <v>13416</v>
      </c>
    </row>
    <row r="3229" spans="1:13">
      <c r="A3229" s="354">
        <v>45597</v>
      </c>
      <c r="B3229" s="355" t="s">
        <v>7480</v>
      </c>
      <c r="C3229" s="355" t="s">
        <v>537</v>
      </c>
      <c r="D3229" s="355" t="s">
        <v>7481</v>
      </c>
      <c r="E3229" s="355" t="s">
        <v>531</v>
      </c>
      <c r="F3229" s="355" t="s">
        <v>532</v>
      </c>
      <c r="G3229" s="355" t="s">
        <v>568</v>
      </c>
      <c r="H3229" s="430">
        <v>43065</v>
      </c>
      <c r="I3229" s="355">
        <f t="shared" si="57"/>
        <v>11</v>
      </c>
      <c r="J3229" s="430">
        <v>43065</v>
      </c>
      <c r="K3229" s="430">
        <v>21</v>
      </c>
      <c r="L3229" s="431" t="s">
        <v>408</v>
      </c>
      <c r="M3229" s="355" t="s">
        <v>13413</v>
      </c>
    </row>
    <row r="3230" spans="1:13">
      <c r="A3230" s="354">
        <v>45608</v>
      </c>
      <c r="B3230" s="355" t="s">
        <v>7482</v>
      </c>
      <c r="C3230" s="355" t="s">
        <v>536</v>
      </c>
      <c r="D3230" s="355" t="s">
        <v>7483</v>
      </c>
      <c r="E3230" s="355" t="s">
        <v>531</v>
      </c>
      <c r="F3230" s="355" t="s">
        <v>532</v>
      </c>
      <c r="G3230" s="355" t="s">
        <v>568</v>
      </c>
      <c r="H3230" s="430">
        <v>32977</v>
      </c>
      <c r="I3230" s="355">
        <f t="shared" si="57"/>
        <v>11</v>
      </c>
      <c r="J3230" s="430">
        <v>32977</v>
      </c>
      <c r="K3230" s="430">
        <v>16</v>
      </c>
      <c r="L3230" s="431" t="s">
        <v>408</v>
      </c>
      <c r="M3230" s="355" t="s">
        <v>13414</v>
      </c>
    </row>
    <row r="3231" spans="1:13">
      <c r="A3231" s="354">
        <v>45608</v>
      </c>
      <c r="B3231" s="355" t="s">
        <v>7482</v>
      </c>
      <c r="C3231" s="355" t="s">
        <v>536</v>
      </c>
      <c r="D3231" s="355" t="s">
        <v>7483</v>
      </c>
      <c r="E3231" s="355" t="s">
        <v>531</v>
      </c>
      <c r="F3231" s="355" t="s">
        <v>532</v>
      </c>
      <c r="G3231" s="355" t="s">
        <v>568</v>
      </c>
      <c r="H3231" s="430">
        <v>10440</v>
      </c>
      <c r="I3231" s="355">
        <f t="shared" si="57"/>
        <v>11</v>
      </c>
      <c r="J3231" s="430">
        <v>10440</v>
      </c>
      <c r="K3231" s="430">
        <v>5</v>
      </c>
      <c r="L3231" s="431" t="s">
        <v>408</v>
      </c>
      <c r="M3231" s="355" t="s">
        <v>13413</v>
      </c>
    </row>
    <row r="3232" spans="1:13">
      <c r="A3232" s="354">
        <v>45621</v>
      </c>
      <c r="B3232" s="355" t="s">
        <v>7484</v>
      </c>
      <c r="C3232" s="355" t="s">
        <v>7485</v>
      </c>
      <c r="D3232" s="355" t="s">
        <v>7486</v>
      </c>
      <c r="E3232" s="355" t="s">
        <v>531</v>
      </c>
      <c r="F3232" s="355" t="s">
        <v>532</v>
      </c>
      <c r="G3232" s="355" t="s">
        <v>568</v>
      </c>
      <c r="H3232" s="430">
        <v>44306</v>
      </c>
      <c r="I3232" s="355">
        <f t="shared" si="57"/>
        <v>11</v>
      </c>
      <c r="J3232" s="430">
        <v>44306</v>
      </c>
      <c r="K3232" s="430">
        <v>21</v>
      </c>
      <c r="L3232" s="431" t="s">
        <v>408</v>
      </c>
      <c r="M3232" s="355" t="s">
        <v>13416</v>
      </c>
    </row>
    <row r="3233" spans="1:13">
      <c r="A3233" s="354">
        <v>45628</v>
      </c>
      <c r="B3233" s="355" t="s">
        <v>7487</v>
      </c>
      <c r="C3233" s="355" t="s">
        <v>540</v>
      </c>
      <c r="D3233" s="355" t="s">
        <v>7488</v>
      </c>
      <c r="E3233" s="355" t="s">
        <v>531</v>
      </c>
      <c r="F3233" s="355" t="s">
        <v>532</v>
      </c>
      <c r="G3233" s="355" t="s">
        <v>568</v>
      </c>
      <c r="H3233" s="430">
        <v>43900</v>
      </c>
      <c r="I3233" s="355">
        <f t="shared" si="57"/>
        <v>12</v>
      </c>
      <c r="J3233" s="430">
        <v>43900</v>
      </c>
      <c r="K3233" s="430">
        <v>21</v>
      </c>
      <c r="L3233" s="431" t="s">
        <v>408</v>
      </c>
      <c r="M3233" s="355" t="s">
        <v>13416</v>
      </c>
    </row>
    <row r="3234" spans="1:13">
      <c r="A3234" s="354">
        <v>45628</v>
      </c>
      <c r="B3234" s="355" t="s">
        <v>7489</v>
      </c>
      <c r="C3234" s="355" t="s">
        <v>7490</v>
      </c>
      <c r="D3234" s="355" t="s">
        <v>7491</v>
      </c>
      <c r="E3234" s="355" t="s">
        <v>531</v>
      </c>
      <c r="F3234" s="355" t="s">
        <v>532</v>
      </c>
      <c r="G3234" s="355" t="s">
        <v>568</v>
      </c>
      <c r="H3234" s="430">
        <v>44242</v>
      </c>
      <c r="I3234" s="355">
        <f t="shared" si="57"/>
        <v>12</v>
      </c>
      <c r="J3234" s="430">
        <v>44242</v>
      </c>
      <c r="K3234" s="430">
        <v>21</v>
      </c>
      <c r="L3234" s="431" t="s">
        <v>408</v>
      </c>
      <c r="M3234" s="355" t="s">
        <v>13416</v>
      </c>
    </row>
    <row r="3235" spans="1:13">
      <c r="A3235" s="354">
        <v>45629</v>
      </c>
      <c r="B3235" s="355" t="s">
        <v>7492</v>
      </c>
      <c r="C3235" s="355" t="s">
        <v>536</v>
      </c>
      <c r="D3235" s="355" t="s">
        <v>7493</v>
      </c>
      <c r="E3235" s="355" t="s">
        <v>531</v>
      </c>
      <c r="F3235" s="355" t="s">
        <v>532</v>
      </c>
      <c r="G3235" s="355" t="s">
        <v>568</v>
      </c>
      <c r="H3235" s="430">
        <v>43472</v>
      </c>
      <c r="I3235" s="355">
        <f t="shared" si="57"/>
        <v>12</v>
      </c>
      <c r="J3235" s="430">
        <v>43472</v>
      </c>
      <c r="K3235" s="430">
        <v>21</v>
      </c>
      <c r="L3235" s="431" t="s">
        <v>408</v>
      </c>
      <c r="M3235" s="355" t="s">
        <v>13416</v>
      </c>
    </row>
    <row r="3236" spans="1:13">
      <c r="A3236" s="354">
        <v>45629</v>
      </c>
      <c r="B3236" s="355" t="s">
        <v>7494</v>
      </c>
      <c r="C3236" s="355" t="s">
        <v>540</v>
      </c>
      <c r="D3236" s="355" t="s">
        <v>7495</v>
      </c>
      <c r="E3236" s="355" t="s">
        <v>531</v>
      </c>
      <c r="F3236" s="355" t="s">
        <v>532</v>
      </c>
      <c r="G3236" s="355" t="s">
        <v>568</v>
      </c>
      <c r="H3236" s="430">
        <v>12536</v>
      </c>
      <c r="I3236" s="355">
        <f t="shared" si="57"/>
        <v>12</v>
      </c>
      <c r="J3236" s="430">
        <v>12536</v>
      </c>
      <c r="K3236" s="430">
        <v>6</v>
      </c>
      <c r="L3236" s="431" t="s">
        <v>408</v>
      </c>
      <c r="M3236" s="355" t="s">
        <v>13417</v>
      </c>
    </row>
    <row r="3237" spans="1:13">
      <c r="A3237" s="354">
        <v>45629</v>
      </c>
      <c r="B3237" s="355" t="s">
        <v>7494</v>
      </c>
      <c r="C3237" s="355" t="s">
        <v>540</v>
      </c>
      <c r="D3237" s="355" t="s">
        <v>7495</v>
      </c>
      <c r="E3237" s="355" t="s">
        <v>531</v>
      </c>
      <c r="F3237" s="355" t="s">
        <v>532</v>
      </c>
      <c r="G3237" s="355" t="s">
        <v>568</v>
      </c>
      <c r="H3237" s="430">
        <v>31432</v>
      </c>
      <c r="I3237" s="355">
        <f t="shared" si="57"/>
        <v>12</v>
      </c>
      <c r="J3237" s="430">
        <v>31432</v>
      </c>
      <c r="K3237" s="430">
        <v>15</v>
      </c>
      <c r="L3237" s="431" t="s">
        <v>408</v>
      </c>
      <c r="M3237" s="355" t="s">
        <v>13416</v>
      </c>
    </row>
    <row r="3238" spans="1:13">
      <c r="A3238" s="354">
        <v>45630</v>
      </c>
      <c r="B3238" s="355" t="s">
        <v>7496</v>
      </c>
      <c r="C3238" s="355" t="s">
        <v>570</v>
      </c>
      <c r="D3238" s="355" t="s">
        <v>7497</v>
      </c>
      <c r="E3238" s="355" t="s">
        <v>531</v>
      </c>
      <c r="F3238" s="355" t="s">
        <v>532</v>
      </c>
      <c r="G3238" s="355" t="s">
        <v>568</v>
      </c>
      <c r="H3238" s="430">
        <v>43844</v>
      </c>
      <c r="I3238" s="355">
        <f t="shared" si="57"/>
        <v>12</v>
      </c>
      <c r="J3238" s="430">
        <v>43844</v>
      </c>
      <c r="K3238" s="430">
        <v>21</v>
      </c>
      <c r="L3238" s="431" t="s">
        <v>408</v>
      </c>
      <c r="M3238" s="355" t="s">
        <v>13417</v>
      </c>
    </row>
    <row r="3239" spans="1:13">
      <c r="A3239" s="354">
        <v>45630</v>
      </c>
      <c r="B3239" s="355" t="s">
        <v>7498</v>
      </c>
      <c r="C3239" s="355" t="s">
        <v>7499</v>
      </c>
      <c r="D3239" s="355" t="s">
        <v>7500</v>
      </c>
      <c r="E3239" s="355" t="s">
        <v>531</v>
      </c>
      <c r="F3239" s="355" t="s">
        <v>532</v>
      </c>
      <c r="G3239" s="355" t="s">
        <v>568</v>
      </c>
      <c r="H3239" s="430">
        <v>43592</v>
      </c>
      <c r="I3239" s="355">
        <f t="shared" si="57"/>
        <v>12</v>
      </c>
      <c r="J3239" s="430">
        <v>43592</v>
      </c>
      <c r="K3239" s="430">
        <v>21</v>
      </c>
      <c r="L3239" s="431" t="s">
        <v>408</v>
      </c>
      <c r="M3239" s="355" t="s">
        <v>13417</v>
      </c>
    </row>
    <row r="3240" spans="1:13">
      <c r="A3240" s="354">
        <v>45631</v>
      </c>
      <c r="B3240" s="355" t="s">
        <v>7501</v>
      </c>
      <c r="C3240" s="355" t="s">
        <v>554</v>
      </c>
      <c r="D3240" s="355" t="s">
        <v>7502</v>
      </c>
      <c r="E3240" s="355" t="s">
        <v>531</v>
      </c>
      <c r="F3240" s="355" t="s">
        <v>532</v>
      </c>
      <c r="G3240" s="355" t="s">
        <v>568</v>
      </c>
      <c r="H3240" s="430">
        <v>43194</v>
      </c>
      <c r="I3240" s="355">
        <f t="shared" si="57"/>
        <v>12</v>
      </c>
      <c r="J3240" s="430">
        <v>43194</v>
      </c>
      <c r="K3240" s="430">
        <v>21</v>
      </c>
      <c r="L3240" s="431" t="s">
        <v>408</v>
      </c>
      <c r="M3240" s="355" t="s">
        <v>13417</v>
      </c>
    </row>
    <row r="3241" spans="1:13">
      <c r="A3241" s="354">
        <v>45635</v>
      </c>
      <c r="B3241" s="355" t="s">
        <v>7503</v>
      </c>
      <c r="C3241" s="355" t="s">
        <v>7504</v>
      </c>
      <c r="D3241" s="355" t="s">
        <v>7505</v>
      </c>
      <c r="E3241" s="355" t="s">
        <v>531</v>
      </c>
      <c r="F3241" s="355" t="s">
        <v>532</v>
      </c>
      <c r="G3241" s="355" t="s">
        <v>568</v>
      </c>
      <c r="H3241" s="430">
        <v>43258</v>
      </c>
      <c r="I3241" s="355">
        <f t="shared" si="57"/>
        <v>12</v>
      </c>
      <c r="J3241" s="430">
        <v>43258</v>
      </c>
      <c r="K3241" s="430">
        <v>21</v>
      </c>
      <c r="L3241" s="431" t="s">
        <v>408</v>
      </c>
      <c r="M3241" s="355" t="s">
        <v>13418</v>
      </c>
    </row>
    <row r="3242" spans="1:13">
      <c r="A3242" s="354">
        <v>45635</v>
      </c>
      <c r="B3242" s="355" t="s">
        <v>7506</v>
      </c>
      <c r="C3242" s="355" t="s">
        <v>7507</v>
      </c>
      <c r="D3242" s="355" t="s">
        <v>7508</v>
      </c>
      <c r="E3242" s="355" t="s">
        <v>531</v>
      </c>
      <c r="F3242" s="355" t="s">
        <v>532</v>
      </c>
      <c r="G3242" s="355" t="s">
        <v>568</v>
      </c>
      <c r="H3242" s="430">
        <v>42860</v>
      </c>
      <c r="I3242" s="355">
        <f t="shared" si="57"/>
        <v>12</v>
      </c>
      <c r="J3242" s="430">
        <v>42860</v>
      </c>
      <c r="K3242" s="430">
        <v>21</v>
      </c>
      <c r="L3242" s="431" t="s">
        <v>408</v>
      </c>
      <c r="M3242" s="355" t="s">
        <v>13418</v>
      </c>
    </row>
    <row r="3243" spans="1:13">
      <c r="A3243" s="354">
        <v>45636</v>
      </c>
      <c r="B3243" s="355" t="s">
        <v>7509</v>
      </c>
      <c r="C3243" s="355" t="s">
        <v>7510</v>
      </c>
      <c r="D3243" s="355" t="s">
        <v>7511</v>
      </c>
      <c r="E3243" s="355" t="s">
        <v>531</v>
      </c>
      <c r="F3243" s="355" t="s">
        <v>532</v>
      </c>
      <c r="G3243" s="355" t="s">
        <v>568</v>
      </c>
      <c r="H3243" s="430">
        <v>43462</v>
      </c>
      <c r="I3243" s="355">
        <f t="shared" si="57"/>
        <v>12</v>
      </c>
      <c r="J3243" s="430">
        <v>43462</v>
      </c>
      <c r="K3243" s="430">
        <v>21</v>
      </c>
      <c r="L3243" s="431" t="s">
        <v>408</v>
      </c>
      <c r="M3243" s="355" t="s">
        <v>13417</v>
      </c>
    </row>
    <row r="3244" spans="1:13">
      <c r="A3244" s="354">
        <v>45636</v>
      </c>
      <c r="B3244" s="355" t="s">
        <v>7512</v>
      </c>
      <c r="C3244" s="355" t="s">
        <v>7513</v>
      </c>
      <c r="D3244" s="355" t="s">
        <v>7514</v>
      </c>
      <c r="E3244" s="355" t="s">
        <v>531</v>
      </c>
      <c r="F3244" s="355" t="s">
        <v>532</v>
      </c>
      <c r="G3244" s="355" t="s">
        <v>568</v>
      </c>
      <c r="H3244" s="430">
        <v>43622</v>
      </c>
      <c r="I3244" s="355">
        <f t="shared" si="57"/>
        <v>12</v>
      </c>
      <c r="J3244" s="430">
        <v>43622</v>
      </c>
      <c r="K3244" s="430">
        <v>21</v>
      </c>
      <c r="L3244" s="431" t="s">
        <v>408</v>
      </c>
      <c r="M3244" s="355" t="s">
        <v>13417</v>
      </c>
    </row>
    <row r="3245" spans="1:13">
      <c r="A3245" s="354">
        <v>45637</v>
      </c>
      <c r="B3245" s="355" t="s">
        <v>7515</v>
      </c>
      <c r="C3245" s="355" t="s">
        <v>7516</v>
      </c>
      <c r="D3245" s="355" t="s">
        <v>7517</v>
      </c>
      <c r="E3245" s="355" t="s">
        <v>531</v>
      </c>
      <c r="F3245" s="355" t="s">
        <v>532</v>
      </c>
      <c r="G3245" s="355" t="s">
        <v>568</v>
      </c>
      <c r="H3245" s="430">
        <v>43834</v>
      </c>
      <c r="I3245" s="355">
        <f t="shared" si="57"/>
        <v>12</v>
      </c>
      <c r="J3245" s="430">
        <v>43834</v>
      </c>
      <c r="K3245" s="430">
        <v>21</v>
      </c>
      <c r="L3245" s="431" t="s">
        <v>408</v>
      </c>
      <c r="M3245" s="355" t="s">
        <v>13417</v>
      </c>
    </row>
    <row r="3246" spans="1:13">
      <c r="A3246" s="354">
        <v>45637</v>
      </c>
      <c r="B3246" s="355" t="s">
        <v>7518</v>
      </c>
      <c r="C3246" s="355" t="s">
        <v>7519</v>
      </c>
      <c r="D3246" s="355" t="s">
        <v>7520</v>
      </c>
      <c r="E3246" s="355" t="s">
        <v>531</v>
      </c>
      <c r="F3246" s="355" t="s">
        <v>532</v>
      </c>
      <c r="G3246" s="355" t="s">
        <v>568</v>
      </c>
      <c r="H3246" s="430">
        <v>38304</v>
      </c>
      <c r="I3246" s="355">
        <f t="shared" si="57"/>
        <v>12</v>
      </c>
      <c r="J3246" s="430">
        <v>38304</v>
      </c>
      <c r="K3246" s="430">
        <v>19</v>
      </c>
      <c r="L3246" s="431" t="s">
        <v>408</v>
      </c>
      <c r="M3246" s="355" t="s">
        <v>13418</v>
      </c>
    </row>
    <row r="3247" spans="1:13">
      <c r="A3247" s="354">
        <v>45637</v>
      </c>
      <c r="B3247" s="355" t="s">
        <v>7518</v>
      </c>
      <c r="C3247" s="355" t="s">
        <v>7519</v>
      </c>
      <c r="D3247" s="355" t="s">
        <v>7520</v>
      </c>
      <c r="E3247" s="355" t="s">
        <v>531</v>
      </c>
      <c r="F3247" s="355" t="s">
        <v>532</v>
      </c>
      <c r="G3247" s="355" t="s">
        <v>568</v>
      </c>
      <c r="H3247" s="430">
        <v>4132</v>
      </c>
      <c r="I3247" s="355">
        <f t="shared" si="57"/>
        <v>12</v>
      </c>
      <c r="J3247" s="430">
        <v>4132</v>
      </c>
      <c r="K3247" s="430">
        <v>2</v>
      </c>
      <c r="L3247" s="431" t="s">
        <v>408</v>
      </c>
      <c r="M3247" s="355" t="s">
        <v>13417</v>
      </c>
    </row>
    <row r="3248" spans="1:13">
      <c r="A3248" s="354">
        <v>45638</v>
      </c>
      <c r="B3248" s="355" t="s">
        <v>7521</v>
      </c>
      <c r="C3248" s="355" t="s">
        <v>7522</v>
      </c>
      <c r="D3248" s="355" t="s">
        <v>7523</v>
      </c>
      <c r="E3248" s="355" t="s">
        <v>531</v>
      </c>
      <c r="F3248" s="355" t="s">
        <v>532</v>
      </c>
      <c r="G3248" s="355" t="s">
        <v>568</v>
      </c>
      <c r="H3248" s="430">
        <v>43306</v>
      </c>
      <c r="I3248" s="355">
        <f t="shared" si="57"/>
        <v>12</v>
      </c>
      <c r="J3248" s="430">
        <v>43306</v>
      </c>
      <c r="K3248" s="430">
        <v>21</v>
      </c>
      <c r="L3248" s="431" t="s">
        <v>408</v>
      </c>
      <c r="M3248" s="355" t="s">
        <v>13418</v>
      </c>
    </row>
    <row r="3249" spans="1:13">
      <c r="A3249" s="354">
        <v>45642</v>
      </c>
      <c r="B3249" s="355" t="s">
        <v>7524</v>
      </c>
      <c r="C3249" s="355" t="s">
        <v>7525</v>
      </c>
      <c r="D3249" s="355" t="s">
        <v>7526</v>
      </c>
      <c r="E3249" s="355" t="s">
        <v>531</v>
      </c>
      <c r="F3249" s="355" t="s">
        <v>532</v>
      </c>
      <c r="G3249" s="355" t="s">
        <v>568</v>
      </c>
      <c r="H3249" s="430">
        <v>43449</v>
      </c>
      <c r="I3249" s="355">
        <f t="shared" si="57"/>
        <v>12</v>
      </c>
      <c r="J3249" s="430">
        <v>43449</v>
      </c>
      <c r="K3249" s="430">
        <v>21</v>
      </c>
      <c r="L3249" s="431" t="s">
        <v>408</v>
      </c>
      <c r="M3249" s="355" t="s">
        <v>13418</v>
      </c>
    </row>
    <row r="3250" spans="1:13">
      <c r="A3250" s="354">
        <v>45642</v>
      </c>
      <c r="B3250" s="355" t="s">
        <v>7527</v>
      </c>
      <c r="C3250" s="355" t="s">
        <v>7528</v>
      </c>
      <c r="D3250" s="355" t="s">
        <v>7529</v>
      </c>
      <c r="E3250" s="355" t="s">
        <v>531</v>
      </c>
      <c r="F3250" s="355" t="s">
        <v>532</v>
      </c>
      <c r="G3250" s="355" t="s">
        <v>568</v>
      </c>
      <c r="H3250" s="430">
        <v>43660</v>
      </c>
      <c r="I3250" s="355">
        <f t="shared" si="57"/>
        <v>12</v>
      </c>
      <c r="J3250" s="430">
        <v>43660</v>
      </c>
      <c r="K3250" s="430">
        <v>21</v>
      </c>
      <c r="L3250" s="431" t="s">
        <v>408</v>
      </c>
      <c r="M3250" s="355" t="s">
        <v>13418</v>
      </c>
    </row>
    <row r="3251" spans="1:13">
      <c r="A3251" s="354">
        <v>45643</v>
      </c>
      <c r="B3251" s="355" t="s">
        <v>7530</v>
      </c>
      <c r="C3251" s="355" t="s">
        <v>540</v>
      </c>
      <c r="D3251" s="355" t="s">
        <v>7531</v>
      </c>
      <c r="E3251" s="355" t="s">
        <v>531</v>
      </c>
      <c r="F3251" s="355" t="s">
        <v>532</v>
      </c>
      <c r="G3251" s="355" t="s">
        <v>568</v>
      </c>
      <c r="H3251" s="430">
        <v>43479</v>
      </c>
      <c r="I3251" s="355">
        <f t="shared" si="57"/>
        <v>12</v>
      </c>
      <c r="J3251" s="430">
        <v>43479</v>
      </c>
      <c r="K3251" s="430">
        <v>21</v>
      </c>
      <c r="L3251" s="431" t="s">
        <v>408</v>
      </c>
      <c r="M3251" s="355" t="s">
        <v>13419</v>
      </c>
    </row>
    <row r="3252" spans="1:13">
      <c r="A3252" s="354">
        <v>45644</v>
      </c>
      <c r="B3252" s="355" t="s">
        <v>7532</v>
      </c>
      <c r="C3252" s="355" t="s">
        <v>6976</v>
      </c>
      <c r="D3252" s="355" t="s">
        <v>7533</v>
      </c>
      <c r="E3252" s="355" t="s">
        <v>531</v>
      </c>
      <c r="F3252" s="355" t="s">
        <v>532</v>
      </c>
      <c r="G3252" s="355" t="s">
        <v>568</v>
      </c>
      <c r="H3252" s="430">
        <v>43523</v>
      </c>
      <c r="I3252" s="355">
        <f t="shared" si="57"/>
        <v>12</v>
      </c>
      <c r="J3252" s="430">
        <v>43523</v>
      </c>
      <c r="K3252" s="430">
        <v>21</v>
      </c>
      <c r="L3252" s="431" t="s">
        <v>408</v>
      </c>
      <c r="M3252" s="355" t="s">
        <v>13419</v>
      </c>
    </row>
    <row r="3253" spans="1:13">
      <c r="A3253" s="354">
        <v>45644</v>
      </c>
      <c r="B3253" s="355" t="s">
        <v>7534</v>
      </c>
      <c r="C3253" s="355" t="s">
        <v>7535</v>
      </c>
      <c r="D3253" s="355" t="s">
        <v>7536</v>
      </c>
      <c r="E3253" s="355" t="s">
        <v>531</v>
      </c>
      <c r="F3253" s="355" t="s">
        <v>532</v>
      </c>
      <c r="G3253" s="355" t="s">
        <v>568</v>
      </c>
      <c r="H3253" s="430">
        <v>43286</v>
      </c>
      <c r="I3253" s="355">
        <f t="shared" si="57"/>
        <v>12</v>
      </c>
      <c r="J3253" s="430">
        <v>43286</v>
      </c>
      <c r="K3253" s="430">
        <v>21</v>
      </c>
      <c r="L3253" s="431" t="s">
        <v>408</v>
      </c>
      <c r="M3253" s="355" t="s">
        <v>13419</v>
      </c>
    </row>
    <row r="3254" spans="1:13">
      <c r="A3254" s="354">
        <v>45645</v>
      </c>
      <c r="B3254" s="355" t="s">
        <v>7537</v>
      </c>
      <c r="C3254" s="355" t="s">
        <v>7538</v>
      </c>
      <c r="D3254" s="355" t="s">
        <v>7539</v>
      </c>
      <c r="E3254" s="355" t="s">
        <v>531</v>
      </c>
      <c r="F3254" s="355" t="s">
        <v>532</v>
      </c>
      <c r="G3254" s="355" t="s">
        <v>568</v>
      </c>
      <c r="H3254" s="430">
        <v>42952</v>
      </c>
      <c r="I3254" s="355">
        <f t="shared" si="57"/>
        <v>12</v>
      </c>
      <c r="J3254" s="430">
        <v>42952</v>
      </c>
      <c r="K3254" s="430">
        <v>21</v>
      </c>
      <c r="L3254" s="431" t="s">
        <v>408</v>
      </c>
      <c r="M3254" s="355" t="s">
        <v>13419</v>
      </c>
    </row>
    <row r="3255" spans="1:13">
      <c r="A3255" s="354">
        <v>45649</v>
      </c>
      <c r="B3255" s="355" t="s">
        <v>7540</v>
      </c>
      <c r="C3255" s="355" t="s">
        <v>7541</v>
      </c>
      <c r="D3255" s="355" t="s">
        <v>7542</v>
      </c>
      <c r="E3255" s="355" t="s">
        <v>531</v>
      </c>
      <c r="F3255" s="355" t="s">
        <v>532</v>
      </c>
      <c r="G3255" s="355" t="s">
        <v>568</v>
      </c>
      <c r="H3255" s="430">
        <v>43436</v>
      </c>
      <c r="I3255" s="355">
        <f t="shared" si="57"/>
        <v>12</v>
      </c>
      <c r="J3255" s="430">
        <v>43436</v>
      </c>
      <c r="K3255" s="430">
        <v>21</v>
      </c>
      <c r="L3255" s="431" t="s">
        <v>408</v>
      </c>
      <c r="M3255" s="355" t="s">
        <v>13419</v>
      </c>
    </row>
    <row r="3256" spans="1:13">
      <c r="A3256" s="354">
        <v>45649</v>
      </c>
      <c r="B3256" s="355" t="s">
        <v>7543</v>
      </c>
      <c r="C3256" s="355" t="s">
        <v>7544</v>
      </c>
      <c r="D3256" s="355" t="s">
        <v>7545</v>
      </c>
      <c r="E3256" s="355" t="s">
        <v>531</v>
      </c>
      <c r="F3256" s="355" t="s">
        <v>532</v>
      </c>
      <c r="G3256" s="355" t="s">
        <v>568</v>
      </c>
      <c r="H3256" s="430">
        <v>43350</v>
      </c>
      <c r="I3256" s="355">
        <f t="shared" si="57"/>
        <v>12</v>
      </c>
      <c r="J3256" s="430">
        <v>43350</v>
      </c>
      <c r="K3256" s="430">
        <v>21</v>
      </c>
      <c r="L3256" s="431" t="s">
        <v>408</v>
      </c>
      <c r="M3256" s="355" t="s">
        <v>13419</v>
      </c>
    </row>
    <row r="3257" spans="1:13">
      <c r="A3257" s="354">
        <v>45308</v>
      </c>
      <c r="B3257" s="355" t="s">
        <v>7546</v>
      </c>
      <c r="C3257" s="355" t="s">
        <v>501</v>
      </c>
      <c r="D3257" s="355" t="s">
        <v>7547</v>
      </c>
      <c r="E3257" s="355" t="s">
        <v>563</v>
      </c>
      <c r="F3257" s="355" t="s">
        <v>564</v>
      </c>
      <c r="G3257" s="355" t="s">
        <v>575</v>
      </c>
      <c r="H3257" s="430">
        <v>45580</v>
      </c>
      <c r="I3257" s="355">
        <f t="shared" si="57"/>
        <v>1</v>
      </c>
      <c r="J3257" s="430">
        <v>45580</v>
      </c>
      <c r="K3257" s="430">
        <v>22</v>
      </c>
      <c r="L3257" s="431" t="s">
        <v>408</v>
      </c>
      <c r="M3257" s="355" t="s">
        <v>577</v>
      </c>
    </row>
    <row r="3258" spans="1:13">
      <c r="A3258" s="354">
        <v>45310</v>
      </c>
      <c r="B3258" s="355" t="s">
        <v>7548</v>
      </c>
      <c r="C3258" s="355" t="s">
        <v>441</v>
      </c>
      <c r="D3258" s="355" t="s">
        <v>7549</v>
      </c>
      <c r="E3258" s="355" t="s">
        <v>405</v>
      </c>
      <c r="F3258" s="355" t="s">
        <v>406</v>
      </c>
      <c r="G3258" s="355" t="s">
        <v>575</v>
      </c>
      <c r="H3258" s="430">
        <v>12220</v>
      </c>
      <c r="I3258" s="355">
        <f t="shared" si="57"/>
        <v>1</v>
      </c>
      <c r="J3258" s="430">
        <v>12220</v>
      </c>
      <c r="K3258" s="430">
        <v>6</v>
      </c>
      <c r="L3258" s="431" t="s">
        <v>408</v>
      </c>
      <c r="M3258" s="355" t="s">
        <v>577</v>
      </c>
    </row>
    <row r="3259" spans="1:13">
      <c r="A3259" s="354">
        <v>45320</v>
      </c>
      <c r="B3259" s="355" t="s">
        <v>7550</v>
      </c>
      <c r="C3259" s="355" t="s">
        <v>493</v>
      </c>
      <c r="D3259" s="355" t="s">
        <v>7551</v>
      </c>
      <c r="E3259" s="355" t="s">
        <v>563</v>
      </c>
      <c r="F3259" s="355" t="s">
        <v>564</v>
      </c>
      <c r="G3259" s="355" t="s">
        <v>575</v>
      </c>
      <c r="H3259" s="430">
        <v>45100</v>
      </c>
      <c r="I3259" s="355">
        <f t="shared" si="57"/>
        <v>1</v>
      </c>
      <c r="J3259" s="430">
        <v>45100</v>
      </c>
      <c r="K3259" s="430">
        <v>22</v>
      </c>
      <c r="L3259" s="431" t="s">
        <v>408</v>
      </c>
      <c r="M3259" s="355" t="s">
        <v>577</v>
      </c>
    </row>
    <row r="3260" spans="1:13">
      <c r="A3260" s="354">
        <v>45334</v>
      </c>
      <c r="B3260" s="355" t="s">
        <v>7552</v>
      </c>
      <c r="C3260" s="355" t="s">
        <v>502</v>
      </c>
      <c r="D3260" s="355" t="s">
        <v>7553</v>
      </c>
      <c r="E3260" s="355" t="s">
        <v>563</v>
      </c>
      <c r="F3260" s="355" t="s">
        <v>564</v>
      </c>
      <c r="G3260" s="355" t="s">
        <v>575</v>
      </c>
      <c r="H3260" s="430">
        <v>46920</v>
      </c>
      <c r="I3260" s="355">
        <f t="shared" si="57"/>
        <v>2</v>
      </c>
      <c r="J3260" s="430">
        <v>46920</v>
      </c>
      <c r="K3260" s="430">
        <v>23</v>
      </c>
      <c r="L3260" s="431" t="s">
        <v>408</v>
      </c>
      <c r="M3260" s="355" t="s">
        <v>577</v>
      </c>
    </row>
    <row r="3261" spans="1:13">
      <c r="A3261" s="354">
        <v>45348</v>
      </c>
      <c r="B3261" s="355" t="s">
        <v>7008</v>
      </c>
      <c r="C3261" s="355" t="s">
        <v>7009</v>
      </c>
      <c r="D3261" s="355" t="s">
        <v>7010</v>
      </c>
      <c r="E3261" s="355" t="s">
        <v>563</v>
      </c>
      <c r="F3261" s="355" t="s">
        <v>564</v>
      </c>
      <c r="G3261" s="355" t="s">
        <v>575</v>
      </c>
      <c r="H3261" s="430">
        <v>22040</v>
      </c>
      <c r="I3261" s="355">
        <f t="shared" si="57"/>
        <v>2</v>
      </c>
      <c r="J3261" s="430">
        <v>22040</v>
      </c>
      <c r="K3261" s="430">
        <v>11</v>
      </c>
      <c r="L3261" s="431" t="s">
        <v>408</v>
      </c>
      <c r="M3261" s="355" t="s">
        <v>577</v>
      </c>
    </row>
    <row r="3262" spans="1:13">
      <c r="A3262" s="354">
        <v>45362</v>
      </c>
      <c r="B3262" s="355" t="s">
        <v>7554</v>
      </c>
      <c r="C3262" s="355" t="s">
        <v>500</v>
      </c>
      <c r="D3262" s="355" t="s">
        <v>7555</v>
      </c>
      <c r="E3262" s="355" t="s">
        <v>563</v>
      </c>
      <c r="F3262" s="355" t="s">
        <v>564</v>
      </c>
      <c r="G3262" s="355" t="s">
        <v>575</v>
      </c>
      <c r="H3262" s="430">
        <v>43400</v>
      </c>
      <c r="I3262" s="355">
        <f t="shared" si="57"/>
        <v>3</v>
      </c>
      <c r="J3262" s="430">
        <v>43400</v>
      </c>
      <c r="K3262" s="430">
        <v>22</v>
      </c>
      <c r="L3262" s="431" t="s">
        <v>408</v>
      </c>
      <c r="M3262" s="355" t="s">
        <v>577</v>
      </c>
    </row>
    <row r="3263" spans="1:13">
      <c r="A3263" s="354">
        <v>45369</v>
      </c>
      <c r="B3263" s="355" t="s">
        <v>7556</v>
      </c>
      <c r="C3263" s="355" t="s">
        <v>2840</v>
      </c>
      <c r="D3263" s="355" t="s">
        <v>7557</v>
      </c>
      <c r="E3263" s="355" t="s">
        <v>405</v>
      </c>
      <c r="F3263" s="355" t="s">
        <v>406</v>
      </c>
      <c r="G3263" s="355" t="s">
        <v>575</v>
      </c>
      <c r="H3263" s="430">
        <v>29105</v>
      </c>
      <c r="I3263" s="355">
        <f t="shared" si="57"/>
        <v>3</v>
      </c>
      <c r="J3263" s="430">
        <v>29105</v>
      </c>
      <c r="K3263" s="430">
        <v>14</v>
      </c>
      <c r="L3263" s="431" t="s">
        <v>408</v>
      </c>
      <c r="M3263" s="355" t="s">
        <v>577</v>
      </c>
    </row>
    <row r="3264" spans="1:13">
      <c r="A3264" s="354">
        <v>45376</v>
      </c>
      <c r="B3264" s="355" t="s">
        <v>7558</v>
      </c>
      <c r="C3264" s="355" t="s">
        <v>496</v>
      </c>
      <c r="D3264" s="355" t="s">
        <v>7559</v>
      </c>
      <c r="E3264" s="355" t="s">
        <v>563</v>
      </c>
      <c r="F3264" s="355" t="s">
        <v>564</v>
      </c>
      <c r="G3264" s="355" t="s">
        <v>575</v>
      </c>
      <c r="H3264" s="430">
        <v>22674</v>
      </c>
      <c r="I3264" s="355">
        <f t="shared" si="57"/>
        <v>3</v>
      </c>
      <c r="J3264" s="430">
        <v>22674</v>
      </c>
      <c r="K3264" s="430">
        <v>11</v>
      </c>
      <c r="L3264" s="431" t="s">
        <v>408</v>
      </c>
      <c r="M3264" s="355" t="s">
        <v>13420</v>
      </c>
    </row>
    <row r="3265" spans="1:13">
      <c r="A3265" s="354">
        <v>45390</v>
      </c>
      <c r="B3265" s="355" t="s">
        <v>7560</v>
      </c>
      <c r="C3265" s="355" t="s">
        <v>500</v>
      </c>
      <c r="D3265" s="355" t="s">
        <v>7561</v>
      </c>
      <c r="E3265" s="355" t="s">
        <v>563</v>
      </c>
      <c r="F3265" s="355" t="s">
        <v>564</v>
      </c>
      <c r="G3265" s="355" t="s">
        <v>575</v>
      </c>
      <c r="H3265" s="430">
        <v>47740</v>
      </c>
      <c r="I3265" s="355">
        <f t="shared" si="57"/>
        <v>4</v>
      </c>
      <c r="J3265" s="430">
        <v>47740</v>
      </c>
      <c r="K3265" s="430">
        <v>23</v>
      </c>
      <c r="L3265" s="431" t="s">
        <v>408</v>
      </c>
      <c r="M3265" s="355" t="s">
        <v>13420</v>
      </c>
    </row>
    <row r="3266" spans="1:13">
      <c r="A3266" s="354">
        <v>45394</v>
      </c>
      <c r="B3266" s="355" t="s">
        <v>7562</v>
      </c>
      <c r="C3266" s="355" t="s">
        <v>498</v>
      </c>
      <c r="D3266" s="355" t="s">
        <v>7563</v>
      </c>
      <c r="E3266" s="355" t="s">
        <v>563</v>
      </c>
      <c r="F3266" s="355" t="s">
        <v>564</v>
      </c>
      <c r="G3266" s="355" t="s">
        <v>575</v>
      </c>
      <c r="H3266" s="430">
        <v>45240</v>
      </c>
      <c r="I3266" s="355">
        <f t="shared" si="57"/>
        <v>4</v>
      </c>
      <c r="J3266" s="430">
        <v>45240</v>
      </c>
      <c r="K3266" s="430">
        <v>22</v>
      </c>
      <c r="L3266" s="431" t="s">
        <v>408</v>
      </c>
      <c r="M3266" s="355" t="s">
        <v>13420</v>
      </c>
    </row>
    <row r="3267" spans="1:13">
      <c r="A3267" s="354">
        <v>45404</v>
      </c>
      <c r="B3267" s="355" t="s">
        <v>7564</v>
      </c>
      <c r="C3267" s="355" t="s">
        <v>496</v>
      </c>
      <c r="D3267" s="355" t="s">
        <v>7565</v>
      </c>
      <c r="E3267" s="355" t="s">
        <v>563</v>
      </c>
      <c r="F3267" s="355" t="s">
        <v>564</v>
      </c>
      <c r="G3267" s="355" t="s">
        <v>575</v>
      </c>
      <c r="H3267" s="430">
        <v>22760</v>
      </c>
      <c r="I3267" s="355">
        <f t="shared" ref="I3267:I3330" si="58">MONTH(A3267)</f>
        <v>4</v>
      </c>
      <c r="J3267" s="430">
        <v>22760</v>
      </c>
      <c r="K3267" s="430">
        <v>11</v>
      </c>
      <c r="L3267" s="431" t="s">
        <v>408</v>
      </c>
      <c r="M3267" s="355" t="s">
        <v>13420</v>
      </c>
    </row>
    <row r="3268" spans="1:13">
      <c r="A3268" s="354">
        <v>45418</v>
      </c>
      <c r="B3268" s="355" t="s">
        <v>7566</v>
      </c>
      <c r="C3268" s="355" t="s">
        <v>498</v>
      </c>
      <c r="D3268" s="355" t="s">
        <v>7567</v>
      </c>
      <c r="E3268" s="355" t="s">
        <v>563</v>
      </c>
      <c r="F3268" s="355" t="s">
        <v>564</v>
      </c>
      <c r="G3268" s="355" t="s">
        <v>575</v>
      </c>
      <c r="H3268" s="430">
        <v>47720</v>
      </c>
      <c r="I3268" s="355">
        <f t="shared" si="58"/>
        <v>5</v>
      </c>
      <c r="J3268" s="430">
        <v>47720</v>
      </c>
      <c r="K3268" s="430">
        <v>23</v>
      </c>
      <c r="L3268" s="431" t="s">
        <v>408</v>
      </c>
      <c r="M3268" s="355" t="s">
        <v>13420</v>
      </c>
    </row>
    <row r="3269" spans="1:13">
      <c r="A3269" s="354">
        <v>45425</v>
      </c>
      <c r="B3269" s="355" t="s">
        <v>7568</v>
      </c>
      <c r="C3269" s="355" t="s">
        <v>498</v>
      </c>
      <c r="D3269" s="355" t="s">
        <v>7569</v>
      </c>
      <c r="E3269" s="355" t="s">
        <v>563</v>
      </c>
      <c r="F3269" s="355" t="s">
        <v>564</v>
      </c>
      <c r="G3269" s="355" t="s">
        <v>575</v>
      </c>
      <c r="H3269" s="430">
        <v>45820</v>
      </c>
      <c r="I3269" s="355">
        <f t="shared" si="58"/>
        <v>5</v>
      </c>
      <c r="J3269" s="430">
        <v>45820</v>
      </c>
      <c r="K3269" s="430">
        <v>22</v>
      </c>
      <c r="L3269" s="431" t="s">
        <v>408</v>
      </c>
      <c r="M3269" s="355" t="s">
        <v>13420</v>
      </c>
    </row>
    <row r="3270" spans="1:13">
      <c r="A3270" s="354">
        <v>45426</v>
      </c>
      <c r="B3270" s="355" t="s">
        <v>7570</v>
      </c>
      <c r="C3270" s="355" t="s">
        <v>497</v>
      </c>
      <c r="D3270" s="355" t="s">
        <v>7571</v>
      </c>
      <c r="E3270" s="355" t="s">
        <v>563</v>
      </c>
      <c r="F3270" s="355" t="s">
        <v>564</v>
      </c>
      <c r="G3270" s="355" t="s">
        <v>575</v>
      </c>
      <c r="H3270" s="430">
        <v>41640</v>
      </c>
      <c r="I3270" s="355">
        <f t="shared" si="58"/>
        <v>5</v>
      </c>
      <c r="J3270" s="430">
        <v>41640</v>
      </c>
      <c r="K3270" s="430">
        <v>20</v>
      </c>
      <c r="L3270" s="431" t="s">
        <v>408</v>
      </c>
      <c r="M3270" s="355" t="s">
        <v>13420</v>
      </c>
    </row>
    <row r="3271" spans="1:13">
      <c r="A3271" s="354">
        <v>45453</v>
      </c>
      <c r="B3271" s="355" t="s">
        <v>756</v>
      </c>
      <c r="C3271" s="355" t="s">
        <v>409</v>
      </c>
      <c r="D3271" s="355" t="s">
        <v>757</v>
      </c>
      <c r="E3271" s="355" t="s">
        <v>405</v>
      </c>
      <c r="F3271" s="355" t="s">
        <v>406</v>
      </c>
      <c r="G3271" s="355" t="s">
        <v>575</v>
      </c>
      <c r="H3271" s="430">
        <v>6124</v>
      </c>
      <c r="I3271" s="355">
        <f t="shared" si="58"/>
        <v>6</v>
      </c>
      <c r="J3271" s="430">
        <v>6124</v>
      </c>
      <c r="K3271" s="430">
        <v>3</v>
      </c>
      <c r="L3271" s="431" t="s">
        <v>408</v>
      </c>
      <c r="M3271" s="355" t="s">
        <v>13421</v>
      </c>
    </row>
    <row r="3272" spans="1:13">
      <c r="A3272" s="354">
        <v>45464</v>
      </c>
      <c r="B3272" s="355" t="s">
        <v>7572</v>
      </c>
      <c r="C3272" s="355" t="s">
        <v>453</v>
      </c>
      <c r="D3272" s="355" t="s">
        <v>7573</v>
      </c>
      <c r="E3272" s="355" t="s">
        <v>405</v>
      </c>
      <c r="F3272" s="355" t="s">
        <v>406</v>
      </c>
      <c r="G3272" s="355" t="s">
        <v>575</v>
      </c>
      <c r="H3272" s="430">
        <v>5652</v>
      </c>
      <c r="I3272" s="355">
        <f t="shared" si="58"/>
        <v>6</v>
      </c>
      <c r="J3272" s="430">
        <v>5652</v>
      </c>
      <c r="K3272" s="430">
        <v>3</v>
      </c>
      <c r="L3272" s="431" t="s">
        <v>408</v>
      </c>
      <c r="M3272" s="355" t="s">
        <v>13421</v>
      </c>
    </row>
    <row r="3273" spans="1:13">
      <c r="A3273" s="354">
        <v>45512</v>
      </c>
      <c r="B3273" s="355" t="s">
        <v>758</v>
      </c>
      <c r="C3273" s="355" t="s">
        <v>440</v>
      </c>
      <c r="D3273" s="355" t="s">
        <v>759</v>
      </c>
      <c r="E3273" s="355" t="s">
        <v>405</v>
      </c>
      <c r="F3273" s="355" t="s">
        <v>406</v>
      </c>
      <c r="G3273" s="355" t="s">
        <v>575</v>
      </c>
      <c r="H3273" s="430">
        <v>10220</v>
      </c>
      <c r="I3273" s="355">
        <f t="shared" si="58"/>
        <v>8</v>
      </c>
      <c r="J3273" s="430">
        <v>10220</v>
      </c>
      <c r="K3273" s="430">
        <v>5</v>
      </c>
      <c r="L3273" s="431" t="s">
        <v>408</v>
      </c>
      <c r="M3273" s="355" t="s">
        <v>13421</v>
      </c>
    </row>
    <row r="3274" spans="1:13">
      <c r="A3274" s="354">
        <v>45530</v>
      </c>
      <c r="B3274" s="355" t="s">
        <v>7574</v>
      </c>
      <c r="C3274" s="355" t="s">
        <v>496</v>
      </c>
      <c r="D3274" s="355" t="s">
        <v>7575</v>
      </c>
      <c r="E3274" s="355" t="s">
        <v>563</v>
      </c>
      <c r="F3274" s="355" t="s">
        <v>564</v>
      </c>
      <c r="G3274" s="355" t="s">
        <v>575</v>
      </c>
      <c r="H3274" s="430">
        <v>22420</v>
      </c>
      <c r="I3274" s="355">
        <f t="shared" si="58"/>
        <v>8</v>
      </c>
      <c r="J3274" s="430">
        <v>22420</v>
      </c>
      <c r="K3274" s="430">
        <v>11</v>
      </c>
      <c r="L3274" s="431" t="s">
        <v>408</v>
      </c>
      <c r="M3274" s="355" t="s">
        <v>13421</v>
      </c>
    </row>
    <row r="3275" spans="1:13">
      <c r="A3275" s="354">
        <v>45551</v>
      </c>
      <c r="B3275" s="355" t="s">
        <v>7576</v>
      </c>
      <c r="C3275" s="355" t="s">
        <v>498</v>
      </c>
      <c r="D3275" s="355" t="s">
        <v>7577</v>
      </c>
      <c r="E3275" s="355" t="s">
        <v>563</v>
      </c>
      <c r="F3275" s="355" t="s">
        <v>564</v>
      </c>
      <c r="G3275" s="355" t="s">
        <v>575</v>
      </c>
      <c r="H3275" s="430">
        <v>45160</v>
      </c>
      <c r="I3275" s="355">
        <f t="shared" si="58"/>
        <v>9</v>
      </c>
      <c r="J3275" s="430">
        <v>45160</v>
      </c>
      <c r="K3275" s="430">
        <v>22</v>
      </c>
      <c r="L3275" s="431" t="s">
        <v>300</v>
      </c>
      <c r="M3275" s="355" t="s">
        <v>13421</v>
      </c>
    </row>
    <row r="3276" spans="1:13">
      <c r="A3276" s="354">
        <v>45538</v>
      </c>
      <c r="B3276" s="355" t="s">
        <v>760</v>
      </c>
      <c r="C3276" s="355" t="s">
        <v>411</v>
      </c>
      <c r="D3276" s="355" t="s">
        <v>761</v>
      </c>
      <c r="E3276" s="355" t="s">
        <v>405</v>
      </c>
      <c r="F3276" s="355" t="s">
        <v>406</v>
      </c>
      <c r="G3276" s="355" t="s">
        <v>575</v>
      </c>
      <c r="H3276" s="430">
        <v>5914</v>
      </c>
      <c r="I3276" s="355">
        <f t="shared" si="58"/>
        <v>9</v>
      </c>
      <c r="J3276" s="430">
        <v>5914</v>
      </c>
      <c r="K3276" s="430">
        <v>3</v>
      </c>
      <c r="L3276" s="431" t="s">
        <v>408</v>
      </c>
      <c r="M3276" s="355" t="s">
        <v>13421</v>
      </c>
    </row>
    <row r="3277" spans="1:13">
      <c r="A3277" s="354">
        <v>45546</v>
      </c>
      <c r="B3277" s="355" t="s">
        <v>7026</v>
      </c>
      <c r="C3277" s="355" t="s">
        <v>502</v>
      </c>
      <c r="D3277" s="355" t="s">
        <v>7027</v>
      </c>
      <c r="E3277" s="355" t="s">
        <v>563</v>
      </c>
      <c r="F3277" s="355" t="s">
        <v>564</v>
      </c>
      <c r="G3277" s="355" t="s">
        <v>575</v>
      </c>
      <c r="H3277" s="430">
        <v>22680</v>
      </c>
      <c r="I3277" s="355">
        <f t="shared" si="58"/>
        <v>9</v>
      </c>
      <c r="J3277" s="430">
        <v>22680</v>
      </c>
      <c r="K3277" s="430">
        <v>11</v>
      </c>
      <c r="L3277" s="431" t="s">
        <v>408</v>
      </c>
      <c r="M3277" s="355" t="s">
        <v>13421</v>
      </c>
    </row>
    <row r="3278" spans="1:13">
      <c r="A3278" s="354">
        <v>45573</v>
      </c>
      <c r="B3278" s="355" t="s">
        <v>7578</v>
      </c>
      <c r="C3278" s="355" t="s">
        <v>496</v>
      </c>
      <c r="D3278" s="355" t="s">
        <v>7579</v>
      </c>
      <c r="E3278" s="355" t="s">
        <v>563</v>
      </c>
      <c r="F3278" s="355" t="s">
        <v>564</v>
      </c>
      <c r="G3278" s="355" t="s">
        <v>575</v>
      </c>
      <c r="H3278" s="430">
        <v>47240</v>
      </c>
      <c r="I3278" s="355">
        <f t="shared" si="58"/>
        <v>10</v>
      </c>
      <c r="J3278" s="430">
        <v>47240</v>
      </c>
      <c r="K3278" s="430">
        <v>23</v>
      </c>
      <c r="L3278" s="431" t="s">
        <v>408</v>
      </c>
      <c r="M3278" s="355" t="s">
        <v>13421</v>
      </c>
    </row>
    <row r="3279" spans="1:13">
      <c r="A3279" s="354">
        <v>45587</v>
      </c>
      <c r="B3279" s="355" t="s">
        <v>7030</v>
      </c>
      <c r="C3279" s="355" t="s">
        <v>497</v>
      </c>
      <c r="D3279" s="355" t="s">
        <v>7031</v>
      </c>
      <c r="E3279" s="355" t="s">
        <v>563</v>
      </c>
      <c r="F3279" s="355" t="s">
        <v>564</v>
      </c>
      <c r="G3279" s="355" t="s">
        <v>575</v>
      </c>
      <c r="H3279" s="430">
        <v>22574</v>
      </c>
      <c r="I3279" s="355">
        <f t="shared" si="58"/>
        <v>10</v>
      </c>
      <c r="J3279" s="430">
        <v>22574</v>
      </c>
      <c r="K3279" s="430">
        <v>11</v>
      </c>
      <c r="L3279" s="431" t="s">
        <v>408</v>
      </c>
      <c r="M3279" s="355" t="s">
        <v>13421</v>
      </c>
    </row>
    <row r="3280" spans="1:13">
      <c r="A3280" s="354">
        <v>45600</v>
      </c>
      <c r="B3280" s="355" t="s">
        <v>762</v>
      </c>
      <c r="C3280" s="355" t="s">
        <v>455</v>
      </c>
      <c r="D3280" s="355" t="s">
        <v>763</v>
      </c>
      <c r="E3280" s="355" t="s">
        <v>405</v>
      </c>
      <c r="F3280" s="355" t="s">
        <v>406</v>
      </c>
      <c r="G3280" s="355" t="s">
        <v>575</v>
      </c>
      <c r="H3280" s="430">
        <v>18566</v>
      </c>
      <c r="I3280" s="355">
        <f t="shared" si="58"/>
        <v>11</v>
      </c>
      <c r="J3280" s="430">
        <v>18566</v>
      </c>
      <c r="K3280" s="430">
        <v>9</v>
      </c>
      <c r="L3280" s="431" t="s">
        <v>408</v>
      </c>
      <c r="M3280" s="355" t="s">
        <v>13421</v>
      </c>
    </row>
    <row r="3281" spans="1:13">
      <c r="A3281" s="354">
        <v>45600</v>
      </c>
      <c r="B3281" s="355" t="s">
        <v>7580</v>
      </c>
      <c r="C3281" s="355" t="s">
        <v>494</v>
      </c>
      <c r="D3281" s="355" t="s">
        <v>7581</v>
      </c>
      <c r="E3281" s="355" t="s">
        <v>563</v>
      </c>
      <c r="F3281" s="355" t="s">
        <v>564</v>
      </c>
      <c r="G3281" s="355" t="s">
        <v>575</v>
      </c>
      <c r="H3281" s="430">
        <v>47260</v>
      </c>
      <c r="I3281" s="355">
        <f t="shared" si="58"/>
        <v>11</v>
      </c>
      <c r="J3281" s="430">
        <v>47260</v>
      </c>
      <c r="K3281" s="430">
        <v>23</v>
      </c>
      <c r="L3281" s="431" t="s">
        <v>408</v>
      </c>
      <c r="M3281" s="355" t="s">
        <v>13421</v>
      </c>
    </row>
    <row r="3282" spans="1:13">
      <c r="A3282" s="354">
        <v>45614</v>
      </c>
      <c r="B3282" s="355" t="s">
        <v>7034</v>
      </c>
      <c r="C3282" s="355" t="s">
        <v>7035</v>
      </c>
      <c r="D3282" s="355" t="s">
        <v>7036</v>
      </c>
      <c r="E3282" s="355" t="s">
        <v>563</v>
      </c>
      <c r="F3282" s="355" t="s">
        <v>564</v>
      </c>
      <c r="G3282" s="355" t="s">
        <v>575</v>
      </c>
      <c r="H3282" s="430">
        <v>22640</v>
      </c>
      <c r="I3282" s="355">
        <f t="shared" si="58"/>
        <v>11</v>
      </c>
      <c r="J3282" s="430">
        <v>22640</v>
      </c>
      <c r="K3282" s="430">
        <v>11</v>
      </c>
      <c r="L3282" s="431" t="s">
        <v>408</v>
      </c>
      <c r="M3282" s="355" t="s">
        <v>13421</v>
      </c>
    </row>
    <row r="3283" spans="1:13">
      <c r="A3283" s="354">
        <v>45295</v>
      </c>
      <c r="B3283" s="355" t="s">
        <v>7582</v>
      </c>
      <c r="C3283" s="355" t="s">
        <v>7583</v>
      </c>
      <c r="D3283" s="355" t="s">
        <v>7584</v>
      </c>
      <c r="E3283" s="355" t="s">
        <v>488</v>
      </c>
      <c r="F3283" s="355" t="s">
        <v>489</v>
      </c>
      <c r="G3283" s="355" t="s">
        <v>579</v>
      </c>
      <c r="H3283" s="430">
        <v>169154</v>
      </c>
      <c r="I3283" s="355">
        <f t="shared" si="58"/>
        <v>1</v>
      </c>
      <c r="J3283" s="430">
        <v>169154</v>
      </c>
      <c r="K3283" s="430">
        <v>83</v>
      </c>
      <c r="L3283" s="355" t="s">
        <v>408</v>
      </c>
      <c r="M3283" s="355" t="s">
        <v>13422</v>
      </c>
    </row>
    <row r="3284" spans="1:13">
      <c r="A3284" s="354">
        <v>45295</v>
      </c>
      <c r="B3284" s="355" t="s">
        <v>7582</v>
      </c>
      <c r="C3284" s="355" t="s">
        <v>7583</v>
      </c>
      <c r="D3284" s="355" t="s">
        <v>7584</v>
      </c>
      <c r="E3284" s="355" t="s">
        <v>488</v>
      </c>
      <c r="F3284" s="355" t="s">
        <v>489</v>
      </c>
      <c r="G3284" s="355" t="s">
        <v>579</v>
      </c>
      <c r="H3284" s="430">
        <v>26559</v>
      </c>
      <c r="I3284" s="355">
        <f t="shared" si="58"/>
        <v>1</v>
      </c>
      <c r="J3284" s="430">
        <v>26559</v>
      </c>
      <c r="K3284" s="430">
        <v>13</v>
      </c>
      <c r="L3284" s="431" t="s">
        <v>408</v>
      </c>
      <c r="M3284" s="355" t="s">
        <v>583</v>
      </c>
    </row>
    <row r="3285" spans="1:13">
      <c r="A3285" s="354">
        <v>45295</v>
      </c>
      <c r="B3285" s="355" t="s">
        <v>7585</v>
      </c>
      <c r="C3285" s="355" t="s">
        <v>7586</v>
      </c>
      <c r="D3285" s="355" t="s">
        <v>7587</v>
      </c>
      <c r="E3285" s="355" t="s">
        <v>488</v>
      </c>
      <c r="F3285" s="355" t="s">
        <v>489</v>
      </c>
      <c r="G3285" s="355" t="s">
        <v>579</v>
      </c>
      <c r="H3285" s="430">
        <v>80779</v>
      </c>
      <c r="I3285" s="355">
        <f t="shared" si="58"/>
        <v>1</v>
      </c>
      <c r="J3285" s="430">
        <v>80779</v>
      </c>
      <c r="K3285" s="430">
        <v>40</v>
      </c>
      <c r="L3285" s="431" t="s">
        <v>408</v>
      </c>
      <c r="M3285" s="355" t="s">
        <v>13423</v>
      </c>
    </row>
    <row r="3286" spans="1:13">
      <c r="A3286" s="354">
        <v>45295</v>
      </c>
      <c r="B3286" s="355" t="s">
        <v>7585</v>
      </c>
      <c r="C3286" s="355" t="s">
        <v>7586</v>
      </c>
      <c r="D3286" s="355" t="s">
        <v>7587</v>
      </c>
      <c r="E3286" s="355" t="s">
        <v>488</v>
      </c>
      <c r="F3286" s="355" t="s">
        <v>489</v>
      </c>
      <c r="G3286" s="355" t="s">
        <v>579</v>
      </c>
      <c r="H3286" s="430">
        <v>114875</v>
      </c>
      <c r="I3286" s="355">
        <f t="shared" si="58"/>
        <v>1</v>
      </c>
      <c r="J3286" s="430">
        <v>114875</v>
      </c>
      <c r="K3286" s="430">
        <v>56</v>
      </c>
      <c r="L3286" s="431" t="s">
        <v>408</v>
      </c>
      <c r="M3286" s="355" t="s">
        <v>13422</v>
      </c>
    </row>
    <row r="3287" spans="1:13">
      <c r="A3287" s="354">
        <v>45300</v>
      </c>
      <c r="B3287" s="355" t="s">
        <v>7588</v>
      </c>
      <c r="C3287" s="355" t="s">
        <v>7589</v>
      </c>
      <c r="D3287" s="355" t="s">
        <v>7590</v>
      </c>
      <c r="E3287" s="355" t="s">
        <v>488</v>
      </c>
      <c r="F3287" s="355" t="s">
        <v>489</v>
      </c>
      <c r="G3287" s="355" t="s">
        <v>579</v>
      </c>
      <c r="H3287" s="430">
        <v>2572</v>
      </c>
      <c r="I3287" s="355">
        <f t="shared" si="58"/>
        <v>1</v>
      </c>
      <c r="J3287" s="430">
        <v>2572</v>
      </c>
      <c r="K3287" s="430">
        <v>1</v>
      </c>
      <c r="L3287" s="431" t="s">
        <v>408</v>
      </c>
      <c r="M3287" s="355" t="s">
        <v>13424</v>
      </c>
    </row>
    <row r="3288" spans="1:13">
      <c r="A3288" s="354">
        <v>45300</v>
      </c>
      <c r="B3288" s="355" t="s">
        <v>7588</v>
      </c>
      <c r="C3288" s="355" t="s">
        <v>7589</v>
      </c>
      <c r="D3288" s="355" t="s">
        <v>7590</v>
      </c>
      <c r="E3288" s="355" t="s">
        <v>488</v>
      </c>
      <c r="F3288" s="355" t="s">
        <v>489</v>
      </c>
      <c r="G3288" s="355" t="s">
        <v>579</v>
      </c>
      <c r="H3288" s="430">
        <v>184900</v>
      </c>
      <c r="I3288" s="355">
        <f t="shared" si="58"/>
        <v>1</v>
      </c>
      <c r="J3288" s="430">
        <v>184900</v>
      </c>
      <c r="K3288" s="430">
        <v>90</v>
      </c>
      <c r="L3288" s="431" t="s">
        <v>408</v>
      </c>
      <c r="M3288" s="355" t="s">
        <v>13423</v>
      </c>
    </row>
    <row r="3289" spans="1:13">
      <c r="A3289" s="354">
        <v>45300</v>
      </c>
      <c r="B3289" s="355" t="s">
        <v>7588</v>
      </c>
      <c r="C3289" s="355" t="s">
        <v>7589</v>
      </c>
      <c r="D3289" s="355" t="s">
        <v>7590</v>
      </c>
      <c r="E3289" s="355" t="s">
        <v>488</v>
      </c>
      <c r="F3289" s="355" t="s">
        <v>489</v>
      </c>
      <c r="G3289" s="355" t="s">
        <v>579</v>
      </c>
      <c r="H3289" s="430">
        <v>10384</v>
      </c>
      <c r="I3289" s="355">
        <f t="shared" si="58"/>
        <v>1</v>
      </c>
      <c r="J3289" s="430">
        <v>10384</v>
      </c>
      <c r="K3289" s="430">
        <v>5</v>
      </c>
      <c r="L3289" s="431" t="s">
        <v>408</v>
      </c>
      <c r="M3289" s="355" t="s">
        <v>582</v>
      </c>
    </row>
    <row r="3290" spans="1:13">
      <c r="A3290" s="354">
        <v>45300</v>
      </c>
      <c r="B3290" s="355" t="s">
        <v>7591</v>
      </c>
      <c r="C3290" s="355" t="s">
        <v>7592</v>
      </c>
      <c r="D3290" s="355" t="s">
        <v>7593</v>
      </c>
      <c r="E3290" s="355" t="s">
        <v>488</v>
      </c>
      <c r="F3290" s="355" t="s">
        <v>489</v>
      </c>
      <c r="G3290" s="355" t="s">
        <v>579</v>
      </c>
      <c r="H3290" s="430">
        <v>199468</v>
      </c>
      <c r="I3290" s="355">
        <f t="shared" si="58"/>
        <v>1</v>
      </c>
      <c r="J3290" s="430">
        <v>199468</v>
      </c>
      <c r="K3290" s="430">
        <v>96</v>
      </c>
      <c r="L3290" s="431" t="s">
        <v>408</v>
      </c>
      <c r="M3290" s="355" t="s">
        <v>13425</v>
      </c>
    </row>
    <row r="3291" spans="1:13">
      <c r="A3291" s="354">
        <v>45302</v>
      </c>
      <c r="B3291" s="355" t="s">
        <v>7594</v>
      </c>
      <c r="C3291" s="355" t="s">
        <v>7595</v>
      </c>
      <c r="D3291" s="355" t="s">
        <v>7596</v>
      </c>
      <c r="E3291" s="355" t="s">
        <v>488</v>
      </c>
      <c r="F3291" s="355" t="s">
        <v>489</v>
      </c>
      <c r="G3291" s="355" t="s">
        <v>579</v>
      </c>
      <c r="H3291" s="430">
        <v>37034</v>
      </c>
      <c r="I3291" s="355">
        <f t="shared" si="58"/>
        <v>1</v>
      </c>
      <c r="J3291" s="430">
        <v>37034</v>
      </c>
      <c r="K3291" s="430">
        <v>18</v>
      </c>
      <c r="L3291" s="431" t="s">
        <v>408</v>
      </c>
      <c r="M3291" s="355" t="s">
        <v>13426</v>
      </c>
    </row>
    <row r="3292" spans="1:13">
      <c r="A3292" s="354">
        <v>45302</v>
      </c>
      <c r="B3292" s="355" t="s">
        <v>7594</v>
      </c>
      <c r="C3292" s="355" t="s">
        <v>7595</v>
      </c>
      <c r="D3292" s="355" t="s">
        <v>7596</v>
      </c>
      <c r="E3292" s="355" t="s">
        <v>488</v>
      </c>
      <c r="F3292" s="355" t="s">
        <v>489</v>
      </c>
      <c r="G3292" s="355" t="s">
        <v>579</v>
      </c>
      <c r="H3292" s="430">
        <v>162816</v>
      </c>
      <c r="I3292" s="355">
        <f t="shared" si="58"/>
        <v>1</v>
      </c>
      <c r="J3292" s="430">
        <v>162816</v>
      </c>
      <c r="K3292" s="430">
        <v>78</v>
      </c>
      <c r="L3292" s="431" t="s">
        <v>408</v>
      </c>
      <c r="M3292" s="355" t="s">
        <v>13424</v>
      </c>
    </row>
    <row r="3293" spans="1:13">
      <c r="A3293" s="354">
        <v>45302</v>
      </c>
      <c r="B3293" s="355" t="s">
        <v>7597</v>
      </c>
      <c r="C3293" s="355" t="s">
        <v>7598</v>
      </c>
      <c r="D3293" s="355" t="s">
        <v>7599</v>
      </c>
      <c r="E3293" s="355" t="s">
        <v>488</v>
      </c>
      <c r="F3293" s="355" t="s">
        <v>489</v>
      </c>
      <c r="G3293" s="355" t="s">
        <v>579</v>
      </c>
      <c r="H3293" s="430">
        <v>121279</v>
      </c>
      <c r="I3293" s="355">
        <f t="shared" si="58"/>
        <v>1</v>
      </c>
      <c r="J3293" s="430">
        <v>121279</v>
      </c>
      <c r="K3293" s="430">
        <v>58</v>
      </c>
      <c r="L3293" s="431" t="s">
        <v>408</v>
      </c>
      <c r="M3293" s="355" t="s">
        <v>13424</v>
      </c>
    </row>
    <row r="3294" spans="1:13">
      <c r="A3294" s="354">
        <v>45302</v>
      </c>
      <c r="B3294" s="355" t="s">
        <v>7597</v>
      </c>
      <c r="C3294" s="355" t="s">
        <v>7598</v>
      </c>
      <c r="D3294" s="355" t="s">
        <v>7599</v>
      </c>
      <c r="E3294" s="355" t="s">
        <v>488</v>
      </c>
      <c r="F3294" s="355" t="s">
        <v>489</v>
      </c>
      <c r="G3294" s="355" t="s">
        <v>579</v>
      </c>
      <c r="H3294" s="430">
        <v>77067</v>
      </c>
      <c r="I3294" s="355">
        <f t="shared" si="58"/>
        <v>1</v>
      </c>
      <c r="J3294" s="430">
        <v>77067</v>
      </c>
      <c r="K3294" s="430">
        <v>38</v>
      </c>
      <c r="L3294" s="431" t="s">
        <v>408</v>
      </c>
      <c r="M3294" s="355" t="s">
        <v>13425</v>
      </c>
    </row>
    <row r="3295" spans="1:13">
      <c r="A3295" s="354">
        <v>45316</v>
      </c>
      <c r="B3295" s="355" t="s">
        <v>7600</v>
      </c>
      <c r="C3295" s="355" t="s">
        <v>7601</v>
      </c>
      <c r="D3295" s="355" t="s">
        <v>7602</v>
      </c>
      <c r="E3295" s="355" t="s">
        <v>488</v>
      </c>
      <c r="F3295" s="355" t="s">
        <v>489</v>
      </c>
      <c r="G3295" s="355" t="s">
        <v>579</v>
      </c>
      <c r="H3295" s="430">
        <v>67267</v>
      </c>
      <c r="I3295" s="355">
        <f t="shared" si="58"/>
        <v>1</v>
      </c>
      <c r="J3295" s="430">
        <v>67267</v>
      </c>
      <c r="K3295" s="430">
        <v>33</v>
      </c>
      <c r="L3295" s="431" t="s">
        <v>408</v>
      </c>
      <c r="M3295" s="355" t="s">
        <v>13427</v>
      </c>
    </row>
    <row r="3296" spans="1:13">
      <c r="A3296" s="354">
        <v>45316</v>
      </c>
      <c r="B3296" s="355" t="s">
        <v>7600</v>
      </c>
      <c r="C3296" s="355" t="s">
        <v>7601</v>
      </c>
      <c r="D3296" s="355" t="s">
        <v>7602</v>
      </c>
      <c r="E3296" s="355" t="s">
        <v>488</v>
      </c>
      <c r="F3296" s="355" t="s">
        <v>489</v>
      </c>
      <c r="G3296" s="355" t="s">
        <v>579</v>
      </c>
      <c r="H3296" s="430">
        <v>78995</v>
      </c>
      <c r="I3296" s="355">
        <f t="shared" si="58"/>
        <v>1</v>
      </c>
      <c r="J3296" s="430">
        <v>78995</v>
      </c>
      <c r="K3296" s="430">
        <v>39</v>
      </c>
      <c r="L3296" s="431" t="s">
        <v>408</v>
      </c>
      <c r="M3296" s="355" t="s">
        <v>13426</v>
      </c>
    </row>
    <row r="3297" spans="1:13">
      <c r="A3297" s="354">
        <v>45316</v>
      </c>
      <c r="B3297" s="355" t="s">
        <v>7603</v>
      </c>
      <c r="C3297" s="355" t="s">
        <v>594</v>
      </c>
      <c r="D3297" s="355" t="s">
        <v>7604</v>
      </c>
      <c r="E3297" s="355" t="s">
        <v>488</v>
      </c>
      <c r="F3297" s="355" t="s">
        <v>489</v>
      </c>
      <c r="G3297" s="355" t="s">
        <v>579</v>
      </c>
      <c r="H3297" s="430">
        <v>148934</v>
      </c>
      <c r="I3297" s="355">
        <f t="shared" si="58"/>
        <v>1</v>
      </c>
      <c r="J3297" s="430">
        <v>148934</v>
      </c>
      <c r="K3297" s="430">
        <v>72</v>
      </c>
      <c r="L3297" s="431" t="s">
        <v>408</v>
      </c>
      <c r="M3297" s="355" t="s">
        <v>13426</v>
      </c>
    </row>
    <row r="3298" spans="1:13">
      <c r="A3298" s="354">
        <v>45317</v>
      </c>
      <c r="B3298" s="355" t="s">
        <v>7605</v>
      </c>
      <c r="C3298" s="355" t="s">
        <v>7606</v>
      </c>
      <c r="D3298" s="355" t="s">
        <v>7607</v>
      </c>
      <c r="E3298" s="355" t="s">
        <v>488</v>
      </c>
      <c r="F3298" s="355" t="s">
        <v>489</v>
      </c>
      <c r="G3298" s="355" t="s">
        <v>579</v>
      </c>
      <c r="H3298" s="430">
        <v>146455</v>
      </c>
      <c r="I3298" s="355">
        <f t="shared" si="58"/>
        <v>1</v>
      </c>
      <c r="J3298" s="430">
        <v>146455</v>
      </c>
      <c r="K3298" s="430">
        <v>72</v>
      </c>
      <c r="L3298" s="431" t="s">
        <v>408</v>
      </c>
      <c r="M3298" s="355" t="s">
        <v>13427</v>
      </c>
    </row>
    <row r="3299" spans="1:13">
      <c r="A3299" s="354">
        <v>45318</v>
      </c>
      <c r="B3299" s="355" t="s">
        <v>7608</v>
      </c>
      <c r="C3299" s="355" t="s">
        <v>7609</v>
      </c>
      <c r="D3299" s="355" t="s">
        <v>7610</v>
      </c>
      <c r="E3299" s="355" t="s">
        <v>488</v>
      </c>
      <c r="F3299" s="355" t="s">
        <v>489</v>
      </c>
      <c r="G3299" s="355" t="s">
        <v>579</v>
      </c>
      <c r="H3299" s="430">
        <v>94120</v>
      </c>
      <c r="I3299" s="355">
        <f t="shared" si="58"/>
        <v>1</v>
      </c>
      <c r="J3299" s="430">
        <v>94120</v>
      </c>
      <c r="K3299" s="430">
        <v>45</v>
      </c>
      <c r="L3299" s="431" t="s">
        <v>300</v>
      </c>
      <c r="M3299" s="355" t="s">
        <v>13428</v>
      </c>
    </row>
    <row r="3300" spans="1:13">
      <c r="A3300" s="354">
        <v>45318</v>
      </c>
      <c r="B3300" s="355" t="s">
        <v>7608</v>
      </c>
      <c r="C3300" s="355" t="s">
        <v>7609</v>
      </c>
      <c r="D3300" s="355" t="s">
        <v>7610</v>
      </c>
      <c r="E3300" s="355" t="s">
        <v>488</v>
      </c>
      <c r="F3300" s="355" t="s">
        <v>489</v>
      </c>
      <c r="G3300" s="355" t="s">
        <v>579</v>
      </c>
      <c r="H3300" s="430">
        <v>54829</v>
      </c>
      <c r="I3300" s="355">
        <f t="shared" si="58"/>
        <v>1</v>
      </c>
      <c r="J3300" s="430">
        <v>54829</v>
      </c>
      <c r="K3300" s="430">
        <v>27</v>
      </c>
      <c r="L3300" s="431" t="s">
        <v>300</v>
      </c>
      <c r="M3300" s="355" t="s">
        <v>13427</v>
      </c>
    </row>
    <row r="3301" spans="1:13">
      <c r="A3301" s="354">
        <v>45320</v>
      </c>
      <c r="B3301" s="355" t="s">
        <v>7611</v>
      </c>
      <c r="C3301" s="355" t="s">
        <v>6017</v>
      </c>
      <c r="D3301" s="355" t="s">
        <v>7612</v>
      </c>
      <c r="E3301" s="355" t="s">
        <v>488</v>
      </c>
      <c r="F3301" s="355" t="s">
        <v>489</v>
      </c>
      <c r="G3301" s="355" t="s">
        <v>579</v>
      </c>
      <c r="H3301" s="430">
        <v>148744</v>
      </c>
      <c r="I3301" s="355">
        <f t="shared" si="58"/>
        <v>1</v>
      </c>
      <c r="J3301" s="430">
        <v>148744</v>
      </c>
      <c r="K3301" s="430">
        <v>72</v>
      </c>
      <c r="L3301" s="431" t="s">
        <v>408</v>
      </c>
      <c r="M3301" s="355" t="s">
        <v>13428</v>
      </c>
    </row>
    <row r="3302" spans="1:13">
      <c r="A3302" s="354">
        <v>45321</v>
      </c>
      <c r="B3302" s="355" t="s">
        <v>7613</v>
      </c>
      <c r="C3302" s="355" t="s">
        <v>7614</v>
      </c>
      <c r="D3302" s="355" t="s">
        <v>7615</v>
      </c>
      <c r="E3302" s="355" t="s">
        <v>488</v>
      </c>
      <c r="F3302" s="355" t="s">
        <v>489</v>
      </c>
      <c r="G3302" s="355" t="s">
        <v>579</v>
      </c>
      <c r="H3302" s="430">
        <v>118700</v>
      </c>
      <c r="I3302" s="355">
        <f t="shared" si="58"/>
        <v>1</v>
      </c>
      <c r="J3302" s="430">
        <v>118700</v>
      </c>
      <c r="K3302" s="430">
        <v>57</v>
      </c>
      <c r="L3302" s="431" t="s">
        <v>408</v>
      </c>
      <c r="M3302" s="355" t="s">
        <v>13429</v>
      </c>
    </row>
    <row r="3303" spans="1:13">
      <c r="A3303" s="354">
        <v>45321</v>
      </c>
      <c r="B3303" s="355" t="s">
        <v>7613</v>
      </c>
      <c r="C3303" s="355" t="s">
        <v>7614</v>
      </c>
      <c r="D3303" s="355" t="s">
        <v>7615</v>
      </c>
      <c r="E3303" s="355" t="s">
        <v>488</v>
      </c>
      <c r="F3303" s="355" t="s">
        <v>489</v>
      </c>
      <c r="G3303" s="355" t="s">
        <v>579</v>
      </c>
      <c r="H3303" s="430">
        <v>31214</v>
      </c>
      <c r="I3303" s="355">
        <f t="shared" si="58"/>
        <v>1</v>
      </c>
      <c r="J3303" s="430">
        <v>31214</v>
      </c>
      <c r="K3303" s="430">
        <v>15</v>
      </c>
      <c r="L3303" s="431" t="s">
        <v>408</v>
      </c>
      <c r="M3303" s="355" t="s">
        <v>13428</v>
      </c>
    </row>
    <row r="3304" spans="1:13">
      <c r="A3304" s="354">
        <v>45322</v>
      </c>
      <c r="B3304" s="355" t="s">
        <v>7616</v>
      </c>
      <c r="C3304" s="355" t="s">
        <v>7617</v>
      </c>
      <c r="D3304" s="355" t="s">
        <v>7618</v>
      </c>
      <c r="E3304" s="355" t="s">
        <v>488</v>
      </c>
      <c r="F3304" s="355" t="s">
        <v>489</v>
      </c>
      <c r="G3304" s="355" t="s">
        <v>579</v>
      </c>
      <c r="H3304" s="430">
        <v>54036</v>
      </c>
      <c r="I3304" s="355">
        <f t="shared" si="58"/>
        <v>1</v>
      </c>
      <c r="J3304" s="430">
        <v>54036</v>
      </c>
      <c r="K3304" s="430">
        <v>26</v>
      </c>
      <c r="L3304" s="431" t="s">
        <v>408</v>
      </c>
      <c r="M3304" s="355" t="s">
        <v>13430</v>
      </c>
    </row>
    <row r="3305" spans="1:13">
      <c r="A3305" s="354">
        <v>45322</v>
      </c>
      <c r="B3305" s="355" t="s">
        <v>7616</v>
      </c>
      <c r="C3305" s="355" t="s">
        <v>7617</v>
      </c>
      <c r="D3305" s="355" t="s">
        <v>7618</v>
      </c>
      <c r="E3305" s="355" t="s">
        <v>488</v>
      </c>
      <c r="F3305" s="355" t="s">
        <v>489</v>
      </c>
      <c r="G3305" s="355" t="s">
        <v>579</v>
      </c>
      <c r="H3305" s="430">
        <v>144903</v>
      </c>
      <c r="I3305" s="355">
        <f t="shared" si="58"/>
        <v>1</v>
      </c>
      <c r="J3305" s="430">
        <v>144903</v>
      </c>
      <c r="K3305" s="430">
        <v>70</v>
      </c>
      <c r="L3305" s="431" t="s">
        <v>408</v>
      </c>
      <c r="M3305" s="355" t="s">
        <v>13429</v>
      </c>
    </row>
    <row r="3306" spans="1:13">
      <c r="A3306" s="354">
        <v>45327</v>
      </c>
      <c r="B3306" s="355" t="s">
        <v>7619</v>
      </c>
      <c r="C3306" s="355" t="s">
        <v>7620</v>
      </c>
      <c r="D3306" s="355" t="s">
        <v>7621</v>
      </c>
      <c r="E3306" s="355" t="s">
        <v>488</v>
      </c>
      <c r="F3306" s="355" t="s">
        <v>489</v>
      </c>
      <c r="G3306" s="355" t="s">
        <v>579</v>
      </c>
      <c r="H3306" s="430">
        <v>148973</v>
      </c>
      <c r="I3306" s="355">
        <f t="shared" si="58"/>
        <v>2</v>
      </c>
      <c r="J3306" s="430">
        <v>148973</v>
      </c>
      <c r="K3306" s="430">
        <v>72</v>
      </c>
      <c r="L3306" s="431" t="s">
        <v>408</v>
      </c>
      <c r="M3306" s="355" t="s">
        <v>13431</v>
      </c>
    </row>
    <row r="3307" spans="1:13">
      <c r="A3307" s="354">
        <v>45327</v>
      </c>
      <c r="B3307" s="355" t="s">
        <v>7622</v>
      </c>
      <c r="C3307" s="355" t="s">
        <v>7623</v>
      </c>
      <c r="D3307" s="355" t="s">
        <v>7624</v>
      </c>
      <c r="E3307" s="355" t="s">
        <v>488</v>
      </c>
      <c r="F3307" s="355" t="s">
        <v>489</v>
      </c>
      <c r="G3307" s="355" t="s">
        <v>579</v>
      </c>
      <c r="H3307" s="430">
        <v>82057</v>
      </c>
      <c r="I3307" s="355">
        <f t="shared" si="58"/>
        <v>2</v>
      </c>
      <c r="J3307" s="430">
        <v>82057</v>
      </c>
      <c r="K3307" s="430">
        <v>41</v>
      </c>
      <c r="L3307" s="431" t="s">
        <v>408</v>
      </c>
      <c r="M3307" s="355" t="s">
        <v>13431</v>
      </c>
    </row>
    <row r="3308" spans="1:13">
      <c r="A3308" s="354">
        <v>45327</v>
      </c>
      <c r="B3308" s="355" t="s">
        <v>7622</v>
      </c>
      <c r="C3308" s="355" t="s">
        <v>7623</v>
      </c>
      <c r="D3308" s="355" t="s">
        <v>7624</v>
      </c>
      <c r="E3308" s="355" t="s">
        <v>488</v>
      </c>
      <c r="F3308" s="355" t="s">
        <v>489</v>
      </c>
      <c r="G3308" s="355" t="s">
        <v>579</v>
      </c>
      <c r="H3308" s="430">
        <v>63919</v>
      </c>
      <c r="I3308" s="355">
        <f t="shared" si="58"/>
        <v>2</v>
      </c>
      <c r="J3308" s="430">
        <v>63919</v>
      </c>
      <c r="K3308" s="430">
        <v>31</v>
      </c>
      <c r="L3308" s="431" t="s">
        <v>408</v>
      </c>
      <c r="M3308" s="355" t="s">
        <v>13430</v>
      </c>
    </row>
    <row r="3309" spans="1:13">
      <c r="A3309" s="354">
        <v>45323</v>
      </c>
      <c r="B3309" s="355" t="s">
        <v>7625</v>
      </c>
      <c r="C3309" s="355" t="s">
        <v>7626</v>
      </c>
      <c r="D3309" s="355" t="s">
        <v>7627</v>
      </c>
      <c r="E3309" s="355" t="s">
        <v>488</v>
      </c>
      <c r="F3309" s="355" t="s">
        <v>489</v>
      </c>
      <c r="G3309" s="355" t="s">
        <v>579</v>
      </c>
      <c r="H3309" s="430">
        <v>148831</v>
      </c>
      <c r="I3309" s="355">
        <f t="shared" si="58"/>
        <v>2</v>
      </c>
      <c r="J3309" s="430">
        <v>148831</v>
      </c>
      <c r="K3309" s="430">
        <v>72</v>
      </c>
      <c r="L3309" s="431" t="s">
        <v>408</v>
      </c>
      <c r="M3309" s="355" t="s">
        <v>13430</v>
      </c>
    </row>
    <row r="3310" spans="1:13">
      <c r="A3310" s="354">
        <v>45334</v>
      </c>
      <c r="B3310" s="355" t="s">
        <v>7628</v>
      </c>
      <c r="C3310" s="355" t="s">
        <v>7629</v>
      </c>
      <c r="D3310" s="355" t="s">
        <v>7630</v>
      </c>
      <c r="E3310" s="355" t="s">
        <v>488</v>
      </c>
      <c r="F3310" s="355" t="s">
        <v>489</v>
      </c>
      <c r="G3310" s="355" t="s">
        <v>579</v>
      </c>
      <c r="H3310" s="430">
        <v>171969</v>
      </c>
      <c r="I3310" s="355">
        <f t="shared" si="58"/>
        <v>2</v>
      </c>
      <c r="J3310" s="430">
        <v>171969</v>
      </c>
      <c r="K3310" s="430">
        <v>83</v>
      </c>
      <c r="L3310" s="431" t="s">
        <v>408</v>
      </c>
      <c r="M3310" s="355" t="s">
        <v>13432</v>
      </c>
    </row>
    <row r="3311" spans="1:13">
      <c r="A3311" s="354">
        <v>45334</v>
      </c>
      <c r="B3311" s="355" t="s">
        <v>7628</v>
      </c>
      <c r="C3311" s="355" t="s">
        <v>7629</v>
      </c>
      <c r="D3311" s="355" t="s">
        <v>7630</v>
      </c>
      <c r="E3311" s="355" t="s">
        <v>488</v>
      </c>
      <c r="F3311" s="355" t="s">
        <v>489</v>
      </c>
      <c r="G3311" s="355" t="s">
        <v>579</v>
      </c>
      <c r="H3311" s="430">
        <v>26068</v>
      </c>
      <c r="I3311" s="355">
        <f t="shared" si="58"/>
        <v>2</v>
      </c>
      <c r="J3311" s="430">
        <v>26068</v>
      </c>
      <c r="K3311" s="430">
        <v>13</v>
      </c>
      <c r="L3311" s="431" t="s">
        <v>408</v>
      </c>
      <c r="M3311" s="355" t="s">
        <v>13431</v>
      </c>
    </row>
    <row r="3312" spans="1:13">
      <c r="A3312" s="354">
        <v>45336</v>
      </c>
      <c r="B3312" s="355" t="s">
        <v>7631</v>
      </c>
      <c r="C3312" s="355" t="s">
        <v>7632</v>
      </c>
      <c r="D3312" s="355" t="s">
        <v>7633</v>
      </c>
      <c r="E3312" s="355" t="s">
        <v>488</v>
      </c>
      <c r="F3312" s="355" t="s">
        <v>489</v>
      </c>
      <c r="G3312" s="355" t="s">
        <v>579</v>
      </c>
      <c r="H3312" s="430">
        <v>197079</v>
      </c>
      <c r="I3312" s="355">
        <f t="shared" si="58"/>
        <v>2</v>
      </c>
      <c r="J3312" s="430">
        <v>197079</v>
      </c>
      <c r="K3312" s="430">
        <v>96</v>
      </c>
      <c r="L3312" s="431" t="s">
        <v>408</v>
      </c>
      <c r="M3312" s="355" t="s">
        <v>13433</v>
      </c>
    </row>
    <row r="3313" spans="1:13">
      <c r="A3313" s="354">
        <v>45336</v>
      </c>
      <c r="B3313" s="355" t="s">
        <v>7634</v>
      </c>
      <c r="C3313" s="355" t="s">
        <v>7635</v>
      </c>
      <c r="D3313" s="355" t="s">
        <v>7636</v>
      </c>
      <c r="E3313" s="355" t="s">
        <v>488</v>
      </c>
      <c r="F3313" s="355" t="s">
        <v>489</v>
      </c>
      <c r="G3313" s="355" t="s">
        <v>579</v>
      </c>
      <c r="H3313" s="430">
        <v>46194</v>
      </c>
      <c r="I3313" s="355">
        <f t="shared" si="58"/>
        <v>2</v>
      </c>
      <c r="J3313" s="430">
        <v>46194</v>
      </c>
      <c r="K3313" s="430">
        <v>23</v>
      </c>
      <c r="L3313" s="431" t="s">
        <v>408</v>
      </c>
      <c r="M3313" s="355" t="s">
        <v>13434</v>
      </c>
    </row>
    <row r="3314" spans="1:13">
      <c r="A3314" s="354">
        <v>45336</v>
      </c>
      <c r="B3314" s="355" t="s">
        <v>7634</v>
      </c>
      <c r="C3314" s="355" t="s">
        <v>7635</v>
      </c>
      <c r="D3314" s="355" t="s">
        <v>7636</v>
      </c>
      <c r="E3314" s="355" t="s">
        <v>488</v>
      </c>
      <c r="F3314" s="355" t="s">
        <v>489</v>
      </c>
      <c r="G3314" s="355" t="s">
        <v>579</v>
      </c>
      <c r="H3314" s="430">
        <v>100156</v>
      </c>
      <c r="I3314" s="355">
        <f t="shared" si="58"/>
        <v>2</v>
      </c>
      <c r="J3314" s="430">
        <v>100156</v>
      </c>
      <c r="K3314" s="430">
        <v>49</v>
      </c>
      <c r="L3314" s="431" t="s">
        <v>408</v>
      </c>
      <c r="M3314" s="355" t="s">
        <v>13432</v>
      </c>
    </row>
    <row r="3315" spans="1:13">
      <c r="A3315" s="354">
        <v>45337</v>
      </c>
      <c r="B3315" s="355" t="s">
        <v>7637</v>
      </c>
      <c r="C3315" s="355" t="s">
        <v>7638</v>
      </c>
      <c r="D3315" s="355" t="s">
        <v>7639</v>
      </c>
      <c r="E3315" s="355" t="s">
        <v>488</v>
      </c>
      <c r="F3315" s="355" t="s">
        <v>489</v>
      </c>
      <c r="G3315" s="355" t="s">
        <v>579</v>
      </c>
      <c r="H3315" s="430">
        <v>86022</v>
      </c>
      <c r="I3315" s="355">
        <f t="shared" si="58"/>
        <v>2</v>
      </c>
      <c r="J3315" s="430">
        <v>86022</v>
      </c>
      <c r="K3315" s="430">
        <v>43</v>
      </c>
      <c r="L3315" s="431" t="s">
        <v>408</v>
      </c>
      <c r="M3315" s="355" t="s">
        <v>13434</v>
      </c>
    </row>
    <row r="3316" spans="1:13">
      <c r="A3316" s="354">
        <v>45337</v>
      </c>
      <c r="B3316" s="355" t="s">
        <v>7637</v>
      </c>
      <c r="C3316" s="355" t="s">
        <v>7638</v>
      </c>
      <c r="D3316" s="355" t="s">
        <v>7639</v>
      </c>
      <c r="E3316" s="355" t="s">
        <v>488</v>
      </c>
      <c r="F3316" s="355" t="s">
        <v>489</v>
      </c>
      <c r="G3316" s="355" t="s">
        <v>579</v>
      </c>
      <c r="H3316" s="430">
        <v>67098</v>
      </c>
      <c r="I3316" s="355">
        <f t="shared" si="58"/>
        <v>2</v>
      </c>
      <c r="J3316" s="430">
        <v>67098</v>
      </c>
      <c r="K3316" s="430">
        <v>33</v>
      </c>
      <c r="L3316" s="431" t="s">
        <v>408</v>
      </c>
      <c r="M3316" s="355" t="s">
        <v>13433</v>
      </c>
    </row>
    <row r="3317" spans="1:13">
      <c r="A3317" s="354">
        <v>45338</v>
      </c>
      <c r="B3317" s="355" t="s">
        <v>7640</v>
      </c>
      <c r="C3317" s="355" t="s">
        <v>7641</v>
      </c>
      <c r="D3317" s="355" t="s">
        <v>7642</v>
      </c>
      <c r="E3317" s="355" t="s">
        <v>488</v>
      </c>
      <c r="F3317" s="355" t="s">
        <v>489</v>
      </c>
      <c r="G3317" s="355" t="s">
        <v>579</v>
      </c>
      <c r="H3317" s="430">
        <v>145169</v>
      </c>
      <c r="I3317" s="355">
        <f t="shared" si="58"/>
        <v>2</v>
      </c>
      <c r="J3317" s="430">
        <v>145169</v>
      </c>
      <c r="K3317" s="430">
        <v>72</v>
      </c>
      <c r="L3317" s="431" t="s">
        <v>408</v>
      </c>
      <c r="M3317" s="355" t="s">
        <v>13434</v>
      </c>
    </row>
    <row r="3318" spans="1:13">
      <c r="A3318" s="354">
        <v>45343</v>
      </c>
      <c r="B3318" s="355" t="s">
        <v>7643</v>
      </c>
      <c r="C3318" s="355" t="s">
        <v>7644</v>
      </c>
      <c r="D3318" s="355" t="s">
        <v>7645</v>
      </c>
      <c r="E3318" s="355" t="s">
        <v>488</v>
      </c>
      <c r="F3318" s="355" t="s">
        <v>489</v>
      </c>
      <c r="G3318" s="355" t="s">
        <v>579</v>
      </c>
      <c r="H3318" s="430">
        <v>148593</v>
      </c>
      <c r="I3318" s="355">
        <f t="shared" si="58"/>
        <v>2</v>
      </c>
      <c r="J3318" s="430">
        <v>148593</v>
      </c>
      <c r="K3318" s="430">
        <v>72</v>
      </c>
      <c r="L3318" s="431" t="s">
        <v>408</v>
      </c>
      <c r="M3318" s="355" t="s">
        <v>13435</v>
      </c>
    </row>
    <row r="3319" spans="1:13">
      <c r="A3319" s="354">
        <v>45346</v>
      </c>
      <c r="B3319" s="355" t="s">
        <v>7646</v>
      </c>
      <c r="C3319" s="355" t="s">
        <v>7647</v>
      </c>
      <c r="D3319" s="355" t="s">
        <v>7648</v>
      </c>
      <c r="E3319" s="355" t="s">
        <v>488</v>
      </c>
      <c r="F3319" s="355" t="s">
        <v>489</v>
      </c>
      <c r="G3319" s="355" t="s">
        <v>579</v>
      </c>
      <c r="H3319" s="430">
        <v>139316</v>
      </c>
      <c r="I3319" s="355">
        <f t="shared" si="58"/>
        <v>2</v>
      </c>
      <c r="J3319" s="430">
        <v>139316</v>
      </c>
      <c r="K3319" s="430">
        <v>69</v>
      </c>
      <c r="L3319" s="431" t="s">
        <v>408</v>
      </c>
      <c r="M3319" s="355" t="s">
        <v>13435</v>
      </c>
    </row>
    <row r="3320" spans="1:13">
      <c r="A3320" s="354">
        <v>45346</v>
      </c>
      <c r="B3320" s="355" t="s">
        <v>7646</v>
      </c>
      <c r="C3320" s="355" t="s">
        <v>7647</v>
      </c>
      <c r="D3320" s="355" t="s">
        <v>7648</v>
      </c>
      <c r="E3320" s="355" t="s">
        <v>488</v>
      </c>
      <c r="F3320" s="355" t="s">
        <v>489</v>
      </c>
      <c r="G3320" s="355" t="s">
        <v>579</v>
      </c>
      <c r="H3320" s="430">
        <v>5998</v>
      </c>
      <c r="I3320" s="355">
        <f t="shared" si="58"/>
        <v>2</v>
      </c>
      <c r="J3320" s="430">
        <v>5998</v>
      </c>
      <c r="K3320" s="430">
        <v>3</v>
      </c>
      <c r="L3320" s="431" t="s">
        <v>408</v>
      </c>
      <c r="M3320" s="355" t="s">
        <v>13434</v>
      </c>
    </row>
    <row r="3321" spans="1:13">
      <c r="A3321" s="354">
        <v>45362</v>
      </c>
      <c r="B3321" s="355" t="s">
        <v>7649</v>
      </c>
      <c r="C3321" s="355" t="s">
        <v>7650</v>
      </c>
      <c r="D3321" s="355" t="s">
        <v>7651</v>
      </c>
      <c r="E3321" s="355" t="s">
        <v>488</v>
      </c>
      <c r="F3321" s="355" t="s">
        <v>489</v>
      </c>
      <c r="G3321" s="355" t="s">
        <v>579</v>
      </c>
      <c r="H3321" s="430">
        <v>143170</v>
      </c>
      <c r="I3321" s="355">
        <f t="shared" si="58"/>
        <v>3</v>
      </c>
      <c r="J3321" s="430">
        <v>143170</v>
      </c>
      <c r="K3321" s="430">
        <v>72</v>
      </c>
      <c r="L3321" s="431" t="s">
        <v>408</v>
      </c>
      <c r="M3321" s="355" t="s">
        <v>13436</v>
      </c>
    </row>
    <row r="3322" spans="1:13">
      <c r="A3322" s="354">
        <v>45362</v>
      </c>
      <c r="B3322" s="355" t="s">
        <v>7652</v>
      </c>
      <c r="C3322" s="355" t="s">
        <v>7653</v>
      </c>
      <c r="D3322" s="355" t="s">
        <v>7654</v>
      </c>
      <c r="E3322" s="355" t="s">
        <v>488</v>
      </c>
      <c r="F3322" s="355" t="s">
        <v>489</v>
      </c>
      <c r="G3322" s="355" t="s">
        <v>579</v>
      </c>
      <c r="H3322" s="430">
        <v>146853</v>
      </c>
      <c r="I3322" s="355">
        <f t="shared" si="58"/>
        <v>3</v>
      </c>
      <c r="J3322" s="430">
        <v>146853</v>
      </c>
      <c r="K3322" s="430">
        <v>72</v>
      </c>
      <c r="L3322" s="431" t="s">
        <v>408</v>
      </c>
      <c r="M3322" s="355" t="s">
        <v>13437</v>
      </c>
    </row>
    <row r="3323" spans="1:13">
      <c r="A3323" s="354">
        <v>45363</v>
      </c>
      <c r="B3323" s="355" t="s">
        <v>7655</v>
      </c>
      <c r="C3323" s="355" t="s">
        <v>7656</v>
      </c>
      <c r="D3323" s="355" t="s">
        <v>7657</v>
      </c>
      <c r="E3323" s="355" t="s">
        <v>488</v>
      </c>
      <c r="F3323" s="355" t="s">
        <v>489</v>
      </c>
      <c r="G3323" s="355" t="s">
        <v>579</v>
      </c>
      <c r="H3323" s="430">
        <v>6088</v>
      </c>
      <c r="I3323" s="355">
        <f t="shared" si="58"/>
        <v>3</v>
      </c>
      <c r="J3323" s="430">
        <v>6088</v>
      </c>
      <c r="K3323" s="430">
        <v>3</v>
      </c>
      <c r="L3323" s="431" t="s">
        <v>408</v>
      </c>
      <c r="M3323" s="355" t="s">
        <v>13438</v>
      </c>
    </row>
    <row r="3324" spans="1:13">
      <c r="A3324" s="354">
        <v>45363</v>
      </c>
      <c r="B3324" s="355" t="s">
        <v>7655</v>
      </c>
      <c r="C3324" s="355" t="s">
        <v>7656</v>
      </c>
      <c r="D3324" s="355" t="s">
        <v>7657</v>
      </c>
      <c r="E3324" s="355" t="s">
        <v>488</v>
      </c>
      <c r="F3324" s="355" t="s">
        <v>489</v>
      </c>
      <c r="G3324" s="355" t="s">
        <v>579</v>
      </c>
      <c r="H3324" s="430">
        <v>138773</v>
      </c>
      <c r="I3324" s="355">
        <f t="shared" si="58"/>
        <v>3</v>
      </c>
      <c r="J3324" s="430">
        <v>138773</v>
      </c>
      <c r="K3324" s="430">
        <v>69</v>
      </c>
      <c r="L3324" s="431" t="s">
        <v>408</v>
      </c>
      <c r="M3324" s="355" t="s">
        <v>13436</v>
      </c>
    </row>
    <row r="3325" spans="1:13">
      <c r="A3325" s="354">
        <v>45365</v>
      </c>
      <c r="B3325" s="355" t="s">
        <v>7658</v>
      </c>
      <c r="C3325" s="355" t="s">
        <v>7659</v>
      </c>
      <c r="D3325" s="355" t="s">
        <v>7660</v>
      </c>
      <c r="E3325" s="355" t="s">
        <v>488</v>
      </c>
      <c r="F3325" s="355" t="s">
        <v>489</v>
      </c>
      <c r="G3325" s="355" t="s">
        <v>579</v>
      </c>
      <c r="H3325" s="430">
        <v>146178</v>
      </c>
      <c r="I3325" s="355">
        <f t="shared" si="58"/>
        <v>3</v>
      </c>
      <c r="J3325" s="430">
        <v>146178</v>
      </c>
      <c r="K3325" s="430">
        <v>72</v>
      </c>
      <c r="L3325" s="431" t="s">
        <v>408</v>
      </c>
      <c r="M3325" s="355" t="s">
        <v>13438</v>
      </c>
    </row>
    <row r="3326" spans="1:13">
      <c r="A3326" s="354">
        <v>45365</v>
      </c>
      <c r="B3326" s="355" t="s">
        <v>7661</v>
      </c>
      <c r="C3326" s="355" t="s">
        <v>7662</v>
      </c>
      <c r="D3326" s="355" t="s">
        <v>7663</v>
      </c>
      <c r="E3326" s="355" t="s">
        <v>488</v>
      </c>
      <c r="F3326" s="355" t="s">
        <v>489</v>
      </c>
      <c r="G3326" s="355" t="s">
        <v>579</v>
      </c>
      <c r="H3326" s="430">
        <v>127810</v>
      </c>
      <c r="I3326" s="355">
        <f t="shared" si="58"/>
        <v>3</v>
      </c>
      <c r="J3326" s="430">
        <v>127810</v>
      </c>
      <c r="K3326" s="430">
        <v>63</v>
      </c>
      <c r="L3326" s="431" t="s">
        <v>408</v>
      </c>
      <c r="M3326" s="355" t="s">
        <v>13438</v>
      </c>
    </row>
    <row r="3327" spans="1:13">
      <c r="A3327" s="354">
        <v>45365</v>
      </c>
      <c r="B3327" s="355" t="s">
        <v>7661</v>
      </c>
      <c r="C3327" s="355" t="s">
        <v>7662</v>
      </c>
      <c r="D3327" s="355" t="s">
        <v>7663</v>
      </c>
      <c r="E3327" s="355" t="s">
        <v>488</v>
      </c>
      <c r="F3327" s="355" t="s">
        <v>489</v>
      </c>
      <c r="G3327" s="355" t="s">
        <v>579</v>
      </c>
      <c r="H3327" s="430">
        <v>18385</v>
      </c>
      <c r="I3327" s="355">
        <f t="shared" si="58"/>
        <v>3</v>
      </c>
      <c r="J3327" s="430">
        <v>18385</v>
      </c>
      <c r="K3327" s="430">
        <v>9</v>
      </c>
      <c r="L3327" s="431" t="s">
        <v>408</v>
      </c>
      <c r="M3327" s="355" t="s">
        <v>13437</v>
      </c>
    </row>
    <row r="3328" spans="1:13">
      <c r="A3328" s="354">
        <v>45370</v>
      </c>
      <c r="B3328" s="355" t="s">
        <v>7664</v>
      </c>
      <c r="C3328" s="355" t="s">
        <v>7665</v>
      </c>
      <c r="D3328" s="355" t="s">
        <v>7666</v>
      </c>
      <c r="E3328" s="355" t="s">
        <v>488</v>
      </c>
      <c r="F3328" s="355" t="s">
        <v>489</v>
      </c>
      <c r="G3328" s="355" t="s">
        <v>579</v>
      </c>
      <c r="H3328" s="430">
        <v>199208</v>
      </c>
      <c r="I3328" s="355">
        <f t="shared" si="58"/>
        <v>3</v>
      </c>
      <c r="J3328" s="430">
        <v>199208</v>
      </c>
      <c r="K3328" s="430">
        <v>96</v>
      </c>
      <c r="L3328" s="355" t="s">
        <v>408</v>
      </c>
      <c r="M3328" s="355" t="s">
        <v>13439</v>
      </c>
    </row>
    <row r="3329" spans="1:13">
      <c r="A3329" s="354">
        <v>45378</v>
      </c>
      <c r="B3329" s="355" t="s">
        <v>7667</v>
      </c>
      <c r="C3329" s="355" t="s">
        <v>7668</v>
      </c>
      <c r="D3329" s="355" t="s">
        <v>7669</v>
      </c>
      <c r="E3329" s="355" t="s">
        <v>488</v>
      </c>
      <c r="F3329" s="355" t="s">
        <v>489</v>
      </c>
      <c r="G3329" s="355" t="s">
        <v>579</v>
      </c>
      <c r="H3329" s="430">
        <v>70775</v>
      </c>
      <c r="I3329" s="355">
        <f t="shared" si="58"/>
        <v>3</v>
      </c>
      <c r="J3329" s="430">
        <v>70775</v>
      </c>
      <c r="K3329" s="430">
        <v>35</v>
      </c>
      <c r="L3329" s="431" t="s">
        <v>408</v>
      </c>
      <c r="M3329" s="355" t="s">
        <v>13437</v>
      </c>
    </row>
    <row r="3330" spans="1:13">
      <c r="A3330" s="354">
        <v>45378</v>
      </c>
      <c r="B3330" s="355" t="s">
        <v>7667</v>
      </c>
      <c r="C3330" s="355" t="s">
        <v>7668</v>
      </c>
      <c r="D3330" s="355" t="s">
        <v>7669</v>
      </c>
      <c r="E3330" s="355" t="s">
        <v>488</v>
      </c>
      <c r="F3330" s="355" t="s">
        <v>489</v>
      </c>
      <c r="G3330" s="355" t="s">
        <v>579</v>
      </c>
      <c r="H3330" s="430">
        <v>84242</v>
      </c>
      <c r="I3330" s="355">
        <f t="shared" si="58"/>
        <v>3</v>
      </c>
      <c r="J3330" s="430">
        <v>84242</v>
      </c>
      <c r="K3330" s="430">
        <v>41</v>
      </c>
      <c r="L3330" s="431" t="s">
        <v>408</v>
      </c>
      <c r="M3330" s="355" t="s">
        <v>13439</v>
      </c>
    </row>
    <row r="3331" spans="1:13">
      <c r="A3331" s="354">
        <v>45393</v>
      </c>
      <c r="B3331" s="355" t="s">
        <v>7670</v>
      </c>
      <c r="C3331" s="355" t="s">
        <v>7671</v>
      </c>
      <c r="D3331" s="355" t="s">
        <v>7672</v>
      </c>
      <c r="E3331" s="355" t="s">
        <v>488</v>
      </c>
      <c r="F3331" s="355" t="s">
        <v>489</v>
      </c>
      <c r="G3331" s="355" t="s">
        <v>579</v>
      </c>
      <c r="H3331" s="430">
        <v>126624</v>
      </c>
      <c r="I3331" s="355">
        <f t="shared" ref="I3331:I3342" si="59">MONTH(A3331)</f>
        <v>4</v>
      </c>
      <c r="J3331" s="430">
        <v>126624</v>
      </c>
      <c r="K3331" s="430">
        <v>62</v>
      </c>
      <c r="L3331" s="431" t="s">
        <v>408</v>
      </c>
      <c r="M3331" s="355" t="s">
        <v>13440</v>
      </c>
    </row>
    <row r="3332" spans="1:13">
      <c r="A3332" s="354">
        <v>45393</v>
      </c>
      <c r="B3332" s="355" t="s">
        <v>7670</v>
      </c>
      <c r="C3332" s="355" t="s">
        <v>7671</v>
      </c>
      <c r="D3332" s="355" t="s">
        <v>7672</v>
      </c>
      <c r="E3332" s="355" t="s">
        <v>488</v>
      </c>
      <c r="F3332" s="355" t="s">
        <v>489</v>
      </c>
      <c r="G3332" s="355" t="s">
        <v>579</v>
      </c>
      <c r="H3332" s="430">
        <v>20089</v>
      </c>
      <c r="I3332" s="355">
        <f t="shared" si="59"/>
        <v>4</v>
      </c>
      <c r="J3332" s="430">
        <v>20089</v>
      </c>
      <c r="K3332" s="430">
        <v>10</v>
      </c>
      <c r="L3332" s="431" t="s">
        <v>408</v>
      </c>
      <c r="M3332" s="355" t="s">
        <v>13437</v>
      </c>
    </row>
    <row r="3333" spans="1:13">
      <c r="A3333" s="354">
        <v>45394</v>
      </c>
      <c r="B3333" s="355" t="s">
        <v>7673</v>
      </c>
      <c r="C3333" s="355" t="s">
        <v>7674</v>
      </c>
      <c r="D3333" s="355" t="s">
        <v>7675</v>
      </c>
      <c r="E3333" s="355" t="s">
        <v>488</v>
      </c>
      <c r="F3333" s="355" t="s">
        <v>489</v>
      </c>
      <c r="G3333" s="355" t="s">
        <v>579</v>
      </c>
      <c r="H3333" s="430">
        <v>149324</v>
      </c>
      <c r="I3333" s="355">
        <f t="shared" si="59"/>
        <v>4</v>
      </c>
      <c r="J3333" s="430">
        <v>149324</v>
      </c>
      <c r="K3333" s="430">
        <v>72</v>
      </c>
      <c r="L3333" s="431" t="s">
        <v>408</v>
      </c>
      <c r="M3333" s="355" t="s">
        <v>13440</v>
      </c>
    </row>
    <row r="3334" spans="1:13">
      <c r="A3334" s="354">
        <v>45397</v>
      </c>
      <c r="B3334" s="355" t="s">
        <v>7676</v>
      </c>
      <c r="C3334" s="355" t="s">
        <v>7677</v>
      </c>
      <c r="D3334" s="355" t="s">
        <v>7678</v>
      </c>
      <c r="E3334" s="355" t="s">
        <v>488</v>
      </c>
      <c r="F3334" s="355" t="s">
        <v>489</v>
      </c>
      <c r="G3334" s="355" t="s">
        <v>579</v>
      </c>
      <c r="H3334" s="430">
        <v>135248</v>
      </c>
      <c r="I3334" s="355">
        <f t="shared" si="59"/>
        <v>4</v>
      </c>
      <c r="J3334" s="430">
        <v>135248</v>
      </c>
      <c r="K3334" s="430">
        <v>66</v>
      </c>
      <c r="L3334" s="431" t="s">
        <v>408</v>
      </c>
      <c r="M3334" s="355" t="s">
        <v>13441</v>
      </c>
    </row>
    <row r="3335" spans="1:13">
      <c r="A3335" s="354">
        <v>45397</v>
      </c>
      <c r="B3335" s="355" t="s">
        <v>7676</v>
      </c>
      <c r="C3335" s="355" t="s">
        <v>7677</v>
      </c>
      <c r="D3335" s="355" t="s">
        <v>7678</v>
      </c>
      <c r="E3335" s="355" t="s">
        <v>488</v>
      </c>
      <c r="F3335" s="355" t="s">
        <v>489</v>
      </c>
      <c r="G3335" s="355" t="s">
        <v>579</v>
      </c>
      <c r="H3335" s="430">
        <v>12338</v>
      </c>
      <c r="I3335" s="355">
        <f t="shared" si="59"/>
        <v>4</v>
      </c>
      <c r="J3335" s="430">
        <v>12338</v>
      </c>
      <c r="K3335" s="430">
        <v>6</v>
      </c>
      <c r="L3335" s="431" t="s">
        <v>408</v>
      </c>
      <c r="M3335" s="355" t="s">
        <v>13440</v>
      </c>
    </row>
    <row r="3336" spans="1:13">
      <c r="A3336" s="354">
        <v>45398</v>
      </c>
      <c r="B3336" s="355" t="s">
        <v>7679</v>
      </c>
      <c r="C3336" s="355" t="s">
        <v>7680</v>
      </c>
      <c r="D3336" s="355" t="s">
        <v>7681</v>
      </c>
      <c r="E3336" s="355" t="s">
        <v>488</v>
      </c>
      <c r="F3336" s="355" t="s">
        <v>489</v>
      </c>
      <c r="G3336" s="355" t="s">
        <v>579</v>
      </c>
      <c r="H3336" s="430">
        <v>147722</v>
      </c>
      <c r="I3336" s="355">
        <f t="shared" si="59"/>
        <v>4</v>
      </c>
      <c r="J3336" s="430">
        <v>147722</v>
      </c>
      <c r="K3336" s="430">
        <v>72</v>
      </c>
      <c r="L3336" s="431" t="s">
        <v>408</v>
      </c>
      <c r="M3336" s="355" t="s">
        <v>13441</v>
      </c>
    </row>
    <row r="3337" spans="1:13">
      <c r="A3337" s="354">
        <v>45399</v>
      </c>
      <c r="B3337" s="355" t="s">
        <v>7682</v>
      </c>
      <c r="C3337" s="355" t="s">
        <v>7683</v>
      </c>
      <c r="D3337" s="355" t="s">
        <v>7684</v>
      </c>
      <c r="E3337" s="355" t="s">
        <v>488</v>
      </c>
      <c r="F3337" s="355" t="s">
        <v>489</v>
      </c>
      <c r="G3337" s="355" t="s">
        <v>579</v>
      </c>
      <c r="H3337" s="430">
        <v>152282</v>
      </c>
      <c r="I3337" s="355">
        <f t="shared" si="59"/>
        <v>4</v>
      </c>
      <c r="J3337" s="430">
        <v>152282</v>
      </c>
      <c r="K3337" s="430">
        <v>72</v>
      </c>
      <c r="L3337" s="431" t="s">
        <v>408</v>
      </c>
      <c r="M3337" s="355" t="s">
        <v>13442</v>
      </c>
    </row>
    <row r="3338" spans="1:13">
      <c r="A3338" s="354">
        <v>45401</v>
      </c>
      <c r="B3338" s="355" t="s">
        <v>7685</v>
      </c>
      <c r="C3338" s="355" t="s">
        <v>7686</v>
      </c>
      <c r="D3338" s="355" t="s">
        <v>7687</v>
      </c>
      <c r="E3338" s="355" t="s">
        <v>488</v>
      </c>
      <c r="F3338" s="355" t="s">
        <v>489</v>
      </c>
      <c r="G3338" s="355" t="s">
        <v>579</v>
      </c>
      <c r="H3338" s="430">
        <v>10139</v>
      </c>
      <c r="I3338" s="355">
        <f t="shared" si="59"/>
        <v>4</v>
      </c>
      <c r="J3338" s="430">
        <v>10139</v>
      </c>
      <c r="K3338" s="430">
        <v>5</v>
      </c>
      <c r="L3338" s="431" t="s">
        <v>408</v>
      </c>
      <c r="M3338" s="355" t="s">
        <v>13443</v>
      </c>
    </row>
    <row r="3339" spans="1:13">
      <c r="A3339" s="354">
        <v>45401</v>
      </c>
      <c r="B3339" s="355" t="s">
        <v>7685</v>
      </c>
      <c r="C3339" s="355" t="s">
        <v>7686</v>
      </c>
      <c r="D3339" s="355" t="s">
        <v>7687</v>
      </c>
      <c r="E3339" s="355" t="s">
        <v>488</v>
      </c>
      <c r="F3339" s="355" t="s">
        <v>489</v>
      </c>
      <c r="G3339" s="355" t="s">
        <v>579</v>
      </c>
      <c r="H3339" s="430">
        <v>138724</v>
      </c>
      <c r="I3339" s="355">
        <f t="shared" si="59"/>
        <v>4</v>
      </c>
      <c r="J3339" s="430">
        <v>138724</v>
      </c>
      <c r="K3339" s="430">
        <v>67</v>
      </c>
      <c r="L3339" s="431" t="s">
        <v>408</v>
      </c>
      <c r="M3339" s="355" t="s">
        <v>13442</v>
      </c>
    </row>
    <row r="3340" spans="1:13">
      <c r="A3340" s="354">
        <v>45405</v>
      </c>
      <c r="B3340" s="355" t="s">
        <v>7688</v>
      </c>
      <c r="C3340" s="355" t="s">
        <v>5566</v>
      </c>
      <c r="D3340" s="355" t="s">
        <v>7689</v>
      </c>
      <c r="E3340" s="355" t="s">
        <v>488</v>
      </c>
      <c r="F3340" s="355" t="s">
        <v>489</v>
      </c>
      <c r="G3340" s="355" t="s">
        <v>579</v>
      </c>
      <c r="H3340" s="430">
        <v>146723</v>
      </c>
      <c r="I3340" s="355">
        <f t="shared" si="59"/>
        <v>4</v>
      </c>
      <c r="J3340" s="430">
        <v>146723</v>
      </c>
      <c r="K3340" s="430">
        <v>72</v>
      </c>
      <c r="L3340" s="431" t="s">
        <v>408</v>
      </c>
      <c r="M3340" s="355" t="s">
        <v>13443</v>
      </c>
    </row>
    <row r="3341" spans="1:13">
      <c r="A3341" s="354">
        <v>45406</v>
      </c>
      <c r="B3341" s="355" t="s">
        <v>7690</v>
      </c>
      <c r="C3341" s="355" t="s">
        <v>7691</v>
      </c>
      <c r="D3341" s="355" t="s">
        <v>7692</v>
      </c>
      <c r="E3341" s="355" t="s">
        <v>488</v>
      </c>
      <c r="F3341" s="355" t="s">
        <v>489</v>
      </c>
      <c r="G3341" s="355" t="s">
        <v>579</v>
      </c>
      <c r="H3341" s="430">
        <v>31042</v>
      </c>
      <c r="I3341" s="355">
        <f t="shared" si="59"/>
        <v>4</v>
      </c>
      <c r="J3341" s="430">
        <v>31042</v>
      </c>
      <c r="K3341" s="430">
        <v>15</v>
      </c>
      <c r="L3341" s="431" t="s">
        <v>408</v>
      </c>
      <c r="M3341" s="355" t="s">
        <v>13444</v>
      </c>
    </row>
    <row r="3342" spans="1:13">
      <c r="A3342" s="354">
        <v>45406</v>
      </c>
      <c r="B3342" s="355" t="s">
        <v>7690</v>
      </c>
      <c r="C3342" s="355" t="s">
        <v>7691</v>
      </c>
      <c r="D3342" s="355" t="s">
        <v>7692</v>
      </c>
      <c r="E3342" s="355" t="s">
        <v>488</v>
      </c>
      <c r="F3342" s="355" t="s">
        <v>489</v>
      </c>
      <c r="G3342" s="355" t="s">
        <v>579</v>
      </c>
      <c r="H3342" s="430">
        <v>115708</v>
      </c>
      <c r="I3342" s="355">
        <f t="shared" si="59"/>
        <v>4</v>
      </c>
      <c r="J3342" s="430">
        <v>115708</v>
      </c>
      <c r="K3342" s="430">
        <v>57</v>
      </c>
      <c r="L3342" s="431" t="s">
        <v>408</v>
      </c>
      <c r="M3342" s="355" t="s">
        <v>13443</v>
      </c>
    </row>
    <row r="3343" spans="1:13">
      <c r="A3343" s="432">
        <v>45406</v>
      </c>
      <c r="B3343" s="355" t="s">
        <v>7693</v>
      </c>
      <c r="C3343" s="355" t="s">
        <v>7694</v>
      </c>
      <c r="D3343" s="355" t="s">
        <v>7695</v>
      </c>
      <c r="E3343" s="355" t="s">
        <v>488</v>
      </c>
      <c r="F3343" s="355" t="s">
        <v>489</v>
      </c>
      <c r="G3343" s="355" t="s">
        <v>579</v>
      </c>
      <c r="H3343" s="430">
        <v>150810</v>
      </c>
      <c r="J3343" s="430">
        <v>150810</v>
      </c>
      <c r="K3343" s="430">
        <v>72</v>
      </c>
      <c r="L3343" s="355" t="s">
        <v>408</v>
      </c>
      <c r="M3343" s="355" t="s">
        <v>13444</v>
      </c>
    </row>
    <row r="3344" spans="1:13">
      <c r="A3344" s="354">
        <v>45407</v>
      </c>
      <c r="B3344" s="355" t="s">
        <v>7696</v>
      </c>
      <c r="C3344" s="355" t="s">
        <v>7697</v>
      </c>
      <c r="D3344" s="355" t="s">
        <v>7698</v>
      </c>
      <c r="E3344" s="355" t="s">
        <v>488</v>
      </c>
      <c r="F3344" s="355" t="s">
        <v>489</v>
      </c>
      <c r="G3344" s="355" t="s">
        <v>579</v>
      </c>
      <c r="H3344" s="430">
        <v>43706</v>
      </c>
      <c r="I3344" s="355">
        <f t="shared" ref="I3344:I3407" si="60">MONTH(A3344)</f>
        <v>4</v>
      </c>
      <c r="J3344" s="430">
        <v>43706</v>
      </c>
      <c r="K3344" s="430">
        <v>21</v>
      </c>
      <c r="L3344" s="431" t="s">
        <v>408</v>
      </c>
      <c r="M3344" s="355" t="s">
        <v>13445</v>
      </c>
    </row>
    <row r="3345" spans="1:13">
      <c r="A3345" s="354">
        <v>45407</v>
      </c>
      <c r="B3345" s="355" t="s">
        <v>7696</v>
      </c>
      <c r="C3345" s="355" t="s">
        <v>7697</v>
      </c>
      <c r="D3345" s="355" t="s">
        <v>7698</v>
      </c>
      <c r="E3345" s="355" t="s">
        <v>488</v>
      </c>
      <c r="F3345" s="355" t="s">
        <v>489</v>
      </c>
      <c r="G3345" s="355" t="s">
        <v>579</v>
      </c>
      <c r="H3345" s="430">
        <v>105139</v>
      </c>
      <c r="I3345" s="355">
        <f t="shared" si="60"/>
        <v>4</v>
      </c>
      <c r="J3345" s="430">
        <v>105139</v>
      </c>
      <c r="K3345" s="430">
        <v>51</v>
      </c>
      <c r="L3345" s="431" t="s">
        <v>408</v>
      </c>
      <c r="M3345" s="355" t="s">
        <v>13444</v>
      </c>
    </row>
    <row r="3346" spans="1:13">
      <c r="A3346" s="354">
        <v>45414</v>
      </c>
      <c r="B3346" s="355" t="s">
        <v>7699</v>
      </c>
      <c r="C3346" s="355" t="s">
        <v>7700</v>
      </c>
      <c r="D3346" s="355" t="s">
        <v>7701</v>
      </c>
      <c r="E3346" s="355" t="s">
        <v>488</v>
      </c>
      <c r="F3346" s="355" t="s">
        <v>489</v>
      </c>
      <c r="G3346" s="355" t="s">
        <v>579</v>
      </c>
      <c r="H3346" s="430">
        <v>148425</v>
      </c>
      <c r="I3346" s="355">
        <f t="shared" si="60"/>
        <v>5</v>
      </c>
      <c r="J3346" s="430">
        <v>148425</v>
      </c>
      <c r="K3346" s="430">
        <v>72</v>
      </c>
      <c r="L3346" s="431" t="s">
        <v>408</v>
      </c>
      <c r="M3346" s="355" t="s">
        <v>13446</v>
      </c>
    </row>
    <row r="3347" spans="1:13">
      <c r="A3347" s="354">
        <v>45434</v>
      </c>
      <c r="B3347" s="355" t="s">
        <v>7702</v>
      </c>
      <c r="C3347" s="355" t="s">
        <v>7703</v>
      </c>
      <c r="D3347" s="355" t="s">
        <v>7704</v>
      </c>
      <c r="E3347" s="355" t="s">
        <v>488</v>
      </c>
      <c r="F3347" s="355" t="s">
        <v>489</v>
      </c>
      <c r="G3347" s="355" t="s">
        <v>579</v>
      </c>
      <c r="H3347" s="430">
        <v>70072</v>
      </c>
      <c r="I3347" s="355">
        <f t="shared" si="60"/>
        <v>5</v>
      </c>
      <c r="J3347" s="430">
        <v>70072</v>
      </c>
      <c r="K3347" s="430">
        <v>34</v>
      </c>
      <c r="L3347" s="431" t="s">
        <v>408</v>
      </c>
      <c r="M3347" s="355" t="s">
        <v>13446</v>
      </c>
    </row>
    <row r="3348" spans="1:13">
      <c r="A3348" s="354">
        <v>45434</v>
      </c>
      <c r="B3348" s="355" t="s">
        <v>7702</v>
      </c>
      <c r="C3348" s="355" t="s">
        <v>7703</v>
      </c>
      <c r="D3348" s="355" t="s">
        <v>7704</v>
      </c>
      <c r="E3348" s="355" t="s">
        <v>488</v>
      </c>
      <c r="F3348" s="355" t="s">
        <v>489</v>
      </c>
      <c r="G3348" s="355" t="s">
        <v>579</v>
      </c>
      <c r="H3348" s="430">
        <v>78805</v>
      </c>
      <c r="I3348" s="355">
        <f t="shared" si="60"/>
        <v>5</v>
      </c>
      <c r="J3348" s="430">
        <v>78805</v>
      </c>
      <c r="K3348" s="430">
        <v>38</v>
      </c>
      <c r="L3348" s="431" t="s">
        <v>408</v>
      </c>
      <c r="M3348" s="355" t="s">
        <v>13447</v>
      </c>
    </row>
    <row r="3349" spans="1:13">
      <c r="A3349" s="354">
        <v>45433</v>
      </c>
      <c r="B3349" s="355" t="s">
        <v>7705</v>
      </c>
      <c r="C3349" s="355" t="s">
        <v>7706</v>
      </c>
      <c r="D3349" s="355" t="s">
        <v>7707</v>
      </c>
      <c r="E3349" s="355" t="s">
        <v>488</v>
      </c>
      <c r="F3349" s="355" t="s">
        <v>489</v>
      </c>
      <c r="G3349" s="355" t="s">
        <v>579</v>
      </c>
      <c r="H3349" s="430">
        <v>200910</v>
      </c>
      <c r="I3349" s="355">
        <f t="shared" si="60"/>
        <v>5</v>
      </c>
      <c r="J3349" s="430">
        <v>200910</v>
      </c>
      <c r="K3349" s="430">
        <v>96</v>
      </c>
      <c r="L3349" s="431" t="s">
        <v>408</v>
      </c>
      <c r="M3349" s="355" t="s">
        <v>13447</v>
      </c>
    </row>
    <row r="3350" spans="1:13">
      <c r="A3350" s="354">
        <v>45437</v>
      </c>
      <c r="B3350" s="355" t="s">
        <v>7708</v>
      </c>
      <c r="C3350" s="355" t="s">
        <v>7709</v>
      </c>
      <c r="D3350" s="355" t="s">
        <v>7710</v>
      </c>
      <c r="E3350" s="355" t="s">
        <v>488</v>
      </c>
      <c r="F3350" s="355" t="s">
        <v>489</v>
      </c>
      <c r="G3350" s="355" t="s">
        <v>579</v>
      </c>
      <c r="H3350" s="430">
        <v>128992</v>
      </c>
      <c r="I3350" s="355">
        <f t="shared" si="60"/>
        <v>5</v>
      </c>
      <c r="J3350" s="430">
        <v>128992</v>
      </c>
      <c r="K3350" s="430">
        <v>64</v>
      </c>
      <c r="L3350" s="431" t="s">
        <v>408</v>
      </c>
      <c r="M3350" s="355" t="s">
        <v>13448</v>
      </c>
    </row>
    <row r="3351" spans="1:13">
      <c r="A3351" s="354">
        <v>45437</v>
      </c>
      <c r="B3351" s="355" t="s">
        <v>7708</v>
      </c>
      <c r="C3351" s="355" t="s">
        <v>7709</v>
      </c>
      <c r="D3351" s="355" t="s">
        <v>7710</v>
      </c>
      <c r="E3351" s="355" t="s">
        <v>488</v>
      </c>
      <c r="F3351" s="355" t="s">
        <v>489</v>
      </c>
      <c r="G3351" s="355" t="s">
        <v>579</v>
      </c>
      <c r="H3351" s="430">
        <v>65184</v>
      </c>
      <c r="I3351" s="355">
        <f t="shared" si="60"/>
        <v>5</v>
      </c>
      <c r="J3351" s="430">
        <v>65184</v>
      </c>
      <c r="K3351" s="430">
        <v>32</v>
      </c>
      <c r="L3351" s="431" t="s">
        <v>408</v>
      </c>
      <c r="M3351" s="355" t="s">
        <v>13446</v>
      </c>
    </row>
    <row r="3352" spans="1:13">
      <c r="A3352" s="354">
        <v>45441</v>
      </c>
      <c r="B3352" s="355" t="s">
        <v>7711</v>
      </c>
      <c r="C3352" s="355" t="s">
        <v>7712</v>
      </c>
      <c r="D3352" s="355" t="s">
        <v>7713</v>
      </c>
      <c r="E3352" s="355" t="s">
        <v>488</v>
      </c>
      <c r="F3352" s="355" t="s">
        <v>489</v>
      </c>
      <c r="G3352" s="355" t="s">
        <v>579</v>
      </c>
      <c r="H3352" s="430">
        <v>55032</v>
      </c>
      <c r="I3352" s="355">
        <f t="shared" si="60"/>
        <v>5</v>
      </c>
      <c r="J3352" s="430">
        <v>55032</v>
      </c>
      <c r="K3352" s="430">
        <v>26</v>
      </c>
      <c r="L3352" s="431" t="s">
        <v>408</v>
      </c>
      <c r="M3352" s="355" t="s">
        <v>13449</v>
      </c>
    </row>
    <row r="3353" spans="1:13">
      <c r="A3353" s="354">
        <v>45441</v>
      </c>
      <c r="B3353" s="355" t="s">
        <v>7711</v>
      </c>
      <c r="C3353" s="355" t="s">
        <v>7712</v>
      </c>
      <c r="D3353" s="355" t="s">
        <v>7713</v>
      </c>
      <c r="E3353" s="355" t="s">
        <v>488</v>
      </c>
      <c r="F3353" s="355" t="s">
        <v>489</v>
      </c>
      <c r="G3353" s="355" t="s">
        <v>579</v>
      </c>
      <c r="H3353" s="430">
        <v>140486</v>
      </c>
      <c r="I3353" s="355">
        <f t="shared" si="60"/>
        <v>5</v>
      </c>
      <c r="J3353" s="430">
        <v>140486</v>
      </c>
      <c r="K3353" s="430">
        <v>70</v>
      </c>
      <c r="L3353" s="431" t="s">
        <v>408</v>
      </c>
      <c r="M3353" s="355" t="s">
        <v>13448</v>
      </c>
    </row>
    <row r="3354" spans="1:13">
      <c r="A3354" s="354">
        <v>45443</v>
      </c>
      <c r="B3354" s="355" t="s">
        <v>7714</v>
      </c>
      <c r="C3354" s="355" t="s">
        <v>7715</v>
      </c>
      <c r="D3354" s="355" t="s">
        <v>7716</v>
      </c>
      <c r="E3354" s="355" t="s">
        <v>488</v>
      </c>
      <c r="F3354" s="355" t="s">
        <v>489</v>
      </c>
      <c r="G3354" s="355" t="s">
        <v>579</v>
      </c>
      <c r="H3354" s="430">
        <v>155306</v>
      </c>
      <c r="I3354" s="355">
        <f t="shared" si="60"/>
        <v>5</v>
      </c>
      <c r="J3354" s="430">
        <v>155306</v>
      </c>
      <c r="K3354" s="430">
        <v>76</v>
      </c>
      <c r="L3354" s="431" t="s">
        <v>408</v>
      </c>
      <c r="M3354" s="355" t="s">
        <v>13449</v>
      </c>
    </row>
    <row r="3355" spans="1:13">
      <c r="A3355" s="354">
        <v>45454</v>
      </c>
      <c r="B3355" s="355" t="s">
        <v>7717</v>
      </c>
      <c r="C3355" s="355" t="s">
        <v>7718</v>
      </c>
      <c r="D3355" s="355" t="s">
        <v>7719</v>
      </c>
      <c r="E3355" s="355" t="s">
        <v>488</v>
      </c>
      <c r="F3355" s="355" t="s">
        <v>489</v>
      </c>
      <c r="G3355" s="355" t="s">
        <v>579</v>
      </c>
      <c r="H3355" s="430">
        <v>50938</v>
      </c>
      <c r="I3355" s="355">
        <f t="shared" si="60"/>
        <v>6</v>
      </c>
      <c r="J3355" s="430">
        <v>50938</v>
      </c>
      <c r="K3355" s="430">
        <v>25</v>
      </c>
      <c r="L3355" s="431" t="s">
        <v>408</v>
      </c>
      <c r="M3355" s="355" t="s">
        <v>13445</v>
      </c>
    </row>
    <row r="3356" spans="1:13">
      <c r="A3356" s="354">
        <v>45454</v>
      </c>
      <c r="B3356" s="355" t="s">
        <v>7717</v>
      </c>
      <c r="C3356" s="355" t="s">
        <v>7718</v>
      </c>
      <c r="D3356" s="355" t="s">
        <v>7719</v>
      </c>
      <c r="E3356" s="355" t="s">
        <v>488</v>
      </c>
      <c r="F3356" s="355" t="s">
        <v>489</v>
      </c>
      <c r="G3356" s="355" t="s">
        <v>579</v>
      </c>
      <c r="H3356" s="430">
        <v>85181</v>
      </c>
      <c r="I3356" s="355">
        <f t="shared" si="60"/>
        <v>6</v>
      </c>
      <c r="J3356" s="430">
        <v>85181</v>
      </c>
      <c r="K3356" s="430">
        <v>42</v>
      </c>
      <c r="L3356" s="431" t="s">
        <v>408</v>
      </c>
      <c r="M3356" s="355" t="s">
        <v>13450</v>
      </c>
    </row>
    <row r="3357" spans="1:13">
      <c r="A3357" s="354">
        <v>45454</v>
      </c>
      <c r="B3357" s="355" t="s">
        <v>7717</v>
      </c>
      <c r="C3357" s="355" t="s">
        <v>7718</v>
      </c>
      <c r="D3357" s="355" t="s">
        <v>7719</v>
      </c>
      <c r="E3357" s="355" t="s">
        <v>488</v>
      </c>
      <c r="F3357" s="355" t="s">
        <v>489</v>
      </c>
      <c r="G3357" s="355" t="s">
        <v>579</v>
      </c>
      <c r="H3357" s="430">
        <v>59427</v>
      </c>
      <c r="I3357" s="355">
        <f t="shared" si="60"/>
        <v>6</v>
      </c>
      <c r="J3357" s="430">
        <v>59427</v>
      </c>
      <c r="K3357" s="430">
        <v>29</v>
      </c>
      <c r="L3357" s="431" t="s">
        <v>408</v>
      </c>
      <c r="M3357" s="355" t="s">
        <v>13449</v>
      </c>
    </row>
    <row r="3358" spans="1:13">
      <c r="A3358" s="354">
        <v>45444</v>
      </c>
      <c r="B3358" s="355" t="s">
        <v>7720</v>
      </c>
      <c r="C3358" s="355" t="s">
        <v>7721</v>
      </c>
      <c r="D3358" s="355" t="s">
        <v>7722</v>
      </c>
      <c r="E3358" s="355" t="s">
        <v>488</v>
      </c>
      <c r="F3358" s="355" t="s">
        <v>489</v>
      </c>
      <c r="G3358" s="355" t="s">
        <v>579</v>
      </c>
      <c r="H3358" s="430">
        <v>196962</v>
      </c>
      <c r="I3358" s="355">
        <f t="shared" si="60"/>
        <v>6</v>
      </c>
      <c r="J3358" s="430">
        <v>196962</v>
      </c>
      <c r="K3358" s="430">
        <v>96</v>
      </c>
      <c r="L3358" s="431" t="s">
        <v>408</v>
      </c>
      <c r="M3358" s="355" t="s">
        <v>13445</v>
      </c>
    </row>
    <row r="3359" spans="1:13">
      <c r="A3359" s="354">
        <v>45447</v>
      </c>
      <c r="B3359" s="355" t="s">
        <v>7723</v>
      </c>
      <c r="C3359" s="355" t="s">
        <v>7724</v>
      </c>
      <c r="D3359" s="355" t="s">
        <v>7725</v>
      </c>
      <c r="E3359" s="355" t="s">
        <v>488</v>
      </c>
      <c r="F3359" s="355" t="s">
        <v>489</v>
      </c>
      <c r="G3359" s="355" t="s">
        <v>579</v>
      </c>
      <c r="H3359" s="430">
        <v>197134</v>
      </c>
      <c r="I3359" s="355">
        <f t="shared" si="60"/>
        <v>6</v>
      </c>
      <c r="J3359" s="430">
        <v>197134</v>
      </c>
      <c r="K3359" s="430">
        <v>96</v>
      </c>
      <c r="L3359" s="431" t="s">
        <v>408</v>
      </c>
      <c r="M3359" s="355" t="s">
        <v>13450</v>
      </c>
    </row>
    <row r="3360" spans="1:13">
      <c r="A3360" s="354">
        <v>45454</v>
      </c>
      <c r="B3360" s="355" t="s">
        <v>7726</v>
      </c>
      <c r="C3360" s="355" t="s">
        <v>7727</v>
      </c>
      <c r="D3360" s="355" t="s">
        <v>7728</v>
      </c>
      <c r="E3360" s="355" t="s">
        <v>488</v>
      </c>
      <c r="F3360" s="355" t="s">
        <v>489</v>
      </c>
      <c r="G3360" s="355" t="s">
        <v>579</v>
      </c>
      <c r="H3360" s="430">
        <v>195238</v>
      </c>
      <c r="I3360" s="355">
        <f t="shared" si="60"/>
        <v>6</v>
      </c>
      <c r="J3360" s="430">
        <v>195238</v>
      </c>
      <c r="K3360" s="430">
        <v>96</v>
      </c>
      <c r="L3360" s="431" t="s">
        <v>408</v>
      </c>
      <c r="M3360" s="355" t="s">
        <v>13451</v>
      </c>
    </row>
    <row r="3361" spans="1:13">
      <c r="A3361" s="354">
        <v>45461</v>
      </c>
      <c r="B3361" s="355" t="s">
        <v>7729</v>
      </c>
      <c r="C3361" s="355" t="s">
        <v>7730</v>
      </c>
      <c r="D3361" s="355" t="s">
        <v>7731</v>
      </c>
      <c r="E3361" s="355" t="s">
        <v>488</v>
      </c>
      <c r="F3361" s="355" t="s">
        <v>489</v>
      </c>
      <c r="G3361" s="355" t="s">
        <v>579</v>
      </c>
      <c r="H3361" s="430">
        <v>113527</v>
      </c>
      <c r="I3361" s="355">
        <f t="shared" si="60"/>
        <v>6</v>
      </c>
      <c r="J3361" s="430">
        <v>113527</v>
      </c>
      <c r="K3361" s="430">
        <v>55</v>
      </c>
      <c r="L3361" s="431" t="s">
        <v>408</v>
      </c>
      <c r="M3361" s="355" t="s">
        <v>13452</v>
      </c>
    </row>
    <row r="3362" spans="1:13">
      <c r="A3362" s="354">
        <v>45461</v>
      </c>
      <c r="B3362" s="355" t="s">
        <v>7729</v>
      </c>
      <c r="C3362" s="355" t="s">
        <v>7730</v>
      </c>
      <c r="D3362" s="355" t="s">
        <v>7731</v>
      </c>
      <c r="E3362" s="355" t="s">
        <v>488</v>
      </c>
      <c r="F3362" s="355" t="s">
        <v>489</v>
      </c>
      <c r="G3362" s="355" t="s">
        <v>579</v>
      </c>
      <c r="H3362" s="430">
        <v>82234</v>
      </c>
      <c r="I3362" s="355">
        <f t="shared" si="60"/>
        <v>6</v>
      </c>
      <c r="J3362" s="430">
        <v>82234</v>
      </c>
      <c r="K3362" s="430">
        <v>41</v>
      </c>
      <c r="L3362" s="431" t="s">
        <v>408</v>
      </c>
      <c r="M3362" s="355" t="s">
        <v>13451</v>
      </c>
    </row>
    <row r="3363" spans="1:13">
      <c r="A3363" s="354">
        <v>45462</v>
      </c>
      <c r="B3363" s="355" t="s">
        <v>7732</v>
      </c>
      <c r="C3363" s="355" t="s">
        <v>7733</v>
      </c>
      <c r="D3363" s="355" t="s">
        <v>7734</v>
      </c>
      <c r="E3363" s="355" t="s">
        <v>488</v>
      </c>
      <c r="F3363" s="355" t="s">
        <v>489</v>
      </c>
      <c r="G3363" s="355" t="s">
        <v>579</v>
      </c>
      <c r="H3363" s="430">
        <v>38330</v>
      </c>
      <c r="I3363" s="355">
        <f t="shared" si="60"/>
        <v>6</v>
      </c>
      <c r="J3363" s="430">
        <v>38330</v>
      </c>
      <c r="K3363" s="430">
        <v>18</v>
      </c>
      <c r="L3363" s="431" t="s">
        <v>408</v>
      </c>
      <c r="M3363" s="355" t="s">
        <v>13453</v>
      </c>
    </row>
    <row r="3364" spans="1:13">
      <c r="A3364" s="354">
        <v>45462</v>
      </c>
      <c r="B3364" s="355" t="s">
        <v>7732</v>
      </c>
      <c r="C3364" s="355" t="s">
        <v>7733</v>
      </c>
      <c r="D3364" s="355" t="s">
        <v>7734</v>
      </c>
      <c r="E3364" s="355" t="s">
        <v>488</v>
      </c>
      <c r="F3364" s="355" t="s">
        <v>489</v>
      </c>
      <c r="G3364" s="355" t="s">
        <v>579</v>
      </c>
      <c r="H3364" s="430">
        <v>158283</v>
      </c>
      <c r="I3364" s="355">
        <f t="shared" si="60"/>
        <v>6</v>
      </c>
      <c r="J3364" s="430">
        <v>158283</v>
      </c>
      <c r="K3364" s="430">
        <v>78</v>
      </c>
      <c r="L3364" s="431" t="s">
        <v>408</v>
      </c>
      <c r="M3364" s="355" t="s">
        <v>13452</v>
      </c>
    </row>
    <row r="3365" spans="1:13">
      <c r="A3365" s="354">
        <v>45463</v>
      </c>
      <c r="B3365" s="355" t="s">
        <v>7735</v>
      </c>
      <c r="C3365" s="355" t="s">
        <v>7736</v>
      </c>
      <c r="D3365" s="355" t="s">
        <v>7737</v>
      </c>
      <c r="E3365" s="355" t="s">
        <v>488</v>
      </c>
      <c r="F3365" s="355" t="s">
        <v>489</v>
      </c>
      <c r="G3365" s="355" t="s">
        <v>579</v>
      </c>
      <c r="H3365" s="430">
        <v>192484</v>
      </c>
      <c r="I3365" s="355">
        <f t="shared" si="60"/>
        <v>6</v>
      </c>
      <c r="J3365" s="430">
        <v>192484</v>
      </c>
      <c r="K3365" s="430">
        <v>96</v>
      </c>
      <c r="L3365" s="431" t="s">
        <v>408</v>
      </c>
      <c r="M3365" s="355" t="s">
        <v>13453</v>
      </c>
    </row>
    <row r="3366" spans="1:13">
      <c r="A3366" s="354">
        <v>45464</v>
      </c>
      <c r="B3366" s="355" t="s">
        <v>7738</v>
      </c>
      <c r="C3366" s="355" t="s">
        <v>7739</v>
      </c>
      <c r="D3366" s="355" t="s">
        <v>7740</v>
      </c>
      <c r="E3366" s="355" t="s">
        <v>488</v>
      </c>
      <c r="F3366" s="355" t="s">
        <v>489</v>
      </c>
      <c r="G3366" s="355" t="s">
        <v>579</v>
      </c>
      <c r="H3366" s="430">
        <v>161458</v>
      </c>
      <c r="I3366" s="355">
        <f t="shared" si="60"/>
        <v>6</v>
      </c>
      <c r="J3366" s="430">
        <v>161458</v>
      </c>
      <c r="K3366" s="430">
        <v>78</v>
      </c>
      <c r="L3366" s="431" t="s">
        <v>408</v>
      </c>
      <c r="M3366" s="355" t="s">
        <v>13454</v>
      </c>
    </row>
    <row r="3367" spans="1:13">
      <c r="A3367" s="354">
        <v>45464</v>
      </c>
      <c r="B3367" s="355" t="s">
        <v>7738</v>
      </c>
      <c r="C3367" s="355" t="s">
        <v>7739</v>
      </c>
      <c r="D3367" s="355" t="s">
        <v>7740</v>
      </c>
      <c r="E3367" s="355" t="s">
        <v>488</v>
      </c>
      <c r="F3367" s="355" t="s">
        <v>489</v>
      </c>
      <c r="G3367" s="355" t="s">
        <v>579</v>
      </c>
      <c r="H3367" s="430">
        <v>35880</v>
      </c>
      <c r="I3367" s="355">
        <f t="shared" si="60"/>
        <v>6</v>
      </c>
      <c r="J3367" s="430">
        <v>35880</v>
      </c>
      <c r="K3367" s="430">
        <v>18</v>
      </c>
      <c r="L3367" s="431" t="s">
        <v>408</v>
      </c>
      <c r="M3367" s="355" t="s">
        <v>13453</v>
      </c>
    </row>
    <row r="3368" spans="1:13">
      <c r="A3368" s="354">
        <v>45467</v>
      </c>
      <c r="B3368" s="355" t="s">
        <v>7741</v>
      </c>
      <c r="C3368" s="355" t="s">
        <v>7742</v>
      </c>
      <c r="D3368" s="355" t="s">
        <v>7743</v>
      </c>
      <c r="E3368" s="355" t="s">
        <v>488</v>
      </c>
      <c r="F3368" s="355" t="s">
        <v>489</v>
      </c>
      <c r="G3368" s="355" t="s">
        <v>579</v>
      </c>
      <c r="H3368" s="430">
        <v>193659</v>
      </c>
      <c r="I3368" s="355">
        <f t="shared" si="60"/>
        <v>6</v>
      </c>
      <c r="J3368" s="430">
        <v>193659</v>
      </c>
      <c r="K3368" s="430">
        <v>96</v>
      </c>
      <c r="L3368" s="431" t="s">
        <v>408</v>
      </c>
      <c r="M3368" s="355" t="s">
        <v>13455</v>
      </c>
    </row>
    <row r="3369" spans="1:13">
      <c r="A3369" s="354">
        <v>45467</v>
      </c>
      <c r="B3369" s="355" t="s">
        <v>7744</v>
      </c>
      <c r="C3369" s="355" t="s">
        <v>7745</v>
      </c>
      <c r="D3369" s="355" t="s">
        <v>7746</v>
      </c>
      <c r="E3369" s="355" t="s">
        <v>488</v>
      </c>
      <c r="F3369" s="355" t="s">
        <v>489</v>
      </c>
      <c r="G3369" s="355" t="s">
        <v>579</v>
      </c>
      <c r="H3369" s="430">
        <v>119883</v>
      </c>
      <c r="I3369" s="355">
        <f t="shared" si="60"/>
        <v>6</v>
      </c>
      <c r="J3369" s="430">
        <v>119883</v>
      </c>
      <c r="K3369" s="430">
        <v>59</v>
      </c>
      <c r="L3369" s="431" t="s">
        <v>408</v>
      </c>
      <c r="M3369" s="355" t="s">
        <v>13456</v>
      </c>
    </row>
    <row r="3370" spans="1:13">
      <c r="A3370" s="354">
        <v>45467</v>
      </c>
      <c r="B3370" s="355" t="s">
        <v>7744</v>
      </c>
      <c r="C3370" s="355" t="s">
        <v>7745</v>
      </c>
      <c r="D3370" s="355" t="s">
        <v>7746</v>
      </c>
      <c r="E3370" s="355" t="s">
        <v>488</v>
      </c>
      <c r="F3370" s="355" t="s">
        <v>489</v>
      </c>
      <c r="G3370" s="355" t="s">
        <v>579</v>
      </c>
      <c r="H3370" s="430">
        <v>75966</v>
      </c>
      <c r="I3370" s="355">
        <f t="shared" si="60"/>
        <v>6</v>
      </c>
      <c r="J3370" s="430">
        <v>75966</v>
      </c>
      <c r="K3370" s="430">
        <v>37</v>
      </c>
      <c r="L3370" s="431" t="s">
        <v>408</v>
      </c>
      <c r="M3370" s="355" t="s">
        <v>13455</v>
      </c>
    </row>
    <row r="3371" spans="1:13">
      <c r="A3371" s="354">
        <v>45470</v>
      </c>
      <c r="B3371" s="355" t="s">
        <v>7747</v>
      </c>
      <c r="C3371" s="355" t="s">
        <v>7748</v>
      </c>
      <c r="D3371" s="355" t="s">
        <v>7749</v>
      </c>
      <c r="E3371" s="355" t="s">
        <v>488</v>
      </c>
      <c r="F3371" s="355" t="s">
        <v>489</v>
      </c>
      <c r="G3371" s="355" t="s">
        <v>579</v>
      </c>
      <c r="H3371" s="430">
        <v>39387</v>
      </c>
      <c r="I3371" s="355">
        <f t="shared" si="60"/>
        <v>6</v>
      </c>
      <c r="J3371" s="430">
        <v>39387</v>
      </c>
      <c r="K3371" s="430">
        <v>19</v>
      </c>
      <c r="L3371" s="431" t="s">
        <v>408</v>
      </c>
      <c r="M3371" s="355" t="s">
        <v>13457</v>
      </c>
    </row>
    <row r="3372" spans="1:13">
      <c r="A3372" s="354">
        <v>45470</v>
      </c>
      <c r="B3372" s="355" t="s">
        <v>7747</v>
      </c>
      <c r="C3372" s="355" t="s">
        <v>7748</v>
      </c>
      <c r="D3372" s="355" t="s">
        <v>7749</v>
      </c>
      <c r="E3372" s="355" t="s">
        <v>488</v>
      </c>
      <c r="F3372" s="355" t="s">
        <v>489</v>
      </c>
      <c r="G3372" s="355" t="s">
        <v>579</v>
      </c>
      <c r="H3372" s="430">
        <v>109156</v>
      </c>
      <c r="I3372" s="355">
        <f t="shared" si="60"/>
        <v>6</v>
      </c>
      <c r="J3372" s="430">
        <v>109156</v>
      </c>
      <c r="K3372" s="430">
        <v>53</v>
      </c>
      <c r="L3372" s="431" t="s">
        <v>408</v>
      </c>
      <c r="M3372" s="355" t="s">
        <v>13454</v>
      </c>
    </row>
    <row r="3373" spans="1:13">
      <c r="A3373" s="354">
        <v>45475</v>
      </c>
      <c r="B3373" s="355" t="s">
        <v>7750</v>
      </c>
      <c r="C3373" s="355" t="s">
        <v>7751</v>
      </c>
      <c r="D3373" s="355" t="s">
        <v>7752</v>
      </c>
      <c r="E3373" s="355" t="s">
        <v>488</v>
      </c>
      <c r="F3373" s="355" t="s">
        <v>489</v>
      </c>
      <c r="G3373" s="355" t="s">
        <v>579</v>
      </c>
      <c r="H3373" s="430">
        <v>197882</v>
      </c>
      <c r="I3373" s="355">
        <f t="shared" si="60"/>
        <v>7</v>
      </c>
      <c r="J3373" s="430">
        <v>197882</v>
      </c>
      <c r="K3373" s="430">
        <v>96</v>
      </c>
      <c r="L3373" s="431" t="s">
        <v>408</v>
      </c>
      <c r="M3373" s="355" t="s">
        <v>13457</v>
      </c>
    </row>
    <row r="3374" spans="1:13">
      <c r="A3374" s="354">
        <v>45476</v>
      </c>
      <c r="B3374" s="355" t="s">
        <v>7753</v>
      </c>
      <c r="C3374" s="355" t="s">
        <v>7754</v>
      </c>
      <c r="D3374" s="355" t="s">
        <v>7755</v>
      </c>
      <c r="E3374" s="355" t="s">
        <v>488</v>
      </c>
      <c r="F3374" s="355" t="s">
        <v>489</v>
      </c>
      <c r="G3374" s="355" t="s">
        <v>579</v>
      </c>
      <c r="H3374" s="430">
        <v>167465</v>
      </c>
      <c r="I3374" s="355">
        <f t="shared" si="60"/>
        <v>7</v>
      </c>
      <c r="J3374" s="430">
        <v>167465</v>
      </c>
      <c r="K3374" s="430">
        <v>82</v>
      </c>
      <c r="L3374" s="431" t="s">
        <v>408</v>
      </c>
      <c r="M3374" s="355" t="s">
        <v>13458</v>
      </c>
    </row>
    <row r="3375" spans="1:13">
      <c r="A3375" s="354">
        <v>45476</v>
      </c>
      <c r="B3375" s="355" t="s">
        <v>7753</v>
      </c>
      <c r="C3375" s="355" t="s">
        <v>7754</v>
      </c>
      <c r="D3375" s="355" t="s">
        <v>7755</v>
      </c>
      <c r="E3375" s="355" t="s">
        <v>488</v>
      </c>
      <c r="F3375" s="355" t="s">
        <v>489</v>
      </c>
      <c r="G3375" s="355" t="s">
        <v>579</v>
      </c>
      <c r="H3375" s="430">
        <v>27811</v>
      </c>
      <c r="I3375" s="355">
        <f t="shared" si="60"/>
        <v>7</v>
      </c>
      <c r="J3375" s="430">
        <v>27811</v>
      </c>
      <c r="K3375" s="430">
        <v>14</v>
      </c>
      <c r="L3375" s="431" t="s">
        <v>408</v>
      </c>
      <c r="M3375" s="355" t="s">
        <v>13457</v>
      </c>
    </row>
    <row r="3376" spans="1:13">
      <c r="A3376" s="354">
        <v>45483</v>
      </c>
      <c r="B3376" s="355" t="s">
        <v>7756</v>
      </c>
      <c r="C3376" s="355" t="s">
        <v>7757</v>
      </c>
      <c r="D3376" s="355" t="s">
        <v>7758</v>
      </c>
      <c r="E3376" s="355" t="s">
        <v>488</v>
      </c>
      <c r="F3376" s="355" t="s">
        <v>489</v>
      </c>
      <c r="G3376" s="355" t="s">
        <v>579</v>
      </c>
      <c r="H3376" s="430">
        <v>71955</v>
      </c>
      <c r="I3376" s="355">
        <f t="shared" si="60"/>
        <v>7</v>
      </c>
      <c r="J3376" s="430">
        <v>71955</v>
      </c>
      <c r="K3376" s="430">
        <v>36</v>
      </c>
      <c r="L3376" s="431" t="s">
        <v>408</v>
      </c>
      <c r="M3376" s="355" t="s">
        <v>13459</v>
      </c>
    </row>
    <row r="3377" spans="1:13">
      <c r="A3377" s="354">
        <v>45483</v>
      </c>
      <c r="B3377" s="355" t="s">
        <v>7756</v>
      </c>
      <c r="C3377" s="355" t="s">
        <v>7757</v>
      </c>
      <c r="D3377" s="355" t="s">
        <v>7758</v>
      </c>
      <c r="E3377" s="355" t="s">
        <v>488</v>
      </c>
      <c r="F3377" s="355" t="s">
        <v>489</v>
      </c>
      <c r="G3377" s="355" t="s">
        <v>579</v>
      </c>
      <c r="H3377" s="430">
        <v>121695</v>
      </c>
      <c r="I3377" s="355">
        <f t="shared" si="60"/>
        <v>7</v>
      </c>
      <c r="J3377" s="430">
        <v>121695</v>
      </c>
      <c r="K3377" s="430">
        <v>60</v>
      </c>
      <c r="L3377" s="431" t="s">
        <v>408</v>
      </c>
      <c r="M3377" s="355" t="s">
        <v>13458</v>
      </c>
    </row>
    <row r="3378" spans="1:13">
      <c r="A3378" s="354">
        <v>45481</v>
      </c>
      <c r="B3378" s="355" t="s">
        <v>6079</v>
      </c>
      <c r="C3378" s="355" t="s">
        <v>6080</v>
      </c>
      <c r="D3378" s="355" t="s">
        <v>6081</v>
      </c>
      <c r="E3378" s="355" t="s">
        <v>488</v>
      </c>
      <c r="F3378" s="355" t="s">
        <v>489</v>
      </c>
      <c r="G3378" s="355" t="s">
        <v>579</v>
      </c>
      <c r="H3378" s="430">
        <v>72285</v>
      </c>
      <c r="I3378" s="355">
        <f t="shared" si="60"/>
        <v>7</v>
      </c>
      <c r="J3378" s="430">
        <v>72285</v>
      </c>
      <c r="K3378" s="430">
        <v>36</v>
      </c>
      <c r="L3378" s="431" t="s">
        <v>408</v>
      </c>
      <c r="M3378" s="355" t="s">
        <v>13459</v>
      </c>
    </row>
    <row r="3379" spans="1:13">
      <c r="A3379" s="354">
        <v>45492</v>
      </c>
      <c r="B3379" s="355" t="s">
        <v>7759</v>
      </c>
      <c r="C3379" s="355" t="s">
        <v>7760</v>
      </c>
      <c r="D3379" s="355" t="s">
        <v>7761</v>
      </c>
      <c r="E3379" s="355" t="s">
        <v>488</v>
      </c>
      <c r="F3379" s="355" t="s">
        <v>489</v>
      </c>
      <c r="G3379" s="355" t="s">
        <v>579</v>
      </c>
      <c r="H3379" s="430">
        <v>79644</v>
      </c>
      <c r="I3379" s="355">
        <f t="shared" si="60"/>
        <v>7</v>
      </c>
      <c r="J3379" s="430">
        <v>79644</v>
      </c>
      <c r="K3379" s="430">
        <v>36</v>
      </c>
      <c r="L3379" s="431" t="s">
        <v>408</v>
      </c>
      <c r="M3379" s="355" t="s">
        <v>13460</v>
      </c>
    </row>
    <row r="3380" spans="1:13">
      <c r="A3380" s="354">
        <v>45492</v>
      </c>
      <c r="B3380" s="355" t="s">
        <v>7759</v>
      </c>
      <c r="C3380" s="355" t="s">
        <v>7760</v>
      </c>
      <c r="D3380" s="355" t="s">
        <v>7761</v>
      </c>
      <c r="E3380" s="355" t="s">
        <v>488</v>
      </c>
      <c r="F3380" s="355" t="s">
        <v>489</v>
      </c>
      <c r="G3380" s="355" t="s">
        <v>579</v>
      </c>
      <c r="H3380" s="430">
        <v>119680</v>
      </c>
      <c r="I3380" s="355">
        <f t="shared" si="60"/>
        <v>7</v>
      </c>
      <c r="J3380" s="430">
        <v>119680</v>
      </c>
      <c r="K3380" s="430">
        <v>60</v>
      </c>
      <c r="L3380" s="431" t="s">
        <v>408</v>
      </c>
      <c r="M3380" s="355" t="s">
        <v>13459</v>
      </c>
    </row>
    <row r="3381" spans="1:13">
      <c r="A3381" s="354">
        <v>45495</v>
      </c>
      <c r="B3381" s="355" t="s">
        <v>7762</v>
      </c>
      <c r="C3381" s="355" t="s">
        <v>7763</v>
      </c>
      <c r="D3381" s="355" t="s">
        <v>7764</v>
      </c>
      <c r="E3381" s="355" t="s">
        <v>488</v>
      </c>
      <c r="F3381" s="355" t="s">
        <v>489</v>
      </c>
      <c r="G3381" s="355" t="s">
        <v>579</v>
      </c>
      <c r="H3381" s="430">
        <v>192646</v>
      </c>
      <c r="I3381" s="355">
        <f t="shared" si="60"/>
        <v>7</v>
      </c>
      <c r="J3381" s="430">
        <v>192646</v>
      </c>
      <c r="K3381" s="430">
        <v>96</v>
      </c>
      <c r="L3381" s="431" t="s">
        <v>408</v>
      </c>
      <c r="M3381" s="355" t="s">
        <v>13460</v>
      </c>
    </row>
    <row r="3382" spans="1:13">
      <c r="A3382" s="354">
        <v>45496</v>
      </c>
      <c r="B3382" s="355" t="s">
        <v>7765</v>
      </c>
      <c r="C3382" s="355" t="s">
        <v>7766</v>
      </c>
      <c r="D3382" s="355" t="s">
        <v>7767</v>
      </c>
      <c r="E3382" s="355" t="s">
        <v>488</v>
      </c>
      <c r="F3382" s="355" t="s">
        <v>489</v>
      </c>
      <c r="G3382" s="355" t="s">
        <v>579</v>
      </c>
      <c r="H3382" s="430">
        <v>199304</v>
      </c>
      <c r="I3382" s="355">
        <f t="shared" si="60"/>
        <v>7</v>
      </c>
      <c r="J3382" s="430">
        <v>199304</v>
      </c>
      <c r="K3382" s="430">
        <v>96</v>
      </c>
      <c r="L3382" s="431" t="s">
        <v>408</v>
      </c>
      <c r="M3382" s="355" t="s">
        <v>13461</v>
      </c>
    </row>
    <row r="3383" spans="1:13">
      <c r="A3383" s="354">
        <v>45504</v>
      </c>
      <c r="B3383" s="355" t="s">
        <v>7768</v>
      </c>
      <c r="C3383" s="355" t="s">
        <v>7769</v>
      </c>
      <c r="D3383" s="355" t="s">
        <v>7770</v>
      </c>
      <c r="E3383" s="355" t="s">
        <v>488</v>
      </c>
      <c r="F3383" s="355" t="s">
        <v>489</v>
      </c>
      <c r="G3383" s="355" t="s">
        <v>579</v>
      </c>
      <c r="H3383" s="430">
        <v>112870</v>
      </c>
      <c r="I3383" s="355">
        <f t="shared" si="60"/>
        <v>7</v>
      </c>
      <c r="J3383" s="430">
        <v>112870</v>
      </c>
      <c r="K3383" s="430">
        <v>56</v>
      </c>
      <c r="L3383" s="431" t="s">
        <v>408</v>
      </c>
      <c r="M3383" s="355" t="s">
        <v>13462</v>
      </c>
    </row>
    <row r="3384" spans="1:13">
      <c r="A3384" s="354">
        <v>45504</v>
      </c>
      <c r="B3384" s="355" t="s">
        <v>7768</v>
      </c>
      <c r="C3384" s="355" t="s">
        <v>7769</v>
      </c>
      <c r="D3384" s="355" t="s">
        <v>7770</v>
      </c>
      <c r="E3384" s="355" t="s">
        <v>488</v>
      </c>
      <c r="F3384" s="355" t="s">
        <v>489</v>
      </c>
      <c r="G3384" s="355" t="s">
        <v>579</v>
      </c>
      <c r="H3384" s="430">
        <v>73505</v>
      </c>
      <c r="I3384" s="355">
        <f t="shared" si="60"/>
        <v>7</v>
      </c>
      <c r="J3384" s="430">
        <v>73505</v>
      </c>
      <c r="K3384" s="430">
        <v>36</v>
      </c>
      <c r="L3384" s="431" t="s">
        <v>408</v>
      </c>
      <c r="M3384" s="355" t="s">
        <v>13461</v>
      </c>
    </row>
    <row r="3385" spans="1:13">
      <c r="A3385" s="354">
        <v>45504</v>
      </c>
      <c r="B3385" s="355" t="s">
        <v>7768</v>
      </c>
      <c r="C3385" s="355" t="s">
        <v>7769</v>
      </c>
      <c r="D3385" s="355" t="s">
        <v>7770</v>
      </c>
      <c r="E3385" s="355" t="s">
        <v>488</v>
      </c>
      <c r="F3385" s="355" t="s">
        <v>489</v>
      </c>
      <c r="G3385" s="355" t="s">
        <v>579</v>
      </c>
      <c r="H3385" s="430">
        <v>7999</v>
      </c>
      <c r="I3385" s="355">
        <f t="shared" si="60"/>
        <v>7</v>
      </c>
      <c r="J3385" s="430">
        <v>7999</v>
      </c>
      <c r="K3385" s="430">
        <v>4</v>
      </c>
      <c r="L3385" s="431" t="s">
        <v>408</v>
      </c>
      <c r="M3385" s="355" t="s">
        <v>13460</v>
      </c>
    </row>
    <row r="3386" spans="1:13">
      <c r="A3386" s="354">
        <v>45505</v>
      </c>
      <c r="B3386" s="355" t="s">
        <v>7771</v>
      </c>
      <c r="C3386" s="355" t="s">
        <v>7772</v>
      </c>
      <c r="D3386" s="355" t="s">
        <v>7773</v>
      </c>
      <c r="E3386" s="355" t="s">
        <v>488</v>
      </c>
      <c r="F3386" s="355" t="s">
        <v>489</v>
      </c>
      <c r="G3386" s="355" t="s">
        <v>579</v>
      </c>
      <c r="H3386" s="430">
        <v>43068</v>
      </c>
      <c r="I3386" s="355">
        <f t="shared" si="60"/>
        <v>8</v>
      </c>
      <c r="J3386" s="430">
        <v>43068</v>
      </c>
      <c r="K3386" s="430">
        <v>21</v>
      </c>
      <c r="L3386" s="431" t="s">
        <v>408</v>
      </c>
      <c r="M3386" s="355" t="s">
        <v>13456</v>
      </c>
    </row>
    <row r="3387" spans="1:13">
      <c r="A3387" s="354">
        <v>45505</v>
      </c>
      <c r="B3387" s="355" t="s">
        <v>7771</v>
      </c>
      <c r="C3387" s="355" t="s">
        <v>7772</v>
      </c>
      <c r="D3387" s="355" t="s">
        <v>7773</v>
      </c>
      <c r="E3387" s="355" t="s">
        <v>488</v>
      </c>
      <c r="F3387" s="355" t="s">
        <v>489</v>
      </c>
      <c r="G3387" s="355" t="s">
        <v>579</v>
      </c>
      <c r="H3387" s="430">
        <v>154203</v>
      </c>
      <c r="I3387" s="355">
        <f t="shared" si="60"/>
        <v>8</v>
      </c>
      <c r="J3387" s="430">
        <v>154203</v>
      </c>
      <c r="K3387" s="430">
        <v>75</v>
      </c>
      <c r="L3387" s="431" t="s">
        <v>408</v>
      </c>
      <c r="M3387" s="355" t="s">
        <v>13462</v>
      </c>
    </row>
    <row r="3388" spans="1:13">
      <c r="A3388" s="354">
        <v>45509</v>
      </c>
      <c r="B3388" s="355" t="s">
        <v>7774</v>
      </c>
      <c r="C3388" s="355" t="s">
        <v>7775</v>
      </c>
      <c r="D3388" s="355" t="s">
        <v>7776</v>
      </c>
      <c r="E3388" s="355" t="s">
        <v>488</v>
      </c>
      <c r="F3388" s="355" t="s">
        <v>489</v>
      </c>
      <c r="G3388" s="355" t="s">
        <v>579</v>
      </c>
      <c r="H3388" s="430">
        <v>199883</v>
      </c>
      <c r="I3388" s="355">
        <f t="shared" si="60"/>
        <v>8</v>
      </c>
      <c r="J3388" s="430">
        <v>199883</v>
      </c>
      <c r="K3388" s="430">
        <v>96</v>
      </c>
      <c r="L3388" s="431" t="s">
        <v>408</v>
      </c>
      <c r="M3388" s="355" t="s">
        <v>13463</v>
      </c>
    </row>
    <row r="3389" spans="1:13">
      <c r="A3389" s="354">
        <v>45510</v>
      </c>
      <c r="B3389" s="355" t="s">
        <v>7777</v>
      </c>
      <c r="C3389" s="355" t="s">
        <v>6116</v>
      </c>
      <c r="D3389" s="355" t="s">
        <v>7778</v>
      </c>
      <c r="E3389" s="355" t="s">
        <v>488</v>
      </c>
      <c r="F3389" s="355" t="s">
        <v>489</v>
      </c>
      <c r="G3389" s="355" t="s">
        <v>579</v>
      </c>
      <c r="H3389" s="430">
        <v>116526</v>
      </c>
      <c r="I3389" s="355">
        <f t="shared" si="60"/>
        <v>8</v>
      </c>
      <c r="J3389" s="430">
        <v>116526</v>
      </c>
      <c r="K3389" s="430">
        <v>57</v>
      </c>
      <c r="L3389" s="431" t="s">
        <v>408</v>
      </c>
      <c r="M3389" s="355" t="s">
        <v>13456</v>
      </c>
    </row>
    <row r="3390" spans="1:13">
      <c r="A3390" s="354">
        <v>45510</v>
      </c>
      <c r="B3390" s="355" t="s">
        <v>7777</v>
      </c>
      <c r="C3390" s="355" t="s">
        <v>6116</v>
      </c>
      <c r="D3390" s="355" t="s">
        <v>7778</v>
      </c>
      <c r="E3390" s="355" t="s">
        <v>488</v>
      </c>
      <c r="F3390" s="355" t="s">
        <v>489</v>
      </c>
      <c r="G3390" s="355" t="s">
        <v>579</v>
      </c>
      <c r="H3390" s="430">
        <v>80017</v>
      </c>
      <c r="I3390" s="355">
        <f t="shared" si="60"/>
        <v>8</v>
      </c>
      <c r="J3390" s="430">
        <v>80017</v>
      </c>
      <c r="K3390" s="430">
        <v>39</v>
      </c>
      <c r="L3390" s="431" t="s">
        <v>408</v>
      </c>
      <c r="M3390" s="355" t="s">
        <v>13463</v>
      </c>
    </row>
    <row r="3391" spans="1:13">
      <c r="A3391" s="354">
        <v>45518</v>
      </c>
      <c r="B3391" s="355" t="s">
        <v>7779</v>
      </c>
      <c r="C3391" s="355" t="s">
        <v>7780</v>
      </c>
      <c r="D3391" s="355" t="s">
        <v>7781</v>
      </c>
      <c r="E3391" s="355" t="s">
        <v>488</v>
      </c>
      <c r="F3391" s="355" t="s">
        <v>489</v>
      </c>
      <c r="G3391" s="355" t="s">
        <v>579</v>
      </c>
      <c r="H3391" s="430">
        <v>188072</v>
      </c>
      <c r="I3391" s="355">
        <f t="shared" si="60"/>
        <v>8</v>
      </c>
      <c r="J3391" s="430">
        <v>188072</v>
      </c>
      <c r="K3391" s="430">
        <v>94</v>
      </c>
      <c r="L3391" s="431" t="s">
        <v>408</v>
      </c>
      <c r="M3391" s="355" t="s">
        <v>13464</v>
      </c>
    </row>
    <row r="3392" spans="1:13">
      <c r="A3392" s="354">
        <v>45518</v>
      </c>
      <c r="B3392" s="355" t="s">
        <v>7779</v>
      </c>
      <c r="C3392" s="355" t="s">
        <v>7780</v>
      </c>
      <c r="D3392" s="355" t="s">
        <v>7781</v>
      </c>
      <c r="E3392" s="355" t="s">
        <v>488</v>
      </c>
      <c r="F3392" s="355" t="s">
        <v>489</v>
      </c>
      <c r="G3392" s="355" t="s">
        <v>579</v>
      </c>
      <c r="H3392" s="430">
        <v>4092</v>
      </c>
      <c r="I3392" s="355">
        <f t="shared" si="60"/>
        <v>8</v>
      </c>
      <c r="J3392" s="430">
        <v>4092</v>
      </c>
      <c r="K3392" s="430">
        <v>2</v>
      </c>
      <c r="L3392" s="431" t="s">
        <v>408</v>
      </c>
      <c r="M3392" s="355" t="s">
        <v>13456</v>
      </c>
    </row>
    <row r="3393" spans="1:13">
      <c r="A3393" s="354">
        <v>45527</v>
      </c>
      <c r="B3393" s="355" t="s">
        <v>7782</v>
      </c>
      <c r="C3393" s="355" t="s">
        <v>7783</v>
      </c>
      <c r="D3393" s="355" t="s">
        <v>7784</v>
      </c>
      <c r="E3393" s="355" t="s">
        <v>488</v>
      </c>
      <c r="F3393" s="355" t="s">
        <v>489</v>
      </c>
      <c r="G3393" s="355" t="s">
        <v>579</v>
      </c>
      <c r="H3393" s="430">
        <v>113669</v>
      </c>
      <c r="I3393" s="355">
        <f t="shared" si="60"/>
        <v>8</v>
      </c>
      <c r="J3393" s="430">
        <v>113669</v>
      </c>
      <c r="K3393" s="430">
        <v>55</v>
      </c>
      <c r="L3393" s="431" t="s">
        <v>408</v>
      </c>
      <c r="M3393" s="355" t="s">
        <v>13465</v>
      </c>
    </row>
    <row r="3394" spans="1:13">
      <c r="A3394" s="354">
        <v>45527</v>
      </c>
      <c r="B3394" s="355" t="s">
        <v>7782</v>
      </c>
      <c r="C3394" s="355" t="s">
        <v>7783</v>
      </c>
      <c r="D3394" s="355" t="s">
        <v>7784</v>
      </c>
      <c r="E3394" s="355" t="s">
        <v>488</v>
      </c>
      <c r="F3394" s="355" t="s">
        <v>489</v>
      </c>
      <c r="G3394" s="355" t="s">
        <v>579</v>
      </c>
      <c r="H3394" s="430">
        <v>82413</v>
      </c>
      <c r="I3394" s="355">
        <f t="shared" si="60"/>
        <v>8</v>
      </c>
      <c r="J3394" s="430">
        <v>82413</v>
      </c>
      <c r="K3394" s="430">
        <v>41</v>
      </c>
      <c r="L3394" s="431" t="s">
        <v>408</v>
      </c>
      <c r="M3394" s="355" t="s">
        <v>13464</v>
      </c>
    </row>
    <row r="3395" spans="1:13">
      <c r="A3395" s="354">
        <v>45545</v>
      </c>
      <c r="B3395" s="355" t="s">
        <v>7785</v>
      </c>
      <c r="C3395" s="355" t="s">
        <v>7786</v>
      </c>
      <c r="D3395" s="355" t="s">
        <v>7787</v>
      </c>
      <c r="E3395" s="355" t="s">
        <v>488</v>
      </c>
      <c r="F3395" s="355" t="s">
        <v>489</v>
      </c>
      <c r="G3395" s="355" t="s">
        <v>579</v>
      </c>
      <c r="H3395" s="430">
        <v>147354</v>
      </c>
      <c r="I3395" s="355">
        <f t="shared" si="60"/>
        <v>9</v>
      </c>
      <c r="J3395" s="430">
        <v>147354</v>
      </c>
      <c r="K3395" s="430">
        <v>72</v>
      </c>
      <c r="L3395" s="431" t="s">
        <v>408</v>
      </c>
      <c r="M3395" s="355" t="s">
        <v>13466</v>
      </c>
    </row>
    <row r="3396" spans="1:13">
      <c r="A3396" s="354">
        <v>45542</v>
      </c>
      <c r="B3396" s="355" t="s">
        <v>7788</v>
      </c>
      <c r="C3396" s="355" t="s">
        <v>7789</v>
      </c>
      <c r="D3396" s="355" t="s">
        <v>7790</v>
      </c>
      <c r="E3396" s="355" t="s">
        <v>488</v>
      </c>
      <c r="F3396" s="355" t="s">
        <v>489</v>
      </c>
      <c r="G3396" s="355" t="s">
        <v>579</v>
      </c>
      <c r="H3396" s="430">
        <v>86596</v>
      </c>
      <c r="I3396" s="355">
        <f t="shared" si="60"/>
        <v>9</v>
      </c>
      <c r="J3396" s="430">
        <v>86596</v>
      </c>
      <c r="K3396" s="430">
        <v>42</v>
      </c>
      <c r="L3396" s="431" t="s">
        <v>300</v>
      </c>
      <c r="M3396" s="355" t="s">
        <v>13466</v>
      </c>
    </row>
    <row r="3397" spans="1:13">
      <c r="A3397" s="354">
        <v>45542</v>
      </c>
      <c r="B3397" s="355" t="s">
        <v>7788</v>
      </c>
      <c r="C3397" s="355" t="s">
        <v>7789</v>
      </c>
      <c r="D3397" s="355" t="s">
        <v>7790</v>
      </c>
      <c r="E3397" s="355" t="s">
        <v>488</v>
      </c>
      <c r="F3397" s="355" t="s">
        <v>489</v>
      </c>
      <c r="G3397" s="355" t="s">
        <v>579</v>
      </c>
      <c r="H3397" s="430">
        <v>110745</v>
      </c>
      <c r="I3397" s="355">
        <f t="shared" si="60"/>
        <v>9</v>
      </c>
      <c r="J3397" s="430">
        <v>110745</v>
      </c>
      <c r="K3397" s="430">
        <v>54</v>
      </c>
      <c r="L3397" s="431" t="s">
        <v>300</v>
      </c>
      <c r="M3397" s="355" t="s">
        <v>13465</v>
      </c>
    </row>
    <row r="3398" spans="1:13">
      <c r="A3398" s="354">
        <v>45547</v>
      </c>
      <c r="B3398" s="355" t="s">
        <v>7791</v>
      </c>
      <c r="C3398" s="355" t="s">
        <v>7792</v>
      </c>
      <c r="D3398" s="355" t="s">
        <v>7793</v>
      </c>
      <c r="E3398" s="355" t="s">
        <v>488</v>
      </c>
      <c r="F3398" s="355" t="s">
        <v>489</v>
      </c>
      <c r="G3398" s="355" t="s">
        <v>579</v>
      </c>
      <c r="H3398" s="430">
        <v>198512</v>
      </c>
      <c r="I3398" s="355">
        <f t="shared" si="60"/>
        <v>9</v>
      </c>
      <c r="J3398" s="430">
        <v>198512</v>
      </c>
      <c r="K3398" s="430">
        <v>96</v>
      </c>
      <c r="L3398" s="431" t="s">
        <v>408</v>
      </c>
      <c r="M3398" s="355" t="s">
        <v>13467</v>
      </c>
    </row>
    <row r="3399" spans="1:13">
      <c r="A3399" s="354">
        <v>45548</v>
      </c>
      <c r="B3399" s="355" t="s">
        <v>7794</v>
      </c>
      <c r="C3399" s="355" t="s">
        <v>7795</v>
      </c>
      <c r="D3399" s="355" t="s">
        <v>7796</v>
      </c>
      <c r="E3399" s="355" t="s">
        <v>488</v>
      </c>
      <c r="F3399" s="355" t="s">
        <v>489</v>
      </c>
      <c r="G3399" s="355" t="s">
        <v>579</v>
      </c>
      <c r="H3399" s="430">
        <v>75759</v>
      </c>
      <c r="I3399" s="355">
        <f t="shared" si="60"/>
        <v>9</v>
      </c>
      <c r="J3399" s="430">
        <v>75759</v>
      </c>
      <c r="K3399" s="430">
        <v>37</v>
      </c>
      <c r="L3399" s="431" t="s">
        <v>408</v>
      </c>
      <c r="M3399" s="355" t="s">
        <v>13468</v>
      </c>
    </row>
    <row r="3400" spans="1:13">
      <c r="A3400" s="354">
        <v>45548</v>
      </c>
      <c r="B3400" s="355" t="s">
        <v>7794</v>
      </c>
      <c r="C3400" s="355" t="s">
        <v>7795</v>
      </c>
      <c r="D3400" s="355" t="s">
        <v>7796</v>
      </c>
      <c r="E3400" s="355" t="s">
        <v>488</v>
      </c>
      <c r="F3400" s="355" t="s">
        <v>489</v>
      </c>
      <c r="G3400" s="355" t="s">
        <v>579</v>
      </c>
      <c r="H3400" s="430">
        <v>84803</v>
      </c>
      <c r="I3400" s="355">
        <f t="shared" si="60"/>
        <v>9</v>
      </c>
      <c r="J3400" s="430">
        <v>84803</v>
      </c>
      <c r="K3400" s="430">
        <v>41</v>
      </c>
      <c r="L3400" s="431" t="s">
        <v>408</v>
      </c>
      <c r="M3400" s="355" t="s">
        <v>13467</v>
      </c>
    </row>
    <row r="3401" spans="1:13">
      <c r="A3401" s="354">
        <v>45548</v>
      </c>
      <c r="B3401" s="355" t="s">
        <v>7794</v>
      </c>
      <c r="C3401" s="355" t="s">
        <v>7795</v>
      </c>
      <c r="D3401" s="355" t="s">
        <v>7796</v>
      </c>
      <c r="E3401" s="355" t="s">
        <v>488</v>
      </c>
      <c r="F3401" s="355" t="s">
        <v>489</v>
      </c>
      <c r="G3401" s="355" t="s">
        <v>579</v>
      </c>
      <c r="H3401" s="430">
        <v>36701</v>
      </c>
      <c r="I3401" s="355">
        <f t="shared" si="60"/>
        <v>9</v>
      </c>
      <c r="J3401" s="430">
        <v>36701</v>
      </c>
      <c r="K3401" s="430">
        <v>18</v>
      </c>
      <c r="L3401" s="431" t="s">
        <v>408</v>
      </c>
      <c r="M3401" s="355" t="s">
        <v>13466</v>
      </c>
    </row>
    <row r="3402" spans="1:13">
      <c r="A3402" s="354">
        <v>45553</v>
      </c>
      <c r="B3402" s="355" t="s">
        <v>7797</v>
      </c>
      <c r="C3402" s="355" t="s">
        <v>7798</v>
      </c>
      <c r="D3402" s="355" t="s">
        <v>7799</v>
      </c>
      <c r="E3402" s="355" t="s">
        <v>488</v>
      </c>
      <c r="F3402" s="355" t="s">
        <v>489</v>
      </c>
      <c r="G3402" s="355" t="s">
        <v>579</v>
      </c>
      <c r="H3402" s="430">
        <v>194920</v>
      </c>
      <c r="I3402" s="355">
        <f t="shared" si="60"/>
        <v>9</v>
      </c>
      <c r="J3402" s="430">
        <v>194920</v>
      </c>
      <c r="K3402" s="430">
        <v>96</v>
      </c>
      <c r="L3402" s="431" t="s">
        <v>300</v>
      </c>
      <c r="M3402" s="355" t="s">
        <v>13469</v>
      </c>
    </row>
    <row r="3403" spans="1:13">
      <c r="A3403" s="354">
        <v>45556</v>
      </c>
      <c r="B3403" s="355" t="s">
        <v>7800</v>
      </c>
      <c r="C3403" s="355" t="s">
        <v>7801</v>
      </c>
      <c r="D3403" s="355" t="s">
        <v>7802</v>
      </c>
      <c r="E3403" s="355" t="s">
        <v>488</v>
      </c>
      <c r="F3403" s="355" t="s">
        <v>489</v>
      </c>
      <c r="G3403" s="355" t="s">
        <v>579</v>
      </c>
      <c r="H3403" s="430">
        <v>61308</v>
      </c>
      <c r="I3403" s="355">
        <f t="shared" si="60"/>
        <v>9</v>
      </c>
      <c r="J3403" s="430">
        <v>61308</v>
      </c>
      <c r="K3403" s="430">
        <v>30</v>
      </c>
      <c r="L3403" s="431" t="s">
        <v>408</v>
      </c>
      <c r="M3403" s="355" t="s">
        <v>13470</v>
      </c>
    </row>
    <row r="3404" spans="1:13">
      <c r="A3404" s="354">
        <v>45556</v>
      </c>
      <c r="B3404" s="355" t="s">
        <v>7800</v>
      </c>
      <c r="C3404" s="355" t="s">
        <v>7801</v>
      </c>
      <c r="D3404" s="355" t="s">
        <v>7802</v>
      </c>
      <c r="E3404" s="355" t="s">
        <v>488</v>
      </c>
      <c r="F3404" s="355" t="s">
        <v>489</v>
      </c>
      <c r="G3404" s="355" t="s">
        <v>579</v>
      </c>
      <c r="H3404" s="430">
        <v>85830</v>
      </c>
      <c r="I3404" s="355">
        <f t="shared" si="60"/>
        <v>9</v>
      </c>
      <c r="J3404" s="430">
        <v>85830</v>
      </c>
      <c r="K3404" s="430">
        <v>42</v>
      </c>
      <c r="L3404" s="431" t="s">
        <v>408</v>
      </c>
      <c r="M3404" s="355" t="s">
        <v>13469</v>
      </c>
    </row>
    <row r="3405" spans="1:13">
      <c r="A3405" s="354">
        <v>45561</v>
      </c>
      <c r="B3405" s="355" t="s">
        <v>7803</v>
      </c>
      <c r="C3405" s="355" t="s">
        <v>7804</v>
      </c>
      <c r="D3405" s="355" t="s">
        <v>7805</v>
      </c>
      <c r="E3405" s="355" t="s">
        <v>488</v>
      </c>
      <c r="F3405" s="355" t="s">
        <v>489</v>
      </c>
      <c r="G3405" s="355" t="s">
        <v>579</v>
      </c>
      <c r="H3405" s="430">
        <v>26990</v>
      </c>
      <c r="I3405" s="355">
        <f t="shared" si="60"/>
        <v>9</v>
      </c>
      <c r="J3405" s="430">
        <v>26990</v>
      </c>
      <c r="K3405" s="430">
        <v>13</v>
      </c>
      <c r="L3405" s="431" t="s">
        <v>408</v>
      </c>
      <c r="M3405" s="355" t="s">
        <v>13470</v>
      </c>
    </row>
    <row r="3406" spans="1:13">
      <c r="A3406" s="354">
        <v>45561</v>
      </c>
      <c r="B3406" s="355" t="s">
        <v>7803</v>
      </c>
      <c r="C3406" s="355" t="s">
        <v>7804</v>
      </c>
      <c r="D3406" s="355" t="s">
        <v>7805</v>
      </c>
      <c r="E3406" s="355" t="s">
        <v>488</v>
      </c>
      <c r="F3406" s="355" t="s">
        <v>489</v>
      </c>
      <c r="G3406" s="355" t="s">
        <v>579</v>
      </c>
      <c r="H3406" s="430">
        <v>170837</v>
      </c>
      <c r="I3406" s="355">
        <f t="shared" si="60"/>
        <v>9</v>
      </c>
      <c r="J3406" s="430">
        <v>170837</v>
      </c>
      <c r="K3406" s="430">
        <v>83</v>
      </c>
      <c r="L3406" s="431" t="s">
        <v>408</v>
      </c>
      <c r="M3406" s="355" t="s">
        <v>13468</v>
      </c>
    </row>
    <row r="3407" spans="1:13">
      <c r="A3407" s="354">
        <v>45565</v>
      </c>
      <c r="B3407" s="355" t="s">
        <v>7806</v>
      </c>
      <c r="C3407" s="355" t="s">
        <v>7807</v>
      </c>
      <c r="D3407" s="355" t="s">
        <v>7808</v>
      </c>
      <c r="E3407" s="355" t="s">
        <v>488</v>
      </c>
      <c r="F3407" s="355" t="s">
        <v>489</v>
      </c>
      <c r="G3407" s="355" t="s">
        <v>579</v>
      </c>
      <c r="H3407" s="430">
        <v>148569</v>
      </c>
      <c r="I3407" s="355">
        <f t="shared" si="60"/>
        <v>9</v>
      </c>
      <c r="J3407" s="430">
        <v>148569</v>
      </c>
      <c r="K3407" s="430">
        <v>72</v>
      </c>
      <c r="L3407" s="431" t="s">
        <v>408</v>
      </c>
      <c r="M3407" s="355" t="s">
        <v>13470</v>
      </c>
    </row>
    <row r="3408" spans="1:13">
      <c r="A3408" s="354">
        <v>45565</v>
      </c>
      <c r="B3408" s="355" t="s">
        <v>7809</v>
      </c>
      <c r="C3408" s="355" t="s">
        <v>7810</v>
      </c>
      <c r="D3408" s="355" t="s">
        <v>7811</v>
      </c>
      <c r="E3408" s="355" t="s">
        <v>488</v>
      </c>
      <c r="F3408" s="355" t="s">
        <v>489</v>
      </c>
      <c r="G3408" s="355" t="s">
        <v>579</v>
      </c>
      <c r="H3408" s="430">
        <v>161157</v>
      </c>
      <c r="I3408" s="355">
        <f t="shared" ref="I3408:I3471" si="61">MONTH(A3408)</f>
        <v>9</v>
      </c>
      <c r="J3408" s="430">
        <v>161157</v>
      </c>
      <c r="K3408" s="430">
        <v>79</v>
      </c>
      <c r="L3408" s="431" t="s">
        <v>408</v>
      </c>
      <c r="M3408" s="355" t="s">
        <v>13471</v>
      </c>
    </row>
    <row r="3409" spans="1:13">
      <c r="A3409" s="354">
        <v>45565</v>
      </c>
      <c r="B3409" s="355" t="s">
        <v>7809</v>
      </c>
      <c r="C3409" s="355" t="s">
        <v>7810</v>
      </c>
      <c r="D3409" s="355" t="s">
        <v>7811</v>
      </c>
      <c r="E3409" s="355" t="s">
        <v>488</v>
      </c>
      <c r="F3409" s="355" t="s">
        <v>489</v>
      </c>
      <c r="G3409" s="355" t="s">
        <v>579</v>
      </c>
      <c r="H3409" s="430">
        <v>35006</v>
      </c>
      <c r="I3409" s="355">
        <f t="shared" si="61"/>
        <v>9</v>
      </c>
      <c r="J3409" s="430">
        <v>35006</v>
      </c>
      <c r="K3409" s="430">
        <v>17</v>
      </c>
      <c r="L3409" s="431" t="s">
        <v>408</v>
      </c>
      <c r="M3409" s="355" t="s">
        <v>13470</v>
      </c>
    </row>
    <row r="3410" spans="1:13">
      <c r="A3410" s="354">
        <v>45572</v>
      </c>
      <c r="B3410" s="355" t="s">
        <v>7812</v>
      </c>
      <c r="C3410" s="355" t="s">
        <v>7813</v>
      </c>
      <c r="D3410" s="355" t="s">
        <v>7814</v>
      </c>
      <c r="E3410" s="355" t="s">
        <v>488</v>
      </c>
      <c r="F3410" s="355" t="s">
        <v>489</v>
      </c>
      <c r="G3410" s="355" t="s">
        <v>579</v>
      </c>
      <c r="H3410" s="430">
        <v>147876</v>
      </c>
      <c r="I3410" s="355">
        <f t="shared" si="61"/>
        <v>10</v>
      </c>
      <c r="J3410" s="430">
        <v>147876</v>
      </c>
      <c r="K3410" s="430">
        <v>72</v>
      </c>
      <c r="L3410" s="431" t="s">
        <v>408</v>
      </c>
      <c r="M3410" s="355" t="s">
        <v>13472</v>
      </c>
    </row>
    <row r="3411" spans="1:13">
      <c r="A3411" s="354">
        <v>45572</v>
      </c>
      <c r="B3411" s="355" t="s">
        <v>7815</v>
      </c>
      <c r="C3411" s="355" t="s">
        <v>7816</v>
      </c>
      <c r="D3411" s="355" t="s">
        <v>7817</v>
      </c>
      <c r="E3411" s="355" t="s">
        <v>488</v>
      </c>
      <c r="F3411" s="355" t="s">
        <v>489</v>
      </c>
      <c r="G3411" s="355" t="s">
        <v>579</v>
      </c>
      <c r="H3411" s="430">
        <v>47960</v>
      </c>
      <c r="I3411" s="355">
        <f t="shared" si="61"/>
        <v>10</v>
      </c>
      <c r="J3411" s="430">
        <v>47960</v>
      </c>
      <c r="K3411" s="430">
        <v>23</v>
      </c>
      <c r="L3411" s="431" t="s">
        <v>408</v>
      </c>
      <c r="M3411" s="355" t="s">
        <v>13472</v>
      </c>
    </row>
    <row r="3412" spans="1:13">
      <c r="A3412" s="354">
        <v>45572</v>
      </c>
      <c r="B3412" s="355" t="s">
        <v>7815</v>
      </c>
      <c r="C3412" s="355" t="s">
        <v>7816</v>
      </c>
      <c r="D3412" s="355" t="s">
        <v>7817</v>
      </c>
      <c r="E3412" s="355" t="s">
        <v>488</v>
      </c>
      <c r="F3412" s="355" t="s">
        <v>489</v>
      </c>
      <c r="G3412" s="355" t="s">
        <v>579</v>
      </c>
      <c r="H3412" s="430">
        <v>100512</v>
      </c>
      <c r="I3412" s="355">
        <f t="shared" si="61"/>
        <v>10</v>
      </c>
      <c r="J3412" s="430">
        <v>100512</v>
      </c>
      <c r="K3412" s="430">
        <v>49</v>
      </c>
      <c r="L3412" s="431" t="s">
        <v>408</v>
      </c>
      <c r="M3412" s="355" t="s">
        <v>13471</v>
      </c>
    </row>
    <row r="3413" spans="1:13">
      <c r="A3413" s="354">
        <v>45576</v>
      </c>
      <c r="B3413" s="355" t="s">
        <v>7818</v>
      </c>
      <c r="C3413" s="355" t="s">
        <v>7819</v>
      </c>
      <c r="D3413" s="355" t="s">
        <v>7820</v>
      </c>
      <c r="E3413" s="355" t="s">
        <v>488</v>
      </c>
      <c r="F3413" s="355" t="s">
        <v>489</v>
      </c>
      <c r="G3413" s="355" t="s">
        <v>579</v>
      </c>
      <c r="H3413" s="430">
        <v>118054</v>
      </c>
      <c r="I3413" s="355">
        <f t="shared" si="61"/>
        <v>10</v>
      </c>
      <c r="J3413" s="430">
        <v>118054</v>
      </c>
      <c r="K3413" s="430">
        <v>58</v>
      </c>
      <c r="L3413" s="431" t="s">
        <v>408</v>
      </c>
      <c r="M3413" s="355" t="s">
        <v>13473</v>
      </c>
    </row>
    <row r="3414" spans="1:13">
      <c r="A3414" s="354">
        <v>45576</v>
      </c>
      <c r="B3414" s="355" t="s">
        <v>7818</v>
      </c>
      <c r="C3414" s="355" t="s">
        <v>7819</v>
      </c>
      <c r="D3414" s="355" t="s">
        <v>7820</v>
      </c>
      <c r="E3414" s="355" t="s">
        <v>488</v>
      </c>
      <c r="F3414" s="355" t="s">
        <v>489</v>
      </c>
      <c r="G3414" s="355" t="s">
        <v>579</v>
      </c>
      <c r="H3414" s="430">
        <v>77349</v>
      </c>
      <c r="I3414" s="355">
        <f t="shared" si="61"/>
        <v>10</v>
      </c>
      <c r="J3414" s="430">
        <v>77349</v>
      </c>
      <c r="K3414" s="430">
        <v>38</v>
      </c>
      <c r="L3414" s="431" t="s">
        <v>408</v>
      </c>
      <c r="M3414" s="355" t="s">
        <v>13472</v>
      </c>
    </row>
    <row r="3415" spans="1:13">
      <c r="A3415" s="354">
        <v>45578</v>
      </c>
      <c r="B3415" s="355" t="s">
        <v>7821</v>
      </c>
      <c r="C3415" s="355" t="s">
        <v>7822</v>
      </c>
      <c r="D3415" s="355" t="s">
        <v>7823</v>
      </c>
      <c r="E3415" s="355" t="s">
        <v>488</v>
      </c>
      <c r="F3415" s="355" t="s">
        <v>489</v>
      </c>
      <c r="G3415" s="355" t="s">
        <v>579</v>
      </c>
      <c r="H3415" s="430">
        <v>45107</v>
      </c>
      <c r="I3415" s="355">
        <f t="shared" si="61"/>
        <v>10</v>
      </c>
      <c r="J3415" s="430">
        <v>45107</v>
      </c>
      <c r="K3415" s="430">
        <v>22</v>
      </c>
      <c r="L3415" s="431" t="s">
        <v>408</v>
      </c>
      <c r="M3415" s="355" t="s">
        <v>13474</v>
      </c>
    </row>
    <row r="3416" spans="1:13">
      <c r="A3416" s="354">
        <v>45578</v>
      </c>
      <c r="B3416" s="355" t="s">
        <v>7821</v>
      </c>
      <c r="C3416" s="355" t="s">
        <v>7822</v>
      </c>
      <c r="D3416" s="355" t="s">
        <v>7823</v>
      </c>
      <c r="E3416" s="355" t="s">
        <v>488</v>
      </c>
      <c r="F3416" s="355" t="s">
        <v>489</v>
      </c>
      <c r="G3416" s="355" t="s">
        <v>579</v>
      </c>
      <c r="H3416" s="430">
        <v>150773</v>
      </c>
      <c r="I3416" s="355">
        <f t="shared" si="61"/>
        <v>10</v>
      </c>
      <c r="J3416" s="430">
        <v>150773</v>
      </c>
      <c r="K3416" s="430">
        <v>74</v>
      </c>
      <c r="L3416" s="431" t="s">
        <v>408</v>
      </c>
      <c r="M3416" s="355" t="s">
        <v>13473</v>
      </c>
    </row>
    <row r="3417" spans="1:13">
      <c r="A3417" s="354">
        <v>45578</v>
      </c>
      <c r="B3417" s="355" t="s">
        <v>7824</v>
      </c>
      <c r="C3417" s="355" t="s">
        <v>7825</v>
      </c>
      <c r="D3417" s="355" t="s">
        <v>7826</v>
      </c>
      <c r="E3417" s="355" t="s">
        <v>488</v>
      </c>
      <c r="F3417" s="355" t="s">
        <v>489</v>
      </c>
      <c r="G3417" s="355" t="s">
        <v>579</v>
      </c>
      <c r="H3417" s="430">
        <v>193781</v>
      </c>
      <c r="I3417" s="355">
        <f t="shared" si="61"/>
        <v>10</v>
      </c>
      <c r="J3417" s="430">
        <v>193781</v>
      </c>
      <c r="K3417" s="430">
        <v>96</v>
      </c>
      <c r="L3417" s="431" t="s">
        <v>408</v>
      </c>
      <c r="M3417" s="355" t="s">
        <v>13474</v>
      </c>
    </row>
    <row r="3418" spans="1:13">
      <c r="A3418" s="354">
        <v>45591</v>
      </c>
      <c r="B3418" s="355" t="s">
        <v>7827</v>
      </c>
      <c r="C3418" s="355" t="s">
        <v>7828</v>
      </c>
      <c r="D3418" s="355" t="s">
        <v>7829</v>
      </c>
      <c r="E3418" s="355" t="s">
        <v>488</v>
      </c>
      <c r="F3418" s="355" t="s">
        <v>489</v>
      </c>
      <c r="G3418" s="355" t="s">
        <v>579</v>
      </c>
      <c r="H3418" s="430">
        <v>105267</v>
      </c>
      <c r="I3418" s="355">
        <f t="shared" si="61"/>
        <v>10</v>
      </c>
      <c r="J3418" s="430">
        <v>105267</v>
      </c>
      <c r="K3418" s="430">
        <v>51</v>
      </c>
      <c r="L3418" s="431" t="s">
        <v>408</v>
      </c>
      <c r="M3418" s="355" t="s">
        <v>13475</v>
      </c>
    </row>
    <row r="3419" spans="1:13">
      <c r="A3419" s="354">
        <v>45591</v>
      </c>
      <c r="B3419" s="355" t="s">
        <v>7827</v>
      </c>
      <c r="C3419" s="355" t="s">
        <v>7828</v>
      </c>
      <c r="D3419" s="355" t="s">
        <v>7829</v>
      </c>
      <c r="E3419" s="355" t="s">
        <v>488</v>
      </c>
      <c r="F3419" s="355" t="s">
        <v>489</v>
      </c>
      <c r="G3419" s="355" t="s">
        <v>579</v>
      </c>
      <c r="H3419" s="430">
        <v>41925</v>
      </c>
      <c r="I3419" s="355">
        <f t="shared" si="61"/>
        <v>10</v>
      </c>
      <c r="J3419" s="430">
        <v>41925</v>
      </c>
      <c r="K3419" s="430">
        <v>21</v>
      </c>
      <c r="L3419" s="431" t="s">
        <v>408</v>
      </c>
      <c r="M3419" s="355" t="s">
        <v>13474</v>
      </c>
    </row>
    <row r="3420" spans="1:13">
      <c r="A3420" s="354">
        <v>45593</v>
      </c>
      <c r="B3420" s="355" t="s">
        <v>7830</v>
      </c>
      <c r="C3420" s="355" t="s">
        <v>7831</v>
      </c>
      <c r="D3420" s="355" t="s">
        <v>7832</v>
      </c>
      <c r="E3420" s="355" t="s">
        <v>488</v>
      </c>
      <c r="F3420" s="355" t="s">
        <v>489</v>
      </c>
      <c r="G3420" s="355" t="s">
        <v>579</v>
      </c>
      <c r="H3420" s="430">
        <v>148076</v>
      </c>
      <c r="I3420" s="355">
        <f t="shared" si="61"/>
        <v>10</v>
      </c>
      <c r="J3420" s="430">
        <v>148076</v>
      </c>
      <c r="K3420" s="430">
        <v>72</v>
      </c>
      <c r="L3420" s="431" t="s">
        <v>408</v>
      </c>
      <c r="M3420" s="355" t="s">
        <v>13475</v>
      </c>
    </row>
    <row r="3421" spans="1:13">
      <c r="A3421" s="354">
        <v>45593</v>
      </c>
      <c r="B3421" s="355" t="s">
        <v>7833</v>
      </c>
      <c r="C3421" s="355" t="s">
        <v>6002</v>
      </c>
      <c r="D3421" s="355" t="s">
        <v>7834</v>
      </c>
      <c r="E3421" s="355" t="s">
        <v>488</v>
      </c>
      <c r="F3421" s="355" t="s">
        <v>489</v>
      </c>
      <c r="G3421" s="355" t="s">
        <v>579</v>
      </c>
      <c r="H3421" s="430">
        <v>130547</v>
      </c>
      <c r="I3421" s="355">
        <f t="shared" si="61"/>
        <v>10</v>
      </c>
      <c r="J3421" s="430">
        <v>130547</v>
      </c>
      <c r="K3421" s="430">
        <v>63</v>
      </c>
      <c r="L3421" s="431" t="s">
        <v>408</v>
      </c>
      <c r="M3421" s="355" t="s">
        <v>13476</v>
      </c>
    </row>
    <row r="3422" spans="1:13">
      <c r="A3422" s="354">
        <v>45593</v>
      </c>
      <c r="B3422" s="355" t="s">
        <v>7833</v>
      </c>
      <c r="C3422" s="355" t="s">
        <v>6002</v>
      </c>
      <c r="D3422" s="355" t="s">
        <v>7834</v>
      </c>
      <c r="E3422" s="355" t="s">
        <v>488</v>
      </c>
      <c r="F3422" s="355" t="s">
        <v>489</v>
      </c>
      <c r="G3422" s="355" t="s">
        <v>579</v>
      </c>
      <c r="H3422" s="430">
        <v>18677</v>
      </c>
      <c r="I3422" s="355">
        <f t="shared" si="61"/>
        <v>10</v>
      </c>
      <c r="J3422" s="430">
        <v>18677</v>
      </c>
      <c r="K3422" s="430">
        <v>9</v>
      </c>
      <c r="L3422" s="431" t="s">
        <v>408</v>
      </c>
      <c r="M3422" s="355" t="s">
        <v>13475</v>
      </c>
    </row>
    <row r="3423" spans="1:13">
      <c r="A3423" s="354">
        <v>45594</v>
      </c>
      <c r="B3423" s="355" t="s">
        <v>7835</v>
      </c>
      <c r="C3423" s="355" t="s">
        <v>7836</v>
      </c>
      <c r="D3423" s="355" t="s">
        <v>7837</v>
      </c>
      <c r="E3423" s="355" t="s">
        <v>488</v>
      </c>
      <c r="F3423" s="355" t="s">
        <v>489</v>
      </c>
      <c r="G3423" s="355" t="s">
        <v>579</v>
      </c>
      <c r="H3423" s="430">
        <v>195431</v>
      </c>
      <c r="I3423" s="355">
        <f t="shared" si="61"/>
        <v>10</v>
      </c>
      <c r="J3423" s="430">
        <v>195431</v>
      </c>
      <c r="K3423" s="430">
        <v>96</v>
      </c>
      <c r="L3423" s="431" t="s">
        <v>408</v>
      </c>
      <c r="M3423" s="355" t="s">
        <v>13477</v>
      </c>
    </row>
    <row r="3424" spans="1:13">
      <c r="A3424" s="354">
        <v>45598</v>
      </c>
      <c r="B3424" s="355" t="s">
        <v>7838</v>
      </c>
      <c r="C3424" s="355" t="s">
        <v>7839</v>
      </c>
      <c r="D3424" s="355" t="s">
        <v>7840</v>
      </c>
      <c r="E3424" s="355" t="s">
        <v>488</v>
      </c>
      <c r="F3424" s="355" t="s">
        <v>489</v>
      </c>
      <c r="G3424" s="355" t="s">
        <v>579</v>
      </c>
      <c r="H3424" s="430">
        <v>65083</v>
      </c>
      <c r="I3424" s="355">
        <f t="shared" si="61"/>
        <v>11</v>
      </c>
      <c r="J3424" s="430">
        <v>65083</v>
      </c>
      <c r="K3424" s="430">
        <v>31</v>
      </c>
      <c r="L3424" s="431" t="s">
        <v>408</v>
      </c>
      <c r="M3424" s="355" t="s">
        <v>13478</v>
      </c>
    </row>
    <row r="3425" spans="1:13">
      <c r="A3425" s="354">
        <v>45598</v>
      </c>
      <c r="B3425" s="355" t="s">
        <v>7838</v>
      </c>
      <c r="C3425" s="355" t="s">
        <v>7839</v>
      </c>
      <c r="D3425" s="355" t="s">
        <v>7840</v>
      </c>
      <c r="E3425" s="355" t="s">
        <v>488</v>
      </c>
      <c r="F3425" s="355" t="s">
        <v>489</v>
      </c>
      <c r="G3425" s="355" t="s">
        <v>579</v>
      </c>
      <c r="H3425" s="430">
        <v>134909</v>
      </c>
      <c r="I3425" s="355">
        <f t="shared" si="61"/>
        <v>11</v>
      </c>
      <c r="J3425" s="430">
        <v>134909</v>
      </c>
      <c r="K3425" s="430">
        <v>65</v>
      </c>
      <c r="L3425" s="431" t="s">
        <v>408</v>
      </c>
      <c r="M3425" s="355" t="s">
        <v>13476</v>
      </c>
    </row>
    <row r="3426" spans="1:13">
      <c r="A3426" s="354">
        <v>45598</v>
      </c>
      <c r="B3426" s="355" t="s">
        <v>7841</v>
      </c>
      <c r="C3426" s="355" t="s">
        <v>7842</v>
      </c>
      <c r="D3426" s="355" t="s">
        <v>7843</v>
      </c>
      <c r="E3426" s="355" t="s">
        <v>488</v>
      </c>
      <c r="F3426" s="355" t="s">
        <v>489</v>
      </c>
      <c r="G3426" s="355" t="s">
        <v>579</v>
      </c>
      <c r="H3426" s="430">
        <v>192081</v>
      </c>
      <c r="I3426" s="355">
        <f t="shared" si="61"/>
        <v>11</v>
      </c>
      <c r="J3426" s="430">
        <v>192081</v>
      </c>
      <c r="K3426" s="430">
        <v>93</v>
      </c>
      <c r="L3426" s="431" t="s">
        <v>408</v>
      </c>
      <c r="M3426" s="355" t="s">
        <v>13478</v>
      </c>
    </row>
    <row r="3427" spans="1:13">
      <c r="A3427" s="354">
        <v>45598</v>
      </c>
      <c r="B3427" s="355" t="s">
        <v>7841</v>
      </c>
      <c r="C3427" s="355" t="s">
        <v>7842</v>
      </c>
      <c r="D3427" s="355" t="s">
        <v>7843</v>
      </c>
      <c r="E3427" s="355" t="s">
        <v>488</v>
      </c>
      <c r="F3427" s="355" t="s">
        <v>489</v>
      </c>
      <c r="G3427" s="355" t="s">
        <v>579</v>
      </c>
      <c r="H3427" s="430">
        <v>6086</v>
      </c>
      <c r="I3427" s="355">
        <f t="shared" si="61"/>
        <v>11</v>
      </c>
      <c r="J3427" s="430">
        <v>6086</v>
      </c>
      <c r="K3427" s="430">
        <v>3</v>
      </c>
      <c r="L3427" s="431" t="s">
        <v>408</v>
      </c>
      <c r="M3427" s="355" t="s">
        <v>13477</v>
      </c>
    </row>
    <row r="3428" spans="1:13">
      <c r="A3428" s="354">
        <v>45608</v>
      </c>
      <c r="B3428" s="355" t="s">
        <v>7844</v>
      </c>
      <c r="C3428" s="355" t="s">
        <v>7845</v>
      </c>
      <c r="D3428" s="355" t="s">
        <v>7846</v>
      </c>
      <c r="E3428" s="355" t="s">
        <v>488</v>
      </c>
      <c r="F3428" s="355" t="s">
        <v>489</v>
      </c>
      <c r="G3428" s="355" t="s">
        <v>579</v>
      </c>
      <c r="H3428" s="430">
        <v>91790</v>
      </c>
      <c r="I3428" s="355">
        <f t="shared" si="61"/>
        <v>11</v>
      </c>
      <c r="J3428" s="430">
        <v>91790</v>
      </c>
      <c r="K3428" s="430">
        <v>44</v>
      </c>
      <c r="L3428" s="431" t="s">
        <v>408</v>
      </c>
      <c r="M3428" s="355" t="s">
        <v>13479</v>
      </c>
    </row>
    <row r="3429" spans="1:13">
      <c r="A3429" s="354">
        <v>45608</v>
      </c>
      <c r="B3429" s="355" t="s">
        <v>7844</v>
      </c>
      <c r="C3429" s="355" t="s">
        <v>7845</v>
      </c>
      <c r="D3429" s="355" t="s">
        <v>7846</v>
      </c>
      <c r="E3429" s="355" t="s">
        <v>488</v>
      </c>
      <c r="F3429" s="355" t="s">
        <v>489</v>
      </c>
      <c r="G3429" s="355" t="s">
        <v>579</v>
      </c>
      <c r="H3429" s="430">
        <v>56902</v>
      </c>
      <c r="I3429" s="355">
        <f t="shared" si="61"/>
        <v>11</v>
      </c>
      <c r="J3429" s="430">
        <v>56902</v>
      </c>
      <c r="K3429" s="430">
        <v>28</v>
      </c>
      <c r="L3429" s="431" t="s">
        <v>408</v>
      </c>
      <c r="M3429" s="355" t="s">
        <v>13477</v>
      </c>
    </row>
    <row r="3430" spans="1:13">
      <c r="A3430" s="354">
        <v>45610</v>
      </c>
      <c r="B3430" s="355" t="s">
        <v>6135</v>
      </c>
      <c r="C3430" s="355" t="s">
        <v>6136</v>
      </c>
      <c r="D3430" s="355" t="s">
        <v>6137</v>
      </c>
      <c r="E3430" s="355" t="s">
        <v>488</v>
      </c>
      <c r="F3430" s="355" t="s">
        <v>489</v>
      </c>
      <c r="G3430" s="355" t="s">
        <v>579</v>
      </c>
      <c r="H3430" s="430">
        <v>72841</v>
      </c>
      <c r="I3430" s="355">
        <f t="shared" si="61"/>
        <v>11</v>
      </c>
      <c r="J3430" s="430">
        <v>72841</v>
      </c>
      <c r="K3430" s="430">
        <v>35</v>
      </c>
      <c r="L3430" s="431" t="s">
        <v>300</v>
      </c>
      <c r="M3430" s="355" t="s">
        <v>13479</v>
      </c>
    </row>
    <row r="3431" spans="1:13">
      <c r="A3431" s="354">
        <v>45610</v>
      </c>
      <c r="B3431" s="355" t="s">
        <v>6135</v>
      </c>
      <c r="C3431" s="355" t="s">
        <v>6136</v>
      </c>
      <c r="D3431" s="355" t="s">
        <v>6137</v>
      </c>
      <c r="E3431" s="355" t="s">
        <v>488</v>
      </c>
      <c r="F3431" s="355" t="s">
        <v>489</v>
      </c>
      <c r="G3431" s="355" t="s">
        <v>579</v>
      </c>
      <c r="H3431" s="430">
        <v>2054</v>
      </c>
      <c r="I3431" s="355">
        <f t="shared" si="61"/>
        <v>11</v>
      </c>
      <c r="J3431" s="430">
        <v>2054</v>
      </c>
      <c r="K3431" s="430">
        <v>1</v>
      </c>
      <c r="L3431" s="431" t="s">
        <v>300</v>
      </c>
      <c r="M3431" s="355" t="s">
        <v>13477</v>
      </c>
    </row>
    <row r="3432" spans="1:13">
      <c r="A3432" s="354">
        <v>45618</v>
      </c>
      <c r="B3432" s="355" t="s">
        <v>7847</v>
      </c>
      <c r="C3432" s="355" t="s">
        <v>7848</v>
      </c>
      <c r="D3432" s="355" t="s">
        <v>7849</v>
      </c>
      <c r="E3432" s="355" t="s">
        <v>488</v>
      </c>
      <c r="F3432" s="355" t="s">
        <v>489</v>
      </c>
      <c r="G3432" s="355" t="s">
        <v>579</v>
      </c>
      <c r="H3432" s="430">
        <v>86341</v>
      </c>
      <c r="I3432" s="355">
        <f t="shared" si="61"/>
        <v>11</v>
      </c>
      <c r="J3432" s="430">
        <v>86341</v>
      </c>
      <c r="K3432" s="430">
        <v>42</v>
      </c>
      <c r="L3432" s="431" t="s">
        <v>408</v>
      </c>
      <c r="M3432" s="355" t="s">
        <v>13480</v>
      </c>
    </row>
    <row r="3433" spans="1:13">
      <c r="A3433" s="354">
        <v>45618</v>
      </c>
      <c r="B3433" s="355" t="s">
        <v>7847</v>
      </c>
      <c r="C3433" s="355" t="s">
        <v>7848</v>
      </c>
      <c r="D3433" s="355" t="s">
        <v>7849</v>
      </c>
      <c r="E3433" s="355" t="s">
        <v>488</v>
      </c>
      <c r="F3433" s="355" t="s">
        <v>489</v>
      </c>
      <c r="G3433" s="355" t="s">
        <v>579</v>
      </c>
      <c r="H3433" s="430">
        <v>110751</v>
      </c>
      <c r="I3433" s="355">
        <f t="shared" si="61"/>
        <v>11</v>
      </c>
      <c r="J3433" s="430">
        <v>110751</v>
      </c>
      <c r="K3433" s="430">
        <v>54</v>
      </c>
      <c r="L3433" s="431" t="s">
        <v>408</v>
      </c>
      <c r="M3433" s="355" t="s">
        <v>13479</v>
      </c>
    </row>
    <row r="3434" spans="1:13">
      <c r="A3434" s="354">
        <v>45618</v>
      </c>
      <c r="B3434" s="355" t="s">
        <v>7850</v>
      </c>
      <c r="C3434" s="355" t="s">
        <v>7851</v>
      </c>
      <c r="D3434" s="355" t="s">
        <v>7852</v>
      </c>
      <c r="E3434" s="355" t="s">
        <v>488</v>
      </c>
      <c r="F3434" s="355" t="s">
        <v>489</v>
      </c>
      <c r="G3434" s="355" t="s">
        <v>579</v>
      </c>
      <c r="H3434" s="430">
        <v>148536</v>
      </c>
      <c r="I3434" s="355">
        <f t="shared" si="61"/>
        <v>11</v>
      </c>
      <c r="J3434" s="430">
        <v>148536</v>
      </c>
      <c r="K3434" s="430">
        <v>72</v>
      </c>
      <c r="L3434" s="431" t="s">
        <v>408</v>
      </c>
      <c r="M3434" s="355" t="s">
        <v>13480</v>
      </c>
    </row>
    <row r="3435" spans="1:13">
      <c r="A3435" s="354">
        <v>45619</v>
      </c>
      <c r="B3435" s="355" t="s">
        <v>7853</v>
      </c>
      <c r="C3435" s="355" t="s">
        <v>7854</v>
      </c>
      <c r="D3435" s="355" t="s">
        <v>7855</v>
      </c>
      <c r="E3435" s="355" t="s">
        <v>488</v>
      </c>
      <c r="F3435" s="355" t="s">
        <v>489</v>
      </c>
      <c r="G3435" s="355" t="s">
        <v>579</v>
      </c>
      <c r="H3435" s="430">
        <v>169625</v>
      </c>
      <c r="I3435" s="355">
        <f t="shared" si="61"/>
        <v>11</v>
      </c>
      <c r="J3435" s="430">
        <v>169625</v>
      </c>
      <c r="K3435" s="430">
        <v>82</v>
      </c>
      <c r="L3435" s="431" t="s">
        <v>408</v>
      </c>
      <c r="M3435" s="355" t="s">
        <v>13481</v>
      </c>
    </row>
    <row r="3436" spans="1:13">
      <c r="A3436" s="354">
        <v>45619</v>
      </c>
      <c r="B3436" s="355" t="s">
        <v>7853</v>
      </c>
      <c r="C3436" s="355" t="s">
        <v>7854</v>
      </c>
      <c r="D3436" s="355" t="s">
        <v>7855</v>
      </c>
      <c r="E3436" s="355" t="s">
        <v>488</v>
      </c>
      <c r="F3436" s="355" t="s">
        <v>489</v>
      </c>
      <c r="G3436" s="355" t="s">
        <v>579</v>
      </c>
      <c r="H3436" s="430">
        <v>28420</v>
      </c>
      <c r="I3436" s="355">
        <f t="shared" si="61"/>
        <v>11</v>
      </c>
      <c r="J3436" s="430">
        <v>28420</v>
      </c>
      <c r="K3436" s="430">
        <v>14</v>
      </c>
      <c r="L3436" s="431" t="s">
        <v>408</v>
      </c>
      <c r="M3436" s="355" t="s">
        <v>13480</v>
      </c>
    </row>
    <row r="3437" spans="1:13">
      <c r="A3437" s="354">
        <v>45629</v>
      </c>
      <c r="B3437" s="355" t="s">
        <v>7856</v>
      </c>
      <c r="C3437" s="355" t="s">
        <v>7857</v>
      </c>
      <c r="D3437" s="355" t="s">
        <v>7858</v>
      </c>
      <c r="E3437" s="355" t="s">
        <v>488</v>
      </c>
      <c r="F3437" s="355" t="s">
        <v>489</v>
      </c>
      <c r="G3437" s="355" t="s">
        <v>579</v>
      </c>
      <c r="H3437" s="430">
        <v>22854</v>
      </c>
      <c r="I3437" s="355">
        <f t="shared" si="61"/>
        <v>12</v>
      </c>
      <c r="J3437" s="430">
        <v>22854</v>
      </c>
      <c r="K3437" s="430">
        <v>11</v>
      </c>
      <c r="L3437" s="431" t="s">
        <v>408</v>
      </c>
      <c r="M3437" s="355" t="s">
        <v>13482</v>
      </c>
    </row>
    <row r="3438" spans="1:13">
      <c r="A3438" s="354">
        <v>45629</v>
      </c>
      <c r="B3438" s="355" t="s">
        <v>7856</v>
      </c>
      <c r="C3438" s="355" t="s">
        <v>7857</v>
      </c>
      <c r="D3438" s="355" t="s">
        <v>7858</v>
      </c>
      <c r="E3438" s="355" t="s">
        <v>488</v>
      </c>
      <c r="F3438" s="355" t="s">
        <v>489</v>
      </c>
      <c r="G3438" s="355" t="s">
        <v>579</v>
      </c>
      <c r="H3438" s="430">
        <v>123424</v>
      </c>
      <c r="I3438" s="355">
        <f t="shared" si="61"/>
        <v>12</v>
      </c>
      <c r="J3438" s="430">
        <v>123424</v>
      </c>
      <c r="K3438" s="430">
        <v>61</v>
      </c>
      <c r="L3438" s="431" t="s">
        <v>408</v>
      </c>
      <c r="M3438" s="355" t="s">
        <v>13481</v>
      </c>
    </row>
    <row r="3439" spans="1:13">
      <c r="A3439" s="354">
        <v>45636</v>
      </c>
      <c r="B3439" s="355" t="s">
        <v>7859</v>
      </c>
      <c r="C3439" s="355" t="s">
        <v>7860</v>
      </c>
      <c r="D3439" s="355" t="s">
        <v>7861</v>
      </c>
      <c r="E3439" s="355" t="s">
        <v>488</v>
      </c>
      <c r="F3439" s="355" t="s">
        <v>489</v>
      </c>
      <c r="G3439" s="355" t="s">
        <v>579</v>
      </c>
      <c r="H3439" s="430">
        <v>99528</v>
      </c>
      <c r="I3439" s="355">
        <f t="shared" si="61"/>
        <v>12</v>
      </c>
      <c r="J3439" s="430">
        <v>99528</v>
      </c>
      <c r="K3439" s="430">
        <v>48</v>
      </c>
      <c r="L3439" s="431" t="s">
        <v>408</v>
      </c>
      <c r="M3439" s="355" t="s">
        <v>13482</v>
      </c>
    </row>
    <row r="3440" spans="1:13">
      <c r="A3440" s="354">
        <v>45638</v>
      </c>
      <c r="B3440" s="355" t="s">
        <v>7862</v>
      </c>
      <c r="C3440" s="355" t="s">
        <v>5973</v>
      </c>
      <c r="D3440" s="355" t="s">
        <v>7863</v>
      </c>
      <c r="E3440" s="355" t="s">
        <v>488</v>
      </c>
      <c r="F3440" s="355" t="s">
        <v>489</v>
      </c>
      <c r="G3440" s="355" t="s">
        <v>579</v>
      </c>
      <c r="H3440" s="430">
        <v>6284</v>
      </c>
      <c r="I3440" s="355">
        <f t="shared" si="61"/>
        <v>12</v>
      </c>
      <c r="J3440" s="430">
        <v>6284</v>
      </c>
      <c r="K3440" s="430">
        <v>3</v>
      </c>
      <c r="L3440" s="431" t="s">
        <v>408</v>
      </c>
      <c r="M3440" s="355" t="s">
        <v>13483</v>
      </c>
    </row>
    <row r="3441" spans="1:13">
      <c r="A3441" s="354">
        <v>45638</v>
      </c>
      <c r="B3441" s="355" t="s">
        <v>7862</v>
      </c>
      <c r="C3441" s="355" t="s">
        <v>5973</v>
      </c>
      <c r="D3441" s="355" t="s">
        <v>7863</v>
      </c>
      <c r="E3441" s="355" t="s">
        <v>488</v>
      </c>
      <c r="F3441" s="355" t="s">
        <v>489</v>
      </c>
      <c r="G3441" s="355" t="s">
        <v>579</v>
      </c>
      <c r="H3441" s="430">
        <v>141306</v>
      </c>
      <c r="I3441" s="355">
        <f t="shared" si="61"/>
        <v>12</v>
      </c>
      <c r="J3441" s="430">
        <v>141306</v>
      </c>
      <c r="K3441" s="430">
        <v>69</v>
      </c>
      <c r="L3441" s="431" t="s">
        <v>408</v>
      </c>
      <c r="M3441" s="355" t="s">
        <v>13482</v>
      </c>
    </row>
    <row r="3442" spans="1:13">
      <c r="A3442" s="354">
        <v>45638</v>
      </c>
      <c r="B3442" s="355" t="s">
        <v>7864</v>
      </c>
      <c r="C3442" s="355" t="s">
        <v>5994</v>
      </c>
      <c r="D3442" s="355" t="s">
        <v>7865</v>
      </c>
      <c r="E3442" s="355" t="s">
        <v>488</v>
      </c>
      <c r="F3442" s="355" t="s">
        <v>489</v>
      </c>
      <c r="G3442" s="355" t="s">
        <v>579</v>
      </c>
      <c r="H3442" s="430">
        <v>148311</v>
      </c>
      <c r="I3442" s="355">
        <f t="shared" si="61"/>
        <v>12</v>
      </c>
      <c r="J3442" s="430">
        <v>148311</v>
      </c>
      <c r="K3442" s="430">
        <v>72</v>
      </c>
      <c r="L3442" s="431" t="s">
        <v>408</v>
      </c>
      <c r="M3442" s="355" t="s">
        <v>13483</v>
      </c>
    </row>
    <row r="3443" spans="1:13">
      <c r="A3443" s="354">
        <v>45643</v>
      </c>
      <c r="B3443" s="355" t="s">
        <v>7866</v>
      </c>
      <c r="C3443" s="355" t="s">
        <v>7867</v>
      </c>
      <c r="D3443" s="355" t="s">
        <v>7868</v>
      </c>
      <c r="E3443" s="355" t="s">
        <v>488</v>
      </c>
      <c r="F3443" s="355" t="s">
        <v>489</v>
      </c>
      <c r="G3443" s="355" t="s">
        <v>579</v>
      </c>
      <c r="H3443" s="430">
        <v>29332</v>
      </c>
      <c r="I3443" s="355">
        <f t="shared" si="61"/>
        <v>12</v>
      </c>
      <c r="J3443" s="430">
        <v>29332</v>
      </c>
      <c r="K3443" s="430">
        <v>14</v>
      </c>
      <c r="L3443" s="431" t="s">
        <v>408</v>
      </c>
      <c r="M3443" s="355" t="s">
        <v>13484</v>
      </c>
    </row>
    <row r="3444" spans="1:13">
      <c r="A3444" s="354">
        <v>45643</v>
      </c>
      <c r="B3444" s="355" t="s">
        <v>7866</v>
      </c>
      <c r="C3444" s="355" t="s">
        <v>7867</v>
      </c>
      <c r="D3444" s="355" t="s">
        <v>7868</v>
      </c>
      <c r="E3444" s="355" t="s">
        <v>488</v>
      </c>
      <c r="F3444" s="355" t="s">
        <v>489</v>
      </c>
      <c r="G3444" s="355" t="s">
        <v>579</v>
      </c>
      <c r="H3444" s="430">
        <v>118703</v>
      </c>
      <c r="I3444" s="355">
        <f t="shared" si="61"/>
        <v>12</v>
      </c>
      <c r="J3444" s="430">
        <v>118703</v>
      </c>
      <c r="K3444" s="430">
        <v>58</v>
      </c>
      <c r="L3444" s="431" t="s">
        <v>408</v>
      </c>
      <c r="M3444" s="355" t="s">
        <v>13483</v>
      </c>
    </row>
    <row r="3445" spans="1:13">
      <c r="A3445" s="354">
        <v>45644</v>
      </c>
      <c r="B3445" s="355" t="s">
        <v>7869</v>
      </c>
      <c r="C3445" s="355" t="s">
        <v>7870</v>
      </c>
      <c r="D3445" s="355" t="s">
        <v>7871</v>
      </c>
      <c r="E3445" s="355" t="s">
        <v>488</v>
      </c>
      <c r="F3445" s="355" t="s">
        <v>489</v>
      </c>
      <c r="G3445" s="355" t="s">
        <v>579</v>
      </c>
      <c r="H3445" s="430">
        <v>150166</v>
      </c>
      <c r="I3445" s="355">
        <f t="shared" si="61"/>
        <v>12</v>
      </c>
      <c r="J3445" s="430">
        <v>150166</v>
      </c>
      <c r="K3445" s="430">
        <v>72</v>
      </c>
      <c r="L3445" s="431" t="s">
        <v>408</v>
      </c>
      <c r="M3445" s="355" t="s">
        <v>13484</v>
      </c>
    </row>
    <row r="3446" spans="1:13">
      <c r="A3446" s="354">
        <v>45297</v>
      </c>
      <c r="B3446" s="355" t="s">
        <v>7872</v>
      </c>
      <c r="C3446" s="355" t="s">
        <v>7873</v>
      </c>
      <c r="D3446" s="355" t="s">
        <v>7874</v>
      </c>
      <c r="E3446" s="355" t="s">
        <v>488</v>
      </c>
      <c r="F3446" s="355" t="s">
        <v>489</v>
      </c>
      <c r="G3446" s="355" t="s">
        <v>585</v>
      </c>
      <c r="H3446" s="430">
        <v>138241</v>
      </c>
      <c r="I3446" s="355">
        <f t="shared" si="61"/>
        <v>1</v>
      </c>
      <c r="J3446" s="430">
        <v>138241</v>
      </c>
      <c r="K3446" s="430">
        <v>71</v>
      </c>
      <c r="L3446" s="431" t="s">
        <v>408</v>
      </c>
      <c r="M3446" s="355" t="s">
        <v>587</v>
      </c>
    </row>
    <row r="3447" spans="1:13">
      <c r="A3447" s="354">
        <v>45297</v>
      </c>
      <c r="B3447" s="355" t="s">
        <v>7872</v>
      </c>
      <c r="C3447" s="355" t="s">
        <v>7873</v>
      </c>
      <c r="D3447" s="355" t="s">
        <v>7874</v>
      </c>
      <c r="E3447" s="355" t="s">
        <v>488</v>
      </c>
      <c r="F3447" s="355" t="s">
        <v>489</v>
      </c>
      <c r="G3447" s="355" t="s">
        <v>585</v>
      </c>
      <c r="H3447" s="430">
        <v>13398</v>
      </c>
      <c r="I3447" s="355">
        <f t="shared" si="61"/>
        <v>1</v>
      </c>
      <c r="J3447" s="430">
        <v>13398</v>
      </c>
      <c r="K3447" s="430">
        <v>7</v>
      </c>
      <c r="L3447" s="431" t="s">
        <v>408</v>
      </c>
      <c r="M3447" s="355" t="s">
        <v>586</v>
      </c>
    </row>
    <row r="3448" spans="1:13">
      <c r="A3448" s="354">
        <v>45316</v>
      </c>
      <c r="B3448" s="355" t="s">
        <v>7875</v>
      </c>
      <c r="C3448" s="355" t="s">
        <v>7876</v>
      </c>
      <c r="D3448" s="355" t="s">
        <v>7877</v>
      </c>
      <c r="E3448" s="355" t="s">
        <v>488</v>
      </c>
      <c r="F3448" s="355" t="s">
        <v>489</v>
      </c>
      <c r="G3448" s="355" t="s">
        <v>585</v>
      </c>
      <c r="H3448" s="430">
        <v>198848</v>
      </c>
      <c r="I3448" s="355">
        <f t="shared" si="61"/>
        <v>1</v>
      </c>
      <c r="J3448" s="430">
        <v>198848</v>
      </c>
      <c r="K3448" s="430">
        <v>104</v>
      </c>
      <c r="L3448" s="431" t="s">
        <v>408</v>
      </c>
      <c r="M3448" s="355" t="s">
        <v>13485</v>
      </c>
    </row>
    <row r="3449" spans="1:13">
      <c r="A3449" s="354">
        <v>45391</v>
      </c>
      <c r="B3449" s="355" t="s">
        <v>7878</v>
      </c>
      <c r="C3449" s="355" t="s">
        <v>7879</v>
      </c>
      <c r="D3449" s="355" t="s">
        <v>7880</v>
      </c>
      <c r="E3449" s="355" t="s">
        <v>488</v>
      </c>
      <c r="F3449" s="355" t="s">
        <v>489</v>
      </c>
      <c r="G3449" s="355" t="s">
        <v>585</v>
      </c>
      <c r="H3449" s="430">
        <v>155030</v>
      </c>
      <c r="I3449" s="355">
        <f t="shared" si="61"/>
        <v>4</v>
      </c>
      <c r="J3449" s="430">
        <v>155030</v>
      </c>
      <c r="K3449" s="430">
        <v>79</v>
      </c>
      <c r="L3449" s="431" t="s">
        <v>408</v>
      </c>
      <c r="M3449" s="355" t="s">
        <v>13486</v>
      </c>
    </row>
    <row r="3450" spans="1:13">
      <c r="A3450" s="354">
        <v>45491</v>
      </c>
      <c r="B3450" s="355" t="s">
        <v>7881</v>
      </c>
      <c r="C3450" s="355" t="s">
        <v>7882</v>
      </c>
      <c r="D3450" s="355" t="s">
        <v>7883</v>
      </c>
      <c r="E3450" s="355" t="s">
        <v>488</v>
      </c>
      <c r="F3450" s="355" t="s">
        <v>489</v>
      </c>
      <c r="G3450" s="355" t="s">
        <v>585</v>
      </c>
      <c r="H3450" s="430">
        <v>200150</v>
      </c>
      <c r="I3450" s="355">
        <f t="shared" si="61"/>
        <v>7</v>
      </c>
      <c r="J3450" s="430">
        <v>200150</v>
      </c>
      <c r="K3450" s="430">
        <v>103</v>
      </c>
      <c r="L3450" s="431" t="s">
        <v>408</v>
      </c>
      <c r="M3450" s="355" t="s">
        <v>13487</v>
      </c>
    </row>
    <row r="3451" spans="1:13">
      <c r="A3451" s="354">
        <v>45555</v>
      </c>
      <c r="B3451" s="355" t="s">
        <v>7884</v>
      </c>
      <c r="C3451" s="355" t="s">
        <v>7885</v>
      </c>
      <c r="D3451" s="355" t="s">
        <v>7886</v>
      </c>
      <c r="E3451" s="355" t="s">
        <v>488</v>
      </c>
      <c r="F3451" s="355" t="s">
        <v>489</v>
      </c>
      <c r="G3451" s="355" t="s">
        <v>585</v>
      </c>
      <c r="H3451" s="430">
        <v>85600</v>
      </c>
      <c r="I3451" s="355">
        <f t="shared" si="61"/>
        <v>9</v>
      </c>
      <c r="J3451" s="430">
        <v>85600</v>
      </c>
      <c r="K3451" s="430">
        <v>44</v>
      </c>
      <c r="L3451" s="431" t="s">
        <v>408</v>
      </c>
      <c r="M3451" s="355" t="s">
        <v>13488</v>
      </c>
    </row>
    <row r="3452" spans="1:13">
      <c r="A3452" s="354">
        <v>45555</v>
      </c>
      <c r="B3452" s="355" t="s">
        <v>7884</v>
      </c>
      <c r="C3452" s="355" t="s">
        <v>7885</v>
      </c>
      <c r="D3452" s="355" t="s">
        <v>7886</v>
      </c>
      <c r="E3452" s="355" t="s">
        <v>488</v>
      </c>
      <c r="F3452" s="355" t="s">
        <v>489</v>
      </c>
      <c r="G3452" s="355" t="s">
        <v>585</v>
      </c>
      <c r="H3452" s="430">
        <v>114048</v>
      </c>
      <c r="I3452" s="355">
        <f t="shared" si="61"/>
        <v>9</v>
      </c>
      <c r="J3452" s="430">
        <v>114048</v>
      </c>
      <c r="K3452" s="430">
        <v>60</v>
      </c>
      <c r="L3452" s="431" t="s">
        <v>408</v>
      </c>
      <c r="M3452" s="355" t="s">
        <v>13485</v>
      </c>
    </row>
    <row r="3453" spans="1:13">
      <c r="A3453" s="354">
        <v>45584</v>
      </c>
      <c r="B3453" s="355" t="s">
        <v>7887</v>
      </c>
      <c r="C3453" s="355" t="s">
        <v>7888</v>
      </c>
      <c r="D3453" s="355" t="s">
        <v>7889</v>
      </c>
      <c r="E3453" s="355" t="s">
        <v>488</v>
      </c>
      <c r="F3453" s="355" t="s">
        <v>489</v>
      </c>
      <c r="G3453" s="355" t="s">
        <v>585</v>
      </c>
      <c r="H3453" s="430">
        <v>125229</v>
      </c>
      <c r="I3453" s="355">
        <f t="shared" si="61"/>
        <v>10</v>
      </c>
      <c r="J3453" s="430">
        <v>125229</v>
      </c>
      <c r="K3453" s="430">
        <v>65</v>
      </c>
      <c r="L3453" s="431" t="s">
        <v>408</v>
      </c>
      <c r="M3453" s="355" t="s">
        <v>13486</v>
      </c>
    </row>
    <row r="3454" spans="1:13">
      <c r="A3454" s="354">
        <v>45584</v>
      </c>
      <c r="B3454" s="355" t="s">
        <v>7887</v>
      </c>
      <c r="C3454" s="355" t="s">
        <v>7888</v>
      </c>
      <c r="D3454" s="355" t="s">
        <v>7889</v>
      </c>
      <c r="E3454" s="355" t="s">
        <v>488</v>
      </c>
      <c r="F3454" s="355" t="s">
        <v>489</v>
      </c>
      <c r="G3454" s="355" t="s">
        <v>585</v>
      </c>
      <c r="H3454" s="430">
        <v>73273</v>
      </c>
      <c r="I3454" s="355">
        <f t="shared" si="61"/>
        <v>10</v>
      </c>
      <c r="J3454" s="430">
        <v>73273</v>
      </c>
      <c r="K3454" s="430">
        <v>39</v>
      </c>
      <c r="L3454" s="431" t="s">
        <v>408</v>
      </c>
      <c r="M3454" s="355" t="s">
        <v>13487</v>
      </c>
    </row>
    <row r="3455" spans="1:13">
      <c r="A3455" s="354">
        <v>45617</v>
      </c>
      <c r="B3455" s="355" t="s">
        <v>7890</v>
      </c>
      <c r="C3455" s="355" t="s">
        <v>7891</v>
      </c>
      <c r="D3455" s="355" t="s">
        <v>7892</v>
      </c>
      <c r="E3455" s="355" t="s">
        <v>488</v>
      </c>
      <c r="F3455" s="355" t="s">
        <v>489</v>
      </c>
      <c r="G3455" s="355" t="s">
        <v>585</v>
      </c>
      <c r="H3455" s="430">
        <v>202634</v>
      </c>
      <c r="I3455" s="355">
        <f t="shared" si="61"/>
        <v>11</v>
      </c>
      <c r="J3455" s="430">
        <v>202634</v>
      </c>
      <c r="K3455" s="430">
        <v>104</v>
      </c>
      <c r="L3455" s="431" t="s">
        <v>408</v>
      </c>
      <c r="M3455" s="355" t="s">
        <v>13488</v>
      </c>
    </row>
    <row r="3456" spans="1:13">
      <c r="A3456" s="354">
        <v>45626</v>
      </c>
      <c r="B3456" s="355" t="s">
        <v>7893</v>
      </c>
      <c r="C3456" s="355" t="s">
        <v>7894</v>
      </c>
      <c r="D3456" s="355" t="s">
        <v>7895</v>
      </c>
      <c r="E3456" s="355" t="s">
        <v>488</v>
      </c>
      <c r="F3456" s="355" t="s">
        <v>489</v>
      </c>
      <c r="G3456" s="355" t="s">
        <v>585</v>
      </c>
      <c r="H3456" s="430">
        <v>191080</v>
      </c>
      <c r="I3456" s="355">
        <f t="shared" si="61"/>
        <v>11</v>
      </c>
      <c r="J3456" s="430">
        <v>191080</v>
      </c>
      <c r="K3456" s="430">
        <v>100</v>
      </c>
      <c r="L3456" s="431" t="s">
        <v>408</v>
      </c>
      <c r="M3456" s="355" t="s">
        <v>13489</v>
      </c>
    </row>
    <row r="3457" spans="1:13">
      <c r="A3457" s="354">
        <v>45626</v>
      </c>
      <c r="B3457" s="355" t="s">
        <v>7893</v>
      </c>
      <c r="C3457" s="355" t="s">
        <v>7894</v>
      </c>
      <c r="D3457" s="355" t="s">
        <v>7895</v>
      </c>
      <c r="E3457" s="355" t="s">
        <v>488</v>
      </c>
      <c r="F3457" s="355" t="s">
        <v>489</v>
      </c>
      <c r="G3457" s="355" t="s">
        <v>585</v>
      </c>
      <c r="H3457" s="430">
        <v>7732</v>
      </c>
      <c r="I3457" s="355">
        <f t="shared" si="61"/>
        <v>11</v>
      </c>
      <c r="J3457" s="430">
        <v>7732</v>
      </c>
      <c r="K3457" s="430">
        <v>4</v>
      </c>
      <c r="L3457" s="431" t="s">
        <v>408</v>
      </c>
      <c r="M3457" s="355" t="s">
        <v>13486</v>
      </c>
    </row>
    <row r="3458" spans="1:13">
      <c r="A3458" s="354">
        <v>45638</v>
      </c>
      <c r="B3458" s="355" t="s">
        <v>7896</v>
      </c>
      <c r="C3458" s="355" t="s">
        <v>7897</v>
      </c>
      <c r="D3458" s="355" t="s">
        <v>7898</v>
      </c>
      <c r="E3458" s="355" t="s">
        <v>488</v>
      </c>
      <c r="F3458" s="355" t="s">
        <v>489</v>
      </c>
      <c r="G3458" s="355" t="s">
        <v>585</v>
      </c>
      <c r="H3458" s="430">
        <v>45854</v>
      </c>
      <c r="I3458" s="355">
        <f t="shared" si="61"/>
        <v>12</v>
      </c>
      <c r="J3458" s="430">
        <v>45854</v>
      </c>
      <c r="K3458" s="430">
        <v>24</v>
      </c>
      <c r="L3458" s="431" t="s">
        <v>408</v>
      </c>
      <c r="M3458" s="355" t="s">
        <v>13490</v>
      </c>
    </row>
    <row r="3459" spans="1:13">
      <c r="A3459" s="354">
        <v>45638</v>
      </c>
      <c r="B3459" s="355" t="s">
        <v>7896</v>
      </c>
      <c r="C3459" s="355" t="s">
        <v>7897</v>
      </c>
      <c r="D3459" s="355" t="s">
        <v>7898</v>
      </c>
      <c r="E3459" s="355" t="s">
        <v>488</v>
      </c>
      <c r="F3459" s="355" t="s">
        <v>489</v>
      </c>
      <c r="G3459" s="355" t="s">
        <v>585</v>
      </c>
      <c r="H3459" s="430">
        <v>106243</v>
      </c>
      <c r="I3459" s="355">
        <f t="shared" si="61"/>
        <v>12</v>
      </c>
      <c r="J3459" s="430">
        <v>106243</v>
      </c>
      <c r="K3459" s="430">
        <v>56</v>
      </c>
      <c r="L3459" s="431" t="s">
        <v>408</v>
      </c>
      <c r="M3459" s="355" t="s">
        <v>13489</v>
      </c>
    </row>
    <row r="3460" spans="1:13">
      <c r="A3460" s="354">
        <v>45640</v>
      </c>
      <c r="B3460" s="355" t="s">
        <v>7899</v>
      </c>
      <c r="C3460" s="355" t="s">
        <v>7900</v>
      </c>
      <c r="D3460" s="355" t="s">
        <v>7901</v>
      </c>
      <c r="E3460" s="355" t="s">
        <v>488</v>
      </c>
      <c r="F3460" s="355" t="s">
        <v>489</v>
      </c>
      <c r="G3460" s="355" t="s">
        <v>585</v>
      </c>
      <c r="H3460" s="430">
        <v>200928</v>
      </c>
      <c r="I3460" s="355">
        <f t="shared" si="61"/>
        <v>12</v>
      </c>
      <c r="J3460" s="430">
        <v>200928</v>
      </c>
      <c r="K3460" s="430">
        <v>104</v>
      </c>
      <c r="L3460" s="431" t="s">
        <v>408</v>
      </c>
      <c r="M3460" s="355" t="s">
        <v>13490</v>
      </c>
    </row>
    <row r="3461" spans="1:13">
      <c r="A3461" s="354">
        <v>45308</v>
      </c>
      <c r="B3461" s="355" t="s">
        <v>7902</v>
      </c>
      <c r="C3461" s="355" t="s">
        <v>495</v>
      </c>
      <c r="D3461" s="355" t="s">
        <v>7903</v>
      </c>
      <c r="E3461" s="355" t="s">
        <v>563</v>
      </c>
      <c r="F3461" s="355" t="s">
        <v>564</v>
      </c>
      <c r="G3461" s="355" t="s">
        <v>589</v>
      </c>
      <c r="H3461" s="430">
        <v>22560</v>
      </c>
      <c r="I3461" s="355">
        <f t="shared" si="61"/>
        <v>1</v>
      </c>
      <c r="J3461" s="430">
        <v>22560</v>
      </c>
      <c r="K3461" s="430">
        <v>11</v>
      </c>
      <c r="L3461" s="431" t="s">
        <v>408</v>
      </c>
      <c r="M3461" s="355" t="s">
        <v>590</v>
      </c>
    </row>
    <row r="3462" spans="1:13">
      <c r="A3462" s="354">
        <v>45334</v>
      </c>
      <c r="B3462" s="355" t="s">
        <v>7904</v>
      </c>
      <c r="C3462" s="355" t="s">
        <v>502</v>
      </c>
      <c r="D3462" s="355" t="s">
        <v>7905</v>
      </c>
      <c r="E3462" s="355" t="s">
        <v>563</v>
      </c>
      <c r="F3462" s="355" t="s">
        <v>564</v>
      </c>
      <c r="G3462" s="355" t="s">
        <v>589</v>
      </c>
      <c r="H3462" s="430">
        <v>26015</v>
      </c>
      <c r="I3462" s="355">
        <f t="shared" si="61"/>
        <v>2</v>
      </c>
      <c r="J3462" s="430">
        <v>26015</v>
      </c>
      <c r="K3462" s="430">
        <v>12</v>
      </c>
      <c r="L3462" s="431" t="s">
        <v>408</v>
      </c>
      <c r="M3462" s="355" t="s">
        <v>590</v>
      </c>
    </row>
    <row r="3463" spans="1:13">
      <c r="A3463" s="354">
        <v>45349</v>
      </c>
      <c r="B3463" s="355" t="s">
        <v>7906</v>
      </c>
      <c r="C3463" s="355" t="s">
        <v>502</v>
      </c>
      <c r="D3463" s="355" t="s">
        <v>7907</v>
      </c>
      <c r="E3463" s="355" t="s">
        <v>563</v>
      </c>
      <c r="F3463" s="355" t="s">
        <v>564</v>
      </c>
      <c r="G3463" s="355" t="s">
        <v>589</v>
      </c>
      <c r="H3463" s="430">
        <v>22260</v>
      </c>
      <c r="I3463" s="355">
        <f t="shared" si="61"/>
        <v>2</v>
      </c>
      <c r="J3463" s="430">
        <v>22260</v>
      </c>
      <c r="K3463" s="430">
        <v>11</v>
      </c>
      <c r="L3463" s="431" t="s">
        <v>408</v>
      </c>
      <c r="M3463" s="355" t="s">
        <v>590</v>
      </c>
    </row>
    <row r="3464" spans="1:13">
      <c r="A3464" s="354">
        <v>45355</v>
      </c>
      <c r="B3464" s="355" t="s">
        <v>7908</v>
      </c>
      <c r="C3464" s="355" t="s">
        <v>7909</v>
      </c>
      <c r="D3464" s="355" t="s">
        <v>7910</v>
      </c>
      <c r="E3464" s="355" t="s">
        <v>563</v>
      </c>
      <c r="F3464" s="355" t="s">
        <v>564</v>
      </c>
      <c r="G3464" s="355" t="s">
        <v>589</v>
      </c>
      <c r="H3464" s="430">
        <v>39300</v>
      </c>
      <c r="I3464" s="355">
        <f t="shared" si="61"/>
        <v>3</v>
      </c>
      <c r="J3464" s="430">
        <v>39300</v>
      </c>
      <c r="K3464" s="430">
        <v>19</v>
      </c>
      <c r="L3464" s="431" t="s">
        <v>408</v>
      </c>
      <c r="M3464" s="355" t="s">
        <v>590</v>
      </c>
    </row>
    <row r="3465" spans="1:13">
      <c r="A3465" s="354">
        <v>45404</v>
      </c>
      <c r="B3465" s="355" t="s">
        <v>7564</v>
      </c>
      <c r="C3465" s="355" t="s">
        <v>496</v>
      </c>
      <c r="D3465" s="355" t="s">
        <v>7565</v>
      </c>
      <c r="E3465" s="355" t="s">
        <v>563</v>
      </c>
      <c r="F3465" s="355" t="s">
        <v>564</v>
      </c>
      <c r="G3465" s="355" t="s">
        <v>589</v>
      </c>
      <c r="H3465" s="430">
        <v>22020</v>
      </c>
      <c r="I3465" s="355">
        <f t="shared" si="61"/>
        <v>4</v>
      </c>
      <c r="J3465" s="430">
        <v>22020</v>
      </c>
      <c r="K3465" s="430">
        <v>11</v>
      </c>
      <c r="L3465" s="431" t="s">
        <v>408</v>
      </c>
      <c r="M3465" s="355" t="s">
        <v>13491</v>
      </c>
    </row>
    <row r="3466" spans="1:13">
      <c r="A3466" s="354">
        <v>45419</v>
      </c>
      <c r="B3466" s="355" t="s">
        <v>7911</v>
      </c>
      <c r="C3466" s="355" t="s">
        <v>498</v>
      </c>
      <c r="D3466" s="355" t="s">
        <v>7912</v>
      </c>
      <c r="E3466" s="355" t="s">
        <v>563</v>
      </c>
      <c r="F3466" s="355" t="s">
        <v>564</v>
      </c>
      <c r="G3466" s="355" t="s">
        <v>589</v>
      </c>
      <c r="H3466" s="430">
        <v>22290</v>
      </c>
      <c r="I3466" s="355">
        <f t="shared" si="61"/>
        <v>5</v>
      </c>
      <c r="J3466" s="430">
        <v>22290</v>
      </c>
      <c r="K3466" s="430">
        <v>11</v>
      </c>
      <c r="L3466" s="431" t="s">
        <v>408</v>
      </c>
      <c r="M3466" s="355" t="s">
        <v>13491</v>
      </c>
    </row>
    <row r="3467" spans="1:13">
      <c r="A3467" s="354">
        <v>45425</v>
      </c>
      <c r="B3467" s="355" t="s">
        <v>7913</v>
      </c>
      <c r="C3467" s="355" t="s">
        <v>497</v>
      </c>
      <c r="D3467" s="355" t="s">
        <v>7914</v>
      </c>
      <c r="E3467" s="355" t="s">
        <v>563</v>
      </c>
      <c r="F3467" s="355" t="s">
        <v>564</v>
      </c>
      <c r="G3467" s="355" t="s">
        <v>589</v>
      </c>
      <c r="H3467" s="430">
        <v>22052</v>
      </c>
      <c r="I3467" s="355">
        <f t="shared" si="61"/>
        <v>5</v>
      </c>
      <c r="J3467" s="430">
        <v>22052</v>
      </c>
      <c r="K3467" s="430">
        <v>11</v>
      </c>
      <c r="L3467" s="431" t="s">
        <v>408</v>
      </c>
      <c r="M3467" s="355" t="s">
        <v>13491</v>
      </c>
    </row>
    <row r="3468" spans="1:13">
      <c r="A3468" s="354">
        <v>45432</v>
      </c>
      <c r="B3468" s="355" t="s">
        <v>7915</v>
      </c>
      <c r="C3468" s="355" t="s">
        <v>7916</v>
      </c>
      <c r="D3468" s="355" t="s">
        <v>7917</v>
      </c>
      <c r="E3468" s="355" t="s">
        <v>563</v>
      </c>
      <c r="F3468" s="355" t="s">
        <v>564</v>
      </c>
      <c r="G3468" s="355" t="s">
        <v>589</v>
      </c>
      <c r="H3468" s="430">
        <v>22330</v>
      </c>
      <c r="I3468" s="355">
        <f t="shared" si="61"/>
        <v>5</v>
      </c>
      <c r="J3468" s="430">
        <v>22330</v>
      </c>
      <c r="K3468" s="430">
        <v>11</v>
      </c>
      <c r="L3468" s="431" t="s">
        <v>408</v>
      </c>
      <c r="M3468" s="355" t="s">
        <v>13491</v>
      </c>
    </row>
    <row r="3469" spans="1:13">
      <c r="A3469" s="354">
        <v>45460</v>
      </c>
      <c r="B3469" s="355" t="s">
        <v>7918</v>
      </c>
      <c r="C3469" s="355" t="s">
        <v>497</v>
      </c>
      <c r="D3469" s="355" t="s">
        <v>7919</v>
      </c>
      <c r="E3469" s="355" t="s">
        <v>563</v>
      </c>
      <c r="F3469" s="355" t="s">
        <v>564</v>
      </c>
      <c r="G3469" s="355" t="s">
        <v>589</v>
      </c>
      <c r="H3469" s="430">
        <v>46080</v>
      </c>
      <c r="I3469" s="355">
        <f t="shared" si="61"/>
        <v>6</v>
      </c>
      <c r="J3469" s="430">
        <v>46080</v>
      </c>
      <c r="K3469" s="430">
        <v>23</v>
      </c>
      <c r="L3469" s="431" t="s">
        <v>408</v>
      </c>
      <c r="M3469" s="355" t="s">
        <v>13491</v>
      </c>
    </row>
    <row r="3470" spans="1:13">
      <c r="A3470" s="354">
        <v>45509</v>
      </c>
      <c r="B3470" s="355" t="s">
        <v>7920</v>
      </c>
      <c r="C3470" s="355" t="s">
        <v>500</v>
      </c>
      <c r="D3470" s="355" t="s">
        <v>7921</v>
      </c>
      <c r="E3470" s="355" t="s">
        <v>563</v>
      </c>
      <c r="F3470" s="355" t="s">
        <v>564</v>
      </c>
      <c r="G3470" s="355" t="s">
        <v>589</v>
      </c>
      <c r="H3470" s="430">
        <v>46620</v>
      </c>
      <c r="I3470" s="355">
        <f t="shared" si="61"/>
        <v>8</v>
      </c>
      <c r="J3470" s="430">
        <v>46620</v>
      </c>
      <c r="K3470" s="430">
        <v>23</v>
      </c>
      <c r="L3470" s="431" t="s">
        <v>408</v>
      </c>
      <c r="M3470" s="355" t="s">
        <v>13491</v>
      </c>
    </row>
    <row r="3471" spans="1:13">
      <c r="A3471" s="354">
        <v>45512</v>
      </c>
      <c r="B3471" s="355" t="s">
        <v>7922</v>
      </c>
      <c r="C3471" s="355" t="s">
        <v>500</v>
      </c>
      <c r="D3471" s="355" t="s">
        <v>7923</v>
      </c>
      <c r="E3471" s="355" t="s">
        <v>563</v>
      </c>
      <c r="F3471" s="355" t="s">
        <v>564</v>
      </c>
      <c r="G3471" s="355" t="s">
        <v>589</v>
      </c>
      <c r="H3471" s="430">
        <v>22452</v>
      </c>
      <c r="I3471" s="355">
        <f t="shared" si="61"/>
        <v>8</v>
      </c>
      <c r="J3471" s="430">
        <v>22452</v>
      </c>
      <c r="K3471" s="430">
        <v>11</v>
      </c>
      <c r="L3471" s="431" t="s">
        <v>408</v>
      </c>
      <c r="M3471" s="355" t="s">
        <v>13491</v>
      </c>
    </row>
    <row r="3472" spans="1:13">
      <c r="A3472" s="354">
        <v>45509</v>
      </c>
      <c r="B3472" s="355" t="s">
        <v>7924</v>
      </c>
      <c r="C3472" s="355" t="s">
        <v>7925</v>
      </c>
      <c r="D3472" s="355" t="s">
        <v>7926</v>
      </c>
      <c r="E3472" s="355" t="s">
        <v>563</v>
      </c>
      <c r="F3472" s="355" t="s">
        <v>564</v>
      </c>
      <c r="G3472" s="355" t="s">
        <v>589</v>
      </c>
      <c r="H3472" s="430">
        <v>46420</v>
      </c>
      <c r="I3472" s="355">
        <f t="shared" ref="I3472:I3535" si="62">MONTH(A3472)</f>
        <v>8</v>
      </c>
      <c r="J3472" s="430">
        <v>46420</v>
      </c>
      <c r="K3472" s="430">
        <v>23</v>
      </c>
      <c r="L3472" s="431" t="s">
        <v>408</v>
      </c>
      <c r="M3472" s="355" t="s">
        <v>13491</v>
      </c>
    </row>
    <row r="3473" spans="1:13">
      <c r="A3473" s="354">
        <v>45562</v>
      </c>
      <c r="B3473" s="355" t="s">
        <v>7927</v>
      </c>
      <c r="C3473" s="355" t="s">
        <v>7928</v>
      </c>
      <c r="D3473" s="355" t="s">
        <v>7929</v>
      </c>
      <c r="E3473" s="355" t="s">
        <v>7930</v>
      </c>
      <c r="F3473" s="355" t="s">
        <v>7931</v>
      </c>
      <c r="G3473" s="355" t="s">
        <v>589</v>
      </c>
      <c r="H3473" s="430">
        <v>22416</v>
      </c>
      <c r="I3473" s="355">
        <f t="shared" si="62"/>
        <v>9</v>
      </c>
      <c r="J3473" s="430">
        <v>22416</v>
      </c>
      <c r="K3473" s="430">
        <v>11</v>
      </c>
      <c r="L3473" s="431" t="s">
        <v>408</v>
      </c>
      <c r="M3473" s="355" t="s">
        <v>13491</v>
      </c>
    </row>
    <row r="3474" spans="1:13">
      <c r="A3474" s="354">
        <v>45591</v>
      </c>
      <c r="B3474" s="355" t="s">
        <v>7932</v>
      </c>
      <c r="C3474" s="355" t="s">
        <v>7933</v>
      </c>
      <c r="D3474" s="355" t="s">
        <v>7934</v>
      </c>
      <c r="E3474" s="355" t="s">
        <v>7930</v>
      </c>
      <c r="F3474" s="355" t="s">
        <v>7931</v>
      </c>
      <c r="G3474" s="355" t="s">
        <v>589</v>
      </c>
      <c r="H3474" s="430">
        <v>14250</v>
      </c>
      <c r="I3474" s="355">
        <f t="shared" si="62"/>
        <v>10</v>
      </c>
      <c r="J3474" s="430">
        <v>14250</v>
      </c>
      <c r="K3474" s="430">
        <v>7</v>
      </c>
      <c r="L3474" s="431" t="s">
        <v>408</v>
      </c>
      <c r="M3474" s="355" t="s">
        <v>13492</v>
      </c>
    </row>
    <row r="3475" spans="1:13">
      <c r="A3475" s="354">
        <v>45591</v>
      </c>
      <c r="B3475" s="355" t="s">
        <v>7932</v>
      </c>
      <c r="C3475" s="355" t="s">
        <v>7933</v>
      </c>
      <c r="D3475" s="355" t="s">
        <v>7934</v>
      </c>
      <c r="E3475" s="355" t="s">
        <v>7930</v>
      </c>
      <c r="F3475" s="355" t="s">
        <v>7931</v>
      </c>
      <c r="G3475" s="355" t="s">
        <v>589</v>
      </c>
      <c r="H3475" s="430">
        <v>8140</v>
      </c>
      <c r="I3475" s="355">
        <f t="shared" si="62"/>
        <v>10</v>
      </c>
      <c r="J3475" s="430">
        <v>8140</v>
      </c>
      <c r="K3475" s="430">
        <v>4</v>
      </c>
      <c r="L3475" s="431" t="s">
        <v>408</v>
      </c>
      <c r="M3475" s="355" t="s">
        <v>13491</v>
      </c>
    </row>
    <row r="3476" spans="1:13">
      <c r="A3476" s="354">
        <v>45297</v>
      </c>
      <c r="B3476" s="355" t="s">
        <v>7935</v>
      </c>
      <c r="C3476" s="355" t="s">
        <v>7936</v>
      </c>
      <c r="D3476" s="355" t="s">
        <v>7937</v>
      </c>
      <c r="E3476" s="355" t="s">
        <v>488</v>
      </c>
      <c r="F3476" s="355" t="s">
        <v>489</v>
      </c>
      <c r="G3476" s="355" t="s">
        <v>592</v>
      </c>
      <c r="H3476" s="430">
        <v>109109</v>
      </c>
      <c r="I3476" s="355">
        <f t="shared" si="62"/>
        <v>1</v>
      </c>
      <c r="J3476" s="430">
        <v>109109</v>
      </c>
      <c r="K3476" s="430">
        <v>54</v>
      </c>
      <c r="L3476" s="431" t="s">
        <v>408</v>
      </c>
      <c r="M3476" s="355" t="s">
        <v>13493</v>
      </c>
    </row>
    <row r="3477" spans="1:13">
      <c r="A3477" s="354">
        <v>45297</v>
      </c>
      <c r="B3477" s="355" t="s">
        <v>7935</v>
      </c>
      <c r="C3477" s="355" t="s">
        <v>7936</v>
      </c>
      <c r="D3477" s="355" t="s">
        <v>7937</v>
      </c>
      <c r="E3477" s="355" t="s">
        <v>488</v>
      </c>
      <c r="F3477" s="355" t="s">
        <v>489</v>
      </c>
      <c r="G3477" s="355" t="s">
        <v>592</v>
      </c>
      <c r="H3477" s="430">
        <v>84528</v>
      </c>
      <c r="I3477" s="355">
        <f t="shared" si="62"/>
        <v>1</v>
      </c>
      <c r="J3477" s="430">
        <v>84528</v>
      </c>
      <c r="K3477" s="430">
        <v>42</v>
      </c>
      <c r="L3477" s="431" t="s">
        <v>408</v>
      </c>
      <c r="M3477" s="355" t="s">
        <v>595</v>
      </c>
    </row>
    <row r="3478" spans="1:13">
      <c r="A3478" s="354">
        <v>45318</v>
      </c>
      <c r="B3478" s="355" t="s">
        <v>7938</v>
      </c>
      <c r="C3478" s="355" t="s">
        <v>7939</v>
      </c>
      <c r="D3478" s="355" t="s">
        <v>7940</v>
      </c>
      <c r="E3478" s="355" t="s">
        <v>488</v>
      </c>
      <c r="F3478" s="355" t="s">
        <v>489</v>
      </c>
      <c r="G3478" s="355" t="s">
        <v>592</v>
      </c>
      <c r="H3478" s="430">
        <v>147025</v>
      </c>
      <c r="I3478" s="355">
        <f t="shared" si="62"/>
        <v>1</v>
      </c>
      <c r="J3478" s="430">
        <v>147025</v>
      </c>
      <c r="K3478" s="430">
        <v>72</v>
      </c>
      <c r="L3478" s="431" t="s">
        <v>408</v>
      </c>
      <c r="M3478" s="355" t="s">
        <v>13494</v>
      </c>
    </row>
    <row r="3479" spans="1:13">
      <c r="A3479" s="354">
        <v>45318</v>
      </c>
      <c r="B3479" s="355" t="s">
        <v>7941</v>
      </c>
      <c r="C3479" s="355" t="s">
        <v>7942</v>
      </c>
      <c r="D3479" s="355" t="s">
        <v>7943</v>
      </c>
      <c r="E3479" s="355" t="s">
        <v>488</v>
      </c>
      <c r="F3479" s="355" t="s">
        <v>489</v>
      </c>
      <c r="G3479" s="355" t="s">
        <v>592</v>
      </c>
      <c r="H3479" s="430">
        <v>51482</v>
      </c>
      <c r="I3479" s="355">
        <f t="shared" si="62"/>
        <v>1</v>
      </c>
      <c r="J3479" s="430">
        <v>51482</v>
      </c>
      <c r="K3479" s="430">
        <v>25</v>
      </c>
      <c r="L3479" s="431" t="s">
        <v>408</v>
      </c>
      <c r="M3479" s="355" t="s">
        <v>13493</v>
      </c>
    </row>
    <row r="3480" spans="1:13">
      <c r="A3480" s="354">
        <v>45318</v>
      </c>
      <c r="B3480" s="355" t="s">
        <v>7941</v>
      </c>
      <c r="C3480" s="355" t="s">
        <v>7942</v>
      </c>
      <c r="D3480" s="355" t="s">
        <v>7943</v>
      </c>
      <c r="E3480" s="355" t="s">
        <v>488</v>
      </c>
      <c r="F3480" s="355" t="s">
        <v>489</v>
      </c>
      <c r="G3480" s="355" t="s">
        <v>592</v>
      </c>
      <c r="H3480" s="430">
        <v>144247</v>
      </c>
      <c r="I3480" s="355">
        <f t="shared" si="62"/>
        <v>1</v>
      </c>
      <c r="J3480" s="430">
        <v>144247</v>
      </c>
      <c r="K3480" s="430">
        <v>71</v>
      </c>
      <c r="L3480" s="431" t="s">
        <v>408</v>
      </c>
      <c r="M3480" s="355" t="s">
        <v>13494</v>
      </c>
    </row>
    <row r="3481" spans="1:13">
      <c r="A3481" s="354">
        <v>45330</v>
      </c>
      <c r="B3481" s="355" t="s">
        <v>7944</v>
      </c>
      <c r="C3481" s="355" t="s">
        <v>7945</v>
      </c>
      <c r="D3481" s="355" t="s">
        <v>7946</v>
      </c>
      <c r="E3481" s="355" t="s">
        <v>488</v>
      </c>
      <c r="F3481" s="355" t="s">
        <v>489</v>
      </c>
      <c r="G3481" s="355" t="s">
        <v>592</v>
      </c>
      <c r="H3481" s="430">
        <v>146018</v>
      </c>
      <c r="I3481" s="355">
        <f t="shared" si="62"/>
        <v>2</v>
      </c>
      <c r="J3481" s="430">
        <v>146018</v>
      </c>
      <c r="K3481" s="430">
        <v>72</v>
      </c>
      <c r="L3481" s="431" t="s">
        <v>408</v>
      </c>
      <c r="M3481" s="355" t="s">
        <v>13495</v>
      </c>
    </row>
    <row r="3482" spans="1:13">
      <c r="A3482" s="354">
        <v>45329</v>
      </c>
      <c r="B3482" s="355" t="s">
        <v>7947</v>
      </c>
      <c r="C3482" s="355" t="s">
        <v>7948</v>
      </c>
      <c r="D3482" s="355" t="s">
        <v>7949</v>
      </c>
      <c r="E3482" s="355" t="s">
        <v>488</v>
      </c>
      <c r="F3482" s="355" t="s">
        <v>489</v>
      </c>
      <c r="G3482" s="355" t="s">
        <v>592</v>
      </c>
      <c r="H3482" s="430">
        <v>9998</v>
      </c>
      <c r="I3482" s="355">
        <f t="shared" si="62"/>
        <v>2</v>
      </c>
      <c r="J3482" s="430">
        <v>9998</v>
      </c>
      <c r="K3482" s="430">
        <v>5</v>
      </c>
      <c r="L3482" s="431" t="s">
        <v>408</v>
      </c>
      <c r="M3482" s="355" t="s">
        <v>13495</v>
      </c>
    </row>
    <row r="3483" spans="1:13">
      <c r="A3483" s="354">
        <v>45329</v>
      </c>
      <c r="B3483" s="355" t="s">
        <v>7947</v>
      </c>
      <c r="C3483" s="355" t="s">
        <v>7948</v>
      </c>
      <c r="D3483" s="355" t="s">
        <v>7949</v>
      </c>
      <c r="E3483" s="355" t="s">
        <v>488</v>
      </c>
      <c r="F3483" s="355" t="s">
        <v>489</v>
      </c>
      <c r="G3483" s="355" t="s">
        <v>592</v>
      </c>
      <c r="H3483" s="430">
        <v>134907</v>
      </c>
      <c r="I3483" s="355">
        <f t="shared" si="62"/>
        <v>2</v>
      </c>
      <c r="J3483" s="430">
        <v>134907</v>
      </c>
      <c r="K3483" s="430">
        <v>67</v>
      </c>
      <c r="L3483" s="431" t="s">
        <v>408</v>
      </c>
      <c r="M3483" s="355" t="s">
        <v>13496</v>
      </c>
    </row>
    <row r="3484" spans="1:13">
      <c r="A3484" s="354">
        <v>45329</v>
      </c>
      <c r="B3484" s="355" t="s">
        <v>7950</v>
      </c>
      <c r="C3484" s="355" t="s">
        <v>5763</v>
      </c>
      <c r="D3484" s="355" t="s">
        <v>7951</v>
      </c>
      <c r="E3484" s="355" t="s">
        <v>488</v>
      </c>
      <c r="F3484" s="355" t="s">
        <v>489</v>
      </c>
      <c r="G3484" s="355" t="s">
        <v>592</v>
      </c>
      <c r="H3484" s="430">
        <v>144330</v>
      </c>
      <c r="I3484" s="355">
        <f t="shared" si="62"/>
        <v>2</v>
      </c>
      <c r="J3484" s="430">
        <v>144330</v>
      </c>
      <c r="K3484" s="430">
        <v>72</v>
      </c>
      <c r="L3484" s="431" t="s">
        <v>408</v>
      </c>
      <c r="M3484" s="355" t="s">
        <v>13496</v>
      </c>
    </row>
    <row r="3485" spans="1:13">
      <c r="A3485" s="354">
        <v>45341</v>
      </c>
      <c r="B3485" s="355" t="s">
        <v>7952</v>
      </c>
      <c r="C3485" s="355" t="s">
        <v>7953</v>
      </c>
      <c r="D3485" s="355" t="s">
        <v>7954</v>
      </c>
      <c r="E3485" s="355" t="s">
        <v>488</v>
      </c>
      <c r="F3485" s="355" t="s">
        <v>489</v>
      </c>
      <c r="G3485" s="355" t="s">
        <v>592</v>
      </c>
      <c r="H3485" s="430">
        <v>145112</v>
      </c>
      <c r="I3485" s="355">
        <f t="shared" si="62"/>
        <v>2</v>
      </c>
      <c r="J3485" s="430">
        <v>145112</v>
      </c>
      <c r="K3485" s="430">
        <v>72</v>
      </c>
      <c r="L3485" s="431" t="s">
        <v>300</v>
      </c>
      <c r="M3485" s="355" t="s">
        <v>13497</v>
      </c>
    </row>
    <row r="3486" spans="1:13">
      <c r="A3486" s="354">
        <v>45341</v>
      </c>
      <c r="B3486" s="355" t="s">
        <v>7955</v>
      </c>
      <c r="C3486" s="355" t="s">
        <v>7956</v>
      </c>
      <c r="D3486" s="355" t="s">
        <v>7957</v>
      </c>
      <c r="E3486" s="355" t="s">
        <v>488</v>
      </c>
      <c r="F3486" s="355" t="s">
        <v>489</v>
      </c>
      <c r="G3486" s="355" t="s">
        <v>592</v>
      </c>
      <c r="H3486" s="430">
        <v>27088</v>
      </c>
      <c r="I3486" s="355">
        <f t="shared" si="62"/>
        <v>2</v>
      </c>
      <c r="J3486" s="430">
        <v>27088</v>
      </c>
      <c r="K3486" s="430">
        <v>13</v>
      </c>
      <c r="L3486" s="431" t="s">
        <v>408</v>
      </c>
      <c r="M3486" s="355" t="s">
        <v>13493</v>
      </c>
    </row>
    <row r="3487" spans="1:13">
      <c r="A3487" s="354">
        <v>45341</v>
      </c>
      <c r="B3487" s="355" t="s">
        <v>7955</v>
      </c>
      <c r="C3487" s="355" t="s">
        <v>7956</v>
      </c>
      <c r="D3487" s="355" t="s">
        <v>7957</v>
      </c>
      <c r="E3487" s="355" t="s">
        <v>488</v>
      </c>
      <c r="F3487" s="355" t="s">
        <v>489</v>
      </c>
      <c r="G3487" s="355" t="s">
        <v>592</v>
      </c>
      <c r="H3487" s="430">
        <v>118027</v>
      </c>
      <c r="I3487" s="355">
        <f t="shared" si="62"/>
        <v>2</v>
      </c>
      <c r="J3487" s="430">
        <v>118027</v>
      </c>
      <c r="K3487" s="430">
        <v>59</v>
      </c>
      <c r="L3487" s="431" t="s">
        <v>408</v>
      </c>
      <c r="M3487" s="355" t="s">
        <v>13495</v>
      </c>
    </row>
    <row r="3488" spans="1:13">
      <c r="A3488" s="354">
        <v>45342</v>
      </c>
      <c r="B3488" s="355" t="s">
        <v>7958</v>
      </c>
      <c r="C3488" s="355" t="s">
        <v>7959</v>
      </c>
      <c r="D3488" s="355" t="s">
        <v>7960</v>
      </c>
      <c r="E3488" s="355" t="s">
        <v>488</v>
      </c>
      <c r="F3488" s="355" t="s">
        <v>489</v>
      </c>
      <c r="G3488" s="355" t="s">
        <v>592</v>
      </c>
      <c r="H3488" s="430">
        <v>42182</v>
      </c>
      <c r="I3488" s="355">
        <f t="shared" si="62"/>
        <v>2</v>
      </c>
      <c r="J3488" s="430">
        <v>42182</v>
      </c>
      <c r="K3488" s="430">
        <v>21</v>
      </c>
      <c r="L3488" s="431" t="s">
        <v>408</v>
      </c>
      <c r="M3488" s="355" t="s">
        <v>13497</v>
      </c>
    </row>
    <row r="3489" spans="1:13">
      <c r="A3489" s="354">
        <v>45342</v>
      </c>
      <c r="B3489" s="355" t="s">
        <v>7958</v>
      </c>
      <c r="C3489" s="355" t="s">
        <v>7959</v>
      </c>
      <c r="D3489" s="355" t="s">
        <v>7960</v>
      </c>
      <c r="E3489" s="355" t="s">
        <v>488</v>
      </c>
      <c r="F3489" s="355" t="s">
        <v>489</v>
      </c>
      <c r="G3489" s="355" t="s">
        <v>592</v>
      </c>
      <c r="H3489" s="430">
        <v>102484</v>
      </c>
      <c r="I3489" s="355">
        <f t="shared" si="62"/>
        <v>2</v>
      </c>
      <c r="J3489" s="430">
        <v>102484</v>
      </c>
      <c r="K3489" s="430">
        <v>51</v>
      </c>
      <c r="L3489" s="431" t="s">
        <v>408</v>
      </c>
      <c r="M3489" s="355" t="s">
        <v>13493</v>
      </c>
    </row>
    <row r="3490" spans="1:13">
      <c r="A3490" s="354">
        <v>45351</v>
      </c>
      <c r="B3490" s="355" t="s">
        <v>7961</v>
      </c>
      <c r="C3490" s="355" t="s">
        <v>7962</v>
      </c>
      <c r="D3490" s="355" t="s">
        <v>7963</v>
      </c>
      <c r="E3490" s="355" t="s">
        <v>488</v>
      </c>
      <c r="F3490" s="355" t="s">
        <v>489</v>
      </c>
      <c r="G3490" s="355" t="s">
        <v>592</v>
      </c>
      <c r="H3490" s="430">
        <v>37575</v>
      </c>
      <c r="I3490" s="355">
        <f t="shared" si="62"/>
        <v>2</v>
      </c>
      <c r="J3490" s="430">
        <v>37575</v>
      </c>
      <c r="K3490" s="430">
        <v>19</v>
      </c>
      <c r="L3490" s="431" t="s">
        <v>408</v>
      </c>
      <c r="M3490" s="355" t="s">
        <v>13498</v>
      </c>
    </row>
    <row r="3491" spans="1:13">
      <c r="A3491" s="354">
        <v>45351</v>
      </c>
      <c r="B3491" s="355" t="s">
        <v>7961</v>
      </c>
      <c r="C3491" s="355" t="s">
        <v>7962</v>
      </c>
      <c r="D3491" s="355" t="s">
        <v>7963</v>
      </c>
      <c r="E3491" s="355" t="s">
        <v>488</v>
      </c>
      <c r="F3491" s="355" t="s">
        <v>489</v>
      </c>
      <c r="G3491" s="355" t="s">
        <v>592</v>
      </c>
      <c r="H3491" s="430">
        <v>106145</v>
      </c>
      <c r="I3491" s="355">
        <f t="shared" si="62"/>
        <v>2</v>
      </c>
      <c r="J3491" s="430">
        <v>106145</v>
      </c>
      <c r="K3491" s="430">
        <v>53</v>
      </c>
      <c r="L3491" s="431" t="s">
        <v>408</v>
      </c>
      <c r="M3491" s="355" t="s">
        <v>13497</v>
      </c>
    </row>
    <row r="3492" spans="1:13">
      <c r="A3492" s="354">
        <v>45352</v>
      </c>
      <c r="B3492" s="355" t="s">
        <v>7964</v>
      </c>
      <c r="C3492" s="355" t="s">
        <v>7965</v>
      </c>
      <c r="D3492" s="355" t="s">
        <v>7966</v>
      </c>
      <c r="E3492" s="355" t="s">
        <v>488</v>
      </c>
      <c r="F3492" s="355" t="s">
        <v>489</v>
      </c>
      <c r="G3492" s="355" t="s">
        <v>592</v>
      </c>
      <c r="H3492" s="430">
        <v>143952</v>
      </c>
      <c r="I3492" s="355">
        <f t="shared" si="62"/>
        <v>3</v>
      </c>
      <c r="J3492" s="430">
        <v>143952</v>
      </c>
      <c r="K3492" s="430">
        <v>72</v>
      </c>
      <c r="L3492" s="431" t="s">
        <v>408</v>
      </c>
      <c r="M3492" s="355" t="s">
        <v>13498</v>
      </c>
    </row>
    <row r="3493" spans="1:13">
      <c r="A3493" s="354">
        <v>45373</v>
      </c>
      <c r="B3493" s="355" t="s">
        <v>7967</v>
      </c>
      <c r="C3493" s="355" t="s">
        <v>7968</v>
      </c>
      <c r="D3493" s="355" t="s">
        <v>7969</v>
      </c>
      <c r="E3493" s="355" t="s">
        <v>488</v>
      </c>
      <c r="F3493" s="355" t="s">
        <v>489</v>
      </c>
      <c r="G3493" s="355" t="s">
        <v>592</v>
      </c>
      <c r="H3493" s="430">
        <v>144237</v>
      </c>
      <c r="I3493" s="355">
        <f t="shared" si="62"/>
        <v>3</v>
      </c>
      <c r="J3493" s="430">
        <v>144237</v>
      </c>
      <c r="K3493" s="430">
        <v>72</v>
      </c>
      <c r="L3493" s="431" t="s">
        <v>408</v>
      </c>
      <c r="M3493" s="355" t="s">
        <v>13499</v>
      </c>
    </row>
    <row r="3494" spans="1:13">
      <c r="A3494" s="354">
        <v>45376</v>
      </c>
      <c r="B3494" s="355" t="s">
        <v>7970</v>
      </c>
      <c r="C3494" s="355" t="s">
        <v>7971</v>
      </c>
      <c r="D3494" s="355" t="s">
        <v>7972</v>
      </c>
      <c r="E3494" s="355" t="s">
        <v>488</v>
      </c>
      <c r="F3494" s="355" t="s">
        <v>489</v>
      </c>
      <c r="G3494" s="355" t="s">
        <v>592</v>
      </c>
      <c r="H3494" s="430">
        <v>35895</v>
      </c>
      <c r="I3494" s="355">
        <f t="shared" si="62"/>
        <v>3</v>
      </c>
      <c r="J3494" s="430">
        <v>35895</v>
      </c>
      <c r="K3494" s="430">
        <v>18</v>
      </c>
      <c r="L3494" s="431" t="s">
        <v>408</v>
      </c>
      <c r="M3494" s="355" t="s">
        <v>13500</v>
      </c>
    </row>
    <row r="3495" spans="1:13">
      <c r="A3495" s="354">
        <v>45376</v>
      </c>
      <c r="B3495" s="355" t="s">
        <v>7970</v>
      </c>
      <c r="C3495" s="355" t="s">
        <v>7971</v>
      </c>
      <c r="D3495" s="355" t="s">
        <v>7972</v>
      </c>
      <c r="E3495" s="355" t="s">
        <v>488</v>
      </c>
      <c r="F3495" s="355" t="s">
        <v>489</v>
      </c>
      <c r="G3495" s="355" t="s">
        <v>592</v>
      </c>
      <c r="H3495" s="430">
        <v>109861</v>
      </c>
      <c r="I3495" s="355">
        <f t="shared" si="62"/>
        <v>3</v>
      </c>
      <c r="J3495" s="430">
        <v>109861</v>
      </c>
      <c r="K3495" s="430">
        <v>54</v>
      </c>
      <c r="L3495" s="431" t="s">
        <v>408</v>
      </c>
      <c r="M3495" s="355" t="s">
        <v>13498</v>
      </c>
    </row>
    <row r="3496" spans="1:13">
      <c r="A3496" s="354">
        <v>45377</v>
      </c>
      <c r="B3496" s="355" t="s">
        <v>7973</v>
      </c>
      <c r="C3496" s="355" t="s">
        <v>7974</v>
      </c>
      <c r="D3496" s="355" t="s">
        <v>7975</v>
      </c>
      <c r="E3496" s="355" t="s">
        <v>488</v>
      </c>
      <c r="F3496" s="355" t="s">
        <v>489</v>
      </c>
      <c r="G3496" s="355" t="s">
        <v>592</v>
      </c>
      <c r="H3496" s="430">
        <v>42628</v>
      </c>
      <c r="I3496" s="355">
        <f t="shared" si="62"/>
        <v>3</v>
      </c>
      <c r="J3496" s="430">
        <v>42628</v>
      </c>
      <c r="K3496" s="430">
        <v>21</v>
      </c>
      <c r="L3496" s="431" t="s">
        <v>408</v>
      </c>
      <c r="M3496" s="355" t="s">
        <v>13500</v>
      </c>
    </row>
    <row r="3497" spans="1:13">
      <c r="A3497" s="354">
        <v>45377</v>
      </c>
      <c r="B3497" s="355" t="s">
        <v>7973</v>
      </c>
      <c r="C3497" s="355" t="s">
        <v>7974</v>
      </c>
      <c r="D3497" s="355" t="s">
        <v>7975</v>
      </c>
      <c r="E3497" s="355" t="s">
        <v>488</v>
      </c>
      <c r="F3497" s="355" t="s">
        <v>489</v>
      </c>
      <c r="G3497" s="355" t="s">
        <v>592</v>
      </c>
      <c r="H3497" s="430">
        <v>103284</v>
      </c>
      <c r="I3497" s="355">
        <f t="shared" si="62"/>
        <v>3</v>
      </c>
      <c r="J3497" s="430">
        <v>103284</v>
      </c>
      <c r="K3497" s="430">
        <v>51</v>
      </c>
      <c r="L3497" s="431" t="s">
        <v>408</v>
      </c>
      <c r="M3497" s="355" t="s">
        <v>13499</v>
      </c>
    </row>
    <row r="3498" spans="1:13">
      <c r="A3498" s="354">
        <v>45380</v>
      </c>
      <c r="B3498" s="355" t="s">
        <v>7976</v>
      </c>
      <c r="C3498" s="355" t="s">
        <v>7977</v>
      </c>
      <c r="D3498" s="355" t="s">
        <v>7978</v>
      </c>
      <c r="E3498" s="355" t="s">
        <v>488</v>
      </c>
      <c r="F3498" s="355" t="s">
        <v>489</v>
      </c>
      <c r="G3498" s="355" t="s">
        <v>592</v>
      </c>
      <c r="H3498" s="430">
        <v>127851</v>
      </c>
      <c r="I3498" s="355">
        <f t="shared" si="62"/>
        <v>3</v>
      </c>
      <c r="J3498" s="430">
        <v>127851</v>
      </c>
      <c r="K3498" s="430">
        <v>63</v>
      </c>
      <c r="L3498" s="431" t="s">
        <v>408</v>
      </c>
      <c r="M3498" s="355" t="s">
        <v>13500</v>
      </c>
    </row>
    <row r="3499" spans="1:13">
      <c r="A3499" s="354">
        <v>45380</v>
      </c>
      <c r="B3499" s="355" t="s">
        <v>7976</v>
      </c>
      <c r="C3499" s="355" t="s">
        <v>7977</v>
      </c>
      <c r="D3499" s="355" t="s">
        <v>7978</v>
      </c>
      <c r="E3499" s="355" t="s">
        <v>488</v>
      </c>
      <c r="F3499" s="355" t="s">
        <v>489</v>
      </c>
      <c r="G3499" s="355" t="s">
        <v>592</v>
      </c>
      <c r="H3499" s="430">
        <v>34448</v>
      </c>
      <c r="I3499" s="355">
        <f t="shared" si="62"/>
        <v>3</v>
      </c>
      <c r="J3499" s="430">
        <v>34448</v>
      </c>
      <c r="K3499" s="430">
        <v>17</v>
      </c>
      <c r="L3499" s="431" t="s">
        <v>408</v>
      </c>
      <c r="M3499" s="355" t="s">
        <v>13499</v>
      </c>
    </row>
    <row r="3500" spans="1:13">
      <c r="A3500" s="354">
        <v>45385</v>
      </c>
      <c r="B3500" s="355" t="s">
        <v>7979</v>
      </c>
      <c r="C3500" s="355" t="s">
        <v>7980</v>
      </c>
      <c r="D3500" s="355" t="s">
        <v>7981</v>
      </c>
      <c r="E3500" s="355" t="s">
        <v>488</v>
      </c>
      <c r="F3500" s="355" t="s">
        <v>489</v>
      </c>
      <c r="G3500" s="355" t="s">
        <v>592</v>
      </c>
      <c r="H3500" s="430">
        <v>122225</v>
      </c>
      <c r="I3500" s="355">
        <f t="shared" si="62"/>
        <v>4</v>
      </c>
      <c r="J3500" s="430">
        <v>122225</v>
      </c>
      <c r="K3500" s="430">
        <v>59</v>
      </c>
      <c r="L3500" s="431" t="s">
        <v>408</v>
      </c>
      <c r="M3500" s="355" t="s">
        <v>13501</v>
      </c>
    </row>
    <row r="3501" spans="1:13">
      <c r="A3501" s="354">
        <v>45385</v>
      </c>
      <c r="B3501" s="355" t="s">
        <v>7979</v>
      </c>
      <c r="C3501" s="355" t="s">
        <v>7980</v>
      </c>
      <c r="D3501" s="355" t="s">
        <v>7981</v>
      </c>
      <c r="E3501" s="355" t="s">
        <v>488</v>
      </c>
      <c r="F3501" s="355" t="s">
        <v>489</v>
      </c>
      <c r="G3501" s="355" t="s">
        <v>592</v>
      </c>
      <c r="H3501" s="430">
        <v>44467</v>
      </c>
      <c r="I3501" s="355">
        <f t="shared" si="62"/>
        <v>4</v>
      </c>
      <c r="J3501" s="430">
        <v>44467</v>
      </c>
      <c r="K3501" s="430">
        <v>21</v>
      </c>
      <c r="L3501" s="431" t="s">
        <v>408</v>
      </c>
      <c r="M3501" s="355" t="s">
        <v>13500</v>
      </c>
    </row>
    <row r="3502" spans="1:13">
      <c r="A3502" s="354">
        <v>45385</v>
      </c>
      <c r="B3502" s="355" t="s">
        <v>424</v>
      </c>
      <c r="C3502" s="355" t="s">
        <v>7982</v>
      </c>
      <c r="D3502" s="355" t="s">
        <v>7983</v>
      </c>
      <c r="E3502" s="355" t="s">
        <v>488</v>
      </c>
      <c r="F3502" s="355" t="s">
        <v>489</v>
      </c>
      <c r="G3502" s="355" t="s">
        <v>592</v>
      </c>
      <c r="H3502" s="430">
        <v>148486</v>
      </c>
      <c r="I3502" s="355">
        <f t="shared" si="62"/>
        <v>4</v>
      </c>
      <c r="J3502" s="430">
        <v>148486</v>
      </c>
      <c r="K3502" s="430">
        <v>72</v>
      </c>
      <c r="L3502" s="431" t="s">
        <v>408</v>
      </c>
      <c r="M3502" s="355" t="s">
        <v>13501</v>
      </c>
    </row>
    <row r="3503" spans="1:13">
      <c r="A3503" s="354">
        <v>45387</v>
      </c>
      <c r="B3503" s="355" t="s">
        <v>7984</v>
      </c>
      <c r="C3503" s="355" t="s">
        <v>7985</v>
      </c>
      <c r="D3503" s="355" t="s">
        <v>7986</v>
      </c>
      <c r="E3503" s="355" t="s">
        <v>488</v>
      </c>
      <c r="F3503" s="355" t="s">
        <v>489</v>
      </c>
      <c r="G3503" s="355" t="s">
        <v>592</v>
      </c>
      <c r="H3503" s="430">
        <v>113764</v>
      </c>
      <c r="I3503" s="355">
        <f t="shared" si="62"/>
        <v>4</v>
      </c>
      <c r="J3503" s="430">
        <v>113764</v>
      </c>
      <c r="K3503" s="430">
        <v>55</v>
      </c>
      <c r="L3503" s="431" t="s">
        <v>408</v>
      </c>
      <c r="M3503" s="355" t="s">
        <v>13502</v>
      </c>
    </row>
    <row r="3504" spans="1:13">
      <c r="A3504" s="354">
        <v>45387</v>
      </c>
      <c r="B3504" s="355" t="s">
        <v>7984</v>
      </c>
      <c r="C3504" s="355" t="s">
        <v>7985</v>
      </c>
      <c r="D3504" s="355" t="s">
        <v>7986</v>
      </c>
      <c r="E3504" s="355" t="s">
        <v>488</v>
      </c>
      <c r="F3504" s="355" t="s">
        <v>489</v>
      </c>
      <c r="G3504" s="355" t="s">
        <v>592</v>
      </c>
      <c r="H3504" s="430">
        <v>34330</v>
      </c>
      <c r="I3504" s="355">
        <f t="shared" si="62"/>
        <v>4</v>
      </c>
      <c r="J3504" s="430">
        <v>34330</v>
      </c>
      <c r="K3504" s="430">
        <v>17</v>
      </c>
      <c r="L3504" s="431" t="s">
        <v>408</v>
      </c>
      <c r="M3504" s="355" t="s">
        <v>13500</v>
      </c>
    </row>
    <row r="3505" spans="1:13">
      <c r="A3505" s="354">
        <v>45387</v>
      </c>
      <c r="B3505" s="355" t="s">
        <v>7987</v>
      </c>
      <c r="C3505" s="355" t="s">
        <v>7988</v>
      </c>
      <c r="D3505" s="355" t="s">
        <v>7989</v>
      </c>
      <c r="E3505" s="355" t="s">
        <v>488</v>
      </c>
      <c r="F3505" s="355" t="s">
        <v>489</v>
      </c>
      <c r="G3505" s="355" t="s">
        <v>592</v>
      </c>
      <c r="H3505" s="430">
        <v>145925</v>
      </c>
      <c r="I3505" s="355">
        <f t="shared" si="62"/>
        <v>4</v>
      </c>
      <c r="J3505" s="430">
        <v>145925</v>
      </c>
      <c r="K3505" s="430">
        <v>72</v>
      </c>
      <c r="L3505" s="431" t="s">
        <v>408</v>
      </c>
      <c r="M3505" s="355" t="s">
        <v>13502</v>
      </c>
    </row>
    <row r="3506" spans="1:13">
      <c r="A3506" s="354">
        <v>45415</v>
      </c>
      <c r="B3506" s="355" t="s">
        <v>7990</v>
      </c>
      <c r="C3506" s="355" t="s">
        <v>7991</v>
      </c>
      <c r="D3506" s="355" t="s">
        <v>7992</v>
      </c>
      <c r="E3506" s="355" t="s">
        <v>488</v>
      </c>
      <c r="F3506" s="355" t="s">
        <v>489</v>
      </c>
      <c r="G3506" s="355" t="s">
        <v>592</v>
      </c>
      <c r="H3506" s="430">
        <v>127340</v>
      </c>
      <c r="I3506" s="355">
        <f t="shared" si="62"/>
        <v>5</v>
      </c>
      <c r="J3506" s="430">
        <v>127340</v>
      </c>
      <c r="K3506" s="430">
        <v>64</v>
      </c>
      <c r="L3506" s="431" t="s">
        <v>408</v>
      </c>
      <c r="M3506" s="355" t="s">
        <v>13503</v>
      </c>
    </row>
    <row r="3507" spans="1:13">
      <c r="A3507" s="354">
        <v>45415</v>
      </c>
      <c r="B3507" s="355" t="s">
        <v>7990</v>
      </c>
      <c r="C3507" s="355" t="s">
        <v>7991</v>
      </c>
      <c r="D3507" s="355" t="s">
        <v>7992</v>
      </c>
      <c r="E3507" s="355" t="s">
        <v>488</v>
      </c>
      <c r="F3507" s="355" t="s">
        <v>489</v>
      </c>
      <c r="G3507" s="355" t="s">
        <v>592</v>
      </c>
      <c r="H3507" s="430">
        <v>16041</v>
      </c>
      <c r="I3507" s="355">
        <f t="shared" si="62"/>
        <v>5</v>
      </c>
      <c r="J3507" s="430">
        <v>16041</v>
      </c>
      <c r="K3507" s="430">
        <v>8</v>
      </c>
      <c r="L3507" s="431" t="s">
        <v>408</v>
      </c>
      <c r="M3507" s="355" t="s">
        <v>13502</v>
      </c>
    </row>
    <row r="3508" spans="1:13">
      <c r="A3508" s="354">
        <v>45415</v>
      </c>
      <c r="B3508" s="355" t="s">
        <v>7993</v>
      </c>
      <c r="C3508" s="355" t="s">
        <v>7994</v>
      </c>
      <c r="D3508" s="355" t="s">
        <v>7995</v>
      </c>
      <c r="E3508" s="355" t="s">
        <v>488</v>
      </c>
      <c r="F3508" s="355" t="s">
        <v>489</v>
      </c>
      <c r="G3508" s="355" t="s">
        <v>592</v>
      </c>
      <c r="H3508" s="430">
        <v>143251</v>
      </c>
      <c r="I3508" s="355">
        <f t="shared" si="62"/>
        <v>5</v>
      </c>
      <c r="J3508" s="430">
        <v>143251</v>
      </c>
      <c r="K3508" s="430">
        <v>72</v>
      </c>
      <c r="L3508" s="431" t="s">
        <v>408</v>
      </c>
      <c r="M3508" s="355" t="s">
        <v>13503</v>
      </c>
    </row>
    <row r="3509" spans="1:13">
      <c r="A3509" s="354">
        <v>45418</v>
      </c>
      <c r="B3509" s="355" t="s">
        <v>7996</v>
      </c>
      <c r="C3509" s="355" t="s">
        <v>7997</v>
      </c>
      <c r="D3509" s="355" t="s">
        <v>7998</v>
      </c>
      <c r="E3509" s="355" t="s">
        <v>488</v>
      </c>
      <c r="F3509" s="355" t="s">
        <v>489</v>
      </c>
      <c r="G3509" s="355" t="s">
        <v>592</v>
      </c>
      <c r="H3509" s="430">
        <v>148156</v>
      </c>
      <c r="I3509" s="355">
        <f t="shared" si="62"/>
        <v>5</v>
      </c>
      <c r="J3509" s="430">
        <v>148156</v>
      </c>
      <c r="K3509" s="430">
        <v>72</v>
      </c>
      <c r="L3509" s="431" t="s">
        <v>408</v>
      </c>
      <c r="M3509" s="355" t="s">
        <v>13504</v>
      </c>
    </row>
    <row r="3510" spans="1:13">
      <c r="A3510" s="354">
        <v>45418</v>
      </c>
      <c r="B3510" s="355" t="s">
        <v>7999</v>
      </c>
      <c r="C3510" s="355" t="s">
        <v>8000</v>
      </c>
      <c r="D3510" s="355" t="s">
        <v>8001</v>
      </c>
      <c r="E3510" s="355" t="s">
        <v>488</v>
      </c>
      <c r="F3510" s="355" t="s">
        <v>489</v>
      </c>
      <c r="G3510" s="355" t="s">
        <v>592</v>
      </c>
      <c r="H3510" s="430">
        <v>30972</v>
      </c>
      <c r="I3510" s="355">
        <f t="shared" si="62"/>
        <v>5</v>
      </c>
      <c r="J3510" s="430">
        <v>30972</v>
      </c>
      <c r="K3510" s="430">
        <v>15</v>
      </c>
      <c r="L3510" s="431" t="s">
        <v>408</v>
      </c>
      <c r="M3510" s="355" t="s">
        <v>13505</v>
      </c>
    </row>
    <row r="3511" spans="1:13">
      <c r="A3511" s="354">
        <v>45418</v>
      </c>
      <c r="B3511" s="355" t="s">
        <v>7999</v>
      </c>
      <c r="C3511" s="355" t="s">
        <v>8000</v>
      </c>
      <c r="D3511" s="355" t="s">
        <v>8001</v>
      </c>
      <c r="E3511" s="355" t="s">
        <v>488</v>
      </c>
      <c r="F3511" s="355" t="s">
        <v>489</v>
      </c>
      <c r="G3511" s="355" t="s">
        <v>592</v>
      </c>
      <c r="H3511" s="430">
        <v>116774</v>
      </c>
      <c r="I3511" s="355">
        <f t="shared" si="62"/>
        <v>5</v>
      </c>
      <c r="J3511" s="430">
        <v>116774</v>
      </c>
      <c r="K3511" s="430">
        <v>57</v>
      </c>
      <c r="L3511" s="431" t="s">
        <v>408</v>
      </c>
      <c r="M3511" s="355" t="s">
        <v>13504</v>
      </c>
    </row>
    <row r="3512" spans="1:13">
      <c r="A3512" s="354">
        <v>45419</v>
      </c>
      <c r="B3512" s="355" t="s">
        <v>8002</v>
      </c>
      <c r="C3512" s="355" t="s">
        <v>8003</v>
      </c>
      <c r="D3512" s="355" t="s">
        <v>8004</v>
      </c>
      <c r="E3512" s="355" t="s">
        <v>488</v>
      </c>
      <c r="F3512" s="355" t="s">
        <v>489</v>
      </c>
      <c r="G3512" s="355" t="s">
        <v>592</v>
      </c>
      <c r="H3512" s="430">
        <v>23399</v>
      </c>
      <c r="I3512" s="355">
        <f t="shared" si="62"/>
        <v>5</v>
      </c>
      <c r="J3512" s="430">
        <v>23399</v>
      </c>
      <c r="K3512" s="430">
        <v>12</v>
      </c>
      <c r="L3512" s="431" t="s">
        <v>408</v>
      </c>
      <c r="M3512" s="355" t="s">
        <v>13506</v>
      </c>
    </row>
    <row r="3513" spans="1:13">
      <c r="A3513" s="354">
        <v>45419</v>
      </c>
      <c r="B3513" s="355" t="s">
        <v>8002</v>
      </c>
      <c r="C3513" s="355" t="s">
        <v>8003</v>
      </c>
      <c r="D3513" s="355" t="s">
        <v>8004</v>
      </c>
      <c r="E3513" s="355" t="s">
        <v>488</v>
      </c>
      <c r="F3513" s="355" t="s">
        <v>489</v>
      </c>
      <c r="G3513" s="355" t="s">
        <v>592</v>
      </c>
      <c r="H3513" s="430">
        <v>122409</v>
      </c>
      <c r="I3513" s="355">
        <f t="shared" si="62"/>
        <v>5</v>
      </c>
      <c r="J3513" s="430">
        <v>122409</v>
      </c>
      <c r="K3513" s="430">
        <v>60</v>
      </c>
      <c r="L3513" s="431" t="s">
        <v>408</v>
      </c>
      <c r="M3513" s="355" t="s">
        <v>13507</v>
      </c>
    </row>
    <row r="3514" spans="1:13">
      <c r="A3514" s="354">
        <v>45419</v>
      </c>
      <c r="B3514" s="355" t="s">
        <v>8005</v>
      </c>
      <c r="C3514" s="355" t="s">
        <v>8006</v>
      </c>
      <c r="D3514" s="355" t="s">
        <v>8007</v>
      </c>
      <c r="E3514" s="355" t="s">
        <v>488</v>
      </c>
      <c r="F3514" s="355" t="s">
        <v>489</v>
      </c>
      <c r="G3514" s="355" t="s">
        <v>592</v>
      </c>
      <c r="H3514" s="430">
        <v>147111</v>
      </c>
      <c r="I3514" s="355">
        <f t="shared" si="62"/>
        <v>5</v>
      </c>
      <c r="J3514" s="430">
        <v>147111</v>
      </c>
      <c r="K3514" s="430">
        <v>72</v>
      </c>
      <c r="L3514" s="431" t="s">
        <v>408</v>
      </c>
      <c r="M3514" s="355" t="s">
        <v>13507</v>
      </c>
    </row>
    <row r="3515" spans="1:13">
      <c r="A3515" s="354">
        <v>45420</v>
      </c>
      <c r="B3515" s="355" t="s">
        <v>8008</v>
      </c>
      <c r="C3515" s="355" t="s">
        <v>8009</v>
      </c>
      <c r="D3515" s="355" t="s">
        <v>8010</v>
      </c>
      <c r="E3515" s="355" t="s">
        <v>488</v>
      </c>
      <c r="F3515" s="355" t="s">
        <v>489</v>
      </c>
      <c r="G3515" s="355" t="s">
        <v>592</v>
      </c>
      <c r="H3515" s="430">
        <v>146210</v>
      </c>
      <c r="I3515" s="355">
        <f t="shared" si="62"/>
        <v>5</v>
      </c>
      <c r="J3515" s="430">
        <v>146210</v>
      </c>
      <c r="K3515" s="430">
        <v>72</v>
      </c>
      <c r="L3515" s="431" t="s">
        <v>408</v>
      </c>
      <c r="M3515" s="355" t="s">
        <v>13506</v>
      </c>
    </row>
    <row r="3516" spans="1:13">
      <c r="A3516" s="354">
        <v>45420</v>
      </c>
      <c r="B3516" s="355" t="s">
        <v>8011</v>
      </c>
      <c r="C3516" s="355" t="s">
        <v>524</v>
      </c>
      <c r="D3516" s="355" t="s">
        <v>8012</v>
      </c>
      <c r="E3516" s="355" t="s">
        <v>488</v>
      </c>
      <c r="F3516" s="355" t="s">
        <v>489</v>
      </c>
      <c r="G3516" s="355" t="s">
        <v>592</v>
      </c>
      <c r="H3516" s="430">
        <v>30473</v>
      </c>
      <c r="I3516" s="355">
        <f t="shared" si="62"/>
        <v>5</v>
      </c>
      <c r="J3516" s="430">
        <v>30473</v>
      </c>
      <c r="K3516" s="430">
        <v>15</v>
      </c>
      <c r="L3516" s="431" t="s">
        <v>408</v>
      </c>
      <c r="M3516" s="355" t="s">
        <v>13505</v>
      </c>
    </row>
    <row r="3517" spans="1:13">
      <c r="A3517" s="354">
        <v>45420</v>
      </c>
      <c r="B3517" s="355" t="s">
        <v>8011</v>
      </c>
      <c r="C3517" s="355" t="s">
        <v>524</v>
      </c>
      <c r="D3517" s="355" t="s">
        <v>8012</v>
      </c>
      <c r="E3517" s="355" t="s">
        <v>488</v>
      </c>
      <c r="F3517" s="355" t="s">
        <v>489</v>
      </c>
      <c r="G3517" s="355" t="s">
        <v>592</v>
      </c>
      <c r="H3517" s="430">
        <v>113340</v>
      </c>
      <c r="I3517" s="355">
        <f t="shared" si="62"/>
        <v>5</v>
      </c>
      <c r="J3517" s="430">
        <v>113340</v>
      </c>
      <c r="K3517" s="430">
        <v>56</v>
      </c>
      <c r="L3517" s="431" t="s">
        <v>408</v>
      </c>
      <c r="M3517" s="355" t="s">
        <v>13506</v>
      </c>
    </row>
    <row r="3518" spans="1:13">
      <c r="A3518" s="354">
        <v>45420</v>
      </c>
      <c r="B3518" s="355" t="s">
        <v>8011</v>
      </c>
      <c r="C3518" s="355" t="s">
        <v>524</v>
      </c>
      <c r="D3518" s="355" t="s">
        <v>8012</v>
      </c>
      <c r="E3518" s="355" t="s">
        <v>488</v>
      </c>
      <c r="F3518" s="355" t="s">
        <v>489</v>
      </c>
      <c r="G3518" s="355" t="s">
        <v>592</v>
      </c>
      <c r="H3518" s="430">
        <v>2076</v>
      </c>
      <c r="I3518" s="355">
        <f t="shared" si="62"/>
        <v>5</v>
      </c>
      <c r="J3518" s="430">
        <v>2076</v>
      </c>
      <c r="K3518" s="430">
        <v>1</v>
      </c>
      <c r="L3518" s="431" t="s">
        <v>408</v>
      </c>
      <c r="M3518" s="355" t="s">
        <v>13507</v>
      </c>
    </row>
    <row r="3519" spans="1:13">
      <c r="A3519" s="354">
        <v>45421</v>
      </c>
      <c r="B3519" s="355" t="s">
        <v>8013</v>
      </c>
      <c r="C3519" s="355" t="s">
        <v>8014</v>
      </c>
      <c r="D3519" s="355" t="s">
        <v>8015</v>
      </c>
      <c r="E3519" s="355" t="s">
        <v>488</v>
      </c>
      <c r="F3519" s="355" t="s">
        <v>489</v>
      </c>
      <c r="G3519" s="355" t="s">
        <v>592</v>
      </c>
      <c r="H3519" s="430">
        <v>148001</v>
      </c>
      <c r="I3519" s="355">
        <f t="shared" si="62"/>
        <v>5</v>
      </c>
      <c r="J3519" s="430">
        <v>148001</v>
      </c>
      <c r="K3519" s="430">
        <v>72</v>
      </c>
      <c r="L3519" s="431" t="s">
        <v>408</v>
      </c>
      <c r="M3519" s="355" t="s">
        <v>13505</v>
      </c>
    </row>
    <row r="3520" spans="1:13">
      <c r="A3520" s="354">
        <v>45432</v>
      </c>
      <c r="B3520" s="355" t="s">
        <v>8016</v>
      </c>
      <c r="C3520" s="355" t="s">
        <v>8017</v>
      </c>
      <c r="D3520" s="355" t="s">
        <v>8018</v>
      </c>
      <c r="E3520" s="355" t="s">
        <v>488</v>
      </c>
      <c r="F3520" s="355" t="s">
        <v>489</v>
      </c>
      <c r="G3520" s="355" t="s">
        <v>592</v>
      </c>
      <c r="H3520" s="430">
        <v>100074</v>
      </c>
      <c r="I3520" s="355">
        <f t="shared" si="62"/>
        <v>5</v>
      </c>
      <c r="J3520" s="430">
        <v>100074</v>
      </c>
      <c r="K3520" s="430">
        <v>50</v>
      </c>
      <c r="L3520" s="431" t="s">
        <v>408</v>
      </c>
      <c r="M3520" s="355" t="s">
        <v>13508</v>
      </c>
    </row>
    <row r="3521" spans="1:13">
      <c r="A3521" s="354">
        <v>45432</v>
      </c>
      <c r="B3521" s="355" t="s">
        <v>8016</v>
      </c>
      <c r="C3521" s="355" t="s">
        <v>8017</v>
      </c>
      <c r="D3521" s="355" t="s">
        <v>8018</v>
      </c>
      <c r="E3521" s="355" t="s">
        <v>488</v>
      </c>
      <c r="F3521" s="355" t="s">
        <v>489</v>
      </c>
      <c r="G3521" s="355" t="s">
        <v>592</v>
      </c>
      <c r="H3521" s="430">
        <v>93779</v>
      </c>
      <c r="I3521" s="355">
        <f t="shared" si="62"/>
        <v>5</v>
      </c>
      <c r="J3521" s="430">
        <v>93779</v>
      </c>
      <c r="K3521" s="430">
        <v>46</v>
      </c>
      <c r="L3521" s="431" t="s">
        <v>408</v>
      </c>
      <c r="M3521" s="355" t="s">
        <v>13505</v>
      </c>
    </row>
    <row r="3522" spans="1:13">
      <c r="A3522" s="354">
        <v>45434</v>
      </c>
      <c r="B3522" s="355" t="s">
        <v>8019</v>
      </c>
      <c r="C3522" s="355" t="s">
        <v>8020</v>
      </c>
      <c r="D3522" s="355" t="s">
        <v>8021</v>
      </c>
      <c r="E3522" s="355" t="s">
        <v>488</v>
      </c>
      <c r="F3522" s="355" t="s">
        <v>489</v>
      </c>
      <c r="G3522" s="355" t="s">
        <v>592</v>
      </c>
      <c r="H3522" s="430">
        <v>16180</v>
      </c>
      <c r="I3522" s="355">
        <f t="shared" si="62"/>
        <v>5</v>
      </c>
      <c r="J3522" s="430">
        <v>16180</v>
      </c>
      <c r="K3522" s="430">
        <v>8</v>
      </c>
      <c r="L3522" s="431" t="s">
        <v>408</v>
      </c>
      <c r="M3522" s="355" t="s">
        <v>13509</v>
      </c>
    </row>
    <row r="3523" spans="1:13">
      <c r="A3523" s="354">
        <v>45434</v>
      </c>
      <c r="B3523" s="355" t="s">
        <v>8019</v>
      </c>
      <c r="C3523" s="355" t="s">
        <v>8020</v>
      </c>
      <c r="D3523" s="355" t="s">
        <v>8021</v>
      </c>
      <c r="E3523" s="355" t="s">
        <v>488</v>
      </c>
      <c r="F3523" s="355" t="s">
        <v>489</v>
      </c>
      <c r="G3523" s="355" t="s">
        <v>592</v>
      </c>
      <c r="H3523" s="430">
        <v>177471</v>
      </c>
      <c r="I3523" s="355">
        <f t="shared" si="62"/>
        <v>5</v>
      </c>
      <c r="J3523" s="430">
        <v>177471</v>
      </c>
      <c r="K3523" s="430">
        <v>88</v>
      </c>
      <c r="L3523" s="431" t="s">
        <v>408</v>
      </c>
      <c r="M3523" s="355" t="s">
        <v>13508</v>
      </c>
    </row>
    <row r="3524" spans="1:13">
      <c r="A3524" s="354">
        <v>45435</v>
      </c>
      <c r="B3524" s="355" t="s">
        <v>8022</v>
      </c>
      <c r="C3524" s="355" t="s">
        <v>8023</v>
      </c>
      <c r="D3524" s="355" t="s">
        <v>8024</v>
      </c>
      <c r="E3524" s="355" t="s">
        <v>488</v>
      </c>
      <c r="F3524" s="355" t="s">
        <v>489</v>
      </c>
      <c r="G3524" s="355" t="s">
        <v>592</v>
      </c>
      <c r="H3524" s="430">
        <v>144905</v>
      </c>
      <c r="I3524" s="355">
        <f t="shared" si="62"/>
        <v>5</v>
      </c>
      <c r="J3524" s="430">
        <v>144905</v>
      </c>
      <c r="K3524" s="430">
        <v>72</v>
      </c>
      <c r="L3524" s="431" t="s">
        <v>408</v>
      </c>
      <c r="M3524" s="355" t="s">
        <v>13510</v>
      </c>
    </row>
    <row r="3525" spans="1:13">
      <c r="A3525" s="354">
        <v>45436</v>
      </c>
      <c r="B3525" s="355" t="s">
        <v>8025</v>
      </c>
      <c r="C3525" s="355" t="s">
        <v>8026</v>
      </c>
      <c r="D3525" s="355" t="s">
        <v>8027</v>
      </c>
      <c r="E3525" s="355" t="s">
        <v>488</v>
      </c>
      <c r="F3525" s="355" t="s">
        <v>489</v>
      </c>
      <c r="G3525" s="355" t="s">
        <v>592</v>
      </c>
      <c r="H3525" s="430">
        <v>194417</v>
      </c>
      <c r="I3525" s="355">
        <f t="shared" si="62"/>
        <v>5</v>
      </c>
      <c r="J3525" s="430">
        <v>194417</v>
      </c>
      <c r="K3525" s="430">
        <v>96</v>
      </c>
      <c r="L3525" s="431" t="s">
        <v>408</v>
      </c>
      <c r="M3525" s="355" t="s">
        <v>13509</v>
      </c>
    </row>
    <row r="3526" spans="1:13">
      <c r="A3526" s="354">
        <v>45447</v>
      </c>
      <c r="B3526" s="355" t="s">
        <v>8028</v>
      </c>
      <c r="C3526" s="355" t="s">
        <v>8029</v>
      </c>
      <c r="D3526" s="355" t="s">
        <v>8030</v>
      </c>
      <c r="E3526" s="355" t="s">
        <v>488</v>
      </c>
      <c r="F3526" s="355" t="s">
        <v>489</v>
      </c>
      <c r="G3526" s="355" t="s">
        <v>592</v>
      </c>
      <c r="H3526" s="430">
        <v>140313</v>
      </c>
      <c r="I3526" s="355">
        <f t="shared" si="62"/>
        <v>6</v>
      </c>
      <c r="J3526" s="430">
        <v>140313</v>
      </c>
      <c r="K3526" s="430">
        <v>69</v>
      </c>
      <c r="L3526" s="431" t="s">
        <v>408</v>
      </c>
      <c r="M3526" s="355" t="s">
        <v>13511</v>
      </c>
    </row>
    <row r="3527" spans="1:13">
      <c r="A3527" s="354">
        <v>45447</v>
      </c>
      <c r="B3527" s="355" t="s">
        <v>8028</v>
      </c>
      <c r="C3527" s="355" t="s">
        <v>8029</v>
      </c>
      <c r="D3527" s="355" t="s">
        <v>8030</v>
      </c>
      <c r="E3527" s="355" t="s">
        <v>488</v>
      </c>
      <c r="F3527" s="355" t="s">
        <v>489</v>
      </c>
      <c r="G3527" s="355" t="s">
        <v>592</v>
      </c>
      <c r="H3527" s="430">
        <v>54066</v>
      </c>
      <c r="I3527" s="355">
        <f t="shared" si="62"/>
        <v>6</v>
      </c>
      <c r="J3527" s="430">
        <v>54066</v>
      </c>
      <c r="K3527" s="430">
        <v>27</v>
      </c>
      <c r="L3527" s="431" t="s">
        <v>408</v>
      </c>
      <c r="M3527" s="355" t="s">
        <v>13510</v>
      </c>
    </row>
    <row r="3528" spans="1:13">
      <c r="A3528" s="354">
        <v>45443</v>
      </c>
      <c r="B3528" s="355" t="s">
        <v>8031</v>
      </c>
      <c r="C3528" s="355" t="s">
        <v>8032</v>
      </c>
      <c r="D3528" s="355" t="s">
        <v>8033</v>
      </c>
      <c r="E3528" s="355" t="s">
        <v>488</v>
      </c>
      <c r="F3528" s="355" t="s">
        <v>489</v>
      </c>
      <c r="G3528" s="355" t="s">
        <v>592</v>
      </c>
      <c r="H3528" s="430">
        <v>80843</v>
      </c>
      <c r="I3528" s="355">
        <f t="shared" si="62"/>
        <v>5</v>
      </c>
      <c r="J3528" s="430">
        <v>80843</v>
      </c>
      <c r="K3528" s="430">
        <v>40</v>
      </c>
      <c r="L3528" s="431" t="s">
        <v>408</v>
      </c>
      <c r="M3528" s="355" t="s">
        <v>13510</v>
      </c>
    </row>
    <row r="3529" spans="1:13">
      <c r="A3529" s="354">
        <v>45443</v>
      </c>
      <c r="B3529" s="355" t="s">
        <v>8031</v>
      </c>
      <c r="C3529" s="355" t="s">
        <v>8032</v>
      </c>
      <c r="D3529" s="355" t="s">
        <v>8033</v>
      </c>
      <c r="E3529" s="355" t="s">
        <v>488</v>
      </c>
      <c r="F3529" s="355" t="s">
        <v>489</v>
      </c>
      <c r="G3529" s="355" t="s">
        <v>592</v>
      </c>
      <c r="H3529" s="430">
        <v>63446</v>
      </c>
      <c r="I3529" s="355">
        <f t="shared" si="62"/>
        <v>5</v>
      </c>
      <c r="J3529" s="430">
        <v>63446</v>
      </c>
      <c r="K3529" s="430">
        <v>32</v>
      </c>
      <c r="L3529" s="431" t="s">
        <v>408</v>
      </c>
      <c r="M3529" s="355" t="s">
        <v>13509</v>
      </c>
    </row>
    <row r="3530" spans="1:13">
      <c r="A3530" s="354">
        <v>45460</v>
      </c>
      <c r="B3530" s="355" t="s">
        <v>8034</v>
      </c>
      <c r="C3530" s="355" t="s">
        <v>8035</v>
      </c>
      <c r="D3530" s="355" t="s">
        <v>8036</v>
      </c>
      <c r="E3530" s="355" t="s">
        <v>488</v>
      </c>
      <c r="F3530" s="355" t="s">
        <v>489</v>
      </c>
      <c r="G3530" s="355" t="s">
        <v>592</v>
      </c>
      <c r="H3530" s="430">
        <v>194012</v>
      </c>
      <c r="I3530" s="355">
        <f t="shared" si="62"/>
        <v>6</v>
      </c>
      <c r="J3530" s="430">
        <v>194012</v>
      </c>
      <c r="K3530" s="430">
        <v>96</v>
      </c>
      <c r="L3530" s="431" t="s">
        <v>408</v>
      </c>
      <c r="M3530" s="355" t="s">
        <v>13512</v>
      </c>
    </row>
    <row r="3531" spans="1:13">
      <c r="A3531" s="354">
        <v>45454</v>
      </c>
      <c r="B3531" s="355" t="s">
        <v>8037</v>
      </c>
      <c r="C3531" s="355" t="s">
        <v>8038</v>
      </c>
      <c r="D3531" s="355" t="s">
        <v>8039</v>
      </c>
      <c r="E3531" s="355" t="s">
        <v>488</v>
      </c>
      <c r="F3531" s="355" t="s">
        <v>489</v>
      </c>
      <c r="G3531" s="355" t="s">
        <v>592</v>
      </c>
      <c r="H3531" s="430">
        <v>44952</v>
      </c>
      <c r="I3531" s="355">
        <f t="shared" si="62"/>
        <v>6</v>
      </c>
      <c r="J3531" s="430">
        <v>44952</v>
      </c>
      <c r="K3531" s="430">
        <v>22</v>
      </c>
      <c r="L3531" s="431" t="s">
        <v>408</v>
      </c>
      <c r="M3531" s="355" t="s">
        <v>13513</v>
      </c>
    </row>
    <row r="3532" spans="1:13">
      <c r="A3532" s="354">
        <v>45454</v>
      </c>
      <c r="B3532" s="355" t="s">
        <v>8037</v>
      </c>
      <c r="C3532" s="355" t="s">
        <v>8038</v>
      </c>
      <c r="D3532" s="355" t="s">
        <v>8039</v>
      </c>
      <c r="E3532" s="355" t="s">
        <v>488</v>
      </c>
      <c r="F3532" s="355" t="s">
        <v>489</v>
      </c>
      <c r="G3532" s="355" t="s">
        <v>592</v>
      </c>
      <c r="H3532" s="430">
        <v>149944</v>
      </c>
      <c r="I3532" s="355">
        <f t="shared" si="62"/>
        <v>6</v>
      </c>
      <c r="J3532" s="430">
        <v>149944</v>
      </c>
      <c r="K3532" s="430">
        <v>74</v>
      </c>
      <c r="L3532" s="431" t="s">
        <v>408</v>
      </c>
      <c r="M3532" s="355" t="s">
        <v>13511</v>
      </c>
    </row>
    <row r="3533" spans="1:13">
      <c r="A3533" s="354">
        <v>45456</v>
      </c>
      <c r="B3533" s="355" t="s">
        <v>8040</v>
      </c>
      <c r="C3533" s="355" t="s">
        <v>8041</v>
      </c>
      <c r="D3533" s="355" t="s">
        <v>8042</v>
      </c>
      <c r="E3533" s="355" t="s">
        <v>488</v>
      </c>
      <c r="F3533" s="355" t="s">
        <v>489</v>
      </c>
      <c r="G3533" s="355" t="s">
        <v>592</v>
      </c>
      <c r="H3533" s="430">
        <v>191995</v>
      </c>
      <c r="I3533" s="355">
        <f t="shared" si="62"/>
        <v>6</v>
      </c>
      <c r="J3533" s="430">
        <v>191995</v>
      </c>
      <c r="K3533" s="430">
        <v>96</v>
      </c>
      <c r="L3533" s="431" t="s">
        <v>408</v>
      </c>
      <c r="M3533" s="355" t="s">
        <v>13513</v>
      </c>
    </row>
    <row r="3534" spans="1:13">
      <c r="A3534" s="354">
        <v>45468</v>
      </c>
      <c r="B3534" s="355" t="s">
        <v>8043</v>
      </c>
      <c r="C3534" s="355" t="s">
        <v>8044</v>
      </c>
      <c r="D3534" s="355" t="s">
        <v>8045</v>
      </c>
      <c r="E3534" s="355" t="s">
        <v>488</v>
      </c>
      <c r="F3534" s="355" t="s">
        <v>489</v>
      </c>
      <c r="G3534" s="355" t="s">
        <v>592</v>
      </c>
      <c r="H3534" s="430">
        <v>149583</v>
      </c>
      <c r="I3534" s="355">
        <f t="shared" si="62"/>
        <v>6</v>
      </c>
      <c r="J3534" s="430">
        <v>149583</v>
      </c>
      <c r="K3534" s="430">
        <v>76</v>
      </c>
      <c r="L3534" s="431" t="s">
        <v>408</v>
      </c>
      <c r="M3534" s="355" t="s">
        <v>13514</v>
      </c>
    </row>
    <row r="3535" spans="1:13">
      <c r="A3535" s="354">
        <v>45468</v>
      </c>
      <c r="B3535" s="355" t="s">
        <v>8043</v>
      </c>
      <c r="C3535" s="355" t="s">
        <v>8044</v>
      </c>
      <c r="D3535" s="355" t="s">
        <v>8045</v>
      </c>
      <c r="E3535" s="355" t="s">
        <v>488</v>
      </c>
      <c r="F3535" s="355" t="s">
        <v>489</v>
      </c>
      <c r="G3535" s="355" t="s">
        <v>592</v>
      </c>
      <c r="H3535" s="430">
        <v>39434</v>
      </c>
      <c r="I3535" s="355">
        <f t="shared" si="62"/>
        <v>6</v>
      </c>
      <c r="J3535" s="430">
        <v>39434</v>
      </c>
      <c r="K3535" s="430">
        <v>20</v>
      </c>
      <c r="L3535" s="431" t="s">
        <v>408</v>
      </c>
      <c r="M3535" s="355" t="s">
        <v>13513</v>
      </c>
    </row>
    <row r="3536" spans="1:13">
      <c r="A3536" s="354">
        <v>45469</v>
      </c>
      <c r="B3536" s="355" t="s">
        <v>8046</v>
      </c>
      <c r="C3536" s="355" t="s">
        <v>8047</v>
      </c>
      <c r="D3536" s="355" t="s">
        <v>8048</v>
      </c>
      <c r="E3536" s="355" t="s">
        <v>488</v>
      </c>
      <c r="F3536" s="355" t="s">
        <v>489</v>
      </c>
      <c r="G3536" s="355" t="s">
        <v>592</v>
      </c>
      <c r="H3536" s="430">
        <v>111877</v>
      </c>
      <c r="I3536" s="355">
        <f t="shared" ref="I3536:I3587" si="63">MONTH(A3536)</f>
        <v>6</v>
      </c>
      <c r="J3536" s="430">
        <v>111877</v>
      </c>
      <c r="K3536" s="430">
        <v>58</v>
      </c>
      <c r="L3536" s="431" t="s">
        <v>408</v>
      </c>
      <c r="M3536" s="355" t="s">
        <v>13514</v>
      </c>
    </row>
    <row r="3537" spans="1:13">
      <c r="A3537" s="354">
        <v>45469</v>
      </c>
      <c r="B3537" s="355" t="s">
        <v>8046</v>
      </c>
      <c r="C3537" s="355" t="s">
        <v>8047</v>
      </c>
      <c r="D3537" s="355" t="s">
        <v>8048</v>
      </c>
      <c r="E3537" s="355" t="s">
        <v>488</v>
      </c>
      <c r="F3537" s="355" t="s">
        <v>489</v>
      </c>
      <c r="G3537" s="355" t="s">
        <v>592</v>
      </c>
      <c r="H3537" s="430">
        <v>76312</v>
      </c>
      <c r="I3537" s="355">
        <f t="shared" si="63"/>
        <v>6</v>
      </c>
      <c r="J3537" s="430">
        <v>76312</v>
      </c>
      <c r="K3537" s="430">
        <v>38</v>
      </c>
      <c r="L3537" s="431" t="s">
        <v>408</v>
      </c>
      <c r="M3537" s="355" t="s">
        <v>13512</v>
      </c>
    </row>
    <row r="3538" spans="1:13">
      <c r="A3538" s="354">
        <v>45470</v>
      </c>
      <c r="B3538" s="355" t="s">
        <v>8049</v>
      </c>
      <c r="C3538" s="355" t="s">
        <v>8050</v>
      </c>
      <c r="D3538" s="355" t="s">
        <v>8051</v>
      </c>
      <c r="E3538" s="355" t="s">
        <v>488</v>
      </c>
      <c r="F3538" s="355" t="s">
        <v>489</v>
      </c>
      <c r="G3538" s="355" t="s">
        <v>592</v>
      </c>
      <c r="H3538" s="430">
        <v>114808</v>
      </c>
      <c r="I3538" s="355">
        <f t="shared" si="63"/>
        <v>6</v>
      </c>
      <c r="J3538" s="430">
        <v>114808</v>
      </c>
      <c r="K3538" s="430">
        <v>57</v>
      </c>
      <c r="L3538" s="431" t="s">
        <v>408</v>
      </c>
      <c r="M3538" s="355" t="s">
        <v>13515</v>
      </c>
    </row>
    <row r="3539" spans="1:13">
      <c r="A3539" s="354">
        <v>45470</v>
      </c>
      <c r="B3539" s="355" t="s">
        <v>8049</v>
      </c>
      <c r="C3539" s="355" t="s">
        <v>8050</v>
      </c>
      <c r="D3539" s="355" t="s">
        <v>8051</v>
      </c>
      <c r="E3539" s="355" t="s">
        <v>488</v>
      </c>
      <c r="F3539" s="355" t="s">
        <v>489</v>
      </c>
      <c r="G3539" s="355" t="s">
        <v>592</v>
      </c>
      <c r="H3539" s="430">
        <v>29524</v>
      </c>
      <c r="I3539" s="355">
        <f t="shared" si="63"/>
        <v>6</v>
      </c>
      <c r="J3539" s="430">
        <v>29524</v>
      </c>
      <c r="K3539" s="430">
        <v>15</v>
      </c>
      <c r="L3539" s="431" t="s">
        <v>408</v>
      </c>
      <c r="M3539" s="355" t="s">
        <v>13514</v>
      </c>
    </row>
    <row r="3540" spans="1:13">
      <c r="A3540" s="354">
        <v>45473</v>
      </c>
      <c r="B3540" s="355" t="s">
        <v>8052</v>
      </c>
      <c r="C3540" s="355" t="s">
        <v>8053</v>
      </c>
      <c r="D3540" s="355" t="s">
        <v>8054</v>
      </c>
      <c r="E3540" s="355" t="s">
        <v>488</v>
      </c>
      <c r="F3540" s="355" t="s">
        <v>489</v>
      </c>
      <c r="G3540" s="355" t="s">
        <v>592</v>
      </c>
      <c r="H3540" s="430">
        <v>190304</v>
      </c>
      <c r="I3540" s="355">
        <f t="shared" si="63"/>
        <v>6</v>
      </c>
      <c r="J3540" s="430">
        <v>190304</v>
      </c>
      <c r="K3540" s="430">
        <v>96</v>
      </c>
      <c r="L3540" s="431" t="s">
        <v>408</v>
      </c>
      <c r="M3540" s="355" t="s">
        <v>13516</v>
      </c>
    </row>
    <row r="3541" spans="1:13">
      <c r="A3541" s="354">
        <v>45473</v>
      </c>
      <c r="B3541" s="355" t="s">
        <v>8055</v>
      </c>
      <c r="C3541" s="355" t="s">
        <v>8056</v>
      </c>
      <c r="D3541" s="355" t="s">
        <v>8057</v>
      </c>
      <c r="E3541" s="355" t="s">
        <v>488</v>
      </c>
      <c r="F3541" s="355" t="s">
        <v>489</v>
      </c>
      <c r="G3541" s="355" t="s">
        <v>592</v>
      </c>
      <c r="H3541" s="430">
        <v>163389</v>
      </c>
      <c r="I3541" s="355">
        <f t="shared" si="63"/>
        <v>6</v>
      </c>
      <c r="J3541" s="430">
        <v>163389</v>
      </c>
      <c r="K3541" s="430">
        <v>81</v>
      </c>
      <c r="L3541" s="355" t="s">
        <v>408</v>
      </c>
      <c r="M3541" s="355" t="s">
        <v>13515</v>
      </c>
    </row>
    <row r="3542" spans="1:13">
      <c r="A3542" s="354">
        <v>45473</v>
      </c>
      <c r="B3542" s="355" t="s">
        <v>8055</v>
      </c>
      <c r="C3542" s="355" t="s">
        <v>8056</v>
      </c>
      <c r="D3542" s="355" t="s">
        <v>8057</v>
      </c>
      <c r="E3542" s="355" t="s">
        <v>488</v>
      </c>
      <c r="F3542" s="355" t="s">
        <v>489</v>
      </c>
      <c r="G3542" s="355" t="s">
        <v>592</v>
      </c>
      <c r="H3542" s="430">
        <v>29734</v>
      </c>
      <c r="I3542" s="355">
        <f t="shared" si="63"/>
        <v>6</v>
      </c>
      <c r="J3542" s="430">
        <v>29734</v>
      </c>
      <c r="K3542" s="430">
        <v>15</v>
      </c>
      <c r="L3542" s="431" t="s">
        <v>408</v>
      </c>
      <c r="M3542" s="355" t="s">
        <v>13516</v>
      </c>
    </row>
    <row r="3543" spans="1:13">
      <c r="A3543" s="354">
        <v>45490</v>
      </c>
      <c r="B3543" s="355" t="s">
        <v>8058</v>
      </c>
      <c r="C3543" s="355" t="s">
        <v>8059</v>
      </c>
      <c r="D3543" s="355" t="s">
        <v>8060</v>
      </c>
      <c r="E3543" s="355" t="s">
        <v>488</v>
      </c>
      <c r="F3543" s="355" t="s">
        <v>489</v>
      </c>
      <c r="G3543" s="355" t="s">
        <v>592</v>
      </c>
      <c r="H3543" s="430">
        <v>132391</v>
      </c>
      <c r="I3543" s="355">
        <f t="shared" si="63"/>
        <v>7</v>
      </c>
      <c r="J3543" s="430">
        <v>132391</v>
      </c>
      <c r="K3543" s="430">
        <v>67</v>
      </c>
      <c r="L3543" s="431" t="s">
        <v>408</v>
      </c>
      <c r="M3543" s="355" t="s">
        <v>13517</v>
      </c>
    </row>
    <row r="3544" spans="1:13">
      <c r="A3544" s="354">
        <v>45490</v>
      </c>
      <c r="B3544" s="355" t="s">
        <v>8058</v>
      </c>
      <c r="C3544" s="355" t="s">
        <v>8059</v>
      </c>
      <c r="D3544" s="355" t="s">
        <v>8060</v>
      </c>
      <c r="E3544" s="355" t="s">
        <v>488</v>
      </c>
      <c r="F3544" s="355" t="s">
        <v>489</v>
      </c>
      <c r="G3544" s="355" t="s">
        <v>592</v>
      </c>
      <c r="H3544" s="430">
        <v>56389</v>
      </c>
      <c r="I3544" s="355">
        <f t="shared" si="63"/>
        <v>7</v>
      </c>
      <c r="J3544" s="430">
        <v>56389</v>
      </c>
      <c r="K3544" s="430">
        <v>29</v>
      </c>
      <c r="L3544" s="431" t="s">
        <v>408</v>
      </c>
      <c r="M3544" s="355" t="s">
        <v>13518</v>
      </c>
    </row>
    <row r="3545" spans="1:13">
      <c r="A3545" s="354">
        <v>45482</v>
      </c>
      <c r="B3545" s="355" t="s">
        <v>8061</v>
      </c>
      <c r="C3545" s="355" t="s">
        <v>8062</v>
      </c>
      <c r="D3545" s="355" t="s">
        <v>8063</v>
      </c>
      <c r="E3545" s="355" t="s">
        <v>488</v>
      </c>
      <c r="F3545" s="355" t="s">
        <v>489</v>
      </c>
      <c r="G3545" s="355" t="s">
        <v>592</v>
      </c>
      <c r="H3545" s="430">
        <v>145491</v>
      </c>
      <c r="I3545" s="355">
        <f t="shared" si="63"/>
        <v>7</v>
      </c>
      <c r="J3545" s="430">
        <v>145491</v>
      </c>
      <c r="K3545" s="430">
        <v>74</v>
      </c>
      <c r="L3545" s="431" t="s">
        <v>408</v>
      </c>
      <c r="M3545" s="355" t="s">
        <v>13517</v>
      </c>
    </row>
    <row r="3546" spans="1:13">
      <c r="A3546" s="354">
        <v>45482</v>
      </c>
      <c r="B3546" s="355" t="s">
        <v>8061</v>
      </c>
      <c r="C3546" s="355" t="s">
        <v>8062</v>
      </c>
      <c r="D3546" s="355" t="s">
        <v>8063</v>
      </c>
      <c r="E3546" s="355" t="s">
        <v>488</v>
      </c>
      <c r="F3546" s="355" t="s">
        <v>489</v>
      </c>
      <c r="G3546" s="355" t="s">
        <v>592</v>
      </c>
      <c r="H3546" s="430">
        <v>52142</v>
      </c>
      <c r="I3546" s="355">
        <f t="shared" si="63"/>
        <v>7</v>
      </c>
      <c r="J3546" s="430">
        <v>52142</v>
      </c>
      <c r="K3546" s="430">
        <v>26</v>
      </c>
      <c r="L3546" s="431" t="s">
        <v>408</v>
      </c>
      <c r="M3546" s="355" t="s">
        <v>13516</v>
      </c>
    </row>
    <row r="3547" spans="1:13">
      <c r="A3547" s="354">
        <v>45488</v>
      </c>
      <c r="B3547" s="355" t="s">
        <v>8064</v>
      </c>
      <c r="C3547" s="355" t="s">
        <v>8065</v>
      </c>
      <c r="D3547" s="355" t="s">
        <v>8066</v>
      </c>
      <c r="E3547" s="355" t="s">
        <v>488</v>
      </c>
      <c r="F3547" s="355" t="s">
        <v>489</v>
      </c>
      <c r="G3547" s="355" t="s">
        <v>592</v>
      </c>
      <c r="H3547" s="430">
        <v>144957</v>
      </c>
      <c r="I3547" s="355">
        <f t="shared" si="63"/>
        <v>7</v>
      </c>
      <c r="J3547" s="430">
        <v>144957</v>
      </c>
      <c r="K3547" s="430">
        <v>72</v>
      </c>
      <c r="L3547" s="431" t="s">
        <v>408</v>
      </c>
      <c r="M3547" s="355" t="s">
        <v>13518</v>
      </c>
    </row>
    <row r="3548" spans="1:13">
      <c r="A3548" s="354">
        <v>45492</v>
      </c>
      <c r="B3548" s="355" t="s">
        <v>8067</v>
      </c>
      <c r="C3548" s="355" t="s">
        <v>8068</v>
      </c>
      <c r="D3548" s="355" t="s">
        <v>8069</v>
      </c>
      <c r="E3548" s="355" t="s">
        <v>488</v>
      </c>
      <c r="F3548" s="355" t="s">
        <v>489</v>
      </c>
      <c r="G3548" s="355" t="s">
        <v>592</v>
      </c>
      <c r="H3548" s="430">
        <v>53061</v>
      </c>
      <c r="I3548" s="355">
        <f t="shared" si="63"/>
        <v>7</v>
      </c>
      <c r="J3548" s="430">
        <v>53061</v>
      </c>
      <c r="K3548" s="430">
        <v>26</v>
      </c>
      <c r="L3548" s="431" t="s">
        <v>408</v>
      </c>
      <c r="M3548" s="355" t="s">
        <v>13519</v>
      </c>
    </row>
    <row r="3549" spans="1:13">
      <c r="A3549" s="354">
        <v>45492</v>
      </c>
      <c r="B3549" s="355" t="s">
        <v>8067</v>
      </c>
      <c r="C3549" s="355" t="s">
        <v>8068</v>
      </c>
      <c r="D3549" s="355" t="s">
        <v>8069</v>
      </c>
      <c r="E3549" s="355" t="s">
        <v>488</v>
      </c>
      <c r="F3549" s="355" t="s">
        <v>489</v>
      </c>
      <c r="G3549" s="355" t="s">
        <v>592</v>
      </c>
      <c r="H3549" s="430">
        <v>143046</v>
      </c>
      <c r="I3549" s="355">
        <f t="shared" si="63"/>
        <v>7</v>
      </c>
      <c r="J3549" s="430">
        <v>143046</v>
      </c>
      <c r="K3549" s="430">
        <v>70</v>
      </c>
      <c r="L3549" s="431" t="s">
        <v>408</v>
      </c>
      <c r="M3549" s="355" t="s">
        <v>13520</v>
      </c>
    </row>
    <row r="3550" spans="1:13">
      <c r="A3550" s="354">
        <v>45492</v>
      </c>
      <c r="B3550" s="355" t="s">
        <v>8070</v>
      </c>
      <c r="C3550" s="355" t="s">
        <v>8071</v>
      </c>
      <c r="D3550" s="355" t="s">
        <v>8072</v>
      </c>
      <c r="E3550" s="355" t="s">
        <v>488</v>
      </c>
      <c r="F3550" s="355" t="s">
        <v>489</v>
      </c>
      <c r="G3550" s="355" t="s">
        <v>592</v>
      </c>
      <c r="H3550" s="430">
        <v>134723</v>
      </c>
      <c r="I3550" s="355">
        <f t="shared" si="63"/>
        <v>7</v>
      </c>
      <c r="J3550" s="430">
        <v>134723</v>
      </c>
      <c r="K3550" s="430">
        <v>67</v>
      </c>
      <c r="L3550" s="431" t="s">
        <v>408</v>
      </c>
      <c r="M3550" s="355" t="s">
        <v>13520</v>
      </c>
    </row>
    <row r="3551" spans="1:13">
      <c r="A3551" s="354">
        <v>45492</v>
      </c>
      <c r="B3551" s="355" t="s">
        <v>8070</v>
      </c>
      <c r="C3551" s="355" t="s">
        <v>8071</v>
      </c>
      <c r="D3551" s="355" t="s">
        <v>8072</v>
      </c>
      <c r="E3551" s="355" t="s">
        <v>488</v>
      </c>
      <c r="F3551" s="355" t="s">
        <v>489</v>
      </c>
      <c r="G3551" s="355" t="s">
        <v>592</v>
      </c>
      <c r="H3551" s="430">
        <v>58387</v>
      </c>
      <c r="I3551" s="355">
        <f t="shared" si="63"/>
        <v>7</v>
      </c>
      <c r="J3551" s="430">
        <v>58387</v>
      </c>
      <c r="K3551" s="430">
        <v>29</v>
      </c>
      <c r="L3551" s="431" t="s">
        <v>408</v>
      </c>
      <c r="M3551" s="355" t="s">
        <v>13518</v>
      </c>
    </row>
    <row r="3552" spans="1:13">
      <c r="A3552" s="354">
        <v>45495</v>
      </c>
      <c r="B3552" s="355" t="s">
        <v>8073</v>
      </c>
      <c r="C3552" s="355" t="s">
        <v>8074</v>
      </c>
      <c r="D3552" s="355" t="s">
        <v>8075</v>
      </c>
      <c r="E3552" s="355" t="s">
        <v>488</v>
      </c>
      <c r="F3552" s="355" t="s">
        <v>489</v>
      </c>
      <c r="G3552" s="355" t="s">
        <v>592</v>
      </c>
      <c r="H3552" s="430">
        <v>189770</v>
      </c>
      <c r="I3552" s="355">
        <f t="shared" si="63"/>
        <v>7</v>
      </c>
      <c r="J3552" s="430">
        <v>189770</v>
      </c>
      <c r="K3552" s="430">
        <v>96</v>
      </c>
      <c r="L3552" s="431" t="s">
        <v>408</v>
      </c>
      <c r="M3552" s="355" t="s">
        <v>13521</v>
      </c>
    </row>
    <row r="3553" spans="1:13">
      <c r="A3553" s="354">
        <v>45497</v>
      </c>
      <c r="B3553" s="355" t="s">
        <v>8076</v>
      </c>
      <c r="C3553" s="355" t="s">
        <v>8077</v>
      </c>
      <c r="D3553" s="355" t="s">
        <v>8078</v>
      </c>
      <c r="E3553" s="355" t="s">
        <v>488</v>
      </c>
      <c r="F3553" s="355" t="s">
        <v>489</v>
      </c>
      <c r="G3553" s="355" t="s">
        <v>592</v>
      </c>
      <c r="H3553" s="430">
        <v>109966</v>
      </c>
      <c r="I3553" s="355">
        <f t="shared" si="63"/>
        <v>7</v>
      </c>
      <c r="J3553" s="430">
        <v>109966</v>
      </c>
      <c r="K3553" s="430">
        <v>55</v>
      </c>
      <c r="L3553" s="431" t="s">
        <v>408</v>
      </c>
      <c r="M3553" s="355" t="s">
        <v>13519</v>
      </c>
    </row>
    <row r="3554" spans="1:13">
      <c r="A3554" s="354">
        <v>45497</v>
      </c>
      <c r="B3554" s="355" t="s">
        <v>8076</v>
      </c>
      <c r="C3554" s="355" t="s">
        <v>8077</v>
      </c>
      <c r="D3554" s="355" t="s">
        <v>8078</v>
      </c>
      <c r="E3554" s="355" t="s">
        <v>488</v>
      </c>
      <c r="F3554" s="355" t="s">
        <v>489</v>
      </c>
      <c r="G3554" s="355" t="s">
        <v>592</v>
      </c>
      <c r="H3554" s="430">
        <v>80460</v>
      </c>
      <c r="I3554" s="355">
        <f t="shared" si="63"/>
        <v>7</v>
      </c>
      <c r="J3554" s="430">
        <v>80460</v>
      </c>
      <c r="K3554" s="430">
        <v>41</v>
      </c>
      <c r="L3554" s="431" t="s">
        <v>408</v>
      </c>
      <c r="M3554" s="355" t="s">
        <v>13521</v>
      </c>
    </row>
    <row r="3555" spans="1:13">
      <c r="A3555" s="354">
        <v>45502</v>
      </c>
      <c r="B3555" s="355" t="s">
        <v>8079</v>
      </c>
      <c r="C3555" s="355" t="s">
        <v>5795</v>
      </c>
      <c r="D3555" s="355" t="s">
        <v>8080</v>
      </c>
      <c r="E3555" s="355" t="s">
        <v>488</v>
      </c>
      <c r="F3555" s="355" t="s">
        <v>489</v>
      </c>
      <c r="G3555" s="355" t="s">
        <v>592</v>
      </c>
      <c r="H3555" s="430">
        <v>71294</v>
      </c>
      <c r="I3555" s="355">
        <f t="shared" si="63"/>
        <v>7</v>
      </c>
      <c r="J3555" s="430">
        <v>71294</v>
      </c>
      <c r="K3555" s="430">
        <v>35</v>
      </c>
      <c r="L3555" s="431" t="s">
        <v>408</v>
      </c>
      <c r="M3555" s="355" t="s">
        <v>13522</v>
      </c>
    </row>
    <row r="3556" spans="1:13">
      <c r="A3556" s="354">
        <v>45502</v>
      </c>
      <c r="B3556" s="355" t="s">
        <v>8079</v>
      </c>
      <c r="C3556" s="355" t="s">
        <v>5795</v>
      </c>
      <c r="D3556" s="355" t="s">
        <v>8080</v>
      </c>
      <c r="E3556" s="355" t="s">
        <v>488</v>
      </c>
      <c r="F3556" s="355" t="s">
        <v>489</v>
      </c>
      <c r="G3556" s="355" t="s">
        <v>592</v>
      </c>
      <c r="H3556" s="430">
        <v>121737</v>
      </c>
      <c r="I3556" s="355">
        <f t="shared" si="63"/>
        <v>7</v>
      </c>
      <c r="J3556" s="430">
        <v>121737</v>
      </c>
      <c r="K3556" s="430">
        <v>61</v>
      </c>
      <c r="L3556" s="431" t="s">
        <v>408</v>
      </c>
      <c r="M3556" s="355" t="s">
        <v>13519</v>
      </c>
    </row>
    <row r="3557" spans="1:13">
      <c r="A3557" s="354">
        <v>45504</v>
      </c>
      <c r="B3557" s="355" t="s">
        <v>8081</v>
      </c>
      <c r="C3557" s="355" t="s">
        <v>8082</v>
      </c>
      <c r="D3557" s="355" t="s">
        <v>8083</v>
      </c>
      <c r="E3557" s="355" t="s">
        <v>488</v>
      </c>
      <c r="F3557" s="355" t="s">
        <v>489</v>
      </c>
      <c r="G3557" s="355" t="s">
        <v>592</v>
      </c>
      <c r="H3557" s="430">
        <v>191307</v>
      </c>
      <c r="I3557" s="355">
        <f t="shared" si="63"/>
        <v>7</v>
      </c>
      <c r="J3557" s="430">
        <v>191307</v>
      </c>
      <c r="K3557" s="430">
        <v>96</v>
      </c>
      <c r="L3557" s="431" t="s">
        <v>408</v>
      </c>
      <c r="M3557" s="355" t="s">
        <v>13522</v>
      </c>
    </row>
    <row r="3558" spans="1:13">
      <c r="A3558" s="354">
        <v>45505</v>
      </c>
      <c r="B3558" s="355" t="s">
        <v>8084</v>
      </c>
      <c r="C3558" s="355" t="s">
        <v>8085</v>
      </c>
      <c r="D3558" s="355" t="s">
        <v>8086</v>
      </c>
      <c r="E3558" s="355" t="s">
        <v>488</v>
      </c>
      <c r="F3558" s="355" t="s">
        <v>489</v>
      </c>
      <c r="G3558" s="355" t="s">
        <v>592</v>
      </c>
      <c r="H3558" s="430">
        <v>171100</v>
      </c>
      <c r="I3558" s="355">
        <f t="shared" si="63"/>
        <v>8</v>
      </c>
      <c r="J3558" s="430">
        <v>171100</v>
      </c>
      <c r="K3558" s="430">
        <v>85</v>
      </c>
      <c r="L3558" s="431" t="s">
        <v>408</v>
      </c>
      <c r="M3558" s="355" t="s">
        <v>13523</v>
      </c>
    </row>
    <row r="3559" spans="1:13">
      <c r="A3559" s="354">
        <v>45505</v>
      </c>
      <c r="B3559" s="355" t="s">
        <v>8084</v>
      </c>
      <c r="C3559" s="355" t="s">
        <v>8085</v>
      </c>
      <c r="D3559" s="355" t="s">
        <v>8086</v>
      </c>
      <c r="E3559" s="355" t="s">
        <v>488</v>
      </c>
      <c r="F3559" s="355" t="s">
        <v>489</v>
      </c>
      <c r="G3559" s="355" t="s">
        <v>592</v>
      </c>
      <c r="H3559" s="430">
        <v>21770</v>
      </c>
      <c r="I3559" s="355">
        <f t="shared" si="63"/>
        <v>8</v>
      </c>
      <c r="J3559" s="430">
        <v>21770</v>
      </c>
      <c r="K3559" s="430">
        <v>11</v>
      </c>
      <c r="L3559" s="431" t="s">
        <v>408</v>
      </c>
      <c r="M3559" s="355" t="s">
        <v>13522</v>
      </c>
    </row>
    <row r="3560" spans="1:13">
      <c r="A3560" s="354">
        <v>45509</v>
      </c>
      <c r="B3560" s="355" t="s">
        <v>8087</v>
      </c>
      <c r="C3560" s="355" t="s">
        <v>8088</v>
      </c>
      <c r="D3560" s="355" t="s">
        <v>8089</v>
      </c>
      <c r="E3560" s="355" t="s">
        <v>488</v>
      </c>
      <c r="F3560" s="355" t="s">
        <v>489</v>
      </c>
      <c r="G3560" s="355" t="s">
        <v>592</v>
      </c>
      <c r="H3560" s="430">
        <v>82128</v>
      </c>
      <c r="I3560" s="355">
        <f t="shared" si="63"/>
        <v>8</v>
      </c>
      <c r="J3560" s="430">
        <v>82128</v>
      </c>
      <c r="K3560" s="430">
        <v>40</v>
      </c>
      <c r="L3560" s="431" t="s">
        <v>408</v>
      </c>
      <c r="M3560" s="355" t="s">
        <v>13524</v>
      </c>
    </row>
    <row r="3561" spans="1:13">
      <c r="A3561" s="354">
        <v>45509</v>
      </c>
      <c r="B3561" s="355" t="s">
        <v>8087</v>
      </c>
      <c r="C3561" s="355" t="s">
        <v>8088</v>
      </c>
      <c r="D3561" s="355" t="s">
        <v>8089</v>
      </c>
      <c r="E3561" s="355" t="s">
        <v>488</v>
      </c>
      <c r="F3561" s="355" t="s">
        <v>489</v>
      </c>
      <c r="G3561" s="355" t="s">
        <v>592</v>
      </c>
      <c r="H3561" s="430">
        <v>113018</v>
      </c>
      <c r="I3561" s="355">
        <f t="shared" si="63"/>
        <v>8</v>
      </c>
      <c r="J3561" s="430">
        <v>113018</v>
      </c>
      <c r="K3561" s="430">
        <v>56</v>
      </c>
      <c r="L3561" s="431" t="s">
        <v>408</v>
      </c>
      <c r="M3561" s="355" t="s">
        <v>13523</v>
      </c>
    </row>
    <row r="3562" spans="1:13">
      <c r="A3562" s="354">
        <v>45510</v>
      </c>
      <c r="B3562" s="355" t="s">
        <v>8090</v>
      </c>
      <c r="C3562" s="355" t="s">
        <v>8091</v>
      </c>
      <c r="D3562" s="355" t="s">
        <v>8092</v>
      </c>
      <c r="E3562" s="355" t="s">
        <v>488</v>
      </c>
      <c r="F3562" s="355" t="s">
        <v>489</v>
      </c>
      <c r="G3562" s="355" t="s">
        <v>592</v>
      </c>
      <c r="H3562" s="430">
        <v>187625</v>
      </c>
      <c r="I3562" s="355">
        <f t="shared" si="63"/>
        <v>8</v>
      </c>
      <c r="J3562" s="430">
        <v>187625</v>
      </c>
      <c r="K3562" s="430">
        <v>94</v>
      </c>
      <c r="L3562" s="431" t="s">
        <v>408</v>
      </c>
      <c r="M3562" s="355" t="s">
        <v>13524</v>
      </c>
    </row>
    <row r="3563" spans="1:13">
      <c r="A3563" s="354">
        <v>45527</v>
      </c>
      <c r="B3563" s="355" t="s">
        <v>8093</v>
      </c>
      <c r="C3563" s="355" t="s">
        <v>8094</v>
      </c>
      <c r="D3563" s="355" t="s">
        <v>8095</v>
      </c>
      <c r="E3563" s="355" t="s">
        <v>488</v>
      </c>
      <c r="F3563" s="355" t="s">
        <v>489</v>
      </c>
      <c r="G3563" s="355" t="s">
        <v>592</v>
      </c>
      <c r="H3563" s="430">
        <v>193686</v>
      </c>
      <c r="I3563" s="355">
        <f t="shared" si="63"/>
        <v>8</v>
      </c>
      <c r="J3563" s="430">
        <v>193686</v>
      </c>
      <c r="K3563" s="430">
        <v>96</v>
      </c>
      <c r="L3563" s="431" t="s">
        <v>408</v>
      </c>
      <c r="M3563" s="355" t="s">
        <v>13525</v>
      </c>
    </row>
    <row r="3564" spans="1:13">
      <c r="A3564" s="354">
        <v>45530</v>
      </c>
      <c r="B3564" s="355" t="s">
        <v>8096</v>
      </c>
      <c r="C3564" s="355" t="s">
        <v>8097</v>
      </c>
      <c r="D3564" s="355" t="s">
        <v>8098</v>
      </c>
      <c r="E3564" s="355" t="s">
        <v>488</v>
      </c>
      <c r="F3564" s="355" t="s">
        <v>489</v>
      </c>
      <c r="G3564" s="355" t="s">
        <v>592</v>
      </c>
      <c r="H3564" s="430">
        <v>106837</v>
      </c>
      <c r="I3564" s="355">
        <f t="shared" si="63"/>
        <v>8</v>
      </c>
      <c r="J3564" s="430">
        <v>106837</v>
      </c>
      <c r="K3564" s="430">
        <v>54</v>
      </c>
      <c r="L3564" s="355" t="s">
        <v>408</v>
      </c>
      <c r="M3564" s="355" t="s">
        <v>13526</v>
      </c>
    </row>
    <row r="3565" spans="1:13">
      <c r="A3565" s="354">
        <v>45530</v>
      </c>
      <c r="B3565" s="355" t="s">
        <v>8096</v>
      </c>
      <c r="C3565" s="355" t="s">
        <v>8097</v>
      </c>
      <c r="D3565" s="355" t="s">
        <v>8098</v>
      </c>
      <c r="E3565" s="355" t="s">
        <v>488</v>
      </c>
      <c r="F3565" s="355" t="s">
        <v>489</v>
      </c>
      <c r="G3565" s="355" t="s">
        <v>592</v>
      </c>
      <c r="H3565" s="430">
        <v>85454</v>
      </c>
      <c r="I3565" s="355">
        <f t="shared" si="63"/>
        <v>8</v>
      </c>
      <c r="J3565" s="430">
        <v>85454</v>
      </c>
      <c r="K3565" s="430">
        <v>42</v>
      </c>
      <c r="L3565" s="431" t="s">
        <v>408</v>
      </c>
      <c r="M3565" s="355" t="s">
        <v>13525</v>
      </c>
    </row>
    <row r="3566" spans="1:13">
      <c r="A3566" s="354">
        <v>45538</v>
      </c>
      <c r="B3566" s="355" t="s">
        <v>8099</v>
      </c>
      <c r="C3566" s="355" t="s">
        <v>8100</v>
      </c>
      <c r="D3566" s="355" t="s">
        <v>8101</v>
      </c>
      <c r="E3566" s="355" t="s">
        <v>488</v>
      </c>
      <c r="F3566" s="355" t="s">
        <v>489</v>
      </c>
      <c r="G3566" s="355" t="s">
        <v>592</v>
      </c>
      <c r="H3566" s="430">
        <v>11631</v>
      </c>
      <c r="I3566" s="355">
        <f t="shared" si="63"/>
        <v>9</v>
      </c>
      <c r="J3566" s="430">
        <v>11631</v>
      </c>
      <c r="K3566" s="430">
        <v>6</v>
      </c>
      <c r="L3566" s="431" t="s">
        <v>408</v>
      </c>
      <c r="M3566" s="355" t="s">
        <v>13527</v>
      </c>
    </row>
    <row r="3567" spans="1:13">
      <c r="A3567" s="354">
        <v>45538</v>
      </c>
      <c r="B3567" s="355" t="s">
        <v>8099</v>
      </c>
      <c r="C3567" s="355" t="s">
        <v>8100</v>
      </c>
      <c r="D3567" s="355" t="s">
        <v>8101</v>
      </c>
      <c r="E3567" s="355" t="s">
        <v>488</v>
      </c>
      <c r="F3567" s="355" t="s">
        <v>489</v>
      </c>
      <c r="G3567" s="355" t="s">
        <v>592</v>
      </c>
      <c r="H3567" s="430">
        <v>180023</v>
      </c>
      <c r="I3567" s="355">
        <f t="shared" si="63"/>
        <v>9</v>
      </c>
      <c r="J3567" s="430">
        <v>180023</v>
      </c>
      <c r="K3567" s="430">
        <v>90</v>
      </c>
      <c r="L3567" s="431" t="s">
        <v>408</v>
      </c>
      <c r="M3567" s="355" t="s">
        <v>13526</v>
      </c>
    </row>
    <row r="3568" spans="1:13">
      <c r="A3568" s="354">
        <v>45539</v>
      </c>
      <c r="B3568" s="355" t="s">
        <v>8102</v>
      </c>
      <c r="C3568" s="355" t="s">
        <v>8103</v>
      </c>
      <c r="D3568" s="355" t="s">
        <v>8104</v>
      </c>
      <c r="E3568" s="355" t="s">
        <v>488</v>
      </c>
      <c r="F3568" s="355" t="s">
        <v>489</v>
      </c>
      <c r="G3568" s="355" t="s">
        <v>592</v>
      </c>
      <c r="H3568" s="430">
        <v>192351</v>
      </c>
      <c r="I3568" s="355">
        <f t="shared" si="63"/>
        <v>9</v>
      </c>
      <c r="J3568" s="430">
        <v>192351</v>
      </c>
      <c r="K3568" s="430">
        <v>96</v>
      </c>
      <c r="L3568" s="431" t="s">
        <v>300</v>
      </c>
      <c r="M3568" s="355" t="s">
        <v>13527</v>
      </c>
    </row>
    <row r="3569" spans="1:13">
      <c r="A3569" s="354">
        <v>45540</v>
      </c>
      <c r="B3569" s="355" t="s">
        <v>8105</v>
      </c>
      <c r="C3569" s="355" t="s">
        <v>8106</v>
      </c>
      <c r="D3569" s="355" t="s">
        <v>8107</v>
      </c>
      <c r="E3569" s="355" t="s">
        <v>488</v>
      </c>
      <c r="F3569" s="355" t="s">
        <v>489</v>
      </c>
      <c r="G3569" s="355" t="s">
        <v>592</v>
      </c>
      <c r="H3569" s="430">
        <v>132569</v>
      </c>
      <c r="I3569" s="355">
        <f t="shared" si="63"/>
        <v>9</v>
      </c>
      <c r="J3569" s="430">
        <v>132569</v>
      </c>
      <c r="K3569" s="430">
        <v>65</v>
      </c>
      <c r="L3569" s="431" t="s">
        <v>300</v>
      </c>
      <c r="M3569" s="355" t="s">
        <v>13528</v>
      </c>
    </row>
    <row r="3570" spans="1:13">
      <c r="A3570" s="354">
        <v>45540</v>
      </c>
      <c r="B3570" s="355" t="s">
        <v>8105</v>
      </c>
      <c r="C3570" s="355" t="s">
        <v>8106</v>
      </c>
      <c r="D3570" s="355" t="s">
        <v>8107</v>
      </c>
      <c r="E3570" s="355" t="s">
        <v>488</v>
      </c>
      <c r="F3570" s="355" t="s">
        <v>489</v>
      </c>
      <c r="G3570" s="355" t="s">
        <v>592</v>
      </c>
      <c r="H3570" s="430">
        <v>62273</v>
      </c>
      <c r="I3570" s="355">
        <f t="shared" si="63"/>
        <v>9</v>
      </c>
      <c r="J3570" s="430">
        <v>62273</v>
      </c>
      <c r="K3570" s="430">
        <v>31</v>
      </c>
      <c r="L3570" s="431" t="s">
        <v>300</v>
      </c>
      <c r="M3570" s="355" t="s">
        <v>13527</v>
      </c>
    </row>
    <row r="3571" spans="1:13">
      <c r="A3571" s="354">
        <v>45547</v>
      </c>
      <c r="B3571" s="355" t="s">
        <v>8108</v>
      </c>
      <c r="C3571" s="355" t="s">
        <v>8109</v>
      </c>
      <c r="D3571" s="355" t="s">
        <v>8110</v>
      </c>
      <c r="E3571" s="355" t="s">
        <v>488</v>
      </c>
      <c r="F3571" s="355" t="s">
        <v>489</v>
      </c>
      <c r="G3571" s="355" t="s">
        <v>592</v>
      </c>
      <c r="H3571" s="430">
        <v>48750</v>
      </c>
      <c r="I3571" s="355">
        <f t="shared" si="63"/>
        <v>9</v>
      </c>
      <c r="J3571" s="430">
        <v>48750</v>
      </c>
      <c r="K3571" s="430">
        <v>24</v>
      </c>
      <c r="L3571" s="431" t="s">
        <v>408</v>
      </c>
      <c r="M3571" s="355" t="s">
        <v>13529</v>
      </c>
    </row>
    <row r="3572" spans="1:13">
      <c r="A3572" s="354">
        <v>45547</v>
      </c>
      <c r="B3572" s="355" t="s">
        <v>8108</v>
      </c>
      <c r="C3572" s="355" t="s">
        <v>8109</v>
      </c>
      <c r="D3572" s="355" t="s">
        <v>8110</v>
      </c>
      <c r="E3572" s="355" t="s">
        <v>488</v>
      </c>
      <c r="F3572" s="355" t="s">
        <v>489</v>
      </c>
      <c r="G3572" s="355" t="s">
        <v>592</v>
      </c>
      <c r="H3572" s="430">
        <v>144384</v>
      </c>
      <c r="I3572" s="355">
        <f t="shared" si="63"/>
        <v>9</v>
      </c>
      <c r="J3572" s="430">
        <v>144384</v>
      </c>
      <c r="K3572" s="430">
        <v>72</v>
      </c>
      <c r="L3572" s="431" t="s">
        <v>408</v>
      </c>
      <c r="M3572" s="355" t="s">
        <v>13528</v>
      </c>
    </row>
    <row r="3573" spans="1:13">
      <c r="A3573" s="354">
        <v>45556</v>
      </c>
      <c r="B3573" s="355" t="s">
        <v>8111</v>
      </c>
      <c r="C3573" s="355" t="s">
        <v>8112</v>
      </c>
      <c r="D3573" s="355" t="s">
        <v>8113</v>
      </c>
      <c r="E3573" s="355" t="s">
        <v>488</v>
      </c>
      <c r="F3573" s="355" t="s">
        <v>489</v>
      </c>
      <c r="G3573" s="355" t="s">
        <v>592</v>
      </c>
      <c r="H3573" s="430">
        <v>144484</v>
      </c>
      <c r="I3573" s="355">
        <f t="shared" si="63"/>
        <v>9</v>
      </c>
      <c r="J3573" s="430">
        <v>144484</v>
      </c>
      <c r="K3573" s="430">
        <v>72</v>
      </c>
      <c r="L3573" s="431" t="s">
        <v>408</v>
      </c>
      <c r="M3573" s="355" t="s">
        <v>13529</v>
      </c>
    </row>
    <row r="3574" spans="1:13">
      <c r="A3574" s="354">
        <v>45562</v>
      </c>
      <c r="B3574" s="355" t="s">
        <v>8114</v>
      </c>
      <c r="C3574" s="355" t="s">
        <v>5929</v>
      </c>
      <c r="D3574" s="355" t="s">
        <v>8115</v>
      </c>
      <c r="E3574" s="355" t="s">
        <v>488</v>
      </c>
      <c r="F3574" s="355" t="s">
        <v>489</v>
      </c>
      <c r="G3574" s="355" t="s">
        <v>592</v>
      </c>
      <c r="H3574" s="430">
        <v>40706</v>
      </c>
      <c r="I3574" s="355">
        <f t="shared" si="63"/>
        <v>9</v>
      </c>
      <c r="J3574" s="430">
        <v>40706</v>
      </c>
      <c r="K3574" s="430">
        <v>20</v>
      </c>
      <c r="L3574" s="431" t="s">
        <v>408</v>
      </c>
      <c r="M3574" s="355" t="s">
        <v>13530</v>
      </c>
    </row>
    <row r="3575" spans="1:13">
      <c r="A3575" s="354">
        <v>45562</v>
      </c>
      <c r="B3575" s="355" t="s">
        <v>8114</v>
      </c>
      <c r="C3575" s="355" t="s">
        <v>5929</v>
      </c>
      <c r="D3575" s="355" t="s">
        <v>8115</v>
      </c>
      <c r="E3575" s="355" t="s">
        <v>488</v>
      </c>
      <c r="F3575" s="355" t="s">
        <v>489</v>
      </c>
      <c r="G3575" s="355" t="s">
        <v>592</v>
      </c>
      <c r="H3575" s="430">
        <v>154288</v>
      </c>
      <c r="I3575" s="355">
        <f t="shared" si="63"/>
        <v>9</v>
      </c>
      <c r="J3575" s="430">
        <v>154288</v>
      </c>
      <c r="K3575" s="430">
        <v>76</v>
      </c>
      <c r="L3575" s="431" t="s">
        <v>408</v>
      </c>
      <c r="M3575" s="355" t="s">
        <v>13531</v>
      </c>
    </row>
    <row r="3576" spans="1:13">
      <c r="A3576" s="354">
        <v>45560</v>
      </c>
      <c r="B3576" s="355" t="s">
        <v>8116</v>
      </c>
      <c r="C3576" s="355" t="s">
        <v>8117</v>
      </c>
      <c r="D3576" s="355" t="s">
        <v>8118</v>
      </c>
      <c r="E3576" s="355" t="s">
        <v>488</v>
      </c>
      <c r="F3576" s="355" t="s">
        <v>489</v>
      </c>
      <c r="G3576" s="355" t="s">
        <v>592</v>
      </c>
      <c r="H3576" s="430">
        <v>120611</v>
      </c>
      <c r="I3576" s="355">
        <f t="shared" si="63"/>
        <v>9</v>
      </c>
      <c r="J3576" s="430">
        <v>120611</v>
      </c>
      <c r="K3576" s="430">
        <v>60</v>
      </c>
      <c r="L3576" s="431" t="s">
        <v>408</v>
      </c>
      <c r="M3576" s="355" t="s">
        <v>13532</v>
      </c>
    </row>
    <row r="3577" spans="1:13">
      <c r="A3577" s="354">
        <v>45560</v>
      </c>
      <c r="B3577" s="355" t="s">
        <v>8116</v>
      </c>
      <c r="C3577" s="355" t="s">
        <v>8117</v>
      </c>
      <c r="D3577" s="355" t="s">
        <v>8118</v>
      </c>
      <c r="E3577" s="355" t="s">
        <v>488</v>
      </c>
      <c r="F3577" s="355" t="s">
        <v>489</v>
      </c>
      <c r="G3577" s="355" t="s">
        <v>592</v>
      </c>
      <c r="H3577" s="430">
        <v>73953</v>
      </c>
      <c r="I3577" s="355">
        <f t="shared" si="63"/>
        <v>9</v>
      </c>
      <c r="J3577" s="430">
        <v>73953</v>
      </c>
      <c r="K3577" s="430">
        <v>36</v>
      </c>
      <c r="L3577" s="431" t="s">
        <v>408</v>
      </c>
      <c r="M3577" s="355" t="s">
        <v>13529</v>
      </c>
    </row>
    <row r="3578" spans="1:13">
      <c r="A3578" s="354">
        <v>45561</v>
      </c>
      <c r="B3578" s="355" t="s">
        <v>8119</v>
      </c>
      <c r="C3578" s="355" t="s">
        <v>8120</v>
      </c>
      <c r="D3578" s="355" t="s">
        <v>8121</v>
      </c>
      <c r="E3578" s="355" t="s">
        <v>488</v>
      </c>
      <c r="F3578" s="355" t="s">
        <v>489</v>
      </c>
      <c r="G3578" s="355" t="s">
        <v>592</v>
      </c>
      <c r="H3578" s="430">
        <v>194958</v>
      </c>
      <c r="I3578" s="355">
        <f t="shared" si="63"/>
        <v>9</v>
      </c>
      <c r="J3578" s="430">
        <v>194958</v>
      </c>
      <c r="K3578" s="430">
        <v>96</v>
      </c>
      <c r="L3578" s="431" t="s">
        <v>408</v>
      </c>
      <c r="M3578" s="355" t="s">
        <v>13533</v>
      </c>
    </row>
    <row r="3579" spans="1:13">
      <c r="A3579" s="354">
        <v>45562</v>
      </c>
      <c r="B3579" s="355" t="s">
        <v>8122</v>
      </c>
      <c r="C3579" s="355" t="s">
        <v>8123</v>
      </c>
      <c r="D3579" s="355" t="s">
        <v>8124</v>
      </c>
      <c r="E3579" s="355" t="s">
        <v>488</v>
      </c>
      <c r="F3579" s="355" t="s">
        <v>489</v>
      </c>
      <c r="G3579" s="355" t="s">
        <v>592</v>
      </c>
      <c r="H3579" s="430">
        <v>106545</v>
      </c>
      <c r="I3579" s="355">
        <f t="shared" si="63"/>
        <v>9</v>
      </c>
      <c r="J3579" s="430">
        <v>106545</v>
      </c>
      <c r="K3579" s="430">
        <v>53</v>
      </c>
      <c r="L3579" s="431" t="s">
        <v>408</v>
      </c>
      <c r="M3579" s="355" t="s">
        <v>13531</v>
      </c>
    </row>
    <row r="3580" spans="1:13">
      <c r="A3580" s="354">
        <v>45562</v>
      </c>
      <c r="B3580" s="355" t="s">
        <v>8122</v>
      </c>
      <c r="C3580" s="355" t="s">
        <v>8123</v>
      </c>
      <c r="D3580" s="355" t="s">
        <v>8124</v>
      </c>
      <c r="E3580" s="355" t="s">
        <v>488</v>
      </c>
      <c r="F3580" s="355" t="s">
        <v>489</v>
      </c>
      <c r="G3580" s="355" t="s">
        <v>592</v>
      </c>
      <c r="H3580" s="430">
        <v>86735</v>
      </c>
      <c r="I3580" s="355">
        <f t="shared" si="63"/>
        <v>9</v>
      </c>
      <c r="J3580" s="430">
        <v>86735</v>
      </c>
      <c r="K3580" s="430">
        <v>43</v>
      </c>
      <c r="L3580" s="431" t="s">
        <v>408</v>
      </c>
      <c r="M3580" s="355" t="s">
        <v>13533</v>
      </c>
    </row>
    <row r="3581" spans="1:13">
      <c r="A3581" s="354">
        <v>45565</v>
      </c>
      <c r="B3581" s="355" t="s">
        <v>8125</v>
      </c>
      <c r="C3581" s="355" t="s">
        <v>8126</v>
      </c>
      <c r="D3581" s="355" t="s">
        <v>8127</v>
      </c>
      <c r="E3581" s="355" t="s">
        <v>488</v>
      </c>
      <c r="F3581" s="355" t="s">
        <v>489</v>
      </c>
      <c r="G3581" s="355" t="s">
        <v>592</v>
      </c>
      <c r="H3581" s="430">
        <v>144365</v>
      </c>
      <c r="I3581" s="355">
        <f t="shared" si="63"/>
        <v>9</v>
      </c>
      <c r="J3581" s="430">
        <v>144365</v>
      </c>
      <c r="K3581" s="430">
        <v>72</v>
      </c>
      <c r="L3581" s="431" t="s">
        <v>408</v>
      </c>
      <c r="M3581" s="355" t="s">
        <v>13534</v>
      </c>
    </row>
    <row r="3582" spans="1:13">
      <c r="A3582" s="354">
        <v>45569</v>
      </c>
      <c r="B3582" s="355" t="s">
        <v>8128</v>
      </c>
      <c r="C3582" s="355" t="s">
        <v>8129</v>
      </c>
      <c r="D3582" s="355" t="s">
        <v>8130</v>
      </c>
      <c r="E3582" s="355" t="s">
        <v>488</v>
      </c>
      <c r="F3582" s="355" t="s">
        <v>489</v>
      </c>
      <c r="G3582" s="355" t="s">
        <v>592</v>
      </c>
      <c r="H3582" s="430">
        <v>195108</v>
      </c>
      <c r="I3582" s="355">
        <f t="shared" si="63"/>
        <v>10</v>
      </c>
      <c r="J3582" s="430">
        <v>195108</v>
      </c>
      <c r="K3582" s="430">
        <v>96</v>
      </c>
      <c r="L3582" s="431" t="s">
        <v>408</v>
      </c>
      <c r="M3582" s="355" t="s">
        <v>13530</v>
      </c>
    </row>
    <row r="3583" spans="1:13">
      <c r="A3583" s="354">
        <v>45575</v>
      </c>
      <c r="B3583" s="355" t="s">
        <v>8131</v>
      </c>
      <c r="C3583" s="355" t="s">
        <v>5672</v>
      </c>
      <c r="D3583" s="355" t="s">
        <v>8132</v>
      </c>
      <c r="E3583" s="355" t="s">
        <v>488</v>
      </c>
      <c r="F3583" s="355" t="s">
        <v>489</v>
      </c>
      <c r="G3583" s="355" t="s">
        <v>592</v>
      </c>
      <c r="H3583" s="430">
        <v>106727</v>
      </c>
      <c r="I3583" s="355">
        <f t="shared" si="63"/>
        <v>10</v>
      </c>
      <c r="J3583" s="430">
        <v>106727</v>
      </c>
      <c r="K3583" s="430">
        <v>53</v>
      </c>
      <c r="L3583" s="431" t="s">
        <v>408</v>
      </c>
      <c r="M3583" s="355" t="s">
        <v>13534</v>
      </c>
    </row>
    <row r="3584" spans="1:13">
      <c r="A3584" s="354">
        <v>45575</v>
      </c>
      <c r="B3584" s="355" t="s">
        <v>8131</v>
      </c>
      <c r="C3584" s="355" t="s">
        <v>5672</v>
      </c>
      <c r="D3584" s="355" t="s">
        <v>8132</v>
      </c>
      <c r="E3584" s="355" t="s">
        <v>488</v>
      </c>
      <c r="F3584" s="355" t="s">
        <v>489</v>
      </c>
      <c r="G3584" s="355" t="s">
        <v>592</v>
      </c>
      <c r="H3584" s="430">
        <v>38554</v>
      </c>
      <c r="I3584" s="355">
        <f t="shared" si="63"/>
        <v>10</v>
      </c>
      <c r="J3584" s="430">
        <v>38554</v>
      </c>
      <c r="K3584" s="430">
        <v>19</v>
      </c>
      <c r="L3584" s="431" t="s">
        <v>408</v>
      </c>
      <c r="M3584" s="355" t="s">
        <v>13530</v>
      </c>
    </row>
    <row r="3585" spans="1:13">
      <c r="A3585" s="354">
        <v>45582</v>
      </c>
      <c r="B3585" s="355" t="s">
        <v>8133</v>
      </c>
      <c r="C3585" s="355" t="s">
        <v>8134</v>
      </c>
      <c r="D3585" s="355" t="s">
        <v>8135</v>
      </c>
      <c r="E3585" s="355" t="s">
        <v>488</v>
      </c>
      <c r="F3585" s="355" t="s">
        <v>489</v>
      </c>
      <c r="G3585" s="355" t="s">
        <v>592</v>
      </c>
      <c r="H3585" s="430">
        <v>192563</v>
      </c>
      <c r="I3585" s="355">
        <f t="shared" si="63"/>
        <v>10</v>
      </c>
      <c r="J3585" s="430">
        <v>192563</v>
      </c>
      <c r="K3585" s="430">
        <v>95</v>
      </c>
      <c r="L3585" s="355" t="s">
        <v>408</v>
      </c>
      <c r="M3585" s="355" t="s">
        <v>13535</v>
      </c>
    </row>
    <row r="3586" spans="1:13">
      <c r="A3586" s="354">
        <v>45582</v>
      </c>
      <c r="B3586" s="355" t="s">
        <v>8133</v>
      </c>
      <c r="C3586" s="355" t="s">
        <v>8134</v>
      </c>
      <c r="D3586" s="355" t="s">
        <v>8135</v>
      </c>
      <c r="E3586" s="355" t="s">
        <v>488</v>
      </c>
      <c r="F3586" s="355" t="s">
        <v>489</v>
      </c>
      <c r="G3586" s="355" t="s">
        <v>592</v>
      </c>
      <c r="H3586" s="430">
        <v>2019</v>
      </c>
      <c r="I3586" s="355">
        <f t="shared" si="63"/>
        <v>10</v>
      </c>
      <c r="J3586" s="430">
        <v>2019</v>
      </c>
      <c r="K3586" s="430">
        <v>1</v>
      </c>
      <c r="L3586" s="355" t="s">
        <v>408</v>
      </c>
      <c r="M3586" s="355" t="s">
        <v>13534</v>
      </c>
    </row>
    <row r="3587" spans="1:13">
      <c r="A3587" s="354">
        <v>45595</v>
      </c>
      <c r="B3587" s="355" t="s">
        <v>8136</v>
      </c>
      <c r="C3587" s="355" t="s">
        <v>8137</v>
      </c>
      <c r="D3587" s="355" t="s">
        <v>8138</v>
      </c>
      <c r="E3587" s="355" t="s">
        <v>488</v>
      </c>
      <c r="F3587" s="355" t="s">
        <v>489</v>
      </c>
      <c r="G3587" s="355" t="s">
        <v>592</v>
      </c>
      <c r="H3587" s="430">
        <v>112511</v>
      </c>
      <c r="I3587" s="355">
        <f t="shared" si="63"/>
        <v>10</v>
      </c>
      <c r="J3587" s="430">
        <v>112511</v>
      </c>
      <c r="K3587" s="430">
        <v>56</v>
      </c>
      <c r="L3587" s="355" t="s">
        <v>408</v>
      </c>
      <c r="M3587" s="355" t="s">
        <v>13532</v>
      </c>
    </row>
    <row r="3588" spans="1:13">
      <c r="A3588" s="432">
        <v>45595</v>
      </c>
      <c r="B3588" s="355" t="s">
        <v>8136</v>
      </c>
      <c r="C3588" s="355" t="s">
        <v>8137</v>
      </c>
      <c r="D3588" s="355" t="s">
        <v>8138</v>
      </c>
      <c r="E3588" s="355" t="s">
        <v>488</v>
      </c>
      <c r="F3588" s="355" t="s">
        <v>489</v>
      </c>
      <c r="G3588" s="355" t="s">
        <v>592</v>
      </c>
      <c r="H3588" s="430">
        <v>33128</v>
      </c>
      <c r="J3588" s="430">
        <v>33128</v>
      </c>
      <c r="K3588" s="430">
        <v>16</v>
      </c>
      <c r="L3588" s="355" t="s">
        <v>408</v>
      </c>
      <c r="M3588" s="355" t="s">
        <v>13536</v>
      </c>
    </row>
    <row r="3589" spans="1:13">
      <c r="A3589" s="354">
        <v>45591</v>
      </c>
      <c r="B3589" s="355" t="s">
        <v>8139</v>
      </c>
      <c r="C3589" s="355" t="s">
        <v>8140</v>
      </c>
      <c r="D3589" s="355" t="s">
        <v>8141</v>
      </c>
      <c r="E3589" s="355" t="s">
        <v>488</v>
      </c>
      <c r="F3589" s="355" t="s">
        <v>489</v>
      </c>
      <c r="G3589" s="355" t="s">
        <v>592</v>
      </c>
      <c r="H3589" s="430">
        <v>195637</v>
      </c>
      <c r="I3589" s="355">
        <f t="shared" ref="I3589:I3623" si="64">MONTH(A3589)</f>
        <v>10</v>
      </c>
      <c r="J3589" s="430">
        <v>195637</v>
      </c>
      <c r="K3589" s="430">
        <v>96</v>
      </c>
      <c r="L3589" s="431" t="s">
        <v>408</v>
      </c>
      <c r="M3589" s="355" t="s">
        <v>13537</v>
      </c>
    </row>
    <row r="3590" spans="1:13">
      <c r="A3590" s="354">
        <v>45591</v>
      </c>
      <c r="B3590" s="355" t="s">
        <v>8142</v>
      </c>
      <c r="C3590" s="355" t="s">
        <v>8143</v>
      </c>
      <c r="D3590" s="355" t="s">
        <v>8144</v>
      </c>
      <c r="E3590" s="355" t="s">
        <v>488</v>
      </c>
      <c r="F3590" s="355" t="s">
        <v>489</v>
      </c>
      <c r="G3590" s="355" t="s">
        <v>592</v>
      </c>
      <c r="H3590" s="430">
        <v>116110</v>
      </c>
      <c r="I3590" s="355">
        <f t="shared" si="64"/>
        <v>10</v>
      </c>
      <c r="J3590" s="430">
        <v>116110</v>
      </c>
      <c r="K3590" s="430">
        <v>58</v>
      </c>
      <c r="L3590" s="355" t="s">
        <v>408</v>
      </c>
      <c r="M3590" s="355" t="s">
        <v>13536</v>
      </c>
    </row>
    <row r="3591" spans="1:13">
      <c r="A3591" s="354">
        <v>45591</v>
      </c>
      <c r="B3591" s="355" t="s">
        <v>8142</v>
      </c>
      <c r="C3591" s="355" t="s">
        <v>8143</v>
      </c>
      <c r="D3591" s="355" t="s">
        <v>8144</v>
      </c>
      <c r="E3591" s="355" t="s">
        <v>488</v>
      </c>
      <c r="F3591" s="355" t="s">
        <v>489</v>
      </c>
      <c r="G3591" s="355" t="s">
        <v>592</v>
      </c>
      <c r="H3591" s="430">
        <v>78047</v>
      </c>
      <c r="I3591" s="355">
        <f t="shared" si="64"/>
        <v>10</v>
      </c>
      <c r="J3591" s="430">
        <v>78047</v>
      </c>
      <c r="K3591" s="430">
        <v>38</v>
      </c>
      <c r="L3591" s="355" t="s">
        <v>408</v>
      </c>
      <c r="M3591" s="355" t="s">
        <v>13537</v>
      </c>
    </row>
    <row r="3592" spans="1:13">
      <c r="A3592" s="354">
        <v>45594</v>
      </c>
      <c r="B3592" s="355" t="s">
        <v>8145</v>
      </c>
      <c r="C3592" s="355" t="s">
        <v>8146</v>
      </c>
      <c r="D3592" s="355" t="s">
        <v>8147</v>
      </c>
      <c r="E3592" s="355" t="s">
        <v>488</v>
      </c>
      <c r="F3592" s="355" t="s">
        <v>489</v>
      </c>
      <c r="G3592" s="355" t="s">
        <v>592</v>
      </c>
      <c r="H3592" s="430">
        <v>122771</v>
      </c>
      <c r="I3592" s="355">
        <f t="shared" si="64"/>
        <v>10</v>
      </c>
      <c r="J3592" s="430">
        <v>122771</v>
      </c>
      <c r="K3592" s="430">
        <v>60</v>
      </c>
      <c r="L3592" s="431" t="s">
        <v>408</v>
      </c>
      <c r="M3592" s="355" t="s">
        <v>13536</v>
      </c>
    </row>
    <row r="3593" spans="1:13">
      <c r="A3593" s="354">
        <v>45594</v>
      </c>
      <c r="B3593" s="355" t="s">
        <v>8145</v>
      </c>
      <c r="C3593" s="355" t="s">
        <v>8146</v>
      </c>
      <c r="D3593" s="355" t="s">
        <v>8147</v>
      </c>
      <c r="E3593" s="355" t="s">
        <v>488</v>
      </c>
      <c r="F3593" s="355" t="s">
        <v>489</v>
      </c>
      <c r="G3593" s="355" t="s">
        <v>592</v>
      </c>
      <c r="H3593" s="430">
        <v>73426</v>
      </c>
      <c r="I3593" s="355">
        <f t="shared" si="64"/>
        <v>10</v>
      </c>
      <c r="J3593" s="430">
        <v>73426</v>
      </c>
      <c r="K3593" s="430">
        <v>36</v>
      </c>
      <c r="L3593" s="431" t="s">
        <v>408</v>
      </c>
      <c r="M3593" s="355" t="s">
        <v>13535</v>
      </c>
    </row>
    <row r="3594" spans="1:13">
      <c r="A3594" s="354">
        <v>45604</v>
      </c>
      <c r="B3594" s="355" t="s">
        <v>8148</v>
      </c>
      <c r="C3594" s="355" t="s">
        <v>8149</v>
      </c>
      <c r="D3594" s="355" t="s">
        <v>8150</v>
      </c>
      <c r="E3594" s="355" t="s">
        <v>488</v>
      </c>
      <c r="F3594" s="355" t="s">
        <v>489</v>
      </c>
      <c r="G3594" s="355" t="s">
        <v>592</v>
      </c>
      <c r="H3594" s="430">
        <v>59535</v>
      </c>
      <c r="I3594" s="355">
        <f t="shared" si="64"/>
        <v>11</v>
      </c>
      <c r="J3594" s="430">
        <v>59535</v>
      </c>
      <c r="K3594" s="430">
        <v>29</v>
      </c>
      <c r="L3594" s="431" t="s">
        <v>408</v>
      </c>
      <c r="M3594" s="355" t="s">
        <v>13538</v>
      </c>
    </row>
    <row r="3595" spans="1:13">
      <c r="A3595" s="354">
        <v>45604</v>
      </c>
      <c r="B3595" s="355" t="s">
        <v>8148</v>
      </c>
      <c r="C3595" s="355" t="s">
        <v>8149</v>
      </c>
      <c r="D3595" s="355" t="s">
        <v>8150</v>
      </c>
      <c r="E3595" s="355" t="s">
        <v>488</v>
      </c>
      <c r="F3595" s="355" t="s">
        <v>489</v>
      </c>
      <c r="G3595" s="355" t="s">
        <v>592</v>
      </c>
      <c r="H3595" s="430">
        <v>135841</v>
      </c>
      <c r="I3595" s="355">
        <f t="shared" si="64"/>
        <v>11</v>
      </c>
      <c r="J3595" s="430">
        <v>135841</v>
      </c>
      <c r="K3595" s="430">
        <v>67</v>
      </c>
      <c r="L3595" s="431" t="s">
        <v>408</v>
      </c>
      <c r="M3595" s="355" t="s">
        <v>13539</v>
      </c>
    </row>
    <row r="3596" spans="1:13">
      <c r="A3596" s="354">
        <v>45603</v>
      </c>
      <c r="B3596" s="355" t="s">
        <v>8151</v>
      </c>
      <c r="C3596" s="355" t="s">
        <v>8152</v>
      </c>
      <c r="D3596" s="355" t="s">
        <v>8153</v>
      </c>
      <c r="E3596" s="355" t="s">
        <v>488</v>
      </c>
      <c r="F3596" s="355" t="s">
        <v>489</v>
      </c>
      <c r="G3596" s="355" t="s">
        <v>592</v>
      </c>
      <c r="H3596" s="430">
        <v>153967</v>
      </c>
      <c r="I3596" s="355">
        <f t="shared" si="64"/>
        <v>11</v>
      </c>
      <c r="J3596" s="430">
        <v>153967</v>
      </c>
      <c r="K3596" s="430">
        <v>76</v>
      </c>
      <c r="L3596" s="431" t="s">
        <v>408</v>
      </c>
      <c r="M3596" s="355" t="s">
        <v>13539</v>
      </c>
    </row>
    <row r="3597" spans="1:13">
      <c r="A3597" s="354">
        <v>45603</v>
      </c>
      <c r="B3597" s="355" t="s">
        <v>8151</v>
      </c>
      <c r="C3597" s="355" t="s">
        <v>8152</v>
      </c>
      <c r="D3597" s="355" t="s">
        <v>8153</v>
      </c>
      <c r="E3597" s="355" t="s">
        <v>488</v>
      </c>
      <c r="F3597" s="355" t="s">
        <v>489</v>
      </c>
      <c r="G3597" s="355" t="s">
        <v>592</v>
      </c>
      <c r="H3597" s="430">
        <v>41106</v>
      </c>
      <c r="I3597" s="355">
        <f t="shared" si="64"/>
        <v>11</v>
      </c>
      <c r="J3597" s="430">
        <v>41106</v>
      </c>
      <c r="K3597" s="430">
        <v>20</v>
      </c>
      <c r="L3597" s="431" t="s">
        <v>408</v>
      </c>
      <c r="M3597" s="355" t="s">
        <v>13532</v>
      </c>
    </row>
    <row r="3598" spans="1:13">
      <c r="A3598" s="354">
        <v>45605</v>
      </c>
      <c r="B3598" s="355" t="s">
        <v>8154</v>
      </c>
      <c r="C3598" s="355" t="s">
        <v>8155</v>
      </c>
      <c r="D3598" s="355" t="s">
        <v>8156</v>
      </c>
      <c r="E3598" s="355" t="s">
        <v>488</v>
      </c>
      <c r="F3598" s="355" t="s">
        <v>489</v>
      </c>
      <c r="G3598" s="355" t="s">
        <v>592</v>
      </c>
      <c r="H3598" s="430">
        <v>195871</v>
      </c>
      <c r="I3598" s="355">
        <f t="shared" si="64"/>
        <v>11</v>
      </c>
      <c r="J3598" s="430">
        <v>195871</v>
      </c>
      <c r="K3598" s="430">
        <v>96</v>
      </c>
      <c r="L3598" s="431" t="s">
        <v>408</v>
      </c>
      <c r="M3598" s="355" t="s">
        <v>13538</v>
      </c>
    </row>
    <row r="3599" spans="1:13">
      <c r="A3599" s="354">
        <v>45614</v>
      </c>
      <c r="B3599" s="355" t="s">
        <v>8157</v>
      </c>
      <c r="C3599" s="355" t="s">
        <v>5845</v>
      </c>
      <c r="D3599" s="355" t="s">
        <v>8158</v>
      </c>
      <c r="E3599" s="355" t="s">
        <v>488</v>
      </c>
      <c r="F3599" s="355" t="s">
        <v>489</v>
      </c>
      <c r="G3599" s="355" t="s">
        <v>592</v>
      </c>
      <c r="H3599" s="430">
        <v>175688</v>
      </c>
      <c r="I3599" s="355">
        <f t="shared" si="64"/>
        <v>11</v>
      </c>
      <c r="J3599" s="430">
        <v>175688</v>
      </c>
      <c r="K3599" s="430">
        <v>85</v>
      </c>
      <c r="L3599" s="431" t="s">
        <v>408</v>
      </c>
      <c r="M3599" s="355" t="s">
        <v>13540</v>
      </c>
    </row>
    <row r="3600" spans="1:13">
      <c r="A3600" s="354">
        <v>45614</v>
      </c>
      <c r="B3600" s="355" t="s">
        <v>8157</v>
      </c>
      <c r="C3600" s="355" t="s">
        <v>5845</v>
      </c>
      <c r="D3600" s="355" t="s">
        <v>8158</v>
      </c>
      <c r="E3600" s="355" t="s">
        <v>488</v>
      </c>
      <c r="F3600" s="355" t="s">
        <v>489</v>
      </c>
      <c r="G3600" s="355" t="s">
        <v>592</v>
      </c>
      <c r="H3600" s="430">
        <v>22774</v>
      </c>
      <c r="I3600" s="355">
        <f t="shared" si="64"/>
        <v>11</v>
      </c>
      <c r="J3600" s="430">
        <v>22774</v>
      </c>
      <c r="K3600" s="430">
        <v>11</v>
      </c>
      <c r="L3600" s="431" t="s">
        <v>408</v>
      </c>
      <c r="M3600" s="355" t="s">
        <v>13538</v>
      </c>
    </row>
    <row r="3601" spans="1:13">
      <c r="A3601" s="354">
        <v>45619</v>
      </c>
      <c r="B3601" s="355" t="s">
        <v>8159</v>
      </c>
      <c r="C3601" s="355" t="s">
        <v>8160</v>
      </c>
      <c r="D3601" s="355" t="s">
        <v>8161</v>
      </c>
      <c r="E3601" s="355" t="s">
        <v>488</v>
      </c>
      <c r="F3601" s="355" t="s">
        <v>489</v>
      </c>
      <c r="G3601" s="355" t="s">
        <v>592</v>
      </c>
      <c r="H3601" s="430">
        <v>40764</v>
      </c>
      <c r="I3601" s="355">
        <f t="shared" si="64"/>
        <v>11</v>
      </c>
      <c r="J3601" s="430">
        <v>40764</v>
      </c>
      <c r="K3601" s="430">
        <v>20</v>
      </c>
      <c r="L3601" s="431" t="s">
        <v>408</v>
      </c>
      <c r="M3601" s="355" t="s">
        <v>13541</v>
      </c>
    </row>
    <row r="3602" spans="1:13">
      <c r="A3602" s="354">
        <v>45619</v>
      </c>
      <c r="B3602" s="355" t="s">
        <v>8159</v>
      </c>
      <c r="C3602" s="355" t="s">
        <v>8160</v>
      </c>
      <c r="D3602" s="355" t="s">
        <v>8161</v>
      </c>
      <c r="E3602" s="355" t="s">
        <v>488</v>
      </c>
      <c r="F3602" s="355" t="s">
        <v>489</v>
      </c>
      <c r="G3602" s="355" t="s">
        <v>592</v>
      </c>
      <c r="H3602" s="430">
        <v>106514</v>
      </c>
      <c r="I3602" s="355">
        <f t="shared" si="64"/>
        <v>11</v>
      </c>
      <c r="J3602" s="430">
        <v>106514</v>
      </c>
      <c r="K3602" s="430">
        <v>52</v>
      </c>
      <c r="L3602" s="431" t="s">
        <v>408</v>
      </c>
      <c r="M3602" s="355" t="s">
        <v>13540</v>
      </c>
    </row>
    <row r="3603" spans="1:13">
      <c r="A3603" s="354">
        <v>45619</v>
      </c>
      <c r="B3603" s="355" t="s">
        <v>8162</v>
      </c>
      <c r="C3603" s="355" t="s">
        <v>8163</v>
      </c>
      <c r="D3603" s="355" t="s">
        <v>8164</v>
      </c>
      <c r="E3603" s="355" t="s">
        <v>488</v>
      </c>
      <c r="F3603" s="355" t="s">
        <v>489</v>
      </c>
      <c r="G3603" s="355" t="s">
        <v>592</v>
      </c>
      <c r="H3603" s="430">
        <v>145249</v>
      </c>
      <c r="I3603" s="355">
        <f t="shared" si="64"/>
        <v>11</v>
      </c>
      <c r="J3603" s="430">
        <v>145249</v>
      </c>
      <c r="K3603" s="430">
        <v>72</v>
      </c>
      <c r="L3603" s="355" t="s">
        <v>408</v>
      </c>
      <c r="M3603" s="355" t="s">
        <v>13541</v>
      </c>
    </row>
    <row r="3604" spans="1:13">
      <c r="A3604" s="354">
        <v>45622</v>
      </c>
      <c r="B3604" s="355" t="s">
        <v>8165</v>
      </c>
      <c r="C3604" s="355" t="s">
        <v>8166</v>
      </c>
      <c r="D3604" s="355" t="s">
        <v>8167</v>
      </c>
      <c r="E3604" s="355" t="s">
        <v>488</v>
      </c>
      <c r="F3604" s="355" t="s">
        <v>489</v>
      </c>
      <c r="G3604" s="355" t="s">
        <v>592</v>
      </c>
      <c r="H3604" s="430">
        <v>30726</v>
      </c>
      <c r="I3604" s="355">
        <f t="shared" si="64"/>
        <v>11</v>
      </c>
      <c r="J3604" s="430">
        <v>30726</v>
      </c>
      <c r="K3604" s="430">
        <v>15</v>
      </c>
      <c r="L3604" s="431" t="s">
        <v>408</v>
      </c>
      <c r="M3604" s="355" t="s">
        <v>13542</v>
      </c>
    </row>
    <row r="3605" spans="1:13">
      <c r="A3605" s="354">
        <v>45622</v>
      </c>
      <c r="B3605" s="355" t="s">
        <v>8165</v>
      </c>
      <c r="C3605" s="355" t="s">
        <v>8166</v>
      </c>
      <c r="D3605" s="355" t="s">
        <v>8167</v>
      </c>
      <c r="E3605" s="355" t="s">
        <v>488</v>
      </c>
      <c r="F3605" s="355" t="s">
        <v>489</v>
      </c>
      <c r="G3605" s="355" t="s">
        <v>592</v>
      </c>
      <c r="H3605" s="430">
        <v>115908</v>
      </c>
      <c r="I3605" s="355">
        <f t="shared" si="64"/>
        <v>11</v>
      </c>
      <c r="J3605" s="430">
        <v>115908</v>
      </c>
      <c r="K3605" s="430">
        <v>57</v>
      </c>
      <c r="L3605" s="431" t="s">
        <v>408</v>
      </c>
      <c r="M3605" s="355" t="s">
        <v>13541</v>
      </c>
    </row>
    <row r="3606" spans="1:13">
      <c r="A3606" s="354">
        <v>45628</v>
      </c>
      <c r="B3606" s="355" t="s">
        <v>8168</v>
      </c>
      <c r="C3606" s="355" t="s">
        <v>8169</v>
      </c>
      <c r="D3606" s="355" t="s">
        <v>8170</v>
      </c>
      <c r="E3606" s="355" t="s">
        <v>488</v>
      </c>
      <c r="F3606" s="355" t="s">
        <v>489</v>
      </c>
      <c r="G3606" s="355" t="s">
        <v>592</v>
      </c>
      <c r="H3606" s="430">
        <v>146643</v>
      </c>
      <c r="I3606" s="355">
        <f t="shared" si="64"/>
        <v>12</v>
      </c>
      <c r="J3606" s="430">
        <v>146643</v>
      </c>
      <c r="K3606" s="430">
        <v>72</v>
      </c>
      <c r="L3606" s="431" t="s">
        <v>408</v>
      </c>
      <c r="M3606" s="355" t="s">
        <v>13542</v>
      </c>
    </row>
    <row r="3607" spans="1:13">
      <c r="A3607" s="354">
        <v>45632</v>
      </c>
      <c r="B3607" s="355" t="s">
        <v>8171</v>
      </c>
      <c r="C3607" s="355" t="s">
        <v>8172</v>
      </c>
      <c r="D3607" s="355" t="s">
        <v>8173</v>
      </c>
      <c r="E3607" s="355" t="s">
        <v>488</v>
      </c>
      <c r="F3607" s="355" t="s">
        <v>489</v>
      </c>
      <c r="G3607" s="355" t="s">
        <v>592</v>
      </c>
      <c r="H3607" s="430">
        <v>58483</v>
      </c>
      <c r="I3607" s="355">
        <f t="shared" si="64"/>
        <v>12</v>
      </c>
      <c r="J3607" s="430">
        <v>58483</v>
      </c>
      <c r="K3607" s="430">
        <v>29</v>
      </c>
      <c r="L3607" s="431" t="s">
        <v>408</v>
      </c>
      <c r="M3607" s="355" t="s">
        <v>13543</v>
      </c>
    </row>
    <row r="3608" spans="1:13">
      <c r="A3608" s="354">
        <v>45632</v>
      </c>
      <c r="B3608" s="355" t="s">
        <v>8171</v>
      </c>
      <c r="C3608" s="355" t="s">
        <v>8172</v>
      </c>
      <c r="D3608" s="355" t="s">
        <v>8173</v>
      </c>
      <c r="E3608" s="355" t="s">
        <v>488</v>
      </c>
      <c r="F3608" s="355" t="s">
        <v>489</v>
      </c>
      <c r="G3608" s="355" t="s">
        <v>592</v>
      </c>
      <c r="H3608" s="430">
        <v>87992</v>
      </c>
      <c r="I3608" s="355">
        <f t="shared" si="64"/>
        <v>12</v>
      </c>
      <c r="J3608" s="430">
        <v>87992</v>
      </c>
      <c r="K3608" s="430">
        <v>43</v>
      </c>
      <c r="L3608" s="431" t="s">
        <v>408</v>
      </c>
      <c r="M3608" s="355" t="s">
        <v>13542</v>
      </c>
    </row>
    <row r="3609" spans="1:13">
      <c r="A3609" s="354">
        <v>45633</v>
      </c>
      <c r="B3609" s="355" t="s">
        <v>8174</v>
      </c>
      <c r="C3609" s="355" t="s">
        <v>8175</v>
      </c>
      <c r="D3609" s="355" t="s">
        <v>8176</v>
      </c>
      <c r="E3609" s="355" t="s">
        <v>488</v>
      </c>
      <c r="F3609" s="355" t="s">
        <v>489</v>
      </c>
      <c r="G3609" s="355" t="s">
        <v>592</v>
      </c>
      <c r="H3609" s="430">
        <v>145878</v>
      </c>
      <c r="I3609" s="355">
        <f t="shared" si="64"/>
        <v>12</v>
      </c>
      <c r="J3609" s="430">
        <v>145878</v>
      </c>
      <c r="K3609" s="430">
        <v>72</v>
      </c>
      <c r="L3609" s="431" t="s">
        <v>408</v>
      </c>
      <c r="M3609" s="355" t="s">
        <v>13543</v>
      </c>
    </row>
    <row r="3610" spans="1:13">
      <c r="A3610" s="354">
        <v>45635</v>
      </c>
      <c r="B3610" s="355" t="s">
        <v>8177</v>
      </c>
      <c r="C3610" s="355" t="s">
        <v>8178</v>
      </c>
      <c r="D3610" s="355" t="s">
        <v>8179</v>
      </c>
      <c r="E3610" s="355" t="s">
        <v>488</v>
      </c>
      <c r="F3610" s="355" t="s">
        <v>489</v>
      </c>
      <c r="G3610" s="355" t="s">
        <v>592</v>
      </c>
      <c r="H3610" s="430">
        <v>89926</v>
      </c>
      <c r="I3610" s="355">
        <f t="shared" si="64"/>
        <v>12</v>
      </c>
      <c r="J3610" s="430">
        <v>89926</v>
      </c>
      <c r="K3610" s="430">
        <v>44</v>
      </c>
      <c r="L3610" s="431" t="s">
        <v>408</v>
      </c>
      <c r="M3610" s="355" t="s">
        <v>13544</v>
      </c>
    </row>
    <row r="3611" spans="1:13">
      <c r="A3611" s="354">
        <v>45635</v>
      </c>
      <c r="B3611" s="355" t="s">
        <v>8177</v>
      </c>
      <c r="C3611" s="355" t="s">
        <v>8178</v>
      </c>
      <c r="D3611" s="355" t="s">
        <v>8179</v>
      </c>
      <c r="E3611" s="355" t="s">
        <v>488</v>
      </c>
      <c r="F3611" s="355" t="s">
        <v>489</v>
      </c>
      <c r="G3611" s="355" t="s">
        <v>592</v>
      </c>
      <c r="H3611" s="430">
        <v>106057</v>
      </c>
      <c r="I3611" s="355">
        <f t="shared" si="64"/>
        <v>12</v>
      </c>
      <c r="J3611" s="430">
        <v>106057</v>
      </c>
      <c r="K3611" s="430">
        <v>52</v>
      </c>
      <c r="L3611" s="431" t="s">
        <v>408</v>
      </c>
      <c r="M3611" s="355" t="s">
        <v>13543</v>
      </c>
    </row>
    <row r="3612" spans="1:13">
      <c r="A3612" s="354">
        <v>45636</v>
      </c>
      <c r="B3612" s="355" t="s">
        <v>7859</v>
      </c>
      <c r="C3612" s="355" t="s">
        <v>7860</v>
      </c>
      <c r="D3612" s="355" t="s">
        <v>7861</v>
      </c>
      <c r="E3612" s="355" t="s">
        <v>488</v>
      </c>
      <c r="F3612" s="355" t="s">
        <v>489</v>
      </c>
      <c r="G3612" s="355" t="s">
        <v>592</v>
      </c>
      <c r="H3612" s="430">
        <v>96983</v>
      </c>
      <c r="I3612" s="355">
        <f t="shared" si="64"/>
        <v>12</v>
      </c>
      <c r="J3612" s="430">
        <v>96983</v>
      </c>
      <c r="K3612" s="430">
        <v>48</v>
      </c>
      <c r="L3612" s="431" t="s">
        <v>408</v>
      </c>
      <c r="M3612" s="355" t="s">
        <v>13544</v>
      </c>
    </row>
    <row r="3613" spans="1:13">
      <c r="A3613" s="354">
        <v>45639</v>
      </c>
      <c r="B3613" s="355" t="s">
        <v>8180</v>
      </c>
      <c r="C3613" s="355" t="s">
        <v>8181</v>
      </c>
      <c r="D3613" s="355" t="s">
        <v>8182</v>
      </c>
      <c r="E3613" s="355" t="s">
        <v>488</v>
      </c>
      <c r="F3613" s="355" t="s">
        <v>489</v>
      </c>
      <c r="G3613" s="355" t="s">
        <v>592</v>
      </c>
      <c r="H3613" s="430">
        <v>36130</v>
      </c>
      <c r="I3613" s="355">
        <f t="shared" si="64"/>
        <v>12</v>
      </c>
      <c r="J3613" s="430">
        <v>36130</v>
      </c>
      <c r="K3613" s="430">
        <v>18</v>
      </c>
      <c r="L3613" s="431" t="s">
        <v>408</v>
      </c>
      <c r="M3613" s="355" t="s">
        <v>13545</v>
      </c>
    </row>
    <row r="3614" spans="1:13">
      <c r="A3614" s="354">
        <v>45639</v>
      </c>
      <c r="B3614" s="355" t="s">
        <v>8180</v>
      </c>
      <c r="C3614" s="355" t="s">
        <v>8181</v>
      </c>
      <c r="D3614" s="355" t="s">
        <v>8182</v>
      </c>
      <c r="E3614" s="355" t="s">
        <v>488</v>
      </c>
      <c r="F3614" s="355" t="s">
        <v>489</v>
      </c>
      <c r="G3614" s="355" t="s">
        <v>592</v>
      </c>
      <c r="H3614" s="430">
        <v>109215</v>
      </c>
      <c r="I3614" s="355">
        <f t="shared" si="64"/>
        <v>12</v>
      </c>
      <c r="J3614" s="430">
        <v>109215</v>
      </c>
      <c r="K3614" s="430">
        <v>54</v>
      </c>
      <c r="L3614" s="431" t="s">
        <v>408</v>
      </c>
      <c r="M3614" s="355" t="s">
        <v>13544</v>
      </c>
    </row>
    <row r="3615" spans="1:13">
      <c r="A3615" s="354">
        <v>45640</v>
      </c>
      <c r="B3615" s="355" t="s">
        <v>8183</v>
      </c>
      <c r="C3615" s="355" t="s">
        <v>8184</v>
      </c>
      <c r="D3615" s="355" t="s">
        <v>8185</v>
      </c>
      <c r="E3615" s="355" t="s">
        <v>488</v>
      </c>
      <c r="F3615" s="355" t="s">
        <v>489</v>
      </c>
      <c r="G3615" s="355" t="s">
        <v>592</v>
      </c>
      <c r="H3615" s="430">
        <v>145723</v>
      </c>
      <c r="I3615" s="355">
        <f t="shared" si="64"/>
        <v>12</v>
      </c>
      <c r="J3615" s="430">
        <v>145723</v>
      </c>
      <c r="K3615" s="430">
        <v>72</v>
      </c>
      <c r="L3615" s="431" t="s">
        <v>408</v>
      </c>
      <c r="M3615" s="355" t="s">
        <v>13545</v>
      </c>
    </row>
    <row r="3616" spans="1:13">
      <c r="A3616" s="354">
        <v>45295</v>
      </c>
      <c r="B3616" s="355" t="s">
        <v>8186</v>
      </c>
      <c r="C3616" s="355" t="s">
        <v>8187</v>
      </c>
      <c r="D3616" s="355" t="s">
        <v>8188</v>
      </c>
      <c r="E3616" s="355" t="s">
        <v>597</v>
      </c>
      <c r="F3616" s="355" t="s">
        <v>598</v>
      </c>
      <c r="G3616" s="355" t="s">
        <v>599</v>
      </c>
      <c r="H3616" s="430">
        <v>42220</v>
      </c>
      <c r="I3616" s="355">
        <f t="shared" si="64"/>
        <v>1</v>
      </c>
      <c r="J3616" s="430">
        <v>42220</v>
      </c>
      <c r="K3616" s="430">
        <v>22</v>
      </c>
      <c r="L3616" s="431" t="s">
        <v>408</v>
      </c>
      <c r="M3616" s="355" t="s">
        <v>619</v>
      </c>
    </row>
    <row r="3617" spans="1:13">
      <c r="A3617" s="354">
        <v>45344</v>
      </c>
      <c r="B3617" s="355" t="s">
        <v>8189</v>
      </c>
      <c r="C3617" s="355" t="s">
        <v>606</v>
      </c>
      <c r="D3617" s="355" t="s">
        <v>8190</v>
      </c>
      <c r="E3617" s="355" t="s">
        <v>597</v>
      </c>
      <c r="F3617" s="355" t="s">
        <v>598</v>
      </c>
      <c r="G3617" s="355" t="s">
        <v>599</v>
      </c>
      <c r="H3617" s="430">
        <v>42100</v>
      </c>
      <c r="I3617" s="355">
        <f t="shared" si="64"/>
        <v>2</v>
      </c>
      <c r="J3617" s="430">
        <v>42100</v>
      </c>
      <c r="K3617" s="430">
        <v>22</v>
      </c>
      <c r="L3617" s="431" t="s">
        <v>408</v>
      </c>
      <c r="M3617" s="355" t="s">
        <v>619</v>
      </c>
    </row>
    <row r="3618" spans="1:13">
      <c r="A3618" s="354">
        <v>45337</v>
      </c>
      <c r="B3618" s="355" t="s">
        <v>8191</v>
      </c>
      <c r="C3618" s="355" t="s">
        <v>8192</v>
      </c>
      <c r="D3618" s="355" t="s">
        <v>8193</v>
      </c>
      <c r="E3618" s="355" t="s">
        <v>597</v>
      </c>
      <c r="F3618" s="355" t="s">
        <v>598</v>
      </c>
      <c r="G3618" s="355" t="s">
        <v>599</v>
      </c>
      <c r="H3618" s="430">
        <v>42440</v>
      </c>
      <c r="I3618" s="355">
        <f t="shared" si="64"/>
        <v>2</v>
      </c>
      <c r="J3618" s="430">
        <v>42440</v>
      </c>
      <c r="K3618" s="430">
        <v>22</v>
      </c>
      <c r="L3618" s="431" t="s">
        <v>408</v>
      </c>
      <c r="M3618" s="355" t="s">
        <v>13546</v>
      </c>
    </row>
    <row r="3619" spans="1:13">
      <c r="A3619" s="354">
        <v>45342</v>
      </c>
      <c r="B3619" s="355" t="s">
        <v>8194</v>
      </c>
      <c r="C3619" s="355" t="s">
        <v>8195</v>
      </c>
      <c r="D3619" s="355" t="s">
        <v>8196</v>
      </c>
      <c r="E3619" s="355" t="s">
        <v>597</v>
      </c>
      <c r="F3619" s="355" t="s">
        <v>598</v>
      </c>
      <c r="G3619" s="355" t="s">
        <v>599</v>
      </c>
      <c r="H3619" s="430">
        <v>42220</v>
      </c>
      <c r="I3619" s="355">
        <f t="shared" si="64"/>
        <v>2</v>
      </c>
      <c r="J3619" s="430">
        <v>42220</v>
      </c>
      <c r="K3619" s="430">
        <v>22</v>
      </c>
      <c r="L3619" s="431" t="s">
        <v>408</v>
      </c>
      <c r="M3619" s="355" t="s">
        <v>13547</v>
      </c>
    </row>
    <row r="3620" spans="1:13">
      <c r="A3620" s="354">
        <v>45343</v>
      </c>
      <c r="B3620" s="355" t="s">
        <v>8197</v>
      </c>
      <c r="C3620" s="355" t="s">
        <v>8198</v>
      </c>
      <c r="D3620" s="355" t="s">
        <v>8199</v>
      </c>
      <c r="E3620" s="355" t="s">
        <v>597</v>
      </c>
      <c r="F3620" s="355" t="s">
        <v>598</v>
      </c>
      <c r="G3620" s="355" t="s">
        <v>599</v>
      </c>
      <c r="H3620" s="430">
        <v>42240</v>
      </c>
      <c r="I3620" s="355">
        <f t="shared" si="64"/>
        <v>2</v>
      </c>
      <c r="J3620" s="430">
        <v>42240</v>
      </c>
      <c r="K3620" s="430">
        <v>22</v>
      </c>
      <c r="L3620" s="431" t="s">
        <v>408</v>
      </c>
      <c r="M3620" s="355" t="s">
        <v>13547</v>
      </c>
    </row>
    <row r="3621" spans="1:13">
      <c r="A3621" s="354">
        <v>45345</v>
      </c>
      <c r="B3621" s="355" t="s">
        <v>8200</v>
      </c>
      <c r="C3621" s="355" t="s">
        <v>605</v>
      </c>
      <c r="D3621" s="355" t="s">
        <v>8201</v>
      </c>
      <c r="E3621" s="355" t="s">
        <v>597</v>
      </c>
      <c r="F3621" s="355" t="s">
        <v>598</v>
      </c>
      <c r="G3621" s="355" t="s">
        <v>599</v>
      </c>
      <c r="H3621" s="430">
        <v>42820</v>
      </c>
      <c r="I3621" s="355">
        <f t="shared" si="64"/>
        <v>2</v>
      </c>
      <c r="J3621" s="430">
        <v>42820</v>
      </c>
      <c r="K3621" s="430">
        <v>22</v>
      </c>
      <c r="L3621" s="431" t="s">
        <v>408</v>
      </c>
      <c r="M3621" s="355" t="s">
        <v>13548</v>
      </c>
    </row>
    <row r="3622" spans="1:13">
      <c r="A3622" s="354">
        <v>45345</v>
      </c>
      <c r="B3622" s="355" t="s">
        <v>8202</v>
      </c>
      <c r="C3622" s="355" t="s">
        <v>603</v>
      </c>
      <c r="D3622" s="355" t="s">
        <v>8203</v>
      </c>
      <c r="E3622" s="355" t="s">
        <v>597</v>
      </c>
      <c r="F3622" s="355" t="s">
        <v>598</v>
      </c>
      <c r="G3622" s="355" t="s">
        <v>599</v>
      </c>
      <c r="H3622" s="430">
        <v>36653</v>
      </c>
      <c r="I3622" s="355">
        <f t="shared" si="64"/>
        <v>2</v>
      </c>
      <c r="J3622" s="430">
        <v>36653</v>
      </c>
      <c r="K3622" s="430">
        <v>19</v>
      </c>
      <c r="L3622" s="431" t="s">
        <v>408</v>
      </c>
      <c r="M3622" s="355" t="s">
        <v>13547</v>
      </c>
    </row>
    <row r="3623" spans="1:13">
      <c r="A3623" s="354">
        <v>45345</v>
      </c>
      <c r="B3623" s="355" t="s">
        <v>8202</v>
      </c>
      <c r="C3623" s="355" t="s">
        <v>603</v>
      </c>
      <c r="D3623" s="355" t="s">
        <v>8203</v>
      </c>
      <c r="E3623" s="355" t="s">
        <v>597</v>
      </c>
      <c r="F3623" s="355" t="s">
        <v>598</v>
      </c>
      <c r="G3623" s="355" t="s">
        <v>599</v>
      </c>
      <c r="H3623" s="430">
        <v>5787</v>
      </c>
      <c r="I3623" s="355">
        <f t="shared" si="64"/>
        <v>2</v>
      </c>
      <c r="J3623" s="430">
        <v>5787</v>
      </c>
      <c r="K3623" s="430">
        <v>3</v>
      </c>
      <c r="L3623" s="431" t="s">
        <v>408</v>
      </c>
      <c r="M3623" s="355" t="s">
        <v>619</v>
      </c>
    </row>
    <row r="3624" spans="1:13">
      <c r="A3624" s="432">
        <v>45348</v>
      </c>
      <c r="B3624" s="355" t="s">
        <v>8204</v>
      </c>
      <c r="C3624" s="355" t="s">
        <v>8205</v>
      </c>
      <c r="D3624" s="355" t="s">
        <v>8206</v>
      </c>
      <c r="E3624" s="355" t="s">
        <v>597</v>
      </c>
      <c r="F3624" s="355" t="s">
        <v>598</v>
      </c>
      <c r="G3624" s="355" t="s">
        <v>599</v>
      </c>
      <c r="H3624" s="430">
        <v>42320</v>
      </c>
      <c r="J3624" s="430">
        <v>42320</v>
      </c>
      <c r="K3624" s="430">
        <v>22</v>
      </c>
      <c r="L3624" s="355" t="s">
        <v>408</v>
      </c>
      <c r="M3624" s="355" t="s">
        <v>13547</v>
      </c>
    </row>
    <row r="3625" spans="1:13">
      <c r="A3625" s="354">
        <v>45349</v>
      </c>
      <c r="B3625" s="355" t="s">
        <v>8207</v>
      </c>
      <c r="C3625" s="355" t="s">
        <v>8208</v>
      </c>
      <c r="D3625" s="355" t="s">
        <v>8209</v>
      </c>
      <c r="E3625" s="355" t="s">
        <v>597</v>
      </c>
      <c r="F3625" s="355" t="s">
        <v>598</v>
      </c>
      <c r="G3625" s="355" t="s">
        <v>599</v>
      </c>
      <c r="H3625" s="430">
        <v>42520</v>
      </c>
      <c r="I3625" s="355">
        <f t="shared" ref="I3625:I3688" si="65">MONTH(A3625)</f>
        <v>2</v>
      </c>
      <c r="J3625" s="430">
        <v>42520</v>
      </c>
      <c r="K3625" s="430">
        <v>22</v>
      </c>
      <c r="L3625" s="431" t="s">
        <v>408</v>
      </c>
      <c r="M3625" s="355" t="s">
        <v>13546</v>
      </c>
    </row>
    <row r="3626" spans="1:13">
      <c r="A3626" s="354">
        <v>45352</v>
      </c>
      <c r="B3626" s="355" t="s">
        <v>8210</v>
      </c>
      <c r="C3626" s="355" t="s">
        <v>8211</v>
      </c>
      <c r="D3626" s="355" t="s">
        <v>8212</v>
      </c>
      <c r="E3626" s="355" t="s">
        <v>597</v>
      </c>
      <c r="F3626" s="355" t="s">
        <v>598</v>
      </c>
      <c r="G3626" s="355" t="s">
        <v>599</v>
      </c>
      <c r="H3626" s="430">
        <v>42500</v>
      </c>
      <c r="I3626" s="355">
        <f t="shared" si="65"/>
        <v>3</v>
      </c>
      <c r="J3626" s="430">
        <v>42500</v>
      </c>
      <c r="K3626" s="430">
        <v>22</v>
      </c>
      <c r="L3626" s="431" t="s">
        <v>408</v>
      </c>
      <c r="M3626" s="355" t="s">
        <v>13547</v>
      </c>
    </row>
    <row r="3627" spans="1:13">
      <c r="A3627" s="354">
        <v>45352</v>
      </c>
      <c r="B3627" s="355" t="s">
        <v>8213</v>
      </c>
      <c r="C3627" s="355" t="s">
        <v>8214</v>
      </c>
      <c r="D3627" s="355" t="s">
        <v>8215</v>
      </c>
      <c r="E3627" s="355" t="s">
        <v>597</v>
      </c>
      <c r="F3627" s="355" t="s">
        <v>598</v>
      </c>
      <c r="G3627" s="355" t="s">
        <v>599</v>
      </c>
      <c r="H3627" s="430">
        <v>42480</v>
      </c>
      <c r="I3627" s="355">
        <f t="shared" si="65"/>
        <v>3</v>
      </c>
      <c r="J3627" s="430">
        <v>42480</v>
      </c>
      <c r="K3627" s="430">
        <v>22</v>
      </c>
      <c r="L3627" s="431" t="s">
        <v>408</v>
      </c>
      <c r="M3627" s="355" t="s">
        <v>13547</v>
      </c>
    </row>
    <row r="3628" spans="1:13">
      <c r="A3628" s="354">
        <v>45355</v>
      </c>
      <c r="B3628" s="355" t="s">
        <v>8216</v>
      </c>
      <c r="C3628" s="355" t="s">
        <v>8217</v>
      </c>
      <c r="D3628" s="355" t="s">
        <v>8218</v>
      </c>
      <c r="E3628" s="355" t="s">
        <v>597</v>
      </c>
      <c r="F3628" s="355" t="s">
        <v>598</v>
      </c>
      <c r="G3628" s="355" t="s">
        <v>599</v>
      </c>
      <c r="H3628" s="430">
        <v>42620</v>
      </c>
      <c r="I3628" s="355">
        <f t="shared" si="65"/>
        <v>3</v>
      </c>
      <c r="J3628" s="430">
        <v>42620</v>
      </c>
      <c r="K3628" s="430">
        <v>22</v>
      </c>
      <c r="L3628" s="431" t="s">
        <v>408</v>
      </c>
      <c r="M3628" s="355" t="s">
        <v>13547</v>
      </c>
    </row>
    <row r="3629" spans="1:13">
      <c r="A3629" s="354">
        <v>45356</v>
      </c>
      <c r="B3629" s="355" t="s">
        <v>8219</v>
      </c>
      <c r="C3629" s="355" t="s">
        <v>8220</v>
      </c>
      <c r="D3629" s="355" t="s">
        <v>8221</v>
      </c>
      <c r="E3629" s="355" t="s">
        <v>597</v>
      </c>
      <c r="F3629" s="355" t="s">
        <v>598</v>
      </c>
      <c r="G3629" s="355" t="s">
        <v>599</v>
      </c>
      <c r="H3629" s="430">
        <v>32510</v>
      </c>
      <c r="I3629" s="355">
        <f t="shared" si="65"/>
        <v>3</v>
      </c>
      <c r="J3629" s="430">
        <v>32510</v>
      </c>
      <c r="K3629" s="430">
        <v>17</v>
      </c>
      <c r="L3629" s="431" t="s">
        <v>408</v>
      </c>
      <c r="M3629" s="355" t="s">
        <v>13546</v>
      </c>
    </row>
    <row r="3630" spans="1:13">
      <c r="A3630" s="354">
        <v>45356</v>
      </c>
      <c r="B3630" s="355" t="s">
        <v>8219</v>
      </c>
      <c r="C3630" s="355" t="s">
        <v>8220</v>
      </c>
      <c r="D3630" s="355" t="s">
        <v>8221</v>
      </c>
      <c r="E3630" s="355" t="s">
        <v>597</v>
      </c>
      <c r="F3630" s="355" t="s">
        <v>598</v>
      </c>
      <c r="G3630" s="355" t="s">
        <v>599</v>
      </c>
      <c r="H3630" s="430">
        <v>9570</v>
      </c>
      <c r="I3630" s="355">
        <f t="shared" si="65"/>
        <v>3</v>
      </c>
      <c r="J3630" s="430">
        <v>9570</v>
      </c>
      <c r="K3630" s="430">
        <v>5</v>
      </c>
      <c r="L3630" s="431" t="s">
        <v>408</v>
      </c>
      <c r="M3630" s="355" t="s">
        <v>13547</v>
      </c>
    </row>
    <row r="3631" spans="1:13">
      <c r="A3631" s="354">
        <v>45357</v>
      </c>
      <c r="B3631" s="355" t="s">
        <v>8222</v>
      </c>
      <c r="C3631" s="355" t="s">
        <v>8223</v>
      </c>
      <c r="D3631" s="355" t="s">
        <v>8224</v>
      </c>
      <c r="E3631" s="355" t="s">
        <v>597</v>
      </c>
      <c r="F3631" s="355" t="s">
        <v>598</v>
      </c>
      <c r="G3631" s="355" t="s">
        <v>599</v>
      </c>
      <c r="H3631" s="430">
        <v>41800</v>
      </c>
      <c r="I3631" s="355">
        <f t="shared" si="65"/>
        <v>3</v>
      </c>
      <c r="J3631" s="430">
        <v>41800</v>
      </c>
      <c r="K3631" s="430">
        <v>22</v>
      </c>
      <c r="L3631" s="431" t="s">
        <v>408</v>
      </c>
      <c r="M3631" s="355" t="s">
        <v>13546</v>
      </c>
    </row>
    <row r="3632" spans="1:13">
      <c r="A3632" s="354">
        <v>45359</v>
      </c>
      <c r="B3632" s="355" t="s">
        <v>8225</v>
      </c>
      <c r="C3632" s="355" t="s">
        <v>8226</v>
      </c>
      <c r="D3632" s="355" t="s">
        <v>8227</v>
      </c>
      <c r="E3632" s="355" t="s">
        <v>597</v>
      </c>
      <c r="F3632" s="355" t="s">
        <v>598</v>
      </c>
      <c r="G3632" s="355" t="s">
        <v>599</v>
      </c>
      <c r="H3632" s="430">
        <v>41900</v>
      </c>
      <c r="I3632" s="355">
        <f t="shared" si="65"/>
        <v>3</v>
      </c>
      <c r="J3632" s="430">
        <v>41900</v>
      </c>
      <c r="K3632" s="430">
        <v>22</v>
      </c>
      <c r="L3632" s="431" t="s">
        <v>408</v>
      </c>
      <c r="M3632" s="355" t="s">
        <v>13546</v>
      </c>
    </row>
    <row r="3633" spans="1:13">
      <c r="A3633" s="354">
        <v>45359</v>
      </c>
      <c r="B3633" s="355" t="s">
        <v>8228</v>
      </c>
      <c r="C3633" s="355" t="s">
        <v>8229</v>
      </c>
      <c r="D3633" s="355" t="s">
        <v>8230</v>
      </c>
      <c r="E3633" s="355" t="s">
        <v>597</v>
      </c>
      <c r="F3633" s="355" t="s">
        <v>598</v>
      </c>
      <c r="G3633" s="355" t="s">
        <v>599</v>
      </c>
      <c r="H3633" s="430">
        <v>41320</v>
      </c>
      <c r="I3633" s="355">
        <f t="shared" si="65"/>
        <v>3</v>
      </c>
      <c r="J3633" s="430">
        <v>41320</v>
      </c>
      <c r="K3633" s="430">
        <v>22</v>
      </c>
      <c r="L3633" s="431" t="s">
        <v>408</v>
      </c>
      <c r="M3633" s="355" t="s">
        <v>13546</v>
      </c>
    </row>
    <row r="3634" spans="1:13">
      <c r="A3634" s="354">
        <v>45362</v>
      </c>
      <c r="B3634" s="355" t="s">
        <v>8231</v>
      </c>
      <c r="C3634" s="355" t="s">
        <v>8232</v>
      </c>
      <c r="D3634" s="355" t="s">
        <v>8233</v>
      </c>
      <c r="E3634" s="355" t="s">
        <v>597</v>
      </c>
      <c r="F3634" s="355" t="s">
        <v>598</v>
      </c>
      <c r="G3634" s="355" t="s">
        <v>599</v>
      </c>
      <c r="H3634" s="430">
        <v>41900</v>
      </c>
      <c r="I3634" s="355">
        <f t="shared" si="65"/>
        <v>3</v>
      </c>
      <c r="J3634" s="430">
        <v>41900</v>
      </c>
      <c r="K3634" s="430">
        <v>22</v>
      </c>
      <c r="L3634" s="431" t="s">
        <v>408</v>
      </c>
      <c r="M3634" s="355" t="s">
        <v>13546</v>
      </c>
    </row>
    <row r="3635" spans="1:13">
      <c r="A3635" s="354">
        <v>45363</v>
      </c>
      <c r="B3635" s="355" t="s">
        <v>8234</v>
      </c>
      <c r="C3635" s="355" t="s">
        <v>8235</v>
      </c>
      <c r="D3635" s="355" t="s">
        <v>8236</v>
      </c>
      <c r="E3635" s="355" t="s">
        <v>597</v>
      </c>
      <c r="F3635" s="355" t="s">
        <v>598</v>
      </c>
      <c r="G3635" s="355" t="s">
        <v>599</v>
      </c>
      <c r="H3635" s="430">
        <v>26650</v>
      </c>
      <c r="I3635" s="355">
        <f t="shared" si="65"/>
        <v>3</v>
      </c>
      <c r="J3635" s="430">
        <v>26650</v>
      </c>
      <c r="K3635" s="430">
        <v>14</v>
      </c>
      <c r="L3635" s="431" t="s">
        <v>408</v>
      </c>
      <c r="M3635" s="355" t="s">
        <v>13548</v>
      </c>
    </row>
    <row r="3636" spans="1:13">
      <c r="A3636" s="354">
        <v>45363</v>
      </c>
      <c r="B3636" s="355" t="s">
        <v>8234</v>
      </c>
      <c r="C3636" s="355" t="s">
        <v>8235</v>
      </c>
      <c r="D3636" s="355" t="s">
        <v>8236</v>
      </c>
      <c r="E3636" s="355" t="s">
        <v>597</v>
      </c>
      <c r="F3636" s="355" t="s">
        <v>598</v>
      </c>
      <c r="G3636" s="355" t="s">
        <v>599</v>
      </c>
      <c r="H3636" s="430">
        <v>15230</v>
      </c>
      <c r="I3636" s="355">
        <f t="shared" si="65"/>
        <v>3</v>
      </c>
      <c r="J3636" s="430">
        <v>15230</v>
      </c>
      <c r="K3636" s="430">
        <v>8</v>
      </c>
      <c r="L3636" s="431" t="s">
        <v>408</v>
      </c>
      <c r="M3636" s="355" t="s">
        <v>13546</v>
      </c>
    </row>
    <row r="3637" spans="1:13">
      <c r="A3637" s="354">
        <v>45364</v>
      </c>
      <c r="B3637" s="355" t="s">
        <v>8237</v>
      </c>
      <c r="C3637" s="355" t="s">
        <v>8238</v>
      </c>
      <c r="D3637" s="355" t="s">
        <v>8239</v>
      </c>
      <c r="E3637" s="355" t="s">
        <v>597</v>
      </c>
      <c r="F3637" s="355" t="s">
        <v>598</v>
      </c>
      <c r="G3637" s="355" t="s">
        <v>599</v>
      </c>
      <c r="H3637" s="430">
        <v>42080</v>
      </c>
      <c r="I3637" s="355">
        <f t="shared" si="65"/>
        <v>3</v>
      </c>
      <c r="J3637" s="430">
        <v>42080</v>
      </c>
      <c r="K3637" s="430">
        <v>22</v>
      </c>
      <c r="L3637" s="355" t="s">
        <v>408</v>
      </c>
      <c r="M3637" s="355" t="s">
        <v>13548</v>
      </c>
    </row>
    <row r="3638" spans="1:13">
      <c r="A3638" s="354">
        <v>45366</v>
      </c>
      <c r="B3638" s="355" t="s">
        <v>8240</v>
      </c>
      <c r="C3638" s="355" t="s">
        <v>8241</v>
      </c>
      <c r="D3638" s="355" t="s">
        <v>8242</v>
      </c>
      <c r="E3638" s="355" t="s">
        <v>597</v>
      </c>
      <c r="F3638" s="355" t="s">
        <v>598</v>
      </c>
      <c r="G3638" s="355" t="s">
        <v>599</v>
      </c>
      <c r="H3638" s="430">
        <v>42120</v>
      </c>
      <c r="I3638" s="355">
        <f t="shared" si="65"/>
        <v>3</v>
      </c>
      <c r="J3638" s="430">
        <v>42120</v>
      </c>
      <c r="K3638" s="430">
        <v>22</v>
      </c>
      <c r="L3638" s="431" t="s">
        <v>408</v>
      </c>
      <c r="M3638" s="355" t="s">
        <v>13548</v>
      </c>
    </row>
    <row r="3639" spans="1:13">
      <c r="A3639" s="354">
        <v>45366</v>
      </c>
      <c r="B3639" s="355" t="s">
        <v>8243</v>
      </c>
      <c r="C3639" s="355" t="s">
        <v>8244</v>
      </c>
      <c r="D3639" s="355" t="s">
        <v>8245</v>
      </c>
      <c r="E3639" s="355" t="s">
        <v>597</v>
      </c>
      <c r="F3639" s="355" t="s">
        <v>598</v>
      </c>
      <c r="G3639" s="355" t="s">
        <v>599</v>
      </c>
      <c r="H3639" s="430">
        <v>42120</v>
      </c>
      <c r="I3639" s="355">
        <f t="shared" si="65"/>
        <v>3</v>
      </c>
      <c r="J3639" s="430">
        <v>42120</v>
      </c>
      <c r="K3639" s="430">
        <v>22</v>
      </c>
      <c r="L3639" s="431" t="s">
        <v>408</v>
      </c>
      <c r="M3639" s="355" t="s">
        <v>13548</v>
      </c>
    </row>
    <row r="3640" spans="1:13">
      <c r="A3640" s="354">
        <v>45369</v>
      </c>
      <c r="B3640" s="355" t="s">
        <v>8246</v>
      </c>
      <c r="C3640" s="355" t="s">
        <v>8247</v>
      </c>
      <c r="D3640" s="355" t="s">
        <v>8248</v>
      </c>
      <c r="E3640" s="355" t="s">
        <v>597</v>
      </c>
      <c r="F3640" s="355" t="s">
        <v>598</v>
      </c>
      <c r="G3640" s="355" t="s">
        <v>599</v>
      </c>
      <c r="H3640" s="430">
        <v>42560</v>
      </c>
      <c r="I3640" s="355">
        <f t="shared" si="65"/>
        <v>3</v>
      </c>
      <c r="J3640" s="430">
        <v>42560</v>
      </c>
      <c r="K3640" s="430">
        <v>22</v>
      </c>
      <c r="L3640" s="431" t="s">
        <v>408</v>
      </c>
      <c r="M3640" s="355" t="s">
        <v>13548</v>
      </c>
    </row>
    <row r="3641" spans="1:13">
      <c r="A3641" s="354">
        <v>45370</v>
      </c>
      <c r="B3641" s="355" t="s">
        <v>8249</v>
      </c>
      <c r="C3641" s="355" t="s">
        <v>8250</v>
      </c>
      <c r="D3641" s="355" t="s">
        <v>8251</v>
      </c>
      <c r="E3641" s="355" t="s">
        <v>597</v>
      </c>
      <c r="F3641" s="355" t="s">
        <v>598</v>
      </c>
      <c r="G3641" s="355" t="s">
        <v>599</v>
      </c>
      <c r="H3641" s="430">
        <v>42380</v>
      </c>
      <c r="I3641" s="355">
        <f t="shared" si="65"/>
        <v>3</v>
      </c>
      <c r="J3641" s="430">
        <v>42380</v>
      </c>
      <c r="K3641" s="430">
        <v>22</v>
      </c>
      <c r="L3641" s="355" t="s">
        <v>408</v>
      </c>
      <c r="M3641" s="355" t="s">
        <v>13548</v>
      </c>
    </row>
    <row r="3642" spans="1:13">
      <c r="A3642" s="354">
        <v>45371</v>
      </c>
      <c r="B3642" s="355" t="s">
        <v>8252</v>
      </c>
      <c r="C3642" s="355" t="s">
        <v>8253</v>
      </c>
      <c r="D3642" s="355" t="s">
        <v>8254</v>
      </c>
      <c r="E3642" s="355" t="s">
        <v>597</v>
      </c>
      <c r="F3642" s="355" t="s">
        <v>598</v>
      </c>
      <c r="G3642" s="355" t="s">
        <v>599</v>
      </c>
      <c r="H3642" s="430">
        <v>32950</v>
      </c>
      <c r="I3642" s="355">
        <f t="shared" si="65"/>
        <v>3</v>
      </c>
      <c r="J3642" s="430">
        <v>32950</v>
      </c>
      <c r="K3642" s="430">
        <v>17</v>
      </c>
      <c r="L3642" s="431" t="s">
        <v>408</v>
      </c>
      <c r="M3642" s="355" t="s">
        <v>13549</v>
      </c>
    </row>
    <row r="3643" spans="1:13">
      <c r="A3643" s="354">
        <v>45371</v>
      </c>
      <c r="B3643" s="355" t="s">
        <v>8252</v>
      </c>
      <c r="C3643" s="355" t="s">
        <v>8253</v>
      </c>
      <c r="D3643" s="355" t="s">
        <v>8254</v>
      </c>
      <c r="E3643" s="355" t="s">
        <v>597</v>
      </c>
      <c r="F3643" s="355" t="s">
        <v>598</v>
      </c>
      <c r="G3643" s="355" t="s">
        <v>599</v>
      </c>
      <c r="H3643" s="430">
        <v>9690</v>
      </c>
      <c r="I3643" s="355">
        <f t="shared" si="65"/>
        <v>3</v>
      </c>
      <c r="J3643" s="430">
        <v>9690</v>
      </c>
      <c r="K3643" s="430">
        <v>5</v>
      </c>
      <c r="L3643" s="431" t="s">
        <v>408</v>
      </c>
      <c r="M3643" s="355" t="s">
        <v>13548</v>
      </c>
    </row>
    <row r="3644" spans="1:13">
      <c r="A3644" s="354">
        <v>45373</v>
      </c>
      <c r="B3644" s="355" t="s">
        <v>8255</v>
      </c>
      <c r="C3644" s="355" t="s">
        <v>8256</v>
      </c>
      <c r="D3644" s="355" t="s">
        <v>8257</v>
      </c>
      <c r="E3644" s="355" t="s">
        <v>597</v>
      </c>
      <c r="F3644" s="355" t="s">
        <v>598</v>
      </c>
      <c r="G3644" s="355" t="s">
        <v>599</v>
      </c>
      <c r="H3644" s="430">
        <v>42440</v>
      </c>
      <c r="I3644" s="355">
        <f t="shared" si="65"/>
        <v>3</v>
      </c>
      <c r="J3644" s="430">
        <v>42440</v>
      </c>
      <c r="K3644" s="430">
        <v>22</v>
      </c>
      <c r="L3644" s="431" t="s">
        <v>408</v>
      </c>
      <c r="M3644" s="355" t="s">
        <v>13549</v>
      </c>
    </row>
    <row r="3645" spans="1:13">
      <c r="A3645" s="354">
        <v>45373</v>
      </c>
      <c r="B3645" s="355" t="s">
        <v>8258</v>
      </c>
      <c r="C3645" s="355" t="s">
        <v>8259</v>
      </c>
      <c r="D3645" s="355" t="s">
        <v>8260</v>
      </c>
      <c r="E3645" s="355" t="s">
        <v>597</v>
      </c>
      <c r="F3645" s="355" t="s">
        <v>598</v>
      </c>
      <c r="G3645" s="355" t="s">
        <v>599</v>
      </c>
      <c r="H3645" s="430">
        <v>42480</v>
      </c>
      <c r="I3645" s="355">
        <f t="shared" si="65"/>
        <v>3</v>
      </c>
      <c r="J3645" s="430">
        <v>42480</v>
      </c>
      <c r="K3645" s="430">
        <v>22</v>
      </c>
      <c r="L3645" s="431" t="s">
        <v>408</v>
      </c>
      <c r="M3645" s="355" t="s">
        <v>13549</v>
      </c>
    </row>
    <row r="3646" spans="1:13">
      <c r="A3646" s="354">
        <v>45376</v>
      </c>
      <c r="B3646" s="355" t="s">
        <v>8261</v>
      </c>
      <c r="C3646" s="355" t="s">
        <v>8262</v>
      </c>
      <c r="D3646" s="355" t="s">
        <v>8263</v>
      </c>
      <c r="E3646" s="355" t="s">
        <v>597</v>
      </c>
      <c r="F3646" s="355" t="s">
        <v>598</v>
      </c>
      <c r="G3646" s="355" t="s">
        <v>599</v>
      </c>
      <c r="H3646" s="430">
        <v>42440</v>
      </c>
      <c r="I3646" s="355">
        <f t="shared" si="65"/>
        <v>3</v>
      </c>
      <c r="J3646" s="430">
        <v>42440</v>
      </c>
      <c r="K3646" s="430">
        <v>22</v>
      </c>
      <c r="L3646" s="431" t="s">
        <v>408</v>
      </c>
      <c r="M3646" s="355" t="s">
        <v>13549</v>
      </c>
    </row>
    <row r="3647" spans="1:13">
      <c r="A3647" s="354">
        <v>45377</v>
      </c>
      <c r="B3647" s="355" t="s">
        <v>8264</v>
      </c>
      <c r="C3647" s="355" t="s">
        <v>8265</v>
      </c>
      <c r="D3647" s="355" t="s">
        <v>8266</v>
      </c>
      <c r="E3647" s="355" t="s">
        <v>597</v>
      </c>
      <c r="F3647" s="355" t="s">
        <v>598</v>
      </c>
      <c r="G3647" s="355" t="s">
        <v>599</v>
      </c>
      <c r="H3647" s="430">
        <v>42400</v>
      </c>
      <c r="I3647" s="355">
        <f t="shared" si="65"/>
        <v>3</v>
      </c>
      <c r="J3647" s="430">
        <v>42400</v>
      </c>
      <c r="K3647" s="430">
        <v>22</v>
      </c>
      <c r="L3647" s="431" t="s">
        <v>408</v>
      </c>
      <c r="M3647" s="355" t="s">
        <v>13549</v>
      </c>
    </row>
    <row r="3648" spans="1:13">
      <c r="A3648" s="354">
        <v>45383</v>
      </c>
      <c r="B3648" s="355" t="s">
        <v>8267</v>
      </c>
      <c r="C3648" s="355" t="s">
        <v>8268</v>
      </c>
      <c r="D3648" s="355" t="s">
        <v>8269</v>
      </c>
      <c r="E3648" s="355" t="s">
        <v>597</v>
      </c>
      <c r="F3648" s="355" t="s">
        <v>598</v>
      </c>
      <c r="G3648" s="355" t="s">
        <v>599</v>
      </c>
      <c r="H3648" s="430">
        <v>42200</v>
      </c>
      <c r="I3648" s="355">
        <f t="shared" si="65"/>
        <v>4</v>
      </c>
      <c r="J3648" s="430">
        <v>42200</v>
      </c>
      <c r="K3648" s="430">
        <v>22</v>
      </c>
      <c r="L3648" s="431" t="s">
        <v>408</v>
      </c>
      <c r="M3648" s="355" t="s">
        <v>13549</v>
      </c>
    </row>
    <row r="3649" spans="1:13">
      <c r="A3649" s="354">
        <v>45383</v>
      </c>
      <c r="B3649" s="355" t="s">
        <v>8270</v>
      </c>
      <c r="C3649" s="355" t="s">
        <v>8271</v>
      </c>
      <c r="D3649" s="355" t="s">
        <v>8272</v>
      </c>
      <c r="E3649" s="355" t="s">
        <v>597</v>
      </c>
      <c r="F3649" s="355" t="s">
        <v>598</v>
      </c>
      <c r="G3649" s="355" t="s">
        <v>599</v>
      </c>
      <c r="H3649" s="430">
        <v>42960</v>
      </c>
      <c r="I3649" s="355">
        <f t="shared" si="65"/>
        <v>4</v>
      </c>
      <c r="J3649" s="430">
        <v>42960</v>
      </c>
      <c r="K3649" s="430">
        <v>22</v>
      </c>
      <c r="L3649" s="431" t="s">
        <v>408</v>
      </c>
      <c r="M3649" s="355" t="s">
        <v>13550</v>
      </c>
    </row>
    <row r="3650" spans="1:13">
      <c r="A3650" s="354">
        <v>45383</v>
      </c>
      <c r="B3650" s="355" t="s">
        <v>8273</v>
      </c>
      <c r="C3650" s="355" t="s">
        <v>8274</v>
      </c>
      <c r="D3650" s="355" t="s">
        <v>8275</v>
      </c>
      <c r="E3650" s="355" t="s">
        <v>597</v>
      </c>
      <c r="F3650" s="355" t="s">
        <v>598</v>
      </c>
      <c r="G3650" s="355" t="s">
        <v>599</v>
      </c>
      <c r="H3650" s="430">
        <v>42620</v>
      </c>
      <c r="I3650" s="355">
        <f t="shared" si="65"/>
        <v>4</v>
      </c>
      <c r="J3650" s="430">
        <v>42620</v>
      </c>
      <c r="K3650" s="430">
        <v>22</v>
      </c>
      <c r="L3650" s="431" t="s">
        <v>408</v>
      </c>
      <c r="M3650" s="355" t="s">
        <v>13549</v>
      </c>
    </row>
    <row r="3651" spans="1:13">
      <c r="A3651" s="354">
        <v>45383</v>
      </c>
      <c r="B3651" s="355" t="s">
        <v>8276</v>
      </c>
      <c r="C3651" s="355" t="s">
        <v>8277</v>
      </c>
      <c r="D3651" s="355" t="s">
        <v>8278</v>
      </c>
      <c r="E3651" s="355" t="s">
        <v>597</v>
      </c>
      <c r="F3651" s="355" t="s">
        <v>598</v>
      </c>
      <c r="G3651" s="355" t="s">
        <v>599</v>
      </c>
      <c r="H3651" s="430">
        <v>35010</v>
      </c>
      <c r="I3651" s="355">
        <f t="shared" si="65"/>
        <v>4</v>
      </c>
      <c r="J3651" s="430">
        <v>35010</v>
      </c>
      <c r="K3651" s="430">
        <v>18</v>
      </c>
      <c r="L3651" s="431" t="s">
        <v>408</v>
      </c>
      <c r="M3651" s="355" t="s">
        <v>13550</v>
      </c>
    </row>
    <row r="3652" spans="1:13">
      <c r="A3652" s="354">
        <v>45383</v>
      </c>
      <c r="B3652" s="355" t="s">
        <v>8276</v>
      </c>
      <c r="C3652" s="355" t="s">
        <v>8277</v>
      </c>
      <c r="D3652" s="355" t="s">
        <v>8278</v>
      </c>
      <c r="E3652" s="355" t="s">
        <v>597</v>
      </c>
      <c r="F3652" s="355" t="s">
        <v>598</v>
      </c>
      <c r="G3652" s="355" t="s">
        <v>599</v>
      </c>
      <c r="H3652" s="430">
        <v>7770</v>
      </c>
      <c r="I3652" s="355">
        <f t="shared" si="65"/>
        <v>4</v>
      </c>
      <c r="J3652" s="430">
        <v>7770</v>
      </c>
      <c r="K3652" s="430">
        <v>4</v>
      </c>
      <c r="L3652" s="431" t="s">
        <v>408</v>
      </c>
      <c r="M3652" s="355" t="s">
        <v>13549</v>
      </c>
    </row>
    <row r="3653" spans="1:13">
      <c r="A3653" s="354">
        <v>45387</v>
      </c>
      <c r="B3653" s="355" t="s">
        <v>8279</v>
      </c>
      <c r="C3653" s="355" t="s">
        <v>8280</v>
      </c>
      <c r="D3653" s="355" t="s">
        <v>8281</v>
      </c>
      <c r="E3653" s="355" t="s">
        <v>597</v>
      </c>
      <c r="F3653" s="355" t="s">
        <v>598</v>
      </c>
      <c r="G3653" s="355" t="s">
        <v>599</v>
      </c>
      <c r="H3653" s="430">
        <v>41160</v>
      </c>
      <c r="I3653" s="355">
        <f t="shared" si="65"/>
        <v>4</v>
      </c>
      <c r="J3653" s="430">
        <v>41160</v>
      </c>
      <c r="K3653" s="430">
        <v>22</v>
      </c>
      <c r="L3653" s="431" t="s">
        <v>408</v>
      </c>
      <c r="M3653" s="355" t="s">
        <v>13550</v>
      </c>
    </row>
    <row r="3654" spans="1:13">
      <c r="A3654" s="354">
        <v>45385</v>
      </c>
      <c r="B3654" s="355" t="s">
        <v>8282</v>
      </c>
      <c r="C3654" s="355" t="s">
        <v>8283</v>
      </c>
      <c r="D3654" s="355" t="s">
        <v>8284</v>
      </c>
      <c r="E3654" s="355" t="s">
        <v>597</v>
      </c>
      <c r="F3654" s="355" t="s">
        <v>598</v>
      </c>
      <c r="G3654" s="355" t="s">
        <v>599</v>
      </c>
      <c r="H3654" s="430">
        <v>42600</v>
      </c>
      <c r="I3654" s="355">
        <f t="shared" si="65"/>
        <v>4</v>
      </c>
      <c r="J3654" s="430">
        <v>42600</v>
      </c>
      <c r="K3654" s="430">
        <v>22</v>
      </c>
      <c r="L3654" s="431" t="s">
        <v>408</v>
      </c>
      <c r="M3654" s="355" t="s">
        <v>13550</v>
      </c>
    </row>
    <row r="3655" spans="1:13">
      <c r="A3655" s="354">
        <v>45387</v>
      </c>
      <c r="B3655" s="355" t="s">
        <v>8285</v>
      </c>
      <c r="C3655" s="355" t="s">
        <v>8286</v>
      </c>
      <c r="D3655" s="355" t="s">
        <v>8287</v>
      </c>
      <c r="E3655" s="355" t="s">
        <v>597</v>
      </c>
      <c r="F3655" s="355" t="s">
        <v>598</v>
      </c>
      <c r="G3655" s="355" t="s">
        <v>599</v>
      </c>
      <c r="H3655" s="430">
        <v>43120</v>
      </c>
      <c r="I3655" s="355">
        <f t="shared" si="65"/>
        <v>4</v>
      </c>
      <c r="J3655" s="430">
        <v>43120</v>
      </c>
      <c r="K3655" s="430">
        <v>22</v>
      </c>
      <c r="L3655" s="431" t="s">
        <v>408</v>
      </c>
      <c r="M3655" s="355" t="s">
        <v>13551</v>
      </c>
    </row>
    <row r="3656" spans="1:13">
      <c r="A3656" s="354">
        <v>45397</v>
      </c>
      <c r="B3656" s="355" t="s">
        <v>8288</v>
      </c>
      <c r="C3656" s="355" t="s">
        <v>8289</v>
      </c>
      <c r="D3656" s="355" t="s">
        <v>8290</v>
      </c>
      <c r="E3656" s="355" t="s">
        <v>597</v>
      </c>
      <c r="F3656" s="355" t="s">
        <v>598</v>
      </c>
      <c r="G3656" s="355" t="s">
        <v>599</v>
      </c>
      <c r="H3656" s="430">
        <v>42820</v>
      </c>
      <c r="I3656" s="355">
        <f t="shared" si="65"/>
        <v>4</v>
      </c>
      <c r="J3656" s="430">
        <v>42820</v>
      </c>
      <c r="K3656" s="430">
        <v>22</v>
      </c>
      <c r="L3656" s="431" t="s">
        <v>408</v>
      </c>
      <c r="M3656" s="355" t="s">
        <v>13551</v>
      </c>
    </row>
    <row r="3657" spans="1:13">
      <c r="A3657" s="354">
        <v>45390</v>
      </c>
      <c r="B3657" s="355" t="s">
        <v>8291</v>
      </c>
      <c r="C3657" s="355" t="s">
        <v>8232</v>
      </c>
      <c r="D3657" s="355" t="s">
        <v>8292</v>
      </c>
      <c r="E3657" s="355" t="s">
        <v>597</v>
      </c>
      <c r="F3657" s="355" t="s">
        <v>598</v>
      </c>
      <c r="G3657" s="355" t="s">
        <v>599</v>
      </c>
      <c r="H3657" s="430">
        <v>42440</v>
      </c>
      <c r="I3657" s="355">
        <f t="shared" si="65"/>
        <v>4</v>
      </c>
      <c r="J3657" s="430">
        <v>42440</v>
      </c>
      <c r="K3657" s="430">
        <v>22</v>
      </c>
      <c r="L3657" s="431" t="s">
        <v>408</v>
      </c>
      <c r="M3657" s="355" t="s">
        <v>13550</v>
      </c>
    </row>
    <row r="3658" spans="1:13">
      <c r="A3658" s="354">
        <v>45391</v>
      </c>
      <c r="B3658" s="355" t="s">
        <v>8293</v>
      </c>
      <c r="C3658" s="355" t="s">
        <v>774</v>
      </c>
      <c r="D3658" s="355" t="s">
        <v>8294</v>
      </c>
      <c r="E3658" s="355" t="s">
        <v>597</v>
      </c>
      <c r="F3658" s="355" t="s">
        <v>598</v>
      </c>
      <c r="G3658" s="355" t="s">
        <v>599</v>
      </c>
      <c r="H3658" s="430">
        <v>42620</v>
      </c>
      <c r="I3658" s="355">
        <f t="shared" si="65"/>
        <v>4</v>
      </c>
      <c r="J3658" s="430">
        <v>42620</v>
      </c>
      <c r="K3658" s="430">
        <v>22</v>
      </c>
      <c r="L3658" s="431" t="s">
        <v>408</v>
      </c>
      <c r="M3658" s="355" t="s">
        <v>13550</v>
      </c>
    </row>
    <row r="3659" spans="1:13">
      <c r="A3659" s="354">
        <v>45394</v>
      </c>
      <c r="B3659" s="355" t="s">
        <v>8295</v>
      </c>
      <c r="C3659" s="355" t="s">
        <v>8296</v>
      </c>
      <c r="D3659" s="355" t="s">
        <v>8297</v>
      </c>
      <c r="E3659" s="355" t="s">
        <v>597</v>
      </c>
      <c r="F3659" s="355" t="s">
        <v>598</v>
      </c>
      <c r="G3659" s="355" t="s">
        <v>599</v>
      </c>
      <c r="H3659" s="430">
        <v>42760</v>
      </c>
      <c r="I3659" s="355">
        <f t="shared" si="65"/>
        <v>4</v>
      </c>
      <c r="J3659" s="430">
        <v>42760</v>
      </c>
      <c r="K3659" s="430">
        <v>22</v>
      </c>
      <c r="L3659" s="431" t="s">
        <v>408</v>
      </c>
      <c r="M3659" s="355" t="s">
        <v>13551</v>
      </c>
    </row>
    <row r="3660" spans="1:13">
      <c r="A3660" s="354">
        <v>45394</v>
      </c>
      <c r="B3660" s="355" t="s">
        <v>8298</v>
      </c>
      <c r="C3660" s="355" t="s">
        <v>8299</v>
      </c>
      <c r="D3660" s="355" t="s">
        <v>8300</v>
      </c>
      <c r="E3660" s="355" t="s">
        <v>597</v>
      </c>
      <c r="F3660" s="355" t="s">
        <v>598</v>
      </c>
      <c r="G3660" s="355" t="s">
        <v>599</v>
      </c>
      <c r="H3660" s="430">
        <v>34805</v>
      </c>
      <c r="I3660" s="355">
        <f t="shared" si="65"/>
        <v>4</v>
      </c>
      <c r="J3660" s="430">
        <v>34805</v>
      </c>
      <c r="K3660" s="430">
        <v>18</v>
      </c>
      <c r="L3660" s="431" t="s">
        <v>408</v>
      </c>
      <c r="M3660" s="355" t="s">
        <v>13551</v>
      </c>
    </row>
    <row r="3661" spans="1:13">
      <c r="A3661" s="354">
        <v>45394</v>
      </c>
      <c r="B3661" s="355" t="s">
        <v>8298</v>
      </c>
      <c r="C3661" s="355" t="s">
        <v>8299</v>
      </c>
      <c r="D3661" s="355" t="s">
        <v>8300</v>
      </c>
      <c r="E3661" s="355" t="s">
        <v>597</v>
      </c>
      <c r="F3661" s="355" t="s">
        <v>598</v>
      </c>
      <c r="G3661" s="355" t="s">
        <v>599</v>
      </c>
      <c r="H3661" s="430">
        <v>7735</v>
      </c>
      <c r="I3661" s="355">
        <f t="shared" si="65"/>
        <v>4</v>
      </c>
      <c r="J3661" s="430">
        <v>7735</v>
      </c>
      <c r="K3661" s="430">
        <v>4</v>
      </c>
      <c r="L3661" s="431" t="s">
        <v>408</v>
      </c>
      <c r="M3661" s="355" t="s">
        <v>13550</v>
      </c>
    </row>
    <row r="3662" spans="1:13">
      <c r="A3662" s="354">
        <v>45399</v>
      </c>
      <c r="B3662" s="355" t="s">
        <v>8301</v>
      </c>
      <c r="C3662" s="355" t="s">
        <v>8302</v>
      </c>
      <c r="D3662" s="355" t="s">
        <v>8303</v>
      </c>
      <c r="E3662" s="355" t="s">
        <v>597</v>
      </c>
      <c r="F3662" s="355" t="s">
        <v>598</v>
      </c>
      <c r="G3662" s="355" t="s">
        <v>599</v>
      </c>
      <c r="H3662" s="430">
        <v>42560</v>
      </c>
      <c r="I3662" s="355">
        <f t="shared" si="65"/>
        <v>4</v>
      </c>
      <c r="J3662" s="430">
        <v>42560</v>
      </c>
      <c r="K3662" s="430">
        <v>22</v>
      </c>
      <c r="L3662" s="431" t="s">
        <v>408</v>
      </c>
      <c r="M3662" s="355" t="s">
        <v>13551</v>
      </c>
    </row>
    <row r="3663" spans="1:13">
      <c r="A3663" s="354">
        <v>45397</v>
      </c>
      <c r="B3663" s="355" t="s">
        <v>8304</v>
      </c>
      <c r="C3663" s="355" t="s">
        <v>8305</v>
      </c>
      <c r="D3663" s="355" t="s">
        <v>8306</v>
      </c>
      <c r="E3663" s="355" t="s">
        <v>597</v>
      </c>
      <c r="F3663" s="355" t="s">
        <v>598</v>
      </c>
      <c r="G3663" s="355" t="s">
        <v>599</v>
      </c>
      <c r="H3663" s="430">
        <v>42660</v>
      </c>
      <c r="I3663" s="355">
        <f t="shared" si="65"/>
        <v>4</v>
      </c>
      <c r="J3663" s="430">
        <v>42660</v>
      </c>
      <c r="K3663" s="430">
        <v>22</v>
      </c>
      <c r="L3663" s="355" t="s">
        <v>408</v>
      </c>
      <c r="M3663" s="355" t="s">
        <v>13551</v>
      </c>
    </row>
    <row r="3664" spans="1:13">
      <c r="A3664" s="354">
        <v>45401</v>
      </c>
      <c r="B3664" s="355" t="s">
        <v>8307</v>
      </c>
      <c r="C3664" s="355" t="s">
        <v>8308</v>
      </c>
      <c r="D3664" s="355" t="s">
        <v>8309</v>
      </c>
      <c r="E3664" s="355" t="s">
        <v>597</v>
      </c>
      <c r="F3664" s="355" t="s">
        <v>598</v>
      </c>
      <c r="G3664" s="355" t="s">
        <v>599</v>
      </c>
      <c r="H3664" s="430">
        <v>42940</v>
      </c>
      <c r="I3664" s="355">
        <f t="shared" si="65"/>
        <v>4</v>
      </c>
      <c r="J3664" s="430">
        <v>42940</v>
      </c>
      <c r="K3664" s="430">
        <v>22</v>
      </c>
      <c r="L3664" s="431" t="s">
        <v>408</v>
      </c>
      <c r="M3664" s="355" t="s">
        <v>13552</v>
      </c>
    </row>
    <row r="3665" spans="1:13">
      <c r="A3665" s="354">
        <v>45399</v>
      </c>
      <c r="B3665" s="355" t="s">
        <v>8310</v>
      </c>
      <c r="C3665" s="355" t="s">
        <v>8311</v>
      </c>
      <c r="D3665" s="355" t="s">
        <v>8312</v>
      </c>
      <c r="E3665" s="355" t="s">
        <v>597</v>
      </c>
      <c r="F3665" s="355" t="s">
        <v>598</v>
      </c>
      <c r="G3665" s="355" t="s">
        <v>599</v>
      </c>
      <c r="H3665" s="430">
        <v>42840</v>
      </c>
      <c r="I3665" s="355">
        <f t="shared" si="65"/>
        <v>4</v>
      </c>
      <c r="J3665" s="430">
        <v>42840</v>
      </c>
      <c r="K3665" s="430">
        <v>22</v>
      </c>
      <c r="L3665" s="431" t="s">
        <v>408</v>
      </c>
      <c r="M3665" s="355" t="s">
        <v>13551</v>
      </c>
    </row>
    <row r="3666" spans="1:13">
      <c r="A3666" s="354">
        <v>45401</v>
      </c>
      <c r="B3666" s="355" t="s">
        <v>8313</v>
      </c>
      <c r="C3666" s="355" t="s">
        <v>8314</v>
      </c>
      <c r="D3666" s="355" t="s">
        <v>8315</v>
      </c>
      <c r="E3666" s="355" t="s">
        <v>597</v>
      </c>
      <c r="F3666" s="355" t="s">
        <v>598</v>
      </c>
      <c r="G3666" s="355" t="s">
        <v>599</v>
      </c>
      <c r="H3666" s="430">
        <v>43200</v>
      </c>
      <c r="I3666" s="355">
        <f t="shared" si="65"/>
        <v>4</v>
      </c>
      <c r="J3666" s="430">
        <v>43200</v>
      </c>
      <c r="K3666" s="430">
        <v>22</v>
      </c>
      <c r="L3666" s="431" t="s">
        <v>408</v>
      </c>
      <c r="M3666" s="355" t="s">
        <v>13552</v>
      </c>
    </row>
    <row r="3667" spans="1:13">
      <c r="A3667" s="354">
        <v>45401</v>
      </c>
      <c r="B3667" s="355" t="s">
        <v>8316</v>
      </c>
      <c r="C3667" s="355" t="s">
        <v>8317</v>
      </c>
      <c r="D3667" s="355" t="s">
        <v>8318</v>
      </c>
      <c r="E3667" s="355" t="s">
        <v>597</v>
      </c>
      <c r="F3667" s="355" t="s">
        <v>598</v>
      </c>
      <c r="G3667" s="355" t="s">
        <v>599</v>
      </c>
      <c r="H3667" s="430">
        <v>42900</v>
      </c>
      <c r="I3667" s="355">
        <f t="shared" si="65"/>
        <v>4</v>
      </c>
      <c r="J3667" s="430">
        <v>42900</v>
      </c>
      <c r="K3667" s="430">
        <v>22</v>
      </c>
      <c r="L3667" s="431" t="s">
        <v>408</v>
      </c>
      <c r="M3667" s="355" t="s">
        <v>13552</v>
      </c>
    </row>
    <row r="3668" spans="1:13">
      <c r="A3668" s="354">
        <v>45404</v>
      </c>
      <c r="B3668" s="355" t="s">
        <v>8319</v>
      </c>
      <c r="C3668" s="355" t="s">
        <v>8320</v>
      </c>
      <c r="D3668" s="355" t="s">
        <v>8321</v>
      </c>
      <c r="E3668" s="355" t="s">
        <v>597</v>
      </c>
      <c r="F3668" s="355" t="s">
        <v>598</v>
      </c>
      <c r="G3668" s="355" t="s">
        <v>599</v>
      </c>
      <c r="H3668" s="430">
        <v>42820</v>
      </c>
      <c r="I3668" s="355">
        <f t="shared" si="65"/>
        <v>4</v>
      </c>
      <c r="J3668" s="430">
        <v>42820</v>
      </c>
      <c r="K3668" s="430">
        <v>22</v>
      </c>
      <c r="L3668" s="431" t="s">
        <v>408</v>
      </c>
      <c r="M3668" s="355" t="s">
        <v>13552</v>
      </c>
    </row>
    <row r="3669" spans="1:13">
      <c r="A3669" s="354">
        <v>45408</v>
      </c>
      <c r="B3669" s="355" t="s">
        <v>8322</v>
      </c>
      <c r="C3669" s="355" t="s">
        <v>8323</v>
      </c>
      <c r="D3669" s="355" t="s">
        <v>8324</v>
      </c>
      <c r="E3669" s="355" t="s">
        <v>597</v>
      </c>
      <c r="F3669" s="355" t="s">
        <v>598</v>
      </c>
      <c r="G3669" s="355" t="s">
        <v>599</v>
      </c>
      <c r="H3669" s="430">
        <v>43060</v>
      </c>
      <c r="I3669" s="355">
        <f t="shared" si="65"/>
        <v>4</v>
      </c>
      <c r="J3669" s="430">
        <v>43060</v>
      </c>
      <c r="K3669" s="430">
        <v>22</v>
      </c>
      <c r="L3669" s="431" t="s">
        <v>408</v>
      </c>
      <c r="M3669" s="355" t="s">
        <v>13552</v>
      </c>
    </row>
    <row r="3670" spans="1:13">
      <c r="A3670" s="354">
        <v>45406</v>
      </c>
      <c r="B3670" s="355" t="s">
        <v>8325</v>
      </c>
      <c r="C3670" s="355" t="s">
        <v>8326</v>
      </c>
      <c r="D3670" s="355" t="s">
        <v>8327</v>
      </c>
      <c r="E3670" s="355" t="s">
        <v>597</v>
      </c>
      <c r="F3670" s="355" t="s">
        <v>598</v>
      </c>
      <c r="G3670" s="355" t="s">
        <v>599</v>
      </c>
      <c r="H3670" s="430">
        <v>42720</v>
      </c>
      <c r="I3670" s="355">
        <f t="shared" si="65"/>
        <v>4</v>
      </c>
      <c r="J3670" s="430">
        <v>42720</v>
      </c>
      <c r="K3670" s="430">
        <v>22</v>
      </c>
      <c r="L3670" s="431" t="s">
        <v>408</v>
      </c>
      <c r="M3670" s="355" t="s">
        <v>13553</v>
      </c>
    </row>
    <row r="3671" spans="1:13">
      <c r="A3671" s="354">
        <v>45385</v>
      </c>
      <c r="B3671" s="355" t="s">
        <v>8328</v>
      </c>
      <c r="C3671" s="355" t="s">
        <v>8329</v>
      </c>
      <c r="D3671" s="355" t="s">
        <v>8330</v>
      </c>
      <c r="E3671" s="355" t="s">
        <v>597</v>
      </c>
      <c r="F3671" s="355" t="s">
        <v>598</v>
      </c>
      <c r="G3671" s="355" t="s">
        <v>599</v>
      </c>
      <c r="H3671" s="430">
        <v>42560</v>
      </c>
      <c r="I3671" s="355">
        <f t="shared" si="65"/>
        <v>4</v>
      </c>
      <c r="J3671" s="430">
        <v>42560</v>
      </c>
      <c r="K3671" s="430">
        <v>22</v>
      </c>
      <c r="L3671" s="431" t="s">
        <v>408</v>
      </c>
      <c r="M3671" s="355" t="s">
        <v>13550</v>
      </c>
    </row>
    <row r="3672" spans="1:13">
      <c r="A3672" s="354">
        <v>45408</v>
      </c>
      <c r="B3672" s="355" t="s">
        <v>8331</v>
      </c>
      <c r="C3672" s="355" t="s">
        <v>8332</v>
      </c>
      <c r="D3672" s="355" t="s">
        <v>8333</v>
      </c>
      <c r="E3672" s="355" t="s">
        <v>597</v>
      </c>
      <c r="F3672" s="355" t="s">
        <v>598</v>
      </c>
      <c r="G3672" s="355" t="s">
        <v>599</v>
      </c>
      <c r="H3672" s="430">
        <v>42880</v>
      </c>
      <c r="I3672" s="355">
        <f t="shared" si="65"/>
        <v>4</v>
      </c>
      <c r="J3672" s="430">
        <v>42880</v>
      </c>
      <c r="K3672" s="430">
        <v>22</v>
      </c>
      <c r="L3672" s="431" t="s">
        <v>408</v>
      </c>
      <c r="M3672" s="355" t="s">
        <v>13553</v>
      </c>
    </row>
    <row r="3673" spans="1:13">
      <c r="A3673" s="354">
        <v>45413</v>
      </c>
      <c r="B3673" s="355" t="s">
        <v>8334</v>
      </c>
      <c r="C3673" s="355" t="s">
        <v>8335</v>
      </c>
      <c r="D3673" s="355" t="s">
        <v>8336</v>
      </c>
      <c r="E3673" s="355" t="s">
        <v>597</v>
      </c>
      <c r="F3673" s="355" t="s">
        <v>598</v>
      </c>
      <c r="G3673" s="355" t="s">
        <v>599</v>
      </c>
      <c r="H3673" s="430">
        <v>42580</v>
      </c>
      <c r="I3673" s="355">
        <f t="shared" si="65"/>
        <v>5</v>
      </c>
      <c r="J3673" s="430">
        <v>42580</v>
      </c>
      <c r="K3673" s="430">
        <v>22</v>
      </c>
      <c r="L3673" s="431" t="s">
        <v>408</v>
      </c>
      <c r="M3673" s="355" t="s">
        <v>13553</v>
      </c>
    </row>
    <row r="3674" spans="1:13">
      <c r="A3674" s="354">
        <v>45412</v>
      </c>
      <c r="B3674" s="355" t="s">
        <v>8337</v>
      </c>
      <c r="C3674" s="355" t="s">
        <v>8338</v>
      </c>
      <c r="D3674" s="355" t="s">
        <v>8339</v>
      </c>
      <c r="E3674" s="355" t="s">
        <v>597</v>
      </c>
      <c r="F3674" s="355" t="s">
        <v>598</v>
      </c>
      <c r="G3674" s="355" t="s">
        <v>599</v>
      </c>
      <c r="H3674" s="430">
        <v>42620</v>
      </c>
      <c r="I3674" s="355">
        <f t="shared" si="65"/>
        <v>4</v>
      </c>
      <c r="J3674" s="430">
        <v>42620</v>
      </c>
      <c r="K3674" s="430">
        <v>22</v>
      </c>
      <c r="L3674" s="431" t="s">
        <v>408</v>
      </c>
      <c r="M3674" s="355" t="s">
        <v>13553</v>
      </c>
    </row>
    <row r="3675" spans="1:13">
      <c r="A3675" s="354">
        <v>45413</v>
      </c>
      <c r="B3675" s="355" t="s">
        <v>8340</v>
      </c>
      <c r="C3675" s="355" t="s">
        <v>8341</v>
      </c>
      <c r="D3675" s="355" t="s">
        <v>8342</v>
      </c>
      <c r="E3675" s="355" t="s">
        <v>597</v>
      </c>
      <c r="F3675" s="355" t="s">
        <v>598</v>
      </c>
      <c r="G3675" s="355" t="s">
        <v>599</v>
      </c>
      <c r="H3675" s="430">
        <v>42640</v>
      </c>
      <c r="I3675" s="355">
        <f t="shared" si="65"/>
        <v>5</v>
      </c>
      <c r="J3675" s="430">
        <v>42640</v>
      </c>
      <c r="K3675" s="430">
        <v>22</v>
      </c>
      <c r="L3675" s="431" t="s">
        <v>408</v>
      </c>
      <c r="M3675" s="355" t="s">
        <v>13553</v>
      </c>
    </row>
    <row r="3676" spans="1:13">
      <c r="A3676" s="354">
        <v>45436</v>
      </c>
      <c r="B3676" s="355" t="s">
        <v>8343</v>
      </c>
      <c r="C3676" s="355" t="s">
        <v>8344</v>
      </c>
      <c r="D3676" s="355" t="s">
        <v>8345</v>
      </c>
      <c r="E3676" s="355" t="s">
        <v>597</v>
      </c>
      <c r="F3676" s="355" t="s">
        <v>598</v>
      </c>
      <c r="G3676" s="355" t="s">
        <v>599</v>
      </c>
      <c r="H3676" s="430">
        <v>42620</v>
      </c>
      <c r="I3676" s="355">
        <f t="shared" si="65"/>
        <v>5</v>
      </c>
      <c r="J3676" s="430">
        <v>42620</v>
      </c>
      <c r="K3676" s="430">
        <v>22</v>
      </c>
      <c r="L3676" s="431" t="s">
        <v>408</v>
      </c>
      <c r="M3676" s="355" t="s">
        <v>13554</v>
      </c>
    </row>
    <row r="3677" spans="1:13">
      <c r="A3677" s="354">
        <v>45415</v>
      </c>
      <c r="B3677" s="355" t="s">
        <v>8346</v>
      </c>
      <c r="C3677" s="355" t="s">
        <v>8347</v>
      </c>
      <c r="D3677" s="355" t="s">
        <v>8348</v>
      </c>
      <c r="E3677" s="355" t="s">
        <v>597</v>
      </c>
      <c r="F3677" s="355" t="s">
        <v>598</v>
      </c>
      <c r="G3677" s="355" t="s">
        <v>599</v>
      </c>
      <c r="H3677" s="430">
        <v>42720</v>
      </c>
      <c r="I3677" s="355">
        <f t="shared" si="65"/>
        <v>5</v>
      </c>
      <c r="J3677" s="430">
        <v>42720</v>
      </c>
      <c r="K3677" s="430">
        <v>22</v>
      </c>
      <c r="L3677" s="431" t="s">
        <v>408</v>
      </c>
      <c r="M3677" s="355" t="s">
        <v>13553</v>
      </c>
    </row>
    <row r="3678" spans="1:13">
      <c r="A3678" s="354">
        <v>45419</v>
      </c>
      <c r="B3678" s="355" t="s">
        <v>8349</v>
      </c>
      <c r="C3678" s="355" t="s">
        <v>8350</v>
      </c>
      <c r="D3678" s="355" t="s">
        <v>8351</v>
      </c>
      <c r="E3678" s="355" t="s">
        <v>597</v>
      </c>
      <c r="F3678" s="355" t="s">
        <v>598</v>
      </c>
      <c r="G3678" s="355" t="s">
        <v>599</v>
      </c>
      <c r="H3678" s="430">
        <v>42600</v>
      </c>
      <c r="I3678" s="355">
        <f t="shared" si="65"/>
        <v>5</v>
      </c>
      <c r="J3678" s="430">
        <v>42600</v>
      </c>
      <c r="K3678" s="430">
        <v>22</v>
      </c>
      <c r="L3678" s="355" t="s">
        <v>408</v>
      </c>
      <c r="M3678" s="355" t="s">
        <v>13554</v>
      </c>
    </row>
    <row r="3679" spans="1:13">
      <c r="A3679" s="354">
        <v>45419</v>
      </c>
      <c r="B3679" s="355" t="s">
        <v>8352</v>
      </c>
      <c r="C3679" s="355" t="s">
        <v>8353</v>
      </c>
      <c r="D3679" s="355" t="s">
        <v>8354</v>
      </c>
      <c r="E3679" s="355" t="s">
        <v>597</v>
      </c>
      <c r="F3679" s="355" t="s">
        <v>598</v>
      </c>
      <c r="G3679" s="355" t="s">
        <v>599</v>
      </c>
      <c r="H3679" s="430">
        <v>11646</v>
      </c>
      <c r="I3679" s="355">
        <f t="shared" si="65"/>
        <v>5</v>
      </c>
      <c r="J3679" s="430">
        <v>11646</v>
      </c>
      <c r="K3679" s="430">
        <v>6</v>
      </c>
      <c r="L3679" s="431" t="s">
        <v>408</v>
      </c>
      <c r="M3679" s="355" t="s">
        <v>13554</v>
      </c>
    </row>
    <row r="3680" spans="1:13">
      <c r="A3680" s="354">
        <v>45419</v>
      </c>
      <c r="B3680" s="355" t="s">
        <v>8352</v>
      </c>
      <c r="C3680" s="355" t="s">
        <v>8353</v>
      </c>
      <c r="D3680" s="355" t="s">
        <v>8354</v>
      </c>
      <c r="E3680" s="355" t="s">
        <v>597</v>
      </c>
      <c r="F3680" s="355" t="s">
        <v>598</v>
      </c>
      <c r="G3680" s="355" t="s">
        <v>599</v>
      </c>
      <c r="H3680" s="430">
        <v>31054</v>
      </c>
      <c r="I3680" s="355">
        <f t="shared" si="65"/>
        <v>5</v>
      </c>
      <c r="J3680" s="430">
        <v>31054</v>
      </c>
      <c r="K3680" s="430">
        <v>16</v>
      </c>
      <c r="L3680" s="431" t="s">
        <v>408</v>
      </c>
      <c r="M3680" s="355" t="s">
        <v>13553</v>
      </c>
    </row>
    <row r="3681" spans="1:13">
      <c r="A3681" s="354">
        <v>45419</v>
      </c>
      <c r="B3681" s="355" t="s">
        <v>8355</v>
      </c>
      <c r="C3681" s="355" t="s">
        <v>8356</v>
      </c>
      <c r="D3681" s="355" t="s">
        <v>8357</v>
      </c>
      <c r="E3681" s="355" t="s">
        <v>597</v>
      </c>
      <c r="F3681" s="355" t="s">
        <v>598</v>
      </c>
      <c r="G3681" s="355" t="s">
        <v>599</v>
      </c>
      <c r="H3681" s="430">
        <v>41860</v>
      </c>
      <c r="I3681" s="355">
        <f t="shared" si="65"/>
        <v>5</v>
      </c>
      <c r="J3681" s="430">
        <v>41860</v>
      </c>
      <c r="K3681" s="430">
        <v>22</v>
      </c>
      <c r="L3681" s="431" t="s">
        <v>408</v>
      </c>
      <c r="M3681" s="355" t="s">
        <v>13554</v>
      </c>
    </row>
    <row r="3682" spans="1:13">
      <c r="A3682" s="354">
        <v>45422</v>
      </c>
      <c r="B3682" s="355" t="s">
        <v>8358</v>
      </c>
      <c r="C3682" s="355" t="s">
        <v>8359</v>
      </c>
      <c r="D3682" s="355" t="s">
        <v>8360</v>
      </c>
      <c r="E3682" s="355" t="s">
        <v>597</v>
      </c>
      <c r="F3682" s="355" t="s">
        <v>598</v>
      </c>
      <c r="G3682" s="355" t="s">
        <v>599</v>
      </c>
      <c r="H3682" s="430">
        <v>42580</v>
      </c>
      <c r="I3682" s="355">
        <f t="shared" si="65"/>
        <v>5</v>
      </c>
      <c r="J3682" s="430">
        <v>42580</v>
      </c>
      <c r="K3682" s="430">
        <v>22</v>
      </c>
      <c r="L3682" s="431" t="s">
        <v>408</v>
      </c>
      <c r="M3682" s="355" t="s">
        <v>13555</v>
      </c>
    </row>
    <row r="3683" spans="1:13">
      <c r="A3683" s="354">
        <v>45422</v>
      </c>
      <c r="B3683" s="355" t="s">
        <v>8361</v>
      </c>
      <c r="C3683" s="355" t="s">
        <v>8362</v>
      </c>
      <c r="D3683" s="355" t="s">
        <v>8363</v>
      </c>
      <c r="E3683" s="355" t="s">
        <v>597</v>
      </c>
      <c r="F3683" s="355" t="s">
        <v>598</v>
      </c>
      <c r="G3683" s="355" t="s">
        <v>599</v>
      </c>
      <c r="H3683" s="430">
        <v>42360</v>
      </c>
      <c r="I3683" s="355">
        <f t="shared" si="65"/>
        <v>5</v>
      </c>
      <c r="J3683" s="430">
        <v>42360</v>
      </c>
      <c r="K3683" s="430">
        <v>22</v>
      </c>
      <c r="L3683" s="431" t="s">
        <v>408</v>
      </c>
      <c r="M3683" s="355" t="s">
        <v>13555</v>
      </c>
    </row>
    <row r="3684" spans="1:13">
      <c r="A3684" s="354">
        <v>45425</v>
      </c>
      <c r="B3684" s="355" t="s">
        <v>8364</v>
      </c>
      <c r="C3684" s="355" t="s">
        <v>8365</v>
      </c>
      <c r="D3684" s="355" t="s">
        <v>8366</v>
      </c>
      <c r="E3684" s="355" t="s">
        <v>597</v>
      </c>
      <c r="F3684" s="355" t="s">
        <v>598</v>
      </c>
      <c r="G3684" s="355" t="s">
        <v>599</v>
      </c>
      <c r="H3684" s="430">
        <v>42120</v>
      </c>
      <c r="I3684" s="355">
        <f t="shared" si="65"/>
        <v>5</v>
      </c>
      <c r="J3684" s="430">
        <v>42120</v>
      </c>
      <c r="K3684" s="430">
        <v>22</v>
      </c>
      <c r="L3684" s="431" t="s">
        <v>408</v>
      </c>
      <c r="M3684" s="355" t="s">
        <v>13552</v>
      </c>
    </row>
    <row r="3685" spans="1:13">
      <c r="A3685" s="354">
        <v>45427</v>
      </c>
      <c r="B3685" s="355" t="s">
        <v>8367</v>
      </c>
      <c r="C3685" s="355" t="s">
        <v>8368</v>
      </c>
      <c r="D3685" s="355" t="s">
        <v>8369</v>
      </c>
      <c r="E3685" s="355" t="s">
        <v>597</v>
      </c>
      <c r="F3685" s="355" t="s">
        <v>598</v>
      </c>
      <c r="G3685" s="355" t="s">
        <v>599</v>
      </c>
      <c r="H3685" s="430">
        <v>41840</v>
      </c>
      <c r="I3685" s="355">
        <f t="shared" si="65"/>
        <v>5</v>
      </c>
      <c r="J3685" s="430">
        <v>41840</v>
      </c>
      <c r="K3685" s="430">
        <v>22</v>
      </c>
      <c r="L3685" s="431" t="s">
        <v>408</v>
      </c>
      <c r="M3685" s="355" t="s">
        <v>13556</v>
      </c>
    </row>
    <row r="3686" spans="1:13">
      <c r="A3686" s="354">
        <v>45427</v>
      </c>
      <c r="B3686" s="355" t="s">
        <v>8370</v>
      </c>
      <c r="C3686" s="355" t="s">
        <v>8371</v>
      </c>
      <c r="D3686" s="355" t="s">
        <v>8372</v>
      </c>
      <c r="E3686" s="355" t="s">
        <v>597</v>
      </c>
      <c r="F3686" s="355" t="s">
        <v>598</v>
      </c>
      <c r="G3686" s="355" t="s">
        <v>599</v>
      </c>
      <c r="H3686" s="430">
        <v>5730</v>
      </c>
      <c r="I3686" s="355">
        <f t="shared" si="65"/>
        <v>5</v>
      </c>
      <c r="J3686" s="430">
        <v>5730</v>
      </c>
      <c r="K3686" s="430">
        <v>3</v>
      </c>
      <c r="L3686" s="431" t="s">
        <v>408</v>
      </c>
      <c r="M3686" s="355" t="s">
        <v>13556</v>
      </c>
    </row>
    <row r="3687" spans="1:13">
      <c r="A3687" s="354">
        <v>45427</v>
      </c>
      <c r="B3687" s="355" t="s">
        <v>8370</v>
      </c>
      <c r="C3687" s="355" t="s">
        <v>8371</v>
      </c>
      <c r="D3687" s="355" t="s">
        <v>8372</v>
      </c>
      <c r="E3687" s="355" t="s">
        <v>597</v>
      </c>
      <c r="F3687" s="355" t="s">
        <v>598</v>
      </c>
      <c r="G3687" s="355" t="s">
        <v>599</v>
      </c>
      <c r="H3687" s="430">
        <v>36290</v>
      </c>
      <c r="I3687" s="355">
        <f t="shared" si="65"/>
        <v>5</v>
      </c>
      <c r="J3687" s="430">
        <v>36290</v>
      </c>
      <c r="K3687" s="430">
        <v>19</v>
      </c>
      <c r="L3687" s="431" t="s">
        <v>408</v>
      </c>
      <c r="M3687" s="355" t="s">
        <v>13552</v>
      </c>
    </row>
    <row r="3688" spans="1:13">
      <c r="A3688" s="354">
        <v>45429</v>
      </c>
      <c r="B3688" s="355" t="s">
        <v>8373</v>
      </c>
      <c r="C3688" s="355" t="s">
        <v>8374</v>
      </c>
      <c r="D3688" s="355" t="s">
        <v>8375</v>
      </c>
      <c r="E3688" s="355" t="s">
        <v>597</v>
      </c>
      <c r="F3688" s="355" t="s">
        <v>598</v>
      </c>
      <c r="G3688" s="355" t="s">
        <v>599</v>
      </c>
      <c r="H3688" s="430">
        <v>42420</v>
      </c>
      <c r="I3688" s="355">
        <f t="shared" si="65"/>
        <v>5</v>
      </c>
      <c r="J3688" s="430">
        <v>42420</v>
      </c>
      <c r="K3688" s="430">
        <v>22</v>
      </c>
      <c r="L3688" s="431" t="s">
        <v>408</v>
      </c>
      <c r="M3688" s="355" t="s">
        <v>13556</v>
      </c>
    </row>
    <row r="3689" spans="1:13">
      <c r="A3689" s="354">
        <v>45429</v>
      </c>
      <c r="B3689" s="355" t="s">
        <v>8376</v>
      </c>
      <c r="C3689" s="355" t="s">
        <v>8377</v>
      </c>
      <c r="D3689" s="355" t="s">
        <v>8378</v>
      </c>
      <c r="E3689" s="355" t="s">
        <v>597</v>
      </c>
      <c r="F3689" s="355" t="s">
        <v>598</v>
      </c>
      <c r="G3689" s="355" t="s">
        <v>599</v>
      </c>
      <c r="H3689" s="430">
        <v>42660</v>
      </c>
      <c r="I3689" s="355">
        <f t="shared" ref="I3689:I3724" si="66">MONTH(A3689)</f>
        <v>5</v>
      </c>
      <c r="J3689" s="430">
        <v>42660</v>
      </c>
      <c r="K3689" s="430">
        <v>22</v>
      </c>
      <c r="L3689" s="431" t="s">
        <v>408</v>
      </c>
      <c r="M3689" s="355" t="s">
        <v>13556</v>
      </c>
    </row>
    <row r="3690" spans="1:13">
      <c r="A3690" s="354">
        <v>45432</v>
      </c>
      <c r="B3690" s="355" t="s">
        <v>8379</v>
      </c>
      <c r="C3690" s="355" t="s">
        <v>8380</v>
      </c>
      <c r="D3690" s="355" t="s">
        <v>8381</v>
      </c>
      <c r="E3690" s="355" t="s">
        <v>597</v>
      </c>
      <c r="F3690" s="355" t="s">
        <v>598</v>
      </c>
      <c r="G3690" s="355" t="s">
        <v>599</v>
      </c>
      <c r="H3690" s="430">
        <v>42720</v>
      </c>
      <c r="I3690" s="355">
        <f t="shared" si="66"/>
        <v>5</v>
      </c>
      <c r="J3690" s="430">
        <v>42720</v>
      </c>
      <c r="K3690" s="430">
        <v>22</v>
      </c>
      <c r="L3690" s="431" t="s">
        <v>408</v>
      </c>
      <c r="M3690" s="355" t="s">
        <v>13556</v>
      </c>
    </row>
    <row r="3691" spans="1:13">
      <c r="A3691" s="354">
        <v>45433</v>
      </c>
      <c r="B3691" s="355" t="s">
        <v>8382</v>
      </c>
      <c r="C3691" s="355" t="s">
        <v>8383</v>
      </c>
      <c r="D3691" s="355" t="s">
        <v>8384</v>
      </c>
      <c r="E3691" s="355" t="s">
        <v>597</v>
      </c>
      <c r="F3691" s="355" t="s">
        <v>598</v>
      </c>
      <c r="G3691" s="355" t="s">
        <v>599</v>
      </c>
      <c r="H3691" s="430">
        <v>42480</v>
      </c>
      <c r="I3691" s="355">
        <f t="shared" si="66"/>
        <v>5</v>
      </c>
      <c r="J3691" s="430">
        <v>42480</v>
      </c>
      <c r="K3691" s="430">
        <v>22</v>
      </c>
      <c r="L3691" s="431" t="s">
        <v>408</v>
      </c>
      <c r="M3691" s="355" t="s">
        <v>13556</v>
      </c>
    </row>
    <row r="3692" spans="1:13">
      <c r="A3692" s="354">
        <v>45436</v>
      </c>
      <c r="B3692" s="355" t="s">
        <v>8385</v>
      </c>
      <c r="C3692" s="355" t="s">
        <v>8386</v>
      </c>
      <c r="D3692" s="355" t="s">
        <v>8387</v>
      </c>
      <c r="E3692" s="355" t="s">
        <v>597</v>
      </c>
      <c r="F3692" s="355" t="s">
        <v>598</v>
      </c>
      <c r="G3692" s="355" t="s">
        <v>599</v>
      </c>
      <c r="H3692" s="430">
        <v>42680</v>
      </c>
      <c r="I3692" s="355">
        <f t="shared" si="66"/>
        <v>5</v>
      </c>
      <c r="J3692" s="430">
        <v>42680</v>
      </c>
      <c r="K3692" s="430">
        <v>22</v>
      </c>
      <c r="L3692" s="431" t="s">
        <v>408</v>
      </c>
      <c r="M3692" s="355" t="s">
        <v>13554</v>
      </c>
    </row>
    <row r="3693" spans="1:13">
      <c r="A3693" s="354">
        <v>45436</v>
      </c>
      <c r="B3693" s="355" t="s">
        <v>8388</v>
      </c>
      <c r="C3693" s="355" t="s">
        <v>8389</v>
      </c>
      <c r="D3693" s="355" t="s">
        <v>8390</v>
      </c>
      <c r="E3693" s="355" t="s">
        <v>597</v>
      </c>
      <c r="F3693" s="355" t="s">
        <v>598</v>
      </c>
      <c r="G3693" s="355" t="s">
        <v>599</v>
      </c>
      <c r="H3693" s="430">
        <v>42440</v>
      </c>
      <c r="I3693" s="355">
        <f t="shared" si="66"/>
        <v>5</v>
      </c>
      <c r="J3693" s="430">
        <v>42440</v>
      </c>
      <c r="K3693" s="430">
        <v>22</v>
      </c>
      <c r="L3693" s="431" t="s">
        <v>408</v>
      </c>
      <c r="M3693" s="355" t="s">
        <v>13554</v>
      </c>
    </row>
    <row r="3694" spans="1:13">
      <c r="A3694" s="354">
        <v>45460</v>
      </c>
      <c r="B3694" s="355" t="s">
        <v>8391</v>
      </c>
      <c r="C3694" s="355" t="s">
        <v>8392</v>
      </c>
      <c r="D3694" s="355" t="s">
        <v>8393</v>
      </c>
      <c r="E3694" s="355" t="s">
        <v>597</v>
      </c>
      <c r="F3694" s="355" t="s">
        <v>598</v>
      </c>
      <c r="G3694" s="355" t="s">
        <v>599</v>
      </c>
      <c r="H3694" s="430">
        <v>42340</v>
      </c>
      <c r="I3694" s="355">
        <f t="shared" si="66"/>
        <v>6</v>
      </c>
      <c r="J3694" s="430">
        <v>42340</v>
      </c>
      <c r="K3694" s="430">
        <v>22</v>
      </c>
      <c r="L3694" s="431" t="s">
        <v>408</v>
      </c>
      <c r="M3694" s="355" t="s">
        <v>13555</v>
      </c>
    </row>
    <row r="3695" spans="1:13">
      <c r="A3695" s="354">
        <v>45460</v>
      </c>
      <c r="B3695" s="355" t="s">
        <v>8394</v>
      </c>
      <c r="C3695" s="355" t="s">
        <v>8395</v>
      </c>
      <c r="D3695" s="355" t="s">
        <v>8396</v>
      </c>
      <c r="E3695" s="355" t="s">
        <v>597</v>
      </c>
      <c r="F3695" s="355" t="s">
        <v>598</v>
      </c>
      <c r="G3695" s="355" t="s">
        <v>599</v>
      </c>
      <c r="H3695" s="430">
        <v>41960</v>
      </c>
      <c r="I3695" s="355">
        <f t="shared" si="66"/>
        <v>6</v>
      </c>
      <c r="J3695" s="430">
        <v>41960</v>
      </c>
      <c r="K3695" s="430">
        <v>22</v>
      </c>
      <c r="L3695" s="431" t="s">
        <v>408</v>
      </c>
      <c r="M3695" s="355" t="s">
        <v>13555</v>
      </c>
    </row>
    <row r="3696" spans="1:13">
      <c r="A3696" s="354">
        <v>45446</v>
      </c>
      <c r="B3696" s="355" t="s">
        <v>8397</v>
      </c>
      <c r="C3696" s="355" t="s">
        <v>8398</v>
      </c>
      <c r="D3696" s="355" t="s">
        <v>8399</v>
      </c>
      <c r="E3696" s="355" t="s">
        <v>597</v>
      </c>
      <c r="F3696" s="355" t="s">
        <v>598</v>
      </c>
      <c r="G3696" s="355" t="s">
        <v>599</v>
      </c>
      <c r="H3696" s="430">
        <v>42820</v>
      </c>
      <c r="I3696" s="355">
        <f t="shared" si="66"/>
        <v>6</v>
      </c>
      <c r="J3696" s="430">
        <v>42820</v>
      </c>
      <c r="K3696" s="430">
        <v>22</v>
      </c>
      <c r="L3696" s="431" t="s">
        <v>408</v>
      </c>
      <c r="M3696" s="355" t="s">
        <v>13556</v>
      </c>
    </row>
    <row r="3697" spans="1:13">
      <c r="A3697" s="354">
        <v>45447</v>
      </c>
      <c r="B3697" s="355" t="s">
        <v>8400</v>
      </c>
      <c r="C3697" s="355" t="s">
        <v>8401</v>
      </c>
      <c r="D3697" s="355" t="s">
        <v>8402</v>
      </c>
      <c r="E3697" s="355" t="s">
        <v>597</v>
      </c>
      <c r="F3697" s="355" t="s">
        <v>598</v>
      </c>
      <c r="G3697" s="355" t="s">
        <v>599</v>
      </c>
      <c r="H3697" s="430">
        <v>25196</v>
      </c>
      <c r="I3697" s="355">
        <f t="shared" si="66"/>
        <v>6</v>
      </c>
      <c r="J3697" s="430">
        <v>25196</v>
      </c>
      <c r="K3697" s="430">
        <v>13</v>
      </c>
      <c r="L3697" s="431" t="s">
        <v>408</v>
      </c>
      <c r="M3697" s="355" t="s">
        <v>13554</v>
      </c>
    </row>
    <row r="3698" spans="1:13">
      <c r="A3698" s="354">
        <v>45447</v>
      </c>
      <c r="B3698" s="355" t="s">
        <v>8400</v>
      </c>
      <c r="C3698" s="355" t="s">
        <v>8401</v>
      </c>
      <c r="D3698" s="355" t="s">
        <v>8402</v>
      </c>
      <c r="E3698" s="355" t="s">
        <v>597</v>
      </c>
      <c r="F3698" s="355" t="s">
        <v>598</v>
      </c>
      <c r="G3698" s="355" t="s">
        <v>599</v>
      </c>
      <c r="H3698" s="430">
        <v>17444</v>
      </c>
      <c r="I3698" s="355">
        <f t="shared" si="66"/>
        <v>6</v>
      </c>
      <c r="J3698" s="430">
        <v>17444</v>
      </c>
      <c r="K3698" s="430">
        <v>9</v>
      </c>
      <c r="L3698" s="431" t="s">
        <v>408</v>
      </c>
      <c r="M3698" s="355" t="s">
        <v>13556</v>
      </c>
    </row>
    <row r="3699" spans="1:13">
      <c r="A3699" s="354">
        <v>45453</v>
      </c>
      <c r="B3699" s="355" t="s">
        <v>8403</v>
      </c>
      <c r="C3699" s="355" t="s">
        <v>8404</v>
      </c>
      <c r="D3699" s="355" t="s">
        <v>8405</v>
      </c>
      <c r="E3699" s="355" t="s">
        <v>597</v>
      </c>
      <c r="F3699" s="355" t="s">
        <v>598</v>
      </c>
      <c r="G3699" s="355" t="s">
        <v>599</v>
      </c>
      <c r="H3699" s="430">
        <v>7750</v>
      </c>
      <c r="I3699" s="355">
        <f t="shared" si="66"/>
        <v>6</v>
      </c>
      <c r="J3699" s="430">
        <v>7750</v>
      </c>
      <c r="K3699" s="430">
        <v>4</v>
      </c>
      <c r="L3699" s="431" t="s">
        <v>408</v>
      </c>
      <c r="M3699" s="355" t="s">
        <v>13557</v>
      </c>
    </row>
    <row r="3700" spans="1:13">
      <c r="A3700" s="354">
        <v>45453</v>
      </c>
      <c r="B3700" s="355" t="s">
        <v>8403</v>
      </c>
      <c r="C3700" s="355" t="s">
        <v>8404</v>
      </c>
      <c r="D3700" s="355" t="s">
        <v>8405</v>
      </c>
      <c r="E3700" s="355" t="s">
        <v>597</v>
      </c>
      <c r="F3700" s="355" t="s">
        <v>598</v>
      </c>
      <c r="G3700" s="355" t="s">
        <v>599</v>
      </c>
      <c r="H3700" s="430">
        <v>34870</v>
      </c>
      <c r="I3700" s="355">
        <f t="shared" si="66"/>
        <v>6</v>
      </c>
      <c r="J3700" s="430">
        <v>34870</v>
      </c>
      <c r="K3700" s="430">
        <v>18</v>
      </c>
      <c r="L3700" s="431" t="s">
        <v>408</v>
      </c>
      <c r="M3700" s="355" t="s">
        <v>13554</v>
      </c>
    </row>
    <row r="3701" spans="1:13">
      <c r="A3701" s="354">
        <v>45453</v>
      </c>
      <c r="B3701" s="355" t="s">
        <v>8406</v>
      </c>
      <c r="C3701" s="355" t="s">
        <v>8407</v>
      </c>
      <c r="D3701" s="355" t="s">
        <v>8408</v>
      </c>
      <c r="E3701" s="355" t="s">
        <v>597</v>
      </c>
      <c r="F3701" s="355" t="s">
        <v>598</v>
      </c>
      <c r="G3701" s="355" t="s">
        <v>599</v>
      </c>
      <c r="H3701" s="430">
        <v>42300</v>
      </c>
      <c r="I3701" s="355">
        <f t="shared" si="66"/>
        <v>6</v>
      </c>
      <c r="J3701" s="430">
        <v>42300</v>
      </c>
      <c r="K3701" s="430">
        <v>22</v>
      </c>
      <c r="L3701" s="431" t="s">
        <v>408</v>
      </c>
      <c r="M3701" s="355" t="s">
        <v>13557</v>
      </c>
    </row>
    <row r="3702" spans="1:13">
      <c r="A3702" s="354">
        <v>45454</v>
      </c>
      <c r="B3702" s="355" t="s">
        <v>8409</v>
      </c>
      <c r="C3702" s="355" t="s">
        <v>8410</v>
      </c>
      <c r="D3702" s="355" t="s">
        <v>8411</v>
      </c>
      <c r="E3702" s="355" t="s">
        <v>597</v>
      </c>
      <c r="F3702" s="355" t="s">
        <v>598</v>
      </c>
      <c r="G3702" s="355" t="s">
        <v>599</v>
      </c>
      <c r="H3702" s="430">
        <v>42400</v>
      </c>
      <c r="I3702" s="355">
        <f t="shared" si="66"/>
        <v>6</v>
      </c>
      <c r="J3702" s="430">
        <v>42400</v>
      </c>
      <c r="K3702" s="430">
        <v>22</v>
      </c>
      <c r="L3702" s="431" t="s">
        <v>408</v>
      </c>
      <c r="M3702" s="355" t="s">
        <v>13557</v>
      </c>
    </row>
    <row r="3703" spans="1:13">
      <c r="A3703" s="354">
        <v>45455</v>
      </c>
      <c r="B3703" s="355" t="s">
        <v>8412</v>
      </c>
      <c r="C3703" s="355" t="s">
        <v>8413</v>
      </c>
      <c r="D3703" s="355" t="s">
        <v>8414</v>
      </c>
      <c r="E3703" s="355" t="s">
        <v>597</v>
      </c>
      <c r="F3703" s="355" t="s">
        <v>598</v>
      </c>
      <c r="G3703" s="355" t="s">
        <v>599</v>
      </c>
      <c r="H3703" s="430">
        <v>42280</v>
      </c>
      <c r="I3703" s="355">
        <f t="shared" si="66"/>
        <v>6</v>
      </c>
      <c r="J3703" s="430">
        <v>42280</v>
      </c>
      <c r="K3703" s="430">
        <v>22</v>
      </c>
      <c r="L3703" s="431" t="s">
        <v>408</v>
      </c>
      <c r="M3703" s="355" t="s">
        <v>13555</v>
      </c>
    </row>
    <row r="3704" spans="1:13">
      <c r="A3704" s="354">
        <v>45460</v>
      </c>
      <c r="B3704" s="355" t="s">
        <v>8415</v>
      </c>
      <c r="C3704" s="355" t="s">
        <v>8416</v>
      </c>
      <c r="D3704" s="355" t="s">
        <v>8417</v>
      </c>
      <c r="E3704" s="355" t="s">
        <v>597</v>
      </c>
      <c r="F3704" s="355" t="s">
        <v>598</v>
      </c>
      <c r="G3704" s="355" t="s">
        <v>599</v>
      </c>
      <c r="H3704" s="430">
        <v>42200</v>
      </c>
      <c r="I3704" s="355">
        <f t="shared" si="66"/>
        <v>6</v>
      </c>
      <c r="J3704" s="430">
        <v>42200</v>
      </c>
      <c r="K3704" s="430">
        <v>22</v>
      </c>
      <c r="L3704" s="431" t="s">
        <v>408</v>
      </c>
      <c r="M3704" s="355" t="s">
        <v>13555</v>
      </c>
    </row>
    <row r="3705" spans="1:13">
      <c r="A3705" s="354">
        <v>45461</v>
      </c>
      <c r="B3705" s="355" t="s">
        <v>8418</v>
      </c>
      <c r="C3705" s="355" t="s">
        <v>8419</v>
      </c>
      <c r="D3705" s="355" t="s">
        <v>8420</v>
      </c>
      <c r="E3705" s="355" t="s">
        <v>597</v>
      </c>
      <c r="F3705" s="355" t="s">
        <v>598</v>
      </c>
      <c r="G3705" s="355" t="s">
        <v>599</v>
      </c>
      <c r="H3705" s="430">
        <v>16171</v>
      </c>
      <c r="I3705" s="355">
        <f t="shared" si="66"/>
        <v>6</v>
      </c>
      <c r="J3705" s="430">
        <v>16171</v>
      </c>
      <c r="K3705" s="430">
        <v>8</v>
      </c>
      <c r="L3705" s="431" t="s">
        <v>408</v>
      </c>
      <c r="M3705" s="355" t="s">
        <v>13558</v>
      </c>
    </row>
    <row r="3706" spans="1:13">
      <c r="A3706" s="354">
        <v>45461</v>
      </c>
      <c r="B3706" s="355" t="s">
        <v>8418</v>
      </c>
      <c r="C3706" s="355" t="s">
        <v>8419</v>
      </c>
      <c r="D3706" s="355" t="s">
        <v>8420</v>
      </c>
      <c r="E3706" s="355" t="s">
        <v>597</v>
      </c>
      <c r="F3706" s="355" t="s">
        <v>598</v>
      </c>
      <c r="G3706" s="355" t="s">
        <v>599</v>
      </c>
      <c r="H3706" s="430">
        <v>25989</v>
      </c>
      <c r="I3706" s="355">
        <f t="shared" si="66"/>
        <v>6</v>
      </c>
      <c r="J3706" s="430">
        <v>25989</v>
      </c>
      <c r="K3706" s="430">
        <v>14</v>
      </c>
      <c r="L3706" s="431" t="s">
        <v>408</v>
      </c>
      <c r="M3706" s="355" t="s">
        <v>13555</v>
      </c>
    </row>
    <row r="3707" spans="1:13">
      <c r="A3707" s="354">
        <v>45462</v>
      </c>
      <c r="B3707" s="355" t="s">
        <v>8421</v>
      </c>
      <c r="C3707" s="355" t="s">
        <v>8422</v>
      </c>
      <c r="D3707" s="355" t="s">
        <v>8423</v>
      </c>
      <c r="E3707" s="355" t="s">
        <v>597</v>
      </c>
      <c r="F3707" s="355" t="s">
        <v>598</v>
      </c>
      <c r="G3707" s="355" t="s">
        <v>599</v>
      </c>
      <c r="H3707" s="430">
        <v>42220</v>
      </c>
      <c r="I3707" s="355">
        <f t="shared" si="66"/>
        <v>6</v>
      </c>
      <c r="J3707" s="430">
        <v>42220</v>
      </c>
      <c r="K3707" s="430">
        <v>22</v>
      </c>
      <c r="L3707" s="431" t="s">
        <v>408</v>
      </c>
      <c r="M3707" s="355" t="s">
        <v>13557</v>
      </c>
    </row>
    <row r="3708" spans="1:13">
      <c r="A3708" s="354">
        <v>45467</v>
      </c>
      <c r="B3708" s="355" t="s">
        <v>8424</v>
      </c>
      <c r="C3708" s="355" t="s">
        <v>8425</v>
      </c>
      <c r="D3708" s="355" t="s">
        <v>8426</v>
      </c>
      <c r="E3708" s="355" t="s">
        <v>597</v>
      </c>
      <c r="F3708" s="355" t="s">
        <v>598</v>
      </c>
      <c r="G3708" s="355" t="s">
        <v>599</v>
      </c>
      <c r="H3708" s="430">
        <v>42080</v>
      </c>
      <c r="I3708" s="355">
        <f t="shared" si="66"/>
        <v>6</v>
      </c>
      <c r="J3708" s="430">
        <v>42080</v>
      </c>
      <c r="K3708" s="430">
        <v>22</v>
      </c>
      <c r="L3708" s="431" t="s">
        <v>408</v>
      </c>
      <c r="M3708" s="355" t="s">
        <v>13559</v>
      </c>
    </row>
    <row r="3709" spans="1:13">
      <c r="A3709" s="354">
        <v>45469</v>
      </c>
      <c r="B3709" s="355" t="s">
        <v>8427</v>
      </c>
      <c r="C3709" s="355" t="s">
        <v>8428</v>
      </c>
      <c r="D3709" s="355" t="s">
        <v>8429</v>
      </c>
      <c r="E3709" s="355" t="s">
        <v>597</v>
      </c>
      <c r="F3709" s="355" t="s">
        <v>598</v>
      </c>
      <c r="G3709" s="355" t="s">
        <v>599</v>
      </c>
      <c r="H3709" s="430">
        <v>42080</v>
      </c>
      <c r="I3709" s="355">
        <f t="shared" si="66"/>
        <v>6</v>
      </c>
      <c r="J3709" s="430">
        <v>42080</v>
      </c>
      <c r="K3709" s="430">
        <v>22</v>
      </c>
      <c r="L3709" s="431" t="s">
        <v>408</v>
      </c>
      <c r="M3709" s="355" t="s">
        <v>13557</v>
      </c>
    </row>
    <row r="3710" spans="1:13">
      <c r="A3710" s="354">
        <v>45476</v>
      </c>
      <c r="B3710" s="355" t="s">
        <v>8430</v>
      </c>
      <c r="C3710" s="355" t="s">
        <v>8431</v>
      </c>
      <c r="D3710" s="355" t="s">
        <v>8432</v>
      </c>
      <c r="E3710" s="355" t="s">
        <v>597</v>
      </c>
      <c r="F3710" s="355" t="s">
        <v>598</v>
      </c>
      <c r="G3710" s="355" t="s">
        <v>599</v>
      </c>
      <c r="H3710" s="430">
        <v>42240</v>
      </c>
      <c r="I3710" s="355">
        <f t="shared" si="66"/>
        <v>7</v>
      </c>
      <c r="J3710" s="430">
        <v>42240</v>
      </c>
      <c r="K3710" s="430">
        <v>22</v>
      </c>
      <c r="L3710" s="431" t="s">
        <v>408</v>
      </c>
      <c r="M3710" s="355" t="s">
        <v>13557</v>
      </c>
    </row>
    <row r="3711" spans="1:13">
      <c r="A3711" s="354">
        <v>45471</v>
      </c>
      <c r="B3711" s="355" t="s">
        <v>8433</v>
      </c>
      <c r="C3711" s="355" t="s">
        <v>8434</v>
      </c>
      <c r="D3711" s="355" t="s">
        <v>8435</v>
      </c>
      <c r="E3711" s="355" t="s">
        <v>597</v>
      </c>
      <c r="F3711" s="355" t="s">
        <v>598</v>
      </c>
      <c r="G3711" s="355" t="s">
        <v>599</v>
      </c>
      <c r="H3711" s="430">
        <v>42500</v>
      </c>
      <c r="I3711" s="355">
        <f t="shared" si="66"/>
        <v>6</v>
      </c>
      <c r="J3711" s="430">
        <v>42500</v>
      </c>
      <c r="K3711" s="430">
        <v>22</v>
      </c>
      <c r="L3711" s="431" t="s">
        <v>408</v>
      </c>
      <c r="M3711" s="355" t="s">
        <v>13557</v>
      </c>
    </row>
    <row r="3712" spans="1:13">
      <c r="A3712" s="354">
        <v>45478</v>
      </c>
      <c r="B3712" s="355" t="s">
        <v>8436</v>
      </c>
      <c r="C3712" s="355" t="s">
        <v>8437</v>
      </c>
      <c r="D3712" s="355" t="s">
        <v>8438</v>
      </c>
      <c r="E3712" s="355" t="s">
        <v>597</v>
      </c>
      <c r="F3712" s="355" t="s">
        <v>598</v>
      </c>
      <c r="G3712" s="355" t="s">
        <v>599</v>
      </c>
      <c r="H3712" s="430">
        <v>42660</v>
      </c>
      <c r="I3712" s="355">
        <f t="shared" si="66"/>
        <v>7</v>
      </c>
      <c r="J3712" s="430">
        <v>42660</v>
      </c>
      <c r="K3712" s="430">
        <v>22</v>
      </c>
      <c r="L3712" s="431" t="s">
        <v>408</v>
      </c>
      <c r="M3712" s="355" t="s">
        <v>13560</v>
      </c>
    </row>
    <row r="3713" spans="1:13">
      <c r="A3713" s="354">
        <v>45481</v>
      </c>
      <c r="B3713" s="355" t="s">
        <v>8439</v>
      </c>
      <c r="C3713" s="355" t="s">
        <v>8440</v>
      </c>
      <c r="D3713" s="355" t="s">
        <v>8441</v>
      </c>
      <c r="E3713" s="355" t="s">
        <v>597</v>
      </c>
      <c r="F3713" s="355" t="s">
        <v>598</v>
      </c>
      <c r="G3713" s="355" t="s">
        <v>599</v>
      </c>
      <c r="H3713" s="430">
        <v>42320</v>
      </c>
      <c r="I3713" s="355">
        <f t="shared" si="66"/>
        <v>7</v>
      </c>
      <c r="J3713" s="430">
        <v>42320</v>
      </c>
      <c r="K3713" s="430">
        <v>22</v>
      </c>
      <c r="L3713" s="431" t="s">
        <v>408</v>
      </c>
      <c r="M3713" s="355" t="s">
        <v>13560</v>
      </c>
    </row>
    <row r="3714" spans="1:13">
      <c r="A3714" s="354">
        <v>45482</v>
      </c>
      <c r="B3714" s="355" t="s">
        <v>8442</v>
      </c>
      <c r="C3714" s="355" t="s">
        <v>8443</v>
      </c>
      <c r="D3714" s="355" t="s">
        <v>8444</v>
      </c>
      <c r="E3714" s="355" t="s">
        <v>597</v>
      </c>
      <c r="F3714" s="355" t="s">
        <v>598</v>
      </c>
      <c r="G3714" s="355" t="s">
        <v>599</v>
      </c>
      <c r="H3714" s="430">
        <v>42780</v>
      </c>
      <c r="I3714" s="355">
        <f t="shared" si="66"/>
        <v>7</v>
      </c>
      <c r="J3714" s="430">
        <v>42780</v>
      </c>
      <c r="K3714" s="430">
        <v>22</v>
      </c>
      <c r="L3714" s="431" t="s">
        <v>408</v>
      </c>
      <c r="M3714" s="355" t="s">
        <v>13560</v>
      </c>
    </row>
    <row r="3715" spans="1:13">
      <c r="A3715" s="354">
        <v>45485</v>
      </c>
      <c r="B3715" s="355" t="s">
        <v>8445</v>
      </c>
      <c r="C3715" s="355" t="s">
        <v>8446</v>
      </c>
      <c r="D3715" s="355" t="s">
        <v>8447</v>
      </c>
      <c r="E3715" s="355" t="s">
        <v>597</v>
      </c>
      <c r="F3715" s="355" t="s">
        <v>598</v>
      </c>
      <c r="G3715" s="355" t="s">
        <v>599</v>
      </c>
      <c r="H3715" s="430">
        <v>22085</v>
      </c>
      <c r="I3715" s="355">
        <f t="shared" si="66"/>
        <v>7</v>
      </c>
      <c r="J3715" s="430">
        <v>22085</v>
      </c>
      <c r="K3715" s="430">
        <v>11</v>
      </c>
      <c r="L3715" s="431" t="s">
        <v>408</v>
      </c>
      <c r="M3715" s="355" t="s">
        <v>13558</v>
      </c>
    </row>
    <row r="3716" spans="1:13">
      <c r="A3716" s="354">
        <v>45485</v>
      </c>
      <c r="B3716" s="355" t="s">
        <v>8445</v>
      </c>
      <c r="C3716" s="355" t="s">
        <v>8446</v>
      </c>
      <c r="D3716" s="355" t="s">
        <v>8447</v>
      </c>
      <c r="E3716" s="355" t="s">
        <v>597</v>
      </c>
      <c r="F3716" s="355" t="s">
        <v>598</v>
      </c>
      <c r="G3716" s="355" t="s">
        <v>599</v>
      </c>
      <c r="H3716" s="430">
        <v>20135</v>
      </c>
      <c r="I3716" s="355">
        <f t="shared" si="66"/>
        <v>7</v>
      </c>
      <c r="J3716" s="430">
        <v>20135</v>
      </c>
      <c r="K3716" s="430">
        <v>11</v>
      </c>
      <c r="L3716" s="431" t="s">
        <v>408</v>
      </c>
      <c r="M3716" s="355" t="s">
        <v>13557</v>
      </c>
    </row>
    <row r="3717" spans="1:13">
      <c r="A3717" s="354">
        <v>45485</v>
      </c>
      <c r="B3717" s="355" t="s">
        <v>8448</v>
      </c>
      <c r="C3717" s="355" t="s">
        <v>8449</v>
      </c>
      <c r="D3717" s="355" t="s">
        <v>8450</v>
      </c>
      <c r="E3717" s="355" t="s">
        <v>597</v>
      </c>
      <c r="F3717" s="355" t="s">
        <v>598</v>
      </c>
      <c r="G3717" s="355" t="s">
        <v>599</v>
      </c>
      <c r="H3717" s="430">
        <v>43060</v>
      </c>
      <c r="I3717" s="355">
        <f t="shared" si="66"/>
        <v>7</v>
      </c>
      <c r="J3717" s="430">
        <v>43060</v>
      </c>
      <c r="K3717" s="430">
        <v>22</v>
      </c>
      <c r="L3717" s="431" t="s">
        <v>408</v>
      </c>
      <c r="M3717" s="355" t="s">
        <v>13558</v>
      </c>
    </row>
    <row r="3718" spans="1:13">
      <c r="A3718" s="354">
        <v>45488</v>
      </c>
      <c r="B3718" s="355" t="s">
        <v>8451</v>
      </c>
      <c r="C3718" s="355" t="s">
        <v>8452</v>
      </c>
      <c r="D3718" s="355" t="s">
        <v>8453</v>
      </c>
      <c r="E3718" s="355" t="s">
        <v>597</v>
      </c>
      <c r="F3718" s="355" t="s">
        <v>598</v>
      </c>
      <c r="G3718" s="355" t="s">
        <v>599</v>
      </c>
      <c r="H3718" s="430">
        <v>43020</v>
      </c>
      <c r="I3718" s="355">
        <f t="shared" si="66"/>
        <v>7</v>
      </c>
      <c r="J3718" s="430">
        <v>43020</v>
      </c>
      <c r="K3718" s="430">
        <v>22</v>
      </c>
      <c r="L3718" s="431" t="s">
        <v>408</v>
      </c>
      <c r="M3718" s="355" t="s">
        <v>13558</v>
      </c>
    </row>
    <row r="3719" spans="1:13">
      <c r="A3719" s="354">
        <v>45489</v>
      </c>
      <c r="B3719" s="355" t="s">
        <v>8454</v>
      </c>
      <c r="C3719" s="355" t="s">
        <v>612</v>
      </c>
      <c r="D3719" s="355" t="s">
        <v>8455</v>
      </c>
      <c r="E3719" s="355" t="s">
        <v>597</v>
      </c>
      <c r="F3719" s="355" t="s">
        <v>598</v>
      </c>
      <c r="G3719" s="355" t="s">
        <v>599</v>
      </c>
      <c r="H3719" s="430">
        <v>42740</v>
      </c>
      <c r="I3719" s="355">
        <f t="shared" si="66"/>
        <v>7</v>
      </c>
      <c r="J3719" s="430">
        <v>42740</v>
      </c>
      <c r="K3719" s="430">
        <v>22</v>
      </c>
      <c r="L3719" s="431" t="s">
        <v>408</v>
      </c>
      <c r="M3719" s="355" t="s">
        <v>13560</v>
      </c>
    </row>
    <row r="3720" spans="1:13">
      <c r="A3720" s="354">
        <v>45503</v>
      </c>
      <c r="B3720" s="355" t="s">
        <v>8456</v>
      </c>
      <c r="C3720" s="355" t="s">
        <v>8457</v>
      </c>
      <c r="D3720" s="355" t="s">
        <v>8458</v>
      </c>
      <c r="E3720" s="355" t="s">
        <v>597</v>
      </c>
      <c r="F3720" s="355" t="s">
        <v>598</v>
      </c>
      <c r="G3720" s="355" t="s">
        <v>599</v>
      </c>
      <c r="H3720" s="430">
        <v>42720</v>
      </c>
      <c r="I3720" s="355">
        <f t="shared" si="66"/>
        <v>7</v>
      </c>
      <c r="J3720" s="430">
        <v>42720</v>
      </c>
      <c r="K3720" s="430">
        <v>22</v>
      </c>
      <c r="L3720" s="431" t="s">
        <v>408</v>
      </c>
      <c r="M3720" s="355" t="s">
        <v>13558</v>
      </c>
    </row>
    <row r="3721" spans="1:13">
      <c r="A3721" s="354">
        <v>45503</v>
      </c>
      <c r="B3721" s="355" t="s">
        <v>8459</v>
      </c>
      <c r="C3721" s="355" t="s">
        <v>8460</v>
      </c>
      <c r="D3721" s="355" t="s">
        <v>8461</v>
      </c>
      <c r="E3721" s="355" t="s">
        <v>597</v>
      </c>
      <c r="F3721" s="355" t="s">
        <v>598</v>
      </c>
      <c r="G3721" s="355" t="s">
        <v>599</v>
      </c>
      <c r="H3721" s="430">
        <v>42620</v>
      </c>
      <c r="I3721" s="355">
        <f t="shared" si="66"/>
        <v>7</v>
      </c>
      <c r="J3721" s="430">
        <v>42620</v>
      </c>
      <c r="K3721" s="430">
        <v>22</v>
      </c>
      <c r="L3721" s="431" t="s">
        <v>408</v>
      </c>
      <c r="M3721" s="355" t="s">
        <v>13558</v>
      </c>
    </row>
    <row r="3722" spans="1:13">
      <c r="A3722" s="354">
        <v>45495</v>
      </c>
      <c r="B3722" s="355" t="s">
        <v>8462</v>
      </c>
      <c r="C3722" s="355" t="s">
        <v>618</v>
      </c>
      <c r="D3722" s="355" t="s">
        <v>8463</v>
      </c>
      <c r="E3722" s="355" t="s">
        <v>597</v>
      </c>
      <c r="F3722" s="355" t="s">
        <v>598</v>
      </c>
      <c r="G3722" s="355" t="s">
        <v>599</v>
      </c>
      <c r="H3722" s="430">
        <v>42660</v>
      </c>
      <c r="I3722" s="355">
        <f t="shared" si="66"/>
        <v>7</v>
      </c>
      <c r="J3722" s="430">
        <v>42660</v>
      </c>
      <c r="K3722" s="430">
        <v>22</v>
      </c>
      <c r="L3722" s="431" t="s">
        <v>408</v>
      </c>
      <c r="M3722" s="355" t="s">
        <v>13561</v>
      </c>
    </row>
    <row r="3723" spans="1:13">
      <c r="A3723" s="354">
        <v>45513</v>
      </c>
      <c r="B3723" s="355" t="s">
        <v>8464</v>
      </c>
      <c r="C3723" s="355" t="s">
        <v>8465</v>
      </c>
      <c r="D3723" s="355" t="s">
        <v>8466</v>
      </c>
      <c r="E3723" s="355" t="s">
        <v>597</v>
      </c>
      <c r="F3723" s="355" t="s">
        <v>598</v>
      </c>
      <c r="G3723" s="355" t="s">
        <v>599</v>
      </c>
      <c r="H3723" s="430">
        <v>42440</v>
      </c>
      <c r="I3723" s="355">
        <f t="shared" si="66"/>
        <v>8</v>
      </c>
      <c r="J3723" s="430">
        <v>42440</v>
      </c>
      <c r="K3723" s="430">
        <v>22</v>
      </c>
      <c r="L3723" s="431" t="s">
        <v>408</v>
      </c>
      <c r="M3723" s="355" t="s">
        <v>13561</v>
      </c>
    </row>
    <row r="3724" spans="1:13">
      <c r="A3724" s="354">
        <v>45497</v>
      </c>
      <c r="B3724" s="355" t="s">
        <v>8467</v>
      </c>
      <c r="C3724" s="355" t="s">
        <v>8468</v>
      </c>
      <c r="D3724" s="355" t="s">
        <v>8469</v>
      </c>
      <c r="E3724" s="355" t="s">
        <v>597</v>
      </c>
      <c r="F3724" s="355" t="s">
        <v>598</v>
      </c>
      <c r="G3724" s="355" t="s">
        <v>599</v>
      </c>
      <c r="H3724" s="430">
        <v>42520</v>
      </c>
      <c r="I3724" s="355">
        <f t="shared" si="66"/>
        <v>7</v>
      </c>
      <c r="J3724" s="430">
        <v>42520</v>
      </c>
      <c r="K3724" s="430">
        <v>22</v>
      </c>
      <c r="L3724" s="431" t="s">
        <v>408</v>
      </c>
      <c r="M3724" s="355" t="s">
        <v>13561</v>
      </c>
    </row>
    <row r="3725" spans="1:13">
      <c r="A3725" s="432">
        <v>45513</v>
      </c>
      <c r="B3725" s="355" t="s">
        <v>8470</v>
      </c>
      <c r="C3725" s="355" t="s">
        <v>8471</v>
      </c>
      <c r="D3725" s="355" t="s">
        <v>8472</v>
      </c>
      <c r="E3725" s="355" t="s">
        <v>597</v>
      </c>
      <c r="F3725" s="355" t="s">
        <v>598</v>
      </c>
      <c r="G3725" s="355" t="s">
        <v>599</v>
      </c>
      <c r="H3725" s="430">
        <v>19582</v>
      </c>
      <c r="J3725" s="430">
        <v>19582</v>
      </c>
      <c r="K3725" s="430">
        <v>10</v>
      </c>
      <c r="L3725" s="355" t="s">
        <v>408</v>
      </c>
      <c r="M3725" s="355" t="s">
        <v>13562</v>
      </c>
    </row>
    <row r="3726" spans="1:13">
      <c r="A3726" s="354">
        <v>45513</v>
      </c>
      <c r="B3726" s="355" t="s">
        <v>8470</v>
      </c>
      <c r="C3726" s="355" t="s">
        <v>8471</v>
      </c>
      <c r="D3726" s="355" t="s">
        <v>8472</v>
      </c>
      <c r="E3726" s="355" t="s">
        <v>597</v>
      </c>
      <c r="F3726" s="355" t="s">
        <v>598</v>
      </c>
      <c r="G3726" s="355" t="s">
        <v>599</v>
      </c>
      <c r="H3726" s="430">
        <v>23498</v>
      </c>
      <c r="I3726" s="355">
        <f t="shared" ref="I3726:I3740" si="67">MONTH(A3726)</f>
        <v>8</v>
      </c>
      <c r="J3726" s="430">
        <v>23498</v>
      </c>
      <c r="K3726" s="430">
        <v>12</v>
      </c>
      <c r="L3726" s="355" t="s">
        <v>408</v>
      </c>
      <c r="M3726" s="355" t="s">
        <v>13561</v>
      </c>
    </row>
    <row r="3727" spans="1:13">
      <c r="A3727" s="354">
        <v>45513</v>
      </c>
      <c r="B3727" s="355" t="s">
        <v>8473</v>
      </c>
      <c r="C3727" s="355" t="s">
        <v>8474</v>
      </c>
      <c r="D3727" s="355" t="s">
        <v>8475</v>
      </c>
      <c r="E3727" s="355" t="s">
        <v>597</v>
      </c>
      <c r="F3727" s="355" t="s">
        <v>598</v>
      </c>
      <c r="G3727" s="355" t="s">
        <v>599</v>
      </c>
      <c r="H3727" s="430">
        <v>1980</v>
      </c>
      <c r="I3727" s="355">
        <f t="shared" si="67"/>
        <v>8</v>
      </c>
      <c r="J3727" s="430">
        <v>1980</v>
      </c>
      <c r="K3727" s="430">
        <v>1</v>
      </c>
      <c r="L3727" s="355" t="s">
        <v>408</v>
      </c>
      <c r="M3727" s="355" t="s">
        <v>13562</v>
      </c>
    </row>
    <row r="3728" spans="1:13">
      <c r="A3728" s="354">
        <v>45513</v>
      </c>
      <c r="B3728" s="355" t="s">
        <v>8473</v>
      </c>
      <c r="C3728" s="355" t="s">
        <v>8474</v>
      </c>
      <c r="D3728" s="355" t="s">
        <v>8475</v>
      </c>
      <c r="E3728" s="355" t="s">
        <v>597</v>
      </c>
      <c r="F3728" s="355" t="s">
        <v>598</v>
      </c>
      <c r="G3728" s="355" t="s">
        <v>599</v>
      </c>
      <c r="H3728" s="430">
        <v>40900</v>
      </c>
      <c r="I3728" s="355">
        <f t="shared" si="67"/>
        <v>8</v>
      </c>
      <c r="J3728" s="430">
        <v>40900</v>
      </c>
      <c r="K3728" s="430">
        <v>21</v>
      </c>
      <c r="L3728" s="431" t="s">
        <v>408</v>
      </c>
      <c r="M3728" s="355" t="s">
        <v>13561</v>
      </c>
    </row>
    <row r="3729" spans="1:13">
      <c r="A3729" s="354">
        <v>45513</v>
      </c>
      <c r="B3729" s="355" t="s">
        <v>8476</v>
      </c>
      <c r="C3729" s="355" t="s">
        <v>8477</v>
      </c>
      <c r="D3729" s="355" t="s">
        <v>8478</v>
      </c>
      <c r="E3729" s="355" t="s">
        <v>597</v>
      </c>
      <c r="F3729" s="355" t="s">
        <v>598</v>
      </c>
      <c r="G3729" s="355" t="s">
        <v>599</v>
      </c>
      <c r="H3729" s="430">
        <v>42840</v>
      </c>
      <c r="I3729" s="355">
        <f t="shared" si="67"/>
        <v>8</v>
      </c>
      <c r="J3729" s="430">
        <v>42840</v>
      </c>
      <c r="K3729" s="430">
        <v>22</v>
      </c>
      <c r="L3729" s="431" t="s">
        <v>408</v>
      </c>
      <c r="M3729" s="355" t="s">
        <v>13562</v>
      </c>
    </row>
    <row r="3730" spans="1:13">
      <c r="A3730" s="354">
        <v>45505</v>
      </c>
      <c r="B3730" s="355" t="s">
        <v>8479</v>
      </c>
      <c r="C3730" s="355" t="s">
        <v>8480</v>
      </c>
      <c r="D3730" s="355" t="s">
        <v>8481</v>
      </c>
      <c r="E3730" s="355" t="s">
        <v>597</v>
      </c>
      <c r="F3730" s="355" t="s">
        <v>598</v>
      </c>
      <c r="G3730" s="355" t="s">
        <v>599</v>
      </c>
      <c r="H3730" s="430">
        <v>13911</v>
      </c>
      <c r="I3730" s="355">
        <f t="shared" si="67"/>
        <v>8</v>
      </c>
      <c r="J3730" s="430">
        <v>13911</v>
      </c>
      <c r="K3730" s="430">
        <v>6</v>
      </c>
      <c r="L3730" s="431" t="s">
        <v>408</v>
      </c>
      <c r="M3730" s="355" t="s">
        <v>13561</v>
      </c>
    </row>
    <row r="3731" spans="1:13">
      <c r="A3731" s="354">
        <v>45505</v>
      </c>
      <c r="B3731" s="355" t="s">
        <v>8479</v>
      </c>
      <c r="C3731" s="355" t="s">
        <v>8480</v>
      </c>
      <c r="D3731" s="355" t="s">
        <v>8481</v>
      </c>
      <c r="E3731" s="355" t="s">
        <v>597</v>
      </c>
      <c r="F3731" s="355" t="s">
        <v>598</v>
      </c>
      <c r="G3731" s="355" t="s">
        <v>599</v>
      </c>
      <c r="H3731" s="430">
        <v>29049</v>
      </c>
      <c r="I3731" s="355">
        <f t="shared" si="67"/>
        <v>8</v>
      </c>
      <c r="J3731" s="430">
        <v>29049</v>
      </c>
      <c r="K3731" s="430">
        <v>16</v>
      </c>
      <c r="L3731" s="431" t="s">
        <v>408</v>
      </c>
      <c r="M3731" s="355" t="s">
        <v>13558</v>
      </c>
    </row>
    <row r="3732" spans="1:13">
      <c r="A3732" s="354">
        <v>45504</v>
      </c>
      <c r="B3732" s="355" t="s">
        <v>8482</v>
      </c>
      <c r="C3732" s="355" t="s">
        <v>8205</v>
      </c>
      <c r="D3732" s="355" t="s">
        <v>8483</v>
      </c>
      <c r="E3732" s="355" t="s">
        <v>597</v>
      </c>
      <c r="F3732" s="355" t="s">
        <v>598</v>
      </c>
      <c r="G3732" s="355" t="s">
        <v>599</v>
      </c>
      <c r="H3732" s="430">
        <v>42900</v>
      </c>
      <c r="I3732" s="355">
        <f t="shared" si="67"/>
        <v>7</v>
      </c>
      <c r="J3732" s="430">
        <v>42900</v>
      </c>
      <c r="K3732" s="430">
        <v>22</v>
      </c>
      <c r="L3732" s="431" t="s">
        <v>408</v>
      </c>
      <c r="M3732" s="355" t="s">
        <v>13558</v>
      </c>
    </row>
    <row r="3733" spans="1:13">
      <c r="A3733" s="354">
        <v>45506</v>
      </c>
      <c r="B3733" s="355" t="s">
        <v>8484</v>
      </c>
      <c r="C3733" s="355" t="s">
        <v>8485</v>
      </c>
      <c r="D3733" s="355" t="s">
        <v>8486</v>
      </c>
      <c r="E3733" s="355" t="s">
        <v>597</v>
      </c>
      <c r="F3733" s="355" t="s">
        <v>598</v>
      </c>
      <c r="G3733" s="355" t="s">
        <v>599</v>
      </c>
      <c r="H3733" s="430">
        <v>42920</v>
      </c>
      <c r="I3733" s="355">
        <f t="shared" si="67"/>
        <v>8</v>
      </c>
      <c r="J3733" s="430">
        <v>42920</v>
      </c>
      <c r="K3733" s="430">
        <v>22</v>
      </c>
      <c r="L3733" s="431" t="s">
        <v>408</v>
      </c>
      <c r="M3733" s="355" t="s">
        <v>13560</v>
      </c>
    </row>
    <row r="3734" spans="1:13">
      <c r="A3734" s="354">
        <v>45506</v>
      </c>
      <c r="B3734" s="355" t="s">
        <v>8487</v>
      </c>
      <c r="C3734" s="355" t="s">
        <v>8488</v>
      </c>
      <c r="D3734" s="355" t="s">
        <v>8489</v>
      </c>
      <c r="E3734" s="355" t="s">
        <v>597</v>
      </c>
      <c r="F3734" s="355" t="s">
        <v>598</v>
      </c>
      <c r="G3734" s="355" t="s">
        <v>599</v>
      </c>
      <c r="H3734" s="430">
        <v>42220</v>
      </c>
      <c r="I3734" s="355">
        <f t="shared" si="67"/>
        <v>8</v>
      </c>
      <c r="J3734" s="430">
        <v>42220</v>
      </c>
      <c r="K3734" s="430">
        <v>22</v>
      </c>
      <c r="L3734" s="431" t="s">
        <v>408</v>
      </c>
      <c r="M3734" s="355" t="s">
        <v>13559</v>
      </c>
    </row>
    <row r="3735" spans="1:13">
      <c r="A3735" s="354">
        <v>45509</v>
      </c>
      <c r="B3735" s="355" t="s">
        <v>8490</v>
      </c>
      <c r="C3735" s="355" t="s">
        <v>8491</v>
      </c>
      <c r="D3735" s="355" t="s">
        <v>8492</v>
      </c>
      <c r="E3735" s="355" t="s">
        <v>597</v>
      </c>
      <c r="F3735" s="355" t="s">
        <v>598</v>
      </c>
      <c r="G3735" s="355" t="s">
        <v>599</v>
      </c>
      <c r="H3735" s="430">
        <v>42700</v>
      </c>
      <c r="I3735" s="355">
        <f t="shared" si="67"/>
        <v>8</v>
      </c>
      <c r="J3735" s="430">
        <v>42700</v>
      </c>
      <c r="K3735" s="430">
        <v>22</v>
      </c>
      <c r="L3735" s="431" t="s">
        <v>408</v>
      </c>
      <c r="M3735" s="355" t="s">
        <v>13560</v>
      </c>
    </row>
    <row r="3736" spans="1:13">
      <c r="A3736" s="354">
        <v>45510</v>
      </c>
      <c r="B3736" s="355" t="s">
        <v>8493</v>
      </c>
      <c r="C3736" s="355" t="s">
        <v>8494</v>
      </c>
      <c r="D3736" s="355" t="s">
        <v>8495</v>
      </c>
      <c r="E3736" s="355" t="s">
        <v>597</v>
      </c>
      <c r="F3736" s="355" t="s">
        <v>598</v>
      </c>
      <c r="G3736" s="355" t="s">
        <v>599</v>
      </c>
      <c r="H3736" s="430">
        <v>17493</v>
      </c>
      <c r="I3736" s="355">
        <f t="shared" si="67"/>
        <v>8</v>
      </c>
      <c r="J3736" s="430">
        <v>17493</v>
      </c>
      <c r="K3736" s="430">
        <v>9</v>
      </c>
      <c r="L3736" s="431" t="s">
        <v>408</v>
      </c>
      <c r="M3736" s="355" t="s">
        <v>13561</v>
      </c>
    </row>
    <row r="3737" spans="1:13">
      <c r="A3737" s="354">
        <v>45510</v>
      </c>
      <c r="B3737" s="355" t="s">
        <v>8493</v>
      </c>
      <c r="C3737" s="355" t="s">
        <v>8494</v>
      </c>
      <c r="D3737" s="355" t="s">
        <v>8495</v>
      </c>
      <c r="E3737" s="355" t="s">
        <v>597</v>
      </c>
      <c r="F3737" s="355" t="s">
        <v>598</v>
      </c>
      <c r="G3737" s="355" t="s">
        <v>599</v>
      </c>
      <c r="H3737" s="430">
        <v>21380</v>
      </c>
      <c r="I3737" s="355">
        <f t="shared" si="67"/>
        <v>8</v>
      </c>
      <c r="J3737" s="430">
        <v>21380</v>
      </c>
      <c r="K3737" s="430">
        <v>11</v>
      </c>
      <c r="L3737" s="431" t="s">
        <v>408</v>
      </c>
      <c r="M3737" s="355" t="s">
        <v>13560</v>
      </c>
    </row>
    <row r="3738" spans="1:13">
      <c r="A3738" s="354">
        <v>45510</v>
      </c>
      <c r="B3738" s="355" t="s">
        <v>8493</v>
      </c>
      <c r="C3738" s="355" t="s">
        <v>8494</v>
      </c>
      <c r="D3738" s="355" t="s">
        <v>8495</v>
      </c>
      <c r="E3738" s="355" t="s">
        <v>597</v>
      </c>
      <c r="F3738" s="355" t="s">
        <v>598</v>
      </c>
      <c r="G3738" s="355" t="s">
        <v>599</v>
      </c>
      <c r="H3738" s="430">
        <v>3887</v>
      </c>
      <c r="I3738" s="355">
        <f t="shared" si="67"/>
        <v>8</v>
      </c>
      <c r="J3738" s="430">
        <v>3887</v>
      </c>
      <c r="K3738" s="430">
        <v>2</v>
      </c>
      <c r="L3738" s="431" t="s">
        <v>408</v>
      </c>
      <c r="M3738" s="355" t="s">
        <v>13558</v>
      </c>
    </row>
    <row r="3739" spans="1:13">
      <c r="A3739" s="354">
        <v>45511</v>
      </c>
      <c r="B3739" s="355" t="s">
        <v>8496</v>
      </c>
      <c r="C3739" s="355" t="s">
        <v>8497</v>
      </c>
      <c r="D3739" s="355" t="s">
        <v>8498</v>
      </c>
      <c r="E3739" s="355" t="s">
        <v>597</v>
      </c>
      <c r="F3739" s="355" t="s">
        <v>598</v>
      </c>
      <c r="G3739" s="355" t="s">
        <v>599</v>
      </c>
      <c r="H3739" s="430">
        <v>42240</v>
      </c>
      <c r="I3739" s="355">
        <f t="shared" si="67"/>
        <v>8</v>
      </c>
      <c r="J3739" s="430">
        <v>42240</v>
      </c>
      <c r="K3739" s="430">
        <v>22</v>
      </c>
      <c r="L3739" s="431" t="s">
        <v>408</v>
      </c>
      <c r="M3739" s="355" t="s">
        <v>13561</v>
      </c>
    </row>
    <row r="3740" spans="1:13">
      <c r="A3740" s="354">
        <v>45513</v>
      </c>
      <c r="B3740" s="355" t="s">
        <v>8499</v>
      </c>
      <c r="C3740" s="355" t="s">
        <v>8500</v>
      </c>
      <c r="D3740" s="355" t="s">
        <v>8501</v>
      </c>
      <c r="E3740" s="355" t="s">
        <v>597</v>
      </c>
      <c r="F3740" s="355" t="s">
        <v>598</v>
      </c>
      <c r="G3740" s="355" t="s">
        <v>599</v>
      </c>
      <c r="H3740" s="430">
        <v>42960</v>
      </c>
      <c r="I3740" s="355">
        <f t="shared" si="67"/>
        <v>8</v>
      </c>
      <c r="J3740" s="430">
        <v>42960</v>
      </c>
      <c r="K3740" s="430">
        <v>22</v>
      </c>
      <c r="L3740" s="431" t="s">
        <v>408</v>
      </c>
      <c r="M3740" s="355" t="s">
        <v>13562</v>
      </c>
    </row>
    <row r="3741" spans="1:13">
      <c r="A3741" s="432">
        <v>45513</v>
      </c>
      <c r="B3741" s="355" t="s">
        <v>8502</v>
      </c>
      <c r="C3741" s="355" t="s">
        <v>8503</v>
      </c>
      <c r="D3741" s="355" t="s">
        <v>8504</v>
      </c>
      <c r="E3741" s="355" t="s">
        <v>597</v>
      </c>
      <c r="F3741" s="355" t="s">
        <v>598</v>
      </c>
      <c r="G3741" s="355" t="s">
        <v>599</v>
      </c>
      <c r="H3741" s="430">
        <v>36756</v>
      </c>
      <c r="J3741" s="430">
        <v>36756</v>
      </c>
      <c r="K3741" s="430">
        <v>19</v>
      </c>
      <c r="L3741" s="355" t="s">
        <v>408</v>
      </c>
      <c r="M3741" s="355" t="s">
        <v>13561</v>
      </c>
    </row>
    <row r="3742" spans="1:13">
      <c r="A3742" s="354">
        <v>45513</v>
      </c>
      <c r="B3742" s="355" t="s">
        <v>8502</v>
      </c>
      <c r="C3742" s="355" t="s">
        <v>8503</v>
      </c>
      <c r="D3742" s="355" t="s">
        <v>8504</v>
      </c>
      <c r="E3742" s="355" t="s">
        <v>597</v>
      </c>
      <c r="F3742" s="355" t="s">
        <v>598</v>
      </c>
      <c r="G3742" s="355" t="s">
        <v>599</v>
      </c>
      <c r="H3742" s="430">
        <v>5804</v>
      </c>
      <c r="I3742" s="355">
        <f t="shared" ref="I3742:I3805" si="68">MONTH(A3742)</f>
        <v>8</v>
      </c>
      <c r="J3742" s="430">
        <v>5804</v>
      </c>
      <c r="K3742" s="430">
        <v>3</v>
      </c>
      <c r="L3742" s="355" t="s">
        <v>408</v>
      </c>
      <c r="M3742" s="355" t="s">
        <v>13560</v>
      </c>
    </row>
    <row r="3743" spans="1:13">
      <c r="A3743" s="354">
        <v>45516</v>
      </c>
      <c r="B3743" s="355" t="s">
        <v>8505</v>
      </c>
      <c r="C3743" s="355" t="s">
        <v>8506</v>
      </c>
      <c r="D3743" s="355" t="s">
        <v>8507</v>
      </c>
      <c r="E3743" s="355" t="s">
        <v>597</v>
      </c>
      <c r="F3743" s="355" t="s">
        <v>598</v>
      </c>
      <c r="G3743" s="355" t="s">
        <v>599</v>
      </c>
      <c r="H3743" s="430">
        <v>42900</v>
      </c>
      <c r="I3743" s="355">
        <f t="shared" si="68"/>
        <v>8</v>
      </c>
      <c r="J3743" s="430">
        <v>42900</v>
      </c>
      <c r="K3743" s="430">
        <v>22</v>
      </c>
      <c r="L3743" s="355" t="s">
        <v>408</v>
      </c>
      <c r="M3743" s="355" t="s">
        <v>13562</v>
      </c>
    </row>
    <row r="3744" spans="1:13">
      <c r="A3744" s="354">
        <v>45517</v>
      </c>
      <c r="B3744" s="355" t="s">
        <v>8508</v>
      </c>
      <c r="C3744" s="355" t="s">
        <v>8509</v>
      </c>
      <c r="D3744" s="355" t="s">
        <v>8510</v>
      </c>
      <c r="E3744" s="355" t="s">
        <v>597</v>
      </c>
      <c r="F3744" s="355" t="s">
        <v>598</v>
      </c>
      <c r="G3744" s="355" t="s">
        <v>599</v>
      </c>
      <c r="H3744" s="430">
        <v>42660</v>
      </c>
      <c r="I3744" s="355">
        <f t="shared" si="68"/>
        <v>8</v>
      </c>
      <c r="J3744" s="430">
        <v>42660</v>
      </c>
      <c r="K3744" s="430">
        <v>22</v>
      </c>
      <c r="L3744" s="355" t="s">
        <v>408</v>
      </c>
      <c r="M3744" s="355" t="s">
        <v>13562</v>
      </c>
    </row>
    <row r="3745" spans="1:13">
      <c r="A3745" s="354">
        <v>45531</v>
      </c>
      <c r="B3745" s="355" t="s">
        <v>8511</v>
      </c>
      <c r="C3745" s="355" t="s">
        <v>626</v>
      </c>
      <c r="D3745" s="355" t="s">
        <v>8512</v>
      </c>
      <c r="E3745" s="355" t="s">
        <v>597</v>
      </c>
      <c r="F3745" s="355" t="s">
        <v>598</v>
      </c>
      <c r="G3745" s="355" t="s">
        <v>599</v>
      </c>
      <c r="H3745" s="430">
        <v>42340</v>
      </c>
      <c r="I3745" s="355">
        <f t="shared" si="68"/>
        <v>8</v>
      </c>
      <c r="J3745" s="430">
        <v>42340</v>
      </c>
      <c r="K3745" s="430">
        <v>22</v>
      </c>
      <c r="L3745" s="355" t="s">
        <v>408</v>
      </c>
      <c r="M3745" s="355" t="s">
        <v>13563</v>
      </c>
    </row>
    <row r="3746" spans="1:13">
      <c r="A3746" s="354">
        <v>45531</v>
      </c>
      <c r="B3746" s="355" t="s">
        <v>8513</v>
      </c>
      <c r="C3746" s="355" t="s">
        <v>8514</v>
      </c>
      <c r="D3746" s="355" t="s">
        <v>8515</v>
      </c>
      <c r="E3746" s="355" t="s">
        <v>597</v>
      </c>
      <c r="F3746" s="355" t="s">
        <v>598</v>
      </c>
      <c r="G3746" s="355" t="s">
        <v>599</v>
      </c>
      <c r="H3746" s="430">
        <v>21175</v>
      </c>
      <c r="I3746" s="355">
        <f t="shared" si="68"/>
        <v>8</v>
      </c>
      <c r="J3746" s="430">
        <v>21175</v>
      </c>
      <c r="K3746" s="430">
        <v>11</v>
      </c>
      <c r="L3746" s="355" t="s">
        <v>408</v>
      </c>
      <c r="M3746" s="355" t="s">
        <v>13563</v>
      </c>
    </row>
    <row r="3747" spans="1:13">
      <c r="A3747" s="354">
        <v>45531</v>
      </c>
      <c r="B3747" s="355" t="s">
        <v>8513</v>
      </c>
      <c r="C3747" s="355" t="s">
        <v>8514</v>
      </c>
      <c r="D3747" s="355" t="s">
        <v>8515</v>
      </c>
      <c r="E3747" s="355" t="s">
        <v>597</v>
      </c>
      <c r="F3747" s="355" t="s">
        <v>598</v>
      </c>
      <c r="G3747" s="355" t="s">
        <v>599</v>
      </c>
      <c r="H3747" s="430">
        <v>21165</v>
      </c>
      <c r="I3747" s="355">
        <f t="shared" si="68"/>
        <v>8</v>
      </c>
      <c r="J3747" s="430">
        <v>21165</v>
      </c>
      <c r="K3747" s="430">
        <v>11</v>
      </c>
      <c r="L3747" s="431" t="s">
        <v>408</v>
      </c>
      <c r="M3747" s="355" t="s">
        <v>13559</v>
      </c>
    </row>
    <row r="3748" spans="1:13">
      <c r="A3748" s="354">
        <v>45531</v>
      </c>
      <c r="B3748" s="355" t="s">
        <v>8516</v>
      </c>
      <c r="C3748" s="355" t="s">
        <v>8517</v>
      </c>
      <c r="D3748" s="355" t="s">
        <v>8518</v>
      </c>
      <c r="E3748" s="355" t="s">
        <v>597</v>
      </c>
      <c r="F3748" s="355" t="s">
        <v>598</v>
      </c>
      <c r="G3748" s="355" t="s">
        <v>599</v>
      </c>
      <c r="H3748" s="430">
        <v>42360</v>
      </c>
      <c r="I3748" s="355">
        <f t="shared" si="68"/>
        <v>8</v>
      </c>
      <c r="J3748" s="430">
        <v>42360</v>
      </c>
      <c r="K3748" s="430">
        <v>22</v>
      </c>
      <c r="L3748" s="431" t="s">
        <v>408</v>
      </c>
      <c r="M3748" s="355" t="s">
        <v>13563</v>
      </c>
    </row>
    <row r="3749" spans="1:13">
      <c r="A3749" s="354">
        <v>45520</v>
      </c>
      <c r="B3749" s="355" t="s">
        <v>8519</v>
      </c>
      <c r="C3749" s="355" t="s">
        <v>8520</v>
      </c>
      <c r="D3749" s="355" t="s">
        <v>8521</v>
      </c>
      <c r="E3749" s="355" t="s">
        <v>597</v>
      </c>
      <c r="F3749" s="355" t="s">
        <v>598</v>
      </c>
      <c r="G3749" s="355" t="s">
        <v>599</v>
      </c>
      <c r="H3749" s="430">
        <v>42840</v>
      </c>
      <c r="I3749" s="355">
        <f t="shared" si="68"/>
        <v>8</v>
      </c>
      <c r="J3749" s="430">
        <v>42840</v>
      </c>
      <c r="K3749" s="430">
        <v>22</v>
      </c>
      <c r="L3749" s="431" t="s">
        <v>408</v>
      </c>
      <c r="M3749" s="355" t="s">
        <v>13562</v>
      </c>
    </row>
    <row r="3750" spans="1:13">
      <c r="A3750" s="354">
        <v>45520</v>
      </c>
      <c r="B3750" s="355" t="s">
        <v>8522</v>
      </c>
      <c r="C3750" s="355" t="s">
        <v>8523</v>
      </c>
      <c r="D3750" s="355" t="s">
        <v>8524</v>
      </c>
      <c r="E3750" s="355" t="s">
        <v>597</v>
      </c>
      <c r="F3750" s="355" t="s">
        <v>598</v>
      </c>
      <c r="G3750" s="355" t="s">
        <v>599</v>
      </c>
      <c r="H3750" s="430">
        <v>42920</v>
      </c>
      <c r="I3750" s="355">
        <f t="shared" si="68"/>
        <v>8</v>
      </c>
      <c r="J3750" s="430">
        <v>42920</v>
      </c>
      <c r="K3750" s="430">
        <v>22</v>
      </c>
      <c r="L3750" s="431" t="s">
        <v>408</v>
      </c>
      <c r="M3750" s="355" t="s">
        <v>13562</v>
      </c>
    </row>
    <row r="3751" spans="1:13">
      <c r="A3751" s="354">
        <v>45523</v>
      </c>
      <c r="B3751" s="355" t="s">
        <v>8525</v>
      </c>
      <c r="C3751" s="355" t="s">
        <v>8526</v>
      </c>
      <c r="D3751" s="355" t="s">
        <v>8527</v>
      </c>
      <c r="E3751" s="355" t="s">
        <v>597</v>
      </c>
      <c r="F3751" s="355" t="s">
        <v>598</v>
      </c>
      <c r="G3751" s="355" t="s">
        <v>599</v>
      </c>
      <c r="H3751" s="430">
        <v>42560</v>
      </c>
      <c r="I3751" s="355">
        <f t="shared" si="68"/>
        <v>8</v>
      </c>
      <c r="J3751" s="430">
        <v>42560</v>
      </c>
      <c r="K3751" s="430">
        <v>22</v>
      </c>
      <c r="L3751" s="431" t="s">
        <v>408</v>
      </c>
      <c r="M3751" s="355" t="s">
        <v>13559</v>
      </c>
    </row>
    <row r="3752" spans="1:13">
      <c r="A3752" s="354">
        <v>45524</v>
      </c>
      <c r="B3752" s="355" t="s">
        <v>8528</v>
      </c>
      <c r="C3752" s="355" t="s">
        <v>8529</v>
      </c>
      <c r="D3752" s="355" t="s">
        <v>8530</v>
      </c>
      <c r="E3752" s="355" t="s">
        <v>597</v>
      </c>
      <c r="F3752" s="355" t="s">
        <v>598</v>
      </c>
      <c r="G3752" s="355" t="s">
        <v>599</v>
      </c>
      <c r="H3752" s="430">
        <v>42280</v>
      </c>
      <c r="I3752" s="355">
        <f t="shared" si="68"/>
        <v>8</v>
      </c>
      <c r="J3752" s="430">
        <v>42280</v>
      </c>
      <c r="K3752" s="430">
        <v>22</v>
      </c>
      <c r="L3752" s="431" t="s">
        <v>408</v>
      </c>
      <c r="M3752" s="355" t="s">
        <v>13559</v>
      </c>
    </row>
    <row r="3753" spans="1:13">
      <c r="A3753" s="354">
        <v>45525</v>
      </c>
      <c r="B3753" s="355" t="s">
        <v>8531</v>
      </c>
      <c r="C3753" s="355" t="s">
        <v>8532</v>
      </c>
      <c r="D3753" s="355" t="s">
        <v>8533</v>
      </c>
      <c r="E3753" s="355" t="s">
        <v>597</v>
      </c>
      <c r="F3753" s="355" t="s">
        <v>598</v>
      </c>
      <c r="G3753" s="355" t="s">
        <v>599</v>
      </c>
      <c r="H3753" s="430">
        <v>42100</v>
      </c>
      <c r="I3753" s="355">
        <f t="shared" si="68"/>
        <v>8</v>
      </c>
      <c r="J3753" s="430">
        <v>42100</v>
      </c>
      <c r="K3753" s="430">
        <v>22</v>
      </c>
      <c r="L3753" s="431" t="s">
        <v>408</v>
      </c>
      <c r="M3753" s="355" t="s">
        <v>13559</v>
      </c>
    </row>
    <row r="3754" spans="1:13">
      <c r="A3754" s="354">
        <v>45527</v>
      </c>
      <c r="B3754" s="355" t="s">
        <v>8534</v>
      </c>
      <c r="C3754" s="355" t="s">
        <v>8535</v>
      </c>
      <c r="D3754" s="355" t="s">
        <v>8536</v>
      </c>
      <c r="E3754" s="355" t="s">
        <v>597</v>
      </c>
      <c r="F3754" s="355" t="s">
        <v>598</v>
      </c>
      <c r="G3754" s="355" t="s">
        <v>599</v>
      </c>
      <c r="H3754" s="430">
        <v>42240</v>
      </c>
      <c r="I3754" s="355">
        <f t="shared" si="68"/>
        <v>8</v>
      </c>
      <c r="J3754" s="430">
        <v>42240</v>
      </c>
      <c r="K3754" s="430">
        <v>22</v>
      </c>
      <c r="L3754" s="431" t="s">
        <v>408</v>
      </c>
      <c r="M3754" s="355" t="s">
        <v>13559</v>
      </c>
    </row>
    <row r="3755" spans="1:13">
      <c r="A3755" s="354">
        <v>45541</v>
      </c>
      <c r="B3755" s="355" t="s">
        <v>8537</v>
      </c>
      <c r="C3755" s="355" t="s">
        <v>8538</v>
      </c>
      <c r="D3755" s="355" t="s">
        <v>8539</v>
      </c>
      <c r="E3755" s="355" t="s">
        <v>597</v>
      </c>
      <c r="F3755" s="355" t="s">
        <v>598</v>
      </c>
      <c r="G3755" s="355" t="s">
        <v>599</v>
      </c>
      <c r="H3755" s="430">
        <v>42340</v>
      </c>
      <c r="I3755" s="355">
        <f t="shared" si="68"/>
        <v>9</v>
      </c>
      <c r="J3755" s="430">
        <v>42340</v>
      </c>
      <c r="K3755" s="430">
        <v>22</v>
      </c>
      <c r="L3755" s="431" t="s">
        <v>300</v>
      </c>
      <c r="M3755" s="355" t="s">
        <v>13563</v>
      </c>
    </row>
    <row r="3756" spans="1:13">
      <c r="A3756" s="354">
        <v>45544</v>
      </c>
      <c r="B3756" s="355" t="s">
        <v>8540</v>
      </c>
      <c r="C3756" s="355" t="s">
        <v>8541</v>
      </c>
      <c r="D3756" s="355" t="s">
        <v>8542</v>
      </c>
      <c r="E3756" s="355" t="s">
        <v>597</v>
      </c>
      <c r="F3756" s="355" t="s">
        <v>598</v>
      </c>
      <c r="G3756" s="355" t="s">
        <v>599</v>
      </c>
      <c r="H3756" s="430">
        <v>31449</v>
      </c>
      <c r="I3756" s="355">
        <f t="shared" si="68"/>
        <v>9</v>
      </c>
      <c r="J3756" s="430">
        <v>31449</v>
      </c>
      <c r="K3756" s="430">
        <v>16</v>
      </c>
      <c r="L3756" s="431" t="s">
        <v>408</v>
      </c>
      <c r="M3756" s="355" t="s">
        <v>13563</v>
      </c>
    </row>
    <row r="3757" spans="1:13">
      <c r="A3757" s="354">
        <v>45544</v>
      </c>
      <c r="B3757" s="355" t="s">
        <v>8540</v>
      </c>
      <c r="C3757" s="355" t="s">
        <v>8541</v>
      </c>
      <c r="D3757" s="355" t="s">
        <v>8542</v>
      </c>
      <c r="E3757" s="355" t="s">
        <v>597</v>
      </c>
      <c r="F3757" s="355" t="s">
        <v>598</v>
      </c>
      <c r="G3757" s="355" t="s">
        <v>599</v>
      </c>
      <c r="H3757" s="430">
        <v>10811</v>
      </c>
      <c r="I3757" s="355">
        <f t="shared" si="68"/>
        <v>9</v>
      </c>
      <c r="J3757" s="430">
        <v>10811</v>
      </c>
      <c r="K3757" s="430">
        <v>6</v>
      </c>
      <c r="L3757" s="431" t="s">
        <v>408</v>
      </c>
      <c r="M3757" s="355" t="s">
        <v>13559</v>
      </c>
    </row>
    <row r="3758" spans="1:13">
      <c r="A3758" s="354">
        <v>45545</v>
      </c>
      <c r="B3758" s="355" t="s">
        <v>8543</v>
      </c>
      <c r="C3758" s="355" t="s">
        <v>8544</v>
      </c>
      <c r="D3758" s="355" t="s">
        <v>8545</v>
      </c>
      <c r="E3758" s="355" t="s">
        <v>597</v>
      </c>
      <c r="F3758" s="355" t="s">
        <v>598</v>
      </c>
      <c r="G3758" s="355" t="s">
        <v>599</v>
      </c>
      <c r="H3758" s="430">
        <v>42400</v>
      </c>
      <c r="I3758" s="355">
        <f t="shared" si="68"/>
        <v>9</v>
      </c>
      <c r="J3758" s="430">
        <v>42400</v>
      </c>
      <c r="K3758" s="430">
        <v>22</v>
      </c>
      <c r="L3758" s="431" t="s">
        <v>408</v>
      </c>
      <c r="M3758" s="355" t="s">
        <v>13563</v>
      </c>
    </row>
    <row r="3759" spans="1:13">
      <c r="A3759" s="354">
        <v>45546</v>
      </c>
      <c r="B3759" s="355" t="s">
        <v>8546</v>
      </c>
      <c r="C3759" s="355" t="s">
        <v>8547</v>
      </c>
      <c r="D3759" s="355" t="s">
        <v>8548</v>
      </c>
      <c r="E3759" s="355" t="s">
        <v>597</v>
      </c>
      <c r="F3759" s="355" t="s">
        <v>598</v>
      </c>
      <c r="G3759" s="355" t="s">
        <v>599</v>
      </c>
      <c r="H3759" s="430">
        <v>42160</v>
      </c>
      <c r="I3759" s="355">
        <f t="shared" si="68"/>
        <v>9</v>
      </c>
      <c r="J3759" s="430">
        <v>42160</v>
      </c>
      <c r="K3759" s="430">
        <v>22</v>
      </c>
      <c r="L3759" s="431" t="s">
        <v>408</v>
      </c>
      <c r="M3759" s="355" t="s">
        <v>13563</v>
      </c>
    </row>
    <row r="3760" spans="1:13">
      <c r="A3760" s="354">
        <v>45548</v>
      </c>
      <c r="B3760" s="355" t="s">
        <v>8549</v>
      </c>
      <c r="C3760" s="355" t="s">
        <v>8550</v>
      </c>
      <c r="D3760" s="355" t="s">
        <v>8551</v>
      </c>
      <c r="E3760" s="355" t="s">
        <v>597</v>
      </c>
      <c r="F3760" s="355" t="s">
        <v>598</v>
      </c>
      <c r="G3760" s="355" t="s">
        <v>599</v>
      </c>
      <c r="H3760" s="430">
        <v>23110</v>
      </c>
      <c r="I3760" s="355">
        <f t="shared" si="68"/>
        <v>9</v>
      </c>
      <c r="J3760" s="430">
        <v>23110</v>
      </c>
      <c r="K3760" s="430">
        <v>12</v>
      </c>
      <c r="L3760" s="431" t="s">
        <v>408</v>
      </c>
      <c r="M3760" s="355" t="s">
        <v>13564</v>
      </c>
    </row>
    <row r="3761" spans="1:13">
      <c r="A3761" s="354">
        <v>45548</v>
      </c>
      <c r="B3761" s="355" t="s">
        <v>8549</v>
      </c>
      <c r="C3761" s="355" t="s">
        <v>8550</v>
      </c>
      <c r="D3761" s="355" t="s">
        <v>8551</v>
      </c>
      <c r="E3761" s="355" t="s">
        <v>597</v>
      </c>
      <c r="F3761" s="355" t="s">
        <v>598</v>
      </c>
      <c r="G3761" s="355" t="s">
        <v>599</v>
      </c>
      <c r="H3761" s="430">
        <v>19250</v>
      </c>
      <c r="I3761" s="355">
        <f t="shared" si="68"/>
        <v>9</v>
      </c>
      <c r="J3761" s="430">
        <v>19250</v>
      </c>
      <c r="K3761" s="430">
        <v>10</v>
      </c>
      <c r="L3761" s="431" t="s">
        <v>408</v>
      </c>
      <c r="M3761" s="355" t="s">
        <v>13563</v>
      </c>
    </row>
    <row r="3762" spans="1:13">
      <c r="A3762" s="354">
        <v>45548</v>
      </c>
      <c r="B3762" s="355" t="s">
        <v>8552</v>
      </c>
      <c r="C3762" s="355" t="s">
        <v>8553</v>
      </c>
      <c r="D3762" s="355" t="s">
        <v>8554</v>
      </c>
      <c r="E3762" s="355" t="s">
        <v>597</v>
      </c>
      <c r="F3762" s="355" t="s">
        <v>598</v>
      </c>
      <c r="G3762" s="355" t="s">
        <v>599</v>
      </c>
      <c r="H3762" s="430">
        <v>42100</v>
      </c>
      <c r="I3762" s="355">
        <f t="shared" si="68"/>
        <v>9</v>
      </c>
      <c r="J3762" s="430">
        <v>42100</v>
      </c>
      <c r="K3762" s="430">
        <v>22</v>
      </c>
      <c r="L3762" s="431" t="s">
        <v>408</v>
      </c>
      <c r="M3762" s="355" t="s">
        <v>13564</v>
      </c>
    </row>
    <row r="3763" spans="1:13">
      <c r="A3763" s="354">
        <v>45551</v>
      </c>
      <c r="B3763" s="355" t="s">
        <v>8555</v>
      </c>
      <c r="C3763" s="355" t="s">
        <v>448</v>
      </c>
      <c r="D3763" s="355" t="s">
        <v>8556</v>
      </c>
      <c r="E3763" s="355" t="s">
        <v>597</v>
      </c>
      <c r="F3763" s="355" t="s">
        <v>598</v>
      </c>
      <c r="G3763" s="355" t="s">
        <v>599</v>
      </c>
      <c r="H3763" s="430">
        <v>42540</v>
      </c>
      <c r="I3763" s="355">
        <f t="shared" si="68"/>
        <v>9</v>
      </c>
      <c r="J3763" s="430">
        <v>42540</v>
      </c>
      <c r="K3763" s="430">
        <v>22</v>
      </c>
      <c r="L3763" s="431" t="s">
        <v>300</v>
      </c>
      <c r="M3763" s="355" t="s">
        <v>13564</v>
      </c>
    </row>
    <row r="3764" spans="1:13">
      <c r="A3764" s="354">
        <v>45552</v>
      </c>
      <c r="B3764" s="355" t="s">
        <v>8557</v>
      </c>
      <c r="C3764" s="355" t="s">
        <v>518</v>
      </c>
      <c r="D3764" s="355" t="s">
        <v>8558</v>
      </c>
      <c r="E3764" s="355" t="s">
        <v>597</v>
      </c>
      <c r="F3764" s="355" t="s">
        <v>598</v>
      </c>
      <c r="G3764" s="355" t="s">
        <v>599</v>
      </c>
      <c r="H3764" s="430">
        <v>42480</v>
      </c>
      <c r="I3764" s="355">
        <f t="shared" si="68"/>
        <v>9</v>
      </c>
      <c r="J3764" s="430">
        <v>42480</v>
      </c>
      <c r="K3764" s="430">
        <v>22</v>
      </c>
      <c r="L3764" s="355" t="s">
        <v>408</v>
      </c>
      <c r="M3764" s="355" t="s">
        <v>13564</v>
      </c>
    </row>
    <row r="3765" spans="1:13">
      <c r="A3765" s="354">
        <v>45553</v>
      </c>
      <c r="B3765" s="355" t="s">
        <v>8559</v>
      </c>
      <c r="C3765" s="355" t="s">
        <v>8560</v>
      </c>
      <c r="D3765" s="355" t="s">
        <v>8561</v>
      </c>
      <c r="E3765" s="355" t="s">
        <v>597</v>
      </c>
      <c r="F3765" s="355" t="s">
        <v>598</v>
      </c>
      <c r="G3765" s="355" t="s">
        <v>599</v>
      </c>
      <c r="H3765" s="430">
        <v>48320</v>
      </c>
      <c r="I3765" s="355">
        <f t="shared" si="68"/>
        <v>9</v>
      </c>
      <c r="J3765" s="430">
        <v>48320</v>
      </c>
      <c r="K3765" s="430">
        <v>22</v>
      </c>
      <c r="L3765" s="431" t="s">
        <v>408</v>
      </c>
      <c r="M3765" s="355" t="s">
        <v>13564</v>
      </c>
    </row>
    <row r="3766" spans="1:13">
      <c r="A3766" s="354">
        <v>45555</v>
      </c>
      <c r="B3766" s="355" t="s">
        <v>8562</v>
      </c>
      <c r="C3766" s="355" t="s">
        <v>2017</v>
      </c>
      <c r="D3766" s="355" t="s">
        <v>8563</v>
      </c>
      <c r="E3766" s="355" t="s">
        <v>597</v>
      </c>
      <c r="F3766" s="355" t="s">
        <v>598</v>
      </c>
      <c r="G3766" s="355" t="s">
        <v>599</v>
      </c>
      <c r="H3766" s="430">
        <v>42200</v>
      </c>
      <c r="I3766" s="355">
        <f t="shared" si="68"/>
        <v>9</v>
      </c>
      <c r="J3766" s="430">
        <v>42200</v>
      </c>
      <c r="K3766" s="430">
        <v>22</v>
      </c>
      <c r="L3766" s="431" t="s">
        <v>408</v>
      </c>
      <c r="M3766" s="355" t="s">
        <v>13564</v>
      </c>
    </row>
    <row r="3767" spans="1:13">
      <c r="A3767" s="354">
        <v>45555</v>
      </c>
      <c r="B3767" s="355" t="s">
        <v>8564</v>
      </c>
      <c r="C3767" s="355" t="s">
        <v>450</v>
      </c>
      <c r="D3767" s="355" t="s">
        <v>8565</v>
      </c>
      <c r="E3767" s="355" t="s">
        <v>597</v>
      </c>
      <c r="F3767" s="355" t="s">
        <v>598</v>
      </c>
      <c r="G3767" s="355" t="s">
        <v>599</v>
      </c>
      <c r="H3767" s="430">
        <v>1910</v>
      </c>
      <c r="I3767" s="355">
        <f t="shared" si="68"/>
        <v>9</v>
      </c>
      <c r="J3767" s="430">
        <v>1910</v>
      </c>
      <c r="K3767" s="430">
        <v>1</v>
      </c>
      <c r="L3767" s="431" t="s">
        <v>408</v>
      </c>
      <c r="M3767" s="355" t="s">
        <v>13565</v>
      </c>
    </row>
    <row r="3768" spans="1:13">
      <c r="A3768" s="354">
        <v>45555</v>
      </c>
      <c r="B3768" s="355" t="s">
        <v>8564</v>
      </c>
      <c r="C3768" s="355" t="s">
        <v>450</v>
      </c>
      <c r="D3768" s="355" t="s">
        <v>8565</v>
      </c>
      <c r="E3768" s="355" t="s">
        <v>597</v>
      </c>
      <c r="F3768" s="355" t="s">
        <v>598</v>
      </c>
      <c r="G3768" s="355" t="s">
        <v>599</v>
      </c>
      <c r="H3768" s="430">
        <v>40110</v>
      </c>
      <c r="I3768" s="355">
        <f t="shared" si="68"/>
        <v>9</v>
      </c>
      <c r="J3768" s="430">
        <v>40110</v>
      </c>
      <c r="K3768" s="430">
        <v>21</v>
      </c>
      <c r="L3768" s="431" t="s">
        <v>408</v>
      </c>
      <c r="M3768" s="355" t="s">
        <v>13564</v>
      </c>
    </row>
    <row r="3769" spans="1:13">
      <c r="A3769" s="354">
        <v>45558</v>
      </c>
      <c r="B3769" s="355" t="s">
        <v>8566</v>
      </c>
      <c r="C3769" s="355" t="s">
        <v>8567</v>
      </c>
      <c r="D3769" s="355" t="s">
        <v>8568</v>
      </c>
      <c r="E3769" s="355" t="s">
        <v>597</v>
      </c>
      <c r="F3769" s="355" t="s">
        <v>598</v>
      </c>
      <c r="G3769" s="355" t="s">
        <v>599</v>
      </c>
      <c r="H3769" s="430">
        <v>42240</v>
      </c>
      <c r="I3769" s="355">
        <f t="shared" si="68"/>
        <v>9</v>
      </c>
      <c r="J3769" s="430">
        <v>42240</v>
      </c>
      <c r="K3769" s="430">
        <v>22</v>
      </c>
      <c r="L3769" s="431" t="s">
        <v>408</v>
      </c>
      <c r="M3769" s="355" t="s">
        <v>13565</v>
      </c>
    </row>
    <row r="3770" spans="1:13">
      <c r="A3770" s="354">
        <v>45559</v>
      </c>
      <c r="B3770" s="355" t="s">
        <v>8569</v>
      </c>
      <c r="C3770" s="355" t="s">
        <v>8570</v>
      </c>
      <c r="D3770" s="355" t="s">
        <v>8571</v>
      </c>
      <c r="E3770" s="355" t="s">
        <v>597</v>
      </c>
      <c r="F3770" s="355" t="s">
        <v>598</v>
      </c>
      <c r="G3770" s="355" t="s">
        <v>599</v>
      </c>
      <c r="H3770" s="430">
        <v>41980</v>
      </c>
      <c r="I3770" s="355">
        <f t="shared" si="68"/>
        <v>9</v>
      </c>
      <c r="J3770" s="430">
        <v>41980</v>
      </c>
      <c r="K3770" s="430">
        <v>22</v>
      </c>
      <c r="L3770" s="431" t="s">
        <v>408</v>
      </c>
      <c r="M3770" s="355" t="s">
        <v>13565</v>
      </c>
    </row>
    <row r="3771" spans="1:13">
      <c r="A3771" s="354">
        <v>45560</v>
      </c>
      <c r="B3771" s="355" t="s">
        <v>8572</v>
      </c>
      <c r="C3771" s="355" t="s">
        <v>8573</v>
      </c>
      <c r="D3771" s="355" t="s">
        <v>8574</v>
      </c>
      <c r="E3771" s="355" t="s">
        <v>597</v>
      </c>
      <c r="F3771" s="355" t="s">
        <v>598</v>
      </c>
      <c r="G3771" s="355" t="s">
        <v>599</v>
      </c>
      <c r="H3771" s="430">
        <v>42100</v>
      </c>
      <c r="I3771" s="355">
        <f t="shared" si="68"/>
        <v>9</v>
      </c>
      <c r="J3771" s="430">
        <v>42100</v>
      </c>
      <c r="K3771" s="430">
        <v>22</v>
      </c>
      <c r="L3771" s="431" t="s">
        <v>408</v>
      </c>
      <c r="M3771" s="355" t="s">
        <v>13565</v>
      </c>
    </row>
    <row r="3772" spans="1:13">
      <c r="A3772" s="354">
        <v>45569</v>
      </c>
      <c r="B3772" s="355" t="s">
        <v>8575</v>
      </c>
      <c r="C3772" s="355" t="s">
        <v>8576</v>
      </c>
      <c r="D3772" s="355" t="s">
        <v>8577</v>
      </c>
      <c r="E3772" s="355" t="s">
        <v>597</v>
      </c>
      <c r="F3772" s="355" t="s">
        <v>598</v>
      </c>
      <c r="G3772" s="355" t="s">
        <v>599</v>
      </c>
      <c r="H3772" s="430">
        <v>42140</v>
      </c>
      <c r="I3772" s="355">
        <f t="shared" si="68"/>
        <v>10</v>
      </c>
      <c r="J3772" s="430">
        <v>42140</v>
      </c>
      <c r="K3772" s="430">
        <v>22</v>
      </c>
      <c r="L3772" s="431" t="s">
        <v>408</v>
      </c>
      <c r="M3772" s="355" t="s">
        <v>13565</v>
      </c>
    </row>
    <row r="3773" spans="1:13">
      <c r="A3773" s="354">
        <v>45572</v>
      </c>
      <c r="B3773" s="355" t="s">
        <v>8578</v>
      </c>
      <c r="C3773" s="355" t="s">
        <v>8579</v>
      </c>
      <c r="D3773" s="355" t="s">
        <v>8580</v>
      </c>
      <c r="E3773" s="355" t="s">
        <v>597</v>
      </c>
      <c r="F3773" s="355" t="s">
        <v>598</v>
      </c>
      <c r="G3773" s="355" t="s">
        <v>599</v>
      </c>
      <c r="H3773" s="430">
        <v>41980</v>
      </c>
      <c r="I3773" s="355">
        <f t="shared" si="68"/>
        <v>10</v>
      </c>
      <c r="J3773" s="430">
        <v>41980</v>
      </c>
      <c r="K3773" s="430">
        <v>22</v>
      </c>
      <c r="L3773" s="431" t="s">
        <v>408</v>
      </c>
      <c r="M3773" s="355" t="s">
        <v>13565</v>
      </c>
    </row>
    <row r="3774" spans="1:13">
      <c r="A3774" s="354">
        <v>45575</v>
      </c>
      <c r="B3774" s="355" t="s">
        <v>8581</v>
      </c>
      <c r="C3774" s="355" t="s">
        <v>662</v>
      </c>
      <c r="D3774" s="355" t="s">
        <v>8582</v>
      </c>
      <c r="E3774" s="355" t="s">
        <v>597</v>
      </c>
      <c r="F3774" s="355" t="s">
        <v>598</v>
      </c>
      <c r="G3774" s="355" t="s">
        <v>599</v>
      </c>
      <c r="H3774" s="430">
        <v>1899</v>
      </c>
      <c r="I3774" s="355">
        <f t="shared" si="68"/>
        <v>10</v>
      </c>
      <c r="J3774" s="430">
        <v>1899</v>
      </c>
      <c r="K3774" s="430">
        <v>1</v>
      </c>
      <c r="L3774" s="431" t="s">
        <v>408</v>
      </c>
      <c r="M3774" s="355" t="s">
        <v>13566</v>
      </c>
    </row>
    <row r="3775" spans="1:13">
      <c r="A3775" s="354">
        <v>45575</v>
      </c>
      <c r="B3775" s="355" t="s">
        <v>8581</v>
      </c>
      <c r="C3775" s="355" t="s">
        <v>662</v>
      </c>
      <c r="D3775" s="355" t="s">
        <v>8582</v>
      </c>
      <c r="E3775" s="355" t="s">
        <v>597</v>
      </c>
      <c r="F3775" s="355" t="s">
        <v>598</v>
      </c>
      <c r="G3775" s="355" t="s">
        <v>599</v>
      </c>
      <c r="H3775" s="430">
        <v>39881</v>
      </c>
      <c r="I3775" s="355">
        <f t="shared" si="68"/>
        <v>10</v>
      </c>
      <c r="J3775" s="430">
        <v>39881</v>
      </c>
      <c r="K3775" s="430">
        <v>21</v>
      </c>
      <c r="L3775" s="431" t="s">
        <v>408</v>
      </c>
      <c r="M3775" s="355" t="s">
        <v>13565</v>
      </c>
    </row>
    <row r="3776" spans="1:13">
      <c r="A3776" s="354">
        <v>45574</v>
      </c>
      <c r="B3776" s="355" t="s">
        <v>8583</v>
      </c>
      <c r="C3776" s="355" t="s">
        <v>8584</v>
      </c>
      <c r="D3776" s="355" t="s">
        <v>8585</v>
      </c>
      <c r="E3776" s="355" t="s">
        <v>597</v>
      </c>
      <c r="F3776" s="355" t="s">
        <v>598</v>
      </c>
      <c r="G3776" s="355" t="s">
        <v>599</v>
      </c>
      <c r="H3776" s="430">
        <v>42080</v>
      </c>
      <c r="I3776" s="355">
        <f t="shared" si="68"/>
        <v>10</v>
      </c>
      <c r="J3776" s="430">
        <v>42080</v>
      </c>
      <c r="K3776" s="430">
        <v>22</v>
      </c>
      <c r="L3776" s="431" t="s">
        <v>300</v>
      </c>
      <c r="M3776" s="355" t="s">
        <v>13565</v>
      </c>
    </row>
    <row r="3777" spans="1:13">
      <c r="A3777" s="354">
        <v>45580</v>
      </c>
      <c r="B3777" s="355" t="s">
        <v>8586</v>
      </c>
      <c r="C3777" s="355" t="s">
        <v>8587</v>
      </c>
      <c r="D3777" s="355" t="s">
        <v>8588</v>
      </c>
      <c r="E3777" s="355" t="s">
        <v>597</v>
      </c>
      <c r="F3777" s="355" t="s">
        <v>598</v>
      </c>
      <c r="G3777" s="355" t="s">
        <v>599</v>
      </c>
      <c r="H3777" s="430">
        <v>42460</v>
      </c>
      <c r="I3777" s="355">
        <f t="shared" si="68"/>
        <v>10</v>
      </c>
      <c r="J3777" s="430">
        <v>42460</v>
      </c>
      <c r="K3777" s="430">
        <v>22</v>
      </c>
      <c r="L3777" s="431" t="s">
        <v>408</v>
      </c>
      <c r="M3777" s="355" t="s">
        <v>13567</v>
      </c>
    </row>
    <row r="3778" spans="1:13">
      <c r="A3778" s="354">
        <v>45579</v>
      </c>
      <c r="B3778" s="355" t="s">
        <v>8589</v>
      </c>
      <c r="C3778" s="355" t="s">
        <v>8590</v>
      </c>
      <c r="D3778" s="355" t="s">
        <v>8591</v>
      </c>
      <c r="E3778" s="355" t="s">
        <v>597</v>
      </c>
      <c r="F3778" s="355" t="s">
        <v>598</v>
      </c>
      <c r="G3778" s="355" t="s">
        <v>599</v>
      </c>
      <c r="H3778" s="430">
        <v>42280</v>
      </c>
      <c r="I3778" s="355">
        <f t="shared" si="68"/>
        <v>10</v>
      </c>
      <c r="J3778" s="430">
        <v>42280</v>
      </c>
      <c r="K3778" s="430">
        <v>22</v>
      </c>
      <c r="L3778" s="431" t="s">
        <v>408</v>
      </c>
      <c r="M3778" s="355" t="s">
        <v>13567</v>
      </c>
    </row>
    <row r="3779" spans="1:13">
      <c r="A3779" s="354">
        <v>45580</v>
      </c>
      <c r="B3779" s="355" t="s">
        <v>8592</v>
      </c>
      <c r="C3779" s="355" t="s">
        <v>8593</v>
      </c>
      <c r="D3779" s="355" t="s">
        <v>8594</v>
      </c>
      <c r="E3779" s="355" t="s">
        <v>597</v>
      </c>
      <c r="F3779" s="355" t="s">
        <v>598</v>
      </c>
      <c r="G3779" s="355" t="s">
        <v>599</v>
      </c>
      <c r="H3779" s="430">
        <v>42060</v>
      </c>
      <c r="I3779" s="355">
        <f t="shared" si="68"/>
        <v>10</v>
      </c>
      <c r="J3779" s="430">
        <v>42060</v>
      </c>
      <c r="K3779" s="430">
        <v>22</v>
      </c>
      <c r="L3779" s="431" t="s">
        <v>408</v>
      </c>
      <c r="M3779" s="355" t="s">
        <v>13567</v>
      </c>
    </row>
    <row r="3780" spans="1:13">
      <c r="A3780" s="354">
        <v>45581</v>
      </c>
      <c r="B3780" s="355" t="s">
        <v>8595</v>
      </c>
      <c r="C3780" s="355" t="s">
        <v>552</v>
      </c>
      <c r="D3780" s="355" t="s">
        <v>8596</v>
      </c>
      <c r="E3780" s="355" t="s">
        <v>597</v>
      </c>
      <c r="F3780" s="355" t="s">
        <v>598</v>
      </c>
      <c r="G3780" s="355" t="s">
        <v>599</v>
      </c>
      <c r="H3780" s="430">
        <v>42100</v>
      </c>
      <c r="I3780" s="355">
        <f t="shared" si="68"/>
        <v>10</v>
      </c>
      <c r="J3780" s="430">
        <v>42100</v>
      </c>
      <c r="K3780" s="430">
        <v>22</v>
      </c>
      <c r="L3780" s="431" t="s">
        <v>408</v>
      </c>
      <c r="M3780" s="355" t="s">
        <v>13567</v>
      </c>
    </row>
    <row r="3781" spans="1:13">
      <c r="A3781" s="354">
        <v>45587</v>
      </c>
      <c r="B3781" s="355" t="s">
        <v>8597</v>
      </c>
      <c r="C3781" s="355" t="s">
        <v>8598</v>
      </c>
      <c r="D3781" s="355" t="s">
        <v>8599</v>
      </c>
      <c r="E3781" s="355" t="s">
        <v>597</v>
      </c>
      <c r="F3781" s="355" t="s">
        <v>598</v>
      </c>
      <c r="G3781" s="355" t="s">
        <v>599</v>
      </c>
      <c r="H3781" s="430">
        <v>40797</v>
      </c>
      <c r="I3781" s="355">
        <f t="shared" si="68"/>
        <v>10</v>
      </c>
      <c r="J3781" s="430">
        <v>40797</v>
      </c>
      <c r="K3781" s="430">
        <v>21</v>
      </c>
      <c r="L3781" s="431" t="s">
        <v>408</v>
      </c>
      <c r="M3781" s="355" t="s">
        <v>13566</v>
      </c>
    </row>
    <row r="3782" spans="1:13">
      <c r="A3782" s="354">
        <v>45587</v>
      </c>
      <c r="B3782" s="355" t="s">
        <v>8597</v>
      </c>
      <c r="C3782" s="355" t="s">
        <v>8598</v>
      </c>
      <c r="D3782" s="355" t="s">
        <v>8599</v>
      </c>
      <c r="E3782" s="355" t="s">
        <v>597</v>
      </c>
      <c r="F3782" s="355" t="s">
        <v>598</v>
      </c>
      <c r="G3782" s="355" t="s">
        <v>599</v>
      </c>
      <c r="H3782" s="430">
        <v>1943</v>
      </c>
      <c r="I3782" s="355">
        <f t="shared" si="68"/>
        <v>10</v>
      </c>
      <c r="J3782" s="430">
        <v>1943</v>
      </c>
      <c r="K3782" s="430">
        <v>1</v>
      </c>
      <c r="L3782" s="431" t="s">
        <v>408</v>
      </c>
      <c r="M3782" s="355" t="s">
        <v>13567</v>
      </c>
    </row>
    <row r="3783" spans="1:13">
      <c r="A3783" s="354">
        <v>45583</v>
      </c>
      <c r="B3783" s="355" t="s">
        <v>8600</v>
      </c>
      <c r="C3783" s="355" t="s">
        <v>8601</v>
      </c>
      <c r="D3783" s="355" t="s">
        <v>8602</v>
      </c>
      <c r="E3783" s="355" t="s">
        <v>597</v>
      </c>
      <c r="F3783" s="355" t="s">
        <v>598</v>
      </c>
      <c r="G3783" s="355" t="s">
        <v>599</v>
      </c>
      <c r="H3783" s="430">
        <v>42240</v>
      </c>
      <c r="I3783" s="355">
        <f t="shared" si="68"/>
        <v>10</v>
      </c>
      <c r="J3783" s="430">
        <v>42240</v>
      </c>
      <c r="K3783" s="430">
        <v>22</v>
      </c>
      <c r="L3783" s="431" t="s">
        <v>408</v>
      </c>
      <c r="M3783" s="355" t="s">
        <v>13567</v>
      </c>
    </row>
    <row r="3784" spans="1:13">
      <c r="A3784" s="354">
        <v>45583</v>
      </c>
      <c r="B3784" s="355" t="s">
        <v>8603</v>
      </c>
      <c r="C3784" s="355" t="s">
        <v>8604</v>
      </c>
      <c r="D3784" s="355" t="s">
        <v>8605</v>
      </c>
      <c r="E3784" s="355" t="s">
        <v>597</v>
      </c>
      <c r="F3784" s="355" t="s">
        <v>598</v>
      </c>
      <c r="G3784" s="355" t="s">
        <v>599</v>
      </c>
      <c r="H3784" s="430">
        <v>42200</v>
      </c>
      <c r="I3784" s="355">
        <f t="shared" si="68"/>
        <v>10</v>
      </c>
      <c r="J3784" s="430">
        <v>42200</v>
      </c>
      <c r="K3784" s="430">
        <v>22</v>
      </c>
      <c r="L3784" s="431" t="s">
        <v>408</v>
      </c>
      <c r="M3784" s="355" t="s">
        <v>13567</v>
      </c>
    </row>
    <row r="3785" spans="1:13">
      <c r="A3785" s="354">
        <v>45586</v>
      </c>
      <c r="B3785" s="355" t="s">
        <v>8606</v>
      </c>
      <c r="C3785" s="355" t="s">
        <v>8607</v>
      </c>
      <c r="D3785" s="355" t="s">
        <v>8608</v>
      </c>
      <c r="E3785" s="355" t="s">
        <v>597</v>
      </c>
      <c r="F3785" s="355" t="s">
        <v>598</v>
      </c>
      <c r="G3785" s="355" t="s">
        <v>599</v>
      </c>
      <c r="H3785" s="430">
        <v>42400</v>
      </c>
      <c r="I3785" s="355">
        <f t="shared" si="68"/>
        <v>10</v>
      </c>
      <c r="J3785" s="430">
        <v>42400</v>
      </c>
      <c r="K3785" s="430">
        <v>22</v>
      </c>
      <c r="L3785" s="431" t="s">
        <v>408</v>
      </c>
      <c r="M3785" s="355" t="s">
        <v>13567</v>
      </c>
    </row>
    <row r="3786" spans="1:13">
      <c r="A3786" s="354">
        <v>45588</v>
      </c>
      <c r="B3786" s="355" t="s">
        <v>8609</v>
      </c>
      <c r="C3786" s="355" t="s">
        <v>8610</v>
      </c>
      <c r="D3786" s="355" t="s">
        <v>8611</v>
      </c>
      <c r="E3786" s="355" t="s">
        <v>597</v>
      </c>
      <c r="F3786" s="355" t="s">
        <v>598</v>
      </c>
      <c r="G3786" s="355" t="s">
        <v>599</v>
      </c>
      <c r="H3786" s="430">
        <v>42680</v>
      </c>
      <c r="I3786" s="355">
        <f t="shared" si="68"/>
        <v>10</v>
      </c>
      <c r="J3786" s="430">
        <v>42680</v>
      </c>
      <c r="K3786" s="430">
        <v>22</v>
      </c>
      <c r="L3786" s="431" t="s">
        <v>408</v>
      </c>
      <c r="M3786" s="355" t="s">
        <v>13566</v>
      </c>
    </row>
    <row r="3787" spans="1:13">
      <c r="A3787" s="354">
        <v>45588</v>
      </c>
      <c r="B3787" s="355" t="s">
        <v>8612</v>
      </c>
      <c r="C3787" s="355" t="s">
        <v>8613</v>
      </c>
      <c r="D3787" s="355" t="s">
        <v>8614</v>
      </c>
      <c r="E3787" s="355" t="s">
        <v>597</v>
      </c>
      <c r="F3787" s="355" t="s">
        <v>598</v>
      </c>
      <c r="G3787" s="355" t="s">
        <v>599</v>
      </c>
      <c r="H3787" s="430">
        <v>42560</v>
      </c>
      <c r="I3787" s="355">
        <f t="shared" si="68"/>
        <v>10</v>
      </c>
      <c r="J3787" s="430">
        <v>42560</v>
      </c>
      <c r="K3787" s="430">
        <v>22</v>
      </c>
      <c r="L3787" s="431" t="s">
        <v>408</v>
      </c>
      <c r="M3787" s="355" t="s">
        <v>13566</v>
      </c>
    </row>
    <row r="3788" spans="1:13">
      <c r="A3788" s="354">
        <v>45590</v>
      </c>
      <c r="B3788" s="355" t="s">
        <v>8615</v>
      </c>
      <c r="C3788" s="355" t="s">
        <v>8616</v>
      </c>
      <c r="D3788" s="355" t="s">
        <v>8617</v>
      </c>
      <c r="E3788" s="355" t="s">
        <v>597</v>
      </c>
      <c r="F3788" s="355" t="s">
        <v>598</v>
      </c>
      <c r="G3788" s="355" t="s">
        <v>599</v>
      </c>
      <c r="H3788" s="430">
        <v>42440</v>
      </c>
      <c r="I3788" s="355">
        <f t="shared" si="68"/>
        <v>10</v>
      </c>
      <c r="J3788" s="430">
        <v>42440</v>
      </c>
      <c r="K3788" s="430">
        <v>22</v>
      </c>
      <c r="L3788" s="431" t="s">
        <v>408</v>
      </c>
      <c r="M3788" s="355" t="s">
        <v>13566</v>
      </c>
    </row>
    <row r="3789" spans="1:13">
      <c r="A3789" s="354">
        <v>45590</v>
      </c>
      <c r="B3789" s="355" t="s">
        <v>8618</v>
      </c>
      <c r="C3789" s="355" t="s">
        <v>8619</v>
      </c>
      <c r="D3789" s="355" t="s">
        <v>8620</v>
      </c>
      <c r="E3789" s="355" t="s">
        <v>597</v>
      </c>
      <c r="F3789" s="355" t="s">
        <v>598</v>
      </c>
      <c r="G3789" s="355" t="s">
        <v>599</v>
      </c>
      <c r="H3789" s="430">
        <v>42720</v>
      </c>
      <c r="I3789" s="355">
        <f t="shared" si="68"/>
        <v>10</v>
      </c>
      <c r="J3789" s="430">
        <v>42720</v>
      </c>
      <c r="K3789" s="430">
        <v>22</v>
      </c>
      <c r="L3789" s="431" t="s">
        <v>300</v>
      </c>
      <c r="M3789" s="355" t="s">
        <v>13566</v>
      </c>
    </row>
    <row r="3790" spans="1:13">
      <c r="A3790" s="354">
        <v>45596</v>
      </c>
      <c r="B3790" s="355" t="s">
        <v>8621</v>
      </c>
      <c r="C3790" s="355" t="s">
        <v>8622</v>
      </c>
      <c r="D3790" s="355" t="s">
        <v>8623</v>
      </c>
      <c r="E3790" s="355" t="s">
        <v>597</v>
      </c>
      <c r="F3790" s="355" t="s">
        <v>598</v>
      </c>
      <c r="G3790" s="355" t="s">
        <v>599</v>
      </c>
      <c r="H3790" s="430">
        <v>19219</v>
      </c>
      <c r="I3790" s="355">
        <f t="shared" si="68"/>
        <v>10</v>
      </c>
      <c r="J3790" s="430">
        <v>19219</v>
      </c>
      <c r="K3790" s="430">
        <v>10</v>
      </c>
      <c r="L3790" s="431" t="s">
        <v>408</v>
      </c>
      <c r="M3790" s="355" t="s">
        <v>13568</v>
      </c>
    </row>
    <row r="3791" spans="1:13">
      <c r="A3791" s="354">
        <v>45596</v>
      </c>
      <c r="B3791" s="355" t="s">
        <v>8621</v>
      </c>
      <c r="C3791" s="355" t="s">
        <v>8622</v>
      </c>
      <c r="D3791" s="355" t="s">
        <v>8623</v>
      </c>
      <c r="E3791" s="355" t="s">
        <v>597</v>
      </c>
      <c r="F3791" s="355" t="s">
        <v>598</v>
      </c>
      <c r="G3791" s="355" t="s">
        <v>599</v>
      </c>
      <c r="H3791" s="430">
        <v>23061</v>
      </c>
      <c r="I3791" s="355">
        <f t="shared" si="68"/>
        <v>10</v>
      </c>
      <c r="J3791" s="430">
        <v>23061</v>
      </c>
      <c r="K3791" s="430">
        <v>12</v>
      </c>
      <c r="L3791" s="431" t="s">
        <v>408</v>
      </c>
      <c r="M3791" s="355" t="s">
        <v>13566</v>
      </c>
    </row>
    <row r="3792" spans="1:13">
      <c r="A3792" s="354">
        <v>45594</v>
      </c>
      <c r="B3792" s="355" t="s">
        <v>8624</v>
      </c>
      <c r="C3792" s="355" t="s">
        <v>8625</v>
      </c>
      <c r="D3792" s="355" t="s">
        <v>8626</v>
      </c>
      <c r="E3792" s="355" t="s">
        <v>597</v>
      </c>
      <c r="F3792" s="355" t="s">
        <v>598</v>
      </c>
      <c r="G3792" s="355" t="s">
        <v>599</v>
      </c>
      <c r="H3792" s="430">
        <v>42460</v>
      </c>
      <c r="I3792" s="355">
        <f t="shared" si="68"/>
        <v>10</v>
      </c>
      <c r="J3792" s="430">
        <v>42460</v>
      </c>
      <c r="K3792" s="430">
        <v>22</v>
      </c>
      <c r="L3792" s="431" t="s">
        <v>408</v>
      </c>
      <c r="M3792" s="355" t="s">
        <v>13566</v>
      </c>
    </row>
    <row r="3793" spans="1:13">
      <c r="A3793" s="354">
        <v>45602</v>
      </c>
      <c r="B3793" s="355" t="s">
        <v>8627</v>
      </c>
      <c r="C3793" s="355" t="s">
        <v>8628</v>
      </c>
      <c r="D3793" s="355" t="s">
        <v>8629</v>
      </c>
      <c r="E3793" s="355" t="s">
        <v>597</v>
      </c>
      <c r="F3793" s="355" t="s">
        <v>598</v>
      </c>
      <c r="G3793" s="355" t="s">
        <v>599</v>
      </c>
      <c r="H3793" s="430">
        <v>42220</v>
      </c>
      <c r="I3793" s="355">
        <f t="shared" si="68"/>
        <v>11</v>
      </c>
      <c r="J3793" s="430">
        <v>42220</v>
      </c>
      <c r="K3793" s="430">
        <v>22</v>
      </c>
      <c r="L3793" s="431" t="s">
        <v>408</v>
      </c>
      <c r="M3793" s="355" t="s">
        <v>13568</v>
      </c>
    </row>
    <row r="3794" spans="1:13">
      <c r="A3794" s="354">
        <v>45628</v>
      </c>
      <c r="B3794" s="355" t="s">
        <v>8630</v>
      </c>
      <c r="C3794" s="355" t="s">
        <v>8631</v>
      </c>
      <c r="D3794" s="355" t="s">
        <v>8632</v>
      </c>
      <c r="E3794" s="355" t="s">
        <v>597</v>
      </c>
      <c r="F3794" s="355" t="s">
        <v>598</v>
      </c>
      <c r="G3794" s="355" t="s">
        <v>599</v>
      </c>
      <c r="H3794" s="430">
        <v>42740</v>
      </c>
      <c r="I3794" s="355">
        <f t="shared" si="68"/>
        <v>12</v>
      </c>
      <c r="J3794" s="430">
        <v>42740</v>
      </c>
      <c r="K3794" s="430">
        <v>22</v>
      </c>
      <c r="L3794" s="431" t="s">
        <v>408</v>
      </c>
      <c r="M3794" s="355" t="s">
        <v>13569</v>
      </c>
    </row>
    <row r="3795" spans="1:13">
      <c r="A3795" s="354">
        <v>45600</v>
      </c>
      <c r="B3795" s="355" t="s">
        <v>8633</v>
      </c>
      <c r="C3795" s="355" t="s">
        <v>8634</v>
      </c>
      <c r="D3795" s="355" t="s">
        <v>8635</v>
      </c>
      <c r="E3795" s="355" t="s">
        <v>597</v>
      </c>
      <c r="F3795" s="355" t="s">
        <v>598</v>
      </c>
      <c r="G3795" s="355" t="s">
        <v>599</v>
      </c>
      <c r="H3795" s="430">
        <v>42180</v>
      </c>
      <c r="I3795" s="355">
        <f t="shared" si="68"/>
        <v>11</v>
      </c>
      <c r="J3795" s="430">
        <v>42180</v>
      </c>
      <c r="K3795" s="430">
        <v>22</v>
      </c>
      <c r="L3795" s="431" t="s">
        <v>408</v>
      </c>
      <c r="M3795" s="355" t="s">
        <v>13568</v>
      </c>
    </row>
    <row r="3796" spans="1:13">
      <c r="A3796" s="354">
        <v>45629</v>
      </c>
      <c r="B3796" s="355" t="s">
        <v>8636</v>
      </c>
      <c r="C3796" s="355" t="s">
        <v>8637</v>
      </c>
      <c r="D3796" s="355" t="s">
        <v>8638</v>
      </c>
      <c r="E3796" s="355" t="s">
        <v>597</v>
      </c>
      <c r="F3796" s="355" t="s">
        <v>598</v>
      </c>
      <c r="G3796" s="355" t="s">
        <v>599</v>
      </c>
      <c r="H3796" s="430">
        <v>26880</v>
      </c>
      <c r="I3796" s="355">
        <f t="shared" si="68"/>
        <v>12</v>
      </c>
      <c r="J3796" s="430">
        <v>26880</v>
      </c>
      <c r="K3796" s="430">
        <v>14</v>
      </c>
      <c r="L3796" s="431" t="s">
        <v>408</v>
      </c>
      <c r="M3796" s="355" t="s">
        <v>13570</v>
      </c>
    </row>
    <row r="3797" spans="1:13">
      <c r="A3797" s="354">
        <v>45629</v>
      </c>
      <c r="B3797" s="355" t="s">
        <v>8636</v>
      </c>
      <c r="C3797" s="355" t="s">
        <v>8637</v>
      </c>
      <c r="D3797" s="355" t="s">
        <v>8638</v>
      </c>
      <c r="E3797" s="355" t="s">
        <v>597</v>
      </c>
      <c r="F3797" s="355" t="s">
        <v>598</v>
      </c>
      <c r="G3797" s="355" t="s">
        <v>599</v>
      </c>
      <c r="H3797" s="430">
        <v>15360</v>
      </c>
      <c r="I3797" s="355">
        <f t="shared" si="68"/>
        <v>12</v>
      </c>
      <c r="J3797" s="430">
        <v>15360</v>
      </c>
      <c r="K3797" s="430">
        <v>8</v>
      </c>
      <c r="L3797" s="431" t="s">
        <v>408</v>
      </c>
      <c r="M3797" s="355" t="s">
        <v>13569</v>
      </c>
    </row>
    <row r="3798" spans="1:13">
      <c r="A3798" s="354">
        <v>45600</v>
      </c>
      <c r="B3798" s="355" t="s">
        <v>8639</v>
      </c>
      <c r="C3798" s="355" t="s">
        <v>8640</v>
      </c>
      <c r="D3798" s="355" t="s">
        <v>8641</v>
      </c>
      <c r="E3798" s="355" t="s">
        <v>597</v>
      </c>
      <c r="F3798" s="355" t="s">
        <v>598</v>
      </c>
      <c r="G3798" s="355" t="s">
        <v>599</v>
      </c>
      <c r="H3798" s="430">
        <v>42500</v>
      </c>
      <c r="I3798" s="355">
        <f t="shared" si="68"/>
        <v>11</v>
      </c>
      <c r="J3798" s="430">
        <v>42500</v>
      </c>
      <c r="K3798" s="430">
        <v>22</v>
      </c>
      <c r="L3798" s="431" t="s">
        <v>408</v>
      </c>
      <c r="M3798" s="355" t="s">
        <v>13568</v>
      </c>
    </row>
    <row r="3799" spans="1:13">
      <c r="A3799" s="354">
        <v>45602</v>
      </c>
      <c r="B3799" s="355" t="s">
        <v>8642</v>
      </c>
      <c r="C3799" s="355" t="s">
        <v>2343</v>
      </c>
      <c r="D3799" s="355" t="s">
        <v>8643</v>
      </c>
      <c r="E3799" s="355" t="s">
        <v>597</v>
      </c>
      <c r="F3799" s="355" t="s">
        <v>598</v>
      </c>
      <c r="G3799" s="355" t="s">
        <v>599</v>
      </c>
      <c r="H3799" s="430">
        <v>42060</v>
      </c>
      <c r="I3799" s="355">
        <f t="shared" si="68"/>
        <v>11</v>
      </c>
      <c r="J3799" s="430">
        <v>42060</v>
      </c>
      <c r="K3799" s="430">
        <v>22</v>
      </c>
      <c r="L3799" s="431" t="s">
        <v>408</v>
      </c>
      <c r="M3799" s="355" t="s">
        <v>13568</v>
      </c>
    </row>
    <row r="3800" spans="1:13">
      <c r="A3800" s="354">
        <v>45602</v>
      </c>
      <c r="B3800" s="355" t="s">
        <v>8644</v>
      </c>
      <c r="C3800" s="355" t="s">
        <v>8645</v>
      </c>
      <c r="D3800" s="355" t="s">
        <v>8646</v>
      </c>
      <c r="E3800" s="355" t="s">
        <v>597</v>
      </c>
      <c r="F3800" s="355" t="s">
        <v>598</v>
      </c>
      <c r="G3800" s="355" t="s">
        <v>599</v>
      </c>
      <c r="H3800" s="430">
        <v>42320</v>
      </c>
      <c r="I3800" s="355">
        <f t="shared" si="68"/>
        <v>11</v>
      </c>
      <c r="J3800" s="430">
        <v>42320</v>
      </c>
      <c r="K3800" s="430">
        <v>22</v>
      </c>
      <c r="L3800" s="431" t="s">
        <v>408</v>
      </c>
      <c r="M3800" s="355" t="s">
        <v>13568</v>
      </c>
    </row>
    <row r="3801" spans="1:13">
      <c r="A3801" s="354">
        <v>45604</v>
      </c>
      <c r="B3801" s="355" t="s">
        <v>8647</v>
      </c>
      <c r="C3801" s="355" t="s">
        <v>8648</v>
      </c>
      <c r="D3801" s="355" t="s">
        <v>8649</v>
      </c>
      <c r="E3801" s="355" t="s">
        <v>597</v>
      </c>
      <c r="F3801" s="355" t="s">
        <v>598</v>
      </c>
      <c r="G3801" s="355" t="s">
        <v>599</v>
      </c>
      <c r="H3801" s="430">
        <v>42480</v>
      </c>
      <c r="I3801" s="355">
        <f t="shared" si="68"/>
        <v>11</v>
      </c>
      <c r="J3801" s="430">
        <v>42480</v>
      </c>
      <c r="K3801" s="430">
        <v>22</v>
      </c>
      <c r="L3801" s="431" t="s">
        <v>408</v>
      </c>
      <c r="M3801" s="355" t="s">
        <v>13568</v>
      </c>
    </row>
    <row r="3802" spans="1:13">
      <c r="A3802" s="354">
        <v>45609</v>
      </c>
      <c r="B3802" s="355" t="s">
        <v>8650</v>
      </c>
      <c r="C3802" s="355" t="s">
        <v>8651</v>
      </c>
      <c r="D3802" s="355" t="s">
        <v>8652</v>
      </c>
      <c r="E3802" s="355" t="s">
        <v>597</v>
      </c>
      <c r="F3802" s="355" t="s">
        <v>598</v>
      </c>
      <c r="G3802" s="355" t="s">
        <v>599</v>
      </c>
      <c r="H3802" s="430">
        <v>42400</v>
      </c>
      <c r="I3802" s="355">
        <f t="shared" si="68"/>
        <v>11</v>
      </c>
      <c r="J3802" s="430">
        <v>42400</v>
      </c>
      <c r="K3802" s="430">
        <v>22</v>
      </c>
      <c r="L3802" s="431" t="s">
        <v>408</v>
      </c>
      <c r="M3802" s="355" t="s">
        <v>13569</v>
      </c>
    </row>
    <row r="3803" spans="1:13">
      <c r="A3803" s="354">
        <v>45609</v>
      </c>
      <c r="B3803" s="355" t="s">
        <v>8653</v>
      </c>
      <c r="C3803" s="355" t="s">
        <v>8654</v>
      </c>
      <c r="D3803" s="355" t="s">
        <v>8655</v>
      </c>
      <c r="E3803" s="355" t="s">
        <v>597</v>
      </c>
      <c r="F3803" s="355" t="s">
        <v>598</v>
      </c>
      <c r="G3803" s="355" t="s">
        <v>599</v>
      </c>
      <c r="H3803" s="430">
        <v>42420</v>
      </c>
      <c r="I3803" s="355">
        <f t="shared" si="68"/>
        <v>11</v>
      </c>
      <c r="J3803" s="430">
        <v>42420</v>
      </c>
      <c r="K3803" s="430">
        <v>22</v>
      </c>
      <c r="L3803" s="431" t="s">
        <v>408</v>
      </c>
      <c r="M3803" s="355" t="s">
        <v>13569</v>
      </c>
    </row>
    <row r="3804" spans="1:13">
      <c r="A3804" s="354">
        <v>45611</v>
      </c>
      <c r="B3804" s="355" t="s">
        <v>8656</v>
      </c>
      <c r="C3804" s="355" t="s">
        <v>8657</v>
      </c>
      <c r="D3804" s="355" t="s">
        <v>8658</v>
      </c>
      <c r="E3804" s="355" t="s">
        <v>597</v>
      </c>
      <c r="F3804" s="355" t="s">
        <v>598</v>
      </c>
      <c r="G3804" s="355" t="s">
        <v>599</v>
      </c>
      <c r="H3804" s="430">
        <v>42580</v>
      </c>
      <c r="I3804" s="355">
        <f t="shared" si="68"/>
        <v>11</v>
      </c>
      <c r="J3804" s="430">
        <v>42580</v>
      </c>
      <c r="K3804" s="430">
        <v>22</v>
      </c>
      <c r="L3804" s="431" t="s">
        <v>408</v>
      </c>
      <c r="M3804" s="355" t="s">
        <v>13569</v>
      </c>
    </row>
    <row r="3805" spans="1:13">
      <c r="A3805" s="354">
        <v>45611</v>
      </c>
      <c r="B3805" s="355" t="s">
        <v>8659</v>
      </c>
      <c r="C3805" s="355" t="s">
        <v>8660</v>
      </c>
      <c r="D3805" s="355" t="s">
        <v>8661</v>
      </c>
      <c r="E3805" s="355" t="s">
        <v>597</v>
      </c>
      <c r="F3805" s="355" t="s">
        <v>598</v>
      </c>
      <c r="G3805" s="355" t="s">
        <v>599</v>
      </c>
      <c r="H3805" s="430">
        <v>42320</v>
      </c>
      <c r="I3805" s="355">
        <f t="shared" si="68"/>
        <v>11</v>
      </c>
      <c r="J3805" s="430">
        <v>42320</v>
      </c>
      <c r="K3805" s="430">
        <v>22</v>
      </c>
      <c r="L3805" s="431" t="s">
        <v>408</v>
      </c>
      <c r="M3805" s="355" t="s">
        <v>13569</v>
      </c>
    </row>
    <row r="3806" spans="1:13">
      <c r="A3806" s="354">
        <v>45623</v>
      </c>
      <c r="B3806" s="355" t="s">
        <v>8662</v>
      </c>
      <c r="C3806" s="355" t="s">
        <v>8663</v>
      </c>
      <c r="D3806" s="355" t="s">
        <v>8664</v>
      </c>
      <c r="E3806" s="355" t="s">
        <v>597</v>
      </c>
      <c r="F3806" s="355" t="s">
        <v>598</v>
      </c>
      <c r="G3806" s="355" t="s">
        <v>599</v>
      </c>
      <c r="H3806" s="430">
        <v>44520</v>
      </c>
      <c r="I3806" s="355">
        <f t="shared" ref="I3806:I3869" si="69">MONTH(A3806)</f>
        <v>11</v>
      </c>
      <c r="J3806" s="430">
        <v>44520</v>
      </c>
      <c r="K3806" s="430">
        <v>22</v>
      </c>
      <c r="L3806" s="431" t="s">
        <v>408</v>
      </c>
      <c r="M3806" s="355" t="s">
        <v>13569</v>
      </c>
    </row>
    <row r="3807" spans="1:13">
      <c r="A3807" s="354">
        <v>45629</v>
      </c>
      <c r="B3807" s="355" t="s">
        <v>8665</v>
      </c>
      <c r="C3807" s="355" t="s">
        <v>8666</v>
      </c>
      <c r="D3807" s="355" t="s">
        <v>8667</v>
      </c>
      <c r="E3807" s="355" t="s">
        <v>597</v>
      </c>
      <c r="F3807" s="355" t="s">
        <v>598</v>
      </c>
      <c r="G3807" s="355" t="s">
        <v>599</v>
      </c>
      <c r="H3807" s="430">
        <v>41680</v>
      </c>
      <c r="I3807" s="355">
        <f t="shared" si="69"/>
        <v>12</v>
      </c>
      <c r="J3807" s="430">
        <v>41680</v>
      </c>
      <c r="K3807" s="430">
        <v>22</v>
      </c>
      <c r="L3807" s="431" t="s">
        <v>408</v>
      </c>
      <c r="M3807" s="355" t="s">
        <v>13570</v>
      </c>
    </row>
    <row r="3808" spans="1:13">
      <c r="A3808" s="354">
        <v>45630</v>
      </c>
      <c r="B3808" s="355" t="s">
        <v>8668</v>
      </c>
      <c r="C3808" s="355" t="s">
        <v>8669</v>
      </c>
      <c r="D3808" s="355" t="s">
        <v>8670</v>
      </c>
      <c r="E3808" s="355" t="s">
        <v>597</v>
      </c>
      <c r="F3808" s="355" t="s">
        <v>598</v>
      </c>
      <c r="G3808" s="355" t="s">
        <v>599</v>
      </c>
      <c r="H3808" s="430">
        <v>41680</v>
      </c>
      <c r="I3808" s="355">
        <f t="shared" si="69"/>
        <v>12</v>
      </c>
      <c r="J3808" s="430">
        <v>41680</v>
      </c>
      <c r="K3808" s="430">
        <v>22</v>
      </c>
      <c r="L3808" s="431" t="s">
        <v>408</v>
      </c>
      <c r="M3808" s="355" t="s">
        <v>13570</v>
      </c>
    </row>
    <row r="3809" spans="1:13">
      <c r="A3809" s="354">
        <v>45635</v>
      </c>
      <c r="B3809" s="355" t="s">
        <v>8671</v>
      </c>
      <c r="C3809" s="355" t="s">
        <v>8672</v>
      </c>
      <c r="D3809" s="355" t="s">
        <v>8673</v>
      </c>
      <c r="E3809" s="355" t="s">
        <v>597</v>
      </c>
      <c r="F3809" s="355" t="s">
        <v>598</v>
      </c>
      <c r="G3809" s="355" t="s">
        <v>599</v>
      </c>
      <c r="H3809" s="430">
        <v>41540</v>
      </c>
      <c r="I3809" s="355">
        <f t="shared" si="69"/>
        <v>12</v>
      </c>
      <c r="J3809" s="430">
        <v>41540</v>
      </c>
      <c r="K3809" s="430">
        <v>22</v>
      </c>
      <c r="L3809" s="431" t="s">
        <v>408</v>
      </c>
      <c r="M3809" s="355" t="s">
        <v>13570</v>
      </c>
    </row>
    <row r="3810" spans="1:13">
      <c r="A3810" s="354">
        <v>45632</v>
      </c>
      <c r="B3810" s="355" t="s">
        <v>8674</v>
      </c>
      <c r="C3810" s="355" t="s">
        <v>8675</v>
      </c>
      <c r="D3810" s="355" t="s">
        <v>8676</v>
      </c>
      <c r="E3810" s="355" t="s">
        <v>597</v>
      </c>
      <c r="F3810" s="355" t="s">
        <v>598</v>
      </c>
      <c r="G3810" s="355" t="s">
        <v>599</v>
      </c>
      <c r="H3810" s="430">
        <v>41520</v>
      </c>
      <c r="I3810" s="355">
        <f t="shared" si="69"/>
        <v>12</v>
      </c>
      <c r="J3810" s="430">
        <v>41520</v>
      </c>
      <c r="K3810" s="430">
        <v>22</v>
      </c>
      <c r="L3810" s="431" t="s">
        <v>408</v>
      </c>
      <c r="M3810" s="355" t="s">
        <v>13570</v>
      </c>
    </row>
    <row r="3811" spans="1:13">
      <c r="A3811" s="354">
        <v>45642</v>
      </c>
      <c r="B3811" s="355" t="s">
        <v>8677</v>
      </c>
      <c r="C3811" s="355" t="s">
        <v>8678</v>
      </c>
      <c r="D3811" s="355" t="s">
        <v>8679</v>
      </c>
      <c r="E3811" s="355" t="s">
        <v>597</v>
      </c>
      <c r="F3811" s="355" t="s">
        <v>598</v>
      </c>
      <c r="G3811" s="355" t="s">
        <v>599</v>
      </c>
      <c r="H3811" s="430">
        <v>42160</v>
      </c>
      <c r="I3811" s="355">
        <f t="shared" si="69"/>
        <v>12</v>
      </c>
      <c r="J3811" s="430">
        <v>42160</v>
      </c>
      <c r="K3811" s="430">
        <v>22</v>
      </c>
      <c r="L3811" s="431" t="s">
        <v>408</v>
      </c>
      <c r="M3811" s="355" t="s">
        <v>13571</v>
      </c>
    </row>
    <row r="3812" spans="1:13">
      <c r="A3812" s="354">
        <v>45636</v>
      </c>
      <c r="B3812" s="355" t="s">
        <v>8680</v>
      </c>
      <c r="C3812" s="355" t="s">
        <v>8681</v>
      </c>
      <c r="D3812" s="355" t="s">
        <v>8682</v>
      </c>
      <c r="E3812" s="355" t="s">
        <v>597</v>
      </c>
      <c r="F3812" s="355" t="s">
        <v>598</v>
      </c>
      <c r="G3812" s="355" t="s">
        <v>599</v>
      </c>
      <c r="H3812" s="430">
        <v>41940</v>
      </c>
      <c r="I3812" s="355">
        <f t="shared" si="69"/>
        <v>12</v>
      </c>
      <c r="J3812" s="430">
        <v>41940</v>
      </c>
      <c r="K3812" s="430">
        <v>22</v>
      </c>
      <c r="L3812" s="431" t="s">
        <v>408</v>
      </c>
      <c r="M3812" s="355" t="s">
        <v>13570</v>
      </c>
    </row>
    <row r="3813" spans="1:13">
      <c r="A3813" s="354">
        <v>45653</v>
      </c>
      <c r="B3813" s="355" t="s">
        <v>8683</v>
      </c>
      <c r="C3813" s="355" t="s">
        <v>8684</v>
      </c>
      <c r="D3813" s="355" t="s">
        <v>8685</v>
      </c>
      <c r="E3813" s="355" t="s">
        <v>597</v>
      </c>
      <c r="F3813" s="355" t="s">
        <v>598</v>
      </c>
      <c r="G3813" s="355" t="s">
        <v>599</v>
      </c>
      <c r="H3813" s="430">
        <v>42420</v>
      </c>
      <c r="I3813" s="355">
        <f t="shared" si="69"/>
        <v>12</v>
      </c>
      <c r="J3813" s="430">
        <v>42420</v>
      </c>
      <c r="K3813" s="430">
        <v>22</v>
      </c>
      <c r="L3813" s="431" t="s">
        <v>408</v>
      </c>
      <c r="M3813" s="355" t="s">
        <v>13571</v>
      </c>
    </row>
    <row r="3814" spans="1:13">
      <c r="A3814" s="354">
        <v>45639</v>
      </c>
      <c r="B3814" s="355" t="s">
        <v>8686</v>
      </c>
      <c r="C3814" s="355" t="s">
        <v>8687</v>
      </c>
      <c r="D3814" s="355" t="s">
        <v>8688</v>
      </c>
      <c r="E3814" s="355" t="s">
        <v>597</v>
      </c>
      <c r="F3814" s="355" t="s">
        <v>598</v>
      </c>
      <c r="G3814" s="355" t="s">
        <v>599</v>
      </c>
      <c r="H3814" s="430">
        <v>41620</v>
      </c>
      <c r="I3814" s="355">
        <f t="shared" si="69"/>
        <v>12</v>
      </c>
      <c r="J3814" s="430">
        <v>41620</v>
      </c>
      <c r="K3814" s="430">
        <v>22</v>
      </c>
      <c r="L3814" s="431" t="s">
        <v>300</v>
      </c>
      <c r="M3814" s="355" t="s">
        <v>13570</v>
      </c>
    </row>
    <row r="3815" spans="1:13">
      <c r="A3815" s="354">
        <v>45642</v>
      </c>
      <c r="B3815" s="355" t="s">
        <v>8689</v>
      </c>
      <c r="C3815" s="355" t="s">
        <v>8690</v>
      </c>
      <c r="D3815" s="355" t="s">
        <v>8691</v>
      </c>
      <c r="E3815" s="355" t="s">
        <v>597</v>
      </c>
      <c r="F3815" s="355" t="s">
        <v>598</v>
      </c>
      <c r="G3815" s="355" t="s">
        <v>599</v>
      </c>
      <c r="H3815" s="430">
        <v>20960</v>
      </c>
      <c r="I3815" s="355">
        <f t="shared" si="69"/>
        <v>12</v>
      </c>
      <c r="J3815" s="430">
        <v>20960</v>
      </c>
      <c r="K3815" s="430">
        <v>11</v>
      </c>
      <c r="L3815" s="431" t="s">
        <v>408</v>
      </c>
      <c r="M3815" s="355" t="s">
        <v>13571</v>
      </c>
    </row>
    <row r="3816" spans="1:13">
      <c r="A3816" s="354">
        <v>45642</v>
      </c>
      <c r="B3816" s="355" t="s">
        <v>8689</v>
      </c>
      <c r="C3816" s="355" t="s">
        <v>8690</v>
      </c>
      <c r="D3816" s="355" t="s">
        <v>8691</v>
      </c>
      <c r="E3816" s="355" t="s">
        <v>597</v>
      </c>
      <c r="F3816" s="355" t="s">
        <v>598</v>
      </c>
      <c r="G3816" s="355" t="s">
        <v>599</v>
      </c>
      <c r="H3816" s="430">
        <v>21040</v>
      </c>
      <c r="I3816" s="355">
        <f t="shared" si="69"/>
        <v>12</v>
      </c>
      <c r="J3816" s="430">
        <v>21040</v>
      </c>
      <c r="K3816" s="430">
        <v>11</v>
      </c>
      <c r="L3816" s="431" t="s">
        <v>408</v>
      </c>
      <c r="M3816" s="355" t="s">
        <v>13570</v>
      </c>
    </row>
    <row r="3817" spans="1:13">
      <c r="A3817" s="354">
        <v>45643</v>
      </c>
      <c r="B3817" s="355" t="s">
        <v>8692</v>
      </c>
      <c r="C3817" s="355" t="s">
        <v>8693</v>
      </c>
      <c r="D3817" s="355" t="s">
        <v>8694</v>
      </c>
      <c r="E3817" s="355" t="s">
        <v>597</v>
      </c>
      <c r="F3817" s="355" t="s">
        <v>598</v>
      </c>
      <c r="G3817" s="355" t="s">
        <v>599</v>
      </c>
      <c r="H3817" s="430">
        <v>42480</v>
      </c>
      <c r="I3817" s="355">
        <f t="shared" si="69"/>
        <v>12</v>
      </c>
      <c r="J3817" s="430">
        <v>42480</v>
      </c>
      <c r="K3817" s="430">
        <v>22</v>
      </c>
      <c r="L3817" s="431" t="s">
        <v>408</v>
      </c>
      <c r="M3817" s="355" t="s">
        <v>13571</v>
      </c>
    </row>
    <row r="3818" spans="1:13">
      <c r="A3818" s="354">
        <v>45644</v>
      </c>
      <c r="B3818" s="355" t="s">
        <v>8695</v>
      </c>
      <c r="C3818" s="355" t="s">
        <v>8696</v>
      </c>
      <c r="D3818" s="355" t="s">
        <v>8697</v>
      </c>
      <c r="E3818" s="355" t="s">
        <v>597</v>
      </c>
      <c r="F3818" s="355" t="s">
        <v>598</v>
      </c>
      <c r="G3818" s="355" t="s">
        <v>599</v>
      </c>
      <c r="H3818" s="430">
        <v>42360</v>
      </c>
      <c r="I3818" s="355">
        <f t="shared" si="69"/>
        <v>12</v>
      </c>
      <c r="J3818" s="430">
        <v>42360</v>
      </c>
      <c r="K3818" s="430">
        <v>22</v>
      </c>
      <c r="L3818" s="431" t="s">
        <v>408</v>
      </c>
      <c r="M3818" s="355" t="s">
        <v>13571</v>
      </c>
    </row>
    <row r="3819" spans="1:13">
      <c r="A3819" s="354">
        <v>45646</v>
      </c>
      <c r="B3819" s="355" t="s">
        <v>8698</v>
      </c>
      <c r="C3819" s="355" t="s">
        <v>8699</v>
      </c>
      <c r="D3819" s="355" t="s">
        <v>8700</v>
      </c>
      <c r="E3819" s="355" t="s">
        <v>597</v>
      </c>
      <c r="F3819" s="355" t="s">
        <v>598</v>
      </c>
      <c r="G3819" s="355" t="s">
        <v>599</v>
      </c>
      <c r="H3819" s="430">
        <v>42260</v>
      </c>
      <c r="I3819" s="355">
        <f t="shared" si="69"/>
        <v>12</v>
      </c>
      <c r="J3819" s="430">
        <v>42260</v>
      </c>
      <c r="K3819" s="430">
        <v>22</v>
      </c>
      <c r="L3819" s="431" t="s">
        <v>408</v>
      </c>
      <c r="M3819" s="355" t="s">
        <v>13571</v>
      </c>
    </row>
    <row r="3820" spans="1:13">
      <c r="A3820" s="354">
        <v>45308</v>
      </c>
      <c r="B3820" s="355" t="s">
        <v>7902</v>
      </c>
      <c r="C3820" s="355" t="s">
        <v>495</v>
      </c>
      <c r="D3820" s="355" t="s">
        <v>7903</v>
      </c>
      <c r="E3820" s="355" t="s">
        <v>563</v>
      </c>
      <c r="F3820" s="355" t="s">
        <v>564</v>
      </c>
      <c r="G3820" s="355" t="s">
        <v>622</v>
      </c>
      <c r="H3820" s="430">
        <v>22580</v>
      </c>
      <c r="I3820" s="355">
        <f t="shared" si="69"/>
        <v>1</v>
      </c>
      <c r="J3820" s="430">
        <v>22580</v>
      </c>
      <c r="K3820" s="430">
        <v>11</v>
      </c>
      <c r="L3820" s="431" t="s">
        <v>408</v>
      </c>
      <c r="M3820" s="355" t="s">
        <v>13572</v>
      </c>
    </row>
    <row r="3821" spans="1:13">
      <c r="A3821" s="354">
        <v>45316</v>
      </c>
      <c r="B3821" s="355" t="s">
        <v>8701</v>
      </c>
      <c r="C3821" s="355" t="s">
        <v>442</v>
      </c>
      <c r="D3821" s="355" t="s">
        <v>8702</v>
      </c>
      <c r="E3821" s="355" t="s">
        <v>405</v>
      </c>
      <c r="F3821" s="355" t="s">
        <v>406</v>
      </c>
      <c r="G3821" s="355" t="s">
        <v>622</v>
      </c>
      <c r="H3821" s="430">
        <v>16540</v>
      </c>
      <c r="I3821" s="355">
        <f t="shared" si="69"/>
        <v>1</v>
      </c>
      <c r="J3821" s="430">
        <v>16540</v>
      </c>
      <c r="K3821" s="430">
        <v>8</v>
      </c>
      <c r="L3821" s="431" t="s">
        <v>408</v>
      </c>
      <c r="M3821" s="355" t="s">
        <v>13573</v>
      </c>
    </row>
    <row r="3822" spans="1:13">
      <c r="A3822" s="354">
        <v>45334</v>
      </c>
      <c r="B3822" s="355" t="s">
        <v>7904</v>
      </c>
      <c r="C3822" s="355" t="s">
        <v>502</v>
      </c>
      <c r="D3822" s="355" t="s">
        <v>7905</v>
      </c>
      <c r="E3822" s="355" t="s">
        <v>563</v>
      </c>
      <c r="F3822" s="355" t="s">
        <v>564</v>
      </c>
      <c r="G3822" s="355" t="s">
        <v>622</v>
      </c>
      <c r="H3822" s="430">
        <v>21025</v>
      </c>
      <c r="I3822" s="355">
        <f t="shared" si="69"/>
        <v>2</v>
      </c>
      <c r="J3822" s="430">
        <v>21025</v>
      </c>
      <c r="K3822" s="430">
        <v>11</v>
      </c>
      <c r="L3822" s="431" t="s">
        <v>408</v>
      </c>
      <c r="M3822" s="355" t="s">
        <v>13572</v>
      </c>
    </row>
    <row r="3823" spans="1:13">
      <c r="A3823" s="354">
        <v>45341</v>
      </c>
      <c r="B3823" s="355" t="s">
        <v>747</v>
      </c>
      <c r="C3823" s="355" t="s">
        <v>414</v>
      </c>
      <c r="D3823" s="355" t="s">
        <v>748</v>
      </c>
      <c r="E3823" s="355" t="s">
        <v>405</v>
      </c>
      <c r="F3823" s="355" t="s">
        <v>406</v>
      </c>
      <c r="G3823" s="355" t="s">
        <v>622</v>
      </c>
      <c r="H3823" s="430">
        <v>15760</v>
      </c>
      <c r="I3823" s="355">
        <f t="shared" si="69"/>
        <v>2</v>
      </c>
      <c r="J3823" s="430">
        <v>15760</v>
      </c>
      <c r="K3823" s="430">
        <v>8</v>
      </c>
      <c r="L3823" s="431" t="s">
        <v>408</v>
      </c>
      <c r="M3823" s="355" t="s">
        <v>13573</v>
      </c>
    </row>
    <row r="3824" spans="1:13">
      <c r="A3824" s="354">
        <v>45349</v>
      </c>
      <c r="B3824" s="355" t="s">
        <v>7906</v>
      </c>
      <c r="C3824" s="355" t="s">
        <v>502</v>
      </c>
      <c r="D3824" s="355" t="s">
        <v>7907</v>
      </c>
      <c r="E3824" s="355" t="s">
        <v>563</v>
      </c>
      <c r="F3824" s="355" t="s">
        <v>564</v>
      </c>
      <c r="G3824" s="355" t="s">
        <v>622</v>
      </c>
      <c r="H3824" s="430">
        <v>22540</v>
      </c>
      <c r="I3824" s="355">
        <f t="shared" si="69"/>
        <v>2</v>
      </c>
      <c r="J3824" s="430">
        <v>22540</v>
      </c>
      <c r="K3824" s="430">
        <v>11</v>
      </c>
      <c r="L3824" s="431" t="s">
        <v>408</v>
      </c>
      <c r="M3824" s="355" t="s">
        <v>13572</v>
      </c>
    </row>
    <row r="3825" spans="1:13">
      <c r="A3825" s="354">
        <v>45355</v>
      </c>
      <c r="B3825" s="355" t="s">
        <v>8703</v>
      </c>
      <c r="C3825" s="355" t="s">
        <v>499</v>
      </c>
      <c r="D3825" s="355" t="s">
        <v>8704</v>
      </c>
      <c r="E3825" s="355" t="s">
        <v>563</v>
      </c>
      <c r="F3825" s="355" t="s">
        <v>564</v>
      </c>
      <c r="G3825" s="355" t="s">
        <v>622</v>
      </c>
      <c r="H3825" s="430">
        <v>47260</v>
      </c>
      <c r="I3825" s="355">
        <f t="shared" si="69"/>
        <v>3</v>
      </c>
      <c r="J3825" s="430">
        <v>47260</v>
      </c>
      <c r="K3825" s="430">
        <v>23</v>
      </c>
      <c r="L3825" s="431" t="s">
        <v>408</v>
      </c>
      <c r="M3825" s="355" t="s">
        <v>13572</v>
      </c>
    </row>
    <row r="3826" spans="1:13">
      <c r="A3826" s="354">
        <v>45373</v>
      </c>
      <c r="B3826" s="355" t="s">
        <v>751</v>
      </c>
      <c r="C3826" s="355" t="s">
        <v>414</v>
      </c>
      <c r="D3826" s="355" t="s">
        <v>752</v>
      </c>
      <c r="E3826" s="355" t="s">
        <v>405</v>
      </c>
      <c r="F3826" s="355" t="s">
        <v>406</v>
      </c>
      <c r="G3826" s="355" t="s">
        <v>622</v>
      </c>
      <c r="H3826" s="430">
        <v>13770</v>
      </c>
      <c r="I3826" s="355">
        <f t="shared" si="69"/>
        <v>3</v>
      </c>
      <c r="J3826" s="430">
        <v>13770</v>
      </c>
      <c r="K3826" s="430">
        <v>7</v>
      </c>
      <c r="L3826" s="431" t="s">
        <v>408</v>
      </c>
      <c r="M3826" s="355" t="s">
        <v>13573</v>
      </c>
    </row>
    <row r="3827" spans="1:13">
      <c r="A3827" s="354">
        <v>45369</v>
      </c>
      <c r="B3827" s="355" t="s">
        <v>7556</v>
      </c>
      <c r="C3827" s="355" t="s">
        <v>2840</v>
      </c>
      <c r="D3827" s="355" t="s">
        <v>7557</v>
      </c>
      <c r="E3827" s="355" t="s">
        <v>405</v>
      </c>
      <c r="F3827" s="355" t="s">
        <v>406</v>
      </c>
      <c r="G3827" s="355" t="s">
        <v>622</v>
      </c>
      <c r="H3827" s="430">
        <v>13872</v>
      </c>
      <c r="I3827" s="355">
        <f t="shared" si="69"/>
        <v>3</v>
      </c>
      <c r="J3827" s="430">
        <v>13872</v>
      </c>
      <c r="K3827" s="430">
        <v>7</v>
      </c>
      <c r="L3827" s="431" t="s">
        <v>408</v>
      </c>
      <c r="M3827" s="355" t="s">
        <v>13573</v>
      </c>
    </row>
    <row r="3828" spans="1:13">
      <c r="A3828" s="354">
        <v>45376</v>
      </c>
      <c r="B3828" s="355" t="s">
        <v>7558</v>
      </c>
      <c r="C3828" s="355" t="s">
        <v>496</v>
      </c>
      <c r="D3828" s="355" t="s">
        <v>7559</v>
      </c>
      <c r="E3828" s="355" t="s">
        <v>563</v>
      </c>
      <c r="F3828" s="355" t="s">
        <v>564</v>
      </c>
      <c r="G3828" s="355" t="s">
        <v>622</v>
      </c>
      <c r="H3828" s="430">
        <v>22186</v>
      </c>
      <c r="I3828" s="355">
        <f t="shared" si="69"/>
        <v>3</v>
      </c>
      <c r="J3828" s="430">
        <v>22186</v>
      </c>
      <c r="K3828" s="430">
        <v>11</v>
      </c>
      <c r="L3828" s="431" t="s">
        <v>408</v>
      </c>
      <c r="M3828" s="355" t="s">
        <v>13572</v>
      </c>
    </row>
    <row r="3829" spans="1:13">
      <c r="A3829" s="354">
        <v>45419</v>
      </c>
      <c r="B3829" s="355" t="s">
        <v>7911</v>
      </c>
      <c r="C3829" s="355" t="s">
        <v>498</v>
      </c>
      <c r="D3829" s="355" t="s">
        <v>7912</v>
      </c>
      <c r="E3829" s="355" t="s">
        <v>563</v>
      </c>
      <c r="F3829" s="355" t="s">
        <v>564</v>
      </c>
      <c r="G3829" s="355" t="s">
        <v>622</v>
      </c>
      <c r="H3829" s="430">
        <v>22710</v>
      </c>
      <c r="I3829" s="355">
        <f t="shared" si="69"/>
        <v>5</v>
      </c>
      <c r="J3829" s="430">
        <v>22710</v>
      </c>
      <c r="K3829" s="430">
        <v>11</v>
      </c>
      <c r="L3829" s="431" t="s">
        <v>408</v>
      </c>
      <c r="M3829" s="355" t="s">
        <v>13572</v>
      </c>
    </row>
    <row r="3830" spans="1:13">
      <c r="A3830" s="354">
        <v>45425</v>
      </c>
      <c r="B3830" s="355" t="s">
        <v>7913</v>
      </c>
      <c r="C3830" s="355" t="s">
        <v>497</v>
      </c>
      <c r="D3830" s="355" t="s">
        <v>7914</v>
      </c>
      <c r="E3830" s="355" t="s">
        <v>563</v>
      </c>
      <c r="F3830" s="355" t="s">
        <v>564</v>
      </c>
      <c r="G3830" s="355" t="s">
        <v>622</v>
      </c>
      <c r="H3830" s="430">
        <v>24508</v>
      </c>
      <c r="I3830" s="355">
        <f t="shared" si="69"/>
        <v>5</v>
      </c>
      <c r="J3830" s="430">
        <v>24508</v>
      </c>
      <c r="K3830" s="430">
        <v>12</v>
      </c>
      <c r="L3830" s="431" t="s">
        <v>408</v>
      </c>
      <c r="M3830" s="355" t="s">
        <v>13572</v>
      </c>
    </row>
    <row r="3831" spans="1:13">
      <c r="A3831" s="354">
        <v>45432</v>
      </c>
      <c r="B3831" s="355" t="s">
        <v>7915</v>
      </c>
      <c r="C3831" s="355" t="s">
        <v>7916</v>
      </c>
      <c r="D3831" s="355" t="s">
        <v>7917</v>
      </c>
      <c r="E3831" s="355" t="s">
        <v>563</v>
      </c>
      <c r="F3831" s="355" t="s">
        <v>564</v>
      </c>
      <c r="G3831" s="355" t="s">
        <v>622</v>
      </c>
      <c r="H3831" s="430">
        <v>22330</v>
      </c>
      <c r="I3831" s="355">
        <f t="shared" si="69"/>
        <v>5</v>
      </c>
      <c r="J3831" s="430">
        <v>22330</v>
      </c>
      <c r="K3831" s="430">
        <v>11</v>
      </c>
      <c r="L3831" s="431" t="s">
        <v>408</v>
      </c>
      <c r="M3831" s="355" t="s">
        <v>13572</v>
      </c>
    </row>
    <row r="3832" spans="1:13">
      <c r="A3832" s="354">
        <v>45460</v>
      </c>
      <c r="B3832" s="355" t="s">
        <v>8705</v>
      </c>
      <c r="C3832" s="355" t="s">
        <v>498</v>
      </c>
      <c r="D3832" s="355" t="s">
        <v>8706</v>
      </c>
      <c r="E3832" s="355" t="s">
        <v>563</v>
      </c>
      <c r="F3832" s="355" t="s">
        <v>564</v>
      </c>
      <c r="G3832" s="355" t="s">
        <v>622</v>
      </c>
      <c r="H3832" s="430">
        <v>44600</v>
      </c>
      <c r="I3832" s="355">
        <f t="shared" si="69"/>
        <v>6</v>
      </c>
      <c r="J3832" s="430">
        <v>44600</v>
      </c>
      <c r="K3832" s="430">
        <v>22</v>
      </c>
      <c r="L3832" s="431" t="s">
        <v>408</v>
      </c>
      <c r="M3832" s="355" t="s">
        <v>13572</v>
      </c>
    </row>
    <row r="3833" spans="1:13">
      <c r="A3833" s="354">
        <v>45464</v>
      </c>
      <c r="B3833" s="355" t="s">
        <v>7572</v>
      </c>
      <c r="C3833" s="355" t="s">
        <v>453</v>
      </c>
      <c r="D3833" s="355" t="s">
        <v>7573</v>
      </c>
      <c r="E3833" s="355" t="s">
        <v>405</v>
      </c>
      <c r="F3833" s="355" t="s">
        <v>406</v>
      </c>
      <c r="G3833" s="355" t="s">
        <v>622</v>
      </c>
      <c r="H3833" s="430">
        <v>31522</v>
      </c>
      <c r="I3833" s="355">
        <f t="shared" si="69"/>
        <v>6</v>
      </c>
      <c r="J3833" s="430">
        <v>31522</v>
      </c>
      <c r="K3833" s="430">
        <v>15</v>
      </c>
      <c r="L3833" s="431" t="s">
        <v>408</v>
      </c>
      <c r="M3833" s="355" t="s">
        <v>13573</v>
      </c>
    </row>
    <row r="3834" spans="1:13">
      <c r="A3834" s="354">
        <v>45512</v>
      </c>
      <c r="B3834" s="355" t="s">
        <v>8707</v>
      </c>
      <c r="C3834" s="355" t="s">
        <v>500</v>
      </c>
      <c r="D3834" s="355" t="s">
        <v>8708</v>
      </c>
      <c r="E3834" s="355" t="s">
        <v>563</v>
      </c>
      <c r="F3834" s="355" t="s">
        <v>564</v>
      </c>
      <c r="G3834" s="355" t="s">
        <v>622</v>
      </c>
      <c r="H3834" s="430">
        <v>39100</v>
      </c>
      <c r="I3834" s="355">
        <f t="shared" si="69"/>
        <v>8</v>
      </c>
      <c r="J3834" s="430">
        <v>39100</v>
      </c>
      <c r="K3834" s="430">
        <v>19</v>
      </c>
      <c r="L3834" s="431" t="s">
        <v>408</v>
      </c>
      <c r="M3834" s="355" t="s">
        <v>13572</v>
      </c>
    </row>
    <row r="3835" spans="1:13">
      <c r="A3835" s="354">
        <v>45512</v>
      </c>
      <c r="B3835" s="355" t="s">
        <v>7922</v>
      </c>
      <c r="C3835" s="355" t="s">
        <v>500</v>
      </c>
      <c r="D3835" s="355" t="s">
        <v>7923</v>
      </c>
      <c r="E3835" s="355" t="s">
        <v>563</v>
      </c>
      <c r="F3835" s="355" t="s">
        <v>564</v>
      </c>
      <c r="G3835" s="355" t="s">
        <v>622</v>
      </c>
      <c r="H3835" s="430">
        <v>22248</v>
      </c>
      <c r="I3835" s="355">
        <f t="shared" si="69"/>
        <v>8</v>
      </c>
      <c r="J3835" s="430">
        <v>22248</v>
      </c>
      <c r="K3835" s="430">
        <v>11</v>
      </c>
      <c r="L3835" s="431" t="s">
        <v>408</v>
      </c>
      <c r="M3835" s="355" t="s">
        <v>13574</v>
      </c>
    </row>
    <row r="3836" spans="1:13">
      <c r="A3836" s="354">
        <v>45512</v>
      </c>
      <c r="B3836" s="355" t="s">
        <v>758</v>
      </c>
      <c r="C3836" s="355" t="s">
        <v>440</v>
      </c>
      <c r="D3836" s="355" t="s">
        <v>759</v>
      </c>
      <c r="E3836" s="355" t="s">
        <v>405</v>
      </c>
      <c r="F3836" s="355" t="s">
        <v>406</v>
      </c>
      <c r="G3836" s="355" t="s">
        <v>622</v>
      </c>
      <c r="H3836" s="430">
        <v>14520</v>
      </c>
      <c r="I3836" s="355">
        <f t="shared" si="69"/>
        <v>8</v>
      </c>
      <c r="J3836" s="430">
        <v>14520</v>
      </c>
      <c r="K3836" s="430">
        <v>8</v>
      </c>
      <c r="L3836" s="431" t="s">
        <v>408</v>
      </c>
      <c r="M3836" s="355" t="s">
        <v>13573</v>
      </c>
    </row>
    <row r="3837" spans="1:13">
      <c r="A3837" s="354">
        <v>45530</v>
      </c>
      <c r="B3837" s="355" t="s">
        <v>7574</v>
      </c>
      <c r="C3837" s="355" t="s">
        <v>496</v>
      </c>
      <c r="D3837" s="355" t="s">
        <v>7575</v>
      </c>
      <c r="E3837" s="355" t="s">
        <v>563</v>
      </c>
      <c r="F3837" s="355" t="s">
        <v>564</v>
      </c>
      <c r="G3837" s="355" t="s">
        <v>622</v>
      </c>
      <c r="H3837" s="430">
        <v>22580</v>
      </c>
      <c r="I3837" s="355">
        <f t="shared" si="69"/>
        <v>8</v>
      </c>
      <c r="J3837" s="430">
        <v>22580</v>
      </c>
      <c r="K3837" s="430">
        <v>11</v>
      </c>
      <c r="L3837" s="431" t="s">
        <v>408</v>
      </c>
      <c r="M3837" s="355" t="s">
        <v>13575</v>
      </c>
    </row>
    <row r="3838" spans="1:13">
      <c r="A3838" s="354">
        <v>45562</v>
      </c>
      <c r="B3838" s="355" t="s">
        <v>7927</v>
      </c>
      <c r="C3838" s="355" t="s">
        <v>7928</v>
      </c>
      <c r="D3838" s="355" t="s">
        <v>7929</v>
      </c>
      <c r="E3838" s="355" t="s">
        <v>7930</v>
      </c>
      <c r="F3838" s="355" t="s">
        <v>7931</v>
      </c>
      <c r="G3838" s="355" t="s">
        <v>622</v>
      </c>
      <c r="H3838" s="430">
        <v>22744</v>
      </c>
      <c r="I3838" s="355">
        <f t="shared" si="69"/>
        <v>9</v>
      </c>
      <c r="J3838" s="430">
        <v>22744</v>
      </c>
      <c r="K3838" s="430">
        <v>11</v>
      </c>
      <c r="L3838" s="431" t="s">
        <v>408</v>
      </c>
      <c r="M3838" s="355" t="s">
        <v>13575</v>
      </c>
    </row>
    <row r="3839" spans="1:13">
      <c r="A3839" s="354">
        <v>45538</v>
      </c>
      <c r="B3839" s="355" t="s">
        <v>760</v>
      </c>
      <c r="C3839" s="355" t="s">
        <v>411</v>
      </c>
      <c r="D3839" s="355" t="s">
        <v>761</v>
      </c>
      <c r="E3839" s="355" t="s">
        <v>405</v>
      </c>
      <c r="F3839" s="355" t="s">
        <v>406</v>
      </c>
      <c r="G3839" s="355" t="s">
        <v>622</v>
      </c>
      <c r="H3839" s="430">
        <v>5986</v>
      </c>
      <c r="I3839" s="355">
        <f t="shared" si="69"/>
        <v>9</v>
      </c>
      <c r="J3839" s="430">
        <v>5986</v>
      </c>
      <c r="K3839" s="430">
        <v>3</v>
      </c>
      <c r="L3839" s="431" t="s">
        <v>408</v>
      </c>
      <c r="M3839" s="355" t="s">
        <v>13573</v>
      </c>
    </row>
    <row r="3840" spans="1:13">
      <c r="A3840" s="354">
        <v>45546</v>
      </c>
      <c r="B3840" s="355" t="s">
        <v>8709</v>
      </c>
      <c r="C3840" s="355" t="s">
        <v>502</v>
      </c>
      <c r="D3840" s="355" t="s">
        <v>8710</v>
      </c>
      <c r="E3840" s="355" t="s">
        <v>563</v>
      </c>
      <c r="F3840" s="355" t="s">
        <v>564</v>
      </c>
      <c r="G3840" s="355" t="s">
        <v>622</v>
      </c>
      <c r="H3840" s="430">
        <v>45860</v>
      </c>
      <c r="I3840" s="355">
        <f t="shared" si="69"/>
        <v>9</v>
      </c>
      <c r="J3840" s="430">
        <v>45860</v>
      </c>
      <c r="K3840" s="430">
        <v>22</v>
      </c>
      <c r="L3840" s="431" t="s">
        <v>408</v>
      </c>
      <c r="M3840" s="355" t="s">
        <v>13575</v>
      </c>
    </row>
    <row r="3841" spans="1:13">
      <c r="A3841" s="354">
        <v>45551</v>
      </c>
      <c r="B3841" s="355" t="s">
        <v>8711</v>
      </c>
      <c r="C3841" s="355" t="s">
        <v>496</v>
      </c>
      <c r="D3841" s="355" t="s">
        <v>8712</v>
      </c>
      <c r="E3841" s="355" t="s">
        <v>563</v>
      </c>
      <c r="F3841" s="355" t="s">
        <v>564</v>
      </c>
      <c r="G3841" s="355" t="s">
        <v>622</v>
      </c>
      <c r="H3841" s="430">
        <v>47780</v>
      </c>
      <c r="I3841" s="355">
        <f t="shared" si="69"/>
        <v>9</v>
      </c>
      <c r="J3841" s="430">
        <v>47780</v>
      </c>
      <c r="K3841" s="430">
        <v>23</v>
      </c>
      <c r="L3841" s="431" t="s">
        <v>300</v>
      </c>
      <c r="M3841" s="355" t="s">
        <v>13575</v>
      </c>
    </row>
    <row r="3842" spans="1:13">
      <c r="A3842" s="354">
        <v>45591</v>
      </c>
      <c r="B3842" s="355" t="s">
        <v>7932</v>
      </c>
      <c r="C3842" s="355" t="s">
        <v>7933</v>
      </c>
      <c r="D3842" s="355" t="s">
        <v>7934</v>
      </c>
      <c r="E3842" s="355" t="s">
        <v>7930</v>
      </c>
      <c r="F3842" s="355" t="s">
        <v>7931</v>
      </c>
      <c r="G3842" s="355" t="s">
        <v>622</v>
      </c>
      <c r="H3842" s="430">
        <v>22550</v>
      </c>
      <c r="I3842" s="355">
        <f t="shared" si="69"/>
        <v>10</v>
      </c>
      <c r="J3842" s="430">
        <v>22550</v>
      </c>
      <c r="K3842" s="430">
        <v>11</v>
      </c>
      <c r="L3842" s="431" t="s">
        <v>408</v>
      </c>
      <c r="M3842" s="355" t="s">
        <v>13574</v>
      </c>
    </row>
    <row r="3843" spans="1:13">
      <c r="A3843" s="354">
        <v>45586</v>
      </c>
      <c r="B3843" s="355" t="s">
        <v>8713</v>
      </c>
      <c r="C3843" s="355" t="s">
        <v>441</v>
      </c>
      <c r="D3843" s="355" t="s">
        <v>8714</v>
      </c>
      <c r="E3843" s="355" t="s">
        <v>405</v>
      </c>
      <c r="F3843" s="355" t="s">
        <v>406</v>
      </c>
      <c r="G3843" s="355" t="s">
        <v>622</v>
      </c>
      <c r="H3843" s="430">
        <v>20575</v>
      </c>
      <c r="I3843" s="355">
        <f t="shared" si="69"/>
        <v>10</v>
      </c>
      <c r="J3843" s="430">
        <v>20575</v>
      </c>
      <c r="K3843" s="430">
        <v>10</v>
      </c>
      <c r="L3843" s="355" t="s">
        <v>408</v>
      </c>
      <c r="M3843" s="355" t="s">
        <v>13574</v>
      </c>
    </row>
    <row r="3844" spans="1:13">
      <c r="A3844" s="354">
        <v>45618</v>
      </c>
      <c r="B3844" s="355" t="s">
        <v>764</v>
      </c>
      <c r="C3844" s="355" t="s">
        <v>442</v>
      </c>
      <c r="D3844" s="355" t="s">
        <v>765</v>
      </c>
      <c r="E3844" s="355" t="s">
        <v>405</v>
      </c>
      <c r="F3844" s="355" t="s">
        <v>406</v>
      </c>
      <c r="G3844" s="355" t="s">
        <v>622</v>
      </c>
      <c r="H3844" s="430">
        <v>20625</v>
      </c>
      <c r="I3844" s="355">
        <f t="shared" si="69"/>
        <v>11</v>
      </c>
      <c r="J3844" s="430">
        <v>20625</v>
      </c>
      <c r="K3844" s="430">
        <v>10</v>
      </c>
      <c r="L3844" s="431" t="s">
        <v>408</v>
      </c>
      <c r="M3844" s="355" t="s">
        <v>13574</v>
      </c>
    </row>
    <row r="3845" spans="1:13">
      <c r="A3845" s="354">
        <v>45642</v>
      </c>
      <c r="B3845" s="355" t="s">
        <v>766</v>
      </c>
      <c r="C3845" s="355" t="s">
        <v>441</v>
      </c>
      <c r="D3845" s="355" t="s">
        <v>767</v>
      </c>
      <c r="E3845" s="355" t="s">
        <v>405</v>
      </c>
      <c r="F3845" s="355" t="s">
        <v>406</v>
      </c>
      <c r="G3845" s="355" t="s">
        <v>622</v>
      </c>
      <c r="H3845" s="430">
        <v>10106</v>
      </c>
      <c r="I3845" s="355">
        <f t="shared" si="69"/>
        <v>12</v>
      </c>
      <c r="J3845" s="430">
        <v>10106</v>
      </c>
      <c r="K3845" s="430">
        <v>5</v>
      </c>
      <c r="L3845" s="431" t="s">
        <v>408</v>
      </c>
      <c r="M3845" s="355" t="s">
        <v>13573</v>
      </c>
    </row>
    <row r="3846" spans="1:13">
      <c r="A3846" s="354">
        <v>45294</v>
      </c>
      <c r="B3846" s="355" t="s">
        <v>8715</v>
      </c>
      <c r="C3846" s="355" t="s">
        <v>8716</v>
      </c>
      <c r="D3846" s="355" t="s">
        <v>8717</v>
      </c>
      <c r="E3846" s="355" t="s">
        <v>743</v>
      </c>
      <c r="F3846" s="355" t="s">
        <v>744</v>
      </c>
      <c r="G3846" s="355" t="s">
        <v>624</v>
      </c>
      <c r="H3846" s="430">
        <v>42080</v>
      </c>
      <c r="I3846" s="355">
        <f t="shared" si="69"/>
        <v>1</v>
      </c>
      <c r="J3846" s="430">
        <v>42080</v>
      </c>
      <c r="K3846" s="430">
        <v>22</v>
      </c>
      <c r="L3846" s="431" t="s">
        <v>408</v>
      </c>
      <c r="M3846" s="355" t="s">
        <v>628</v>
      </c>
    </row>
    <row r="3847" spans="1:13">
      <c r="A3847" s="354">
        <v>45294</v>
      </c>
      <c r="B3847" s="355" t="s">
        <v>8718</v>
      </c>
      <c r="C3847" s="355" t="s">
        <v>8719</v>
      </c>
      <c r="D3847" s="355" t="s">
        <v>8720</v>
      </c>
      <c r="E3847" s="355" t="s">
        <v>743</v>
      </c>
      <c r="F3847" s="355" t="s">
        <v>744</v>
      </c>
      <c r="G3847" s="355" t="s">
        <v>624</v>
      </c>
      <c r="H3847" s="430">
        <v>41900</v>
      </c>
      <c r="I3847" s="355">
        <f t="shared" si="69"/>
        <v>1</v>
      </c>
      <c r="J3847" s="430">
        <v>41900</v>
      </c>
      <c r="K3847" s="430">
        <v>22</v>
      </c>
      <c r="L3847" s="355" t="s">
        <v>408</v>
      </c>
      <c r="M3847" s="355" t="s">
        <v>628</v>
      </c>
    </row>
    <row r="3848" spans="1:13">
      <c r="A3848" s="354">
        <v>45294</v>
      </c>
      <c r="B3848" s="355" t="s">
        <v>8721</v>
      </c>
      <c r="C3848" s="355" t="s">
        <v>8722</v>
      </c>
      <c r="D3848" s="355" t="s">
        <v>8723</v>
      </c>
      <c r="E3848" s="355" t="s">
        <v>743</v>
      </c>
      <c r="F3848" s="355" t="s">
        <v>744</v>
      </c>
      <c r="G3848" s="355" t="s">
        <v>624</v>
      </c>
      <c r="H3848" s="430">
        <v>41960</v>
      </c>
      <c r="I3848" s="355">
        <f t="shared" si="69"/>
        <v>1</v>
      </c>
      <c r="J3848" s="430">
        <v>41960</v>
      </c>
      <c r="K3848" s="430">
        <v>22</v>
      </c>
      <c r="L3848" s="431" t="s">
        <v>408</v>
      </c>
      <c r="M3848" s="355" t="s">
        <v>628</v>
      </c>
    </row>
    <row r="3849" spans="1:13">
      <c r="A3849" s="354">
        <v>45307</v>
      </c>
      <c r="B3849" s="355" t="s">
        <v>8724</v>
      </c>
      <c r="C3849" s="355" t="s">
        <v>8725</v>
      </c>
      <c r="D3849" s="355" t="s">
        <v>8726</v>
      </c>
      <c r="E3849" s="355" t="s">
        <v>743</v>
      </c>
      <c r="F3849" s="355" t="s">
        <v>744</v>
      </c>
      <c r="G3849" s="355" t="s">
        <v>624</v>
      </c>
      <c r="H3849" s="430">
        <v>41600</v>
      </c>
      <c r="I3849" s="355">
        <f t="shared" si="69"/>
        <v>1</v>
      </c>
      <c r="J3849" s="430">
        <v>41600</v>
      </c>
      <c r="K3849" s="430">
        <v>22</v>
      </c>
      <c r="L3849" s="431" t="s">
        <v>408</v>
      </c>
      <c r="M3849" s="355" t="s">
        <v>13576</v>
      </c>
    </row>
    <row r="3850" spans="1:13">
      <c r="A3850" s="354">
        <v>45299</v>
      </c>
      <c r="B3850" s="355" t="s">
        <v>8727</v>
      </c>
      <c r="C3850" s="355" t="s">
        <v>8728</v>
      </c>
      <c r="D3850" s="355" t="s">
        <v>8729</v>
      </c>
      <c r="E3850" s="355" t="s">
        <v>743</v>
      </c>
      <c r="F3850" s="355" t="s">
        <v>744</v>
      </c>
      <c r="G3850" s="355" t="s">
        <v>624</v>
      </c>
      <c r="H3850" s="430">
        <v>41780</v>
      </c>
      <c r="I3850" s="355">
        <f t="shared" si="69"/>
        <v>1</v>
      </c>
      <c r="J3850" s="430">
        <v>41780</v>
      </c>
      <c r="K3850" s="430">
        <v>22</v>
      </c>
      <c r="L3850" s="431" t="s">
        <v>408</v>
      </c>
      <c r="M3850" s="355" t="s">
        <v>628</v>
      </c>
    </row>
    <row r="3851" spans="1:13">
      <c r="A3851" s="354">
        <v>45299</v>
      </c>
      <c r="B3851" s="355" t="s">
        <v>8730</v>
      </c>
      <c r="C3851" s="355" t="s">
        <v>8731</v>
      </c>
      <c r="D3851" s="355" t="s">
        <v>8732</v>
      </c>
      <c r="E3851" s="355" t="s">
        <v>743</v>
      </c>
      <c r="F3851" s="355" t="s">
        <v>744</v>
      </c>
      <c r="G3851" s="355" t="s">
        <v>624</v>
      </c>
      <c r="H3851" s="430">
        <v>41900</v>
      </c>
      <c r="I3851" s="355">
        <f t="shared" si="69"/>
        <v>1</v>
      </c>
      <c r="J3851" s="430">
        <v>41900</v>
      </c>
      <c r="K3851" s="430">
        <v>22</v>
      </c>
      <c r="L3851" s="431" t="s">
        <v>408</v>
      </c>
      <c r="M3851" s="355" t="s">
        <v>628</v>
      </c>
    </row>
    <row r="3852" spans="1:13">
      <c r="A3852" s="354">
        <v>45300</v>
      </c>
      <c r="B3852" s="355" t="s">
        <v>8733</v>
      </c>
      <c r="C3852" s="355" t="s">
        <v>8734</v>
      </c>
      <c r="D3852" s="355" t="s">
        <v>8735</v>
      </c>
      <c r="E3852" s="355" t="s">
        <v>743</v>
      </c>
      <c r="F3852" s="355" t="s">
        <v>744</v>
      </c>
      <c r="G3852" s="355" t="s">
        <v>624</v>
      </c>
      <c r="H3852" s="430">
        <v>17150</v>
      </c>
      <c r="I3852" s="355">
        <f t="shared" si="69"/>
        <v>1</v>
      </c>
      <c r="J3852" s="430">
        <v>17150</v>
      </c>
      <c r="K3852" s="430">
        <v>9</v>
      </c>
      <c r="L3852" s="431" t="s">
        <v>408</v>
      </c>
      <c r="M3852" s="355" t="s">
        <v>13576</v>
      </c>
    </row>
    <row r="3853" spans="1:13">
      <c r="A3853" s="354">
        <v>45300</v>
      </c>
      <c r="B3853" s="355" t="s">
        <v>8733</v>
      </c>
      <c r="C3853" s="355" t="s">
        <v>8734</v>
      </c>
      <c r="D3853" s="355" t="s">
        <v>8735</v>
      </c>
      <c r="E3853" s="355" t="s">
        <v>743</v>
      </c>
      <c r="F3853" s="355" t="s">
        <v>744</v>
      </c>
      <c r="G3853" s="355" t="s">
        <v>624</v>
      </c>
      <c r="H3853" s="430">
        <v>24770</v>
      </c>
      <c r="I3853" s="355">
        <f t="shared" si="69"/>
        <v>1</v>
      </c>
      <c r="J3853" s="430">
        <v>24770</v>
      </c>
      <c r="K3853" s="430">
        <v>13</v>
      </c>
      <c r="L3853" s="431" t="s">
        <v>408</v>
      </c>
      <c r="M3853" s="355" t="s">
        <v>628</v>
      </c>
    </row>
    <row r="3854" spans="1:13">
      <c r="A3854" s="354">
        <v>45300</v>
      </c>
      <c r="B3854" s="355" t="s">
        <v>8736</v>
      </c>
      <c r="C3854" s="355" t="s">
        <v>8737</v>
      </c>
      <c r="D3854" s="355" t="s">
        <v>8738</v>
      </c>
      <c r="E3854" s="355" t="s">
        <v>743</v>
      </c>
      <c r="F3854" s="355" t="s">
        <v>744</v>
      </c>
      <c r="G3854" s="355" t="s">
        <v>624</v>
      </c>
      <c r="H3854" s="430">
        <v>41940</v>
      </c>
      <c r="I3854" s="355">
        <f t="shared" si="69"/>
        <v>1</v>
      </c>
      <c r="J3854" s="430">
        <v>41940</v>
      </c>
      <c r="K3854" s="430">
        <v>22</v>
      </c>
      <c r="L3854" s="431" t="s">
        <v>408</v>
      </c>
      <c r="M3854" s="355" t="s">
        <v>13576</v>
      </c>
    </row>
    <row r="3855" spans="1:13">
      <c r="A3855" s="354">
        <v>45301</v>
      </c>
      <c r="B3855" s="355" t="s">
        <v>8739</v>
      </c>
      <c r="C3855" s="355" t="s">
        <v>8740</v>
      </c>
      <c r="D3855" s="355" t="s">
        <v>8741</v>
      </c>
      <c r="E3855" s="355" t="s">
        <v>743</v>
      </c>
      <c r="F3855" s="355" t="s">
        <v>744</v>
      </c>
      <c r="G3855" s="355" t="s">
        <v>624</v>
      </c>
      <c r="H3855" s="430">
        <v>41900</v>
      </c>
      <c r="I3855" s="355">
        <f t="shared" si="69"/>
        <v>1</v>
      </c>
      <c r="J3855" s="430">
        <v>41900</v>
      </c>
      <c r="K3855" s="430">
        <v>22</v>
      </c>
      <c r="L3855" s="431" t="s">
        <v>408</v>
      </c>
      <c r="M3855" s="355" t="s">
        <v>13576</v>
      </c>
    </row>
    <row r="3856" spans="1:13">
      <c r="A3856" s="354">
        <v>45301</v>
      </c>
      <c r="B3856" s="355" t="s">
        <v>8742</v>
      </c>
      <c r="C3856" s="355" t="s">
        <v>8743</v>
      </c>
      <c r="D3856" s="355" t="s">
        <v>8744</v>
      </c>
      <c r="E3856" s="355" t="s">
        <v>743</v>
      </c>
      <c r="F3856" s="355" t="s">
        <v>744</v>
      </c>
      <c r="G3856" s="355" t="s">
        <v>624</v>
      </c>
      <c r="H3856" s="430">
        <v>41600</v>
      </c>
      <c r="I3856" s="355">
        <f t="shared" si="69"/>
        <v>1</v>
      </c>
      <c r="J3856" s="430">
        <v>41600</v>
      </c>
      <c r="K3856" s="430">
        <v>22</v>
      </c>
      <c r="L3856" s="431" t="s">
        <v>408</v>
      </c>
      <c r="M3856" s="355" t="s">
        <v>13576</v>
      </c>
    </row>
    <row r="3857" spans="1:13">
      <c r="A3857" s="354">
        <v>45307</v>
      </c>
      <c r="B3857" s="355" t="s">
        <v>8745</v>
      </c>
      <c r="C3857" s="355" t="s">
        <v>8746</v>
      </c>
      <c r="D3857" s="355" t="s">
        <v>8747</v>
      </c>
      <c r="E3857" s="355" t="s">
        <v>743</v>
      </c>
      <c r="F3857" s="355" t="s">
        <v>744</v>
      </c>
      <c r="G3857" s="355" t="s">
        <v>624</v>
      </c>
      <c r="H3857" s="430">
        <v>41680</v>
      </c>
      <c r="I3857" s="355">
        <f t="shared" si="69"/>
        <v>1</v>
      </c>
      <c r="J3857" s="430">
        <v>41680</v>
      </c>
      <c r="K3857" s="430">
        <v>22</v>
      </c>
      <c r="L3857" s="431" t="s">
        <v>408</v>
      </c>
      <c r="M3857" s="355" t="s">
        <v>13576</v>
      </c>
    </row>
    <row r="3858" spans="1:13">
      <c r="A3858" s="354">
        <v>45314</v>
      </c>
      <c r="B3858" s="355" t="s">
        <v>8748</v>
      </c>
      <c r="C3858" s="355" t="s">
        <v>8749</v>
      </c>
      <c r="D3858" s="355" t="s">
        <v>8750</v>
      </c>
      <c r="E3858" s="355" t="s">
        <v>743</v>
      </c>
      <c r="F3858" s="355" t="s">
        <v>744</v>
      </c>
      <c r="G3858" s="355" t="s">
        <v>624</v>
      </c>
      <c r="H3858" s="430">
        <v>41480</v>
      </c>
      <c r="I3858" s="355">
        <f t="shared" si="69"/>
        <v>1</v>
      </c>
      <c r="J3858" s="430">
        <v>41480</v>
      </c>
      <c r="K3858" s="430">
        <v>22</v>
      </c>
      <c r="L3858" s="431" t="s">
        <v>408</v>
      </c>
      <c r="M3858" s="355" t="s">
        <v>13576</v>
      </c>
    </row>
    <row r="3859" spans="1:13">
      <c r="A3859" s="354">
        <v>45315</v>
      </c>
      <c r="B3859" s="355" t="s">
        <v>8751</v>
      </c>
      <c r="C3859" s="355" t="s">
        <v>8752</v>
      </c>
      <c r="D3859" s="355" t="s">
        <v>8753</v>
      </c>
      <c r="E3859" s="355" t="s">
        <v>743</v>
      </c>
      <c r="F3859" s="355" t="s">
        <v>744</v>
      </c>
      <c r="G3859" s="355" t="s">
        <v>624</v>
      </c>
      <c r="H3859" s="430">
        <v>24420</v>
      </c>
      <c r="I3859" s="355">
        <f t="shared" si="69"/>
        <v>1</v>
      </c>
      <c r="J3859" s="430">
        <v>24420</v>
      </c>
      <c r="K3859" s="430">
        <v>13</v>
      </c>
      <c r="L3859" s="431" t="s">
        <v>408</v>
      </c>
      <c r="M3859" s="355" t="s">
        <v>13576</v>
      </c>
    </row>
    <row r="3860" spans="1:13">
      <c r="A3860" s="354">
        <v>45327</v>
      </c>
      <c r="B3860" s="355" t="s">
        <v>8754</v>
      </c>
      <c r="C3860" s="355" t="s">
        <v>8755</v>
      </c>
      <c r="D3860" s="355" t="s">
        <v>8756</v>
      </c>
      <c r="E3860" s="355" t="s">
        <v>743</v>
      </c>
      <c r="F3860" s="355" t="s">
        <v>744</v>
      </c>
      <c r="G3860" s="355" t="s">
        <v>624</v>
      </c>
      <c r="H3860" s="430">
        <v>41960</v>
      </c>
      <c r="I3860" s="355">
        <f t="shared" si="69"/>
        <v>2</v>
      </c>
      <c r="J3860" s="430">
        <v>41960</v>
      </c>
      <c r="K3860" s="430">
        <v>22</v>
      </c>
      <c r="L3860" s="431" t="s">
        <v>408</v>
      </c>
      <c r="M3860" s="355" t="s">
        <v>13577</v>
      </c>
    </row>
    <row r="3861" spans="1:13">
      <c r="A3861" s="354">
        <v>45327</v>
      </c>
      <c r="B3861" s="355" t="s">
        <v>8757</v>
      </c>
      <c r="C3861" s="355" t="s">
        <v>8758</v>
      </c>
      <c r="D3861" s="355" t="s">
        <v>8759</v>
      </c>
      <c r="E3861" s="355" t="s">
        <v>743</v>
      </c>
      <c r="F3861" s="355" t="s">
        <v>744</v>
      </c>
      <c r="G3861" s="355" t="s">
        <v>624</v>
      </c>
      <c r="H3861" s="430">
        <v>41520</v>
      </c>
      <c r="I3861" s="355">
        <f t="shared" si="69"/>
        <v>2</v>
      </c>
      <c r="J3861" s="430">
        <v>41520</v>
      </c>
      <c r="K3861" s="430">
        <v>22</v>
      </c>
      <c r="L3861" s="431" t="s">
        <v>408</v>
      </c>
      <c r="M3861" s="355" t="s">
        <v>13577</v>
      </c>
    </row>
    <row r="3862" spans="1:13">
      <c r="A3862" s="354">
        <v>45327</v>
      </c>
      <c r="B3862" s="355" t="s">
        <v>8760</v>
      </c>
      <c r="C3862" s="355" t="s">
        <v>8761</v>
      </c>
      <c r="D3862" s="355" t="s">
        <v>8762</v>
      </c>
      <c r="E3862" s="355" t="s">
        <v>743</v>
      </c>
      <c r="F3862" s="355" t="s">
        <v>744</v>
      </c>
      <c r="G3862" s="355" t="s">
        <v>624</v>
      </c>
      <c r="H3862" s="430">
        <v>41720</v>
      </c>
      <c r="I3862" s="355">
        <f t="shared" si="69"/>
        <v>2</v>
      </c>
      <c r="J3862" s="430">
        <v>41720</v>
      </c>
      <c r="K3862" s="430">
        <v>22</v>
      </c>
      <c r="L3862" s="431" t="s">
        <v>408</v>
      </c>
      <c r="M3862" s="355" t="s">
        <v>13577</v>
      </c>
    </row>
    <row r="3863" spans="1:13">
      <c r="A3863" s="354">
        <v>45329</v>
      </c>
      <c r="B3863" s="355" t="s">
        <v>8763</v>
      </c>
      <c r="C3863" s="355" t="s">
        <v>8764</v>
      </c>
      <c r="D3863" s="355" t="s">
        <v>8765</v>
      </c>
      <c r="E3863" s="355" t="s">
        <v>743</v>
      </c>
      <c r="F3863" s="355" t="s">
        <v>744</v>
      </c>
      <c r="G3863" s="355" t="s">
        <v>624</v>
      </c>
      <c r="H3863" s="430">
        <v>42000</v>
      </c>
      <c r="I3863" s="355">
        <f t="shared" si="69"/>
        <v>2</v>
      </c>
      <c r="J3863" s="430">
        <v>42000</v>
      </c>
      <c r="K3863" s="430">
        <v>22</v>
      </c>
      <c r="L3863" s="431" t="s">
        <v>408</v>
      </c>
      <c r="M3863" s="355" t="s">
        <v>13577</v>
      </c>
    </row>
    <row r="3864" spans="1:13">
      <c r="A3864" s="354">
        <v>45329</v>
      </c>
      <c r="B3864" s="355" t="s">
        <v>8766</v>
      </c>
      <c r="C3864" s="355" t="s">
        <v>8767</v>
      </c>
      <c r="D3864" s="355" t="s">
        <v>8768</v>
      </c>
      <c r="E3864" s="355" t="s">
        <v>743</v>
      </c>
      <c r="F3864" s="355" t="s">
        <v>744</v>
      </c>
      <c r="G3864" s="355" t="s">
        <v>624</v>
      </c>
      <c r="H3864" s="430">
        <v>41960</v>
      </c>
      <c r="I3864" s="355">
        <f t="shared" si="69"/>
        <v>2</v>
      </c>
      <c r="J3864" s="430">
        <v>41960</v>
      </c>
      <c r="K3864" s="430">
        <v>22</v>
      </c>
      <c r="L3864" s="431" t="s">
        <v>408</v>
      </c>
      <c r="M3864" s="355" t="s">
        <v>13577</v>
      </c>
    </row>
    <row r="3865" spans="1:13">
      <c r="A3865" s="354">
        <v>45329</v>
      </c>
      <c r="B3865" s="355" t="s">
        <v>8769</v>
      </c>
      <c r="C3865" s="355" t="s">
        <v>8770</v>
      </c>
      <c r="D3865" s="355" t="s">
        <v>8771</v>
      </c>
      <c r="E3865" s="355" t="s">
        <v>743</v>
      </c>
      <c r="F3865" s="355" t="s">
        <v>744</v>
      </c>
      <c r="G3865" s="355" t="s">
        <v>624</v>
      </c>
      <c r="H3865" s="430">
        <v>39680</v>
      </c>
      <c r="I3865" s="355">
        <f t="shared" si="69"/>
        <v>2</v>
      </c>
      <c r="J3865" s="430">
        <v>39680</v>
      </c>
      <c r="K3865" s="430">
        <v>21</v>
      </c>
      <c r="L3865" s="431" t="s">
        <v>408</v>
      </c>
      <c r="M3865" s="355" t="s">
        <v>13577</v>
      </c>
    </row>
    <row r="3866" spans="1:13">
      <c r="A3866" s="354">
        <v>45329</v>
      </c>
      <c r="B3866" s="355" t="s">
        <v>8772</v>
      </c>
      <c r="C3866" s="355" t="s">
        <v>8773</v>
      </c>
      <c r="D3866" s="355" t="s">
        <v>8774</v>
      </c>
      <c r="E3866" s="355" t="s">
        <v>743</v>
      </c>
      <c r="F3866" s="355" t="s">
        <v>744</v>
      </c>
      <c r="G3866" s="355" t="s">
        <v>624</v>
      </c>
      <c r="H3866" s="430">
        <v>41380</v>
      </c>
      <c r="I3866" s="355">
        <f t="shared" si="69"/>
        <v>2</v>
      </c>
      <c r="J3866" s="430">
        <v>41380</v>
      </c>
      <c r="K3866" s="430">
        <v>22</v>
      </c>
      <c r="L3866" s="431" t="s">
        <v>408</v>
      </c>
      <c r="M3866" s="355" t="s">
        <v>13577</v>
      </c>
    </row>
    <row r="3867" spans="1:13">
      <c r="A3867" s="354">
        <v>45348</v>
      </c>
      <c r="B3867" s="355" t="s">
        <v>8775</v>
      </c>
      <c r="C3867" s="355" t="s">
        <v>8776</v>
      </c>
      <c r="D3867" s="355" t="s">
        <v>8777</v>
      </c>
      <c r="E3867" s="355" t="s">
        <v>743</v>
      </c>
      <c r="F3867" s="355" t="s">
        <v>744</v>
      </c>
      <c r="G3867" s="355" t="s">
        <v>624</v>
      </c>
      <c r="H3867" s="430">
        <v>41860</v>
      </c>
      <c r="I3867" s="355">
        <f t="shared" si="69"/>
        <v>2</v>
      </c>
      <c r="J3867" s="430">
        <v>41860</v>
      </c>
      <c r="K3867" s="430">
        <v>22</v>
      </c>
      <c r="L3867" s="431" t="s">
        <v>408</v>
      </c>
      <c r="M3867" s="355" t="s">
        <v>13578</v>
      </c>
    </row>
    <row r="3868" spans="1:13">
      <c r="A3868" s="354">
        <v>45349</v>
      </c>
      <c r="B3868" s="355" t="s">
        <v>8778</v>
      </c>
      <c r="C3868" s="355" t="s">
        <v>8779</v>
      </c>
      <c r="D3868" s="355" t="s">
        <v>8780</v>
      </c>
      <c r="E3868" s="355" t="s">
        <v>743</v>
      </c>
      <c r="F3868" s="355" t="s">
        <v>744</v>
      </c>
      <c r="G3868" s="355" t="s">
        <v>624</v>
      </c>
      <c r="H3868" s="430">
        <v>41660</v>
      </c>
      <c r="I3868" s="355">
        <f t="shared" si="69"/>
        <v>2</v>
      </c>
      <c r="J3868" s="430">
        <v>41660</v>
      </c>
      <c r="K3868" s="430">
        <v>22</v>
      </c>
      <c r="L3868" s="431" t="s">
        <v>408</v>
      </c>
      <c r="M3868" s="355" t="s">
        <v>13578</v>
      </c>
    </row>
    <row r="3869" spans="1:13">
      <c r="A3869" s="354">
        <v>45349</v>
      </c>
      <c r="B3869" s="355" t="s">
        <v>8781</v>
      </c>
      <c r="C3869" s="355" t="s">
        <v>8782</v>
      </c>
      <c r="D3869" s="355" t="s">
        <v>8783</v>
      </c>
      <c r="E3869" s="355" t="s">
        <v>743</v>
      </c>
      <c r="F3869" s="355" t="s">
        <v>744</v>
      </c>
      <c r="G3869" s="355" t="s">
        <v>624</v>
      </c>
      <c r="H3869" s="430">
        <v>41780</v>
      </c>
      <c r="I3869" s="355">
        <f t="shared" si="69"/>
        <v>2</v>
      </c>
      <c r="J3869" s="430">
        <v>41780</v>
      </c>
      <c r="K3869" s="430">
        <v>22</v>
      </c>
      <c r="L3869" s="431" t="s">
        <v>408</v>
      </c>
      <c r="M3869" s="355" t="s">
        <v>13578</v>
      </c>
    </row>
    <row r="3870" spans="1:13">
      <c r="A3870" s="354">
        <v>45348</v>
      </c>
      <c r="B3870" s="355" t="s">
        <v>8784</v>
      </c>
      <c r="C3870" s="355" t="s">
        <v>8785</v>
      </c>
      <c r="D3870" s="355" t="s">
        <v>8786</v>
      </c>
      <c r="E3870" s="355" t="s">
        <v>743</v>
      </c>
      <c r="F3870" s="355" t="s">
        <v>744</v>
      </c>
      <c r="G3870" s="355" t="s">
        <v>624</v>
      </c>
      <c r="H3870" s="430">
        <v>41680</v>
      </c>
      <c r="I3870" s="355">
        <f t="shared" ref="I3870:I3933" si="70">MONTH(A3870)</f>
        <v>2</v>
      </c>
      <c r="J3870" s="430">
        <v>41680</v>
      </c>
      <c r="K3870" s="430">
        <v>22</v>
      </c>
      <c r="L3870" s="431" t="s">
        <v>408</v>
      </c>
      <c r="M3870" s="355" t="s">
        <v>13578</v>
      </c>
    </row>
    <row r="3871" spans="1:13">
      <c r="A3871" s="354">
        <v>45349</v>
      </c>
      <c r="B3871" s="355" t="s">
        <v>8787</v>
      </c>
      <c r="C3871" s="355" t="s">
        <v>8788</v>
      </c>
      <c r="D3871" s="355" t="s">
        <v>8789</v>
      </c>
      <c r="E3871" s="355" t="s">
        <v>743</v>
      </c>
      <c r="F3871" s="355" t="s">
        <v>744</v>
      </c>
      <c r="G3871" s="355" t="s">
        <v>624</v>
      </c>
      <c r="H3871" s="430">
        <v>41560</v>
      </c>
      <c r="I3871" s="355">
        <f t="shared" si="70"/>
        <v>2</v>
      </c>
      <c r="J3871" s="430">
        <v>41560</v>
      </c>
      <c r="K3871" s="430">
        <v>22</v>
      </c>
      <c r="L3871" s="431" t="s">
        <v>408</v>
      </c>
      <c r="M3871" s="355" t="s">
        <v>13578</v>
      </c>
    </row>
    <row r="3872" spans="1:13">
      <c r="A3872" s="354">
        <v>45348</v>
      </c>
      <c r="B3872" s="355" t="s">
        <v>8790</v>
      </c>
      <c r="C3872" s="355" t="s">
        <v>8791</v>
      </c>
      <c r="D3872" s="355" t="s">
        <v>8792</v>
      </c>
      <c r="E3872" s="355" t="s">
        <v>743</v>
      </c>
      <c r="F3872" s="355" t="s">
        <v>744</v>
      </c>
      <c r="G3872" s="355" t="s">
        <v>624</v>
      </c>
      <c r="H3872" s="430">
        <v>41480</v>
      </c>
      <c r="I3872" s="355">
        <f t="shared" si="70"/>
        <v>2</v>
      </c>
      <c r="J3872" s="430">
        <v>41480</v>
      </c>
      <c r="K3872" s="430">
        <v>22</v>
      </c>
      <c r="L3872" s="431" t="s">
        <v>408</v>
      </c>
      <c r="M3872" s="355" t="s">
        <v>13578</v>
      </c>
    </row>
    <row r="3873" spans="1:13">
      <c r="A3873" s="354">
        <v>45353</v>
      </c>
      <c r="B3873" s="355" t="s">
        <v>8793</v>
      </c>
      <c r="C3873" s="355" t="s">
        <v>453</v>
      </c>
      <c r="D3873" s="355" t="s">
        <v>8794</v>
      </c>
      <c r="E3873" s="355" t="s">
        <v>743</v>
      </c>
      <c r="F3873" s="355" t="s">
        <v>744</v>
      </c>
      <c r="G3873" s="355" t="s">
        <v>624</v>
      </c>
      <c r="H3873" s="430">
        <v>21005</v>
      </c>
      <c r="I3873" s="355">
        <f t="shared" si="70"/>
        <v>3</v>
      </c>
      <c r="J3873" s="430">
        <v>21005</v>
      </c>
      <c r="K3873" s="430">
        <v>11</v>
      </c>
      <c r="L3873" s="431" t="s">
        <v>408</v>
      </c>
      <c r="M3873" s="355" t="s">
        <v>13579</v>
      </c>
    </row>
    <row r="3874" spans="1:13">
      <c r="A3874" s="354">
        <v>45353</v>
      </c>
      <c r="B3874" s="355" t="s">
        <v>8793</v>
      </c>
      <c r="C3874" s="355" t="s">
        <v>453</v>
      </c>
      <c r="D3874" s="355" t="s">
        <v>8794</v>
      </c>
      <c r="E3874" s="355" t="s">
        <v>743</v>
      </c>
      <c r="F3874" s="355" t="s">
        <v>744</v>
      </c>
      <c r="G3874" s="355" t="s">
        <v>624</v>
      </c>
      <c r="H3874" s="430">
        <v>22915</v>
      </c>
      <c r="I3874" s="355">
        <f t="shared" si="70"/>
        <v>3</v>
      </c>
      <c r="J3874" s="430">
        <v>22915</v>
      </c>
      <c r="K3874" s="430">
        <v>12</v>
      </c>
      <c r="L3874" s="431" t="s">
        <v>408</v>
      </c>
      <c r="M3874" s="355" t="s">
        <v>13578</v>
      </c>
    </row>
    <row r="3875" spans="1:13">
      <c r="A3875" s="354">
        <v>45356</v>
      </c>
      <c r="B3875" s="355" t="s">
        <v>8795</v>
      </c>
      <c r="C3875" s="355" t="s">
        <v>443</v>
      </c>
      <c r="D3875" s="355" t="s">
        <v>8796</v>
      </c>
      <c r="E3875" s="355" t="s">
        <v>743</v>
      </c>
      <c r="F3875" s="355" t="s">
        <v>744</v>
      </c>
      <c r="G3875" s="355" t="s">
        <v>624</v>
      </c>
      <c r="H3875" s="430">
        <v>21460</v>
      </c>
      <c r="I3875" s="355">
        <f t="shared" si="70"/>
        <v>3</v>
      </c>
      <c r="J3875" s="430">
        <v>21460</v>
      </c>
      <c r="K3875" s="430">
        <v>11</v>
      </c>
      <c r="L3875" s="431" t="s">
        <v>408</v>
      </c>
      <c r="M3875" s="355" t="s">
        <v>13579</v>
      </c>
    </row>
    <row r="3876" spans="1:13">
      <c r="A3876" s="354">
        <v>45376</v>
      </c>
      <c r="B3876" s="355" t="s">
        <v>8797</v>
      </c>
      <c r="C3876" s="355" t="s">
        <v>8798</v>
      </c>
      <c r="D3876" s="355" t="s">
        <v>8799</v>
      </c>
      <c r="E3876" s="355" t="s">
        <v>743</v>
      </c>
      <c r="F3876" s="355" t="s">
        <v>744</v>
      </c>
      <c r="G3876" s="355" t="s">
        <v>624</v>
      </c>
      <c r="H3876" s="430">
        <v>42040</v>
      </c>
      <c r="I3876" s="355">
        <f t="shared" si="70"/>
        <v>3</v>
      </c>
      <c r="J3876" s="430">
        <v>42040</v>
      </c>
      <c r="K3876" s="430">
        <v>22</v>
      </c>
      <c r="L3876" s="431" t="s">
        <v>408</v>
      </c>
      <c r="M3876" s="355" t="s">
        <v>13579</v>
      </c>
    </row>
    <row r="3877" spans="1:13">
      <c r="A3877" s="354">
        <v>45383</v>
      </c>
      <c r="B3877" s="355" t="s">
        <v>8800</v>
      </c>
      <c r="C3877" s="355" t="s">
        <v>8801</v>
      </c>
      <c r="D3877" s="355" t="s">
        <v>8802</v>
      </c>
      <c r="E3877" s="355" t="s">
        <v>743</v>
      </c>
      <c r="F3877" s="355" t="s">
        <v>744</v>
      </c>
      <c r="G3877" s="355" t="s">
        <v>624</v>
      </c>
      <c r="H3877" s="430">
        <v>42020</v>
      </c>
      <c r="I3877" s="355">
        <f t="shared" si="70"/>
        <v>4</v>
      </c>
      <c r="J3877" s="430">
        <v>42020</v>
      </c>
      <c r="K3877" s="430">
        <v>22</v>
      </c>
      <c r="L3877" s="431" t="s">
        <v>408</v>
      </c>
      <c r="M3877" s="355" t="s">
        <v>13579</v>
      </c>
    </row>
    <row r="3878" spans="1:13">
      <c r="A3878" s="354">
        <v>45383</v>
      </c>
      <c r="B3878" s="355" t="s">
        <v>8803</v>
      </c>
      <c r="C3878" s="355" t="s">
        <v>8804</v>
      </c>
      <c r="D3878" s="355" t="s">
        <v>8805</v>
      </c>
      <c r="E3878" s="355" t="s">
        <v>743</v>
      </c>
      <c r="F3878" s="355" t="s">
        <v>744</v>
      </c>
      <c r="G3878" s="355" t="s">
        <v>624</v>
      </c>
      <c r="H3878" s="430">
        <v>41800</v>
      </c>
      <c r="I3878" s="355">
        <f t="shared" si="70"/>
        <v>4</v>
      </c>
      <c r="J3878" s="430">
        <v>41800</v>
      </c>
      <c r="K3878" s="430">
        <v>22</v>
      </c>
      <c r="L3878" s="431" t="s">
        <v>408</v>
      </c>
      <c r="M3878" s="355" t="s">
        <v>13579</v>
      </c>
    </row>
    <row r="3879" spans="1:13">
      <c r="A3879" s="354">
        <v>45384</v>
      </c>
      <c r="B3879" s="355" t="s">
        <v>8806</v>
      </c>
      <c r="C3879" s="355" t="s">
        <v>8807</v>
      </c>
      <c r="D3879" s="355" t="s">
        <v>8808</v>
      </c>
      <c r="E3879" s="355" t="s">
        <v>743</v>
      </c>
      <c r="F3879" s="355" t="s">
        <v>744</v>
      </c>
      <c r="G3879" s="355" t="s">
        <v>624</v>
      </c>
      <c r="H3879" s="430">
        <v>41700</v>
      </c>
      <c r="I3879" s="355">
        <f t="shared" si="70"/>
        <v>4</v>
      </c>
      <c r="J3879" s="430">
        <v>41700</v>
      </c>
      <c r="K3879" s="430">
        <v>22</v>
      </c>
      <c r="L3879" s="431" t="s">
        <v>408</v>
      </c>
      <c r="M3879" s="355" t="s">
        <v>13579</v>
      </c>
    </row>
    <row r="3880" spans="1:13">
      <c r="A3880" s="354">
        <v>45385</v>
      </c>
      <c r="B3880" s="355" t="s">
        <v>8809</v>
      </c>
      <c r="C3880" s="355" t="s">
        <v>8810</v>
      </c>
      <c r="D3880" s="355" t="s">
        <v>8811</v>
      </c>
      <c r="E3880" s="355" t="s">
        <v>743</v>
      </c>
      <c r="F3880" s="355" t="s">
        <v>744</v>
      </c>
      <c r="G3880" s="355" t="s">
        <v>624</v>
      </c>
      <c r="H3880" s="430">
        <v>41920</v>
      </c>
      <c r="I3880" s="355">
        <f t="shared" si="70"/>
        <v>4</v>
      </c>
      <c r="J3880" s="430">
        <v>41920</v>
      </c>
      <c r="K3880" s="430">
        <v>22</v>
      </c>
      <c r="L3880" s="431" t="s">
        <v>408</v>
      </c>
      <c r="M3880" s="355" t="s">
        <v>13579</v>
      </c>
    </row>
    <row r="3881" spans="1:13">
      <c r="A3881" s="354">
        <v>45384</v>
      </c>
      <c r="B3881" s="355" t="s">
        <v>8812</v>
      </c>
      <c r="C3881" s="355" t="s">
        <v>8813</v>
      </c>
      <c r="D3881" s="355" t="s">
        <v>8814</v>
      </c>
      <c r="E3881" s="355" t="s">
        <v>743</v>
      </c>
      <c r="F3881" s="355" t="s">
        <v>744</v>
      </c>
      <c r="G3881" s="355" t="s">
        <v>624</v>
      </c>
      <c r="H3881" s="430">
        <v>42260</v>
      </c>
      <c r="I3881" s="355">
        <f t="shared" si="70"/>
        <v>4</v>
      </c>
      <c r="J3881" s="430">
        <v>42260</v>
      </c>
      <c r="K3881" s="430">
        <v>22</v>
      </c>
      <c r="L3881" s="431" t="s">
        <v>408</v>
      </c>
      <c r="M3881" s="355" t="s">
        <v>13579</v>
      </c>
    </row>
    <row r="3882" spans="1:13">
      <c r="A3882" s="354">
        <v>45390</v>
      </c>
      <c r="B3882" s="355" t="s">
        <v>8815</v>
      </c>
      <c r="C3882" s="355" t="s">
        <v>8816</v>
      </c>
      <c r="D3882" s="355" t="s">
        <v>8817</v>
      </c>
      <c r="E3882" s="355" t="s">
        <v>743</v>
      </c>
      <c r="F3882" s="355" t="s">
        <v>744</v>
      </c>
      <c r="G3882" s="355" t="s">
        <v>624</v>
      </c>
      <c r="H3882" s="430">
        <v>38280</v>
      </c>
      <c r="I3882" s="355">
        <f t="shared" si="70"/>
        <v>4</v>
      </c>
      <c r="J3882" s="430">
        <v>38280</v>
      </c>
      <c r="K3882" s="430">
        <v>20</v>
      </c>
      <c r="L3882" s="431" t="s">
        <v>408</v>
      </c>
      <c r="M3882" s="355" t="s">
        <v>13580</v>
      </c>
    </row>
    <row r="3883" spans="1:13">
      <c r="A3883" s="354">
        <v>45390</v>
      </c>
      <c r="B3883" s="355" t="s">
        <v>8815</v>
      </c>
      <c r="C3883" s="355" t="s">
        <v>8816</v>
      </c>
      <c r="D3883" s="355" t="s">
        <v>8817</v>
      </c>
      <c r="E3883" s="355" t="s">
        <v>743</v>
      </c>
      <c r="F3883" s="355" t="s">
        <v>744</v>
      </c>
      <c r="G3883" s="355" t="s">
        <v>624</v>
      </c>
      <c r="H3883" s="430">
        <v>3840</v>
      </c>
      <c r="I3883" s="355">
        <f t="shared" si="70"/>
        <v>4</v>
      </c>
      <c r="J3883" s="430">
        <v>3840</v>
      </c>
      <c r="K3883" s="430">
        <v>2</v>
      </c>
      <c r="L3883" s="431" t="s">
        <v>408</v>
      </c>
      <c r="M3883" s="355" t="s">
        <v>13579</v>
      </c>
    </row>
    <row r="3884" spans="1:13">
      <c r="A3884" s="354">
        <v>45390</v>
      </c>
      <c r="B3884" s="355" t="s">
        <v>8818</v>
      </c>
      <c r="C3884" s="355" t="s">
        <v>8819</v>
      </c>
      <c r="D3884" s="355" t="s">
        <v>8820</v>
      </c>
      <c r="E3884" s="355" t="s">
        <v>743</v>
      </c>
      <c r="F3884" s="355" t="s">
        <v>744</v>
      </c>
      <c r="G3884" s="355" t="s">
        <v>624</v>
      </c>
      <c r="H3884" s="430">
        <v>42040</v>
      </c>
      <c r="I3884" s="355">
        <f t="shared" si="70"/>
        <v>4</v>
      </c>
      <c r="J3884" s="430">
        <v>42040</v>
      </c>
      <c r="K3884" s="430">
        <v>22</v>
      </c>
      <c r="L3884" s="431" t="s">
        <v>408</v>
      </c>
      <c r="M3884" s="355" t="s">
        <v>13580</v>
      </c>
    </row>
    <row r="3885" spans="1:13">
      <c r="A3885" s="354">
        <v>45405</v>
      </c>
      <c r="B3885" s="355" t="s">
        <v>8821</v>
      </c>
      <c r="C3885" s="355" t="s">
        <v>8822</v>
      </c>
      <c r="D3885" s="355" t="s">
        <v>8823</v>
      </c>
      <c r="E3885" s="355" t="s">
        <v>743</v>
      </c>
      <c r="F3885" s="355" t="s">
        <v>744</v>
      </c>
      <c r="G3885" s="355" t="s">
        <v>624</v>
      </c>
      <c r="H3885" s="430">
        <v>42200</v>
      </c>
      <c r="I3885" s="355">
        <f t="shared" si="70"/>
        <v>4</v>
      </c>
      <c r="J3885" s="430">
        <v>42200</v>
      </c>
      <c r="K3885" s="430">
        <v>22</v>
      </c>
      <c r="L3885" s="431" t="s">
        <v>408</v>
      </c>
      <c r="M3885" s="355" t="s">
        <v>13580</v>
      </c>
    </row>
    <row r="3886" spans="1:13">
      <c r="A3886" s="354">
        <v>45405</v>
      </c>
      <c r="B3886" s="355" t="s">
        <v>8824</v>
      </c>
      <c r="C3886" s="355" t="s">
        <v>8825</v>
      </c>
      <c r="D3886" s="355" t="s">
        <v>8826</v>
      </c>
      <c r="E3886" s="355" t="s">
        <v>743</v>
      </c>
      <c r="F3886" s="355" t="s">
        <v>744</v>
      </c>
      <c r="G3886" s="355" t="s">
        <v>624</v>
      </c>
      <c r="H3886" s="430">
        <v>42040</v>
      </c>
      <c r="I3886" s="355">
        <f t="shared" si="70"/>
        <v>4</v>
      </c>
      <c r="J3886" s="430">
        <v>42040</v>
      </c>
      <c r="K3886" s="430">
        <v>22</v>
      </c>
      <c r="L3886" s="431" t="s">
        <v>408</v>
      </c>
      <c r="M3886" s="355" t="s">
        <v>13580</v>
      </c>
    </row>
    <row r="3887" spans="1:13">
      <c r="A3887" s="354">
        <v>45413</v>
      </c>
      <c r="B3887" s="355" t="s">
        <v>8827</v>
      </c>
      <c r="C3887" s="355" t="s">
        <v>8828</v>
      </c>
      <c r="D3887" s="355" t="s">
        <v>8829</v>
      </c>
      <c r="E3887" s="355" t="s">
        <v>743</v>
      </c>
      <c r="F3887" s="355" t="s">
        <v>744</v>
      </c>
      <c r="G3887" s="355" t="s">
        <v>624</v>
      </c>
      <c r="H3887" s="430">
        <v>42280</v>
      </c>
      <c r="I3887" s="355">
        <f t="shared" si="70"/>
        <v>5</v>
      </c>
      <c r="J3887" s="430">
        <v>42280</v>
      </c>
      <c r="K3887" s="430">
        <v>22</v>
      </c>
      <c r="L3887" s="431" t="s">
        <v>408</v>
      </c>
      <c r="M3887" s="355" t="s">
        <v>13580</v>
      </c>
    </row>
    <row r="3888" spans="1:13">
      <c r="A3888" s="354">
        <v>45413</v>
      </c>
      <c r="B3888" s="355" t="s">
        <v>8830</v>
      </c>
      <c r="C3888" s="355" t="s">
        <v>8831</v>
      </c>
      <c r="D3888" s="355" t="s">
        <v>8832</v>
      </c>
      <c r="E3888" s="355" t="s">
        <v>743</v>
      </c>
      <c r="F3888" s="355" t="s">
        <v>744</v>
      </c>
      <c r="G3888" s="355" t="s">
        <v>624</v>
      </c>
      <c r="H3888" s="430">
        <v>42340</v>
      </c>
      <c r="I3888" s="355">
        <f t="shared" si="70"/>
        <v>5</v>
      </c>
      <c r="J3888" s="430">
        <v>42340</v>
      </c>
      <c r="K3888" s="430">
        <v>22</v>
      </c>
      <c r="L3888" s="431" t="s">
        <v>408</v>
      </c>
      <c r="M3888" s="355" t="s">
        <v>13580</v>
      </c>
    </row>
    <row r="3889" spans="1:13">
      <c r="A3889" s="354">
        <v>45418</v>
      </c>
      <c r="B3889" s="355" t="s">
        <v>8833</v>
      </c>
      <c r="C3889" s="355" t="s">
        <v>8834</v>
      </c>
      <c r="D3889" s="355" t="s">
        <v>8835</v>
      </c>
      <c r="E3889" s="355" t="s">
        <v>743</v>
      </c>
      <c r="F3889" s="355" t="s">
        <v>744</v>
      </c>
      <c r="G3889" s="355" t="s">
        <v>624</v>
      </c>
      <c r="H3889" s="430">
        <v>8652</v>
      </c>
      <c r="I3889" s="355">
        <f t="shared" si="70"/>
        <v>5</v>
      </c>
      <c r="J3889" s="430">
        <v>8652</v>
      </c>
      <c r="K3889" s="430">
        <v>4</v>
      </c>
      <c r="L3889" s="431" t="s">
        <v>408</v>
      </c>
      <c r="M3889" s="355" t="s">
        <v>13581</v>
      </c>
    </row>
    <row r="3890" spans="1:13">
      <c r="A3890" s="354">
        <v>45418</v>
      </c>
      <c r="B3890" s="355" t="s">
        <v>8833</v>
      </c>
      <c r="C3890" s="355" t="s">
        <v>8834</v>
      </c>
      <c r="D3890" s="355" t="s">
        <v>8835</v>
      </c>
      <c r="E3890" s="355" t="s">
        <v>743</v>
      </c>
      <c r="F3890" s="355" t="s">
        <v>744</v>
      </c>
      <c r="G3890" s="355" t="s">
        <v>624</v>
      </c>
      <c r="H3890" s="430">
        <v>33708</v>
      </c>
      <c r="I3890" s="355">
        <f t="shared" si="70"/>
        <v>5</v>
      </c>
      <c r="J3890" s="430">
        <v>33708</v>
      </c>
      <c r="K3890" s="430">
        <v>18</v>
      </c>
      <c r="L3890" s="431" t="s">
        <v>408</v>
      </c>
      <c r="M3890" s="355" t="s">
        <v>13580</v>
      </c>
    </row>
    <row r="3891" spans="1:13">
      <c r="A3891" s="354">
        <v>45418</v>
      </c>
      <c r="B3891" s="355" t="s">
        <v>8836</v>
      </c>
      <c r="C3891" s="355" t="s">
        <v>8837</v>
      </c>
      <c r="D3891" s="355" t="s">
        <v>8838</v>
      </c>
      <c r="E3891" s="355" t="s">
        <v>743</v>
      </c>
      <c r="F3891" s="355" t="s">
        <v>744</v>
      </c>
      <c r="G3891" s="355" t="s">
        <v>624</v>
      </c>
      <c r="H3891" s="430">
        <v>41980</v>
      </c>
      <c r="I3891" s="355">
        <f t="shared" si="70"/>
        <v>5</v>
      </c>
      <c r="J3891" s="430">
        <v>41980</v>
      </c>
      <c r="K3891" s="430">
        <v>22</v>
      </c>
      <c r="L3891" s="431" t="s">
        <v>408</v>
      </c>
      <c r="M3891" s="355" t="s">
        <v>13581</v>
      </c>
    </row>
    <row r="3892" spans="1:13">
      <c r="A3892" s="354">
        <v>45418</v>
      </c>
      <c r="B3892" s="355" t="s">
        <v>8839</v>
      </c>
      <c r="C3892" s="355" t="s">
        <v>8840</v>
      </c>
      <c r="D3892" s="355" t="s">
        <v>8841</v>
      </c>
      <c r="E3892" s="355" t="s">
        <v>743</v>
      </c>
      <c r="F3892" s="355" t="s">
        <v>744</v>
      </c>
      <c r="G3892" s="355" t="s">
        <v>624</v>
      </c>
      <c r="H3892" s="430">
        <v>41900</v>
      </c>
      <c r="I3892" s="355">
        <f t="shared" si="70"/>
        <v>5</v>
      </c>
      <c r="J3892" s="430">
        <v>41900</v>
      </c>
      <c r="K3892" s="430">
        <v>22</v>
      </c>
      <c r="L3892" s="431" t="s">
        <v>408</v>
      </c>
      <c r="M3892" s="355" t="s">
        <v>13581</v>
      </c>
    </row>
    <row r="3893" spans="1:13">
      <c r="A3893" s="354">
        <v>45441</v>
      </c>
      <c r="B3893" s="355" t="s">
        <v>8842</v>
      </c>
      <c r="C3893" s="355" t="s">
        <v>8843</v>
      </c>
      <c r="D3893" s="355" t="s">
        <v>8844</v>
      </c>
      <c r="E3893" s="355" t="s">
        <v>743</v>
      </c>
      <c r="F3893" s="355" t="s">
        <v>744</v>
      </c>
      <c r="G3893" s="355" t="s">
        <v>624</v>
      </c>
      <c r="H3893" s="430">
        <v>42040</v>
      </c>
      <c r="I3893" s="355">
        <f t="shared" si="70"/>
        <v>5</v>
      </c>
      <c r="J3893" s="430">
        <v>42040</v>
      </c>
      <c r="K3893" s="430">
        <v>22</v>
      </c>
      <c r="L3893" s="431" t="s">
        <v>408</v>
      </c>
      <c r="M3893" s="355" t="s">
        <v>13581</v>
      </c>
    </row>
    <row r="3894" spans="1:13">
      <c r="A3894" s="354">
        <v>45419</v>
      </c>
      <c r="B3894" s="355" t="s">
        <v>8845</v>
      </c>
      <c r="C3894" s="355" t="s">
        <v>8846</v>
      </c>
      <c r="D3894" s="355" t="s">
        <v>8847</v>
      </c>
      <c r="E3894" s="355" t="s">
        <v>743</v>
      </c>
      <c r="F3894" s="355" t="s">
        <v>744</v>
      </c>
      <c r="G3894" s="355" t="s">
        <v>624</v>
      </c>
      <c r="H3894" s="430">
        <v>42160</v>
      </c>
      <c r="I3894" s="355">
        <f t="shared" si="70"/>
        <v>5</v>
      </c>
      <c r="J3894" s="430">
        <v>42160</v>
      </c>
      <c r="K3894" s="430">
        <v>22</v>
      </c>
      <c r="L3894" s="431" t="s">
        <v>408</v>
      </c>
      <c r="M3894" s="355" t="s">
        <v>13582</v>
      </c>
    </row>
    <row r="3895" spans="1:13">
      <c r="A3895" s="354">
        <v>45419</v>
      </c>
      <c r="B3895" s="355" t="s">
        <v>8848</v>
      </c>
      <c r="C3895" s="355" t="s">
        <v>8849</v>
      </c>
      <c r="D3895" s="355" t="s">
        <v>8850</v>
      </c>
      <c r="E3895" s="355" t="s">
        <v>743</v>
      </c>
      <c r="F3895" s="355" t="s">
        <v>744</v>
      </c>
      <c r="G3895" s="355" t="s">
        <v>624</v>
      </c>
      <c r="H3895" s="430">
        <v>42240</v>
      </c>
      <c r="I3895" s="355">
        <f t="shared" si="70"/>
        <v>5</v>
      </c>
      <c r="J3895" s="430">
        <v>42240</v>
      </c>
      <c r="K3895" s="430">
        <v>22</v>
      </c>
      <c r="L3895" s="431" t="s">
        <v>408</v>
      </c>
      <c r="M3895" s="355" t="s">
        <v>13582</v>
      </c>
    </row>
    <row r="3896" spans="1:13">
      <c r="A3896" s="354">
        <v>45420</v>
      </c>
      <c r="B3896" s="355" t="s">
        <v>8851</v>
      </c>
      <c r="C3896" s="355" t="s">
        <v>8852</v>
      </c>
      <c r="D3896" s="355" t="s">
        <v>8853</v>
      </c>
      <c r="E3896" s="355" t="s">
        <v>743</v>
      </c>
      <c r="F3896" s="355" t="s">
        <v>744</v>
      </c>
      <c r="G3896" s="355" t="s">
        <v>624</v>
      </c>
      <c r="H3896" s="430">
        <v>42260</v>
      </c>
      <c r="I3896" s="355">
        <f t="shared" si="70"/>
        <v>5</v>
      </c>
      <c r="J3896" s="430">
        <v>42260</v>
      </c>
      <c r="K3896" s="430">
        <v>22</v>
      </c>
      <c r="L3896" s="431" t="s">
        <v>408</v>
      </c>
      <c r="M3896" s="355" t="s">
        <v>13582</v>
      </c>
    </row>
    <row r="3897" spans="1:13">
      <c r="A3897" s="354">
        <v>45420</v>
      </c>
      <c r="B3897" s="355" t="s">
        <v>8854</v>
      </c>
      <c r="C3897" s="355" t="s">
        <v>8855</v>
      </c>
      <c r="D3897" s="355" t="s">
        <v>8856</v>
      </c>
      <c r="E3897" s="355" t="s">
        <v>743</v>
      </c>
      <c r="F3897" s="355" t="s">
        <v>744</v>
      </c>
      <c r="G3897" s="355" t="s">
        <v>624</v>
      </c>
      <c r="H3897" s="430">
        <v>42320</v>
      </c>
      <c r="I3897" s="355">
        <f t="shared" si="70"/>
        <v>5</v>
      </c>
      <c r="J3897" s="430">
        <v>42320</v>
      </c>
      <c r="K3897" s="430">
        <v>22</v>
      </c>
      <c r="L3897" s="431" t="s">
        <v>408</v>
      </c>
      <c r="M3897" s="355" t="s">
        <v>13582</v>
      </c>
    </row>
    <row r="3898" spans="1:13">
      <c r="A3898" s="354">
        <v>45446</v>
      </c>
      <c r="B3898" s="355" t="s">
        <v>8857</v>
      </c>
      <c r="C3898" s="355" t="s">
        <v>474</v>
      </c>
      <c r="D3898" s="355" t="s">
        <v>8858</v>
      </c>
      <c r="E3898" s="355" t="s">
        <v>743</v>
      </c>
      <c r="F3898" s="355" t="s">
        <v>744</v>
      </c>
      <c r="G3898" s="355" t="s">
        <v>624</v>
      </c>
      <c r="H3898" s="430">
        <v>45720</v>
      </c>
      <c r="I3898" s="355">
        <f t="shared" si="70"/>
        <v>6</v>
      </c>
      <c r="J3898" s="430">
        <v>45720</v>
      </c>
      <c r="K3898" s="430">
        <v>24</v>
      </c>
      <c r="L3898" s="431" t="s">
        <v>408</v>
      </c>
      <c r="M3898" s="355" t="s">
        <v>13583</v>
      </c>
    </row>
    <row r="3899" spans="1:13">
      <c r="A3899" s="354">
        <v>45447</v>
      </c>
      <c r="B3899" s="355" t="s">
        <v>8859</v>
      </c>
      <c r="C3899" s="355" t="s">
        <v>455</v>
      </c>
      <c r="D3899" s="355" t="s">
        <v>8860</v>
      </c>
      <c r="E3899" s="355" t="s">
        <v>743</v>
      </c>
      <c r="F3899" s="355" t="s">
        <v>744</v>
      </c>
      <c r="G3899" s="355" t="s">
        <v>624</v>
      </c>
      <c r="H3899" s="430">
        <v>45860</v>
      </c>
      <c r="I3899" s="355">
        <f t="shared" si="70"/>
        <v>6</v>
      </c>
      <c r="J3899" s="430">
        <v>45860</v>
      </c>
      <c r="K3899" s="430">
        <v>24</v>
      </c>
      <c r="L3899" s="431" t="s">
        <v>408</v>
      </c>
      <c r="M3899" s="355" t="s">
        <v>13581</v>
      </c>
    </row>
    <row r="3900" spans="1:13">
      <c r="A3900" s="354">
        <v>45448</v>
      </c>
      <c r="B3900" s="355" t="s">
        <v>8861</v>
      </c>
      <c r="C3900" s="355" t="s">
        <v>410</v>
      </c>
      <c r="D3900" s="355" t="s">
        <v>8862</v>
      </c>
      <c r="E3900" s="355" t="s">
        <v>743</v>
      </c>
      <c r="F3900" s="355" t="s">
        <v>744</v>
      </c>
      <c r="G3900" s="355" t="s">
        <v>624</v>
      </c>
      <c r="H3900" s="430">
        <v>45820</v>
      </c>
      <c r="I3900" s="355">
        <f t="shared" si="70"/>
        <v>6</v>
      </c>
      <c r="J3900" s="430">
        <v>45820</v>
      </c>
      <c r="K3900" s="430">
        <v>24</v>
      </c>
      <c r="L3900" s="431" t="s">
        <v>408</v>
      </c>
      <c r="M3900" s="355" t="s">
        <v>13583</v>
      </c>
    </row>
    <row r="3901" spans="1:13">
      <c r="A3901" s="354">
        <v>45448</v>
      </c>
      <c r="B3901" s="355" t="s">
        <v>8863</v>
      </c>
      <c r="C3901" s="355" t="s">
        <v>404</v>
      </c>
      <c r="D3901" s="355" t="s">
        <v>8864</v>
      </c>
      <c r="E3901" s="355" t="s">
        <v>743</v>
      </c>
      <c r="F3901" s="355" t="s">
        <v>744</v>
      </c>
      <c r="G3901" s="355" t="s">
        <v>624</v>
      </c>
      <c r="H3901" s="430">
        <v>46040</v>
      </c>
      <c r="I3901" s="355">
        <f t="shared" si="70"/>
        <v>6</v>
      </c>
      <c r="J3901" s="430">
        <v>46040</v>
      </c>
      <c r="K3901" s="430">
        <v>24</v>
      </c>
      <c r="L3901" s="431" t="s">
        <v>408</v>
      </c>
      <c r="M3901" s="355" t="s">
        <v>13583</v>
      </c>
    </row>
    <row r="3902" spans="1:13">
      <c r="A3902" s="354">
        <v>45448</v>
      </c>
      <c r="B3902" s="355" t="s">
        <v>8865</v>
      </c>
      <c r="C3902" s="355" t="s">
        <v>409</v>
      </c>
      <c r="D3902" s="355" t="s">
        <v>8866</v>
      </c>
      <c r="E3902" s="355" t="s">
        <v>743</v>
      </c>
      <c r="F3902" s="355" t="s">
        <v>744</v>
      </c>
      <c r="G3902" s="355" t="s">
        <v>624</v>
      </c>
      <c r="H3902" s="430">
        <v>45820</v>
      </c>
      <c r="I3902" s="355">
        <f t="shared" si="70"/>
        <v>6</v>
      </c>
      <c r="J3902" s="430">
        <v>45820</v>
      </c>
      <c r="K3902" s="430">
        <v>24</v>
      </c>
      <c r="L3902" s="431" t="s">
        <v>408</v>
      </c>
      <c r="M3902" s="355" t="s">
        <v>13583</v>
      </c>
    </row>
    <row r="3903" spans="1:13">
      <c r="A3903" s="354">
        <v>45449</v>
      </c>
      <c r="B3903" s="355" t="s">
        <v>8867</v>
      </c>
      <c r="C3903" s="355" t="s">
        <v>443</v>
      </c>
      <c r="D3903" s="355" t="s">
        <v>8868</v>
      </c>
      <c r="E3903" s="355" t="s">
        <v>743</v>
      </c>
      <c r="F3903" s="355" t="s">
        <v>744</v>
      </c>
      <c r="G3903" s="355" t="s">
        <v>624</v>
      </c>
      <c r="H3903" s="430">
        <v>45820</v>
      </c>
      <c r="I3903" s="355">
        <f t="shared" si="70"/>
        <v>6</v>
      </c>
      <c r="J3903" s="430">
        <v>45820</v>
      </c>
      <c r="K3903" s="430">
        <v>24</v>
      </c>
      <c r="L3903" s="431" t="s">
        <v>408</v>
      </c>
      <c r="M3903" s="355" t="s">
        <v>13583</v>
      </c>
    </row>
    <row r="3904" spans="1:13">
      <c r="A3904" s="354">
        <v>45449</v>
      </c>
      <c r="B3904" s="355" t="s">
        <v>8869</v>
      </c>
      <c r="C3904" s="355" t="s">
        <v>441</v>
      </c>
      <c r="D3904" s="355" t="s">
        <v>8870</v>
      </c>
      <c r="E3904" s="355" t="s">
        <v>743</v>
      </c>
      <c r="F3904" s="355" t="s">
        <v>744</v>
      </c>
      <c r="G3904" s="355" t="s">
        <v>624</v>
      </c>
      <c r="H3904" s="430">
        <v>45700</v>
      </c>
      <c r="I3904" s="355">
        <f t="shared" si="70"/>
        <v>6</v>
      </c>
      <c r="J3904" s="430">
        <v>45700</v>
      </c>
      <c r="K3904" s="430">
        <v>24</v>
      </c>
      <c r="L3904" s="431" t="s">
        <v>408</v>
      </c>
      <c r="M3904" s="355" t="s">
        <v>13583</v>
      </c>
    </row>
    <row r="3905" spans="1:13">
      <c r="A3905" s="354">
        <v>45475</v>
      </c>
      <c r="B3905" s="355" t="s">
        <v>8871</v>
      </c>
      <c r="C3905" s="355" t="s">
        <v>409</v>
      </c>
      <c r="D3905" s="355" t="s">
        <v>8872</v>
      </c>
      <c r="E3905" s="355" t="s">
        <v>743</v>
      </c>
      <c r="F3905" s="355" t="s">
        <v>744</v>
      </c>
      <c r="G3905" s="355" t="s">
        <v>624</v>
      </c>
      <c r="H3905" s="430">
        <v>46060</v>
      </c>
      <c r="I3905" s="355">
        <f t="shared" si="70"/>
        <v>7</v>
      </c>
      <c r="J3905" s="430">
        <v>46060</v>
      </c>
      <c r="K3905" s="430">
        <v>24</v>
      </c>
      <c r="L3905" s="431" t="s">
        <v>408</v>
      </c>
      <c r="M3905" s="355" t="s">
        <v>13584</v>
      </c>
    </row>
    <row r="3906" spans="1:13">
      <c r="A3906" s="354">
        <v>45475</v>
      </c>
      <c r="B3906" s="355" t="s">
        <v>8873</v>
      </c>
      <c r="C3906" s="355" t="s">
        <v>411</v>
      </c>
      <c r="D3906" s="355" t="s">
        <v>8874</v>
      </c>
      <c r="E3906" s="355" t="s">
        <v>743</v>
      </c>
      <c r="F3906" s="355" t="s">
        <v>744</v>
      </c>
      <c r="G3906" s="355" t="s">
        <v>624</v>
      </c>
      <c r="H3906" s="430">
        <v>45720</v>
      </c>
      <c r="I3906" s="355">
        <f t="shared" si="70"/>
        <v>7</v>
      </c>
      <c r="J3906" s="430">
        <v>45720</v>
      </c>
      <c r="K3906" s="430">
        <v>24</v>
      </c>
      <c r="L3906" s="431" t="s">
        <v>408</v>
      </c>
      <c r="M3906" s="355" t="s">
        <v>13584</v>
      </c>
    </row>
    <row r="3907" spans="1:13">
      <c r="A3907" s="354">
        <v>45476</v>
      </c>
      <c r="B3907" s="355" t="s">
        <v>8875</v>
      </c>
      <c r="C3907" s="355" t="s">
        <v>2840</v>
      </c>
      <c r="D3907" s="355" t="s">
        <v>8876</v>
      </c>
      <c r="E3907" s="355" t="s">
        <v>743</v>
      </c>
      <c r="F3907" s="355" t="s">
        <v>744</v>
      </c>
      <c r="G3907" s="355" t="s">
        <v>624</v>
      </c>
      <c r="H3907" s="430">
        <v>45960</v>
      </c>
      <c r="I3907" s="355">
        <f t="shared" si="70"/>
        <v>7</v>
      </c>
      <c r="J3907" s="430">
        <v>45960</v>
      </c>
      <c r="K3907" s="430">
        <v>24</v>
      </c>
      <c r="L3907" s="431" t="s">
        <v>408</v>
      </c>
      <c r="M3907" s="355" t="s">
        <v>13585</v>
      </c>
    </row>
    <row r="3908" spans="1:13">
      <c r="A3908" s="354">
        <v>45476</v>
      </c>
      <c r="B3908" s="355" t="s">
        <v>8877</v>
      </c>
      <c r="C3908" s="355" t="s">
        <v>415</v>
      </c>
      <c r="D3908" s="355" t="s">
        <v>8878</v>
      </c>
      <c r="E3908" s="355" t="s">
        <v>743</v>
      </c>
      <c r="F3908" s="355" t="s">
        <v>744</v>
      </c>
      <c r="G3908" s="355" t="s">
        <v>624</v>
      </c>
      <c r="H3908" s="430">
        <v>45920</v>
      </c>
      <c r="I3908" s="355">
        <f t="shared" si="70"/>
        <v>7</v>
      </c>
      <c r="J3908" s="430">
        <v>45920</v>
      </c>
      <c r="K3908" s="430">
        <v>24</v>
      </c>
      <c r="L3908" s="431" t="s">
        <v>408</v>
      </c>
      <c r="M3908" s="355" t="s">
        <v>13585</v>
      </c>
    </row>
    <row r="3909" spans="1:13">
      <c r="A3909" s="354">
        <v>45517</v>
      </c>
      <c r="B3909" s="355" t="s">
        <v>8879</v>
      </c>
      <c r="C3909" s="355" t="s">
        <v>415</v>
      </c>
      <c r="D3909" s="355" t="s">
        <v>8880</v>
      </c>
      <c r="E3909" s="355" t="s">
        <v>743</v>
      </c>
      <c r="F3909" s="355" t="s">
        <v>744</v>
      </c>
      <c r="G3909" s="355" t="s">
        <v>624</v>
      </c>
      <c r="H3909" s="430">
        <v>34090</v>
      </c>
      <c r="I3909" s="355">
        <f t="shared" si="70"/>
        <v>8</v>
      </c>
      <c r="J3909" s="430">
        <v>34090</v>
      </c>
      <c r="K3909" s="430">
        <v>18</v>
      </c>
      <c r="L3909" s="431" t="s">
        <v>408</v>
      </c>
      <c r="M3909" s="355" t="s">
        <v>13585</v>
      </c>
    </row>
    <row r="3910" spans="1:13">
      <c r="A3910" s="354">
        <v>45517</v>
      </c>
      <c r="B3910" s="355" t="s">
        <v>8879</v>
      </c>
      <c r="C3910" s="355" t="s">
        <v>415</v>
      </c>
      <c r="D3910" s="355" t="s">
        <v>8880</v>
      </c>
      <c r="E3910" s="355" t="s">
        <v>743</v>
      </c>
      <c r="F3910" s="355" t="s">
        <v>744</v>
      </c>
      <c r="G3910" s="355" t="s">
        <v>624</v>
      </c>
      <c r="H3910" s="430">
        <v>11370</v>
      </c>
      <c r="I3910" s="355">
        <f t="shared" si="70"/>
        <v>8</v>
      </c>
      <c r="J3910" s="430">
        <v>11370</v>
      </c>
      <c r="K3910" s="430">
        <v>6</v>
      </c>
      <c r="L3910" s="431" t="s">
        <v>408</v>
      </c>
      <c r="M3910" s="355" t="s">
        <v>13581</v>
      </c>
    </row>
    <row r="3911" spans="1:13">
      <c r="A3911" s="354">
        <v>45517</v>
      </c>
      <c r="B3911" s="355" t="s">
        <v>8881</v>
      </c>
      <c r="C3911" s="355" t="s">
        <v>442</v>
      </c>
      <c r="D3911" s="355" t="s">
        <v>8882</v>
      </c>
      <c r="E3911" s="355" t="s">
        <v>743</v>
      </c>
      <c r="F3911" s="355" t="s">
        <v>744</v>
      </c>
      <c r="G3911" s="355" t="s">
        <v>624</v>
      </c>
      <c r="H3911" s="430">
        <v>45740</v>
      </c>
      <c r="I3911" s="355">
        <f t="shared" si="70"/>
        <v>8</v>
      </c>
      <c r="J3911" s="430">
        <v>45740</v>
      </c>
      <c r="K3911" s="430">
        <v>24</v>
      </c>
      <c r="L3911" s="431" t="s">
        <v>408</v>
      </c>
      <c r="M3911" s="355" t="s">
        <v>13585</v>
      </c>
    </row>
    <row r="3912" spans="1:13">
      <c r="A3912" s="354">
        <v>45518</v>
      </c>
      <c r="B3912" s="355" t="s">
        <v>8883</v>
      </c>
      <c r="C3912" s="355" t="s">
        <v>409</v>
      </c>
      <c r="D3912" s="355" t="s">
        <v>8884</v>
      </c>
      <c r="E3912" s="355" t="s">
        <v>743</v>
      </c>
      <c r="F3912" s="355" t="s">
        <v>744</v>
      </c>
      <c r="G3912" s="355" t="s">
        <v>624</v>
      </c>
      <c r="H3912" s="430">
        <v>39795</v>
      </c>
      <c r="I3912" s="355">
        <f t="shared" si="70"/>
        <v>8</v>
      </c>
      <c r="J3912" s="430">
        <v>39795</v>
      </c>
      <c r="K3912" s="430">
        <v>21</v>
      </c>
      <c r="L3912" s="431" t="s">
        <v>408</v>
      </c>
      <c r="M3912" s="355" t="s">
        <v>13585</v>
      </c>
    </row>
    <row r="3913" spans="1:13">
      <c r="A3913" s="354">
        <v>45518</v>
      </c>
      <c r="B3913" s="355" t="s">
        <v>8883</v>
      </c>
      <c r="C3913" s="355" t="s">
        <v>409</v>
      </c>
      <c r="D3913" s="355" t="s">
        <v>8884</v>
      </c>
      <c r="E3913" s="355" t="s">
        <v>743</v>
      </c>
      <c r="F3913" s="355" t="s">
        <v>744</v>
      </c>
      <c r="G3913" s="355" t="s">
        <v>624</v>
      </c>
      <c r="H3913" s="430">
        <v>5685</v>
      </c>
      <c r="I3913" s="355">
        <f t="shared" si="70"/>
        <v>8</v>
      </c>
      <c r="J3913" s="430">
        <v>5685</v>
      </c>
      <c r="K3913" s="430">
        <v>3</v>
      </c>
      <c r="L3913" s="431" t="s">
        <v>408</v>
      </c>
      <c r="M3913" s="355" t="s">
        <v>13583</v>
      </c>
    </row>
    <row r="3914" spans="1:13">
      <c r="A3914" s="354">
        <v>45518</v>
      </c>
      <c r="B3914" s="355" t="s">
        <v>8885</v>
      </c>
      <c r="C3914" s="355" t="s">
        <v>443</v>
      </c>
      <c r="D3914" s="355" t="s">
        <v>8886</v>
      </c>
      <c r="E3914" s="355" t="s">
        <v>743</v>
      </c>
      <c r="F3914" s="355" t="s">
        <v>744</v>
      </c>
      <c r="G3914" s="355" t="s">
        <v>624</v>
      </c>
      <c r="H3914" s="430">
        <v>45760</v>
      </c>
      <c r="I3914" s="355">
        <f t="shared" si="70"/>
        <v>8</v>
      </c>
      <c r="J3914" s="430">
        <v>45760</v>
      </c>
      <c r="K3914" s="430">
        <v>24</v>
      </c>
      <c r="L3914" s="431" t="s">
        <v>408</v>
      </c>
      <c r="M3914" s="355" t="s">
        <v>13585</v>
      </c>
    </row>
    <row r="3915" spans="1:13">
      <c r="A3915" s="354">
        <v>45519</v>
      </c>
      <c r="B3915" s="355" t="s">
        <v>8887</v>
      </c>
      <c r="C3915" s="355" t="s">
        <v>441</v>
      </c>
      <c r="D3915" s="355" t="s">
        <v>8888</v>
      </c>
      <c r="E3915" s="355" t="s">
        <v>743</v>
      </c>
      <c r="F3915" s="355" t="s">
        <v>744</v>
      </c>
      <c r="G3915" s="355" t="s">
        <v>624</v>
      </c>
      <c r="H3915" s="430">
        <v>18146</v>
      </c>
      <c r="I3915" s="355">
        <f t="shared" si="70"/>
        <v>8</v>
      </c>
      <c r="J3915" s="430">
        <v>18146</v>
      </c>
      <c r="K3915" s="430">
        <v>9</v>
      </c>
      <c r="L3915" s="431" t="s">
        <v>408</v>
      </c>
      <c r="M3915" s="355" t="s">
        <v>13584</v>
      </c>
    </row>
    <row r="3916" spans="1:13">
      <c r="A3916" s="354">
        <v>45519</v>
      </c>
      <c r="B3916" s="355" t="s">
        <v>8887</v>
      </c>
      <c r="C3916" s="355" t="s">
        <v>441</v>
      </c>
      <c r="D3916" s="355" t="s">
        <v>8888</v>
      </c>
      <c r="E3916" s="355" t="s">
        <v>743</v>
      </c>
      <c r="F3916" s="355" t="s">
        <v>744</v>
      </c>
      <c r="G3916" s="355" t="s">
        <v>624</v>
      </c>
      <c r="H3916" s="430">
        <v>27534</v>
      </c>
      <c r="I3916" s="355">
        <f t="shared" si="70"/>
        <v>8</v>
      </c>
      <c r="J3916" s="430">
        <v>27534</v>
      </c>
      <c r="K3916" s="430">
        <v>15</v>
      </c>
      <c r="L3916" s="431" t="s">
        <v>408</v>
      </c>
      <c r="M3916" s="355" t="s">
        <v>13585</v>
      </c>
    </row>
    <row r="3917" spans="1:13">
      <c r="A3917" s="354">
        <v>45519</v>
      </c>
      <c r="B3917" s="355" t="s">
        <v>8889</v>
      </c>
      <c r="C3917" s="355" t="s">
        <v>442</v>
      </c>
      <c r="D3917" s="355" t="s">
        <v>8890</v>
      </c>
      <c r="E3917" s="355" t="s">
        <v>743</v>
      </c>
      <c r="F3917" s="355" t="s">
        <v>744</v>
      </c>
      <c r="G3917" s="355" t="s">
        <v>624</v>
      </c>
      <c r="H3917" s="430">
        <v>46000</v>
      </c>
      <c r="I3917" s="355">
        <f t="shared" si="70"/>
        <v>8</v>
      </c>
      <c r="J3917" s="430">
        <v>46000</v>
      </c>
      <c r="K3917" s="430">
        <v>24</v>
      </c>
      <c r="L3917" s="431" t="s">
        <v>408</v>
      </c>
      <c r="M3917" s="355" t="s">
        <v>13584</v>
      </c>
    </row>
    <row r="3918" spans="1:13">
      <c r="A3918" s="354">
        <v>45545</v>
      </c>
      <c r="B3918" s="355" t="s">
        <v>8891</v>
      </c>
      <c r="C3918" s="355" t="s">
        <v>404</v>
      </c>
      <c r="D3918" s="355" t="s">
        <v>8892</v>
      </c>
      <c r="E3918" s="355" t="s">
        <v>743</v>
      </c>
      <c r="F3918" s="355" t="s">
        <v>744</v>
      </c>
      <c r="G3918" s="355" t="s">
        <v>624</v>
      </c>
      <c r="H3918" s="430">
        <v>45440</v>
      </c>
      <c r="I3918" s="355">
        <f t="shared" si="70"/>
        <v>9</v>
      </c>
      <c r="J3918" s="430">
        <v>45440</v>
      </c>
      <c r="K3918" s="430">
        <v>24</v>
      </c>
      <c r="L3918" s="431" t="s">
        <v>408</v>
      </c>
      <c r="M3918" s="355" t="s">
        <v>13581</v>
      </c>
    </row>
    <row r="3919" spans="1:13">
      <c r="A3919" s="354">
        <v>45545</v>
      </c>
      <c r="B3919" s="355" t="s">
        <v>8893</v>
      </c>
      <c r="C3919" s="355" t="s">
        <v>409</v>
      </c>
      <c r="D3919" s="355" t="s">
        <v>8894</v>
      </c>
      <c r="E3919" s="355" t="s">
        <v>743</v>
      </c>
      <c r="F3919" s="355" t="s">
        <v>744</v>
      </c>
      <c r="G3919" s="355" t="s">
        <v>624</v>
      </c>
      <c r="H3919" s="430">
        <v>15260</v>
      </c>
      <c r="I3919" s="355">
        <f t="shared" si="70"/>
        <v>9</v>
      </c>
      <c r="J3919" s="430">
        <v>15260</v>
      </c>
      <c r="K3919" s="430">
        <v>8</v>
      </c>
      <c r="L3919" s="431" t="s">
        <v>408</v>
      </c>
      <c r="M3919" s="355" t="s">
        <v>13582</v>
      </c>
    </row>
    <row r="3920" spans="1:13">
      <c r="A3920" s="354">
        <v>45545</v>
      </c>
      <c r="B3920" s="355" t="s">
        <v>8893</v>
      </c>
      <c r="C3920" s="355" t="s">
        <v>409</v>
      </c>
      <c r="D3920" s="355" t="s">
        <v>8894</v>
      </c>
      <c r="E3920" s="355" t="s">
        <v>743</v>
      </c>
      <c r="F3920" s="355" t="s">
        <v>744</v>
      </c>
      <c r="G3920" s="355" t="s">
        <v>624</v>
      </c>
      <c r="H3920" s="430">
        <v>30520</v>
      </c>
      <c r="I3920" s="355">
        <f t="shared" si="70"/>
        <v>9</v>
      </c>
      <c r="J3920" s="430">
        <v>30520</v>
      </c>
      <c r="K3920" s="430">
        <v>16</v>
      </c>
      <c r="L3920" s="431" t="s">
        <v>408</v>
      </c>
      <c r="M3920" s="355" t="s">
        <v>13581</v>
      </c>
    </row>
    <row r="3921" spans="1:13">
      <c r="A3921" s="354">
        <v>45569</v>
      </c>
      <c r="B3921" s="355" t="s">
        <v>8895</v>
      </c>
      <c r="C3921" s="355" t="s">
        <v>8896</v>
      </c>
      <c r="D3921" s="355" t="s">
        <v>8897</v>
      </c>
      <c r="E3921" s="355" t="s">
        <v>743</v>
      </c>
      <c r="F3921" s="355" t="s">
        <v>744</v>
      </c>
      <c r="G3921" s="355" t="s">
        <v>624</v>
      </c>
      <c r="H3921" s="430">
        <v>41600</v>
      </c>
      <c r="I3921" s="355">
        <f t="shared" si="70"/>
        <v>10</v>
      </c>
      <c r="J3921" s="430">
        <v>41600</v>
      </c>
      <c r="K3921" s="430">
        <v>22</v>
      </c>
      <c r="L3921" s="431" t="s">
        <v>408</v>
      </c>
      <c r="M3921" s="355" t="s">
        <v>13584</v>
      </c>
    </row>
    <row r="3922" spans="1:13">
      <c r="A3922" s="354">
        <v>45569</v>
      </c>
      <c r="B3922" s="355" t="s">
        <v>8898</v>
      </c>
      <c r="C3922" s="355" t="s">
        <v>8899</v>
      </c>
      <c r="D3922" s="355" t="s">
        <v>8900</v>
      </c>
      <c r="E3922" s="355" t="s">
        <v>743</v>
      </c>
      <c r="F3922" s="355" t="s">
        <v>744</v>
      </c>
      <c r="G3922" s="355" t="s">
        <v>624</v>
      </c>
      <c r="H3922" s="430">
        <v>42200</v>
      </c>
      <c r="I3922" s="355">
        <f t="shared" si="70"/>
        <v>10</v>
      </c>
      <c r="J3922" s="430">
        <v>42200</v>
      </c>
      <c r="K3922" s="430">
        <v>22</v>
      </c>
      <c r="L3922" s="431" t="s">
        <v>408</v>
      </c>
      <c r="M3922" s="355" t="s">
        <v>13582</v>
      </c>
    </row>
    <row r="3923" spans="1:13">
      <c r="A3923" s="354">
        <v>45569</v>
      </c>
      <c r="B3923" s="355" t="s">
        <v>8901</v>
      </c>
      <c r="C3923" s="355" t="s">
        <v>8902</v>
      </c>
      <c r="D3923" s="355" t="s">
        <v>8903</v>
      </c>
      <c r="E3923" s="355" t="s">
        <v>743</v>
      </c>
      <c r="F3923" s="355" t="s">
        <v>744</v>
      </c>
      <c r="G3923" s="355" t="s">
        <v>624</v>
      </c>
      <c r="H3923" s="430">
        <v>42040</v>
      </c>
      <c r="I3923" s="355">
        <f t="shared" si="70"/>
        <v>10</v>
      </c>
      <c r="J3923" s="430">
        <v>42040</v>
      </c>
      <c r="K3923" s="430">
        <v>22</v>
      </c>
      <c r="L3923" s="431" t="s">
        <v>408</v>
      </c>
      <c r="M3923" s="355" t="s">
        <v>13582</v>
      </c>
    </row>
    <row r="3924" spans="1:13">
      <c r="A3924" s="354">
        <v>45569</v>
      </c>
      <c r="B3924" s="355" t="s">
        <v>8904</v>
      </c>
      <c r="C3924" s="355" t="s">
        <v>8905</v>
      </c>
      <c r="D3924" s="355" t="s">
        <v>8906</v>
      </c>
      <c r="E3924" s="355" t="s">
        <v>743</v>
      </c>
      <c r="F3924" s="355" t="s">
        <v>744</v>
      </c>
      <c r="G3924" s="355" t="s">
        <v>624</v>
      </c>
      <c r="H3924" s="430">
        <v>36220</v>
      </c>
      <c r="I3924" s="355">
        <f t="shared" si="70"/>
        <v>10</v>
      </c>
      <c r="J3924" s="430">
        <v>36220</v>
      </c>
      <c r="K3924" s="430">
        <v>19</v>
      </c>
      <c r="L3924" s="431" t="s">
        <v>408</v>
      </c>
      <c r="M3924" s="355" t="s">
        <v>13584</v>
      </c>
    </row>
    <row r="3925" spans="1:13">
      <c r="A3925" s="354">
        <v>45569</v>
      </c>
      <c r="B3925" s="355" t="s">
        <v>8904</v>
      </c>
      <c r="C3925" s="355" t="s">
        <v>8905</v>
      </c>
      <c r="D3925" s="355" t="s">
        <v>8906</v>
      </c>
      <c r="E3925" s="355" t="s">
        <v>743</v>
      </c>
      <c r="F3925" s="355" t="s">
        <v>744</v>
      </c>
      <c r="G3925" s="355" t="s">
        <v>624</v>
      </c>
      <c r="H3925" s="430">
        <v>5720</v>
      </c>
      <c r="I3925" s="355">
        <f t="shared" si="70"/>
        <v>10</v>
      </c>
      <c r="J3925" s="430">
        <v>5720</v>
      </c>
      <c r="K3925" s="430">
        <v>3</v>
      </c>
      <c r="L3925" s="431" t="s">
        <v>408</v>
      </c>
      <c r="M3925" s="355" t="s">
        <v>13582</v>
      </c>
    </row>
    <row r="3926" spans="1:13">
      <c r="A3926" s="354">
        <v>45572</v>
      </c>
      <c r="B3926" s="355" t="s">
        <v>8907</v>
      </c>
      <c r="C3926" s="355" t="s">
        <v>8908</v>
      </c>
      <c r="D3926" s="355" t="s">
        <v>8909</v>
      </c>
      <c r="E3926" s="355" t="s">
        <v>743</v>
      </c>
      <c r="F3926" s="355" t="s">
        <v>744</v>
      </c>
      <c r="G3926" s="355" t="s">
        <v>624</v>
      </c>
      <c r="H3926" s="430">
        <v>42040</v>
      </c>
      <c r="I3926" s="355">
        <f t="shared" si="70"/>
        <v>10</v>
      </c>
      <c r="J3926" s="430">
        <v>42040</v>
      </c>
      <c r="K3926" s="430">
        <v>22</v>
      </c>
      <c r="L3926" s="431" t="s">
        <v>408</v>
      </c>
      <c r="M3926" s="355" t="s">
        <v>13586</v>
      </c>
    </row>
    <row r="3927" spans="1:13">
      <c r="A3927" s="354">
        <v>45572</v>
      </c>
      <c r="B3927" s="355" t="s">
        <v>8910</v>
      </c>
      <c r="C3927" s="355" t="s">
        <v>8911</v>
      </c>
      <c r="D3927" s="355" t="s">
        <v>8912</v>
      </c>
      <c r="E3927" s="355" t="s">
        <v>743</v>
      </c>
      <c r="F3927" s="355" t="s">
        <v>744</v>
      </c>
      <c r="G3927" s="355" t="s">
        <v>624</v>
      </c>
      <c r="H3927" s="430">
        <v>42240</v>
      </c>
      <c r="I3927" s="355">
        <f t="shared" si="70"/>
        <v>10</v>
      </c>
      <c r="J3927" s="430">
        <v>42240</v>
      </c>
      <c r="K3927" s="430">
        <v>22</v>
      </c>
      <c r="L3927" s="431" t="s">
        <v>408</v>
      </c>
      <c r="M3927" s="355" t="s">
        <v>13586</v>
      </c>
    </row>
    <row r="3928" spans="1:13">
      <c r="A3928" s="354">
        <v>45572</v>
      </c>
      <c r="B3928" s="355" t="s">
        <v>8913</v>
      </c>
      <c r="C3928" s="355" t="s">
        <v>8914</v>
      </c>
      <c r="D3928" s="355" t="s">
        <v>8915</v>
      </c>
      <c r="E3928" s="355" t="s">
        <v>743</v>
      </c>
      <c r="F3928" s="355" t="s">
        <v>744</v>
      </c>
      <c r="G3928" s="355" t="s">
        <v>624</v>
      </c>
      <c r="H3928" s="430">
        <v>42220</v>
      </c>
      <c r="I3928" s="355">
        <f t="shared" si="70"/>
        <v>10</v>
      </c>
      <c r="J3928" s="430">
        <v>42220</v>
      </c>
      <c r="K3928" s="430">
        <v>22</v>
      </c>
      <c r="L3928" s="431" t="s">
        <v>408</v>
      </c>
      <c r="M3928" s="355" t="s">
        <v>13586</v>
      </c>
    </row>
    <row r="3929" spans="1:13">
      <c r="A3929" s="354">
        <v>45573</v>
      </c>
      <c r="B3929" s="355" t="s">
        <v>8916</v>
      </c>
      <c r="C3929" s="355" t="s">
        <v>8917</v>
      </c>
      <c r="D3929" s="355" t="s">
        <v>8918</v>
      </c>
      <c r="E3929" s="355" t="s">
        <v>743</v>
      </c>
      <c r="F3929" s="355" t="s">
        <v>744</v>
      </c>
      <c r="G3929" s="355" t="s">
        <v>624</v>
      </c>
      <c r="H3929" s="430">
        <v>42200</v>
      </c>
      <c r="I3929" s="355">
        <f t="shared" si="70"/>
        <v>10</v>
      </c>
      <c r="J3929" s="430">
        <v>42200</v>
      </c>
      <c r="K3929" s="430">
        <v>22</v>
      </c>
      <c r="L3929" s="431" t="s">
        <v>408</v>
      </c>
      <c r="M3929" s="355" t="s">
        <v>13586</v>
      </c>
    </row>
    <row r="3930" spans="1:13">
      <c r="A3930" s="354">
        <v>45573</v>
      </c>
      <c r="B3930" s="355" t="s">
        <v>8919</v>
      </c>
      <c r="C3930" s="355" t="s">
        <v>8920</v>
      </c>
      <c r="D3930" s="355" t="s">
        <v>8921</v>
      </c>
      <c r="E3930" s="355" t="s">
        <v>743</v>
      </c>
      <c r="F3930" s="355" t="s">
        <v>744</v>
      </c>
      <c r="G3930" s="355" t="s">
        <v>624</v>
      </c>
      <c r="H3930" s="430">
        <v>42340</v>
      </c>
      <c r="I3930" s="355">
        <f t="shared" si="70"/>
        <v>10</v>
      </c>
      <c r="J3930" s="430">
        <v>42340</v>
      </c>
      <c r="K3930" s="430">
        <v>22</v>
      </c>
      <c r="L3930" s="431" t="s">
        <v>408</v>
      </c>
      <c r="M3930" s="355" t="s">
        <v>13586</v>
      </c>
    </row>
    <row r="3931" spans="1:13">
      <c r="A3931" s="354">
        <v>45573</v>
      </c>
      <c r="B3931" s="355" t="s">
        <v>8922</v>
      </c>
      <c r="C3931" s="355" t="s">
        <v>8923</v>
      </c>
      <c r="D3931" s="355" t="s">
        <v>8924</v>
      </c>
      <c r="E3931" s="355" t="s">
        <v>743</v>
      </c>
      <c r="F3931" s="355" t="s">
        <v>744</v>
      </c>
      <c r="G3931" s="355" t="s">
        <v>624</v>
      </c>
      <c r="H3931" s="430">
        <v>42100</v>
      </c>
      <c r="I3931" s="355">
        <f t="shared" si="70"/>
        <v>10</v>
      </c>
      <c r="J3931" s="430">
        <v>42100</v>
      </c>
      <c r="K3931" s="430">
        <v>22</v>
      </c>
      <c r="L3931" s="431" t="s">
        <v>408</v>
      </c>
      <c r="M3931" s="355" t="s">
        <v>13586</v>
      </c>
    </row>
    <row r="3932" spans="1:13">
      <c r="A3932" s="354">
        <v>45583</v>
      </c>
      <c r="B3932" s="355" t="s">
        <v>8925</v>
      </c>
      <c r="C3932" s="355" t="s">
        <v>8926</v>
      </c>
      <c r="D3932" s="355" t="s">
        <v>8927</v>
      </c>
      <c r="E3932" s="355" t="s">
        <v>743</v>
      </c>
      <c r="F3932" s="355" t="s">
        <v>744</v>
      </c>
      <c r="G3932" s="355" t="s">
        <v>624</v>
      </c>
      <c r="H3932" s="430">
        <v>13415</v>
      </c>
      <c r="I3932" s="355">
        <f t="shared" si="70"/>
        <v>10</v>
      </c>
      <c r="J3932" s="430">
        <v>13415</v>
      </c>
      <c r="K3932" s="430">
        <v>7</v>
      </c>
      <c r="L3932" s="431" t="s">
        <v>408</v>
      </c>
      <c r="M3932" s="355" t="s">
        <v>13587</v>
      </c>
    </row>
    <row r="3933" spans="1:13">
      <c r="A3933" s="354">
        <v>45583</v>
      </c>
      <c r="B3933" s="355" t="s">
        <v>8925</v>
      </c>
      <c r="C3933" s="355" t="s">
        <v>8926</v>
      </c>
      <c r="D3933" s="355" t="s">
        <v>8927</v>
      </c>
      <c r="E3933" s="355" t="s">
        <v>743</v>
      </c>
      <c r="F3933" s="355" t="s">
        <v>744</v>
      </c>
      <c r="G3933" s="355" t="s">
        <v>624</v>
      </c>
      <c r="H3933" s="430">
        <v>28745</v>
      </c>
      <c r="I3933" s="355">
        <f t="shared" si="70"/>
        <v>10</v>
      </c>
      <c r="J3933" s="430">
        <v>28745</v>
      </c>
      <c r="K3933" s="430">
        <v>15</v>
      </c>
      <c r="L3933" s="431" t="s">
        <v>408</v>
      </c>
      <c r="M3933" s="355" t="s">
        <v>13586</v>
      </c>
    </row>
    <row r="3934" spans="1:13">
      <c r="A3934" s="354">
        <v>45583</v>
      </c>
      <c r="B3934" s="355" t="s">
        <v>8928</v>
      </c>
      <c r="C3934" s="355" t="s">
        <v>8929</v>
      </c>
      <c r="D3934" s="355" t="s">
        <v>8930</v>
      </c>
      <c r="E3934" s="355" t="s">
        <v>743</v>
      </c>
      <c r="F3934" s="355" t="s">
        <v>744</v>
      </c>
      <c r="G3934" s="355" t="s">
        <v>624</v>
      </c>
      <c r="H3934" s="430">
        <v>41980</v>
      </c>
      <c r="I3934" s="355">
        <f t="shared" ref="I3934:I4000" si="71">MONTH(A3934)</f>
        <v>10</v>
      </c>
      <c r="J3934" s="430">
        <v>41980</v>
      </c>
      <c r="K3934" s="430">
        <v>22</v>
      </c>
      <c r="L3934" s="431" t="s">
        <v>408</v>
      </c>
      <c r="M3934" s="355" t="s">
        <v>13587</v>
      </c>
    </row>
    <row r="3935" spans="1:13">
      <c r="A3935" s="354">
        <v>45595</v>
      </c>
      <c r="B3935" s="355" t="s">
        <v>8931</v>
      </c>
      <c r="C3935" s="355" t="s">
        <v>410</v>
      </c>
      <c r="D3935" s="355" t="s">
        <v>8932</v>
      </c>
      <c r="E3935" s="355" t="s">
        <v>743</v>
      </c>
      <c r="F3935" s="355" t="s">
        <v>744</v>
      </c>
      <c r="G3935" s="355" t="s">
        <v>624</v>
      </c>
      <c r="H3935" s="430">
        <v>45740</v>
      </c>
      <c r="I3935" s="355">
        <f t="shared" si="71"/>
        <v>10</v>
      </c>
      <c r="J3935" s="430">
        <v>45740</v>
      </c>
      <c r="K3935" s="430">
        <v>24</v>
      </c>
      <c r="L3935" s="431" t="s">
        <v>408</v>
      </c>
      <c r="M3935" s="355" t="s">
        <v>13588</v>
      </c>
    </row>
    <row r="3936" spans="1:13">
      <c r="A3936" s="354">
        <v>45600</v>
      </c>
      <c r="B3936" s="355" t="s">
        <v>8933</v>
      </c>
      <c r="C3936" s="355" t="s">
        <v>8934</v>
      </c>
      <c r="D3936" s="355" t="s">
        <v>8935</v>
      </c>
      <c r="E3936" s="355" t="s">
        <v>743</v>
      </c>
      <c r="F3936" s="355" t="s">
        <v>744</v>
      </c>
      <c r="G3936" s="355" t="s">
        <v>624</v>
      </c>
      <c r="H3936" s="430">
        <v>41620</v>
      </c>
      <c r="I3936" s="355">
        <f t="shared" si="71"/>
        <v>11</v>
      </c>
      <c r="J3936" s="430">
        <v>41620</v>
      </c>
      <c r="K3936" s="430">
        <v>22</v>
      </c>
      <c r="L3936" s="431" t="s">
        <v>408</v>
      </c>
      <c r="M3936" s="355" t="s">
        <v>13588</v>
      </c>
    </row>
    <row r="3937" spans="1:13">
      <c r="A3937" s="354">
        <v>45600</v>
      </c>
      <c r="B3937" s="355" t="s">
        <v>8936</v>
      </c>
      <c r="C3937" s="355" t="s">
        <v>8937</v>
      </c>
      <c r="D3937" s="355" t="s">
        <v>8938</v>
      </c>
      <c r="E3937" s="355" t="s">
        <v>743</v>
      </c>
      <c r="F3937" s="355" t="s">
        <v>744</v>
      </c>
      <c r="G3937" s="355" t="s">
        <v>624</v>
      </c>
      <c r="H3937" s="430">
        <v>41460</v>
      </c>
      <c r="I3937" s="355">
        <f t="shared" si="71"/>
        <v>11</v>
      </c>
      <c r="J3937" s="430">
        <v>41460</v>
      </c>
      <c r="K3937" s="430">
        <v>22</v>
      </c>
      <c r="L3937" s="431" t="s">
        <v>408</v>
      </c>
      <c r="M3937" s="355" t="s">
        <v>13588</v>
      </c>
    </row>
    <row r="3938" spans="1:13">
      <c r="A3938" s="354">
        <v>45601</v>
      </c>
      <c r="B3938" s="355" t="s">
        <v>8939</v>
      </c>
      <c r="C3938" s="355" t="s">
        <v>8940</v>
      </c>
      <c r="D3938" s="355" t="s">
        <v>8941</v>
      </c>
      <c r="E3938" s="355" t="s">
        <v>743</v>
      </c>
      <c r="F3938" s="355" t="s">
        <v>744</v>
      </c>
      <c r="G3938" s="355" t="s">
        <v>624</v>
      </c>
      <c r="H3938" s="430">
        <v>42140</v>
      </c>
      <c r="I3938" s="355">
        <f t="shared" si="71"/>
        <v>11</v>
      </c>
      <c r="J3938" s="430">
        <v>42140</v>
      </c>
      <c r="K3938" s="430">
        <v>22</v>
      </c>
      <c r="L3938" s="431" t="s">
        <v>408</v>
      </c>
      <c r="M3938" s="355" t="s">
        <v>13587</v>
      </c>
    </row>
    <row r="3939" spans="1:13">
      <c r="A3939" s="354">
        <v>45602</v>
      </c>
      <c r="B3939" s="355" t="s">
        <v>8942</v>
      </c>
      <c r="C3939" s="355" t="s">
        <v>455</v>
      </c>
      <c r="D3939" s="355" t="s">
        <v>8943</v>
      </c>
      <c r="E3939" s="355" t="s">
        <v>743</v>
      </c>
      <c r="F3939" s="355" t="s">
        <v>744</v>
      </c>
      <c r="G3939" s="355" t="s">
        <v>624</v>
      </c>
      <c r="H3939" s="430">
        <v>45540</v>
      </c>
      <c r="I3939" s="355">
        <f t="shared" si="71"/>
        <v>11</v>
      </c>
      <c r="J3939" s="430">
        <v>45540</v>
      </c>
      <c r="K3939" s="430">
        <v>24</v>
      </c>
      <c r="L3939" s="431" t="s">
        <v>408</v>
      </c>
      <c r="M3939" s="355" t="s">
        <v>13588</v>
      </c>
    </row>
    <row r="3940" spans="1:13">
      <c r="A3940" s="354">
        <v>45602</v>
      </c>
      <c r="B3940" s="355" t="s">
        <v>8944</v>
      </c>
      <c r="C3940" s="355" t="s">
        <v>409</v>
      </c>
      <c r="D3940" s="355" t="s">
        <v>8945</v>
      </c>
      <c r="E3940" s="355" t="s">
        <v>743</v>
      </c>
      <c r="F3940" s="355" t="s">
        <v>744</v>
      </c>
      <c r="G3940" s="355" t="s">
        <v>624</v>
      </c>
      <c r="H3940" s="430">
        <v>45420</v>
      </c>
      <c r="I3940" s="355">
        <f t="shared" si="71"/>
        <v>11</v>
      </c>
      <c r="J3940" s="430">
        <v>45420</v>
      </c>
      <c r="K3940" s="430">
        <v>24</v>
      </c>
      <c r="L3940" s="431" t="s">
        <v>408</v>
      </c>
      <c r="M3940" s="355" t="s">
        <v>13588</v>
      </c>
    </row>
    <row r="3941" spans="1:13">
      <c r="A3941" s="354">
        <v>45602</v>
      </c>
      <c r="B3941" s="355" t="s">
        <v>8946</v>
      </c>
      <c r="C3941" s="355" t="s">
        <v>442</v>
      </c>
      <c r="D3941" s="355" t="s">
        <v>8947</v>
      </c>
      <c r="E3941" s="355" t="s">
        <v>743</v>
      </c>
      <c r="F3941" s="355" t="s">
        <v>744</v>
      </c>
      <c r="G3941" s="355" t="s">
        <v>624</v>
      </c>
      <c r="H3941" s="430">
        <v>28511</v>
      </c>
      <c r="I3941" s="355">
        <f t="shared" si="71"/>
        <v>11</v>
      </c>
      <c r="J3941" s="430">
        <v>28511</v>
      </c>
      <c r="K3941" s="430">
        <v>15</v>
      </c>
      <c r="L3941" s="431" t="s">
        <v>408</v>
      </c>
      <c r="M3941" s="355" t="s">
        <v>13587</v>
      </c>
    </row>
    <row r="3942" spans="1:13">
      <c r="A3942" s="354">
        <v>45602</v>
      </c>
      <c r="B3942" s="355" t="s">
        <v>8946</v>
      </c>
      <c r="C3942" s="355" t="s">
        <v>442</v>
      </c>
      <c r="D3942" s="355" t="s">
        <v>8947</v>
      </c>
      <c r="E3942" s="355" t="s">
        <v>743</v>
      </c>
      <c r="F3942" s="355" t="s">
        <v>744</v>
      </c>
      <c r="G3942" s="355" t="s">
        <v>624</v>
      </c>
      <c r="H3942" s="430">
        <v>17109</v>
      </c>
      <c r="I3942" s="355">
        <f t="shared" si="71"/>
        <v>11</v>
      </c>
      <c r="J3942" s="430">
        <v>17109</v>
      </c>
      <c r="K3942" s="430">
        <v>9</v>
      </c>
      <c r="L3942" s="431" t="s">
        <v>408</v>
      </c>
      <c r="M3942" s="355" t="s">
        <v>13588</v>
      </c>
    </row>
    <row r="3943" spans="1:13">
      <c r="A3943" s="354">
        <v>45603</v>
      </c>
      <c r="B3943" s="355" t="s">
        <v>8948</v>
      </c>
      <c r="C3943" s="355" t="s">
        <v>410</v>
      </c>
      <c r="D3943" s="355" t="s">
        <v>8949</v>
      </c>
      <c r="E3943" s="355" t="s">
        <v>743</v>
      </c>
      <c r="F3943" s="355" t="s">
        <v>744</v>
      </c>
      <c r="G3943" s="355" t="s">
        <v>624</v>
      </c>
      <c r="H3943" s="430">
        <v>45840</v>
      </c>
      <c r="I3943" s="355">
        <f t="shared" si="71"/>
        <v>11</v>
      </c>
      <c r="J3943" s="430">
        <v>45840</v>
      </c>
      <c r="K3943" s="430">
        <v>24</v>
      </c>
      <c r="L3943" s="431" t="s">
        <v>408</v>
      </c>
      <c r="M3943" s="355" t="s">
        <v>13587</v>
      </c>
    </row>
    <row r="3944" spans="1:13">
      <c r="A3944" s="354">
        <v>45603</v>
      </c>
      <c r="B3944" s="355" t="s">
        <v>8950</v>
      </c>
      <c r="C3944" s="355" t="s">
        <v>443</v>
      </c>
      <c r="D3944" s="355" t="s">
        <v>8951</v>
      </c>
      <c r="E3944" s="355" t="s">
        <v>743</v>
      </c>
      <c r="F3944" s="355" t="s">
        <v>744</v>
      </c>
      <c r="G3944" s="355" t="s">
        <v>624</v>
      </c>
      <c r="H3944" s="430">
        <v>45760</v>
      </c>
      <c r="I3944" s="355">
        <f t="shared" si="71"/>
        <v>11</v>
      </c>
      <c r="J3944" s="430">
        <v>45760</v>
      </c>
      <c r="K3944" s="430">
        <v>24</v>
      </c>
      <c r="L3944" s="431" t="s">
        <v>408</v>
      </c>
      <c r="M3944" s="355" t="s">
        <v>13587</v>
      </c>
    </row>
    <row r="3945" spans="1:13">
      <c r="A3945" s="354">
        <v>45608</v>
      </c>
      <c r="B3945" s="355" t="s">
        <v>8952</v>
      </c>
      <c r="C3945" s="355" t="s">
        <v>443</v>
      </c>
      <c r="D3945" s="355" t="s">
        <v>8953</v>
      </c>
      <c r="E3945" s="355" t="s">
        <v>743</v>
      </c>
      <c r="F3945" s="355" t="s">
        <v>744</v>
      </c>
      <c r="G3945" s="355" t="s">
        <v>624</v>
      </c>
      <c r="H3945" s="430">
        <v>45960</v>
      </c>
      <c r="I3945" s="355">
        <f t="shared" si="71"/>
        <v>11</v>
      </c>
      <c r="J3945" s="430">
        <v>45960</v>
      </c>
      <c r="K3945" s="430">
        <v>24</v>
      </c>
      <c r="L3945" s="431" t="s">
        <v>408</v>
      </c>
      <c r="M3945" s="355" t="s">
        <v>13587</v>
      </c>
    </row>
    <row r="3946" spans="1:13">
      <c r="A3946" s="354">
        <v>45608</v>
      </c>
      <c r="B3946" s="355" t="s">
        <v>8954</v>
      </c>
      <c r="C3946" s="355" t="s">
        <v>442</v>
      </c>
      <c r="D3946" s="355" t="s">
        <v>8955</v>
      </c>
      <c r="E3946" s="355" t="s">
        <v>743</v>
      </c>
      <c r="F3946" s="355" t="s">
        <v>744</v>
      </c>
      <c r="G3946" s="355" t="s">
        <v>624</v>
      </c>
      <c r="H3946" s="430">
        <v>15506</v>
      </c>
      <c r="I3946" s="355">
        <f t="shared" si="71"/>
        <v>11</v>
      </c>
      <c r="J3946" s="430">
        <v>15506</v>
      </c>
      <c r="K3946" s="430">
        <v>8</v>
      </c>
      <c r="L3946" s="431" t="s">
        <v>408</v>
      </c>
      <c r="M3946" s="355" t="s">
        <v>13589</v>
      </c>
    </row>
    <row r="3947" spans="1:13">
      <c r="A3947" s="354">
        <v>45608</v>
      </c>
      <c r="B3947" s="355" t="s">
        <v>8954</v>
      </c>
      <c r="C3947" s="355" t="s">
        <v>442</v>
      </c>
      <c r="D3947" s="355" t="s">
        <v>8955</v>
      </c>
      <c r="E3947" s="355" t="s">
        <v>743</v>
      </c>
      <c r="F3947" s="355" t="s">
        <v>744</v>
      </c>
      <c r="G3947" s="355" t="s">
        <v>624</v>
      </c>
      <c r="H3947" s="430">
        <v>30414</v>
      </c>
      <c r="I3947" s="355">
        <f t="shared" si="71"/>
        <v>11</v>
      </c>
      <c r="J3947" s="430">
        <v>30414</v>
      </c>
      <c r="K3947" s="430">
        <v>16</v>
      </c>
      <c r="L3947" s="431" t="s">
        <v>408</v>
      </c>
      <c r="M3947" s="355" t="s">
        <v>13587</v>
      </c>
    </row>
    <row r="3948" spans="1:13">
      <c r="A3948" s="354">
        <v>45595</v>
      </c>
      <c r="B3948" s="355" t="s">
        <v>8956</v>
      </c>
      <c r="C3948" s="355" t="s">
        <v>443</v>
      </c>
      <c r="D3948" s="355" t="s">
        <v>8957</v>
      </c>
      <c r="E3948" s="355" t="s">
        <v>743</v>
      </c>
      <c r="F3948" s="355" t="s">
        <v>744</v>
      </c>
      <c r="G3948" s="355" t="s">
        <v>624</v>
      </c>
      <c r="H3948" s="430">
        <v>45700</v>
      </c>
      <c r="I3948" s="355">
        <f t="shared" si="71"/>
        <v>10</v>
      </c>
      <c r="J3948" s="430">
        <v>45700</v>
      </c>
      <c r="K3948" s="430">
        <v>24</v>
      </c>
      <c r="L3948" s="431" t="s">
        <v>408</v>
      </c>
      <c r="M3948" s="355" t="s">
        <v>13588</v>
      </c>
    </row>
    <row r="3949" spans="1:13">
      <c r="A3949" s="354">
        <v>45294</v>
      </c>
      <c r="B3949" s="355" t="s">
        <v>8958</v>
      </c>
      <c r="C3949" s="355" t="s">
        <v>463</v>
      </c>
      <c r="D3949" s="355" t="s">
        <v>8959</v>
      </c>
      <c r="E3949" s="355" t="s">
        <v>491</v>
      </c>
      <c r="F3949" s="355" t="s">
        <v>492</v>
      </c>
      <c r="G3949" s="355" t="s">
        <v>630</v>
      </c>
      <c r="H3949" s="430">
        <v>46340</v>
      </c>
      <c r="I3949" s="355">
        <f t="shared" si="71"/>
        <v>1</v>
      </c>
      <c r="J3949" s="430">
        <v>46340</v>
      </c>
      <c r="K3949" s="430">
        <v>23</v>
      </c>
      <c r="L3949" s="431" t="s">
        <v>408</v>
      </c>
      <c r="M3949" s="355" t="s">
        <v>13590</v>
      </c>
    </row>
    <row r="3950" spans="1:13">
      <c r="A3950" s="354">
        <v>45329</v>
      </c>
      <c r="B3950" s="355" t="s">
        <v>8960</v>
      </c>
      <c r="C3950" s="355" t="s">
        <v>2495</v>
      </c>
      <c r="D3950" s="355" t="s">
        <v>8961</v>
      </c>
      <c r="E3950" s="355" t="s">
        <v>491</v>
      </c>
      <c r="F3950" s="355" t="s">
        <v>492</v>
      </c>
      <c r="G3950" s="355" t="s">
        <v>630</v>
      </c>
      <c r="H3950" s="430">
        <v>16063</v>
      </c>
      <c r="I3950" s="355">
        <f t="shared" si="71"/>
        <v>2</v>
      </c>
      <c r="J3950" s="430">
        <v>16063</v>
      </c>
      <c r="K3950" s="430">
        <v>8</v>
      </c>
      <c r="L3950" s="431" t="s">
        <v>408</v>
      </c>
      <c r="M3950" s="355" t="s">
        <v>13590</v>
      </c>
    </row>
    <row r="3951" spans="1:13">
      <c r="A3951" s="354">
        <v>45329</v>
      </c>
      <c r="B3951" s="355" t="s">
        <v>8960</v>
      </c>
      <c r="C3951" s="355" t="s">
        <v>2495</v>
      </c>
      <c r="D3951" s="355" t="s">
        <v>8961</v>
      </c>
      <c r="E3951" s="355" t="s">
        <v>491</v>
      </c>
      <c r="F3951" s="355" t="s">
        <v>492</v>
      </c>
      <c r="G3951" s="355" t="s">
        <v>630</v>
      </c>
      <c r="H3951" s="430">
        <v>30117</v>
      </c>
      <c r="I3951" s="355">
        <f t="shared" si="71"/>
        <v>2</v>
      </c>
      <c r="J3951" s="430">
        <v>30117</v>
      </c>
      <c r="K3951" s="430">
        <v>15</v>
      </c>
      <c r="L3951" s="431" t="s">
        <v>408</v>
      </c>
      <c r="M3951" s="355" t="s">
        <v>631</v>
      </c>
    </row>
    <row r="3952" spans="1:13">
      <c r="A3952" s="354">
        <v>45359</v>
      </c>
      <c r="B3952" s="355" t="s">
        <v>8962</v>
      </c>
      <c r="C3952" s="355" t="s">
        <v>479</v>
      </c>
      <c r="D3952" s="355" t="s">
        <v>8963</v>
      </c>
      <c r="E3952" s="355" t="s">
        <v>491</v>
      </c>
      <c r="F3952" s="355" t="s">
        <v>492</v>
      </c>
      <c r="G3952" s="355" t="s">
        <v>630</v>
      </c>
      <c r="H3952" s="430">
        <v>47140</v>
      </c>
      <c r="I3952" s="355">
        <f t="shared" si="71"/>
        <v>3</v>
      </c>
      <c r="J3952" s="430">
        <v>47140</v>
      </c>
      <c r="K3952" s="430">
        <v>23</v>
      </c>
      <c r="L3952" s="431" t="s">
        <v>408</v>
      </c>
      <c r="M3952" s="355" t="s">
        <v>13590</v>
      </c>
    </row>
    <row r="3953" spans="1:13">
      <c r="A3953" s="354">
        <v>45407</v>
      </c>
      <c r="B3953" s="355" t="s">
        <v>8964</v>
      </c>
      <c r="C3953" s="355" t="s">
        <v>441</v>
      </c>
      <c r="D3953" s="355" t="s">
        <v>8965</v>
      </c>
      <c r="E3953" s="355" t="s">
        <v>491</v>
      </c>
      <c r="F3953" s="355" t="s">
        <v>492</v>
      </c>
      <c r="G3953" s="355" t="s">
        <v>630</v>
      </c>
      <c r="H3953" s="430">
        <v>47420</v>
      </c>
      <c r="I3953" s="355">
        <f t="shared" si="71"/>
        <v>4</v>
      </c>
      <c r="J3953" s="430">
        <v>47420</v>
      </c>
      <c r="K3953" s="430">
        <v>23</v>
      </c>
      <c r="L3953" s="431" t="s">
        <v>408</v>
      </c>
      <c r="M3953" s="355" t="s">
        <v>13590</v>
      </c>
    </row>
    <row r="3954" spans="1:13">
      <c r="A3954" s="354">
        <v>45435</v>
      </c>
      <c r="B3954" s="355" t="s">
        <v>8966</v>
      </c>
      <c r="C3954" s="355" t="s">
        <v>441</v>
      </c>
      <c r="D3954" s="355" t="s">
        <v>8967</v>
      </c>
      <c r="E3954" s="355" t="s">
        <v>491</v>
      </c>
      <c r="F3954" s="355" t="s">
        <v>492</v>
      </c>
      <c r="G3954" s="355" t="s">
        <v>630</v>
      </c>
      <c r="H3954" s="430">
        <v>47120</v>
      </c>
      <c r="I3954" s="355">
        <f t="shared" si="71"/>
        <v>5</v>
      </c>
      <c r="J3954" s="430">
        <v>47120</v>
      </c>
      <c r="K3954" s="430">
        <v>23</v>
      </c>
      <c r="L3954" s="431" t="s">
        <v>408</v>
      </c>
      <c r="M3954" s="355" t="s">
        <v>13590</v>
      </c>
    </row>
    <row r="3955" spans="1:13">
      <c r="A3955" s="354">
        <v>45467</v>
      </c>
      <c r="B3955" s="355" t="s">
        <v>8968</v>
      </c>
      <c r="C3955" s="355" t="s">
        <v>409</v>
      </c>
      <c r="D3955" s="355" t="s">
        <v>8969</v>
      </c>
      <c r="E3955" s="355" t="s">
        <v>491</v>
      </c>
      <c r="F3955" s="355" t="s">
        <v>492</v>
      </c>
      <c r="G3955" s="355" t="s">
        <v>630</v>
      </c>
      <c r="H3955" s="430">
        <v>47260</v>
      </c>
      <c r="I3955" s="355">
        <f t="shared" si="71"/>
        <v>6</v>
      </c>
      <c r="J3955" s="430">
        <v>47260</v>
      </c>
      <c r="K3955" s="430">
        <v>23</v>
      </c>
      <c r="L3955" s="431" t="s">
        <v>408</v>
      </c>
      <c r="M3955" s="355" t="s">
        <v>13591</v>
      </c>
    </row>
    <row r="3956" spans="1:13">
      <c r="A3956" s="354">
        <v>45495</v>
      </c>
      <c r="B3956" s="355" t="s">
        <v>8970</v>
      </c>
      <c r="C3956" s="355" t="s">
        <v>409</v>
      </c>
      <c r="D3956" s="355" t="s">
        <v>8971</v>
      </c>
      <c r="E3956" s="355" t="s">
        <v>491</v>
      </c>
      <c r="F3956" s="355" t="s">
        <v>492</v>
      </c>
      <c r="G3956" s="355" t="s">
        <v>630</v>
      </c>
      <c r="H3956" s="430">
        <v>46720</v>
      </c>
      <c r="I3956" s="355">
        <f t="shared" si="71"/>
        <v>7</v>
      </c>
      <c r="J3956" s="430">
        <v>46720</v>
      </c>
      <c r="K3956" s="430">
        <v>23</v>
      </c>
      <c r="L3956" s="431" t="s">
        <v>408</v>
      </c>
      <c r="M3956" s="355" t="s">
        <v>13591</v>
      </c>
    </row>
    <row r="3957" spans="1:13">
      <c r="A3957" s="354">
        <v>45519</v>
      </c>
      <c r="B3957" s="355" t="s">
        <v>8972</v>
      </c>
      <c r="C3957" s="355" t="s">
        <v>404</v>
      </c>
      <c r="D3957" s="355" t="s">
        <v>8973</v>
      </c>
      <c r="E3957" s="355" t="s">
        <v>491</v>
      </c>
      <c r="F3957" s="355" t="s">
        <v>492</v>
      </c>
      <c r="G3957" s="355" t="s">
        <v>630</v>
      </c>
      <c r="H3957" s="430">
        <v>46880</v>
      </c>
      <c r="I3957" s="355">
        <f t="shared" si="71"/>
        <v>8</v>
      </c>
      <c r="J3957" s="430">
        <v>46880</v>
      </c>
      <c r="K3957" s="430">
        <v>23</v>
      </c>
      <c r="L3957" s="431" t="s">
        <v>408</v>
      </c>
      <c r="M3957" s="355" t="s">
        <v>13591</v>
      </c>
    </row>
    <row r="3958" spans="1:13">
      <c r="A3958" s="354">
        <v>45551</v>
      </c>
      <c r="B3958" s="355" t="s">
        <v>8974</v>
      </c>
      <c r="C3958" s="355" t="s">
        <v>442</v>
      </c>
      <c r="D3958" s="355" t="s">
        <v>8975</v>
      </c>
      <c r="E3958" s="355" t="s">
        <v>491</v>
      </c>
      <c r="F3958" s="355" t="s">
        <v>492</v>
      </c>
      <c r="G3958" s="355" t="s">
        <v>630</v>
      </c>
      <c r="H3958" s="430">
        <v>46520</v>
      </c>
      <c r="I3958" s="355">
        <f t="shared" si="71"/>
        <v>9</v>
      </c>
      <c r="J3958" s="430">
        <v>46520</v>
      </c>
      <c r="K3958" s="430">
        <v>23</v>
      </c>
      <c r="L3958" s="431" t="s">
        <v>300</v>
      </c>
      <c r="M3958" s="355" t="s">
        <v>13591</v>
      </c>
    </row>
    <row r="3959" spans="1:13">
      <c r="A3959" s="354">
        <v>45572</v>
      </c>
      <c r="B3959" s="355" t="s">
        <v>8976</v>
      </c>
      <c r="C3959" s="355" t="s">
        <v>8977</v>
      </c>
      <c r="D3959" s="355" t="s">
        <v>8978</v>
      </c>
      <c r="E3959" s="355" t="s">
        <v>491</v>
      </c>
      <c r="F3959" s="355" t="s">
        <v>492</v>
      </c>
      <c r="G3959" s="355" t="s">
        <v>630</v>
      </c>
      <c r="H3959" s="430">
        <v>46500</v>
      </c>
      <c r="I3959" s="355">
        <f t="shared" si="71"/>
        <v>10</v>
      </c>
      <c r="J3959" s="430">
        <v>46500</v>
      </c>
      <c r="K3959" s="430">
        <v>23</v>
      </c>
      <c r="L3959" s="431" t="s">
        <v>408</v>
      </c>
      <c r="M3959" s="355" t="s">
        <v>13591</v>
      </c>
    </row>
    <row r="3960" spans="1:13">
      <c r="A3960" s="354">
        <v>45590</v>
      </c>
      <c r="B3960" s="355" t="s">
        <v>8979</v>
      </c>
      <c r="C3960" s="355" t="s">
        <v>404</v>
      </c>
      <c r="D3960" s="355" t="s">
        <v>8980</v>
      </c>
      <c r="E3960" s="355" t="s">
        <v>491</v>
      </c>
      <c r="F3960" s="355" t="s">
        <v>492</v>
      </c>
      <c r="G3960" s="355" t="s">
        <v>630</v>
      </c>
      <c r="H3960" s="430">
        <v>46500</v>
      </c>
      <c r="I3960" s="355">
        <f t="shared" si="71"/>
        <v>10</v>
      </c>
      <c r="J3960" s="430">
        <v>46500</v>
      </c>
      <c r="K3960" s="430">
        <v>23</v>
      </c>
      <c r="L3960" s="431" t="s">
        <v>408</v>
      </c>
      <c r="M3960" s="355" t="s">
        <v>13591</v>
      </c>
    </row>
    <row r="3961" spans="1:13">
      <c r="A3961" s="354">
        <v>45621</v>
      </c>
      <c r="B3961" s="355" t="s">
        <v>8981</v>
      </c>
      <c r="C3961" s="355" t="s">
        <v>452</v>
      </c>
      <c r="D3961" s="355" t="s">
        <v>8982</v>
      </c>
      <c r="E3961" s="355" t="s">
        <v>491</v>
      </c>
      <c r="F3961" s="355" t="s">
        <v>492</v>
      </c>
      <c r="G3961" s="355" t="s">
        <v>630</v>
      </c>
      <c r="H3961" s="430">
        <v>36356</v>
      </c>
      <c r="I3961" s="355">
        <f t="shared" si="71"/>
        <v>11</v>
      </c>
      <c r="J3961" s="430">
        <v>36356</v>
      </c>
      <c r="K3961" s="430">
        <v>18</v>
      </c>
      <c r="L3961" s="431" t="s">
        <v>408</v>
      </c>
      <c r="M3961" s="355" t="s">
        <v>13590</v>
      </c>
    </row>
    <row r="3962" spans="1:13">
      <c r="A3962" s="354">
        <v>45621</v>
      </c>
      <c r="B3962" s="355" t="s">
        <v>8981</v>
      </c>
      <c r="C3962" s="355" t="s">
        <v>452</v>
      </c>
      <c r="D3962" s="355" t="s">
        <v>8982</v>
      </c>
      <c r="E3962" s="355" t="s">
        <v>491</v>
      </c>
      <c r="F3962" s="355" t="s">
        <v>492</v>
      </c>
      <c r="G3962" s="355" t="s">
        <v>630</v>
      </c>
      <c r="H3962" s="430">
        <v>10284</v>
      </c>
      <c r="I3962" s="355">
        <f t="shared" si="71"/>
        <v>11</v>
      </c>
      <c r="J3962" s="430">
        <v>10284</v>
      </c>
      <c r="K3962" s="430">
        <v>5</v>
      </c>
      <c r="L3962" s="431" t="s">
        <v>408</v>
      </c>
      <c r="M3962" s="355" t="s">
        <v>13591</v>
      </c>
    </row>
    <row r="3963" spans="1:13">
      <c r="A3963" s="354">
        <v>45644</v>
      </c>
      <c r="B3963" s="355" t="s">
        <v>8983</v>
      </c>
      <c r="C3963" s="355" t="s">
        <v>8984</v>
      </c>
      <c r="D3963" s="355" t="s">
        <v>8985</v>
      </c>
      <c r="E3963" s="355" t="s">
        <v>491</v>
      </c>
      <c r="F3963" s="355" t="s">
        <v>492</v>
      </c>
      <c r="G3963" s="355" t="s">
        <v>630</v>
      </c>
      <c r="H3963" s="430">
        <v>46360</v>
      </c>
      <c r="I3963" s="355">
        <f t="shared" si="71"/>
        <v>12</v>
      </c>
      <c r="J3963" s="430">
        <v>46360</v>
      </c>
      <c r="K3963" s="430">
        <v>23</v>
      </c>
      <c r="L3963" s="431" t="s">
        <v>408</v>
      </c>
      <c r="M3963" s="355" t="s">
        <v>13590</v>
      </c>
    </row>
    <row r="3964" spans="1:13">
      <c r="A3964" s="354">
        <v>45294</v>
      </c>
      <c r="B3964" s="355" t="s">
        <v>8986</v>
      </c>
      <c r="C3964" s="355" t="s">
        <v>410</v>
      </c>
      <c r="D3964" s="355" t="s">
        <v>8987</v>
      </c>
      <c r="E3964" s="355" t="s">
        <v>2457</v>
      </c>
      <c r="F3964" s="355" t="s">
        <v>438</v>
      </c>
      <c r="G3964" s="355" t="s">
        <v>633</v>
      </c>
      <c r="H3964" s="430">
        <v>46680</v>
      </c>
      <c r="I3964" s="355">
        <f t="shared" si="71"/>
        <v>1</v>
      </c>
      <c r="J3964" s="430">
        <v>46680</v>
      </c>
      <c r="K3964" s="430">
        <v>23</v>
      </c>
      <c r="L3964" s="431" t="s">
        <v>408</v>
      </c>
      <c r="M3964" s="355" t="s">
        <v>13592</v>
      </c>
    </row>
    <row r="3965" spans="1:13">
      <c r="A3965" s="354">
        <v>45294</v>
      </c>
      <c r="B3965" s="355" t="s">
        <v>8988</v>
      </c>
      <c r="C3965" s="355" t="s">
        <v>410</v>
      </c>
      <c r="D3965" s="355" t="s">
        <v>8989</v>
      </c>
      <c r="E3965" s="355" t="s">
        <v>2457</v>
      </c>
      <c r="F3965" s="355" t="s">
        <v>438</v>
      </c>
      <c r="G3965" s="355" t="s">
        <v>633</v>
      </c>
      <c r="H3965" s="430">
        <v>47260</v>
      </c>
      <c r="I3965" s="355">
        <f t="shared" si="71"/>
        <v>1</v>
      </c>
      <c r="J3965" s="430">
        <v>47260</v>
      </c>
      <c r="K3965" s="430">
        <v>23</v>
      </c>
      <c r="L3965" s="431" t="s">
        <v>408</v>
      </c>
      <c r="M3965" s="355" t="s">
        <v>13592</v>
      </c>
    </row>
    <row r="3966" spans="1:13">
      <c r="A3966" s="354">
        <v>45295</v>
      </c>
      <c r="B3966" s="355" t="s">
        <v>8990</v>
      </c>
      <c r="C3966" s="355" t="s">
        <v>410</v>
      </c>
      <c r="D3966" s="355" t="s">
        <v>8991</v>
      </c>
      <c r="E3966" s="355" t="s">
        <v>2457</v>
      </c>
      <c r="F3966" s="355" t="s">
        <v>438</v>
      </c>
      <c r="G3966" s="355" t="s">
        <v>633</v>
      </c>
      <c r="H3966" s="430">
        <v>27646</v>
      </c>
      <c r="I3966" s="355">
        <f t="shared" si="71"/>
        <v>1</v>
      </c>
      <c r="J3966" s="430">
        <v>27646</v>
      </c>
      <c r="K3966" s="430">
        <v>14</v>
      </c>
      <c r="L3966" s="431" t="s">
        <v>408</v>
      </c>
      <c r="M3966" s="355" t="s">
        <v>642</v>
      </c>
    </row>
    <row r="3967" spans="1:13">
      <c r="A3967" s="354">
        <v>45295</v>
      </c>
      <c r="B3967" s="355" t="s">
        <v>8990</v>
      </c>
      <c r="C3967" s="355" t="s">
        <v>410</v>
      </c>
      <c r="D3967" s="355" t="s">
        <v>8991</v>
      </c>
      <c r="E3967" s="355" t="s">
        <v>2457</v>
      </c>
      <c r="F3967" s="355" t="s">
        <v>438</v>
      </c>
      <c r="G3967" s="355" t="s">
        <v>633</v>
      </c>
      <c r="H3967" s="430">
        <v>17774</v>
      </c>
      <c r="I3967" s="355">
        <f t="shared" si="71"/>
        <v>1</v>
      </c>
      <c r="J3967" s="430">
        <v>17774</v>
      </c>
      <c r="K3967" s="430">
        <v>9</v>
      </c>
      <c r="L3967" s="431" t="s">
        <v>408</v>
      </c>
      <c r="M3967" s="355" t="s">
        <v>638</v>
      </c>
    </row>
    <row r="3968" spans="1:13">
      <c r="A3968" s="354">
        <v>45296</v>
      </c>
      <c r="B3968" s="355" t="s">
        <v>8992</v>
      </c>
      <c r="C3968" s="355" t="s">
        <v>443</v>
      </c>
      <c r="D3968" s="355" t="s">
        <v>8993</v>
      </c>
      <c r="E3968" s="355" t="s">
        <v>2457</v>
      </c>
      <c r="F3968" s="355" t="s">
        <v>438</v>
      </c>
      <c r="G3968" s="355" t="s">
        <v>633</v>
      </c>
      <c r="H3968" s="430">
        <v>45540</v>
      </c>
      <c r="I3968" s="355">
        <f t="shared" si="71"/>
        <v>1</v>
      </c>
      <c r="J3968" s="430">
        <v>45540</v>
      </c>
      <c r="K3968" s="430">
        <v>23</v>
      </c>
      <c r="L3968" s="431" t="s">
        <v>408</v>
      </c>
      <c r="M3968" s="355" t="s">
        <v>642</v>
      </c>
    </row>
    <row r="3969" spans="1:13">
      <c r="A3969" s="354">
        <v>45299</v>
      </c>
      <c r="B3969" s="355" t="s">
        <v>8994</v>
      </c>
      <c r="C3969" s="355" t="s">
        <v>8995</v>
      </c>
      <c r="D3969" s="355" t="s">
        <v>8996</v>
      </c>
      <c r="E3969" s="355" t="s">
        <v>2457</v>
      </c>
      <c r="F3969" s="355" t="s">
        <v>438</v>
      </c>
      <c r="G3969" s="355" t="s">
        <v>633</v>
      </c>
      <c r="H3969" s="430">
        <v>45220</v>
      </c>
      <c r="I3969" s="355">
        <f t="shared" si="71"/>
        <v>1</v>
      </c>
      <c r="J3969" s="430">
        <v>45220</v>
      </c>
      <c r="K3969" s="430">
        <v>23</v>
      </c>
      <c r="L3969" s="431" t="s">
        <v>408</v>
      </c>
      <c r="M3969" s="355" t="s">
        <v>642</v>
      </c>
    </row>
    <row r="3970" spans="1:13">
      <c r="A3970" s="354">
        <v>45300</v>
      </c>
      <c r="B3970" s="355" t="s">
        <v>8997</v>
      </c>
      <c r="C3970" s="355" t="s">
        <v>443</v>
      </c>
      <c r="D3970" s="355" t="s">
        <v>8998</v>
      </c>
      <c r="E3970" s="355" t="s">
        <v>2457</v>
      </c>
      <c r="F3970" s="355" t="s">
        <v>438</v>
      </c>
      <c r="G3970" s="355" t="s">
        <v>633</v>
      </c>
      <c r="H3970" s="430">
        <v>46100</v>
      </c>
      <c r="I3970" s="355">
        <f t="shared" si="71"/>
        <v>1</v>
      </c>
      <c r="J3970" s="430">
        <v>46100</v>
      </c>
      <c r="K3970" s="430">
        <v>23</v>
      </c>
      <c r="L3970" s="431" t="s">
        <v>408</v>
      </c>
      <c r="M3970" s="355" t="s">
        <v>13593</v>
      </c>
    </row>
    <row r="3971" spans="1:13">
      <c r="A3971" s="354">
        <v>45301</v>
      </c>
      <c r="B3971" s="355" t="s">
        <v>8999</v>
      </c>
      <c r="C3971" s="355" t="s">
        <v>463</v>
      </c>
      <c r="D3971" s="355" t="s">
        <v>9000</v>
      </c>
      <c r="E3971" s="355" t="s">
        <v>2457</v>
      </c>
      <c r="F3971" s="355" t="s">
        <v>438</v>
      </c>
      <c r="G3971" s="355" t="s">
        <v>633</v>
      </c>
      <c r="H3971" s="430">
        <v>44920</v>
      </c>
      <c r="I3971" s="355">
        <f t="shared" si="71"/>
        <v>1</v>
      </c>
      <c r="J3971" s="430">
        <v>44920</v>
      </c>
      <c r="K3971" s="430">
        <v>23</v>
      </c>
      <c r="L3971" s="431" t="s">
        <v>408</v>
      </c>
      <c r="M3971" s="355" t="s">
        <v>642</v>
      </c>
    </row>
    <row r="3972" spans="1:13">
      <c r="A3972" s="354">
        <v>45307</v>
      </c>
      <c r="B3972" s="355" t="s">
        <v>9001</v>
      </c>
      <c r="C3972" s="355" t="s">
        <v>414</v>
      </c>
      <c r="D3972" s="355" t="s">
        <v>9002</v>
      </c>
      <c r="E3972" s="355" t="s">
        <v>2457</v>
      </c>
      <c r="F3972" s="355" t="s">
        <v>438</v>
      </c>
      <c r="G3972" s="355" t="s">
        <v>633</v>
      </c>
      <c r="H3972" s="430">
        <v>11862</v>
      </c>
      <c r="I3972" s="355">
        <f t="shared" si="71"/>
        <v>1</v>
      </c>
      <c r="J3972" s="430">
        <v>11862</v>
      </c>
      <c r="K3972" s="430">
        <v>6</v>
      </c>
      <c r="L3972" s="431" t="s">
        <v>408</v>
      </c>
      <c r="M3972" s="355" t="s">
        <v>642</v>
      </c>
    </row>
    <row r="3973" spans="1:13">
      <c r="A3973" s="354">
        <v>45307</v>
      </c>
      <c r="B3973" s="355" t="s">
        <v>9001</v>
      </c>
      <c r="C3973" s="355" t="s">
        <v>414</v>
      </c>
      <c r="D3973" s="355" t="s">
        <v>9002</v>
      </c>
      <c r="E3973" s="355" t="s">
        <v>2457</v>
      </c>
      <c r="F3973" s="355" t="s">
        <v>438</v>
      </c>
      <c r="G3973" s="355" t="s">
        <v>633</v>
      </c>
      <c r="H3973" s="430">
        <v>33618</v>
      </c>
      <c r="I3973" s="355">
        <f t="shared" si="71"/>
        <v>1</v>
      </c>
      <c r="J3973" s="430">
        <v>33618</v>
      </c>
      <c r="K3973" s="430">
        <v>17</v>
      </c>
      <c r="L3973" s="431" t="s">
        <v>408</v>
      </c>
      <c r="M3973" s="355" t="s">
        <v>638</v>
      </c>
    </row>
    <row r="3974" spans="1:13">
      <c r="A3974" s="354">
        <v>45309</v>
      </c>
      <c r="B3974" s="355" t="s">
        <v>9003</v>
      </c>
      <c r="C3974" s="355" t="s">
        <v>441</v>
      </c>
      <c r="D3974" s="355" t="s">
        <v>9004</v>
      </c>
      <c r="E3974" s="355" t="s">
        <v>2457</v>
      </c>
      <c r="F3974" s="355" t="s">
        <v>438</v>
      </c>
      <c r="G3974" s="355" t="s">
        <v>633</v>
      </c>
      <c r="H3974" s="430">
        <v>34414</v>
      </c>
      <c r="I3974" s="355">
        <f t="shared" si="71"/>
        <v>1</v>
      </c>
      <c r="J3974" s="430">
        <v>34414</v>
      </c>
      <c r="K3974" s="430">
        <v>17</v>
      </c>
      <c r="L3974" s="431" t="s">
        <v>408</v>
      </c>
      <c r="M3974" s="355" t="s">
        <v>13592</v>
      </c>
    </row>
    <row r="3975" spans="1:13">
      <c r="A3975" s="354">
        <v>45309</v>
      </c>
      <c r="B3975" s="355" t="s">
        <v>9003</v>
      </c>
      <c r="C3975" s="355" t="s">
        <v>441</v>
      </c>
      <c r="D3975" s="355" t="s">
        <v>9004</v>
      </c>
      <c r="E3975" s="355" t="s">
        <v>2457</v>
      </c>
      <c r="F3975" s="355" t="s">
        <v>438</v>
      </c>
      <c r="G3975" s="355" t="s">
        <v>633</v>
      </c>
      <c r="H3975" s="430">
        <v>12146</v>
      </c>
      <c r="I3975" s="355">
        <f t="shared" si="71"/>
        <v>1</v>
      </c>
      <c r="J3975" s="430">
        <v>12146</v>
      </c>
      <c r="K3975" s="430">
        <v>6</v>
      </c>
      <c r="L3975" s="431" t="s">
        <v>408</v>
      </c>
      <c r="M3975" s="355" t="s">
        <v>642</v>
      </c>
    </row>
    <row r="3976" spans="1:13">
      <c r="A3976" s="354">
        <v>45309</v>
      </c>
      <c r="B3976" s="355" t="s">
        <v>9005</v>
      </c>
      <c r="C3976" s="355" t="s">
        <v>442</v>
      </c>
      <c r="D3976" s="355" t="s">
        <v>9006</v>
      </c>
      <c r="E3976" s="355" t="s">
        <v>2457</v>
      </c>
      <c r="F3976" s="355" t="s">
        <v>438</v>
      </c>
      <c r="G3976" s="355" t="s">
        <v>633</v>
      </c>
      <c r="H3976" s="430">
        <v>3996</v>
      </c>
      <c r="I3976" s="355">
        <f t="shared" si="71"/>
        <v>1</v>
      </c>
      <c r="J3976" s="430">
        <v>3996</v>
      </c>
      <c r="K3976" s="430">
        <v>2</v>
      </c>
      <c r="L3976" s="431" t="s">
        <v>408</v>
      </c>
      <c r="M3976" s="355" t="s">
        <v>13592</v>
      </c>
    </row>
    <row r="3977" spans="1:13">
      <c r="A3977" s="354">
        <v>45309</v>
      </c>
      <c r="B3977" s="355" t="s">
        <v>9005</v>
      </c>
      <c r="C3977" s="355" t="s">
        <v>442</v>
      </c>
      <c r="D3977" s="355" t="s">
        <v>9006</v>
      </c>
      <c r="E3977" s="355" t="s">
        <v>2457</v>
      </c>
      <c r="F3977" s="355" t="s">
        <v>438</v>
      </c>
      <c r="G3977" s="355" t="s">
        <v>633</v>
      </c>
      <c r="H3977" s="430">
        <v>41964</v>
      </c>
      <c r="I3977" s="355">
        <f t="shared" si="71"/>
        <v>1</v>
      </c>
      <c r="J3977" s="430">
        <v>41964</v>
      </c>
      <c r="K3977" s="430">
        <v>21</v>
      </c>
      <c r="L3977" s="431" t="s">
        <v>408</v>
      </c>
      <c r="M3977" s="355" t="s">
        <v>642</v>
      </c>
    </row>
    <row r="3978" spans="1:13">
      <c r="A3978" s="354">
        <v>45310</v>
      </c>
      <c r="B3978" s="355" t="s">
        <v>9007</v>
      </c>
      <c r="C3978" s="355" t="s">
        <v>2630</v>
      </c>
      <c r="D3978" s="355" t="s">
        <v>9008</v>
      </c>
      <c r="E3978" s="355" t="s">
        <v>2457</v>
      </c>
      <c r="F3978" s="355" t="s">
        <v>438</v>
      </c>
      <c r="G3978" s="355" t="s">
        <v>633</v>
      </c>
      <c r="H3978" s="430">
        <v>46700</v>
      </c>
      <c r="I3978" s="355">
        <f t="shared" si="71"/>
        <v>1</v>
      </c>
      <c r="J3978" s="430">
        <v>46700</v>
      </c>
      <c r="K3978" s="430">
        <v>23</v>
      </c>
      <c r="L3978" s="431" t="s">
        <v>408</v>
      </c>
      <c r="M3978" s="355" t="s">
        <v>13592</v>
      </c>
    </row>
    <row r="3979" spans="1:13">
      <c r="A3979" s="354">
        <v>45313</v>
      </c>
      <c r="B3979" s="355" t="s">
        <v>9009</v>
      </c>
      <c r="C3979" s="355" t="s">
        <v>442</v>
      </c>
      <c r="D3979" s="355" t="s">
        <v>9010</v>
      </c>
      <c r="E3979" s="355" t="s">
        <v>2457</v>
      </c>
      <c r="F3979" s="355" t="s">
        <v>438</v>
      </c>
      <c r="G3979" s="355" t="s">
        <v>633</v>
      </c>
      <c r="H3979" s="430">
        <v>46680</v>
      </c>
      <c r="I3979" s="355">
        <f t="shared" si="71"/>
        <v>1</v>
      </c>
      <c r="J3979" s="430">
        <v>46680</v>
      </c>
      <c r="K3979" s="430">
        <v>23</v>
      </c>
      <c r="L3979" s="431" t="s">
        <v>408</v>
      </c>
      <c r="M3979" s="355" t="s">
        <v>13592</v>
      </c>
    </row>
    <row r="3980" spans="1:13">
      <c r="A3980" s="354">
        <v>45314</v>
      </c>
      <c r="B3980" s="355" t="s">
        <v>9011</v>
      </c>
      <c r="C3980" s="355" t="s">
        <v>409</v>
      </c>
      <c r="D3980" s="355" t="s">
        <v>9012</v>
      </c>
      <c r="E3980" s="355" t="s">
        <v>2457</v>
      </c>
      <c r="F3980" s="355" t="s">
        <v>438</v>
      </c>
      <c r="G3980" s="355" t="s">
        <v>633</v>
      </c>
      <c r="H3980" s="430">
        <v>46800</v>
      </c>
      <c r="I3980" s="355">
        <f t="shared" si="71"/>
        <v>1</v>
      </c>
      <c r="J3980" s="430">
        <v>46800</v>
      </c>
      <c r="K3980" s="430">
        <v>23</v>
      </c>
      <c r="L3980" s="431" t="s">
        <v>408</v>
      </c>
      <c r="M3980" s="355" t="s">
        <v>13592</v>
      </c>
    </row>
    <row r="3981" spans="1:13">
      <c r="A3981" s="354">
        <v>45315</v>
      </c>
      <c r="B3981" s="355" t="s">
        <v>9013</v>
      </c>
      <c r="C3981" s="355" t="s">
        <v>410</v>
      </c>
      <c r="D3981" s="355" t="s">
        <v>9014</v>
      </c>
      <c r="E3981" s="355" t="s">
        <v>2457</v>
      </c>
      <c r="F3981" s="355" t="s">
        <v>438</v>
      </c>
      <c r="G3981" s="355" t="s">
        <v>633</v>
      </c>
      <c r="H3981" s="430">
        <v>45420</v>
      </c>
      <c r="I3981" s="355">
        <f t="shared" si="71"/>
        <v>1</v>
      </c>
      <c r="J3981" s="430">
        <v>45420</v>
      </c>
      <c r="K3981" s="430">
        <v>23</v>
      </c>
      <c r="L3981" s="431" t="s">
        <v>408</v>
      </c>
      <c r="M3981" s="355" t="s">
        <v>13593</v>
      </c>
    </row>
    <row r="3982" spans="1:13">
      <c r="A3982" s="354">
        <v>45316</v>
      </c>
      <c r="B3982" s="355" t="s">
        <v>9015</v>
      </c>
      <c r="C3982" s="355" t="s">
        <v>442</v>
      </c>
      <c r="D3982" s="355" t="s">
        <v>9016</v>
      </c>
      <c r="E3982" s="355" t="s">
        <v>2457</v>
      </c>
      <c r="F3982" s="355" t="s">
        <v>438</v>
      </c>
      <c r="G3982" s="355" t="s">
        <v>633</v>
      </c>
      <c r="H3982" s="430">
        <v>45040</v>
      </c>
      <c r="I3982" s="355">
        <f t="shared" si="71"/>
        <v>1</v>
      </c>
      <c r="J3982" s="430">
        <v>45040</v>
      </c>
      <c r="K3982" s="430">
        <v>23</v>
      </c>
      <c r="L3982" s="431" t="s">
        <v>408</v>
      </c>
      <c r="M3982" s="355" t="s">
        <v>13593</v>
      </c>
    </row>
    <row r="3983" spans="1:13">
      <c r="A3983" s="354">
        <v>45316</v>
      </c>
      <c r="B3983" s="355" t="s">
        <v>9017</v>
      </c>
      <c r="C3983" s="355" t="s">
        <v>637</v>
      </c>
      <c r="D3983" s="355" t="s">
        <v>9018</v>
      </c>
      <c r="E3983" s="355" t="s">
        <v>2457</v>
      </c>
      <c r="F3983" s="355" t="s">
        <v>438</v>
      </c>
      <c r="G3983" s="355" t="s">
        <v>633</v>
      </c>
      <c r="H3983" s="430">
        <v>41123</v>
      </c>
      <c r="I3983" s="355">
        <f t="shared" si="71"/>
        <v>1</v>
      </c>
      <c r="J3983" s="430">
        <v>41123</v>
      </c>
      <c r="K3983" s="430">
        <v>21</v>
      </c>
      <c r="L3983" s="431" t="s">
        <v>408</v>
      </c>
      <c r="M3983" s="355" t="s">
        <v>13593</v>
      </c>
    </row>
    <row r="3984" spans="1:13">
      <c r="A3984" s="354">
        <v>45316</v>
      </c>
      <c r="B3984" s="355" t="s">
        <v>9017</v>
      </c>
      <c r="C3984" s="355" t="s">
        <v>637</v>
      </c>
      <c r="D3984" s="355" t="s">
        <v>9018</v>
      </c>
      <c r="E3984" s="355" t="s">
        <v>2457</v>
      </c>
      <c r="F3984" s="355" t="s">
        <v>438</v>
      </c>
      <c r="G3984" s="355" t="s">
        <v>633</v>
      </c>
      <c r="H3984" s="430">
        <v>3917</v>
      </c>
      <c r="I3984" s="355">
        <f t="shared" si="71"/>
        <v>1</v>
      </c>
      <c r="J3984" s="430">
        <v>3917</v>
      </c>
      <c r="K3984" s="430">
        <v>2</v>
      </c>
      <c r="L3984" s="431" t="s">
        <v>408</v>
      </c>
      <c r="M3984" s="355" t="s">
        <v>13592</v>
      </c>
    </row>
    <row r="3985" spans="1:13">
      <c r="A3985" s="354">
        <v>45310</v>
      </c>
      <c r="B3985" s="355" t="s">
        <v>7548</v>
      </c>
      <c r="C3985" s="355" t="s">
        <v>441</v>
      </c>
      <c r="D3985" s="355" t="s">
        <v>7549</v>
      </c>
      <c r="E3985" s="355" t="s">
        <v>405</v>
      </c>
      <c r="F3985" s="355" t="s">
        <v>406</v>
      </c>
      <c r="G3985" s="355" t="s">
        <v>633</v>
      </c>
      <c r="H3985" s="430">
        <v>12200</v>
      </c>
      <c r="I3985" s="355">
        <f t="shared" si="71"/>
        <v>1</v>
      </c>
      <c r="J3985" s="430">
        <v>12200</v>
      </c>
      <c r="K3985" s="430">
        <v>6</v>
      </c>
      <c r="L3985" s="431" t="s">
        <v>408</v>
      </c>
      <c r="M3985" s="355" t="s">
        <v>13592</v>
      </c>
    </row>
    <row r="3986" spans="1:13">
      <c r="A3986" s="354">
        <v>45320</v>
      </c>
      <c r="B3986" s="355" t="s">
        <v>9019</v>
      </c>
      <c r="C3986" s="355" t="s">
        <v>505</v>
      </c>
      <c r="D3986" s="355" t="s">
        <v>9020</v>
      </c>
      <c r="E3986" s="355" t="s">
        <v>2457</v>
      </c>
      <c r="F3986" s="355" t="s">
        <v>438</v>
      </c>
      <c r="G3986" s="355" t="s">
        <v>633</v>
      </c>
      <c r="H3986" s="430">
        <v>46100</v>
      </c>
      <c r="I3986" s="355">
        <f t="shared" si="71"/>
        <v>1</v>
      </c>
      <c r="J3986" s="430">
        <v>46100</v>
      </c>
      <c r="K3986" s="430">
        <v>23</v>
      </c>
      <c r="L3986" s="431" t="s">
        <v>408</v>
      </c>
      <c r="M3986" s="355" t="s">
        <v>13594</v>
      </c>
    </row>
    <row r="3987" spans="1:13">
      <c r="A3987" s="354">
        <v>45321</v>
      </c>
      <c r="B3987" s="355" t="s">
        <v>9021</v>
      </c>
      <c r="C3987" s="355" t="s">
        <v>409</v>
      </c>
      <c r="D3987" s="355" t="s">
        <v>9022</v>
      </c>
      <c r="E3987" s="355" t="s">
        <v>2457</v>
      </c>
      <c r="F3987" s="355" t="s">
        <v>438</v>
      </c>
      <c r="G3987" s="355" t="s">
        <v>633</v>
      </c>
      <c r="H3987" s="430">
        <v>46320</v>
      </c>
      <c r="I3987" s="355">
        <f t="shared" si="71"/>
        <v>1</v>
      </c>
      <c r="J3987" s="430">
        <v>46320</v>
      </c>
      <c r="K3987" s="430">
        <v>23</v>
      </c>
      <c r="L3987" s="431" t="s">
        <v>408</v>
      </c>
      <c r="M3987" s="355" t="s">
        <v>13594</v>
      </c>
    </row>
    <row r="3988" spans="1:13">
      <c r="A3988" s="354">
        <v>45321</v>
      </c>
      <c r="B3988" s="355" t="s">
        <v>9023</v>
      </c>
      <c r="C3988" s="355" t="s">
        <v>442</v>
      </c>
      <c r="D3988" s="355" t="s">
        <v>9024</v>
      </c>
      <c r="E3988" s="355" t="s">
        <v>2457</v>
      </c>
      <c r="F3988" s="355" t="s">
        <v>438</v>
      </c>
      <c r="G3988" s="355" t="s">
        <v>633</v>
      </c>
      <c r="H3988" s="430">
        <v>46120</v>
      </c>
      <c r="I3988" s="355">
        <f t="shared" si="71"/>
        <v>1</v>
      </c>
      <c r="J3988" s="430">
        <v>46120</v>
      </c>
      <c r="K3988" s="430">
        <v>23</v>
      </c>
      <c r="L3988" s="431" t="s">
        <v>408</v>
      </c>
      <c r="M3988" s="355" t="s">
        <v>13594</v>
      </c>
    </row>
    <row r="3989" spans="1:13">
      <c r="A3989" s="354">
        <v>45323</v>
      </c>
      <c r="B3989" s="355" t="s">
        <v>9025</v>
      </c>
      <c r="C3989" s="355" t="s">
        <v>410</v>
      </c>
      <c r="D3989" s="355" t="s">
        <v>9026</v>
      </c>
      <c r="E3989" s="355" t="s">
        <v>2457</v>
      </c>
      <c r="F3989" s="355" t="s">
        <v>438</v>
      </c>
      <c r="G3989" s="355" t="s">
        <v>633</v>
      </c>
      <c r="H3989" s="430">
        <v>45480</v>
      </c>
      <c r="I3989" s="355">
        <f t="shared" si="71"/>
        <v>2</v>
      </c>
      <c r="J3989" s="430">
        <v>45480</v>
      </c>
      <c r="K3989" s="430">
        <v>23</v>
      </c>
      <c r="L3989" s="431" t="s">
        <v>408</v>
      </c>
      <c r="M3989" s="355" t="s">
        <v>13594</v>
      </c>
    </row>
    <row r="3990" spans="1:13">
      <c r="A3990" s="354">
        <v>45324</v>
      </c>
      <c r="B3990" s="355" t="s">
        <v>9027</v>
      </c>
      <c r="C3990" s="355" t="s">
        <v>404</v>
      </c>
      <c r="D3990" s="355" t="s">
        <v>9028</v>
      </c>
      <c r="E3990" s="355" t="s">
        <v>2457</v>
      </c>
      <c r="F3990" s="355" t="s">
        <v>438</v>
      </c>
      <c r="G3990" s="355" t="s">
        <v>633</v>
      </c>
      <c r="H3990" s="430">
        <v>45860</v>
      </c>
      <c r="I3990" s="355">
        <f t="shared" si="71"/>
        <v>2</v>
      </c>
      <c r="J3990" s="430">
        <v>45860</v>
      </c>
      <c r="K3990" s="430">
        <v>23</v>
      </c>
      <c r="L3990" s="431" t="s">
        <v>408</v>
      </c>
      <c r="M3990" s="355" t="s">
        <v>13594</v>
      </c>
    </row>
    <row r="3991" spans="1:13">
      <c r="A3991" s="354">
        <v>45328</v>
      </c>
      <c r="B3991" s="355" t="s">
        <v>9029</v>
      </c>
      <c r="C3991" s="355" t="s">
        <v>9030</v>
      </c>
      <c r="D3991" s="355" t="s">
        <v>9031</v>
      </c>
      <c r="E3991" s="355" t="s">
        <v>2457</v>
      </c>
      <c r="F3991" s="355" t="s">
        <v>438</v>
      </c>
      <c r="G3991" s="355" t="s">
        <v>633</v>
      </c>
      <c r="H3991" s="430">
        <v>5993</v>
      </c>
      <c r="I3991" s="355">
        <f t="shared" si="71"/>
        <v>2</v>
      </c>
      <c r="J3991" s="430">
        <v>5993</v>
      </c>
      <c r="K3991" s="430">
        <v>3</v>
      </c>
      <c r="L3991" s="431" t="s">
        <v>408</v>
      </c>
      <c r="M3991" s="355" t="s">
        <v>13595</v>
      </c>
    </row>
    <row r="3992" spans="1:13">
      <c r="A3992" s="354">
        <v>45328</v>
      </c>
      <c r="B3992" s="355" t="s">
        <v>9029</v>
      </c>
      <c r="C3992" s="355" t="s">
        <v>9030</v>
      </c>
      <c r="D3992" s="355" t="s">
        <v>9031</v>
      </c>
      <c r="E3992" s="355" t="s">
        <v>2457</v>
      </c>
      <c r="F3992" s="355" t="s">
        <v>438</v>
      </c>
      <c r="G3992" s="355" t="s">
        <v>633</v>
      </c>
      <c r="H3992" s="430">
        <v>39947</v>
      </c>
      <c r="I3992" s="355">
        <f t="shared" si="71"/>
        <v>2</v>
      </c>
      <c r="J3992" s="430">
        <v>39947</v>
      </c>
      <c r="K3992" s="430">
        <v>20</v>
      </c>
      <c r="L3992" s="431" t="s">
        <v>408</v>
      </c>
      <c r="M3992" s="355" t="s">
        <v>13594</v>
      </c>
    </row>
    <row r="3993" spans="1:13">
      <c r="A3993" s="354">
        <v>45329</v>
      </c>
      <c r="B3993" s="355" t="s">
        <v>9032</v>
      </c>
      <c r="C3993" s="355" t="s">
        <v>410</v>
      </c>
      <c r="D3993" s="355" t="s">
        <v>9033</v>
      </c>
      <c r="E3993" s="355" t="s">
        <v>2457</v>
      </c>
      <c r="F3993" s="355" t="s">
        <v>438</v>
      </c>
      <c r="G3993" s="355" t="s">
        <v>633</v>
      </c>
      <c r="H3993" s="430">
        <v>46320</v>
      </c>
      <c r="I3993" s="355">
        <f t="shared" si="71"/>
        <v>2</v>
      </c>
      <c r="J3993" s="430">
        <v>46320</v>
      </c>
      <c r="K3993" s="430">
        <v>23</v>
      </c>
      <c r="L3993" s="431" t="s">
        <v>408</v>
      </c>
      <c r="M3993" s="355" t="s">
        <v>13595</v>
      </c>
    </row>
    <row r="3994" spans="1:13">
      <c r="A3994" s="354">
        <v>45330</v>
      </c>
      <c r="B3994" s="355" t="s">
        <v>9034</v>
      </c>
      <c r="C3994" s="355" t="s">
        <v>2635</v>
      </c>
      <c r="D3994" s="355" t="s">
        <v>9035</v>
      </c>
      <c r="E3994" s="355" t="s">
        <v>2457</v>
      </c>
      <c r="F3994" s="355" t="s">
        <v>438</v>
      </c>
      <c r="G3994" s="355" t="s">
        <v>633</v>
      </c>
      <c r="H3994" s="430">
        <v>24135</v>
      </c>
      <c r="I3994" s="355">
        <f t="shared" si="71"/>
        <v>2</v>
      </c>
      <c r="J3994" s="430">
        <v>24135</v>
      </c>
      <c r="K3994" s="430">
        <v>12</v>
      </c>
      <c r="L3994" s="431" t="s">
        <v>408</v>
      </c>
      <c r="M3994" s="355" t="s">
        <v>13595</v>
      </c>
    </row>
    <row r="3995" spans="1:13">
      <c r="A3995" s="354">
        <v>45330</v>
      </c>
      <c r="B3995" s="355" t="s">
        <v>9034</v>
      </c>
      <c r="C3995" s="355" t="s">
        <v>2635</v>
      </c>
      <c r="D3995" s="355" t="s">
        <v>9035</v>
      </c>
      <c r="E3995" s="355" t="s">
        <v>2457</v>
      </c>
      <c r="F3995" s="355" t="s">
        <v>438</v>
      </c>
      <c r="G3995" s="355" t="s">
        <v>633</v>
      </c>
      <c r="H3995" s="430">
        <v>22125</v>
      </c>
      <c r="I3995" s="355">
        <f t="shared" si="71"/>
        <v>2</v>
      </c>
      <c r="J3995" s="430">
        <v>22125</v>
      </c>
      <c r="K3995" s="430">
        <v>11</v>
      </c>
      <c r="L3995" s="431" t="s">
        <v>408</v>
      </c>
      <c r="M3995" s="355" t="s">
        <v>13594</v>
      </c>
    </row>
    <row r="3996" spans="1:13">
      <c r="A3996" s="354">
        <v>45334</v>
      </c>
      <c r="B3996" s="355" t="s">
        <v>9036</v>
      </c>
      <c r="C3996" s="355" t="s">
        <v>414</v>
      </c>
      <c r="D3996" s="355" t="s">
        <v>9037</v>
      </c>
      <c r="E3996" s="355" t="s">
        <v>2457</v>
      </c>
      <c r="F3996" s="355" t="s">
        <v>438</v>
      </c>
      <c r="G3996" s="355" t="s">
        <v>633</v>
      </c>
      <c r="H3996" s="430">
        <v>45620</v>
      </c>
      <c r="I3996" s="355">
        <f t="shared" si="71"/>
        <v>2</v>
      </c>
      <c r="J3996" s="430">
        <v>45620</v>
      </c>
      <c r="K3996" s="430">
        <v>23</v>
      </c>
      <c r="L3996" s="431" t="s">
        <v>408</v>
      </c>
      <c r="M3996" s="355" t="s">
        <v>13595</v>
      </c>
    </row>
    <row r="3997" spans="1:13">
      <c r="A3997" s="354">
        <v>45335</v>
      </c>
      <c r="B3997" s="355" t="s">
        <v>9038</v>
      </c>
      <c r="C3997" s="355" t="s">
        <v>404</v>
      </c>
      <c r="D3997" s="355" t="s">
        <v>9039</v>
      </c>
      <c r="E3997" s="355" t="s">
        <v>2457</v>
      </c>
      <c r="F3997" s="355" t="s">
        <v>438</v>
      </c>
      <c r="G3997" s="355" t="s">
        <v>633</v>
      </c>
      <c r="H3997" s="430">
        <v>45760</v>
      </c>
      <c r="I3997" s="355">
        <f t="shared" si="71"/>
        <v>2</v>
      </c>
      <c r="J3997" s="430">
        <v>45760</v>
      </c>
      <c r="K3997" s="430">
        <v>23</v>
      </c>
      <c r="L3997" s="431" t="s">
        <v>408</v>
      </c>
      <c r="M3997" s="355" t="s">
        <v>13596</v>
      </c>
    </row>
    <row r="3998" spans="1:13">
      <c r="A3998" s="354">
        <v>45336</v>
      </c>
      <c r="B3998" s="355" t="s">
        <v>9040</v>
      </c>
      <c r="C3998" s="355" t="s">
        <v>409</v>
      </c>
      <c r="D3998" s="355" t="s">
        <v>9041</v>
      </c>
      <c r="E3998" s="355" t="s">
        <v>2457</v>
      </c>
      <c r="F3998" s="355" t="s">
        <v>438</v>
      </c>
      <c r="G3998" s="355" t="s">
        <v>633</v>
      </c>
      <c r="H3998" s="430">
        <v>3940</v>
      </c>
      <c r="I3998" s="355">
        <f t="shared" si="71"/>
        <v>2</v>
      </c>
      <c r="J3998" s="430">
        <v>3940</v>
      </c>
      <c r="K3998" s="430">
        <v>2</v>
      </c>
      <c r="L3998" s="431" t="s">
        <v>408</v>
      </c>
      <c r="M3998" s="355" t="s">
        <v>13595</v>
      </c>
    </row>
    <row r="3999" spans="1:13">
      <c r="A3999" s="354">
        <v>45336</v>
      </c>
      <c r="B3999" s="355" t="s">
        <v>9040</v>
      </c>
      <c r="C3999" s="355" t="s">
        <v>409</v>
      </c>
      <c r="D3999" s="355" t="s">
        <v>9041</v>
      </c>
      <c r="E3999" s="355" t="s">
        <v>2457</v>
      </c>
      <c r="F3999" s="355" t="s">
        <v>438</v>
      </c>
      <c r="G3999" s="355" t="s">
        <v>633</v>
      </c>
      <c r="H3999" s="430">
        <v>41380</v>
      </c>
      <c r="I3999" s="355">
        <f t="shared" si="71"/>
        <v>2</v>
      </c>
      <c r="J3999" s="430">
        <v>41380</v>
      </c>
      <c r="K3999" s="430">
        <v>21</v>
      </c>
      <c r="L3999" s="431" t="s">
        <v>408</v>
      </c>
      <c r="M3999" s="355" t="s">
        <v>13593</v>
      </c>
    </row>
    <row r="4000" spans="1:13">
      <c r="A4000" s="354">
        <v>45336</v>
      </c>
      <c r="B4000" s="355" t="s">
        <v>9042</v>
      </c>
      <c r="C4000" s="355" t="s">
        <v>2652</v>
      </c>
      <c r="D4000" s="355" t="s">
        <v>9043</v>
      </c>
      <c r="E4000" s="355" t="s">
        <v>2457</v>
      </c>
      <c r="F4000" s="355" t="s">
        <v>438</v>
      </c>
      <c r="G4000" s="355" t="s">
        <v>633</v>
      </c>
      <c r="H4000" s="430">
        <v>46140</v>
      </c>
      <c r="I4000" s="355">
        <f t="shared" si="71"/>
        <v>2</v>
      </c>
      <c r="J4000" s="430">
        <v>46140</v>
      </c>
      <c r="K4000" s="430">
        <v>23</v>
      </c>
      <c r="L4000" s="431" t="s">
        <v>408</v>
      </c>
      <c r="M4000" s="355" t="s">
        <v>13596</v>
      </c>
    </row>
    <row r="4001" spans="1:13">
      <c r="A4001" s="432">
        <v>45337</v>
      </c>
      <c r="B4001" s="355" t="s">
        <v>9044</v>
      </c>
      <c r="C4001" s="355" t="s">
        <v>442</v>
      </c>
      <c r="D4001" s="355" t="s">
        <v>9045</v>
      </c>
      <c r="E4001" s="355" t="s">
        <v>2457</v>
      </c>
      <c r="F4001" s="355" t="s">
        <v>438</v>
      </c>
      <c r="G4001" s="355" t="s">
        <v>633</v>
      </c>
      <c r="H4001" s="430">
        <v>45540</v>
      </c>
      <c r="J4001" s="430">
        <v>45540</v>
      </c>
      <c r="K4001" s="430">
        <v>23</v>
      </c>
      <c r="L4001" s="355" t="s">
        <v>408</v>
      </c>
      <c r="M4001" s="355" t="s">
        <v>13596</v>
      </c>
    </row>
    <row r="4002" spans="1:13">
      <c r="A4002" s="354">
        <v>45341</v>
      </c>
      <c r="B4002" s="355" t="s">
        <v>747</v>
      </c>
      <c r="C4002" s="355" t="s">
        <v>414</v>
      </c>
      <c r="D4002" s="355" t="s">
        <v>748</v>
      </c>
      <c r="E4002" s="355" t="s">
        <v>405</v>
      </c>
      <c r="F4002" s="355" t="s">
        <v>406</v>
      </c>
      <c r="G4002" s="355" t="s">
        <v>633</v>
      </c>
      <c r="H4002" s="430">
        <v>12054</v>
      </c>
      <c r="I4002" s="355">
        <f t="shared" ref="I4002:I4055" si="72">MONTH(A4002)</f>
        <v>2</v>
      </c>
      <c r="J4002" s="430">
        <v>12054</v>
      </c>
      <c r="K4002" s="430">
        <v>6</v>
      </c>
      <c r="L4002" s="431" t="s">
        <v>408</v>
      </c>
      <c r="M4002" s="355" t="s">
        <v>13596</v>
      </c>
    </row>
    <row r="4003" spans="1:13">
      <c r="A4003" s="354">
        <v>45338</v>
      </c>
      <c r="B4003" s="355" t="s">
        <v>9046</v>
      </c>
      <c r="C4003" s="355" t="s">
        <v>9047</v>
      </c>
      <c r="D4003" s="355" t="s">
        <v>9048</v>
      </c>
      <c r="E4003" s="355" t="s">
        <v>2457</v>
      </c>
      <c r="F4003" s="355" t="s">
        <v>438</v>
      </c>
      <c r="G4003" s="355" t="s">
        <v>633</v>
      </c>
      <c r="H4003" s="430">
        <v>45540</v>
      </c>
      <c r="I4003" s="355">
        <f t="shared" si="72"/>
        <v>2</v>
      </c>
      <c r="J4003" s="430">
        <v>45540</v>
      </c>
      <c r="K4003" s="430">
        <v>23</v>
      </c>
      <c r="L4003" s="431" t="s">
        <v>408</v>
      </c>
      <c r="M4003" s="355" t="s">
        <v>13596</v>
      </c>
    </row>
    <row r="4004" spans="1:13">
      <c r="A4004" s="354">
        <v>45342</v>
      </c>
      <c r="B4004" s="355" t="s">
        <v>9049</v>
      </c>
      <c r="C4004" s="355" t="s">
        <v>443</v>
      </c>
      <c r="D4004" s="355" t="s">
        <v>9050</v>
      </c>
      <c r="E4004" s="355" t="s">
        <v>2457</v>
      </c>
      <c r="F4004" s="355" t="s">
        <v>438</v>
      </c>
      <c r="G4004" s="355" t="s">
        <v>633</v>
      </c>
      <c r="H4004" s="430">
        <v>46620</v>
      </c>
      <c r="I4004" s="355">
        <f t="shared" si="72"/>
        <v>2</v>
      </c>
      <c r="J4004" s="430">
        <v>46620</v>
      </c>
      <c r="K4004" s="430">
        <v>23</v>
      </c>
      <c r="L4004" s="431" t="s">
        <v>408</v>
      </c>
      <c r="M4004" s="355" t="s">
        <v>13593</v>
      </c>
    </row>
    <row r="4005" spans="1:13">
      <c r="A4005" s="354">
        <v>45343</v>
      </c>
      <c r="B4005" s="355" t="s">
        <v>9051</v>
      </c>
      <c r="C4005" s="355" t="s">
        <v>443</v>
      </c>
      <c r="D4005" s="355" t="s">
        <v>9052</v>
      </c>
      <c r="E4005" s="355" t="s">
        <v>2457</v>
      </c>
      <c r="F4005" s="355" t="s">
        <v>438</v>
      </c>
      <c r="G4005" s="355" t="s">
        <v>633</v>
      </c>
      <c r="H4005" s="430">
        <v>7980</v>
      </c>
      <c r="I4005" s="355">
        <f t="shared" si="72"/>
        <v>2</v>
      </c>
      <c r="J4005" s="430">
        <v>7980</v>
      </c>
      <c r="K4005" s="430">
        <v>4</v>
      </c>
      <c r="L4005" s="431" t="s">
        <v>408</v>
      </c>
      <c r="M4005" s="355" t="s">
        <v>13595</v>
      </c>
    </row>
    <row r="4006" spans="1:13">
      <c r="A4006" s="354">
        <v>45343</v>
      </c>
      <c r="B4006" s="355" t="s">
        <v>9051</v>
      </c>
      <c r="C4006" s="355" t="s">
        <v>443</v>
      </c>
      <c r="D4006" s="355" t="s">
        <v>9052</v>
      </c>
      <c r="E4006" s="355" t="s">
        <v>2457</v>
      </c>
      <c r="F4006" s="355" t="s">
        <v>438</v>
      </c>
      <c r="G4006" s="355" t="s">
        <v>633</v>
      </c>
      <c r="H4006" s="430">
        <v>37900</v>
      </c>
      <c r="I4006" s="355">
        <f t="shared" si="72"/>
        <v>2</v>
      </c>
      <c r="J4006" s="430">
        <v>37900</v>
      </c>
      <c r="K4006" s="430">
        <v>19</v>
      </c>
      <c r="L4006" s="431" t="s">
        <v>408</v>
      </c>
      <c r="M4006" s="355" t="s">
        <v>13593</v>
      </c>
    </row>
    <row r="4007" spans="1:13">
      <c r="A4007" s="354">
        <v>45348</v>
      </c>
      <c r="B4007" s="355" t="s">
        <v>9053</v>
      </c>
      <c r="C4007" s="355" t="s">
        <v>410</v>
      </c>
      <c r="D4007" s="355" t="s">
        <v>9054</v>
      </c>
      <c r="E4007" s="355" t="s">
        <v>2457</v>
      </c>
      <c r="F4007" s="355" t="s">
        <v>438</v>
      </c>
      <c r="G4007" s="355" t="s">
        <v>633</v>
      </c>
      <c r="H4007" s="430">
        <v>43771</v>
      </c>
      <c r="I4007" s="355">
        <f t="shared" si="72"/>
        <v>2</v>
      </c>
      <c r="J4007" s="430">
        <v>43771</v>
      </c>
      <c r="K4007" s="430">
        <v>22</v>
      </c>
      <c r="L4007" s="431" t="s">
        <v>408</v>
      </c>
      <c r="M4007" s="355" t="s">
        <v>13595</v>
      </c>
    </row>
    <row r="4008" spans="1:13">
      <c r="A4008" s="354">
        <v>45348</v>
      </c>
      <c r="B4008" s="355" t="s">
        <v>9053</v>
      </c>
      <c r="C4008" s="355" t="s">
        <v>410</v>
      </c>
      <c r="D4008" s="355" t="s">
        <v>9054</v>
      </c>
      <c r="E4008" s="355" t="s">
        <v>2457</v>
      </c>
      <c r="F4008" s="355" t="s">
        <v>438</v>
      </c>
      <c r="G4008" s="355" t="s">
        <v>633</v>
      </c>
      <c r="H4008" s="430">
        <v>1989</v>
      </c>
      <c r="I4008" s="355">
        <f t="shared" si="72"/>
        <v>2</v>
      </c>
      <c r="J4008" s="430">
        <v>1989</v>
      </c>
      <c r="K4008" s="430">
        <v>1</v>
      </c>
      <c r="L4008" s="431" t="s">
        <v>408</v>
      </c>
      <c r="M4008" s="355" t="s">
        <v>13594</v>
      </c>
    </row>
    <row r="4009" spans="1:13">
      <c r="A4009" s="354">
        <v>45349</v>
      </c>
      <c r="B4009" s="355" t="s">
        <v>9055</v>
      </c>
      <c r="C4009" s="355" t="s">
        <v>455</v>
      </c>
      <c r="D4009" s="355" t="s">
        <v>9056</v>
      </c>
      <c r="E4009" s="355" t="s">
        <v>2457</v>
      </c>
      <c r="F4009" s="355" t="s">
        <v>438</v>
      </c>
      <c r="G4009" s="355" t="s">
        <v>633</v>
      </c>
      <c r="H4009" s="430">
        <v>45600</v>
      </c>
      <c r="I4009" s="355">
        <f t="shared" si="72"/>
        <v>2</v>
      </c>
      <c r="J4009" s="430">
        <v>45600</v>
      </c>
      <c r="K4009" s="430">
        <v>23</v>
      </c>
      <c r="L4009" s="431" t="s">
        <v>408</v>
      </c>
      <c r="M4009" s="355" t="s">
        <v>13597</v>
      </c>
    </row>
    <row r="4010" spans="1:13">
      <c r="A4010" s="354">
        <v>45350</v>
      </c>
      <c r="B4010" s="355" t="s">
        <v>9057</v>
      </c>
      <c r="C4010" s="355" t="s">
        <v>442</v>
      </c>
      <c r="D4010" s="355" t="s">
        <v>9058</v>
      </c>
      <c r="E4010" s="355" t="s">
        <v>2457</v>
      </c>
      <c r="F4010" s="355" t="s">
        <v>438</v>
      </c>
      <c r="G4010" s="355" t="s">
        <v>633</v>
      </c>
      <c r="H4010" s="430">
        <v>46480</v>
      </c>
      <c r="I4010" s="355">
        <f t="shared" si="72"/>
        <v>2</v>
      </c>
      <c r="J4010" s="430">
        <v>46480</v>
      </c>
      <c r="K4010" s="430">
        <v>23</v>
      </c>
      <c r="L4010" s="431" t="s">
        <v>408</v>
      </c>
      <c r="M4010" s="355" t="s">
        <v>13595</v>
      </c>
    </row>
    <row r="4011" spans="1:13">
      <c r="A4011" s="354">
        <v>45351</v>
      </c>
      <c r="B4011" s="355" t="s">
        <v>9059</v>
      </c>
      <c r="C4011" s="355" t="s">
        <v>455</v>
      </c>
      <c r="D4011" s="355" t="s">
        <v>9060</v>
      </c>
      <c r="E4011" s="355" t="s">
        <v>2457</v>
      </c>
      <c r="F4011" s="355" t="s">
        <v>438</v>
      </c>
      <c r="G4011" s="355" t="s">
        <v>633</v>
      </c>
      <c r="H4011" s="430">
        <v>45580</v>
      </c>
      <c r="I4011" s="355">
        <f t="shared" si="72"/>
        <v>2</v>
      </c>
      <c r="J4011" s="430">
        <v>45580</v>
      </c>
      <c r="K4011" s="430">
        <v>23</v>
      </c>
      <c r="L4011" s="431" t="s">
        <v>408</v>
      </c>
      <c r="M4011" s="355" t="s">
        <v>13596</v>
      </c>
    </row>
    <row r="4012" spans="1:13">
      <c r="A4012" s="354">
        <v>45373</v>
      </c>
      <c r="B4012" s="355" t="s">
        <v>751</v>
      </c>
      <c r="C4012" s="355" t="s">
        <v>414</v>
      </c>
      <c r="D4012" s="355" t="s">
        <v>752</v>
      </c>
      <c r="E4012" s="355" t="s">
        <v>405</v>
      </c>
      <c r="F4012" s="355" t="s">
        <v>406</v>
      </c>
      <c r="G4012" s="355" t="s">
        <v>633</v>
      </c>
      <c r="H4012" s="430">
        <v>11942</v>
      </c>
      <c r="I4012" s="355">
        <f t="shared" si="72"/>
        <v>3</v>
      </c>
      <c r="J4012" s="430">
        <v>11942</v>
      </c>
      <c r="K4012" s="430">
        <v>6</v>
      </c>
      <c r="L4012" s="431" t="s">
        <v>408</v>
      </c>
      <c r="M4012" s="355" t="s">
        <v>13598</v>
      </c>
    </row>
    <row r="4013" spans="1:13">
      <c r="A4013" s="354">
        <v>45352</v>
      </c>
      <c r="B4013" s="355" t="s">
        <v>9061</v>
      </c>
      <c r="C4013" s="355" t="s">
        <v>442</v>
      </c>
      <c r="D4013" s="355" t="s">
        <v>9062</v>
      </c>
      <c r="E4013" s="355" t="s">
        <v>2457</v>
      </c>
      <c r="F4013" s="355" t="s">
        <v>438</v>
      </c>
      <c r="G4013" s="355" t="s">
        <v>633</v>
      </c>
      <c r="H4013" s="430">
        <v>45580</v>
      </c>
      <c r="I4013" s="355">
        <f t="shared" si="72"/>
        <v>3</v>
      </c>
      <c r="J4013" s="430">
        <v>45580</v>
      </c>
      <c r="K4013" s="430">
        <v>23</v>
      </c>
      <c r="L4013" s="431" t="s">
        <v>408</v>
      </c>
      <c r="M4013" s="355" t="s">
        <v>13596</v>
      </c>
    </row>
    <row r="4014" spans="1:13">
      <c r="A4014" s="354">
        <v>45355</v>
      </c>
      <c r="B4014" s="355" t="s">
        <v>9063</v>
      </c>
      <c r="C4014" s="355" t="s">
        <v>409</v>
      </c>
      <c r="D4014" s="355" t="s">
        <v>9064</v>
      </c>
      <c r="E4014" s="355" t="s">
        <v>2457</v>
      </c>
      <c r="F4014" s="355" t="s">
        <v>438</v>
      </c>
      <c r="G4014" s="355" t="s">
        <v>633</v>
      </c>
      <c r="H4014" s="430">
        <v>46280</v>
      </c>
      <c r="I4014" s="355">
        <f t="shared" si="72"/>
        <v>3</v>
      </c>
      <c r="J4014" s="430">
        <v>46280</v>
      </c>
      <c r="K4014" s="430">
        <v>23</v>
      </c>
      <c r="L4014" s="431" t="s">
        <v>408</v>
      </c>
      <c r="M4014" s="355" t="s">
        <v>13597</v>
      </c>
    </row>
    <row r="4015" spans="1:13">
      <c r="A4015" s="354">
        <v>45356</v>
      </c>
      <c r="B4015" s="355" t="s">
        <v>9065</v>
      </c>
      <c r="C4015" s="355" t="s">
        <v>404</v>
      </c>
      <c r="D4015" s="355" t="s">
        <v>9066</v>
      </c>
      <c r="E4015" s="355" t="s">
        <v>2457</v>
      </c>
      <c r="F4015" s="355" t="s">
        <v>438</v>
      </c>
      <c r="G4015" s="355" t="s">
        <v>633</v>
      </c>
      <c r="H4015" s="430">
        <v>25961</v>
      </c>
      <c r="I4015" s="355">
        <f t="shared" si="72"/>
        <v>3</v>
      </c>
      <c r="J4015" s="430">
        <v>25961</v>
      </c>
      <c r="K4015" s="430">
        <v>13</v>
      </c>
      <c r="L4015" s="431" t="s">
        <v>408</v>
      </c>
      <c r="M4015" s="355" t="s">
        <v>13597</v>
      </c>
    </row>
    <row r="4016" spans="1:13">
      <c r="A4016" s="354">
        <v>45356</v>
      </c>
      <c r="B4016" s="355" t="s">
        <v>9065</v>
      </c>
      <c r="C4016" s="355" t="s">
        <v>404</v>
      </c>
      <c r="D4016" s="355" t="s">
        <v>9066</v>
      </c>
      <c r="E4016" s="355" t="s">
        <v>2457</v>
      </c>
      <c r="F4016" s="355" t="s">
        <v>438</v>
      </c>
      <c r="G4016" s="355" t="s">
        <v>633</v>
      </c>
      <c r="H4016" s="430">
        <v>19979</v>
      </c>
      <c r="I4016" s="355">
        <f t="shared" si="72"/>
        <v>3</v>
      </c>
      <c r="J4016" s="430">
        <v>19979</v>
      </c>
      <c r="K4016" s="430">
        <v>10</v>
      </c>
      <c r="L4016" s="431" t="s">
        <v>408</v>
      </c>
      <c r="M4016" s="355" t="s">
        <v>13596</v>
      </c>
    </row>
    <row r="4017" spans="1:13">
      <c r="A4017" s="354">
        <v>45357</v>
      </c>
      <c r="B4017" s="355" t="s">
        <v>9067</v>
      </c>
      <c r="C4017" s="355" t="s">
        <v>404</v>
      </c>
      <c r="D4017" s="355" t="s">
        <v>9068</v>
      </c>
      <c r="E4017" s="355" t="s">
        <v>2457</v>
      </c>
      <c r="F4017" s="355" t="s">
        <v>438</v>
      </c>
      <c r="G4017" s="355" t="s">
        <v>633</v>
      </c>
      <c r="H4017" s="430">
        <v>46200</v>
      </c>
      <c r="I4017" s="355">
        <f t="shared" si="72"/>
        <v>3</v>
      </c>
      <c r="J4017" s="430">
        <v>46200</v>
      </c>
      <c r="K4017" s="430">
        <v>23</v>
      </c>
      <c r="L4017" s="431" t="s">
        <v>408</v>
      </c>
      <c r="M4017" s="355" t="s">
        <v>13597</v>
      </c>
    </row>
    <row r="4018" spans="1:13">
      <c r="A4018" s="354">
        <v>45357</v>
      </c>
      <c r="B4018" s="355" t="s">
        <v>9069</v>
      </c>
      <c r="C4018" s="355" t="s">
        <v>9070</v>
      </c>
      <c r="D4018" s="355" t="s">
        <v>9071</v>
      </c>
      <c r="E4018" s="355" t="s">
        <v>2457</v>
      </c>
      <c r="F4018" s="355" t="s">
        <v>438</v>
      </c>
      <c r="G4018" s="355" t="s">
        <v>633</v>
      </c>
      <c r="H4018" s="430">
        <v>46340</v>
      </c>
      <c r="I4018" s="355">
        <f t="shared" si="72"/>
        <v>3</v>
      </c>
      <c r="J4018" s="430">
        <v>46340</v>
      </c>
      <c r="K4018" s="430">
        <v>23</v>
      </c>
      <c r="L4018" s="431" t="s">
        <v>408</v>
      </c>
      <c r="M4018" s="355" t="s">
        <v>13597</v>
      </c>
    </row>
    <row r="4019" spans="1:13">
      <c r="A4019" s="354">
        <v>45358</v>
      </c>
      <c r="B4019" s="355" t="s">
        <v>9072</v>
      </c>
      <c r="C4019" s="355" t="s">
        <v>404</v>
      </c>
      <c r="D4019" s="355" t="s">
        <v>9073</v>
      </c>
      <c r="E4019" s="355" t="s">
        <v>2457</v>
      </c>
      <c r="F4019" s="355" t="s">
        <v>438</v>
      </c>
      <c r="G4019" s="355" t="s">
        <v>633</v>
      </c>
      <c r="H4019" s="430">
        <v>45740</v>
      </c>
      <c r="I4019" s="355">
        <f t="shared" si="72"/>
        <v>3</v>
      </c>
      <c r="J4019" s="430">
        <v>45740</v>
      </c>
      <c r="K4019" s="430">
        <v>23</v>
      </c>
      <c r="L4019" s="431" t="s">
        <v>408</v>
      </c>
      <c r="M4019" s="355" t="s">
        <v>13597</v>
      </c>
    </row>
    <row r="4020" spans="1:13">
      <c r="A4020" s="354">
        <v>45359</v>
      </c>
      <c r="B4020" s="355" t="s">
        <v>9074</v>
      </c>
      <c r="C4020" s="355" t="s">
        <v>404</v>
      </c>
      <c r="D4020" s="355" t="s">
        <v>9075</v>
      </c>
      <c r="E4020" s="355" t="s">
        <v>2457</v>
      </c>
      <c r="F4020" s="355" t="s">
        <v>438</v>
      </c>
      <c r="G4020" s="355" t="s">
        <v>633</v>
      </c>
      <c r="H4020" s="430">
        <v>45780</v>
      </c>
      <c r="I4020" s="355">
        <f t="shared" si="72"/>
        <v>3</v>
      </c>
      <c r="J4020" s="430">
        <v>45780</v>
      </c>
      <c r="K4020" s="430">
        <v>23</v>
      </c>
      <c r="L4020" s="431" t="s">
        <v>408</v>
      </c>
      <c r="M4020" s="355" t="s">
        <v>13597</v>
      </c>
    </row>
    <row r="4021" spans="1:13">
      <c r="A4021" s="354">
        <v>45362</v>
      </c>
      <c r="B4021" s="355" t="s">
        <v>9076</v>
      </c>
      <c r="C4021" s="355" t="s">
        <v>2824</v>
      </c>
      <c r="D4021" s="355" t="s">
        <v>9077</v>
      </c>
      <c r="E4021" s="355" t="s">
        <v>2457</v>
      </c>
      <c r="F4021" s="355" t="s">
        <v>438</v>
      </c>
      <c r="G4021" s="355" t="s">
        <v>633</v>
      </c>
      <c r="H4021" s="430">
        <v>43885</v>
      </c>
      <c r="I4021" s="355">
        <f t="shared" si="72"/>
        <v>3</v>
      </c>
      <c r="J4021" s="430">
        <v>43885</v>
      </c>
      <c r="K4021" s="430">
        <v>22</v>
      </c>
      <c r="L4021" s="431" t="s">
        <v>408</v>
      </c>
      <c r="M4021" s="355" t="s">
        <v>13598</v>
      </c>
    </row>
    <row r="4022" spans="1:13">
      <c r="A4022" s="354">
        <v>45362</v>
      </c>
      <c r="B4022" s="355" t="s">
        <v>9076</v>
      </c>
      <c r="C4022" s="355" t="s">
        <v>2824</v>
      </c>
      <c r="D4022" s="355" t="s">
        <v>9077</v>
      </c>
      <c r="E4022" s="355" t="s">
        <v>2457</v>
      </c>
      <c r="F4022" s="355" t="s">
        <v>438</v>
      </c>
      <c r="G4022" s="355" t="s">
        <v>633</v>
      </c>
      <c r="H4022" s="430">
        <v>1995</v>
      </c>
      <c r="I4022" s="355">
        <f t="shared" si="72"/>
        <v>3</v>
      </c>
      <c r="J4022" s="430">
        <v>1995</v>
      </c>
      <c r="K4022" s="430">
        <v>1</v>
      </c>
      <c r="L4022" s="431" t="s">
        <v>408</v>
      </c>
      <c r="M4022" s="355" t="s">
        <v>13597</v>
      </c>
    </row>
    <row r="4023" spans="1:13">
      <c r="A4023" s="354">
        <v>45363</v>
      </c>
      <c r="B4023" s="355" t="s">
        <v>9078</v>
      </c>
      <c r="C4023" s="355" t="s">
        <v>455</v>
      </c>
      <c r="D4023" s="355" t="s">
        <v>9079</v>
      </c>
      <c r="E4023" s="355" t="s">
        <v>2457</v>
      </c>
      <c r="F4023" s="355" t="s">
        <v>438</v>
      </c>
      <c r="G4023" s="355" t="s">
        <v>633</v>
      </c>
      <c r="H4023" s="430">
        <v>46260</v>
      </c>
      <c r="I4023" s="355">
        <f t="shared" si="72"/>
        <v>3</v>
      </c>
      <c r="J4023" s="430">
        <v>46260</v>
      </c>
      <c r="K4023" s="430">
        <v>23</v>
      </c>
      <c r="L4023" s="431" t="s">
        <v>408</v>
      </c>
      <c r="M4023" s="355" t="s">
        <v>13599</v>
      </c>
    </row>
    <row r="4024" spans="1:13">
      <c r="A4024" s="354">
        <v>45364</v>
      </c>
      <c r="B4024" s="355" t="s">
        <v>9080</v>
      </c>
      <c r="C4024" s="355" t="s">
        <v>414</v>
      </c>
      <c r="D4024" s="355" t="s">
        <v>9081</v>
      </c>
      <c r="E4024" s="355" t="s">
        <v>2457</v>
      </c>
      <c r="F4024" s="355" t="s">
        <v>438</v>
      </c>
      <c r="G4024" s="355" t="s">
        <v>633</v>
      </c>
      <c r="H4024" s="430">
        <v>46700</v>
      </c>
      <c r="I4024" s="355">
        <f t="shared" si="72"/>
        <v>3</v>
      </c>
      <c r="J4024" s="430">
        <v>46700</v>
      </c>
      <c r="K4024" s="430">
        <v>23</v>
      </c>
      <c r="L4024" s="431" t="s">
        <v>408</v>
      </c>
      <c r="M4024" s="355" t="s">
        <v>13599</v>
      </c>
    </row>
    <row r="4025" spans="1:13">
      <c r="A4025" s="354">
        <v>45365</v>
      </c>
      <c r="B4025" s="355" t="s">
        <v>9082</v>
      </c>
      <c r="C4025" s="355" t="s">
        <v>404</v>
      </c>
      <c r="D4025" s="355" t="s">
        <v>9083</v>
      </c>
      <c r="E4025" s="355" t="s">
        <v>2457</v>
      </c>
      <c r="F4025" s="355" t="s">
        <v>438</v>
      </c>
      <c r="G4025" s="355" t="s">
        <v>633</v>
      </c>
      <c r="H4025" s="430">
        <v>44360</v>
      </c>
      <c r="I4025" s="355">
        <f t="shared" si="72"/>
        <v>3</v>
      </c>
      <c r="J4025" s="430">
        <v>44360</v>
      </c>
      <c r="K4025" s="430">
        <v>22</v>
      </c>
      <c r="L4025" s="431" t="s">
        <v>408</v>
      </c>
      <c r="M4025" s="355" t="s">
        <v>13599</v>
      </c>
    </row>
    <row r="4026" spans="1:13">
      <c r="A4026" s="354">
        <v>45366</v>
      </c>
      <c r="B4026" s="355" t="s">
        <v>9084</v>
      </c>
      <c r="C4026" s="355" t="s">
        <v>9085</v>
      </c>
      <c r="D4026" s="355" t="s">
        <v>9086</v>
      </c>
      <c r="E4026" s="355" t="s">
        <v>2457</v>
      </c>
      <c r="F4026" s="355" t="s">
        <v>438</v>
      </c>
      <c r="G4026" s="355" t="s">
        <v>633</v>
      </c>
      <c r="H4026" s="430">
        <v>45980</v>
      </c>
      <c r="I4026" s="355">
        <f t="shared" si="72"/>
        <v>3</v>
      </c>
      <c r="J4026" s="430">
        <v>45980</v>
      </c>
      <c r="K4026" s="430">
        <v>23</v>
      </c>
      <c r="L4026" s="431" t="s">
        <v>408</v>
      </c>
      <c r="M4026" s="355" t="s">
        <v>13599</v>
      </c>
    </row>
    <row r="4027" spans="1:13">
      <c r="A4027" s="354">
        <v>45370</v>
      </c>
      <c r="B4027" s="355" t="s">
        <v>9087</v>
      </c>
      <c r="C4027" s="355" t="s">
        <v>455</v>
      </c>
      <c r="D4027" s="355" t="s">
        <v>9088</v>
      </c>
      <c r="E4027" s="355" t="s">
        <v>405</v>
      </c>
      <c r="F4027" s="355" t="s">
        <v>406</v>
      </c>
      <c r="G4027" s="355" t="s">
        <v>633</v>
      </c>
      <c r="H4027" s="430">
        <v>45260</v>
      </c>
      <c r="I4027" s="355">
        <f t="shared" si="72"/>
        <v>3</v>
      </c>
      <c r="J4027" s="430">
        <v>45260</v>
      </c>
      <c r="K4027" s="430">
        <v>23</v>
      </c>
      <c r="L4027" s="431" t="s">
        <v>408</v>
      </c>
      <c r="M4027" s="355" t="s">
        <v>13598</v>
      </c>
    </row>
    <row r="4028" spans="1:13">
      <c r="A4028" s="354">
        <v>45371</v>
      </c>
      <c r="B4028" s="355" t="s">
        <v>9089</v>
      </c>
      <c r="C4028" s="355" t="s">
        <v>414</v>
      </c>
      <c r="D4028" s="355" t="s">
        <v>9090</v>
      </c>
      <c r="E4028" s="355" t="s">
        <v>2457</v>
      </c>
      <c r="F4028" s="355" t="s">
        <v>438</v>
      </c>
      <c r="G4028" s="355" t="s">
        <v>633</v>
      </c>
      <c r="H4028" s="430">
        <v>46280</v>
      </c>
      <c r="I4028" s="355">
        <f t="shared" si="72"/>
        <v>3</v>
      </c>
      <c r="J4028" s="430">
        <v>46280</v>
      </c>
      <c r="K4028" s="430">
        <v>23</v>
      </c>
      <c r="L4028" s="431" t="s">
        <v>408</v>
      </c>
      <c r="M4028" s="355" t="s">
        <v>13599</v>
      </c>
    </row>
    <row r="4029" spans="1:13">
      <c r="A4029" s="354">
        <v>45371</v>
      </c>
      <c r="B4029" s="355" t="s">
        <v>9091</v>
      </c>
      <c r="C4029" s="355" t="s">
        <v>414</v>
      </c>
      <c r="D4029" s="355" t="s">
        <v>9092</v>
      </c>
      <c r="E4029" s="355" t="s">
        <v>2457</v>
      </c>
      <c r="F4029" s="355" t="s">
        <v>438</v>
      </c>
      <c r="G4029" s="355" t="s">
        <v>633</v>
      </c>
      <c r="H4029" s="430">
        <v>45620</v>
      </c>
      <c r="I4029" s="355">
        <f t="shared" si="72"/>
        <v>3</v>
      </c>
      <c r="J4029" s="430">
        <v>45620</v>
      </c>
      <c r="K4029" s="430">
        <v>23</v>
      </c>
      <c r="L4029" s="431" t="s">
        <v>408</v>
      </c>
      <c r="M4029" s="355" t="s">
        <v>13599</v>
      </c>
    </row>
    <row r="4030" spans="1:13">
      <c r="A4030" s="354">
        <v>45371</v>
      </c>
      <c r="B4030" s="355" t="s">
        <v>9093</v>
      </c>
      <c r="C4030" s="355" t="s">
        <v>455</v>
      </c>
      <c r="D4030" s="355" t="s">
        <v>9094</v>
      </c>
      <c r="E4030" s="355" t="s">
        <v>2457</v>
      </c>
      <c r="F4030" s="355" t="s">
        <v>438</v>
      </c>
      <c r="G4030" s="355" t="s">
        <v>633</v>
      </c>
      <c r="H4030" s="430">
        <v>21819</v>
      </c>
      <c r="I4030" s="355">
        <f t="shared" si="72"/>
        <v>3</v>
      </c>
      <c r="J4030" s="430">
        <v>21819</v>
      </c>
      <c r="K4030" s="430">
        <v>11</v>
      </c>
      <c r="L4030" s="431" t="s">
        <v>408</v>
      </c>
      <c r="M4030" s="355" t="s">
        <v>13598</v>
      </c>
    </row>
    <row r="4031" spans="1:13">
      <c r="A4031" s="354">
        <v>45371</v>
      </c>
      <c r="B4031" s="355" t="s">
        <v>9093</v>
      </c>
      <c r="C4031" s="355" t="s">
        <v>455</v>
      </c>
      <c r="D4031" s="355" t="s">
        <v>9094</v>
      </c>
      <c r="E4031" s="355" t="s">
        <v>2457</v>
      </c>
      <c r="F4031" s="355" t="s">
        <v>438</v>
      </c>
      <c r="G4031" s="355" t="s">
        <v>633</v>
      </c>
      <c r="H4031" s="430">
        <v>23801</v>
      </c>
      <c r="I4031" s="355">
        <f t="shared" si="72"/>
        <v>3</v>
      </c>
      <c r="J4031" s="430">
        <v>23801</v>
      </c>
      <c r="K4031" s="430">
        <v>12</v>
      </c>
      <c r="L4031" s="431" t="s">
        <v>408</v>
      </c>
      <c r="M4031" s="355" t="s">
        <v>13595</v>
      </c>
    </row>
    <row r="4032" spans="1:13">
      <c r="A4032" s="354">
        <v>45372</v>
      </c>
      <c r="B4032" s="355" t="s">
        <v>9095</v>
      </c>
      <c r="C4032" s="355" t="s">
        <v>449</v>
      </c>
      <c r="D4032" s="355" t="s">
        <v>9096</v>
      </c>
      <c r="E4032" s="355" t="s">
        <v>2457</v>
      </c>
      <c r="F4032" s="355" t="s">
        <v>438</v>
      </c>
      <c r="G4032" s="355" t="s">
        <v>633</v>
      </c>
      <c r="H4032" s="430">
        <v>38084</v>
      </c>
      <c r="I4032" s="355">
        <f t="shared" si="72"/>
        <v>3</v>
      </c>
      <c r="J4032" s="430">
        <v>38084</v>
      </c>
      <c r="K4032" s="430">
        <v>19</v>
      </c>
      <c r="L4032" s="431" t="s">
        <v>408</v>
      </c>
      <c r="M4032" s="355" t="s">
        <v>13598</v>
      </c>
    </row>
    <row r="4033" spans="1:13">
      <c r="A4033" s="354">
        <v>45372</v>
      </c>
      <c r="B4033" s="355" t="s">
        <v>9095</v>
      </c>
      <c r="C4033" s="355" t="s">
        <v>449</v>
      </c>
      <c r="D4033" s="355" t="s">
        <v>9096</v>
      </c>
      <c r="E4033" s="355" t="s">
        <v>2457</v>
      </c>
      <c r="F4033" s="355" t="s">
        <v>438</v>
      </c>
      <c r="G4033" s="355" t="s">
        <v>633</v>
      </c>
      <c r="H4033" s="430">
        <v>8016</v>
      </c>
      <c r="I4033" s="355">
        <f t="shared" si="72"/>
        <v>3</v>
      </c>
      <c r="J4033" s="430">
        <v>8016</v>
      </c>
      <c r="K4033" s="430">
        <v>4</v>
      </c>
      <c r="L4033" s="431" t="s">
        <v>408</v>
      </c>
      <c r="M4033" s="355" t="s">
        <v>13599</v>
      </c>
    </row>
    <row r="4034" spans="1:13">
      <c r="A4034" s="354">
        <v>45373</v>
      </c>
      <c r="B4034" s="355" t="s">
        <v>9097</v>
      </c>
      <c r="C4034" s="355" t="s">
        <v>455</v>
      </c>
      <c r="D4034" s="355" t="s">
        <v>9098</v>
      </c>
      <c r="E4034" s="355" t="s">
        <v>2457</v>
      </c>
      <c r="F4034" s="355" t="s">
        <v>438</v>
      </c>
      <c r="G4034" s="355" t="s">
        <v>633</v>
      </c>
      <c r="H4034" s="430">
        <v>45980</v>
      </c>
      <c r="I4034" s="355">
        <f t="shared" si="72"/>
        <v>3</v>
      </c>
      <c r="J4034" s="430">
        <v>45980</v>
      </c>
      <c r="K4034" s="430">
        <v>23</v>
      </c>
      <c r="L4034" s="431" t="s">
        <v>408</v>
      </c>
      <c r="M4034" s="355" t="s">
        <v>13598</v>
      </c>
    </row>
    <row r="4035" spans="1:13">
      <c r="A4035" s="354">
        <v>45376</v>
      </c>
      <c r="B4035" s="355" t="s">
        <v>9099</v>
      </c>
      <c r="C4035" s="355" t="s">
        <v>414</v>
      </c>
      <c r="D4035" s="355" t="s">
        <v>9100</v>
      </c>
      <c r="E4035" s="355" t="s">
        <v>2457</v>
      </c>
      <c r="F4035" s="355" t="s">
        <v>438</v>
      </c>
      <c r="G4035" s="355" t="s">
        <v>633</v>
      </c>
      <c r="H4035" s="430">
        <v>45800</v>
      </c>
      <c r="I4035" s="355">
        <f t="shared" si="72"/>
        <v>3</v>
      </c>
      <c r="J4035" s="430">
        <v>45800</v>
      </c>
      <c r="K4035" s="430">
        <v>23</v>
      </c>
      <c r="L4035" s="431" t="s">
        <v>408</v>
      </c>
      <c r="M4035" s="355" t="s">
        <v>13600</v>
      </c>
    </row>
    <row r="4036" spans="1:13">
      <c r="A4036" s="354">
        <v>45377</v>
      </c>
      <c r="B4036" s="355" t="s">
        <v>9101</v>
      </c>
      <c r="C4036" s="355" t="s">
        <v>414</v>
      </c>
      <c r="D4036" s="355" t="s">
        <v>9102</v>
      </c>
      <c r="E4036" s="355" t="s">
        <v>2457</v>
      </c>
      <c r="F4036" s="355" t="s">
        <v>438</v>
      </c>
      <c r="G4036" s="355" t="s">
        <v>633</v>
      </c>
      <c r="H4036" s="430">
        <v>46080</v>
      </c>
      <c r="I4036" s="355">
        <f t="shared" si="72"/>
        <v>3</v>
      </c>
      <c r="J4036" s="430">
        <v>46080</v>
      </c>
      <c r="K4036" s="430">
        <v>23</v>
      </c>
      <c r="L4036" s="431" t="s">
        <v>408</v>
      </c>
      <c r="M4036" s="355" t="s">
        <v>13598</v>
      </c>
    </row>
    <row r="4037" spans="1:13">
      <c r="A4037" s="354">
        <v>45378</v>
      </c>
      <c r="B4037" s="355" t="s">
        <v>9103</v>
      </c>
      <c r="C4037" s="355" t="s">
        <v>414</v>
      </c>
      <c r="D4037" s="355" t="s">
        <v>9104</v>
      </c>
      <c r="E4037" s="355" t="s">
        <v>2457</v>
      </c>
      <c r="F4037" s="355" t="s">
        <v>438</v>
      </c>
      <c r="G4037" s="355" t="s">
        <v>633</v>
      </c>
      <c r="H4037" s="430">
        <v>45980</v>
      </c>
      <c r="I4037" s="355">
        <f t="shared" si="72"/>
        <v>3</v>
      </c>
      <c r="J4037" s="430">
        <v>45980</v>
      </c>
      <c r="K4037" s="430">
        <v>23</v>
      </c>
      <c r="L4037" s="355" t="s">
        <v>408</v>
      </c>
      <c r="M4037" s="355" t="s">
        <v>13598</v>
      </c>
    </row>
    <row r="4038" spans="1:13">
      <c r="A4038" s="354">
        <v>45379</v>
      </c>
      <c r="B4038" s="355" t="s">
        <v>9105</v>
      </c>
      <c r="C4038" s="355" t="s">
        <v>441</v>
      </c>
      <c r="D4038" s="355" t="s">
        <v>9106</v>
      </c>
      <c r="E4038" s="355" t="s">
        <v>2457</v>
      </c>
      <c r="F4038" s="355" t="s">
        <v>438</v>
      </c>
      <c r="G4038" s="355" t="s">
        <v>633</v>
      </c>
      <c r="H4038" s="430">
        <v>37752</v>
      </c>
      <c r="I4038" s="355">
        <f t="shared" si="72"/>
        <v>3</v>
      </c>
      <c r="J4038" s="430">
        <v>37752</v>
      </c>
      <c r="K4038" s="430">
        <v>19</v>
      </c>
      <c r="L4038" s="431" t="s">
        <v>408</v>
      </c>
      <c r="M4038" s="355" t="s">
        <v>13600</v>
      </c>
    </row>
    <row r="4039" spans="1:13">
      <c r="A4039" s="354">
        <v>45379</v>
      </c>
      <c r="B4039" s="355" t="s">
        <v>9105</v>
      </c>
      <c r="C4039" s="355" t="s">
        <v>441</v>
      </c>
      <c r="D4039" s="355" t="s">
        <v>9106</v>
      </c>
      <c r="E4039" s="355" t="s">
        <v>2457</v>
      </c>
      <c r="F4039" s="355" t="s">
        <v>438</v>
      </c>
      <c r="G4039" s="355" t="s">
        <v>633</v>
      </c>
      <c r="H4039" s="430">
        <v>7948</v>
      </c>
      <c r="I4039" s="355">
        <f t="shared" si="72"/>
        <v>3</v>
      </c>
      <c r="J4039" s="430">
        <v>7948</v>
      </c>
      <c r="K4039" s="430">
        <v>4</v>
      </c>
      <c r="L4039" s="431" t="s">
        <v>408</v>
      </c>
      <c r="M4039" s="355" t="s">
        <v>13598</v>
      </c>
    </row>
    <row r="4040" spans="1:13">
      <c r="A4040" s="354">
        <v>45383</v>
      </c>
      <c r="B4040" s="355" t="s">
        <v>9107</v>
      </c>
      <c r="C4040" s="355" t="s">
        <v>410</v>
      </c>
      <c r="D4040" s="355" t="s">
        <v>9108</v>
      </c>
      <c r="E4040" s="355" t="s">
        <v>2457</v>
      </c>
      <c r="F4040" s="355" t="s">
        <v>438</v>
      </c>
      <c r="G4040" s="355" t="s">
        <v>633</v>
      </c>
      <c r="H4040" s="430">
        <v>45160</v>
      </c>
      <c r="I4040" s="355">
        <f t="shared" si="72"/>
        <v>4</v>
      </c>
      <c r="J4040" s="430">
        <v>45160</v>
      </c>
      <c r="K4040" s="430">
        <v>23</v>
      </c>
      <c r="L4040" s="431" t="s">
        <v>408</v>
      </c>
      <c r="M4040" s="355" t="s">
        <v>13600</v>
      </c>
    </row>
    <row r="4041" spans="1:13">
      <c r="A4041" s="354">
        <v>45384</v>
      </c>
      <c r="B4041" s="355" t="s">
        <v>9109</v>
      </c>
      <c r="C4041" s="355" t="s">
        <v>414</v>
      </c>
      <c r="D4041" s="355" t="s">
        <v>9110</v>
      </c>
      <c r="E4041" s="355" t="s">
        <v>2457</v>
      </c>
      <c r="F4041" s="355" t="s">
        <v>438</v>
      </c>
      <c r="G4041" s="355" t="s">
        <v>633</v>
      </c>
      <c r="H4041" s="430">
        <v>47280</v>
      </c>
      <c r="I4041" s="355">
        <f t="shared" si="72"/>
        <v>4</v>
      </c>
      <c r="J4041" s="430">
        <v>47280</v>
      </c>
      <c r="K4041" s="430">
        <v>24</v>
      </c>
      <c r="L4041" s="431" t="s">
        <v>408</v>
      </c>
      <c r="M4041" s="355" t="s">
        <v>13600</v>
      </c>
    </row>
    <row r="4042" spans="1:13">
      <c r="A4042" s="354">
        <v>45385</v>
      </c>
      <c r="B4042" s="355" t="s">
        <v>9111</v>
      </c>
      <c r="C4042" s="355" t="s">
        <v>442</v>
      </c>
      <c r="D4042" s="355" t="s">
        <v>9112</v>
      </c>
      <c r="E4042" s="355" t="s">
        <v>2457</v>
      </c>
      <c r="F4042" s="355" t="s">
        <v>438</v>
      </c>
      <c r="G4042" s="355" t="s">
        <v>633</v>
      </c>
      <c r="H4042" s="430">
        <v>45500</v>
      </c>
      <c r="I4042" s="355">
        <f t="shared" si="72"/>
        <v>4</v>
      </c>
      <c r="J4042" s="430">
        <v>45500</v>
      </c>
      <c r="K4042" s="430">
        <v>23</v>
      </c>
      <c r="L4042" s="431" t="s">
        <v>408</v>
      </c>
      <c r="M4042" s="355" t="s">
        <v>13600</v>
      </c>
    </row>
    <row r="4043" spans="1:13">
      <c r="A4043" s="354">
        <v>45385</v>
      </c>
      <c r="B4043" s="355" t="s">
        <v>9113</v>
      </c>
      <c r="C4043" s="355" t="s">
        <v>410</v>
      </c>
      <c r="D4043" s="355" t="s">
        <v>9114</v>
      </c>
      <c r="E4043" s="355" t="s">
        <v>2457</v>
      </c>
      <c r="F4043" s="355" t="s">
        <v>438</v>
      </c>
      <c r="G4043" s="355" t="s">
        <v>633</v>
      </c>
      <c r="H4043" s="430">
        <v>45760</v>
      </c>
      <c r="I4043" s="355">
        <f t="shared" si="72"/>
        <v>4</v>
      </c>
      <c r="J4043" s="430">
        <v>45760</v>
      </c>
      <c r="K4043" s="430">
        <v>23</v>
      </c>
      <c r="L4043" s="431" t="s">
        <v>408</v>
      </c>
      <c r="M4043" s="355" t="s">
        <v>13600</v>
      </c>
    </row>
    <row r="4044" spans="1:13">
      <c r="A4044" s="354">
        <v>45386</v>
      </c>
      <c r="B4044" s="355" t="s">
        <v>9115</v>
      </c>
      <c r="C4044" s="355" t="s">
        <v>474</v>
      </c>
      <c r="D4044" s="355" t="s">
        <v>9116</v>
      </c>
      <c r="E4044" s="355" t="s">
        <v>2457</v>
      </c>
      <c r="F4044" s="355" t="s">
        <v>438</v>
      </c>
      <c r="G4044" s="355" t="s">
        <v>633</v>
      </c>
      <c r="H4044" s="430">
        <v>11912</v>
      </c>
      <c r="I4044" s="355">
        <f t="shared" si="72"/>
        <v>4</v>
      </c>
      <c r="J4044" s="430">
        <v>11912</v>
      </c>
      <c r="K4044" s="430">
        <v>6</v>
      </c>
      <c r="L4044" s="431" t="s">
        <v>408</v>
      </c>
      <c r="M4044" s="355" t="s">
        <v>13601</v>
      </c>
    </row>
    <row r="4045" spans="1:13">
      <c r="A4045" s="354">
        <v>45386</v>
      </c>
      <c r="B4045" s="355" t="s">
        <v>9115</v>
      </c>
      <c r="C4045" s="355" t="s">
        <v>474</v>
      </c>
      <c r="D4045" s="355" t="s">
        <v>9116</v>
      </c>
      <c r="E4045" s="355" t="s">
        <v>2457</v>
      </c>
      <c r="F4045" s="355" t="s">
        <v>438</v>
      </c>
      <c r="G4045" s="355" t="s">
        <v>633</v>
      </c>
      <c r="H4045" s="430">
        <v>33748</v>
      </c>
      <c r="I4045" s="355">
        <f t="shared" si="72"/>
        <v>4</v>
      </c>
      <c r="J4045" s="430">
        <v>33748</v>
      </c>
      <c r="K4045" s="430">
        <v>17</v>
      </c>
      <c r="L4045" s="431" t="s">
        <v>408</v>
      </c>
      <c r="M4045" s="355" t="s">
        <v>13600</v>
      </c>
    </row>
    <row r="4046" spans="1:13">
      <c r="A4046" s="354">
        <v>45387</v>
      </c>
      <c r="B4046" s="355" t="s">
        <v>9117</v>
      </c>
      <c r="C4046" s="355" t="s">
        <v>442</v>
      </c>
      <c r="D4046" s="355" t="s">
        <v>9118</v>
      </c>
      <c r="E4046" s="355" t="s">
        <v>2457</v>
      </c>
      <c r="F4046" s="355" t="s">
        <v>438</v>
      </c>
      <c r="G4046" s="355" t="s">
        <v>633</v>
      </c>
      <c r="H4046" s="430">
        <v>45880</v>
      </c>
      <c r="I4046" s="355">
        <f t="shared" si="72"/>
        <v>4</v>
      </c>
      <c r="J4046" s="430">
        <v>45880</v>
      </c>
      <c r="K4046" s="430">
        <v>23</v>
      </c>
      <c r="L4046" s="431" t="s">
        <v>408</v>
      </c>
      <c r="M4046" s="355" t="s">
        <v>13602</v>
      </c>
    </row>
    <row r="4047" spans="1:13">
      <c r="A4047" s="354">
        <v>45390</v>
      </c>
      <c r="B4047" s="355" t="s">
        <v>9119</v>
      </c>
      <c r="C4047" s="355" t="s">
        <v>464</v>
      </c>
      <c r="D4047" s="355" t="s">
        <v>9120</v>
      </c>
      <c r="E4047" s="355" t="s">
        <v>2457</v>
      </c>
      <c r="F4047" s="355" t="s">
        <v>438</v>
      </c>
      <c r="G4047" s="355" t="s">
        <v>633</v>
      </c>
      <c r="H4047" s="430">
        <v>45820</v>
      </c>
      <c r="I4047" s="355">
        <f t="shared" si="72"/>
        <v>4</v>
      </c>
      <c r="J4047" s="430">
        <v>45820</v>
      </c>
      <c r="K4047" s="430">
        <v>23</v>
      </c>
      <c r="L4047" s="431" t="s">
        <v>408</v>
      </c>
      <c r="M4047" s="355" t="s">
        <v>13601</v>
      </c>
    </row>
    <row r="4048" spans="1:13">
      <c r="A4048" s="354">
        <v>45391</v>
      </c>
      <c r="B4048" s="355" t="s">
        <v>9121</v>
      </c>
      <c r="C4048" s="355" t="s">
        <v>468</v>
      </c>
      <c r="D4048" s="355" t="s">
        <v>9122</v>
      </c>
      <c r="E4048" s="355" t="s">
        <v>2457</v>
      </c>
      <c r="F4048" s="355" t="s">
        <v>438</v>
      </c>
      <c r="G4048" s="355" t="s">
        <v>633</v>
      </c>
      <c r="H4048" s="430">
        <v>46140</v>
      </c>
      <c r="I4048" s="355">
        <f t="shared" si="72"/>
        <v>4</v>
      </c>
      <c r="J4048" s="430">
        <v>46140</v>
      </c>
      <c r="K4048" s="430">
        <v>23</v>
      </c>
      <c r="L4048" s="431" t="s">
        <v>408</v>
      </c>
      <c r="M4048" s="355" t="s">
        <v>13603</v>
      </c>
    </row>
    <row r="4049" spans="1:13">
      <c r="A4049" s="354">
        <v>45392</v>
      </c>
      <c r="B4049" s="355" t="s">
        <v>9123</v>
      </c>
      <c r="C4049" s="355" t="s">
        <v>414</v>
      </c>
      <c r="D4049" s="355" t="s">
        <v>9124</v>
      </c>
      <c r="E4049" s="355" t="s">
        <v>2457</v>
      </c>
      <c r="F4049" s="355" t="s">
        <v>438</v>
      </c>
      <c r="G4049" s="355" t="s">
        <v>633</v>
      </c>
      <c r="H4049" s="430">
        <v>45460</v>
      </c>
      <c r="I4049" s="355">
        <f t="shared" si="72"/>
        <v>4</v>
      </c>
      <c r="J4049" s="430">
        <v>45460</v>
      </c>
      <c r="K4049" s="430">
        <v>23</v>
      </c>
      <c r="L4049" s="431" t="s">
        <v>408</v>
      </c>
      <c r="M4049" s="355" t="s">
        <v>13602</v>
      </c>
    </row>
    <row r="4050" spans="1:13">
      <c r="A4050" s="354">
        <v>45394</v>
      </c>
      <c r="B4050" s="355" t="s">
        <v>9125</v>
      </c>
      <c r="C4050" s="355" t="s">
        <v>404</v>
      </c>
      <c r="D4050" s="355" t="s">
        <v>9126</v>
      </c>
      <c r="E4050" s="355" t="s">
        <v>2457</v>
      </c>
      <c r="F4050" s="355" t="s">
        <v>438</v>
      </c>
      <c r="G4050" s="355" t="s">
        <v>633</v>
      </c>
      <c r="H4050" s="430">
        <v>46080</v>
      </c>
      <c r="I4050" s="355">
        <f t="shared" si="72"/>
        <v>4</v>
      </c>
      <c r="J4050" s="430">
        <v>46080</v>
      </c>
      <c r="K4050" s="430">
        <v>23</v>
      </c>
      <c r="L4050" s="431" t="s">
        <v>408</v>
      </c>
      <c r="M4050" s="355" t="s">
        <v>13602</v>
      </c>
    </row>
    <row r="4051" spans="1:13">
      <c r="A4051" s="354">
        <v>45394</v>
      </c>
      <c r="B4051" s="355" t="s">
        <v>9127</v>
      </c>
      <c r="C4051" s="355" t="s">
        <v>414</v>
      </c>
      <c r="D4051" s="355" t="s">
        <v>9128</v>
      </c>
      <c r="E4051" s="355" t="s">
        <v>2457</v>
      </c>
      <c r="F4051" s="355" t="s">
        <v>438</v>
      </c>
      <c r="G4051" s="355" t="s">
        <v>633</v>
      </c>
      <c r="H4051" s="430">
        <v>47580</v>
      </c>
      <c r="I4051" s="355">
        <f t="shared" si="72"/>
        <v>4</v>
      </c>
      <c r="J4051" s="430">
        <v>47580</v>
      </c>
      <c r="K4051" s="430">
        <v>23</v>
      </c>
      <c r="L4051" s="431" t="s">
        <v>408</v>
      </c>
      <c r="M4051" s="355" t="s">
        <v>13602</v>
      </c>
    </row>
    <row r="4052" spans="1:13">
      <c r="A4052" s="354">
        <v>45397</v>
      </c>
      <c r="B4052" s="355" t="s">
        <v>9129</v>
      </c>
      <c r="C4052" s="355" t="s">
        <v>464</v>
      </c>
      <c r="D4052" s="355" t="s">
        <v>9130</v>
      </c>
      <c r="E4052" s="355" t="s">
        <v>2457</v>
      </c>
      <c r="F4052" s="355" t="s">
        <v>438</v>
      </c>
      <c r="G4052" s="355" t="s">
        <v>633</v>
      </c>
      <c r="H4052" s="430">
        <v>46460</v>
      </c>
      <c r="I4052" s="355">
        <f t="shared" si="72"/>
        <v>4</v>
      </c>
      <c r="J4052" s="430">
        <v>46460</v>
      </c>
      <c r="K4052" s="430">
        <v>23</v>
      </c>
      <c r="L4052" s="431" t="s">
        <v>408</v>
      </c>
      <c r="M4052" s="355" t="s">
        <v>13602</v>
      </c>
    </row>
    <row r="4053" spans="1:13">
      <c r="A4053" s="354">
        <v>45398</v>
      </c>
      <c r="B4053" s="355" t="s">
        <v>9131</v>
      </c>
      <c r="C4053" s="355" t="s">
        <v>551</v>
      </c>
      <c r="D4053" s="355" t="s">
        <v>9132</v>
      </c>
      <c r="E4053" s="355" t="s">
        <v>2457</v>
      </c>
      <c r="F4053" s="355" t="s">
        <v>438</v>
      </c>
      <c r="G4053" s="355" t="s">
        <v>633</v>
      </c>
      <c r="H4053" s="430">
        <v>45560</v>
      </c>
      <c r="I4053" s="355">
        <f t="shared" si="72"/>
        <v>4</v>
      </c>
      <c r="J4053" s="430">
        <v>45560</v>
      </c>
      <c r="K4053" s="430">
        <v>23</v>
      </c>
      <c r="L4053" s="431" t="s">
        <v>408</v>
      </c>
      <c r="M4053" s="355" t="s">
        <v>13602</v>
      </c>
    </row>
    <row r="4054" spans="1:13">
      <c r="A4054" s="354">
        <v>45399</v>
      </c>
      <c r="B4054" s="355" t="s">
        <v>9133</v>
      </c>
      <c r="C4054" s="355" t="s">
        <v>414</v>
      </c>
      <c r="D4054" s="355" t="s">
        <v>9134</v>
      </c>
      <c r="E4054" s="355" t="s">
        <v>2457</v>
      </c>
      <c r="F4054" s="355" t="s">
        <v>438</v>
      </c>
      <c r="G4054" s="355" t="s">
        <v>633</v>
      </c>
      <c r="H4054" s="430">
        <v>38200</v>
      </c>
      <c r="I4054" s="355">
        <f t="shared" si="72"/>
        <v>4</v>
      </c>
      <c r="J4054" s="430">
        <v>38200</v>
      </c>
      <c r="K4054" s="430">
        <v>19</v>
      </c>
      <c r="L4054" s="431" t="s">
        <v>408</v>
      </c>
      <c r="M4054" s="355" t="s">
        <v>13603</v>
      </c>
    </row>
    <row r="4055" spans="1:13">
      <c r="A4055" s="354">
        <v>45399</v>
      </c>
      <c r="B4055" s="355" t="s">
        <v>9133</v>
      </c>
      <c r="C4055" s="355" t="s">
        <v>414</v>
      </c>
      <c r="D4055" s="355" t="s">
        <v>9134</v>
      </c>
      <c r="E4055" s="355" t="s">
        <v>2457</v>
      </c>
      <c r="F4055" s="355" t="s">
        <v>438</v>
      </c>
      <c r="G4055" s="355" t="s">
        <v>633</v>
      </c>
      <c r="H4055" s="430">
        <v>8100</v>
      </c>
      <c r="I4055" s="355">
        <f t="shared" si="72"/>
        <v>4</v>
      </c>
      <c r="J4055" s="430">
        <v>8100</v>
      </c>
      <c r="K4055" s="430">
        <v>4</v>
      </c>
      <c r="L4055" s="431" t="s">
        <v>408</v>
      </c>
      <c r="M4055" s="355" t="s">
        <v>13602</v>
      </c>
    </row>
    <row r="4056" spans="1:13">
      <c r="A4056" s="432">
        <v>45400</v>
      </c>
      <c r="B4056" s="355" t="s">
        <v>9135</v>
      </c>
      <c r="C4056" s="355" t="s">
        <v>404</v>
      </c>
      <c r="D4056" s="355" t="s">
        <v>9136</v>
      </c>
      <c r="E4056" s="355" t="s">
        <v>2457</v>
      </c>
      <c r="F4056" s="355" t="s">
        <v>438</v>
      </c>
      <c r="G4056" s="355" t="s">
        <v>633</v>
      </c>
      <c r="H4056" s="430">
        <v>46040</v>
      </c>
      <c r="J4056" s="430">
        <v>46040</v>
      </c>
      <c r="K4056" s="430">
        <v>23</v>
      </c>
      <c r="L4056" s="355" t="s">
        <v>408</v>
      </c>
      <c r="M4056" s="355" t="s">
        <v>13603</v>
      </c>
    </row>
    <row r="4057" spans="1:13">
      <c r="A4057" s="354">
        <v>45401</v>
      </c>
      <c r="B4057" s="355" t="s">
        <v>9137</v>
      </c>
      <c r="C4057" s="355" t="s">
        <v>404</v>
      </c>
      <c r="D4057" s="355" t="s">
        <v>9138</v>
      </c>
      <c r="E4057" s="355" t="s">
        <v>2457</v>
      </c>
      <c r="F4057" s="355" t="s">
        <v>438</v>
      </c>
      <c r="G4057" s="355" t="s">
        <v>633</v>
      </c>
      <c r="H4057" s="430">
        <v>46940</v>
      </c>
      <c r="I4057" s="355">
        <f t="shared" ref="I4057:I4120" si="73">MONTH(A4057)</f>
        <v>4</v>
      </c>
      <c r="J4057" s="430">
        <v>46940</v>
      </c>
      <c r="K4057" s="430">
        <v>23</v>
      </c>
      <c r="L4057" s="355" t="s">
        <v>408</v>
      </c>
      <c r="M4057" s="355" t="s">
        <v>13603</v>
      </c>
    </row>
    <row r="4058" spans="1:13">
      <c r="A4058" s="354">
        <v>45404</v>
      </c>
      <c r="B4058" s="355" t="s">
        <v>9139</v>
      </c>
      <c r="C4058" s="355" t="s">
        <v>9140</v>
      </c>
      <c r="D4058" s="355" t="s">
        <v>9141</v>
      </c>
      <c r="E4058" s="355" t="s">
        <v>2457</v>
      </c>
      <c r="F4058" s="355" t="s">
        <v>438</v>
      </c>
      <c r="G4058" s="355" t="s">
        <v>633</v>
      </c>
      <c r="H4058" s="430">
        <v>46960</v>
      </c>
      <c r="I4058" s="355">
        <f t="shared" si="73"/>
        <v>4</v>
      </c>
      <c r="J4058" s="430">
        <v>46960</v>
      </c>
      <c r="K4058" s="430">
        <v>23</v>
      </c>
      <c r="L4058" s="431" t="s">
        <v>408</v>
      </c>
      <c r="M4058" s="355" t="s">
        <v>13603</v>
      </c>
    </row>
    <row r="4059" spans="1:13">
      <c r="A4059" s="354">
        <v>45405</v>
      </c>
      <c r="B4059" s="355" t="s">
        <v>9142</v>
      </c>
      <c r="C4059" s="355" t="s">
        <v>9143</v>
      </c>
      <c r="D4059" s="355" t="s">
        <v>9144</v>
      </c>
      <c r="E4059" s="355" t="s">
        <v>2457</v>
      </c>
      <c r="F4059" s="355" t="s">
        <v>438</v>
      </c>
      <c r="G4059" s="355" t="s">
        <v>633</v>
      </c>
      <c r="H4059" s="430">
        <v>46360</v>
      </c>
      <c r="I4059" s="355">
        <f t="shared" si="73"/>
        <v>4</v>
      </c>
      <c r="J4059" s="430">
        <v>46360</v>
      </c>
      <c r="K4059" s="430">
        <v>23</v>
      </c>
      <c r="L4059" s="431" t="s">
        <v>408</v>
      </c>
      <c r="M4059" s="355" t="s">
        <v>13603</v>
      </c>
    </row>
    <row r="4060" spans="1:13">
      <c r="A4060" s="354">
        <v>45406</v>
      </c>
      <c r="B4060" s="355" t="s">
        <v>9145</v>
      </c>
      <c r="C4060" s="355" t="s">
        <v>414</v>
      </c>
      <c r="D4060" s="355" t="s">
        <v>9146</v>
      </c>
      <c r="E4060" s="355" t="s">
        <v>2457</v>
      </c>
      <c r="F4060" s="355" t="s">
        <v>438</v>
      </c>
      <c r="G4060" s="355" t="s">
        <v>633</v>
      </c>
      <c r="H4060" s="430">
        <v>26130</v>
      </c>
      <c r="I4060" s="355">
        <f t="shared" si="73"/>
        <v>4</v>
      </c>
      <c r="J4060" s="430">
        <v>26130</v>
      </c>
      <c r="K4060" s="430">
        <v>13</v>
      </c>
      <c r="L4060" s="431" t="s">
        <v>408</v>
      </c>
      <c r="M4060" s="355" t="s">
        <v>13601</v>
      </c>
    </row>
    <row r="4061" spans="1:13">
      <c r="A4061" s="354">
        <v>45406</v>
      </c>
      <c r="B4061" s="355" t="s">
        <v>9145</v>
      </c>
      <c r="C4061" s="355" t="s">
        <v>414</v>
      </c>
      <c r="D4061" s="355" t="s">
        <v>9146</v>
      </c>
      <c r="E4061" s="355" t="s">
        <v>2457</v>
      </c>
      <c r="F4061" s="355" t="s">
        <v>438</v>
      </c>
      <c r="G4061" s="355" t="s">
        <v>633</v>
      </c>
      <c r="H4061" s="430">
        <v>20090</v>
      </c>
      <c r="I4061" s="355">
        <f t="shared" si="73"/>
        <v>4</v>
      </c>
      <c r="J4061" s="430">
        <v>20090</v>
      </c>
      <c r="K4061" s="430">
        <v>10</v>
      </c>
      <c r="L4061" s="431" t="s">
        <v>408</v>
      </c>
      <c r="M4061" s="355" t="s">
        <v>13603</v>
      </c>
    </row>
    <row r="4062" spans="1:13">
      <c r="A4062" s="354">
        <v>45407</v>
      </c>
      <c r="B4062" s="355" t="s">
        <v>9147</v>
      </c>
      <c r="C4062" s="355" t="s">
        <v>414</v>
      </c>
      <c r="D4062" s="355" t="s">
        <v>9148</v>
      </c>
      <c r="E4062" s="355" t="s">
        <v>2457</v>
      </c>
      <c r="F4062" s="355" t="s">
        <v>438</v>
      </c>
      <c r="G4062" s="355" t="s">
        <v>633</v>
      </c>
      <c r="H4062" s="430">
        <v>46680</v>
      </c>
      <c r="I4062" s="355">
        <f t="shared" si="73"/>
        <v>4</v>
      </c>
      <c r="J4062" s="430">
        <v>46680</v>
      </c>
      <c r="K4062" s="430">
        <v>23</v>
      </c>
      <c r="L4062" s="431" t="s">
        <v>408</v>
      </c>
      <c r="M4062" s="355" t="s">
        <v>13601</v>
      </c>
    </row>
    <row r="4063" spans="1:13">
      <c r="A4063" s="354">
        <v>45408</v>
      </c>
      <c r="B4063" s="355" t="s">
        <v>9149</v>
      </c>
      <c r="C4063" s="355" t="s">
        <v>477</v>
      </c>
      <c r="D4063" s="355" t="s">
        <v>9150</v>
      </c>
      <c r="E4063" s="355" t="s">
        <v>2457</v>
      </c>
      <c r="F4063" s="355" t="s">
        <v>438</v>
      </c>
      <c r="G4063" s="355" t="s">
        <v>633</v>
      </c>
      <c r="H4063" s="430">
        <v>47100</v>
      </c>
      <c r="I4063" s="355">
        <f t="shared" si="73"/>
        <v>4</v>
      </c>
      <c r="J4063" s="430">
        <v>47100</v>
      </c>
      <c r="K4063" s="430">
        <v>23</v>
      </c>
      <c r="L4063" s="431" t="s">
        <v>408</v>
      </c>
      <c r="M4063" s="355" t="s">
        <v>13601</v>
      </c>
    </row>
    <row r="4064" spans="1:13">
      <c r="A4064" s="354">
        <v>45411</v>
      </c>
      <c r="B4064" s="355" t="s">
        <v>9151</v>
      </c>
      <c r="C4064" s="355" t="s">
        <v>9152</v>
      </c>
      <c r="D4064" s="355" t="s">
        <v>9153</v>
      </c>
      <c r="E4064" s="355" t="s">
        <v>2457</v>
      </c>
      <c r="F4064" s="355" t="s">
        <v>438</v>
      </c>
      <c r="G4064" s="355" t="s">
        <v>633</v>
      </c>
      <c r="H4064" s="430">
        <v>45880</v>
      </c>
      <c r="I4064" s="355">
        <f t="shared" si="73"/>
        <v>4</v>
      </c>
      <c r="J4064" s="430">
        <v>45880</v>
      </c>
      <c r="K4064" s="430">
        <v>23</v>
      </c>
      <c r="L4064" s="431" t="s">
        <v>408</v>
      </c>
      <c r="M4064" s="355" t="s">
        <v>13604</v>
      </c>
    </row>
    <row r="4065" spans="1:13">
      <c r="A4065" s="354">
        <v>45412</v>
      </c>
      <c r="B4065" s="355" t="s">
        <v>9154</v>
      </c>
      <c r="C4065" s="355" t="s">
        <v>404</v>
      </c>
      <c r="D4065" s="355" t="s">
        <v>9155</v>
      </c>
      <c r="E4065" s="355" t="s">
        <v>2457</v>
      </c>
      <c r="F4065" s="355" t="s">
        <v>438</v>
      </c>
      <c r="G4065" s="355" t="s">
        <v>633</v>
      </c>
      <c r="H4065" s="430">
        <v>47320</v>
      </c>
      <c r="I4065" s="355">
        <f t="shared" si="73"/>
        <v>4</v>
      </c>
      <c r="J4065" s="430">
        <v>47320</v>
      </c>
      <c r="K4065" s="430">
        <v>23</v>
      </c>
      <c r="L4065" s="431" t="s">
        <v>408</v>
      </c>
      <c r="M4065" s="355" t="s">
        <v>13601</v>
      </c>
    </row>
    <row r="4066" spans="1:13">
      <c r="A4066" s="354">
        <v>45413</v>
      </c>
      <c r="B4066" s="355" t="s">
        <v>9156</v>
      </c>
      <c r="C4066" s="355" t="s">
        <v>409</v>
      </c>
      <c r="D4066" s="355" t="s">
        <v>9157</v>
      </c>
      <c r="E4066" s="355" t="s">
        <v>2457</v>
      </c>
      <c r="F4066" s="355" t="s">
        <v>438</v>
      </c>
      <c r="G4066" s="355" t="s">
        <v>633</v>
      </c>
      <c r="H4066" s="430">
        <v>46460</v>
      </c>
      <c r="I4066" s="355">
        <f t="shared" si="73"/>
        <v>5</v>
      </c>
      <c r="J4066" s="430">
        <v>46460</v>
      </c>
      <c r="K4066" s="430">
        <v>23</v>
      </c>
      <c r="L4066" s="431" t="s">
        <v>408</v>
      </c>
      <c r="M4066" s="355" t="s">
        <v>13601</v>
      </c>
    </row>
    <row r="4067" spans="1:13">
      <c r="A4067" s="354">
        <v>45414</v>
      </c>
      <c r="B4067" s="355" t="s">
        <v>9158</v>
      </c>
      <c r="C4067" s="355" t="s">
        <v>473</v>
      </c>
      <c r="D4067" s="355" t="s">
        <v>9159</v>
      </c>
      <c r="E4067" s="355" t="s">
        <v>2457</v>
      </c>
      <c r="F4067" s="355" t="s">
        <v>438</v>
      </c>
      <c r="G4067" s="355" t="s">
        <v>633</v>
      </c>
      <c r="H4067" s="430">
        <v>46740</v>
      </c>
      <c r="I4067" s="355">
        <f t="shared" si="73"/>
        <v>5</v>
      </c>
      <c r="J4067" s="430">
        <v>46740</v>
      </c>
      <c r="K4067" s="430">
        <v>23</v>
      </c>
      <c r="L4067" s="431" t="s">
        <v>408</v>
      </c>
      <c r="M4067" s="355" t="s">
        <v>13605</v>
      </c>
    </row>
    <row r="4068" spans="1:13">
      <c r="A4068" s="354">
        <v>45415</v>
      </c>
      <c r="B4068" s="355" t="s">
        <v>9160</v>
      </c>
      <c r="C4068" s="355" t="s">
        <v>404</v>
      </c>
      <c r="D4068" s="355" t="s">
        <v>9161</v>
      </c>
      <c r="E4068" s="355" t="s">
        <v>2457</v>
      </c>
      <c r="F4068" s="355" t="s">
        <v>438</v>
      </c>
      <c r="G4068" s="355" t="s">
        <v>633</v>
      </c>
      <c r="H4068" s="430">
        <v>44248</v>
      </c>
      <c r="I4068" s="355">
        <f t="shared" si="73"/>
        <v>5</v>
      </c>
      <c r="J4068" s="430">
        <v>44248</v>
      </c>
      <c r="K4068" s="430">
        <v>22</v>
      </c>
      <c r="L4068" s="431" t="s">
        <v>408</v>
      </c>
      <c r="M4068" s="355" t="s">
        <v>13605</v>
      </c>
    </row>
    <row r="4069" spans="1:13">
      <c r="A4069" s="354">
        <v>45415</v>
      </c>
      <c r="B4069" s="355" t="s">
        <v>9160</v>
      </c>
      <c r="C4069" s="355" t="s">
        <v>404</v>
      </c>
      <c r="D4069" s="355" t="s">
        <v>9161</v>
      </c>
      <c r="E4069" s="355" t="s">
        <v>2457</v>
      </c>
      <c r="F4069" s="355" t="s">
        <v>438</v>
      </c>
      <c r="G4069" s="355" t="s">
        <v>633</v>
      </c>
      <c r="H4069" s="430">
        <v>2012</v>
      </c>
      <c r="I4069" s="355">
        <f t="shared" si="73"/>
        <v>5</v>
      </c>
      <c r="J4069" s="430">
        <v>2012</v>
      </c>
      <c r="K4069" s="430">
        <v>1</v>
      </c>
      <c r="L4069" s="431" t="s">
        <v>408</v>
      </c>
      <c r="M4069" s="355" t="s">
        <v>13601</v>
      </c>
    </row>
    <row r="4070" spans="1:13">
      <c r="A4070" s="354">
        <v>45418</v>
      </c>
      <c r="B4070" s="355" t="s">
        <v>9162</v>
      </c>
      <c r="C4070" s="355" t="s">
        <v>415</v>
      </c>
      <c r="D4070" s="355" t="s">
        <v>9163</v>
      </c>
      <c r="E4070" s="355" t="s">
        <v>2457</v>
      </c>
      <c r="F4070" s="355" t="s">
        <v>438</v>
      </c>
      <c r="G4070" s="355" t="s">
        <v>633</v>
      </c>
      <c r="H4070" s="430">
        <v>45920</v>
      </c>
      <c r="I4070" s="355">
        <f t="shared" si="73"/>
        <v>5</v>
      </c>
      <c r="J4070" s="430">
        <v>45920</v>
      </c>
      <c r="K4070" s="430">
        <v>23</v>
      </c>
      <c r="L4070" s="431" t="s">
        <v>408</v>
      </c>
      <c r="M4070" s="355" t="s">
        <v>13605</v>
      </c>
    </row>
    <row r="4071" spans="1:13">
      <c r="A4071" s="354">
        <v>45422</v>
      </c>
      <c r="B4071" s="355" t="s">
        <v>9164</v>
      </c>
      <c r="C4071" s="355" t="s">
        <v>441</v>
      </c>
      <c r="D4071" s="355" t="s">
        <v>9165</v>
      </c>
      <c r="E4071" s="355" t="s">
        <v>2457</v>
      </c>
      <c r="F4071" s="355" t="s">
        <v>438</v>
      </c>
      <c r="G4071" s="355" t="s">
        <v>633</v>
      </c>
      <c r="H4071" s="430">
        <v>46580</v>
      </c>
      <c r="I4071" s="355">
        <f t="shared" si="73"/>
        <v>5</v>
      </c>
      <c r="J4071" s="430">
        <v>46580</v>
      </c>
      <c r="K4071" s="430">
        <v>23</v>
      </c>
      <c r="L4071" s="431" t="s">
        <v>408</v>
      </c>
      <c r="M4071" s="355" t="s">
        <v>13605</v>
      </c>
    </row>
    <row r="4072" spans="1:13">
      <c r="A4072" s="354">
        <v>45422</v>
      </c>
      <c r="B4072" s="355" t="s">
        <v>9166</v>
      </c>
      <c r="C4072" s="355" t="s">
        <v>409</v>
      </c>
      <c r="D4072" s="355" t="s">
        <v>9167</v>
      </c>
      <c r="E4072" s="355" t="s">
        <v>2457</v>
      </c>
      <c r="F4072" s="355" t="s">
        <v>438</v>
      </c>
      <c r="G4072" s="355" t="s">
        <v>633</v>
      </c>
      <c r="H4072" s="430">
        <v>46340</v>
      </c>
      <c r="I4072" s="355">
        <f t="shared" si="73"/>
        <v>5</v>
      </c>
      <c r="J4072" s="430">
        <v>46340</v>
      </c>
      <c r="K4072" s="430">
        <v>23</v>
      </c>
      <c r="L4072" s="431" t="s">
        <v>408</v>
      </c>
      <c r="M4072" s="355" t="s">
        <v>13605</v>
      </c>
    </row>
    <row r="4073" spans="1:13">
      <c r="A4073" s="354">
        <v>45425</v>
      </c>
      <c r="B4073" s="355" t="s">
        <v>9168</v>
      </c>
      <c r="C4073" s="355" t="s">
        <v>410</v>
      </c>
      <c r="D4073" s="355" t="s">
        <v>9169</v>
      </c>
      <c r="E4073" s="355" t="s">
        <v>2457</v>
      </c>
      <c r="F4073" s="355" t="s">
        <v>438</v>
      </c>
      <c r="G4073" s="355" t="s">
        <v>633</v>
      </c>
      <c r="H4073" s="430">
        <v>45760</v>
      </c>
      <c r="I4073" s="355">
        <f t="shared" si="73"/>
        <v>5</v>
      </c>
      <c r="J4073" s="430">
        <v>45760</v>
      </c>
      <c r="K4073" s="430">
        <v>23</v>
      </c>
      <c r="L4073" s="431" t="s">
        <v>408</v>
      </c>
      <c r="M4073" s="355" t="s">
        <v>13604</v>
      </c>
    </row>
    <row r="4074" spans="1:13">
      <c r="A4074" s="354">
        <v>45426</v>
      </c>
      <c r="B4074" s="355" t="s">
        <v>9170</v>
      </c>
      <c r="C4074" s="355" t="s">
        <v>404</v>
      </c>
      <c r="D4074" s="355" t="s">
        <v>9171</v>
      </c>
      <c r="E4074" s="355" t="s">
        <v>2457</v>
      </c>
      <c r="F4074" s="355" t="s">
        <v>438</v>
      </c>
      <c r="G4074" s="355" t="s">
        <v>633</v>
      </c>
      <c r="H4074" s="430">
        <v>46560</v>
      </c>
      <c r="I4074" s="355">
        <f t="shared" si="73"/>
        <v>5</v>
      </c>
      <c r="J4074" s="430">
        <v>46560</v>
      </c>
      <c r="K4074" s="430">
        <v>23</v>
      </c>
      <c r="L4074" s="431" t="s">
        <v>408</v>
      </c>
      <c r="M4074" s="355" t="s">
        <v>13605</v>
      </c>
    </row>
    <row r="4075" spans="1:13">
      <c r="A4075" s="354">
        <v>45427</v>
      </c>
      <c r="B4075" s="355" t="s">
        <v>9172</v>
      </c>
      <c r="C4075" s="355" t="s">
        <v>404</v>
      </c>
      <c r="D4075" s="355" t="s">
        <v>9173</v>
      </c>
      <c r="E4075" s="355" t="s">
        <v>2457</v>
      </c>
      <c r="F4075" s="355" t="s">
        <v>438</v>
      </c>
      <c r="G4075" s="355" t="s">
        <v>633</v>
      </c>
      <c r="H4075" s="430">
        <v>16160</v>
      </c>
      <c r="I4075" s="355">
        <f t="shared" si="73"/>
        <v>5</v>
      </c>
      <c r="J4075" s="430">
        <v>16160</v>
      </c>
      <c r="K4075" s="430">
        <v>8</v>
      </c>
      <c r="L4075" s="431" t="s">
        <v>408</v>
      </c>
      <c r="M4075" s="355" t="s">
        <v>13606</v>
      </c>
    </row>
    <row r="4076" spans="1:13">
      <c r="A4076" s="354">
        <v>45427</v>
      </c>
      <c r="B4076" s="355" t="s">
        <v>9172</v>
      </c>
      <c r="C4076" s="355" t="s">
        <v>404</v>
      </c>
      <c r="D4076" s="355" t="s">
        <v>9173</v>
      </c>
      <c r="E4076" s="355" t="s">
        <v>2457</v>
      </c>
      <c r="F4076" s="355" t="s">
        <v>438</v>
      </c>
      <c r="G4076" s="355" t="s">
        <v>633</v>
      </c>
      <c r="H4076" s="430">
        <v>30300</v>
      </c>
      <c r="I4076" s="355">
        <f t="shared" si="73"/>
        <v>5</v>
      </c>
      <c r="J4076" s="430">
        <v>30300</v>
      </c>
      <c r="K4076" s="430">
        <v>15</v>
      </c>
      <c r="L4076" s="431" t="s">
        <v>408</v>
      </c>
      <c r="M4076" s="355" t="s">
        <v>13605</v>
      </c>
    </row>
    <row r="4077" spans="1:13">
      <c r="A4077" s="354">
        <v>45428</v>
      </c>
      <c r="B4077" s="355" t="s">
        <v>9174</v>
      </c>
      <c r="C4077" s="355" t="s">
        <v>443</v>
      </c>
      <c r="D4077" s="355" t="s">
        <v>9175</v>
      </c>
      <c r="E4077" s="355" t="s">
        <v>2457</v>
      </c>
      <c r="F4077" s="355" t="s">
        <v>438</v>
      </c>
      <c r="G4077" s="355" t="s">
        <v>633</v>
      </c>
      <c r="H4077" s="430">
        <v>45640</v>
      </c>
      <c r="I4077" s="355">
        <f t="shared" si="73"/>
        <v>5</v>
      </c>
      <c r="J4077" s="430">
        <v>45640</v>
      </c>
      <c r="K4077" s="430">
        <v>23</v>
      </c>
      <c r="L4077" s="431" t="s">
        <v>408</v>
      </c>
      <c r="M4077" s="355" t="s">
        <v>13604</v>
      </c>
    </row>
    <row r="4078" spans="1:13">
      <c r="A4078" s="354">
        <v>45428</v>
      </c>
      <c r="B4078" s="355" t="s">
        <v>9176</v>
      </c>
      <c r="C4078" s="355" t="s">
        <v>508</v>
      </c>
      <c r="D4078" s="355" t="s">
        <v>9177</v>
      </c>
      <c r="E4078" s="355" t="s">
        <v>507</v>
      </c>
      <c r="F4078" s="355" t="s">
        <v>504</v>
      </c>
      <c r="G4078" s="355" t="s">
        <v>633</v>
      </c>
      <c r="H4078" s="430">
        <v>143842</v>
      </c>
      <c r="I4078" s="355">
        <f t="shared" si="73"/>
        <v>5</v>
      </c>
      <c r="J4078" s="430">
        <v>143842</v>
      </c>
      <c r="K4078" s="430">
        <v>72</v>
      </c>
      <c r="L4078" s="431" t="s">
        <v>408</v>
      </c>
      <c r="M4078" s="355" t="s">
        <v>13604</v>
      </c>
    </row>
    <row r="4079" spans="1:13">
      <c r="A4079" s="354">
        <v>45434</v>
      </c>
      <c r="B4079" s="355" t="s">
        <v>9178</v>
      </c>
      <c r="C4079" s="355" t="s">
        <v>478</v>
      </c>
      <c r="D4079" s="355" t="s">
        <v>9179</v>
      </c>
      <c r="E4079" s="355" t="s">
        <v>2457</v>
      </c>
      <c r="F4079" s="355" t="s">
        <v>438</v>
      </c>
      <c r="G4079" s="355" t="s">
        <v>633</v>
      </c>
      <c r="H4079" s="430">
        <v>36156</v>
      </c>
      <c r="I4079" s="355">
        <f t="shared" si="73"/>
        <v>5</v>
      </c>
      <c r="J4079" s="430">
        <v>36156</v>
      </c>
      <c r="K4079" s="430">
        <v>18</v>
      </c>
      <c r="L4079" s="431" t="s">
        <v>408</v>
      </c>
      <c r="M4079" s="355" t="s">
        <v>13606</v>
      </c>
    </row>
    <row r="4080" spans="1:13">
      <c r="A4080" s="354">
        <v>45434</v>
      </c>
      <c r="B4080" s="355" t="s">
        <v>9178</v>
      </c>
      <c r="C4080" s="355" t="s">
        <v>478</v>
      </c>
      <c r="D4080" s="355" t="s">
        <v>9179</v>
      </c>
      <c r="E4080" s="355" t="s">
        <v>2457</v>
      </c>
      <c r="F4080" s="355" t="s">
        <v>438</v>
      </c>
      <c r="G4080" s="355" t="s">
        <v>633</v>
      </c>
      <c r="H4080" s="430">
        <v>10044</v>
      </c>
      <c r="I4080" s="355">
        <f t="shared" si="73"/>
        <v>5</v>
      </c>
      <c r="J4080" s="430">
        <v>10044</v>
      </c>
      <c r="K4080" s="430">
        <v>5</v>
      </c>
      <c r="L4080" s="431" t="s">
        <v>408</v>
      </c>
      <c r="M4080" s="355" t="s">
        <v>13595</v>
      </c>
    </row>
    <row r="4081" spans="1:13">
      <c r="A4081" s="354">
        <v>45433</v>
      </c>
      <c r="B4081" s="355" t="s">
        <v>9180</v>
      </c>
      <c r="C4081" s="355" t="s">
        <v>443</v>
      </c>
      <c r="D4081" s="355" t="s">
        <v>9181</v>
      </c>
      <c r="E4081" s="355" t="s">
        <v>2457</v>
      </c>
      <c r="F4081" s="355" t="s">
        <v>438</v>
      </c>
      <c r="G4081" s="355" t="s">
        <v>633</v>
      </c>
      <c r="H4081" s="430">
        <v>25560</v>
      </c>
      <c r="I4081" s="355">
        <f t="shared" si="73"/>
        <v>5</v>
      </c>
      <c r="J4081" s="430">
        <v>25560</v>
      </c>
      <c r="K4081" s="430">
        <v>13</v>
      </c>
      <c r="L4081" s="431" t="s">
        <v>408</v>
      </c>
      <c r="M4081" s="355" t="s">
        <v>13595</v>
      </c>
    </row>
    <row r="4082" spans="1:13">
      <c r="A4082" s="354">
        <v>45433</v>
      </c>
      <c r="B4082" s="355" t="s">
        <v>9180</v>
      </c>
      <c r="C4082" s="355" t="s">
        <v>443</v>
      </c>
      <c r="D4082" s="355" t="s">
        <v>9181</v>
      </c>
      <c r="E4082" s="355" t="s">
        <v>2457</v>
      </c>
      <c r="F4082" s="355" t="s">
        <v>438</v>
      </c>
      <c r="G4082" s="355" t="s">
        <v>633</v>
      </c>
      <c r="H4082" s="430">
        <v>19680</v>
      </c>
      <c r="I4082" s="355">
        <f t="shared" si="73"/>
        <v>5</v>
      </c>
      <c r="J4082" s="430">
        <v>19680</v>
      </c>
      <c r="K4082" s="430">
        <v>10</v>
      </c>
      <c r="L4082" s="431" t="s">
        <v>408</v>
      </c>
      <c r="M4082" s="355" t="s">
        <v>13604</v>
      </c>
    </row>
    <row r="4083" spans="1:13">
      <c r="A4083" s="354">
        <v>45436</v>
      </c>
      <c r="B4083" s="355" t="s">
        <v>9182</v>
      </c>
      <c r="C4083" s="355" t="s">
        <v>9183</v>
      </c>
      <c r="D4083" s="355" t="s">
        <v>9184</v>
      </c>
      <c r="E4083" s="355" t="s">
        <v>2457</v>
      </c>
      <c r="F4083" s="355" t="s">
        <v>438</v>
      </c>
      <c r="G4083" s="355" t="s">
        <v>633</v>
      </c>
      <c r="H4083" s="430">
        <v>46420</v>
      </c>
      <c r="I4083" s="355">
        <f t="shared" si="73"/>
        <v>5</v>
      </c>
      <c r="J4083" s="430">
        <v>46420</v>
      </c>
      <c r="K4083" s="430">
        <v>23</v>
      </c>
      <c r="L4083" s="431" t="s">
        <v>408</v>
      </c>
      <c r="M4083" s="355" t="s">
        <v>13606</v>
      </c>
    </row>
    <row r="4084" spans="1:13">
      <c r="A4084" s="354">
        <v>45442</v>
      </c>
      <c r="B4084" s="355" t="s">
        <v>9185</v>
      </c>
      <c r="C4084" s="355" t="s">
        <v>409</v>
      </c>
      <c r="D4084" s="355" t="s">
        <v>9186</v>
      </c>
      <c r="E4084" s="355" t="s">
        <v>2457</v>
      </c>
      <c r="F4084" s="355" t="s">
        <v>438</v>
      </c>
      <c r="G4084" s="355" t="s">
        <v>633</v>
      </c>
      <c r="H4084" s="430">
        <v>46600</v>
      </c>
      <c r="I4084" s="355">
        <f t="shared" si="73"/>
        <v>5</v>
      </c>
      <c r="J4084" s="430">
        <v>46600</v>
      </c>
      <c r="K4084" s="430">
        <v>23</v>
      </c>
      <c r="L4084" s="431" t="s">
        <v>408</v>
      </c>
      <c r="M4084" s="355" t="s">
        <v>13607</v>
      </c>
    </row>
    <row r="4085" spans="1:13">
      <c r="A4085" s="354">
        <v>45440</v>
      </c>
      <c r="B4085" s="355" t="s">
        <v>9187</v>
      </c>
      <c r="C4085" s="355" t="s">
        <v>9188</v>
      </c>
      <c r="D4085" s="355" t="s">
        <v>9189</v>
      </c>
      <c r="E4085" s="355" t="s">
        <v>507</v>
      </c>
      <c r="F4085" s="355" t="s">
        <v>504</v>
      </c>
      <c r="G4085" s="355" t="s">
        <v>633</v>
      </c>
      <c r="H4085" s="430">
        <v>42240</v>
      </c>
      <c r="I4085" s="355">
        <f t="shared" si="73"/>
        <v>5</v>
      </c>
      <c r="J4085" s="430">
        <v>42240</v>
      </c>
      <c r="K4085" s="430">
        <v>21</v>
      </c>
      <c r="L4085" s="431" t="s">
        <v>408</v>
      </c>
      <c r="M4085" s="355" t="s">
        <v>13606</v>
      </c>
    </row>
    <row r="4086" spans="1:13">
      <c r="A4086" s="354">
        <v>45440</v>
      </c>
      <c r="B4086" s="355" t="s">
        <v>9190</v>
      </c>
      <c r="C4086" s="355" t="s">
        <v>9191</v>
      </c>
      <c r="D4086" s="355" t="s">
        <v>9192</v>
      </c>
      <c r="E4086" s="355" t="s">
        <v>507</v>
      </c>
      <c r="F4086" s="355" t="s">
        <v>504</v>
      </c>
      <c r="G4086" s="355" t="s">
        <v>633</v>
      </c>
      <c r="H4086" s="430">
        <v>42060</v>
      </c>
      <c r="I4086" s="355">
        <f t="shared" si="73"/>
        <v>5</v>
      </c>
      <c r="J4086" s="430">
        <v>42060</v>
      </c>
      <c r="K4086" s="430">
        <v>21</v>
      </c>
      <c r="L4086" s="431" t="s">
        <v>408</v>
      </c>
      <c r="M4086" s="355" t="s">
        <v>13606</v>
      </c>
    </row>
    <row r="4087" spans="1:13">
      <c r="A4087" s="354">
        <v>45440</v>
      </c>
      <c r="B4087" s="355" t="s">
        <v>9193</v>
      </c>
      <c r="C4087" s="355" t="s">
        <v>9194</v>
      </c>
      <c r="D4087" s="355" t="s">
        <v>9195</v>
      </c>
      <c r="E4087" s="355" t="s">
        <v>507</v>
      </c>
      <c r="F4087" s="355" t="s">
        <v>504</v>
      </c>
      <c r="G4087" s="355" t="s">
        <v>633</v>
      </c>
      <c r="H4087" s="430">
        <v>42640</v>
      </c>
      <c r="I4087" s="355">
        <f t="shared" si="73"/>
        <v>5</v>
      </c>
      <c r="J4087" s="430">
        <v>42640</v>
      </c>
      <c r="K4087" s="430">
        <v>21</v>
      </c>
      <c r="L4087" s="431" t="s">
        <v>408</v>
      </c>
      <c r="M4087" s="355" t="s">
        <v>13606</v>
      </c>
    </row>
    <row r="4088" spans="1:13">
      <c r="A4088" s="354">
        <v>45441</v>
      </c>
      <c r="B4088" s="355" t="s">
        <v>9196</v>
      </c>
      <c r="C4088" s="355" t="s">
        <v>9197</v>
      </c>
      <c r="D4088" s="355" t="s">
        <v>9198</v>
      </c>
      <c r="E4088" s="355" t="s">
        <v>507</v>
      </c>
      <c r="F4088" s="355" t="s">
        <v>504</v>
      </c>
      <c r="G4088" s="355" t="s">
        <v>633</v>
      </c>
      <c r="H4088" s="430">
        <v>28386</v>
      </c>
      <c r="I4088" s="355">
        <f t="shared" si="73"/>
        <v>5</v>
      </c>
      <c r="J4088" s="430">
        <v>28386</v>
      </c>
      <c r="K4088" s="430">
        <v>14</v>
      </c>
      <c r="L4088" s="431" t="s">
        <v>408</v>
      </c>
      <c r="M4088" s="355" t="s">
        <v>13607</v>
      </c>
    </row>
    <row r="4089" spans="1:13">
      <c r="A4089" s="354">
        <v>45441</v>
      </c>
      <c r="B4089" s="355" t="s">
        <v>9196</v>
      </c>
      <c r="C4089" s="355" t="s">
        <v>9197</v>
      </c>
      <c r="D4089" s="355" t="s">
        <v>9198</v>
      </c>
      <c r="E4089" s="355" t="s">
        <v>507</v>
      </c>
      <c r="F4089" s="355" t="s">
        <v>504</v>
      </c>
      <c r="G4089" s="355" t="s">
        <v>633</v>
      </c>
      <c r="H4089" s="430">
        <v>14194</v>
      </c>
      <c r="I4089" s="355">
        <f t="shared" si="73"/>
        <v>5</v>
      </c>
      <c r="J4089" s="430">
        <v>14194</v>
      </c>
      <c r="K4089" s="430">
        <v>7</v>
      </c>
      <c r="L4089" s="431" t="s">
        <v>408</v>
      </c>
      <c r="M4089" s="355" t="s">
        <v>13606</v>
      </c>
    </row>
    <row r="4090" spans="1:13">
      <c r="A4090" s="354">
        <v>45440</v>
      </c>
      <c r="B4090" s="355" t="s">
        <v>9199</v>
      </c>
      <c r="C4090" s="355" t="s">
        <v>9200</v>
      </c>
      <c r="D4090" s="355" t="s">
        <v>9201</v>
      </c>
      <c r="E4090" s="355" t="s">
        <v>507</v>
      </c>
      <c r="F4090" s="355" t="s">
        <v>504</v>
      </c>
      <c r="G4090" s="355" t="s">
        <v>633</v>
      </c>
      <c r="H4090" s="430">
        <v>42520</v>
      </c>
      <c r="I4090" s="355">
        <f t="shared" si="73"/>
        <v>5</v>
      </c>
      <c r="J4090" s="430">
        <v>42520</v>
      </c>
      <c r="K4090" s="430">
        <v>21</v>
      </c>
      <c r="L4090" s="431" t="s">
        <v>408</v>
      </c>
      <c r="M4090" s="355" t="s">
        <v>13606</v>
      </c>
    </row>
    <row r="4091" spans="1:13">
      <c r="A4091" s="354">
        <v>45443</v>
      </c>
      <c r="B4091" s="355" t="s">
        <v>9202</v>
      </c>
      <c r="C4091" s="355" t="s">
        <v>9203</v>
      </c>
      <c r="D4091" s="355" t="s">
        <v>9204</v>
      </c>
      <c r="E4091" s="355" t="s">
        <v>507</v>
      </c>
      <c r="F4091" s="355" t="s">
        <v>504</v>
      </c>
      <c r="G4091" s="355" t="s">
        <v>633</v>
      </c>
      <c r="H4091" s="430">
        <v>41980</v>
      </c>
      <c r="I4091" s="355">
        <f t="shared" si="73"/>
        <v>5</v>
      </c>
      <c r="J4091" s="430">
        <v>41980</v>
      </c>
      <c r="K4091" s="430">
        <v>21</v>
      </c>
      <c r="L4091" s="431" t="s">
        <v>408</v>
      </c>
      <c r="M4091" s="355" t="s">
        <v>13608</v>
      </c>
    </row>
    <row r="4092" spans="1:13">
      <c r="A4092" s="354">
        <v>45442</v>
      </c>
      <c r="B4092" s="355" t="s">
        <v>9205</v>
      </c>
      <c r="C4092" s="355" t="s">
        <v>9206</v>
      </c>
      <c r="D4092" s="355" t="s">
        <v>9207</v>
      </c>
      <c r="E4092" s="355" t="s">
        <v>507</v>
      </c>
      <c r="F4092" s="355" t="s">
        <v>504</v>
      </c>
      <c r="G4092" s="355" t="s">
        <v>633</v>
      </c>
      <c r="H4092" s="430">
        <v>42840</v>
      </c>
      <c r="I4092" s="355">
        <f t="shared" si="73"/>
        <v>5</v>
      </c>
      <c r="J4092" s="430">
        <v>42840</v>
      </c>
      <c r="K4092" s="430">
        <v>21</v>
      </c>
      <c r="L4092" s="431" t="s">
        <v>408</v>
      </c>
      <c r="M4092" s="355" t="s">
        <v>13607</v>
      </c>
    </row>
    <row r="4093" spans="1:13">
      <c r="A4093" s="354">
        <v>45442</v>
      </c>
      <c r="B4093" s="355" t="s">
        <v>9208</v>
      </c>
      <c r="C4093" s="355" t="s">
        <v>9209</v>
      </c>
      <c r="D4093" s="355" t="s">
        <v>9210</v>
      </c>
      <c r="E4093" s="355" t="s">
        <v>507</v>
      </c>
      <c r="F4093" s="355" t="s">
        <v>504</v>
      </c>
      <c r="G4093" s="355" t="s">
        <v>633</v>
      </c>
      <c r="H4093" s="430">
        <v>42440</v>
      </c>
      <c r="I4093" s="355">
        <f t="shared" si="73"/>
        <v>5</v>
      </c>
      <c r="J4093" s="430">
        <v>42440</v>
      </c>
      <c r="K4093" s="430">
        <v>21</v>
      </c>
      <c r="L4093" s="431" t="s">
        <v>408</v>
      </c>
      <c r="M4093" s="355" t="s">
        <v>13607</v>
      </c>
    </row>
    <row r="4094" spans="1:13">
      <c r="A4094" s="354">
        <v>45442</v>
      </c>
      <c r="B4094" s="355" t="s">
        <v>9211</v>
      </c>
      <c r="C4094" s="355" t="s">
        <v>9212</v>
      </c>
      <c r="D4094" s="355" t="s">
        <v>9213</v>
      </c>
      <c r="E4094" s="355" t="s">
        <v>507</v>
      </c>
      <c r="F4094" s="355" t="s">
        <v>504</v>
      </c>
      <c r="G4094" s="355" t="s">
        <v>633</v>
      </c>
      <c r="H4094" s="430">
        <v>42780</v>
      </c>
      <c r="I4094" s="355">
        <f t="shared" si="73"/>
        <v>5</v>
      </c>
      <c r="J4094" s="430">
        <v>42780</v>
      </c>
      <c r="K4094" s="430">
        <v>21</v>
      </c>
      <c r="L4094" s="431" t="s">
        <v>408</v>
      </c>
      <c r="M4094" s="355" t="s">
        <v>13607</v>
      </c>
    </row>
    <row r="4095" spans="1:13">
      <c r="A4095" s="354">
        <v>45441</v>
      </c>
      <c r="B4095" s="355" t="s">
        <v>9214</v>
      </c>
      <c r="C4095" s="355" t="s">
        <v>9215</v>
      </c>
      <c r="D4095" s="355" t="s">
        <v>9216</v>
      </c>
      <c r="E4095" s="355" t="s">
        <v>507</v>
      </c>
      <c r="F4095" s="355" t="s">
        <v>504</v>
      </c>
      <c r="G4095" s="355" t="s">
        <v>633</v>
      </c>
      <c r="H4095" s="430">
        <v>42540</v>
      </c>
      <c r="I4095" s="355">
        <f t="shared" si="73"/>
        <v>5</v>
      </c>
      <c r="J4095" s="430">
        <v>42540</v>
      </c>
      <c r="K4095" s="430">
        <v>21</v>
      </c>
      <c r="L4095" s="431" t="s">
        <v>408</v>
      </c>
      <c r="M4095" s="355" t="s">
        <v>13607</v>
      </c>
    </row>
    <row r="4096" spans="1:13">
      <c r="A4096" s="354">
        <v>45446</v>
      </c>
      <c r="B4096" s="355" t="s">
        <v>9217</v>
      </c>
      <c r="C4096" s="355" t="s">
        <v>410</v>
      </c>
      <c r="D4096" s="355" t="s">
        <v>9218</v>
      </c>
      <c r="E4096" s="355" t="s">
        <v>2457</v>
      </c>
      <c r="F4096" s="355" t="s">
        <v>438</v>
      </c>
      <c r="G4096" s="355" t="s">
        <v>633</v>
      </c>
      <c r="H4096" s="430">
        <v>46440</v>
      </c>
      <c r="I4096" s="355">
        <f t="shared" si="73"/>
        <v>6</v>
      </c>
      <c r="J4096" s="430">
        <v>46440</v>
      </c>
      <c r="K4096" s="430">
        <v>23</v>
      </c>
      <c r="L4096" s="431" t="s">
        <v>408</v>
      </c>
      <c r="M4096" s="355" t="s">
        <v>13608</v>
      </c>
    </row>
    <row r="4097" spans="1:13">
      <c r="A4097" s="354">
        <v>45447</v>
      </c>
      <c r="B4097" s="355" t="s">
        <v>9219</v>
      </c>
      <c r="C4097" s="355" t="s">
        <v>404</v>
      </c>
      <c r="D4097" s="355" t="s">
        <v>9220</v>
      </c>
      <c r="E4097" s="355" t="s">
        <v>2457</v>
      </c>
      <c r="F4097" s="355" t="s">
        <v>438</v>
      </c>
      <c r="G4097" s="355" t="s">
        <v>633</v>
      </c>
      <c r="H4097" s="430">
        <v>45820</v>
      </c>
      <c r="I4097" s="355">
        <f t="shared" si="73"/>
        <v>6</v>
      </c>
      <c r="J4097" s="430">
        <v>45820</v>
      </c>
      <c r="K4097" s="430">
        <v>23</v>
      </c>
      <c r="L4097" s="431" t="s">
        <v>408</v>
      </c>
      <c r="M4097" s="355" t="s">
        <v>13608</v>
      </c>
    </row>
    <row r="4098" spans="1:13">
      <c r="A4098" s="354">
        <v>45448</v>
      </c>
      <c r="B4098" s="355" t="s">
        <v>9221</v>
      </c>
      <c r="C4098" s="355" t="s">
        <v>441</v>
      </c>
      <c r="D4098" s="355" t="s">
        <v>9222</v>
      </c>
      <c r="E4098" s="355" t="s">
        <v>2457</v>
      </c>
      <c r="F4098" s="355" t="s">
        <v>438</v>
      </c>
      <c r="G4098" s="355" t="s">
        <v>633</v>
      </c>
      <c r="H4098" s="430">
        <v>45660</v>
      </c>
      <c r="I4098" s="355">
        <f t="shared" si="73"/>
        <v>6</v>
      </c>
      <c r="J4098" s="430">
        <v>45660</v>
      </c>
      <c r="K4098" s="430">
        <v>23</v>
      </c>
      <c r="L4098" s="431" t="s">
        <v>408</v>
      </c>
      <c r="M4098" s="355" t="s">
        <v>13608</v>
      </c>
    </row>
    <row r="4099" spans="1:13">
      <c r="A4099" s="354">
        <v>45449</v>
      </c>
      <c r="B4099" s="355" t="s">
        <v>9223</v>
      </c>
      <c r="C4099" s="355" t="s">
        <v>453</v>
      </c>
      <c r="D4099" s="355" t="s">
        <v>9224</v>
      </c>
      <c r="E4099" s="355" t="s">
        <v>2457</v>
      </c>
      <c r="F4099" s="355" t="s">
        <v>438</v>
      </c>
      <c r="G4099" s="355" t="s">
        <v>633</v>
      </c>
      <c r="H4099" s="430">
        <v>46100</v>
      </c>
      <c r="I4099" s="355">
        <f t="shared" si="73"/>
        <v>6</v>
      </c>
      <c r="J4099" s="430">
        <v>46100</v>
      </c>
      <c r="K4099" s="430">
        <v>23</v>
      </c>
      <c r="L4099" s="431" t="s">
        <v>408</v>
      </c>
      <c r="M4099" s="355" t="s">
        <v>13608</v>
      </c>
    </row>
    <row r="4100" spans="1:13">
      <c r="A4100" s="354">
        <v>45451</v>
      </c>
      <c r="B4100" s="355" t="s">
        <v>9225</v>
      </c>
      <c r="C4100" s="355" t="s">
        <v>410</v>
      </c>
      <c r="D4100" s="355" t="s">
        <v>9226</v>
      </c>
      <c r="E4100" s="355" t="s">
        <v>2457</v>
      </c>
      <c r="F4100" s="355" t="s">
        <v>438</v>
      </c>
      <c r="G4100" s="355" t="s">
        <v>633</v>
      </c>
      <c r="H4100" s="430">
        <v>45940</v>
      </c>
      <c r="I4100" s="355">
        <f t="shared" si="73"/>
        <v>6</v>
      </c>
      <c r="J4100" s="430">
        <v>45940</v>
      </c>
      <c r="K4100" s="430">
        <v>23</v>
      </c>
      <c r="L4100" s="431" t="s">
        <v>408</v>
      </c>
      <c r="M4100" s="355" t="s">
        <v>13608</v>
      </c>
    </row>
    <row r="4101" spans="1:13">
      <c r="A4101" s="354">
        <v>45443</v>
      </c>
      <c r="B4101" s="355" t="s">
        <v>9227</v>
      </c>
      <c r="C4101" s="355" t="s">
        <v>410</v>
      </c>
      <c r="D4101" s="355" t="s">
        <v>9228</v>
      </c>
      <c r="E4101" s="355" t="s">
        <v>2457</v>
      </c>
      <c r="F4101" s="355" t="s">
        <v>438</v>
      </c>
      <c r="G4101" s="355" t="s">
        <v>633</v>
      </c>
      <c r="H4101" s="430">
        <v>42860</v>
      </c>
      <c r="I4101" s="355">
        <f t="shared" si="73"/>
        <v>5</v>
      </c>
      <c r="J4101" s="430">
        <v>42860</v>
      </c>
      <c r="K4101" s="430">
        <v>21</v>
      </c>
      <c r="L4101" s="431" t="s">
        <v>408</v>
      </c>
      <c r="M4101" s="355" t="s">
        <v>13607</v>
      </c>
    </row>
    <row r="4102" spans="1:13">
      <c r="A4102" s="354">
        <v>45453</v>
      </c>
      <c r="B4102" s="355" t="s">
        <v>756</v>
      </c>
      <c r="C4102" s="355" t="s">
        <v>409</v>
      </c>
      <c r="D4102" s="355" t="s">
        <v>757</v>
      </c>
      <c r="E4102" s="355" t="s">
        <v>405</v>
      </c>
      <c r="F4102" s="355" t="s">
        <v>406</v>
      </c>
      <c r="G4102" s="355" t="s">
        <v>633</v>
      </c>
      <c r="H4102" s="430">
        <v>20203</v>
      </c>
      <c r="I4102" s="355">
        <f t="shared" si="73"/>
        <v>6</v>
      </c>
      <c r="J4102" s="430">
        <v>20203</v>
      </c>
      <c r="K4102" s="430">
        <v>10</v>
      </c>
      <c r="L4102" s="431" t="s">
        <v>408</v>
      </c>
      <c r="M4102" s="355" t="s">
        <v>13609</v>
      </c>
    </row>
    <row r="4103" spans="1:13">
      <c r="A4103" s="354">
        <v>45453</v>
      </c>
      <c r="B4103" s="355" t="s">
        <v>9229</v>
      </c>
      <c r="C4103" s="355" t="s">
        <v>441</v>
      </c>
      <c r="D4103" s="355" t="s">
        <v>9230</v>
      </c>
      <c r="E4103" s="355" t="s">
        <v>2457</v>
      </c>
      <c r="F4103" s="355" t="s">
        <v>438</v>
      </c>
      <c r="G4103" s="355" t="s">
        <v>633</v>
      </c>
      <c r="H4103" s="430">
        <v>23964</v>
      </c>
      <c r="I4103" s="355">
        <f t="shared" si="73"/>
        <v>6</v>
      </c>
      <c r="J4103" s="430">
        <v>23964</v>
      </c>
      <c r="K4103" s="430">
        <v>12</v>
      </c>
      <c r="L4103" s="431" t="s">
        <v>408</v>
      </c>
      <c r="M4103" s="355" t="s">
        <v>13609</v>
      </c>
    </row>
    <row r="4104" spans="1:13">
      <c r="A4104" s="354">
        <v>45453</v>
      </c>
      <c r="B4104" s="355" t="s">
        <v>9229</v>
      </c>
      <c r="C4104" s="355" t="s">
        <v>441</v>
      </c>
      <c r="D4104" s="355" t="s">
        <v>9230</v>
      </c>
      <c r="E4104" s="355" t="s">
        <v>2457</v>
      </c>
      <c r="F4104" s="355" t="s">
        <v>438</v>
      </c>
      <c r="G4104" s="355" t="s">
        <v>633</v>
      </c>
      <c r="H4104" s="430">
        <v>21976</v>
      </c>
      <c r="I4104" s="355">
        <f t="shared" si="73"/>
        <v>6</v>
      </c>
      <c r="J4104" s="430">
        <v>21976</v>
      </c>
      <c r="K4104" s="430">
        <v>11</v>
      </c>
      <c r="L4104" s="431" t="s">
        <v>408</v>
      </c>
      <c r="M4104" s="355" t="s">
        <v>13608</v>
      </c>
    </row>
    <row r="4105" spans="1:13">
      <c r="A4105" s="354">
        <v>45454</v>
      </c>
      <c r="B4105" s="355" t="s">
        <v>9231</v>
      </c>
      <c r="C4105" s="355" t="s">
        <v>441</v>
      </c>
      <c r="D4105" s="355" t="s">
        <v>9232</v>
      </c>
      <c r="E4105" s="355" t="s">
        <v>2457</v>
      </c>
      <c r="F4105" s="355" t="s">
        <v>438</v>
      </c>
      <c r="G4105" s="355" t="s">
        <v>633</v>
      </c>
      <c r="H4105" s="430">
        <v>46240</v>
      </c>
      <c r="I4105" s="355">
        <f t="shared" si="73"/>
        <v>6</v>
      </c>
      <c r="J4105" s="430">
        <v>46240</v>
      </c>
      <c r="K4105" s="430">
        <v>23</v>
      </c>
      <c r="L4105" s="431" t="s">
        <v>408</v>
      </c>
      <c r="M4105" s="355" t="s">
        <v>13610</v>
      </c>
    </row>
    <row r="4106" spans="1:13">
      <c r="A4106" s="354">
        <v>45455</v>
      </c>
      <c r="B4106" s="355" t="s">
        <v>9233</v>
      </c>
      <c r="C4106" s="355" t="s">
        <v>410</v>
      </c>
      <c r="D4106" s="355" t="s">
        <v>9234</v>
      </c>
      <c r="E4106" s="355" t="s">
        <v>2457</v>
      </c>
      <c r="F4106" s="355" t="s">
        <v>438</v>
      </c>
      <c r="G4106" s="355" t="s">
        <v>633</v>
      </c>
      <c r="H4106" s="430">
        <v>46080</v>
      </c>
      <c r="I4106" s="355">
        <f t="shared" si="73"/>
        <v>6</v>
      </c>
      <c r="J4106" s="430">
        <v>46080</v>
      </c>
      <c r="K4106" s="430">
        <v>23</v>
      </c>
      <c r="L4106" s="431" t="s">
        <v>408</v>
      </c>
      <c r="M4106" s="355" t="s">
        <v>13610</v>
      </c>
    </row>
    <row r="4107" spans="1:13">
      <c r="A4107" s="354">
        <v>45455</v>
      </c>
      <c r="B4107" s="355" t="s">
        <v>9235</v>
      </c>
      <c r="C4107" s="355" t="s">
        <v>455</v>
      </c>
      <c r="D4107" s="355" t="s">
        <v>9236</v>
      </c>
      <c r="E4107" s="355" t="s">
        <v>2457</v>
      </c>
      <c r="F4107" s="355" t="s">
        <v>438</v>
      </c>
      <c r="G4107" s="355" t="s">
        <v>633</v>
      </c>
      <c r="H4107" s="430">
        <v>47120</v>
      </c>
      <c r="I4107" s="355">
        <f t="shared" si="73"/>
        <v>6</v>
      </c>
      <c r="J4107" s="430">
        <v>47120</v>
      </c>
      <c r="K4107" s="430">
        <v>23</v>
      </c>
      <c r="L4107" s="431" t="s">
        <v>408</v>
      </c>
      <c r="M4107" s="355" t="s">
        <v>13610</v>
      </c>
    </row>
    <row r="4108" spans="1:13">
      <c r="A4108" s="354">
        <v>45456</v>
      </c>
      <c r="B4108" s="355" t="s">
        <v>9237</v>
      </c>
      <c r="C4108" s="355" t="s">
        <v>455</v>
      </c>
      <c r="D4108" s="355" t="s">
        <v>9238</v>
      </c>
      <c r="E4108" s="355" t="s">
        <v>2457</v>
      </c>
      <c r="F4108" s="355" t="s">
        <v>438</v>
      </c>
      <c r="G4108" s="355" t="s">
        <v>633</v>
      </c>
      <c r="H4108" s="430">
        <v>46560</v>
      </c>
      <c r="I4108" s="355">
        <f t="shared" si="73"/>
        <v>6</v>
      </c>
      <c r="J4108" s="430">
        <v>46560</v>
      </c>
      <c r="K4108" s="430">
        <v>23</v>
      </c>
      <c r="L4108" s="431" t="s">
        <v>408</v>
      </c>
      <c r="M4108" s="355" t="s">
        <v>13610</v>
      </c>
    </row>
    <row r="4109" spans="1:13">
      <c r="A4109" s="354">
        <v>45457</v>
      </c>
      <c r="B4109" s="355" t="s">
        <v>9239</v>
      </c>
      <c r="C4109" s="355" t="s">
        <v>455</v>
      </c>
      <c r="D4109" s="355" t="s">
        <v>9240</v>
      </c>
      <c r="E4109" s="355" t="s">
        <v>2457</v>
      </c>
      <c r="F4109" s="355" t="s">
        <v>438</v>
      </c>
      <c r="G4109" s="355" t="s">
        <v>633</v>
      </c>
      <c r="H4109" s="430">
        <v>46600</v>
      </c>
      <c r="I4109" s="355">
        <f t="shared" si="73"/>
        <v>6</v>
      </c>
      <c r="J4109" s="430">
        <v>46600</v>
      </c>
      <c r="K4109" s="430">
        <v>23</v>
      </c>
      <c r="L4109" s="431" t="s">
        <v>408</v>
      </c>
      <c r="M4109" s="355" t="s">
        <v>13610</v>
      </c>
    </row>
    <row r="4110" spans="1:13">
      <c r="A4110" s="354">
        <v>45460</v>
      </c>
      <c r="B4110" s="355" t="s">
        <v>9241</v>
      </c>
      <c r="C4110" s="355" t="s">
        <v>455</v>
      </c>
      <c r="D4110" s="355" t="s">
        <v>9242</v>
      </c>
      <c r="E4110" s="355" t="s">
        <v>2457</v>
      </c>
      <c r="F4110" s="355" t="s">
        <v>438</v>
      </c>
      <c r="G4110" s="355" t="s">
        <v>633</v>
      </c>
      <c r="H4110" s="430">
        <v>47080</v>
      </c>
      <c r="I4110" s="355">
        <f t="shared" si="73"/>
        <v>6</v>
      </c>
      <c r="J4110" s="430">
        <v>47080</v>
      </c>
      <c r="K4110" s="430">
        <v>23</v>
      </c>
      <c r="L4110" s="431" t="s">
        <v>408</v>
      </c>
      <c r="M4110" s="355" t="s">
        <v>13610</v>
      </c>
    </row>
    <row r="4111" spans="1:13">
      <c r="A4111" s="354">
        <v>45461</v>
      </c>
      <c r="B4111" s="355" t="s">
        <v>9243</v>
      </c>
      <c r="C4111" s="355" t="s">
        <v>404</v>
      </c>
      <c r="D4111" s="355" t="s">
        <v>9244</v>
      </c>
      <c r="E4111" s="355" t="s">
        <v>2457</v>
      </c>
      <c r="F4111" s="355" t="s">
        <v>438</v>
      </c>
      <c r="G4111" s="355" t="s">
        <v>633</v>
      </c>
      <c r="H4111" s="430">
        <v>30068</v>
      </c>
      <c r="I4111" s="355">
        <f t="shared" si="73"/>
        <v>6</v>
      </c>
      <c r="J4111" s="430">
        <v>30068</v>
      </c>
      <c r="K4111" s="430">
        <v>15</v>
      </c>
      <c r="L4111" s="431" t="s">
        <v>408</v>
      </c>
      <c r="M4111" s="355" t="s">
        <v>13609</v>
      </c>
    </row>
    <row r="4112" spans="1:13">
      <c r="A4112" s="354">
        <v>45461</v>
      </c>
      <c r="B4112" s="355" t="s">
        <v>9243</v>
      </c>
      <c r="C4112" s="355" t="s">
        <v>404</v>
      </c>
      <c r="D4112" s="355" t="s">
        <v>9244</v>
      </c>
      <c r="E4112" s="355" t="s">
        <v>2457</v>
      </c>
      <c r="F4112" s="355" t="s">
        <v>438</v>
      </c>
      <c r="G4112" s="355" t="s">
        <v>633</v>
      </c>
      <c r="H4112" s="430">
        <v>16032</v>
      </c>
      <c r="I4112" s="355">
        <f t="shared" si="73"/>
        <v>6</v>
      </c>
      <c r="J4112" s="430">
        <v>16032</v>
      </c>
      <c r="K4112" s="430">
        <v>8</v>
      </c>
      <c r="L4112" s="431" t="s">
        <v>408</v>
      </c>
      <c r="M4112" s="355" t="s">
        <v>13610</v>
      </c>
    </row>
    <row r="4113" spans="1:13">
      <c r="A4113" s="354">
        <v>45462</v>
      </c>
      <c r="B4113" s="355" t="s">
        <v>9245</v>
      </c>
      <c r="C4113" s="355" t="s">
        <v>443</v>
      </c>
      <c r="D4113" s="355" t="s">
        <v>9246</v>
      </c>
      <c r="E4113" s="355" t="s">
        <v>2457</v>
      </c>
      <c r="F4113" s="355" t="s">
        <v>438</v>
      </c>
      <c r="G4113" s="355" t="s">
        <v>633</v>
      </c>
      <c r="H4113" s="430">
        <v>44580</v>
      </c>
      <c r="I4113" s="355">
        <f t="shared" si="73"/>
        <v>6</v>
      </c>
      <c r="J4113" s="430">
        <v>44580</v>
      </c>
      <c r="K4113" s="430">
        <v>23</v>
      </c>
      <c r="L4113" s="431" t="s">
        <v>408</v>
      </c>
      <c r="M4113" s="355" t="s">
        <v>13609</v>
      </c>
    </row>
    <row r="4114" spans="1:13">
      <c r="A4114" s="354">
        <v>45463</v>
      </c>
      <c r="B4114" s="355" t="s">
        <v>9247</v>
      </c>
      <c r="C4114" s="355" t="s">
        <v>404</v>
      </c>
      <c r="D4114" s="355" t="s">
        <v>9248</v>
      </c>
      <c r="E4114" s="355" t="s">
        <v>2457</v>
      </c>
      <c r="F4114" s="355" t="s">
        <v>438</v>
      </c>
      <c r="G4114" s="355" t="s">
        <v>633</v>
      </c>
      <c r="H4114" s="430">
        <v>46860</v>
      </c>
      <c r="I4114" s="355">
        <f t="shared" si="73"/>
        <v>6</v>
      </c>
      <c r="J4114" s="430">
        <v>46860</v>
      </c>
      <c r="K4114" s="430">
        <v>23</v>
      </c>
      <c r="L4114" s="431" t="s">
        <v>408</v>
      </c>
      <c r="M4114" s="355" t="s">
        <v>13611</v>
      </c>
    </row>
    <row r="4115" spans="1:13">
      <c r="A4115" s="354">
        <v>45464</v>
      </c>
      <c r="B4115" s="355" t="s">
        <v>9249</v>
      </c>
      <c r="C4115" s="355" t="s">
        <v>409</v>
      </c>
      <c r="D4115" s="355" t="s">
        <v>9250</v>
      </c>
      <c r="E4115" s="355" t="s">
        <v>2457</v>
      </c>
      <c r="F4115" s="355" t="s">
        <v>438</v>
      </c>
      <c r="G4115" s="355" t="s">
        <v>633</v>
      </c>
      <c r="H4115" s="430">
        <v>45140</v>
      </c>
      <c r="I4115" s="355">
        <f t="shared" si="73"/>
        <v>6</v>
      </c>
      <c r="J4115" s="430">
        <v>45140</v>
      </c>
      <c r="K4115" s="430">
        <v>23</v>
      </c>
      <c r="L4115" s="431" t="s">
        <v>408</v>
      </c>
      <c r="M4115" s="355" t="s">
        <v>13609</v>
      </c>
    </row>
    <row r="4116" spans="1:13">
      <c r="A4116" s="354">
        <v>45467</v>
      </c>
      <c r="B4116" s="355" t="s">
        <v>9251</v>
      </c>
      <c r="C4116" s="355" t="s">
        <v>409</v>
      </c>
      <c r="D4116" s="355" t="s">
        <v>9252</v>
      </c>
      <c r="E4116" s="355" t="s">
        <v>2457</v>
      </c>
      <c r="F4116" s="355" t="s">
        <v>438</v>
      </c>
      <c r="G4116" s="355" t="s">
        <v>633</v>
      </c>
      <c r="H4116" s="430">
        <v>46240</v>
      </c>
      <c r="I4116" s="355">
        <f t="shared" si="73"/>
        <v>6</v>
      </c>
      <c r="J4116" s="430">
        <v>46240</v>
      </c>
      <c r="K4116" s="430">
        <v>23</v>
      </c>
      <c r="L4116" s="431" t="s">
        <v>408</v>
      </c>
      <c r="M4116" s="355" t="s">
        <v>13609</v>
      </c>
    </row>
    <row r="4117" spans="1:13">
      <c r="A4117" s="354">
        <v>45468</v>
      </c>
      <c r="B4117" s="355" t="s">
        <v>9253</v>
      </c>
      <c r="C4117" s="355" t="s">
        <v>2840</v>
      </c>
      <c r="D4117" s="355" t="s">
        <v>9254</v>
      </c>
      <c r="E4117" s="355" t="s">
        <v>2457</v>
      </c>
      <c r="F4117" s="355" t="s">
        <v>438</v>
      </c>
      <c r="G4117" s="355" t="s">
        <v>633</v>
      </c>
      <c r="H4117" s="430">
        <v>47380</v>
      </c>
      <c r="I4117" s="355">
        <f t="shared" si="73"/>
        <v>6</v>
      </c>
      <c r="J4117" s="430">
        <v>47380</v>
      </c>
      <c r="K4117" s="430">
        <v>23</v>
      </c>
      <c r="L4117" s="431" t="s">
        <v>408</v>
      </c>
      <c r="M4117" s="355" t="s">
        <v>13609</v>
      </c>
    </row>
    <row r="4118" spans="1:13">
      <c r="A4118" s="354">
        <v>45469</v>
      </c>
      <c r="B4118" s="355" t="s">
        <v>9255</v>
      </c>
      <c r="C4118" s="355" t="s">
        <v>410</v>
      </c>
      <c r="D4118" s="355" t="s">
        <v>9256</v>
      </c>
      <c r="E4118" s="355" t="s">
        <v>2457</v>
      </c>
      <c r="F4118" s="355" t="s">
        <v>438</v>
      </c>
      <c r="G4118" s="355" t="s">
        <v>633</v>
      </c>
      <c r="H4118" s="430">
        <v>30600</v>
      </c>
      <c r="I4118" s="355">
        <f t="shared" si="73"/>
        <v>6</v>
      </c>
      <c r="J4118" s="430">
        <v>30600</v>
      </c>
      <c r="K4118" s="430">
        <v>15</v>
      </c>
      <c r="L4118" s="355" t="s">
        <v>408</v>
      </c>
      <c r="M4118" s="355" t="s">
        <v>13611</v>
      </c>
    </row>
    <row r="4119" spans="1:13">
      <c r="A4119" s="354">
        <v>45469</v>
      </c>
      <c r="B4119" s="355" t="s">
        <v>9255</v>
      </c>
      <c r="C4119" s="355" t="s">
        <v>410</v>
      </c>
      <c r="D4119" s="355" t="s">
        <v>9256</v>
      </c>
      <c r="E4119" s="355" t="s">
        <v>2457</v>
      </c>
      <c r="F4119" s="355" t="s">
        <v>438</v>
      </c>
      <c r="G4119" s="355" t="s">
        <v>633</v>
      </c>
      <c r="H4119" s="430">
        <v>16320</v>
      </c>
      <c r="I4119" s="355">
        <f t="shared" si="73"/>
        <v>6</v>
      </c>
      <c r="J4119" s="430">
        <v>16320</v>
      </c>
      <c r="K4119" s="430">
        <v>8</v>
      </c>
      <c r="L4119" s="355" t="s">
        <v>408</v>
      </c>
      <c r="M4119" s="355" t="s">
        <v>13609</v>
      </c>
    </row>
    <row r="4120" spans="1:13">
      <c r="A4120" s="354">
        <v>45470</v>
      </c>
      <c r="B4120" s="355" t="s">
        <v>9257</v>
      </c>
      <c r="C4120" s="355" t="s">
        <v>404</v>
      </c>
      <c r="D4120" s="355" t="s">
        <v>9258</v>
      </c>
      <c r="E4120" s="355" t="s">
        <v>2457</v>
      </c>
      <c r="F4120" s="355" t="s">
        <v>438</v>
      </c>
      <c r="G4120" s="355" t="s">
        <v>633</v>
      </c>
      <c r="H4120" s="430">
        <v>46700</v>
      </c>
      <c r="I4120" s="355">
        <f t="shared" si="73"/>
        <v>6</v>
      </c>
      <c r="J4120" s="430">
        <v>46700</v>
      </c>
      <c r="K4120" s="430">
        <v>23</v>
      </c>
      <c r="L4120" s="431" t="s">
        <v>408</v>
      </c>
      <c r="M4120" s="355" t="s">
        <v>13611</v>
      </c>
    </row>
    <row r="4121" spans="1:13">
      <c r="A4121" s="354">
        <v>45471</v>
      </c>
      <c r="B4121" s="355" t="s">
        <v>9259</v>
      </c>
      <c r="C4121" s="355" t="s">
        <v>409</v>
      </c>
      <c r="D4121" s="355" t="s">
        <v>9260</v>
      </c>
      <c r="E4121" s="355" t="s">
        <v>2457</v>
      </c>
      <c r="F4121" s="355" t="s">
        <v>438</v>
      </c>
      <c r="G4121" s="355" t="s">
        <v>633</v>
      </c>
      <c r="H4121" s="430">
        <v>46320</v>
      </c>
      <c r="I4121" s="355">
        <f t="shared" ref="I4121:I4184" si="74">MONTH(A4121)</f>
        <v>6</v>
      </c>
      <c r="J4121" s="430">
        <v>46320</v>
      </c>
      <c r="K4121" s="430">
        <v>23</v>
      </c>
      <c r="L4121" s="431" t="s">
        <v>408</v>
      </c>
      <c r="M4121" s="355" t="s">
        <v>13611</v>
      </c>
    </row>
    <row r="4122" spans="1:13">
      <c r="A4122" s="354">
        <v>45471</v>
      </c>
      <c r="B4122" s="355" t="s">
        <v>9261</v>
      </c>
      <c r="C4122" s="355" t="s">
        <v>411</v>
      </c>
      <c r="D4122" s="355" t="s">
        <v>9262</v>
      </c>
      <c r="E4122" s="355" t="s">
        <v>2457</v>
      </c>
      <c r="F4122" s="355" t="s">
        <v>438</v>
      </c>
      <c r="G4122" s="355" t="s">
        <v>633</v>
      </c>
      <c r="H4122" s="430">
        <v>46760</v>
      </c>
      <c r="I4122" s="355">
        <f t="shared" si="74"/>
        <v>6</v>
      </c>
      <c r="J4122" s="430">
        <v>46760</v>
      </c>
      <c r="K4122" s="430">
        <v>23</v>
      </c>
      <c r="L4122" s="431" t="s">
        <v>408</v>
      </c>
      <c r="M4122" s="355" t="s">
        <v>13611</v>
      </c>
    </row>
    <row r="4123" spans="1:13">
      <c r="A4123" s="354">
        <v>45464</v>
      </c>
      <c r="B4123" s="355" t="s">
        <v>7572</v>
      </c>
      <c r="C4123" s="355" t="s">
        <v>453</v>
      </c>
      <c r="D4123" s="355" t="s">
        <v>7573</v>
      </c>
      <c r="E4123" s="355" t="s">
        <v>405</v>
      </c>
      <c r="F4123" s="355" t="s">
        <v>406</v>
      </c>
      <c r="G4123" s="355" t="s">
        <v>633</v>
      </c>
      <c r="H4123" s="430">
        <v>9126</v>
      </c>
      <c r="I4123" s="355">
        <f t="shared" si="74"/>
        <v>6</v>
      </c>
      <c r="J4123" s="430">
        <v>9126</v>
      </c>
      <c r="K4123" s="430">
        <v>5</v>
      </c>
      <c r="L4123" s="431" t="s">
        <v>408</v>
      </c>
      <c r="M4123" s="355" t="s">
        <v>13609</v>
      </c>
    </row>
    <row r="4124" spans="1:13">
      <c r="A4124" s="354">
        <v>45474</v>
      </c>
      <c r="B4124" s="355" t="s">
        <v>9263</v>
      </c>
      <c r="C4124" s="355" t="s">
        <v>441</v>
      </c>
      <c r="D4124" s="355" t="s">
        <v>9264</v>
      </c>
      <c r="E4124" s="355" t="s">
        <v>2457</v>
      </c>
      <c r="F4124" s="355" t="s">
        <v>438</v>
      </c>
      <c r="G4124" s="355" t="s">
        <v>633</v>
      </c>
      <c r="H4124" s="430">
        <v>46240</v>
      </c>
      <c r="I4124" s="355">
        <f t="shared" si="74"/>
        <v>7</v>
      </c>
      <c r="J4124" s="430">
        <v>46240</v>
      </c>
      <c r="K4124" s="430">
        <v>23</v>
      </c>
      <c r="L4124" s="431" t="s">
        <v>408</v>
      </c>
      <c r="M4124" s="355" t="s">
        <v>13611</v>
      </c>
    </row>
    <row r="4125" spans="1:13">
      <c r="A4125" s="354">
        <v>45475</v>
      </c>
      <c r="B4125" s="355" t="s">
        <v>9265</v>
      </c>
      <c r="C4125" s="355" t="s">
        <v>442</v>
      </c>
      <c r="D4125" s="355" t="s">
        <v>9266</v>
      </c>
      <c r="E4125" s="355" t="s">
        <v>2457</v>
      </c>
      <c r="F4125" s="355" t="s">
        <v>438</v>
      </c>
      <c r="G4125" s="355" t="s">
        <v>633</v>
      </c>
      <c r="H4125" s="430">
        <v>11940</v>
      </c>
      <c r="I4125" s="355">
        <f t="shared" si="74"/>
        <v>7</v>
      </c>
      <c r="J4125" s="430">
        <v>11940</v>
      </c>
      <c r="K4125" s="430">
        <v>6</v>
      </c>
      <c r="L4125" s="431" t="s">
        <v>408</v>
      </c>
      <c r="M4125" s="355" t="s">
        <v>13612</v>
      </c>
    </row>
    <row r="4126" spans="1:13">
      <c r="A4126" s="354">
        <v>45475</v>
      </c>
      <c r="B4126" s="355" t="s">
        <v>9265</v>
      </c>
      <c r="C4126" s="355" t="s">
        <v>442</v>
      </c>
      <c r="D4126" s="355" t="s">
        <v>9266</v>
      </c>
      <c r="E4126" s="355" t="s">
        <v>2457</v>
      </c>
      <c r="F4126" s="355" t="s">
        <v>438</v>
      </c>
      <c r="G4126" s="355" t="s">
        <v>633</v>
      </c>
      <c r="H4126" s="430">
        <v>33820</v>
      </c>
      <c r="I4126" s="355">
        <f t="shared" si="74"/>
        <v>7</v>
      </c>
      <c r="J4126" s="430">
        <v>33820</v>
      </c>
      <c r="K4126" s="430">
        <v>17</v>
      </c>
      <c r="L4126" s="431" t="s">
        <v>408</v>
      </c>
      <c r="M4126" s="355" t="s">
        <v>13611</v>
      </c>
    </row>
    <row r="4127" spans="1:13">
      <c r="A4127" s="354">
        <v>45476</v>
      </c>
      <c r="B4127" s="355" t="s">
        <v>9267</v>
      </c>
      <c r="C4127" s="355" t="s">
        <v>442</v>
      </c>
      <c r="D4127" s="355" t="s">
        <v>9268</v>
      </c>
      <c r="E4127" s="355" t="s">
        <v>2457</v>
      </c>
      <c r="F4127" s="355" t="s">
        <v>438</v>
      </c>
      <c r="G4127" s="355" t="s">
        <v>633</v>
      </c>
      <c r="H4127" s="430">
        <v>46480</v>
      </c>
      <c r="I4127" s="355">
        <f t="shared" si="74"/>
        <v>7</v>
      </c>
      <c r="J4127" s="430">
        <v>46480</v>
      </c>
      <c r="K4127" s="430">
        <v>23</v>
      </c>
      <c r="L4127" s="431" t="s">
        <v>408</v>
      </c>
      <c r="M4127" s="355" t="s">
        <v>13612</v>
      </c>
    </row>
    <row r="4128" spans="1:13">
      <c r="A4128" s="354">
        <v>45481</v>
      </c>
      <c r="B4128" s="355" t="s">
        <v>9269</v>
      </c>
      <c r="C4128" s="355" t="s">
        <v>442</v>
      </c>
      <c r="D4128" s="355" t="s">
        <v>9270</v>
      </c>
      <c r="E4128" s="355" t="s">
        <v>2457</v>
      </c>
      <c r="F4128" s="355" t="s">
        <v>438</v>
      </c>
      <c r="G4128" s="355" t="s">
        <v>633</v>
      </c>
      <c r="H4128" s="430">
        <v>46080</v>
      </c>
      <c r="I4128" s="355">
        <f t="shared" si="74"/>
        <v>7</v>
      </c>
      <c r="J4128" s="430">
        <v>46080</v>
      </c>
      <c r="K4128" s="430">
        <v>23</v>
      </c>
      <c r="L4128" s="431" t="s">
        <v>408</v>
      </c>
      <c r="M4128" s="355" t="s">
        <v>13612</v>
      </c>
    </row>
    <row r="4129" spans="1:13">
      <c r="A4129" s="354">
        <v>45482</v>
      </c>
      <c r="B4129" s="355" t="s">
        <v>9271</v>
      </c>
      <c r="C4129" s="355" t="s">
        <v>409</v>
      </c>
      <c r="D4129" s="355" t="s">
        <v>9272</v>
      </c>
      <c r="E4129" s="355" t="s">
        <v>2457</v>
      </c>
      <c r="F4129" s="355" t="s">
        <v>438</v>
      </c>
      <c r="G4129" s="355" t="s">
        <v>633</v>
      </c>
      <c r="H4129" s="430">
        <v>46060</v>
      </c>
      <c r="I4129" s="355">
        <f t="shared" si="74"/>
        <v>7</v>
      </c>
      <c r="J4129" s="430">
        <v>46060</v>
      </c>
      <c r="K4129" s="430">
        <v>23</v>
      </c>
      <c r="L4129" s="431" t="s">
        <v>408</v>
      </c>
      <c r="M4129" s="355" t="s">
        <v>13612</v>
      </c>
    </row>
    <row r="4130" spans="1:13">
      <c r="A4130" s="354">
        <v>45483</v>
      </c>
      <c r="B4130" s="355" t="s">
        <v>9273</v>
      </c>
      <c r="C4130" s="355" t="s">
        <v>442</v>
      </c>
      <c r="D4130" s="355" t="s">
        <v>9274</v>
      </c>
      <c r="E4130" s="355" t="s">
        <v>2457</v>
      </c>
      <c r="F4130" s="355" t="s">
        <v>438</v>
      </c>
      <c r="G4130" s="355" t="s">
        <v>633</v>
      </c>
      <c r="H4130" s="430">
        <v>45900</v>
      </c>
      <c r="I4130" s="355">
        <f t="shared" si="74"/>
        <v>7</v>
      </c>
      <c r="J4130" s="430">
        <v>45900</v>
      </c>
      <c r="K4130" s="430">
        <v>23</v>
      </c>
      <c r="L4130" s="431" t="s">
        <v>408</v>
      </c>
      <c r="M4130" s="355" t="s">
        <v>13612</v>
      </c>
    </row>
    <row r="4131" spans="1:13">
      <c r="A4131" s="354">
        <v>45483</v>
      </c>
      <c r="B4131" s="355" t="s">
        <v>9275</v>
      </c>
      <c r="C4131" s="355" t="s">
        <v>411</v>
      </c>
      <c r="D4131" s="355" t="s">
        <v>9276</v>
      </c>
      <c r="E4131" s="355" t="s">
        <v>2457</v>
      </c>
      <c r="F4131" s="355" t="s">
        <v>438</v>
      </c>
      <c r="G4131" s="355" t="s">
        <v>633</v>
      </c>
      <c r="H4131" s="430">
        <v>45780</v>
      </c>
      <c r="I4131" s="355">
        <f t="shared" si="74"/>
        <v>7</v>
      </c>
      <c r="J4131" s="430">
        <v>45780</v>
      </c>
      <c r="K4131" s="430">
        <v>23</v>
      </c>
      <c r="L4131" s="431" t="s">
        <v>408</v>
      </c>
      <c r="M4131" s="355" t="s">
        <v>13612</v>
      </c>
    </row>
    <row r="4132" spans="1:13">
      <c r="A4132" s="354">
        <v>45485</v>
      </c>
      <c r="B4132" s="355" t="s">
        <v>9277</v>
      </c>
      <c r="C4132" s="355" t="s">
        <v>443</v>
      </c>
      <c r="D4132" s="355" t="s">
        <v>9278</v>
      </c>
      <c r="E4132" s="355" t="s">
        <v>2457</v>
      </c>
      <c r="F4132" s="355" t="s">
        <v>438</v>
      </c>
      <c r="G4132" s="355" t="s">
        <v>633</v>
      </c>
      <c r="H4132" s="430">
        <v>25870</v>
      </c>
      <c r="I4132" s="355">
        <f t="shared" si="74"/>
        <v>7</v>
      </c>
      <c r="J4132" s="430">
        <v>25870</v>
      </c>
      <c r="K4132" s="430">
        <v>13</v>
      </c>
      <c r="L4132" s="431" t="s">
        <v>408</v>
      </c>
      <c r="M4132" s="355" t="s">
        <v>13613</v>
      </c>
    </row>
    <row r="4133" spans="1:13">
      <c r="A4133" s="354">
        <v>45485</v>
      </c>
      <c r="B4133" s="355" t="s">
        <v>9277</v>
      </c>
      <c r="C4133" s="355" t="s">
        <v>443</v>
      </c>
      <c r="D4133" s="355" t="s">
        <v>9278</v>
      </c>
      <c r="E4133" s="355" t="s">
        <v>2457</v>
      </c>
      <c r="F4133" s="355" t="s">
        <v>438</v>
      </c>
      <c r="G4133" s="355" t="s">
        <v>633</v>
      </c>
      <c r="H4133" s="430">
        <v>19910</v>
      </c>
      <c r="I4133" s="355">
        <f t="shared" si="74"/>
        <v>7</v>
      </c>
      <c r="J4133" s="430">
        <v>19910</v>
      </c>
      <c r="K4133" s="430">
        <v>10</v>
      </c>
      <c r="L4133" s="431" t="s">
        <v>408</v>
      </c>
      <c r="M4133" s="355" t="s">
        <v>13612</v>
      </c>
    </row>
    <row r="4134" spans="1:13">
      <c r="A4134" s="354">
        <v>45488</v>
      </c>
      <c r="B4134" s="355" t="s">
        <v>9279</v>
      </c>
      <c r="C4134" s="355" t="s">
        <v>409</v>
      </c>
      <c r="D4134" s="355" t="s">
        <v>9280</v>
      </c>
      <c r="E4134" s="355" t="s">
        <v>2457</v>
      </c>
      <c r="F4134" s="355" t="s">
        <v>438</v>
      </c>
      <c r="G4134" s="355" t="s">
        <v>633</v>
      </c>
      <c r="H4134" s="430">
        <v>46380</v>
      </c>
      <c r="I4134" s="355">
        <f t="shared" si="74"/>
        <v>7</v>
      </c>
      <c r="J4134" s="430">
        <v>46380</v>
      </c>
      <c r="K4134" s="430">
        <v>23</v>
      </c>
      <c r="L4134" s="431" t="s">
        <v>408</v>
      </c>
      <c r="M4134" s="355" t="s">
        <v>13613</v>
      </c>
    </row>
    <row r="4135" spans="1:13">
      <c r="A4135" s="354">
        <v>45489</v>
      </c>
      <c r="B4135" s="355" t="s">
        <v>9281</v>
      </c>
      <c r="C4135" s="355" t="s">
        <v>455</v>
      </c>
      <c r="D4135" s="355" t="s">
        <v>9282</v>
      </c>
      <c r="E4135" s="355" t="s">
        <v>2457</v>
      </c>
      <c r="F4135" s="355" t="s">
        <v>438</v>
      </c>
      <c r="G4135" s="355" t="s">
        <v>633</v>
      </c>
      <c r="H4135" s="430">
        <v>46060</v>
      </c>
      <c r="I4135" s="355">
        <f t="shared" si="74"/>
        <v>7</v>
      </c>
      <c r="J4135" s="430">
        <v>46060</v>
      </c>
      <c r="K4135" s="430">
        <v>23</v>
      </c>
      <c r="L4135" s="431" t="s">
        <v>408</v>
      </c>
      <c r="M4135" s="355" t="s">
        <v>13613</v>
      </c>
    </row>
    <row r="4136" spans="1:13">
      <c r="A4136" s="354">
        <v>45490</v>
      </c>
      <c r="B4136" s="355" t="s">
        <v>9283</v>
      </c>
      <c r="C4136" s="355" t="s">
        <v>404</v>
      </c>
      <c r="D4136" s="355" t="s">
        <v>9284</v>
      </c>
      <c r="E4136" s="355" t="s">
        <v>2457</v>
      </c>
      <c r="F4136" s="355" t="s">
        <v>438</v>
      </c>
      <c r="G4136" s="355" t="s">
        <v>633</v>
      </c>
      <c r="H4136" s="430">
        <v>45980</v>
      </c>
      <c r="I4136" s="355">
        <f t="shared" si="74"/>
        <v>7</v>
      </c>
      <c r="J4136" s="430">
        <v>45980</v>
      </c>
      <c r="K4136" s="430">
        <v>23</v>
      </c>
      <c r="L4136" s="431" t="s">
        <v>408</v>
      </c>
      <c r="M4136" s="355" t="s">
        <v>13613</v>
      </c>
    </row>
    <row r="4137" spans="1:13">
      <c r="A4137" s="354">
        <v>45491</v>
      </c>
      <c r="B4137" s="355" t="s">
        <v>9285</v>
      </c>
      <c r="C4137" s="355" t="s">
        <v>404</v>
      </c>
      <c r="D4137" s="355" t="s">
        <v>9286</v>
      </c>
      <c r="E4137" s="355" t="s">
        <v>2457</v>
      </c>
      <c r="F4137" s="355" t="s">
        <v>438</v>
      </c>
      <c r="G4137" s="355" t="s">
        <v>633</v>
      </c>
      <c r="H4137" s="430">
        <v>43900</v>
      </c>
      <c r="I4137" s="355">
        <f t="shared" si="74"/>
        <v>7</v>
      </c>
      <c r="J4137" s="430">
        <v>43900</v>
      </c>
      <c r="K4137" s="430">
        <v>22</v>
      </c>
      <c r="L4137" s="431" t="s">
        <v>408</v>
      </c>
      <c r="M4137" s="355" t="s">
        <v>13613</v>
      </c>
    </row>
    <row r="4138" spans="1:13">
      <c r="A4138" s="354">
        <v>45491</v>
      </c>
      <c r="B4138" s="355" t="s">
        <v>9287</v>
      </c>
      <c r="C4138" s="355" t="s">
        <v>415</v>
      </c>
      <c r="D4138" s="355" t="s">
        <v>9288</v>
      </c>
      <c r="E4138" s="355" t="s">
        <v>2457</v>
      </c>
      <c r="F4138" s="355" t="s">
        <v>438</v>
      </c>
      <c r="G4138" s="355" t="s">
        <v>633</v>
      </c>
      <c r="H4138" s="430">
        <v>45420</v>
      </c>
      <c r="I4138" s="355">
        <f t="shared" si="74"/>
        <v>7</v>
      </c>
      <c r="J4138" s="430">
        <v>45420</v>
      </c>
      <c r="K4138" s="430">
        <v>23</v>
      </c>
      <c r="L4138" s="431" t="s">
        <v>408</v>
      </c>
      <c r="M4138" s="355" t="s">
        <v>13613</v>
      </c>
    </row>
    <row r="4139" spans="1:13">
      <c r="A4139" s="354">
        <v>45496</v>
      </c>
      <c r="B4139" s="355" t="s">
        <v>9289</v>
      </c>
      <c r="C4139" s="355" t="s">
        <v>414</v>
      </c>
      <c r="D4139" s="355" t="s">
        <v>9290</v>
      </c>
      <c r="E4139" s="355" t="s">
        <v>2457</v>
      </c>
      <c r="F4139" s="355" t="s">
        <v>438</v>
      </c>
      <c r="G4139" s="355" t="s">
        <v>633</v>
      </c>
      <c r="H4139" s="430">
        <v>15864</v>
      </c>
      <c r="I4139" s="355">
        <f t="shared" si="74"/>
        <v>7</v>
      </c>
      <c r="J4139" s="430">
        <v>15864</v>
      </c>
      <c r="K4139" s="430">
        <v>8</v>
      </c>
      <c r="L4139" s="431" t="s">
        <v>408</v>
      </c>
      <c r="M4139" s="355" t="s">
        <v>13614</v>
      </c>
    </row>
    <row r="4140" spans="1:13">
      <c r="A4140" s="354">
        <v>45496</v>
      </c>
      <c r="B4140" s="355" t="s">
        <v>9289</v>
      </c>
      <c r="C4140" s="355" t="s">
        <v>414</v>
      </c>
      <c r="D4140" s="355" t="s">
        <v>9290</v>
      </c>
      <c r="E4140" s="355" t="s">
        <v>2457</v>
      </c>
      <c r="F4140" s="355" t="s">
        <v>438</v>
      </c>
      <c r="G4140" s="355" t="s">
        <v>633</v>
      </c>
      <c r="H4140" s="430">
        <v>29736</v>
      </c>
      <c r="I4140" s="355">
        <f t="shared" si="74"/>
        <v>7</v>
      </c>
      <c r="J4140" s="430">
        <v>29736</v>
      </c>
      <c r="K4140" s="430">
        <v>15</v>
      </c>
      <c r="L4140" s="431" t="s">
        <v>408</v>
      </c>
      <c r="M4140" s="355" t="s">
        <v>13613</v>
      </c>
    </row>
    <row r="4141" spans="1:13">
      <c r="A4141" s="354">
        <v>45497</v>
      </c>
      <c r="B4141" s="355" t="s">
        <v>9291</v>
      </c>
      <c r="C4141" s="355" t="s">
        <v>443</v>
      </c>
      <c r="D4141" s="355" t="s">
        <v>9292</v>
      </c>
      <c r="E4141" s="355" t="s">
        <v>2457</v>
      </c>
      <c r="F4141" s="355" t="s">
        <v>438</v>
      </c>
      <c r="G4141" s="355" t="s">
        <v>633</v>
      </c>
      <c r="H4141" s="430">
        <v>45320</v>
      </c>
      <c r="I4141" s="355">
        <f t="shared" si="74"/>
        <v>7</v>
      </c>
      <c r="J4141" s="430">
        <v>45320</v>
      </c>
      <c r="K4141" s="430">
        <v>23</v>
      </c>
      <c r="L4141" s="431" t="s">
        <v>408</v>
      </c>
      <c r="M4141" s="355" t="s">
        <v>13614</v>
      </c>
    </row>
    <row r="4142" spans="1:13">
      <c r="A4142" s="354">
        <v>45502</v>
      </c>
      <c r="B4142" s="355" t="s">
        <v>9293</v>
      </c>
      <c r="C4142" s="355" t="s">
        <v>441</v>
      </c>
      <c r="D4142" s="355" t="s">
        <v>9294</v>
      </c>
      <c r="E4142" s="355" t="s">
        <v>2457</v>
      </c>
      <c r="F4142" s="355" t="s">
        <v>438</v>
      </c>
      <c r="G4142" s="355" t="s">
        <v>633</v>
      </c>
      <c r="H4142" s="430">
        <v>43320</v>
      </c>
      <c r="I4142" s="355">
        <f t="shared" si="74"/>
        <v>7</v>
      </c>
      <c r="J4142" s="430">
        <v>43320</v>
      </c>
      <c r="K4142" s="430">
        <v>22</v>
      </c>
      <c r="L4142" s="431" t="s">
        <v>408</v>
      </c>
      <c r="M4142" s="355" t="s">
        <v>13614</v>
      </c>
    </row>
    <row r="4143" spans="1:13">
      <c r="A4143" s="354">
        <v>45503</v>
      </c>
      <c r="B4143" s="355" t="s">
        <v>9295</v>
      </c>
      <c r="C4143" s="355" t="s">
        <v>9296</v>
      </c>
      <c r="D4143" s="355" t="s">
        <v>9297</v>
      </c>
      <c r="E4143" s="355" t="s">
        <v>2457</v>
      </c>
      <c r="F4143" s="355" t="s">
        <v>438</v>
      </c>
      <c r="G4143" s="355" t="s">
        <v>633</v>
      </c>
      <c r="H4143" s="430">
        <v>45920</v>
      </c>
      <c r="I4143" s="355">
        <f t="shared" si="74"/>
        <v>7</v>
      </c>
      <c r="J4143" s="430">
        <v>45920</v>
      </c>
      <c r="K4143" s="430">
        <v>23</v>
      </c>
      <c r="L4143" s="431" t="s">
        <v>408</v>
      </c>
      <c r="M4143" s="355" t="s">
        <v>13614</v>
      </c>
    </row>
    <row r="4144" spans="1:13">
      <c r="A4144" s="354">
        <v>45504</v>
      </c>
      <c r="B4144" s="355" t="s">
        <v>9298</v>
      </c>
      <c r="C4144" s="355" t="s">
        <v>410</v>
      </c>
      <c r="D4144" s="355" t="s">
        <v>9299</v>
      </c>
      <c r="E4144" s="355" t="s">
        <v>2457</v>
      </c>
      <c r="F4144" s="355" t="s">
        <v>438</v>
      </c>
      <c r="G4144" s="355" t="s">
        <v>633</v>
      </c>
      <c r="H4144" s="430">
        <v>44780</v>
      </c>
      <c r="I4144" s="355">
        <f t="shared" si="74"/>
        <v>7</v>
      </c>
      <c r="J4144" s="430">
        <v>44780</v>
      </c>
      <c r="K4144" s="430">
        <v>23</v>
      </c>
      <c r="L4144" s="431" t="s">
        <v>408</v>
      </c>
      <c r="M4144" s="355" t="s">
        <v>13614</v>
      </c>
    </row>
    <row r="4145" spans="1:13">
      <c r="A4145" s="354">
        <v>45505</v>
      </c>
      <c r="B4145" s="355" t="s">
        <v>9300</v>
      </c>
      <c r="C4145" s="355" t="s">
        <v>442</v>
      </c>
      <c r="D4145" s="355" t="s">
        <v>9301</v>
      </c>
      <c r="E4145" s="355" t="s">
        <v>2457</v>
      </c>
      <c r="F4145" s="355" t="s">
        <v>438</v>
      </c>
      <c r="G4145" s="355" t="s">
        <v>633</v>
      </c>
      <c r="H4145" s="430">
        <v>45360</v>
      </c>
      <c r="I4145" s="355">
        <f t="shared" si="74"/>
        <v>8</v>
      </c>
      <c r="J4145" s="430">
        <v>45360</v>
      </c>
      <c r="K4145" s="430">
        <v>23</v>
      </c>
      <c r="L4145" s="431" t="s">
        <v>408</v>
      </c>
      <c r="M4145" s="355" t="s">
        <v>13614</v>
      </c>
    </row>
    <row r="4146" spans="1:13">
      <c r="A4146" s="354">
        <v>45506</v>
      </c>
      <c r="B4146" s="355" t="s">
        <v>9302</v>
      </c>
      <c r="C4146" s="355" t="s">
        <v>441</v>
      </c>
      <c r="D4146" s="355" t="s">
        <v>9303</v>
      </c>
      <c r="E4146" s="355" t="s">
        <v>2457</v>
      </c>
      <c r="F4146" s="355" t="s">
        <v>438</v>
      </c>
      <c r="G4146" s="355" t="s">
        <v>633</v>
      </c>
      <c r="H4146" s="430">
        <v>46900</v>
      </c>
      <c r="I4146" s="355">
        <f t="shared" si="74"/>
        <v>8</v>
      </c>
      <c r="J4146" s="430">
        <v>46900</v>
      </c>
      <c r="K4146" s="430">
        <v>23</v>
      </c>
      <c r="L4146" s="431" t="s">
        <v>408</v>
      </c>
      <c r="M4146" s="355" t="s">
        <v>13615</v>
      </c>
    </row>
    <row r="4147" spans="1:13">
      <c r="A4147" s="354">
        <v>45499</v>
      </c>
      <c r="B4147" s="355" t="s">
        <v>9304</v>
      </c>
      <c r="C4147" s="355" t="s">
        <v>442</v>
      </c>
      <c r="D4147" s="355" t="s">
        <v>9305</v>
      </c>
      <c r="E4147" s="355" t="s">
        <v>2457</v>
      </c>
      <c r="F4147" s="355" t="s">
        <v>438</v>
      </c>
      <c r="G4147" s="355" t="s">
        <v>633</v>
      </c>
      <c r="H4147" s="430">
        <v>45640</v>
      </c>
      <c r="I4147" s="355">
        <f t="shared" si="74"/>
        <v>7</v>
      </c>
      <c r="J4147" s="430">
        <v>45640</v>
      </c>
      <c r="K4147" s="430">
        <v>23</v>
      </c>
      <c r="L4147" s="431" t="s">
        <v>408</v>
      </c>
      <c r="M4147" s="355" t="s">
        <v>13614</v>
      </c>
    </row>
    <row r="4148" spans="1:13">
      <c r="A4148" s="354">
        <v>45505</v>
      </c>
      <c r="B4148" s="355" t="s">
        <v>9306</v>
      </c>
      <c r="C4148" s="355" t="s">
        <v>410</v>
      </c>
      <c r="D4148" s="355" t="s">
        <v>9307</v>
      </c>
      <c r="E4148" s="355" t="s">
        <v>2457</v>
      </c>
      <c r="F4148" s="355" t="s">
        <v>438</v>
      </c>
      <c r="G4148" s="355" t="s">
        <v>633</v>
      </c>
      <c r="H4148" s="430">
        <v>38562</v>
      </c>
      <c r="I4148" s="355">
        <f t="shared" si="74"/>
        <v>8</v>
      </c>
      <c r="J4148" s="430">
        <v>38562</v>
      </c>
      <c r="K4148" s="430">
        <v>19</v>
      </c>
      <c r="L4148" s="431" t="s">
        <v>408</v>
      </c>
      <c r="M4148" s="355" t="s">
        <v>13615</v>
      </c>
    </row>
    <row r="4149" spans="1:13">
      <c r="A4149" s="354">
        <v>45505</v>
      </c>
      <c r="B4149" s="355" t="s">
        <v>9306</v>
      </c>
      <c r="C4149" s="355" t="s">
        <v>410</v>
      </c>
      <c r="D4149" s="355" t="s">
        <v>9307</v>
      </c>
      <c r="E4149" s="355" t="s">
        <v>2457</v>
      </c>
      <c r="F4149" s="355" t="s">
        <v>438</v>
      </c>
      <c r="G4149" s="355" t="s">
        <v>633</v>
      </c>
      <c r="H4149" s="430">
        <v>8118</v>
      </c>
      <c r="I4149" s="355">
        <f t="shared" si="74"/>
        <v>8</v>
      </c>
      <c r="J4149" s="430">
        <v>8118</v>
      </c>
      <c r="K4149" s="430">
        <v>4</v>
      </c>
      <c r="L4149" s="431" t="s">
        <v>408</v>
      </c>
      <c r="M4149" s="355" t="s">
        <v>13614</v>
      </c>
    </row>
    <row r="4150" spans="1:13">
      <c r="A4150" s="354">
        <v>45509</v>
      </c>
      <c r="B4150" s="355" t="s">
        <v>9308</v>
      </c>
      <c r="C4150" s="355" t="s">
        <v>409</v>
      </c>
      <c r="D4150" s="355" t="s">
        <v>9309</v>
      </c>
      <c r="E4150" s="355" t="s">
        <v>2457</v>
      </c>
      <c r="F4150" s="355" t="s">
        <v>438</v>
      </c>
      <c r="G4150" s="355" t="s">
        <v>633</v>
      </c>
      <c r="H4150" s="430">
        <v>47200</v>
      </c>
      <c r="I4150" s="355">
        <f t="shared" si="74"/>
        <v>8</v>
      </c>
      <c r="J4150" s="430">
        <v>47200</v>
      </c>
      <c r="K4150" s="430">
        <v>23</v>
      </c>
      <c r="L4150" s="431" t="s">
        <v>408</v>
      </c>
      <c r="M4150" s="355" t="s">
        <v>13615</v>
      </c>
    </row>
    <row r="4151" spans="1:13">
      <c r="A4151" s="354">
        <v>45510</v>
      </c>
      <c r="B4151" s="355" t="s">
        <v>9310</v>
      </c>
      <c r="C4151" s="355" t="s">
        <v>442</v>
      </c>
      <c r="D4151" s="355" t="s">
        <v>9311</v>
      </c>
      <c r="E4151" s="355" t="s">
        <v>2457</v>
      </c>
      <c r="F4151" s="355" t="s">
        <v>438</v>
      </c>
      <c r="G4151" s="355" t="s">
        <v>633</v>
      </c>
      <c r="H4151" s="430">
        <v>47260</v>
      </c>
      <c r="I4151" s="355">
        <f t="shared" si="74"/>
        <v>8</v>
      </c>
      <c r="J4151" s="430">
        <v>47260</v>
      </c>
      <c r="K4151" s="430">
        <v>23</v>
      </c>
      <c r="L4151" s="431" t="s">
        <v>408</v>
      </c>
      <c r="M4151" s="355" t="s">
        <v>13615</v>
      </c>
    </row>
    <row r="4152" spans="1:13">
      <c r="A4152" s="354">
        <v>45511</v>
      </c>
      <c r="B4152" s="355" t="s">
        <v>9312</v>
      </c>
      <c r="C4152" s="355" t="s">
        <v>409</v>
      </c>
      <c r="D4152" s="355" t="s">
        <v>9313</v>
      </c>
      <c r="E4152" s="355" t="s">
        <v>2457</v>
      </c>
      <c r="F4152" s="355" t="s">
        <v>438</v>
      </c>
      <c r="G4152" s="355" t="s">
        <v>633</v>
      </c>
      <c r="H4152" s="430">
        <v>46680</v>
      </c>
      <c r="I4152" s="355">
        <f t="shared" si="74"/>
        <v>8</v>
      </c>
      <c r="J4152" s="430">
        <v>46680</v>
      </c>
      <c r="K4152" s="430">
        <v>23</v>
      </c>
      <c r="L4152" s="431" t="s">
        <v>408</v>
      </c>
      <c r="M4152" s="355" t="s">
        <v>13615</v>
      </c>
    </row>
    <row r="4153" spans="1:13">
      <c r="A4153" s="354">
        <v>45511</v>
      </c>
      <c r="B4153" s="355" t="s">
        <v>9314</v>
      </c>
      <c r="C4153" s="355" t="s">
        <v>442</v>
      </c>
      <c r="D4153" s="355" t="s">
        <v>9315</v>
      </c>
      <c r="E4153" s="355" t="s">
        <v>2457</v>
      </c>
      <c r="F4153" s="355" t="s">
        <v>438</v>
      </c>
      <c r="G4153" s="355" t="s">
        <v>633</v>
      </c>
      <c r="H4153" s="430">
        <v>45120</v>
      </c>
      <c r="I4153" s="355">
        <f t="shared" si="74"/>
        <v>8</v>
      </c>
      <c r="J4153" s="430">
        <v>45120</v>
      </c>
      <c r="K4153" s="430">
        <v>22</v>
      </c>
      <c r="L4153" s="431" t="s">
        <v>408</v>
      </c>
      <c r="M4153" s="355" t="s">
        <v>13615</v>
      </c>
    </row>
    <row r="4154" spans="1:13">
      <c r="A4154" s="354">
        <v>45516</v>
      </c>
      <c r="B4154" s="355" t="s">
        <v>9316</v>
      </c>
      <c r="C4154" s="355" t="s">
        <v>4338</v>
      </c>
      <c r="D4154" s="355" t="s">
        <v>9317</v>
      </c>
      <c r="E4154" s="355" t="s">
        <v>2457</v>
      </c>
      <c r="F4154" s="355" t="s">
        <v>438</v>
      </c>
      <c r="G4154" s="355" t="s">
        <v>633</v>
      </c>
      <c r="H4154" s="430">
        <v>45900</v>
      </c>
      <c r="I4154" s="355">
        <f t="shared" si="74"/>
        <v>8</v>
      </c>
      <c r="J4154" s="430">
        <v>45900</v>
      </c>
      <c r="K4154" s="430">
        <v>23</v>
      </c>
      <c r="L4154" s="431" t="s">
        <v>408</v>
      </c>
      <c r="M4154" s="355" t="s">
        <v>13616</v>
      </c>
    </row>
    <row r="4155" spans="1:13">
      <c r="A4155" s="354">
        <v>45517</v>
      </c>
      <c r="B4155" s="355" t="s">
        <v>9318</v>
      </c>
      <c r="C4155" s="355" t="s">
        <v>409</v>
      </c>
      <c r="D4155" s="355" t="s">
        <v>9319</v>
      </c>
      <c r="E4155" s="355" t="s">
        <v>2457</v>
      </c>
      <c r="F4155" s="355" t="s">
        <v>438</v>
      </c>
      <c r="G4155" s="355" t="s">
        <v>633</v>
      </c>
      <c r="H4155" s="430">
        <v>45740</v>
      </c>
      <c r="I4155" s="355">
        <f t="shared" si="74"/>
        <v>8</v>
      </c>
      <c r="J4155" s="430">
        <v>45740</v>
      </c>
      <c r="K4155" s="430">
        <v>23</v>
      </c>
      <c r="L4155" s="431" t="s">
        <v>408</v>
      </c>
      <c r="M4155" s="355" t="s">
        <v>13616</v>
      </c>
    </row>
    <row r="4156" spans="1:13">
      <c r="A4156" s="354">
        <v>45518</v>
      </c>
      <c r="B4156" s="355" t="s">
        <v>9320</v>
      </c>
      <c r="C4156" s="355" t="s">
        <v>9321</v>
      </c>
      <c r="D4156" s="355" t="s">
        <v>9322</v>
      </c>
      <c r="E4156" s="355" t="s">
        <v>2457</v>
      </c>
      <c r="F4156" s="355" t="s">
        <v>438</v>
      </c>
      <c r="G4156" s="355" t="s">
        <v>633</v>
      </c>
      <c r="H4156" s="430">
        <v>10100</v>
      </c>
      <c r="I4156" s="355">
        <f t="shared" si="74"/>
        <v>8</v>
      </c>
      <c r="J4156" s="430">
        <v>10100</v>
      </c>
      <c r="K4156" s="430">
        <v>5</v>
      </c>
      <c r="L4156" s="431" t="s">
        <v>408</v>
      </c>
      <c r="M4156" s="355" t="s">
        <v>13616</v>
      </c>
    </row>
    <row r="4157" spans="1:13">
      <c r="A4157" s="354">
        <v>45518</v>
      </c>
      <c r="B4157" s="355" t="s">
        <v>9320</v>
      </c>
      <c r="C4157" s="355" t="s">
        <v>9321</v>
      </c>
      <c r="D4157" s="355" t="s">
        <v>9322</v>
      </c>
      <c r="E4157" s="355" t="s">
        <v>2457</v>
      </c>
      <c r="F4157" s="355" t="s">
        <v>438</v>
      </c>
      <c r="G4157" s="355" t="s">
        <v>633</v>
      </c>
      <c r="H4157" s="430">
        <v>36360</v>
      </c>
      <c r="I4157" s="355">
        <f t="shared" si="74"/>
        <v>8</v>
      </c>
      <c r="J4157" s="430">
        <v>36360</v>
      </c>
      <c r="K4157" s="430">
        <v>18</v>
      </c>
      <c r="L4157" s="431" t="s">
        <v>408</v>
      </c>
      <c r="M4157" s="355" t="s">
        <v>13615</v>
      </c>
    </row>
    <row r="4158" spans="1:13">
      <c r="A4158" s="354">
        <v>45519</v>
      </c>
      <c r="B4158" s="355" t="s">
        <v>9323</v>
      </c>
      <c r="C4158" s="355" t="s">
        <v>404</v>
      </c>
      <c r="D4158" s="355" t="s">
        <v>9324</v>
      </c>
      <c r="E4158" s="355" t="s">
        <v>2457</v>
      </c>
      <c r="F4158" s="355" t="s">
        <v>438</v>
      </c>
      <c r="G4158" s="355" t="s">
        <v>633</v>
      </c>
      <c r="H4158" s="430">
        <v>46200</v>
      </c>
      <c r="I4158" s="355">
        <f t="shared" si="74"/>
        <v>8</v>
      </c>
      <c r="J4158" s="430">
        <v>46200</v>
      </c>
      <c r="K4158" s="430">
        <v>23</v>
      </c>
      <c r="L4158" s="431" t="s">
        <v>408</v>
      </c>
      <c r="M4158" s="355" t="s">
        <v>13616</v>
      </c>
    </row>
    <row r="4159" spans="1:13">
      <c r="A4159" s="354">
        <v>45524</v>
      </c>
      <c r="B4159" s="355" t="s">
        <v>9325</v>
      </c>
      <c r="C4159" s="355" t="s">
        <v>415</v>
      </c>
      <c r="D4159" s="355" t="s">
        <v>9326</v>
      </c>
      <c r="E4159" s="355" t="s">
        <v>2457</v>
      </c>
      <c r="F4159" s="355" t="s">
        <v>438</v>
      </c>
      <c r="G4159" s="355" t="s">
        <v>633</v>
      </c>
      <c r="H4159" s="430">
        <v>45380</v>
      </c>
      <c r="I4159" s="355">
        <f t="shared" si="74"/>
        <v>8</v>
      </c>
      <c r="J4159" s="430">
        <v>45380</v>
      </c>
      <c r="K4159" s="430">
        <v>23</v>
      </c>
      <c r="L4159" s="431" t="s">
        <v>408</v>
      </c>
      <c r="M4159" s="355" t="s">
        <v>13616</v>
      </c>
    </row>
    <row r="4160" spans="1:13">
      <c r="A4160" s="354">
        <v>45525</v>
      </c>
      <c r="B4160" s="355" t="s">
        <v>9327</v>
      </c>
      <c r="C4160" s="355" t="s">
        <v>443</v>
      </c>
      <c r="D4160" s="355" t="s">
        <v>9328</v>
      </c>
      <c r="E4160" s="355" t="s">
        <v>2457</v>
      </c>
      <c r="F4160" s="355" t="s">
        <v>438</v>
      </c>
      <c r="G4160" s="355" t="s">
        <v>633</v>
      </c>
      <c r="H4160" s="430">
        <v>45200</v>
      </c>
      <c r="I4160" s="355">
        <f t="shared" si="74"/>
        <v>8</v>
      </c>
      <c r="J4160" s="430">
        <v>45200</v>
      </c>
      <c r="K4160" s="430">
        <v>23</v>
      </c>
      <c r="L4160" s="431" t="s">
        <v>408</v>
      </c>
      <c r="M4160" s="355" t="s">
        <v>13616</v>
      </c>
    </row>
    <row r="4161" spans="1:13">
      <c r="A4161" s="354">
        <v>45526</v>
      </c>
      <c r="B4161" s="355" t="s">
        <v>9329</v>
      </c>
      <c r="C4161" s="355" t="s">
        <v>441</v>
      </c>
      <c r="D4161" s="355" t="s">
        <v>9330</v>
      </c>
      <c r="E4161" s="355" t="s">
        <v>2457</v>
      </c>
      <c r="F4161" s="355" t="s">
        <v>438</v>
      </c>
      <c r="G4161" s="355" t="s">
        <v>633</v>
      </c>
      <c r="H4161" s="430">
        <v>45800</v>
      </c>
      <c r="I4161" s="355">
        <f t="shared" si="74"/>
        <v>8</v>
      </c>
      <c r="J4161" s="430">
        <v>45800</v>
      </c>
      <c r="K4161" s="430">
        <v>23</v>
      </c>
      <c r="L4161" s="431" t="s">
        <v>408</v>
      </c>
      <c r="M4161" s="355" t="s">
        <v>13616</v>
      </c>
    </row>
    <row r="4162" spans="1:13">
      <c r="A4162" s="354">
        <v>45527</v>
      </c>
      <c r="B4162" s="355" t="s">
        <v>9331</v>
      </c>
      <c r="C4162" s="355" t="s">
        <v>441</v>
      </c>
      <c r="D4162" s="355" t="s">
        <v>9332</v>
      </c>
      <c r="E4162" s="355" t="s">
        <v>2457</v>
      </c>
      <c r="F4162" s="355" t="s">
        <v>438</v>
      </c>
      <c r="G4162" s="355" t="s">
        <v>633</v>
      </c>
      <c r="H4162" s="430">
        <v>35560</v>
      </c>
      <c r="I4162" s="355">
        <f t="shared" si="74"/>
        <v>8</v>
      </c>
      <c r="J4162" s="430">
        <v>35560</v>
      </c>
      <c r="K4162" s="430">
        <v>18</v>
      </c>
      <c r="L4162" s="431" t="s">
        <v>408</v>
      </c>
      <c r="M4162" s="355" t="s">
        <v>13617</v>
      </c>
    </row>
    <row r="4163" spans="1:13">
      <c r="A4163" s="354">
        <v>45527</v>
      </c>
      <c r="B4163" s="355" t="s">
        <v>9331</v>
      </c>
      <c r="C4163" s="355" t="s">
        <v>441</v>
      </c>
      <c r="D4163" s="355" t="s">
        <v>9332</v>
      </c>
      <c r="E4163" s="355" t="s">
        <v>2457</v>
      </c>
      <c r="F4163" s="355" t="s">
        <v>438</v>
      </c>
      <c r="G4163" s="355" t="s">
        <v>633</v>
      </c>
      <c r="H4163" s="430">
        <v>9880</v>
      </c>
      <c r="I4163" s="355">
        <f t="shared" si="74"/>
        <v>8</v>
      </c>
      <c r="J4163" s="430">
        <v>9880</v>
      </c>
      <c r="K4163" s="430">
        <v>5</v>
      </c>
      <c r="L4163" s="431" t="s">
        <v>408</v>
      </c>
      <c r="M4163" s="355" t="s">
        <v>13616</v>
      </c>
    </row>
    <row r="4164" spans="1:13">
      <c r="A4164" s="354">
        <v>45530</v>
      </c>
      <c r="B4164" s="355" t="s">
        <v>9333</v>
      </c>
      <c r="C4164" s="355" t="s">
        <v>455</v>
      </c>
      <c r="D4164" s="355" t="s">
        <v>9334</v>
      </c>
      <c r="E4164" s="355" t="s">
        <v>2457</v>
      </c>
      <c r="F4164" s="355" t="s">
        <v>438</v>
      </c>
      <c r="G4164" s="355" t="s">
        <v>633</v>
      </c>
      <c r="H4164" s="430">
        <v>44100</v>
      </c>
      <c r="I4164" s="355">
        <f t="shared" si="74"/>
        <v>8</v>
      </c>
      <c r="J4164" s="430">
        <v>44100</v>
      </c>
      <c r="K4164" s="430">
        <v>23</v>
      </c>
      <c r="L4164" s="431" t="s">
        <v>408</v>
      </c>
      <c r="M4164" s="355" t="s">
        <v>13617</v>
      </c>
    </row>
    <row r="4165" spans="1:13">
      <c r="A4165" s="354">
        <v>45531</v>
      </c>
      <c r="B4165" s="355" t="s">
        <v>9335</v>
      </c>
      <c r="C4165" s="355" t="s">
        <v>3582</v>
      </c>
      <c r="D4165" s="355" t="s">
        <v>9336</v>
      </c>
      <c r="E4165" s="355" t="s">
        <v>2457</v>
      </c>
      <c r="F4165" s="355" t="s">
        <v>438</v>
      </c>
      <c r="G4165" s="355" t="s">
        <v>633</v>
      </c>
      <c r="H4165" s="430">
        <v>44520</v>
      </c>
      <c r="I4165" s="355">
        <f t="shared" si="74"/>
        <v>8</v>
      </c>
      <c r="J4165" s="430">
        <v>44520</v>
      </c>
      <c r="K4165" s="430">
        <v>23</v>
      </c>
      <c r="L4165" s="431" t="s">
        <v>408</v>
      </c>
      <c r="M4165" s="355" t="s">
        <v>13617</v>
      </c>
    </row>
    <row r="4166" spans="1:13">
      <c r="A4166" s="354">
        <v>45532</v>
      </c>
      <c r="B4166" s="355" t="s">
        <v>9337</v>
      </c>
      <c r="C4166" s="355" t="s">
        <v>9338</v>
      </c>
      <c r="D4166" s="355" t="s">
        <v>9339</v>
      </c>
      <c r="E4166" s="355" t="s">
        <v>2457</v>
      </c>
      <c r="F4166" s="355" t="s">
        <v>438</v>
      </c>
      <c r="G4166" s="355" t="s">
        <v>633</v>
      </c>
      <c r="H4166" s="430">
        <v>44640</v>
      </c>
      <c r="I4166" s="355">
        <f t="shared" si="74"/>
        <v>8</v>
      </c>
      <c r="J4166" s="430">
        <v>44640</v>
      </c>
      <c r="K4166" s="430">
        <v>23</v>
      </c>
      <c r="L4166" s="431" t="s">
        <v>408</v>
      </c>
      <c r="M4166" s="355" t="s">
        <v>13617</v>
      </c>
    </row>
    <row r="4167" spans="1:13">
      <c r="A4167" s="354">
        <v>45533</v>
      </c>
      <c r="B4167" s="355" t="s">
        <v>9340</v>
      </c>
      <c r="C4167" s="355" t="s">
        <v>410</v>
      </c>
      <c r="D4167" s="355" t="s">
        <v>9341</v>
      </c>
      <c r="E4167" s="355" t="s">
        <v>2457</v>
      </c>
      <c r="F4167" s="355" t="s">
        <v>438</v>
      </c>
      <c r="G4167" s="355" t="s">
        <v>633</v>
      </c>
      <c r="H4167" s="430">
        <v>44240</v>
      </c>
      <c r="I4167" s="355">
        <f t="shared" si="74"/>
        <v>8</v>
      </c>
      <c r="J4167" s="430">
        <v>44240</v>
      </c>
      <c r="K4167" s="430">
        <v>23</v>
      </c>
      <c r="L4167" s="431" t="s">
        <v>408</v>
      </c>
      <c r="M4167" s="355" t="s">
        <v>13617</v>
      </c>
    </row>
    <row r="4168" spans="1:13">
      <c r="A4168" s="354">
        <v>45538</v>
      </c>
      <c r="B4168" s="355" t="s">
        <v>760</v>
      </c>
      <c r="C4168" s="355" t="s">
        <v>411</v>
      </c>
      <c r="D4168" s="355" t="s">
        <v>761</v>
      </c>
      <c r="E4168" s="355" t="s">
        <v>405</v>
      </c>
      <c r="F4168" s="355" t="s">
        <v>406</v>
      </c>
      <c r="G4168" s="355" t="s">
        <v>633</v>
      </c>
      <c r="H4168" s="430">
        <v>16928</v>
      </c>
      <c r="I4168" s="355">
        <f t="shared" si="74"/>
        <v>9</v>
      </c>
      <c r="J4168" s="430">
        <v>16928</v>
      </c>
      <c r="K4168" s="430">
        <v>9</v>
      </c>
      <c r="L4168" s="431" t="s">
        <v>408</v>
      </c>
      <c r="M4168" s="355" t="s">
        <v>13617</v>
      </c>
    </row>
    <row r="4169" spans="1:13">
      <c r="A4169" s="354">
        <v>45539</v>
      </c>
      <c r="B4169" s="355" t="s">
        <v>9342</v>
      </c>
      <c r="C4169" s="355" t="s">
        <v>455</v>
      </c>
      <c r="D4169" s="355" t="s">
        <v>9343</v>
      </c>
      <c r="E4169" s="355" t="s">
        <v>2457</v>
      </c>
      <c r="F4169" s="355" t="s">
        <v>438</v>
      </c>
      <c r="G4169" s="355" t="s">
        <v>633</v>
      </c>
      <c r="H4169" s="430">
        <v>46680</v>
      </c>
      <c r="I4169" s="355">
        <f t="shared" si="74"/>
        <v>9</v>
      </c>
      <c r="J4169" s="430">
        <v>46680</v>
      </c>
      <c r="K4169" s="430">
        <v>23</v>
      </c>
      <c r="L4169" s="431" t="s">
        <v>300</v>
      </c>
      <c r="M4169" s="355" t="s">
        <v>13618</v>
      </c>
    </row>
    <row r="4170" spans="1:13">
      <c r="A4170" s="354">
        <v>45539</v>
      </c>
      <c r="B4170" s="355" t="s">
        <v>9344</v>
      </c>
      <c r="C4170" s="355" t="s">
        <v>404</v>
      </c>
      <c r="D4170" s="355" t="s">
        <v>9345</v>
      </c>
      <c r="E4170" s="355" t="s">
        <v>2457</v>
      </c>
      <c r="F4170" s="355" t="s">
        <v>438</v>
      </c>
      <c r="G4170" s="355" t="s">
        <v>633</v>
      </c>
      <c r="H4170" s="430">
        <v>15400</v>
      </c>
      <c r="I4170" s="355">
        <f t="shared" si="74"/>
        <v>9</v>
      </c>
      <c r="J4170" s="430">
        <v>15400</v>
      </c>
      <c r="K4170" s="430">
        <v>8</v>
      </c>
      <c r="L4170" s="431" t="s">
        <v>300</v>
      </c>
      <c r="M4170" s="355" t="s">
        <v>13618</v>
      </c>
    </row>
    <row r="4171" spans="1:13">
      <c r="A4171" s="354">
        <v>45539</v>
      </c>
      <c r="B4171" s="355" t="s">
        <v>9344</v>
      </c>
      <c r="C4171" s="355" t="s">
        <v>404</v>
      </c>
      <c r="D4171" s="355" t="s">
        <v>9345</v>
      </c>
      <c r="E4171" s="355" t="s">
        <v>2457</v>
      </c>
      <c r="F4171" s="355" t="s">
        <v>438</v>
      </c>
      <c r="G4171" s="355" t="s">
        <v>633</v>
      </c>
      <c r="H4171" s="430">
        <v>28880</v>
      </c>
      <c r="I4171" s="355">
        <f t="shared" si="74"/>
        <v>9</v>
      </c>
      <c r="J4171" s="430">
        <v>28880</v>
      </c>
      <c r="K4171" s="430">
        <v>15</v>
      </c>
      <c r="L4171" s="431" t="s">
        <v>300</v>
      </c>
      <c r="M4171" s="355" t="s">
        <v>13617</v>
      </c>
    </row>
    <row r="4172" spans="1:13">
      <c r="A4172" s="354">
        <v>45540</v>
      </c>
      <c r="B4172" s="355" t="s">
        <v>9346</v>
      </c>
      <c r="C4172" s="355" t="s">
        <v>442</v>
      </c>
      <c r="D4172" s="355" t="s">
        <v>9347</v>
      </c>
      <c r="E4172" s="355" t="s">
        <v>2457</v>
      </c>
      <c r="F4172" s="355" t="s">
        <v>438</v>
      </c>
      <c r="G4172" s="355" t="s">
        <v>633</v>
      </c>
      <c r="H4172" s="430">
        <v>46800</v>
      </c>
      <c r="I4172" s="355">
        <f t="shared" si="74"/>
        <v>9</v>
      </c>
      <c r="J4172" s="430">
        <v>46800</v>
      </c>
      <c r="K4172" s="430">
        <v>23</v>
      </c>
      <c r="L4172" s="431" t="s">
        <v>300</v>
      </c>
      <c r="M4172" s="355" t="s">
        <v>13618</v>
      </c>
    </row>
    <row r="4173" spans="1:13">
      <c r="A4173" s="354">
        <v>45540</v>
      </c>
      <c r="B4173" s="355" t="s">
        <v>9348</v>
      </c>
      <c r="C4173" s="355" t="s">
        <v>442</v>
      </c>
      <c r="D4173" s="355" t="s">
        <v>9349</v>
      </c>
      <c r="E4173" s="355" t="s">
        <v>2457</v>
      </c>
      <c r="F4173" s="355" t="s">
        <v>438</v>
      </c>
      <c r="G4173" s="355" t="s">
        <v>633</v>
      </c>
      <c r="H4173" s="430">
        <v>46000</v>
      </c>
      <c r="I4173" s="355">
        <f t="shared" si="74"/>
        <v>9</v>
      </c>
      <c r="J4173" s="430">
        <v>46000</v>
      </c>
      <c r="K4173" s="430">
        <v>23</v>
      </c>
      <c r="L4173" s="431" t="s">
        <v>300</v>
      </c>
      <c r="M4173" s="355" t="s">
        <v>13618</v>
      </c>
    </row>
    <row r="4174" spans="1:13">
      <c r="A4174" s="354">
        <v>45541</v>
      </c>
      <c r="B4174" s="355" t="s">
        <v>9350</v>
      </c>
      <c r="C4174" s="355" t="s">
        <v>457</v>
      </c>
      <c r="D4174" s="355" t="s">
        <v>9351</v>
      </c>
      <c r="E4174" s="355" t="s">
        <v>2457</v>
      </c>
      <c r="F4174" s="355" t="s">
        <v>438</v>
      </c>
      <c r="G4174" s="355" t="s">
        <v>633</v>
      </c>
      <c r="H4174" s="430">
        <v>46500</v>
      </c>
      <c r="I4174" s="355">
        <f t="shared" si="74"/>
        <v>9</v>
      </c>
      <c r="J4174" s="430">
        <v>46500</v>
      </c>
      <c r="K4174" s="430">
        <v>23</v>
      </c>
      <c r="L4174" s="431" t="s">
        <v>300</v>
      </c>
      <c r="M4174" s="355" t="s">
        <v>13618</v>
      </c>
    </row>
    <row r="4175" spans="1:13">
      <c r="A4175" s="354">
        <v>45544</v>
      </c>
      <c r="B4175" s="355" t="s">
        <v>9352</v>
      </c>
      <c r="C4175" s="355" t="s">
        <v>409</v>
      </c>
      <c r="D4175" s="355" t="s">
        <v>9353</v>
      </c>
      <c r="E4175" s="355" t="s">
        <v>2457</v>
      </c>
      <c r="F4175" s="355" t="s">
        <v>438</v>
      </c>
      <c r="G4175" s="355" t="s">
        <v>633</v>
      </c>
      <c r="H4175" s="430">
        <v>45960</v>
      </c>
      <c r="I4175" s="355">
        <f t="shared" si="74"/>
        <v>9</v>
      </c>
      <c r="J4175" s="430">
        <v>45960</v>
      </c>
      <c r="K4175" s="430">
        <v>23</v>
      </c>
      <c r="L4175" s="431" t="s">
        <v>408</v>
      </c>
      <c r="M4175" s="355" t="s">
        <v>13618</v>
      </c>
    </row>
    <row r="4176" spans="1:13">
      <c r="A4176" s="354">
        <v>45545</v>
      </c>
      <c r="B4176" s="355" t="s">
        <v>9354</v>
      </c>
      <c r="C4176" s="355" t="s">
        <v>442</v>
      </c>
      <c r="D4176" s="355" t="s">
        <v>9355</v>
      </c>
      <c r="E4176" s="355" t="s">
        <v>2457</v>
      </c>
      <c r="F4176" s="355" t="s">
        <v>438</v>
      </c>
      <c r="G4176" s="355" t="s">
        <v>633</v>
      </c>
      <c r="H4176" s="430">
        <v>15600</v>
      </c>
      <c r="I4176" s="355">
        <f t="shared" si="74"/>
        <v>9</v>
      </c>
      <c r="J4176" s="430">
        <v>15600</v>
      </c>
      <c r="K4176" s="430">
        <v>8</v>
      </c>
      <c r="L4176" s="431" t="s">
        <v>408</v>
      </c>
      <c r="M4176" s="355" t="s">
        <v>13619</v>
      </c>
    </row>
    <row r="4177" spans="1:13">
      <c r="A4177" s="354">
        <v>45545</v>
      </c>
      <c r="B4177" s="355" t="s">
        <v>9354</v>
      </c>
      <c r="C4177" s="355" t="s">
        <v>442</v>
      </c>
      <c r="D4177" s="355" t="s">
        <v>9355</v>
      </c>
      <c r="E4177" s="355" t="s">
        <v>2457</v>
      </c>
      <c r="F4177" s="355" t="s">
        <v>438</v>
      </c>
      <c r="G4177" s="355" t="s">
        <v>633</v>
      </c>
      <c r="H4177" s="430">
        <v>29780</v>
      </c>
      <c r="I4177" s="355">
        <f t="shared" si="74"/>
        <v>9</v>
      </c>
      <c r="J4177" s="430">
        <v>29780</v>
      </c>
      <c r="K4177" s="430">
        <v>15</v>
      </c>
      <c r="L4177" s="431" t="s">
        <v>408</v>
      </c>
      <c r="M4177" s="355" t="s">
        <v>13618</v>
      </c>
    </row>
    <row r="4178" spans="1:13">
      <c r="A4178" s="354">
        <v>45546</v>
      </c>
      <c r="B4178" s="355" t="s">
        <v>9356</v>
      </c>
      <c r="C4178" s="355" t="s">
        <v>410</v>
      </c>
      <c r="D4178" s="355" t="s">
        <v>9357</v>
      </c>
      <c r="E4178" s="355" t="s">
        <v>2457</v>
      </c>
      <c r="F4178" s="355" t="s">
        <v>438</v>
      </c>
      <c r="G4178" s="355" t="s">
        <v>633</v>
      </c>
      <c r="H4178" s="430">
        <v>44840</v>
      </c>
      <c r="I4178" s="355">
        <f t="shared" si="74"/>
        <v>9</v>
      </c>
      <c r="J4178" s="430">
        <v>44840</v>
      </c>
      <c r="K4178" s="430">
        <v>23</v>
      </c>
      <c r="L4178" s="431" t="s">
        <v>408</v>
      </c>
      <c r="M4178" s="355" t="s">
        <v>13619</v>
      </c>
    </row>
    <row r="4179" spans="1:13">
      <c r="A4179" s="354">
        <v>45547</v>
      </c>
      <c r="B4179" s="355" t="s">
        <v>9358</v>
      </c>
      <c r="C4179" s="355" t="s">
        <v>409</v>
      </c>
      <c r="D4179" s="355" t="s">
        <v>9359</v>
      </c>
      <c r="E4179" s="355" t="s">
        <v>2457</v>
      </c>
      <c r="F4179" s="355" t="s">
        <v>438</v>
      </c>
      <c r="G4179" s="355" t="s">
        <v>633</v>
      </c>
      <c r="H4179" s="430">
        <v>44380</v>
      </c>
      <c r="I4179" s="355">
        <f t="shared" si="74"/>
        <v>9</v>
      </c>
      <c r="J4179" s="430">
        <v>44380</v>
      </c>
      <c r="K4179" s="430">
        <v>23</v>
      </c>
      <c r="L4179" s="431" t="s">
        <v>408</v>
      </c>
      <c r="M4179" s="355" t="s">
        <v>13619</v>
      </c>
    </row>
    <row r="4180" spans="1:13">
      <c r="A4180" s="354">
        <v>45548</v>
      </c>
      <c r="B4180" s="355" t="s">
        <v>9360</v>
      </c>
      <c r="C4180" s="355" t="s">
        <v>442</v>
      </c>
      <c r="D4180" s="355" t="s">
        <v>9361</v>
      </c>
      <c r="E4180" s="355" t="s">
        <v>2457</v>
      </c>
      <c r="F4180" s="355" t="s">
        <v>438</v>
      </c>
      <c r="G4180" s="355" t="s">
        <v>633</v>
      </c>
      <c r="H4180" s="430">
        <v>46240</v>
      </c>
      <c r="I4180" s="355">
        <f t="shared" si="74"/>
        <v>9</v>
      </c>
      <c r="J4180" s="430">
        <v>46240</v>
      </c>
      <c r="K4180" s="430">
        <v>23</v>
      </c>
      <c r="L4180" s="431" t="s">
        <v>408</v>
      </c>
      <c r="M4180" s="355" t="s">
        <v>13620</v>
      </c>
    </row>
    <row r="4181" spans="1:13">
      <c r="A4181" s="354">
        <v>45551</v>
      </c>
      <c r="B4181" s="355" t="s">
        <v>9362</v>
      </c>
      <c r="C4181" s="355" t="s">
        <v>442</v>
      </c>
      <c r="D4181" s="355" t="s">
        <v>9363</v>
      </c>
      <c r="E4181" s="355" t="s">
        <v>2457</v>
      </c>
      <c r="F4181" s="355" t="s">
        <v>438</v>
      </c>
      <c r="G4181" s="355" t="s">
        <v>633</v>
      </c>
      <c r="H4181" s="430">
        <v>46980</v>
      </c>
      <c r="I4181" s="355">
        <f t="shared" si="74"/>
        <v>9</v>
      </c>
      <c r="J4181" s="430">
        <v>46980</v>
      </c>
      <c r="K4181" s="430">
        <v>23</v>
      </c>
      <c r="L4181" s="431" t="s">
        <v>300</v>
      </c>
      <c r="M4181" s="355" t="s">
        <v>13620</v>
      </c>
    </row>
    <row r="4182" spans="1:13">
      <c r="A4182" s="354">
        <v>45553</v>
      </c>
      <c r="B4182" s="355" t="s">
        <v>9364</v>
      </c>
      <c r="C4182" s="355" t="s">
        <v>443</v>
      </c>
      <c r="D4182" s="355" t="s">
        <v>9365</v>
      </c>
      <c r="E4182" s="355" t="s">
        <v>2457</v>
      </c>
      <c r="F4182" s="355" t="s">
        <v>438</v>
      </c>
      <c r="G4182" s="355" t="s">
        <v>633</v>
      </c>
      <c r="H4182" s="430">
        <v>45520</v>
      </c>
      <c r="I4182" s="355">
        <f t="shared" si="74"/>
        <v>9</v>
      </c>
      <c r="J4182" s="430">
        <v>45520</v>
      </c>
      <c r="K4182" s="430">
        <v>23</v>
      </c>
      <c r="L4182" s="431" t="s">
        <v>408</v>
      </c>
      <c r="M4182" s="355" t="s">
        <v>13619</v>
      </c>
    </row>
    <row r="4183" spans="1:13">
      <c r="A4183" s="354">
        <v>45553</v>
      </c>
      <c r="B4183" s="355" t="s">
        <v>9366</v>
      </c>
      <c r="C4183" s="355" t="s">
        <v>443</v>
      </c>
      <c r="D4183" s="355" t="s">
        <v>9367</v>
      </c>
      <c r="E4183" s="355" t="s">
        <v>2457</v>
      </c>
      <c r="F4183" s="355" t="s">
        <v>438</v>
      </c>
      <c r="G4183" s="355" t="s">
        <v>633</v>
      </c>
      <c r="H4183" s="430">
        <v>46400</v>
      </c>
      <c r="I4183" s="355">
        <f t="shared" si="74"/>
        <v>9</v>
      </c>
      <c r="J4183" s="430">
        <v>46400</v>
      </c>
      <c r="K4183" s="430">
        <v>23</v>
      </c>
      <c r="L4183" s="431" t="s">
        <v>300</v>
      </c>
      <c r="M4183" s="355" t="s">
        <v>13619</v>
      </c>
    </row>
    <row r="4184" spans="1:13">
      <c r="A4184" s="354">
        <v>45555</v>
      </c>
      <c r="B4184" s="355" t="s">
        <v>9368</v>
      </c>
      <c r="C4184" s="355" t="s">
        <v>442</v>
      </c>
      <c r="D4184" s="355" t="s">
        <v>9369</v>
      </c>
      <c r="E4184" s="355" t="s">
        <v>2457</v>
      </c>
      <c r="F4184" s="355" t="s">
        <v>438</v>
      </c>
      <c r="G4184" s="355" t="s">
        <v>633</v>
      </c>
      <c r="H4184" s="430">
        <v>16168</v>
      </c>
      <c r="I4184" s="355">
        <f t="shared" si="74"/>
        <v>9</v>
      </c>
      <c r="J4184" s="430">
        <v>16168</v>
      </c>
      <c r="K4184" s="430">
        <v>8</v>
      </c>
      <c r="L4184" s="431" t="s">
        <v>300</v>
      </c>
      <c r="M4184" s="355" t="s">
        <v>13620</v>
      </c>
    </row>
    <row r="4185" spans="1:13">
      <c r="A4185" s="354">
        <v>45555</v>
      </c>
      <c r="B4185" s="355" t="s">
        <v>9368</v>
      </c>
      <c r="C4185" s="355" t="s">
        <v>442</v>
      </c>
      <c r="D4185" s="355" t="s">
        <v>9369</v>
      </c>
      <c r="E4185" s="355" t="s">
        <v>2457</v>
      </c>
      <c r="F4185" s="355" t="s">
        <v>438</v>
      </c>
      <c r="G4185" s="355" t="s">
        <v>633</v>
      </c>
      <c r="H4185" s="430">
        <v>30312</v>
      </c>
      <c r="I4185" s="355">
        <f t="shared" ref="I4185:I4248" si="75">MONTH(A4185)</f>
        <v>9</v>
      </c>
      <c r="J4185" s="430">
        <v>30312</v>
      </c>
      <c r="K4185" s="430">
        <v>15</v>
      </c>
      <c r="L4185" s="431" t="s">
        <v>300</v>
      </c>
      <c r="M4185" s="355" t="s">
        <v>13619</v>
      </c>
    </row>
    <row r="4186" spans="1:13">
      <c r="A4186" s="354">
        <v>45558</v>
      </c>
      <c r="B4186" s="355" t="s">
        <v>9370</v>
      </c>
      <c r="C4186" s="355" t="s">
        <v>404</v>
      </c>
      <c r="D4186" s="355" t="s">
        <v>9371</v>
      </c>
      <c r="E4186" s="355" t="s">
        <v>2457</v>
      </c>
      <c r="F4186" s="355" t="s">
        <v>438</v>
      </c>
      <c r="G4186" s="355" t="s">
        <v>633</v>
      </c>
      <c r="H4186" s="430">
        <v>45020</v>
      </c>
      <c r="I4186" s="355">
        <f t="shared" si="75"/>
        <v>9</v>
      </c>
      <c r="J4186" s="430">
        <v>45020</v>
      </c>
      <c r="K4186" s="430">
        <v>22</v>
      </c>
      <c r="L4186" s="431" t="s">
        <v>408</v>
      </c>
      <c r="M4186" s="355" t="s">
        <v>13620</v>
      </c>
    </row>
    <row r="4187" spans="1:13">
      <c r="A4187" s="354">
        <v>45559</v>
      </c>
      <c r="B4187" s="355" t="s">
        <v>9372</v>
      </c>
      <c r="C4187" s="355" t="s">
        <v>443</v>
      </c>
      <c r="D4187" s="355" t="s">
        <v>9373</v>
      </c>
      <c r="E4187" s="355" t="s">
        <v>2457</v>
      </c>
      <c r="F4187" s="355" t="s">
        <v>438</v>
      </c>
      <c r="G4187" s="355" t="s">
        <v>633</v>
      </c>
      <c r="H4187" s="430">
        <v>1988</v>
      </c>
      <c r="I4187" s="355">
        <f t="shared" si="75"/>
        <v>9</v>
      </c>
      <c r="J4187" s="430">
        <v>1988</v>
      </c>
      <c r="K4187" s="430">
        <v>1</v>
      </c>
      <c r="L4187" s="431" t="s">
        <v>408</v>
      </c>
      <c r="M4187" s="355" t="s">
        <v>13620</v>
      </c>
    </row>
    <row r="4188" spans="1:13">
      <c r="A4188" s="354">
        <v>45559</v>
      </c>
      <c r="B4188" s="355" t="s">
        <v>9372</v>
      </c>
      <c r="C4188" s="355" t="s">
        <v>443</v>
      </c>
      <c r="D4188" s="355" t="s">
        <v>9373</v>
      </c>
      <c r="E4188" s="355" t="s">
        <v>2457</v>
      </c>
      <c r="F4188" s="355" t="s">
        <v>438</v>
      </c>
      <c r="G4188" s="355" t="s">
        <v>633</v>
      </c>
      <c r="H4188" s="430">
        <v>43732</v>
      </c>
      <c r="I4188" s="355">
        <f t="shared" si="75"/>
        <v>9</v>
      </c>
      <c r="J4188" s="430">
        <v>43732</v>
      </c>
      <c r="K4188" s="430">
        <v>22</v>
      </c>
      <c r="L4188" s="431" t="s">
        <v>408</v>
      </c>
      <c r="M4188" s="355" t="s">
        <v>13619</v>
      </c>
    </row>
    <row r="4189" spans="1:13">
      <c r="A4189" s="354">
        <v>45560</v>
      </c>
      <c r="B4189" s="355" t="s">
        <v>9374</v>
      </c>
      <c r="C4189" s="355" t="s">
        <v>9375</v>
      </c>
      <c r="D4189" s="355" t="s">
        <v>9376</v>
      </c>
      <c r="E4189" s="355" t="s">
        <v>2457</v>
      </c>
      <c r="F4189" s="355" t="s">
        <v>438</v>
      </c>
      <c r="G4189" s="355" t="s">
        <v>633</v>
      </c>
      <c r="H4189" s="430">
        <v>46880</v>
      </c>
      <c r="I4189" s="355">
        <f t="shared" si="75"/>
        <v>9</v>
      </c>
      <c r="J4189" s="430">
        <v>46880</v>
      </c>
      <c r="K4189" s="430">
        <v>23</v>
      </c>
      <c r="L4189" s="431" t="s">
        <v>408</v>
      </c>
      <c r="M4189" s="355" t="s">
        <v>13620</v>
      </c>
    </row>
    <row r="4190" spans="1:13">
      <c r="A4190" s="354">
        <v>45561</v>
      </c>
      <c r="B4190" s="355" t="s">
        <v>9377</v>
      </c>
      <c r="C4190" s="355" t="s">
        <v>9378</v>
      </c>
      <c r="D4190" s="355" t="s">
        <v>9379</v>
      </c>
      <c r="E4190" s="355" t="s">
        <v>2457</v>
      </c>
      <c r="F4190" s="355" t="s">
        <v>438</v>
      </c>
      <c r="G4190" s="355" t="s">
        <v>633</v>
      </c>
      <c r="H4190" s="430">
        <v>46600</v>
      </c>
      <c r="I4190" s="355">
        <f t="shared" si="75"/>
        <v>9</v>
      </c>
      <c r="J4190" s="430">
        <v>46600</v>
      </c>
      <c r="K4190" s="430">
        <v>23</v>
      </c>
      <c r="L4190" s="431" t="s">
        <v>408</v>
      </c>
      <c r="M4190" s="355" t="s">
        <v>13620</v>
      </c>
    </row>
    <row r="4191" spans="1:13">
      <c r="A4191" s="354">
        <v>45562</v>
      </c>
      <c r="B4191" s="355" t="s">
        <v>9380</v>
      </c>
      <c r="C4191" s="355" t="s">
        <v>443</v>
      </c>
      <c r="D4191" s="355" t="s">
        <v>9381</v>
      </c>
      <c r="E4191" s="355" t="s">
        <v>2457</v>
      </c>
      <c r="F4191" s="355" t="s">
        <v>438</v>
      </c>
      <c r="G4191" s="355" t="s">
        <v>633</v>
      </c>
      <c r="H4191" s="430">
        <v>22380</v>
      </c>
      <c r="I4191" s="355">
        <f t="shared" si="75"/>
        <v>9</v>
      </c>
      <c r="J4191" s="430">
        <v>22380</v>
      </c>
      <c r="K4191" s="430">
        <v>11</v>
      </c>
      <c r="L4191" s="431" t="s">
        <v>408</v>
      </c>
      <c r="M4191" s="355" t="s">
        <v>13621</v>
      </c>
    </row>
    <row r="4192" spans="1:13">
      <c r="A4192" s="354">
        <v>45562</v>
      </c>
      <c r="B4192" s="355" t="s">
        <v>9380</v>
      </c>
      <c r="C4192" s="355" t="s">
        <v>443</v>
      </c>
      <c r="D4192" s="355" t="s">
        <v>9381</v>
      </c>
      <c r="E4192" s="355" t="s">
        <v>2457</v>
      </c>
      <c r="F4192" s="355" t="s">
        <v>438</v>
      </c>
      <c r="G4192" s="355" t="s">
        <v>633</v>
      </c>
      <c r="H4192" s="430">
        <v>24420</v>
      </c>
      <c r="I4192" s="355">
        <f t="shared" si="75"/>
        <v>9</v>
      </c>
      <c r="J4192" s="430">
        <v>24420</v>
      </c>
      <c r="K4192" s="430">
        <v>12</v>
      </c>
      <c r="L4192" s="431" t="s">
        <v>408</v>
      </c>
      <c r="M4192" s="355" t="s">
        <v>13620</v>
      </c>
    </row>
    <row r="4193" spans="1:13">
      <c r="A4193" s="354">
        <v>45565</v>
      </c>
      <c r="B4193" s="355" t="s">
        <v>9382</v>
      </c>
      <c r="C4193" s="355" t="s">
        <v>404</v>
      </c>
      <c r="D4193" s="355" t="s">
        <v>9383</v>
      </c>
      <c r="E4193" s="355" t="s">
        <v>2457</v>
      </c>
      <c r="F4193" s="355" t="s">
        <v>438</v>
      </c>
      <c r="G4193" s="355" t="s">
        <v>633</v>
      </c>
      <c r="H4193" s="430">
        <v>45680</v>
      </c>
      <c r="I4193" s="355">
        <f t="shared" si="75"/>
        <v>9</v>
      </c>
      <c r="J4193" s="430">
        <v>45680</v>
      </c>
      <c r="K4193" s="430">
        <v>23</v>
      </c>
      <c r="L4193" s="431" t="s">
        <v>408</v>
      </c>
      <c r="M4193" s="355" t="s">
        <v>13621</v>
      </c>
    </row>
    <row r="4194" spans="1:13">
      <c r="A4194" s="354">
        <v>45566</v>
      </c>
      <c r="B4194" s="355" t="s">
        <v>9384</v>
      </c>
      <c r="C4194" s="355" t="s">
        <v>404</v>
      </c>
      <c r="D4194" s="355" t="s">
        <v>9385</v>
      </c>
      <c r="E4194" s="355" t="s">
        <v>2457</v>
      </c>
      <c r="F4194" s="355" t="s">
        <v>438</v>
      </c>
      <c r="G4194" s="355" t="s">
        <v>633</v>
      </c>
      <c r="H4194" s="430">
        <v>46080</v>
      </c>
      <c r="I4194" s="355">
        <f t="shared" si="75"/>
        <v>10</v>
      </c>
      <c r="J4194" s="430">
        <v>46080</v>
      </c>
      <c r="K4194" s="430">
        <v>23</v>
      </c>
      <c r="L4194" s="431" t="s">
        <v>408</v>
      </c>
      <c r="M4194" s="355" t="s">
        <v>13621</v>
      </c>
    </row>
    <row r="4195" spans="1:13">
      <c r="A4195" s="354">
        <v>45567</v>
      </c>
      <c r="B4195" s="355" t="s">
        <v>9386</v>
      </c>
      <c r="C4195" s="355" t="s">
        <v>410</v>
      </c>
      <c r="D4195" s="355" t="s">
        <v>9387</v>
      </c>
      <c r="E4195" s="355" t="s">
        <v>2457</v>
      </c>
      <c r="F4195" s="355" t="s">
        <v>438</v>
      </c>
      <c r="G4195" s="355" t="s">
        <v>633</v>
      </c>
      <c r="H4195" s="430">
        <v>46260</v>
      </c>
      <c r="I4195" s="355">
        <f t="shared" si="75"/>
        <v>10</v>
      </c>
      <c r="J4195" s="430">
        <v>46260</v>
      </c>
      <c r="K4195" s="430">
        <v>23</v>
      </c>
      <c r="L4195" s="431" t="s">
        <v>408</v>
      </c>
      <c r="M4195" s="355" t="s">
        <v>13621</v>
      </c>
    </row>
    <row r="4196" spans="1:13">
      <c r="A4196" s="354">
        <v>45568</v>
      </c>
      <c r="B4196" s="355" t="s">
        <v>9388</v>
      </c>
      <c r="C4196" s="355" t="s">
        <v>455</v>
      </c>
      <c r="D4196" s="355" t="s">
        <v>9389</v>
      </c>
      <c r="E4196" s="355" t="s">
        <v>2457</v>
      </c>
      <c r="F4196" s="355" t="s">
        <v>438</v>
      </c>
      <c r="G4196" s="355" t="s">
        <v>633</v>
      </c>
      <c r="H4196" s="430">
        <v>46720</v>
      </c>
      <c r="I4196" s="355">
        <f t="shared" si="75"/>
        <v>10</v>
      </c>
      <c r="J4196" s="430">
        <v>46720</v>
      </c>
      <c r="K4196" s="430">
        <v>23</v>
      </c>
      <c r="L4196" s="431" t="s">
        <v>408</v>
      </c>
      <c r="M4196" s="355" t="s">
        <v>13621</v>
      </c>
    </row>
    <row r="4197" spans="1:13">
      <c r="A4197" s="354">
        <v>45569</v>
      </c>
      <c r="B4197" s="355" t="s">
        <v>9390</v>
      </c>
      <c r="C4197" s="355" t="s">
        <v>455</v>
      </c>
      <c r="D4197" s="355" t="s">
        <v>9391</v>
      </c>
      <c r="E4197" s="355" t="s">
        <v>2457</v>
      </c>
      <c r="F4197" s="355" t="s">
        <v>438</v>
      </c>
      <c r="G4197" s="355" t="s">
        <v>633</v>
      </c>
      <c r="H4197" s="430">
        <v>46200</v>
      </c>
      <c r="I4197" s="355">
        <f t="shared" si="75"/>
        <v>10</v>
      </c>
      <c r="J4197" s="430">
        <v>46200</v>
      </c>
      <c r="K4197" s="430">
        <v>23</v>
      </c>
      <c r="L4197" s="431" t="s">
        <v>408</v>
      </c>
      <c r="M4197" s="355" t="s">
        <v>13621</v>
      </c>
    </row>
    <row r="4198" spans="1:13">
      <c r="A4198" s="354">
        <v>45572</v>
      </c>
      <c r="B4198" s="355" t="s">
        <v>9392</v>
      </c>
      <c r="C4198" s="355" t="s">
        <v>551</v>
      </c>
      <c r="D4198" s="355" t="s">
        <v>9393</v>
      </c>
      <c r="E4198" s="355" t="s">
        <v>2457</v>
      </c>
      <c r="F4198" s="355" t="s">
        <v>438</v>
      </c>
      <c r="G4198" s="355" t="s">
        <v>633</v>
      </c>
      <c r="H4198" s="430">
        <v>10809</v>
      </c>
      <c r="I4198" s="355">
        <f t="shared" si="75"/>
        <v>10</v>
      </c>
      <c r="J4198" s="430">
        <v>10809</v>
      </c>
      <c r="K4198" s="430">
        <v>5</v>
      </c>
      <c r="L4198" s="431" t="s">
        <v>408</v>
      </c>
      <c r="M4198" s="355" t="s">
        <v>13622</v>
      </c>
    </row>
    <row r="4199" spans="1:13">
      <c r="A4199" s="354">
        <v>45572</v>
      </c>
      <c r="B4199" s="355" t="s">
        <v>9392</v>
      </c>
      <c r="C4199" s="355" t="s">
        <v>551</v>
      </c>
      <c r="D4199" s="355" t="s">
        <v>9393</v>
      </c>
      <c r="E4199" s="355" t="s">
        <v>2457</v>
      </c>
      <c r="F4199" s="355" t="s">
        <v>438</v>
      </c>
      <c r="G4199" s="355" t="s">
        <v>633</v>
      </c>
      <c r="H4199" s="430">
        <v>35891</v>
      </c>
      <c r="I4199" s="355">
        <f t="shared" si="75"/>
        <v>10</v>
      </c>
      <c r="J4199" s="430">
        <v>35891</v>
      </c>
      <c r="K4199" s="430">
        <v>18</v>
      </c>
      <c r="L4199" s="431" t="s">
        <v>408</v>
      </c>
      <c r="M4199" s="355" t="s">
        <v>13621</v>
      </c>
    </row>
    <row r="4200" spans="1:13">
      <c r="A4200" s="354">
        <v>45573</v>
      </c>
      <c r="B4200" s="355" t="s">
        <v>9394</v>
      </c>
      <c r="C4200" s="355" t="s">
        <v>551</v>
      </c>
      <c r="D4200" s="355" t="s">
        <v>9395</v>
      </c>
      <c r="E4200" s="355" t="s">
        <v>2457</v>
      </c>
      <c r="F4200" s="355" t="s">
        <v>438</v>
      </c>
      <c r="G4200" s="355" t="s">
        <v>633</v>
      </c>
      <c r="H4200" s="430">
        <v>44800</v>
      </c>
      <c r="I4200" s="355">
        <f t="shared" si="75"/>
        <v>10</v>
      </c>
      <c r="J4200" s="430">
        <v>44800</v>
      </c>
      <c r="K4200" s="430">
        <v>22</v>
      </c>
      <c r="L4200" s="431" t="s">
        <v>408</v>
      </c>
      <c r="M4200" s="355" t="s">
        <v>13622</v>
      </c>
    </row>
    <row r="4201" spans="1:13">
      <c r="A4201" s="354">
        <v>45574</v>
      </c>
      <c r="B4201" s="355" t="s">
        <v>9396</v>
      </c>
      <c r="C4201" s="355" t="s">
        <v>404</v>
      </c>
      <c r="D4201" s="355" t="s">
        <v>9397</v>
      </c>
      <c r="E4201" s="355" t="s">
        <v>2457</v>
      </c>
      <c r="F4201" s="355" t="s">
        <v>438</v>
      </c>
      <c r="G4201" s="355" t="s">
        <v>633</v>
      </c>
      <c r="H4201" s="430">
        <v>47180</v>
      </c>
      <c r="I4201" s="355">
        <f t="shared" si="75"/>
        <v>10</v>
      </c>
      <c r="J4201" s="430">
        <v>47180</v>
      </c>
      <c r="K4201" s="430">
        <v>23</v>
      </c>
      <c r="L4201" s="431" t="s">
        <v>408</v>
      </c>
      <c r="M4201" s="355" t="s">
        <v>13622</v>
      </c>
    </row>
    <row r="4202" spans="1:13">
      <c r="A4202" s="354">
        <v>45575</v>
      </c>
      <c r="B4202" s="355" t="s">
        <v>9398</v>
      </c>
      <c r="C4202" s="355" t="s">
        <v>452</v>
      </c>
      <c r="D4202" s="355" t="s">
        <v>9399</v>
      </c>
      <c r="E4202" s="355" t="s">
        <v>2457</v>
      </c>
      <c r="F4202" s="355" t="s">
        <v>438</v>
      </c>
      <c r="G4202" s="355" t="s">
        <v>633</v>
      </c>
      <c r="H4202" s="430">
        <v>46320</v>
      </c>
      <c r="I4202" s="355">
        <f t="shared" si="75"/>
        <v>10</v>
      </c>
      <c r="J4202" s="430">
        <v>46320</v>
      </c>
      <c r="K4202" s="430">
        <v>23</v>
      </c>
      <c r="L4202" s="431" t="s">
        <v>408</v>
      </c>
      <c r="M4202" s="355" t="s">
        <v>13622</v>
      </c>
    </row>
    <row r="4203" spans="1:13">
      <c r="A4203" s="354">
        <v>45576</v>
      </c>
      <c r="B4203" s="355" t="s">
        <v>9400</v>
      </c>
      <c r="C4203" s="355" t="s">
        <v>9401</v>
      </c>
      <c r="D4203" s="355" t="s">
        <v>9402</v>
      </c>
      <c r="E4203" s="355" t="s">
        <v>2457</v>
      </c>
      <c r="F4203" s="355" t="s">
        <v>438</v>
      </c>
      <c r="G4203" s="355" t="s">
        <v>633</v>
      </c>
      <c r="H4203" s="430">
        <v>47000</v>
      </c>
      <c r="I4203" s="355">
        <f t="shared" si="75"/>
        <v>10</v>
      </c>
      <c r="J4203" s="430">
        <v>47000</v>
      </c>
      <c r="K4203" s="430">
        <v>23</v>
      </c>
      <c r="L4203" s="431" t="s">
        <v>408</v>
      </c>
      <c r="M4203" s="355" t="s">
        <v>13622</v>
      </c>
    </row>
    <row r="4204" spans="1:13">
      <c r="A4204" s="354">
        <v>45581</v>
      </c>
      <c r="B4204" s="355" t="s">
        <v>9403</v>
      </c>
      <c r="C4204" s="355" t="s">
        <v>2840</v>
      </c>
      <c r="D4204" s="355" t="s">
        <v>9404</v>
      </c>
      <c r="E4204" s="355" t="s">
        <v>2457</v>
      </c>
      <c r="F4204" s="355" t="s">
        <v>438</v>
      </c>
      <c r="G4204" s="355" t="s">
        <v>633</v>
      </c>
      <c r="H4204" s="430">
        <v>46600</v>
      </c>
      <c r="I4204" s="355">
        <f t="shared" si="75"/>
        <v>10</v>
      </c>
      <c r="J4204" s="430">
        <v>46600</v>
      </c>
      <c r="K4204" s="430">
        <v>23</v>
      </c>
      <c r="L4204" s="431" t="s">
        <v>408</v>
      </c>
      <c r="M4204" s="355" t="s">
        <v>13623</v>
      </c>
    </row>
    <row r="4205" spans="1:13">
      <c r="A4205" s="354">
        <v>45582</v>
      </c>
      <c r="B4205" s="355" t="s">
        <v>9405</v>
      </c>
      <c r="C4205" s="355" t="s">
        <v>455</v>
      </c>
      <c r="D4205" s="355" t="s">
        <v>9406</v>
      </c>
      <c r="E4205" s="355" t="s">
        <v>2457</v>
      </c>
      <c r="F4205" s="355" t="s">
        <v>438</v>
      </c>
      <c r="G4205" s="355" t="s">
        <v>633</v>
      </c>
      <c r="H4205" s="430">
        <v>46080</v>
      </c>
      <c r="I4205" s="355">
        <f t="shared" si="75"/>
        <v>10</v>
      </c>
      <c r="J4205" s="430">
        <v>46080</v>
      </c>
      <c r="K4205" s="430">
        <v>23</v>
      </c>
      <c r="L4205" s="431" t="s">
        <v>408</v>
      </c>
      <c r="M4205" s="355" t="s">
        <v>13623</v>
      </c>
    </row>
    <row r="4206" spans="1:13">
      <c r="A4206" s="354">
        <v>45583</v>
      </c>
      <c r="B4206" s="355" t="s">
        <v>9407</v>
      </c>
      <c r="C4206" s="355" t="s">
        <v>404</v>
      </c>
      <c r="D4206" s="355" t="s">
        <v>9408</v>
      </c>
      <c r="E4206" s="355" t="s">
        <v>2457</v>
      </c>
      <c r="F4206" s="355" t="s">
        <v>438</v>
      </c>
      <c r="G4206" s="355" t="s">
        <v>633</v>
      </c>
      <c r="H4206" s="430">
        <v>45620</v>
      </c>
      <c r="I4206" s="355">
        <f t="shared" si="75"/>
        <v>10</v>
      </c>
      <c r="J4206" s="430">
        <v>45620</v>
      </c>
      <c r="K4206" s="430">
        <v>23</v>
      </c>
      <c r="L4206" s="431" t="s">
        <v>408</v>
      </c>
      <c r="M4206" s="355" t="s">
        <v>13623</v>
      </c>
    </row>
    <row r="4207" spans="1:13">
      <c r="A4207" s="354">
        <v>45580</v>
      </c>
      <c r="B4207" s="355" t="s">
        <v>9409</v>
      </c>
      <c r="C4207" s="355" t="s">
        <v>9410</v>
      </c>
      <c r="D4207" s="355" t="s">
        <v>9411</v>
      </c>
      <c r="E4207" s="355" t="s">
        <v>2457</v>
      </c>
      <c r="F4207" s="355" t="s">
        <v>438</v>
      </c>
      <c r="G4207" s="355" t="s">
        <v>633</v>
      </c>
      <c r="H4207" s="430">
        <v>46660</v>
      </c>
      <c r="I4207" s="355">
        <f t="shared" si="75"/>
        <v>10</v>
      </c>
      <c r="J4207" s="430">
        <v>46660</v>
      </c>
      <c r="K4207" s="430">
        <v>23</v>
      </c>
      <c r="L4207" s="431" t="s">
        <v>408</v>
      </c>
      <c r="M4207" s="355" t="s">
        <v>13622</v>
      </c>
    </row>
    <row r="4208" spans="1:13">
      <c r="A4208" s="354">
        <v>45580</v>
      </c>
      <c r="B4208" s="355" t="s">
        <v>9412</v>
      </c>
      <c r="C4208" s="355" t="s">
        <v>410</v>
      </c>
      <c r="D4208" s="355" t="s">
        <v>9413</v>
      </c>
      <c r="E4208" s="355" t="s">
        <v>2457</v>
      </c>
      <c r="F4208" s="355" t="s">
        <v>438</v>
      </c>
      <c r="G4208" s="355" t="s">
        <v>633</v>
      </c>
      <c r="H4208" s="430">
        <v>16097</v>
      </c>
      <c r="I4208" s="355">
        <f t="shared" si="75"/>
        <v>10</v>
      </c>
      <c r="J4208" s="430">
        <v>16097</v>
      </c>
      <c r="K4208" s="430">
        <v>8</v>
      </c>
      <c r="L4208" s="431" t="s">
        <v>408</v>
      </c>
      <c r="M4208" s="355" t="s">
        <v>13623</v>
      </c>
    </row>
    <row r="4209" spans="1:13">
      <c r="A4209" s="354">
        <v>45580</v>
      </c>
      <c r="B4209" s="355" t="s">
        <v>9412</v>
      </c>
      <c r="C4209" s="355" t="s">
        <v>410</v>
      </c>
      <c r="D4209" s="355" t="s">
        <v>9413</v>
      </c>
      <c r="E4209" s="355" t="s">
        <v>2457</v>
      </c>
      <c r="F4209" s="355" t="s">
        <v>438</v>
      </c>
      <c r="G4209" s="355" t="s">
        <v>633</v>
      </c>
      <c r="H4209" s="430">
        <v>30183</v>
      </c>
      <c r="I4209" s="355">
        <f t="shared" si="75"/>
        <v>10</v>
      </c>
      <c r="J4209" s="430">
        <v>30183</v>
      </c>
      <c r="K4209" s="430">
        <v>15</v>
      </c>
      <c r="L4209" s="431" t="s">
        <v>408</v>
      </c>
      <c r="M4209" s="355" t="s">
        <v>13622</v>
      </c>
    </row>
    <row r="4210" spans="1:13">
      <c r="A4210" s="354">
        <v>45586</v>
      </c>
      <c r="B4210" s="355" t="s">
        <v>9414</v>
      </c>
      <c r="C4210" s="355" t="s">
        <v>404</v>
      </c>
      <c r="D4210" s="355" t="s">
        <v>9415</v>
      </c>
      <c r="E4210" s="355" t="s">
        <v>2457</v>
      </c>
      <c r="F4210" s="355" t="s">
        <v>438</v>
      </c>
      <c r="G4210" s="355" t="s">
        <v>633</v>
      </c>
      <c r="H4210" s="430">
        <v>45780</v>
      </c>
      <c r="I4210" s="355">
        <f t="shared" si="75"/>
        <v>10</v>
      </c>
      <c r="J4210" s="430">
        <v>45780</v>
      </c>
      <c r="K4210" s="430">
        <v>23</v>
      </c>
      <c r="L4210" s="431" t="s">
        <v>408</v>
      </c>
      <c r="M4210" s="355" t="s">
        <v>13623</v>
      </c>
    </row>
    <row r="4211" spans="1:13">
      <c r="A4211" s="354">
        <v>45587</v>
      </c>
      <c r="B4211" s="355" t="s">
        <v>9416</v>
      </c>
      <c r="C4211" s="355" t="s">
        <v>443</v>
      </c>
      <c r="D4211" s="355" t="s">
        <v>9417</v>
      </c>
      <c r="E4211" s="355" t="s">
        <v>2457</v>
      </c>
      <c r="F4211" s="355" t="s">
        <v>438</v>
      </c>
      <c r="G4211" s="355" t="s">
        <v>633</v>
      </c>
      <c r="H4211" s="430">
        <v>45860</v>
      </c>
      <c r="I4211" s="355">
        <f t="shared" si="75"/>
        <v>10</v>
      </c>
      <c r="J4211" s="430">
        <v>45860</v>
      </c>
      <c r="K4211" s="430">
        <v>23</v>
      </c>
      <c r="L4211" s="431" t="s">
        <v>408</v>
      </c>
      <c r="M4211" s="355" t="s">
        <v>13623</v>
      </c>
    </row>
    <row r="4212" spans="1:13">
      <c r="A4212" s="354">
        <v>45588</v>
      </c>
      <c r="B4212" s="355" t="s">
        <v>9418</v>
      </c>
      <c r="C4212" s="355" t="s">
        <v>409</v>
      </c>
      <c r="D4212" s="355" t="s">
        <v>9419</v>
      </c>
      <c r="E4212" s="355" t="s">
        <v>2457</v>
      </c>
      <c r="F4212" s="355" t="s">
        <v>438</v>
      </c>
      <c r="G4212" s="355" t="s">
        <v>633</v>
      </c>
      <c r="H4212" s="430">
        <v>3958</v>
      </c>
      <c r="I4212" s="355">
        <f t="shared" si="75"/>
        <v>10</v>
      </c>
      <c r="J4212" s="430">
        <v>3958</v>
      </c>
      <c r="K4212" s="430">
        <v>2</v>
      </c>
      <c r="L4212" s="431" t="s">
        <v>408</v>
      </c>
      <c r="M4212" s="355" t="s">
        <v>13624</v>
      </c>
    </row>
    <row r="4213" spans="1:13">
      <c r="A4213" s="354">
        <v>45588</v>
      </c>
      <c r="B4213" s="355" t="s">
        <v>9418</v>
      </c>
      <c r="C4213" s="355" t="s">
        <v>409</v>
      </c>
      <c r="D4213" s="355" t="s">
        <v>9419</v>
      </c>
      <c r="E4213" s="355" t="s">
        <v>2457</v>
      </c>
      <c r="F4213" s="355" t="s">
        <v>438</v>
      </c>
      <c r="G4213" s="355" t="s">
        <v>633</v>
      </c>
      <c r="H4213" s="430">
        <v>41562</v>
      </c>
      <c r="I4213" s="355">
        <f t="shared" si="75"/>
        <v>10</v>
      </c>
      <c r="J4213" s="430">
        <v>41562</v>
      </c>
      <c r="K4213" s="430">
        <v>21</v>
      </c>
      <c r="L4213" s="431" t="s">
        <v>408</v>
      </c>
      <c r="M4213" s="355" t="s">
        <v>13623</v>
      </c>
    </row>
    <row r="4214" spans="1:13">
      <c r="A4214" s="354">
        <v>45589</v>
      </c>
      <c r="B4214" s="355" t="s">
        <v>9420</v>
      </c>
      <c r="C4214" s="355" t="s">
        <v>443</v>
      </c>
      <c r="D4214" s="355" t="s">
        <v>9421</v>
      </c>
      <c r="E4214" s="355" t="s">
        <v>2457</v>
      </c>
      <c r="F4214" s="355" t="s">
        <v>438</v>
      </c>
      <c r="G4214" s="355" t="s">
        <v>633</v>
      </c>
      <c r="H4214" s="430">
        <v>47220</v>
      </c>
      <c r="I4214" s="355">
        <f t="shared" si="75"/>
        <v>10</v>
      </c>
      <c r="J4214" s="430">
        <v>47220</v>
      </c>
      <c r="K4214" s="430">
        <v>23</v>
      </c>
      <c r="L4214" s="431" t="s">
        <v>408</v>
      </c>
      <c r="M4214" s="355" t="s">
        <v>13624</v>
      </c>
    </row>
    <row r="4215" spans="1:13">
      <c r="A4215" s="354">
        <v>45593</v>
      </c>
      <c r="B4215" s="355" t="s">
        <v>9422</v>
      </c>
      <c r="C4215" s="355" t="s">
        <v>410</v>
      </c>
      <c r="D4215" s="355" t="s">
        <v>9423</v>
      </c>
      <c r="E4215" s="355" t="s">
        <v>2457</v>
      </c>
      <c r="F4215" s="355" t="s">
        <v>438</v>
      </c>
      <c r="G4215" s="355" t="s">
        <v>633</v>
      </c>
      <c r="H4215" s="430">
        <v>46260</v>
      </c>
      <c r="I4215" s="355">
        <f t="shared" si="75"/>
        <v>10</v>
      </c>
      <c r="J4215" s="430">
        <v>46260</v>
      </c>
      <c r="K4215" s="430">
        <v>23</v>
      </c>
      <c r="L4215" s="431" t="s">
        <v>408</v>
      </c>
      <c r="M4215" s="355" t="s">
        <v>13624</v>
      </c>
    </row>
    <row r="4216" spans="1:13">
      <c r="A4216" s="354">
        <v>45594</v>
      </c>
      <c r="B4216" s="355" t="s">
        <v>9424</v>
      </c>
      <c r="C4216" s="355" t="s">
        <v>441</v>
      </c>
      <c r="D4216" s="355" t="s">
        <v>9425</v>
      </c>
      <c r="E4216" s="355" t="s">
        <v>2457</v>
      </c>
      <c r="F4216" s="355" t="s">
        <v>438</v>
      </c>
      <c r="G4216" s="355" t="s">
        <v>633</v>
      </c>
      <c r="H4216" s="430">
        <v>47080</v>
      </c>
      <c r="I4216" s="355">
        <f t="shared" si="75"/>
        <v>10</v>
      </c>
      <c r="J4216" s="430">
        <v>47080</v>
      </c>
      <c r="K4216" s="430">
        <v>23</v>
      </c>
      <c r="L4216" s="431" t="s">
        <v>408</v>
      </c>
      <c r="M4216" s="355" t="s">
        <v>13624</v>
      </c>
    </row>
    <row r="4217" spans="1:13">
      <c r="A4217" s="354">
        <v>45595</v>
      </c>
      <c r="B4217" s="355" t="s">
        <v>9426</v>
      </c>
      <c r="C4217" s="355" t="s">
        <v>441</v>
      </c>
      <c r="D4217" s="355" t="s">
        <v>9427</v>
      </c>
      <c r="E4217" s="355" t="s">
        <v>2457</v>
      </c>
      <c r="F4217" s="355" t="s">
        <v>438</v>
      </c>
      <c r="G4217" s="355" t="s">
        <v>633</v>
      </c>
      <c r="H4217" s="430">
        <v>47100</v>
      </c>
      <c r="I4217" s="355">
        <f t="shared" si="75"/>
        <v>10</v>
      </c>
      <c r="J4217" s="430">
        <v>47100</v>
      </c>
      <c r="K4217" s="430">
        <v>23</v>
      </c>
      <c r="L4217" s="431" t="s">
        <v>408</v>
      </c>
      <c r="M4217" s="355" t="s">
        <v>13624</v>
      </c>
    </row>
    <row r="4218" spans="1:13">
      <c r="A4218" s="354">
        <v>45596</v>
      </c>
      <c r="B4218" s="355" t="s">
        <v>9428</v>
      </c>
      <c r="C4218" s="355" t="s">
        <v>404</v>
      </c>
      <c r="D4218" s="355" t="s">
        <v>9429</v>
      </c>
      <c r="E4218" s="355" t="s">
        <v>2457</v>
      </c>
      <c r="F4218" s="355" t="s">
        <v>438</v>
      </c>
      <c r="G4218" s="355" t="s">
        <v>633</v>
      </c>
      <c r="H4218" s="430">
        <v>47460</v>
      </c>
      <c r="I4218" s="355">
        <f t="shared" si="75"/>
        <v>10</v>
      </c>
      <c r="J4218" s="430">
        <v>47460</v>
      </c>
      <c r="K4218" s="430">
        <v>23</v>
      </c>
      <c r="L4218" s="431" t="s">
        <v>408</v>
      </c>
      <c r="M4218" s="355" t="s">
        <v>13625</v>
      </c>
    </row>
    <row r="4219" spans="1:13">
      <c r="A4219" s="354">
        <v>45597</v>
      </c>
      <c r="B4219" s="355" t="s">
        <v>9430</v>
      </c>
      <c r="C4219" s="355" t="s">
        <v>442</v>
      </c>
      <c r="D4219" s="355" t="s">
        <v>9431</v>
      </c>
      <c r="E4219" s="355" t="s">
        <v>2457</v>
      </c>
      <c r="F4219" s="355" t="s">
        <v>438</v>
      </c>
      <c r="G4219" s="355" t="s">
        <v>633</v>
      </c>
      <c r="H4219" s="430">
        <v>46900</v>
      </c>
      <c r="I4219" s="355">
        <f t="shared" si="75"/>
        <v>11</v>
      </c>
      <c r="J4219" s="430">
        <v>46900</v>
      </c>
      <c r="K4219" s="430">
        <v>23</v>
      </c>
      <c r="L4219" s="431" t="s">
        <v>408</v>
      </c>
      <c r="M4219" s="355" t="s">
        <v>13625</v>
      </c>
    </row>
    <row r="4220" spans="1:13">
      <c r="A4220" s="354">
        <v>45600</v>
      </c>
      <c r="B4220" s="355" t="s">
        <v>9432</v>
      </c>
      <c r="C4220" s="355" t="s">
        <v>441</v>
      </c>
      <c r="D4220" s="355" t="s">
        <v>9433</v>
      </c>
      <c r="E4220" s="355" t="s">
        <v>2457</v>
      </c>
      <c r="F4220" s="355" t="s">
        <v>438</v>
      </c>
      <c r="G4220" s="355" t="s">
        <v>633</v>
      </c>
      <c r="H4220" s="430">
        <v>46620</v>
      </c>
      <c r="I4220" s="355">
        <f t="shared" si="75"/>
        <v>11</v>
      </c>
      <c r="J4220" s="430">
        <v>46620</v>
      </c>
      <c r="K4220" s="430">
        <v>23</v>
      </c>
      <c r="L4220" s="431" t="s">
        <v>408</v>
      </c>
      <c r="M4220" s="355" t="s">
        <v>13625</v>
      </c>
    </row>
    <row r="4221" spans="1:13">
      <c r="A4221" s="354">
        <v>45601</v>
      </c>
      <c r="B4221" s="355" t="s">
        <v>9434</v>
      </c>
      <c r="C4221" s="355" t="s">
        <v>442</v>
      </c>
      <c r="D4221" s="355" t="s">
        <v>9435</v>
      </c>
      <c r="E4221" s="355" t="s">
        <v>2457</v>
      </c>
      <c r="F4221" s="355" t="s">
        <v>438</v>
      </c>
      <c r="G4221" s="355" t="s">
        <v>633</v>
      </c>
      <c r="H4221" s="430">
        <v>45980</v>
      </c>
      <c r="I4221" s="355">
        <f t="shared" si="75"/>
        <v>11</v>
      </c>
      <c r="J4221" s="430">
        <v>45980</v>
      </c>
      <c r="K4221" s="430">
        <v>23</v>
      </c>
      <c r="L4221" s="431" t="s">
        <v>408</v>
      </c>
      <c r="M4221" s="355" t="s">
        <v>13625</v>
      </c>
    </row>
    <row r="4222" spans="1:13">
      <c r="A4222" s="354">
        <v>45602</v>
      </c>
      <c r="B4222" s="355" t="s">
        <v>9436</v>
      </c>
      <c r="C4222" s="355" t="s">
        <v>415</v>
      </c>
      <c r="D4222" s="355" t="s">
        <v>9437</v>
      </c>
      <c r="E4222" s="355" t="s">
        <v>2457</v>
      </c>
      <c r="F4222" s="355" t="s">
        <v>438</v>
      </c>
      <c r="G4222" s="355" t="s">
        <v>633</v>
      </c>
      <c r="H4222" s="430">
        <v>46540</v>
      </c>
      <c r="I4222" s="355">
        <f t="shared" si="75"/>
        <v>11</v>
      </c>
      <c r="J4222" s="430">
        <v>46540</v>
      </c>
      <c r="K4222" s="430">
        <v>23</v>
      </c>
      <c r="L4222" s="431" t="s">
        <v>408</v>
      </c>
      <c r="M4222" s="355" t="s">
        <v>13625</v>
      </c>
    </row>
    <row r="4223" spans="1:13">
      <c r="A4223" s="354">
        <v>45603</v>
      </c>
      <c r="B4223" s="355" t="s">
        <v>9438</v>
      </c>
      <c r="C4223" s="355" t="s">
        <v>404</v>
      </c>
      <c r="D4223" s="355" t="s">
        <v>9439</v>
      </c>
      <c r="E4223" s="355" t="s">
        <v>2457</v>
      </c>
      <c r="F4223" s="355" t="s">
        <v>438</v>
      </c>
      <c r="G4223" s="355" t="s">
        <v>633</v>
      </c>
      <c r="H4223" s="430">
        <v>46960</v>
      </c>
      <c r="I4223" s="355">
        <f t="shared" si="75"/>
        <v>11</v>
      </c>
      <c r="J4223" s="430">
        <v>46960</v>
      </c>
      <c r="K4223" s="430">
        <v>23</v>
      </c>
      <c r="L4223" s="431" t="s">
        <v>408</v>
      </c>
      <c r="M4223" s="355" t="s">
        <v>13625</v>
      </c>
    </row>
    <row r="4224" spans="1:13">
      <c r="A4224" s="354">
        <v>45604</v>
      </c>
      <c r="B4224" s="355" t="s">
        <v>9440</v>
      </c>
      <c r="C4224" s="355" t="s">
        <v>404</v>
      </c>
      <c r="D4224" s="355" t="s">
        <v>9441</v>
      </c>
      <c r="E4224" s="355" t="s">
        <v>2457</v>
      </c>
      <c r="F4224" s="355" t="s">
        <v>438</v>
      </c>
      <c r="G4224" s="355" t="s">
        <v>633</v>
      </c>
      <c r="H4224" s="430">
        <v>43160</v>
      </c>
      <c r="I4224" s="355">
        <f t="shared" si="75"/>
        <v>11</v>
      </c>
      <c r="J4224" s="430">
        <v>43160</v>
      </c>
      <c r="K4224" s="430">
        <v>21</v>
      </c>
      <c r="L4224" s="431" t="s">
        <v>408</v>
      </c>
      <c r="M4224" s="355" t="s">
        <v>13626</v>
      </c>
    </row>
    <row r="4225" spans="1:13">
      <c r="A4225" s="354">
        <v>45604</v>
      </c>
      <c r="B4225" s="355" t="s">
        <v>9440</v>
      </c>
      <c r="C4225" s="355" t="s">
        <v>404</v>
      </c>
      <c r="D4225" s="355" t="s">
        <v>9441</v>
      </c>
      <c r="E4225" s="355" t="s">
        <v>2457</v>
      </c>
      <c r="F4225" s="355" t="s">
        <v>438</v>
      </c>
      <c r="G4225" s="355" t="s">
        <v>633</v>
      </c>
      <c r="H4225" s="430">
        <v>4100</v>
      </c>
      <c r="I4225" s="355">
        <f t="shared" si="75"/>
        <v>11</v>
      </c>
      <c r="J4225" s="430">
        <v>4100</v>
      </c>
      <c r="K4225" s="430">
        <v>2</v>
      </c>
      <c r="L4225" s="431" t="s">
        <v>408</v>
      </c>
      <c r="M4225" s="355" t="s">
        <v>13625</v>
      </c>
    </row>
    <row r="4226" spans="1:13">
      <c r="A4226" s="354">
        <v>45607</v>
      </c>
      <c r="B4226" s="355" t="s">
        <v>9442</v>
      </c>
      <c r="C4226" s="355" t="s">
        <v>404</v>
      </c>
      <c r="D4226" s="355" t="s">
        <v>9443</v>
      </c>
      <c r="E4226" s="355" t="s">
        <v>2457</v>
      </c>
      <c r="F4226" s="355" t="s">
        <v>438</v>
      </c>
      <c r="G4226" s="355" t="s">
        <v>633</v>
      </c>
      <c r="H4226" s="430">
        <v>46780</v>
      </c>
      <c r="I4226" s="355">
        <f t="shared" si="75"/>
        <v>11</v>
      </c>
      <c r="J4226" s="430">
        <v>46780</v>
      </c>
      <c r="K4226" s="430">
        <v>23</v>
      </c>
      <c r="L4226" s="431" t="s">
        <v>408</v>
      </c>
      <c r="M4226" s="355" t="s">
        <v>13626</v>
      </c>
    </row>
    <row r="4227" spans="1:13">
      <c r="A4227" s="354">
        <v>45609</v>
      </c>
      <c r="B4227" s="355" t="s">
        <v>9444</v>
      </c>
      <c r="C4227" s="355" t="s">
        <v>441</v>
      </c>
      <c r="D4227" s="355" t="s">
        <v>9445</v>
      </c>
      <c r="E4227" s="355" t="s">
        <v>2457</v>
      </c>
      <c r="F4227" s="355" t="s">
        <v>438</v>
      </c>
      <c r="G4227" s="355" t="s">
        <v>633</v>
      </c>
      <c r="H4227" s="430">
        <v>47380</v>
      </c>
      <c r="I4227" s="355">
        <f t="shared" si="75"/>
        <v>11</v>
      </c>
      <c r="J4227" s="430">
        <v>47380</v>
      </c>
      <c r="K4227" s="430">
        <v>23</v>
      </c>
      <c r="L4227" s="431" t="s">
        <v>408</v>
      </c>
      <c r="M4227" s="355" t="s">
        <v>13626</v>
      </c>
    </row>
    <row r="4228" spans="1:13">
      <c r="A4228" s="354">
        <v>45607</v>
      </c>
      <c r="B4228" s="355" t="s">
        <v>9446</v>
      </c>
      <c r="C4228" s="355" t="s">
        <v>2840</v>
      </c>
      <c r="D4228" s="355" t="s">
        <v>9447</v>
      </c>
      <c r="E4228" s="355" t="s">
        <v>2457</v>
      </c>
      <c r="F4228" s="355" t="s">
        <v>438</v>
      </c>
      <c r="G4228" s="355" t="s">
        <v>633</v>
      </c>
      <c r="H4228" s="430">
        <v>46520</v>
      </c>
      <c r="I4228" s="355">
        <f t="shared" si="75"/>
        <v>11</v>
      </c>
      <c r="J4228" s="430">
        <v>46520</v>
      </c>
      <c r="K4228" s="430">
        <v>23</v>
      </c>
      <c r="L4228" s="431" t="s">
        <v>408</v>
      </c>
      <c r="M4228" s="355" t="s">
        <v>13626</v>
      </c>
    </row>
    <row r="4229" spans="1:13">
      <c r="A4229" s="354">
        <v>45616</v>
      </c>
      <c r="B4229" s="355" t="s">
        <v>9448</v>
      </c>
      <c r="C4229" s="355" t="s">
        <v>442</v>
      </c>
      <c r="D4229" s="355" t="s">
        <v>9449</v>
      </c>
      <c r="E4229" s="355" t="s">
        <v>2457</v>
      </c>
      <c r="F4229" s="355" t="s">
        <v>438</v>
      </c>
      <c r="G4229" s="355" t="s">
        <v>633</v>
      </c>
      <c r="H4229" s="430">
        <v>46700</v>
      </c>
      <c r="I4229" s="355">
        <f t="shared" si="75"/>
        <v>11</v>
      </c>
      <c r="J4229" s="430">
        <v>46700</v>
      </c>
      <c r="K4229" s="430">
        <v>23</v>
      </c>
      <c r="L4229" s="431" t="s">
        <v>408</v>
      </c>
      <c r="M4229" s="355" t="s">
        <v>13624</v>
      </c>
    </row>
    <row r="4230" spans="1:13">
      <c r="A4230" s="354">
        <v>45616</v>
      </c>
      <c r="B4230" s="355" t="s">
        <v>9450</v>
      </c>
      <c r="C4230" s="355" t="s">
        <v>409</v>
      </c>
      <c r="D4230" s="355" t="s">
        <v>9451</v>
      </c>
      <c r="E4230" s="355" t="s">
        <v>2457</v>
      </c>
      <c r="F4230" s="355" t="s">
        <v>438</v>
      </c>
      <c r="G4230" s="355" t="s">
        <v>633</v>
      </c>
      <c r="H4230" s="430">
        <v>8192</v>
      </c>
      <c r="I4230" s="355">
        <f t="shared" si="75"/>
        <v>11</v>
      </c>
      <c r="J4230" s="430">
        <v>8192</v>
      </c>
      <c r="K4230" s="430">
        <v>4</v>
      </c>
      <c r="L4230" s="431" t="s">
        <v>408</v>
      </c>
      <c r="M4230" s="355" t="s">
        <v>13626</v>
      </c>
    </row>
    <row r="4231" spans="1:13">
      <c r="A4231" s="354">
        <v>45616</v>
      </c>
      <c r="B4231" s="355" t="s">
        <v>9450</v>
      </c>
      <c r="C4231" s="355" t="s">
        <v>409</v>
      </c>
      <c r="D4231" s="355" t="s">
        <v>9451</v>
      </c>
      <c r="E4231" s="355" t="s">
        <v>2457</v>
      </c>
      <c r="F4231" s="355" t="s">
        <v>438</v>
      </c>
      <c r="G4231" s="355" t="s">
        <v>633</v>
      </c>
      <c r="H4231" s="430">
        <v>38908</v>
      </c>
      <c r="I4231" s="355">
        <f t="shared" si="75"/>
        <v>11</v>
      </c>
      <c r="J4231" s="430">
        <v>38908</v>
      </c>
      <c r="K4231" s="430">
        <v>19</v>
      </c>
      <c r="L4231" s="431" t="s">
        <v>408</v>
      </c>
      <c r="M4231" s="355" t="s">
        <v>13624</v>
      </c>
    </row>
    <row r="4232" spans="1:13">
      <c r="A4232" s="354">
        <v>45621</v>
      </c>
      <c r="B4232" s="355" t="s">
        <v>9452</v>
      </c>
      <c r="C4232" s="355" t="s">
        <v>441</v>
      </c>
      <c r="D4232" s="355" t="s">
        <v>9453</v>
      </c>
      <c r="E4232" s="355" t="s">
        <v>2457</v>
      </c>
      <c r="F4232" s="355" t="s">
        <v>438</v>
      </c>
      <c r="G4232" s="355" t="s">
        <v>633</v>
      </c>
      <c r="H4232" s="430">
        <v>47300</v>
      </c>
      <c r="I4232" s="355">
        <f t="shared" si="75"/>
        <v>11</v>
      </c>
      <c r="J4232" s="430">
        <v>47300</v>
      </c>
      <c r="K4232" s="430">
        <v>23</v>
      </c>
      <c r="L4232" s="431" t="s">
        <v>408</v>
      </c>
      <c r="M4232" s="355" t="s">
        <v>13626</v>
      </c>
    </row>
    <row r="4233" spans="1:13">
      <c r="A4233" s="354">
        <v>45622</v>
      </c>
      <c r="B4233" s="355" t="s">
        <v>9454</v>
      </c>
      <c r="C4233" s="355" t="s">
        <v>442</v>
      </c>
      <c r="D4233" s="355" t="s">
        <v>9455</v>
      </c>
      <c r="E4233" s="355" t="s">
        <v>2457</v>
      </c>
      <c r="F4233" s="355" t="s">
        <v>438</v>
      </c>
      <c r="G4233" s="355" t="s">
        <v>633</v>
      </c>
      <c r="H4233" s="430">
        <v>45400</v>
      </c>
      <c r="I4233" s="355">
        <f t="shared" si="75"/>
        <v>11</v>
      </c>
      <c r="J4233" s="430">
        <v>45400</v>
      </c>
      <c r="K4233" s="430">
        <v>23</v>
      </c>
      <c r="L4233" s="431" t="s">
        <v>408</v>
      </c>
      <c r="M4233" s="355" t="s">
        <v>13627</v>
      </c>
    </row>
    <row r="4234" spans="1:13">
      <c r="A4234" s="354">
        <v>45623</v>
      </c>
      <c r="B4234" s="355" t="s">
        <v>9456</v>
      </c>
      <c r="C4234" s="355" t="s">
        <v>404</v>
      </c>
      <c r="D4234" s="355" t="s">
        <v>9457</v>
      </c>
      <c r="E4234" s="355" t="s">
        <v>2457</v>
      </c>
      <c r="F4234" s="355" t="s">
        <v>438</v>
      </c>
      <c r="G4234" s="355" t="s">
        <v>633</v>
      </c>
      <c r="H4234" s="430">
        <v>46020</v>
      </c>
      <c r="I4234" s="355">
        <f t="shared" si="75"/>
        <v>11</v>
      </c>
      <c r="J4234" s="430">
        <v>46020</v>
      </c>
      <c r="K4234" s="430">
        <v>23</v>
      </c>
      <c r="L4234" s="431" t="s">
        <v>408</v>
      </c>
      <c r="M4234" s="355" t="s">
        <v>13627</v>
      </c>
    </row>
    <row r="4235" spans="1:13">
      <c r="A4235" s="354">
        <v>45628</v>
      </c>
      <c r="B4235" s="355" t="s">
        <v>9458</v>
      </c>
      <c r="C4235" s="355" t="s">
        <v>442</v>
      </c>
      <c r="D4235" s="355" t="s">
        <v>9459</v>
      </c>
      <c r="E4235" s="355" t="s">
        <v>2457</v>
      </c>
      <c r="F4235" s="355" t="s">
        <v>438</v>
      </c>
      <c r="G4235" s="355" t="s">
        <v>633</v>
      </c>
      <c r="H4235" s="430">
        <v>2060</v>
      </c>
      <c r="I4235" s="355">
        <f t="shared" si="75"/>
        <v>12</v>
      </c>
      <c r="J4235" s="430">
        <v>2060</v>
      </c>
      <c r="K4235" s="430">
        <v>1</v>
      </c>
      <c r="L4235" s="431" t="s">
        <v>408</v>
      </c>
      <c r="M4235" s="355" t="s">
        <v>13627</v>
      </c>
    </row>
    <row r="4236" spans="1:13">
      <c r="A4236" s="354">
        <v>45628</v>
      </c>
      <c r="B4236" s="355" t="s">
        <v>9458</v>
      </c>
      <c r="C4236" s="355" t="s">
        <v>442</v>
      </c>
      <c r="D4236" s="355" t="s">
        <v>9459</v>
      </c>
      <c r="E4236" s="355" t="s">
        <v>2457</v>
      </c>
      <c r="F4236" s="355" t="s">
        <v>438</v>
      </c>
      <c r="G4236" s="355" t="s">
        <v>633</v>
      </c>
      <c r="H4236" s="430">
        <v>45320</v>
      </c>
      <c r="I4236" s="355">
        <f t="shared" si="75"/>
        <v>12</v>
      </c>
      <c r="J4236" s="430">
        <v>45320</v>
      </c>
      <c r="K4236" s="430">
        <v>22</v>
      </c>
      <c r="L4236" s="431" t="s">
        <v>408</v>
      </c>
      <c r="M4236" s="355" t="s">
        <v>13626</v>
      </c>
    </row>
    <row r="4237" spans="1:13">
      <c r="A4237" s="354">
        <v>45629</v>
      </c>
      <c r="B4237" s="355" t="s">
        <v>9460</v>
      </c>
      <c r="C4237" s="355" t="s">
        <v>409</v>
      </c>
      <c r="D4237" s="355" t="s">
        <v>9461</v>
      </c>
      <c r="E4237" s="355" t="s">
        <v>2457</v>
      </c>
      <c r="F4237" s="355" t="s">
        <v>438</v>
      </c>
      <c r="G4237" s="355" t="s">
        <v>633</v>
      </c>
      <c r="H4237" s="430">
        <v>47140</v>
      </c>
      <c r="I4237" s="355">
        <f t="shared" si="75"/>
        <v>12</v>
      </c>
      <c r="J4237" s="430">
        <v>47140</v>
      </c>
      <c r="K4237" s="430">
        <v>23</v>
      </c>
      <c r="L4237" s="431" t="s">
        <v>408</v>
      </c>
      <c r="M4237" s="355" t="s">
        <v>13627</v>
      </c>
    </row>
    <row r="4238" spans="1:13">
      <c r="A4238" s="354">
        <v>45630</v>
      </c>
      <c r="B4238" s="355" t="s">
        <v>9462</v>
      </c>
      <c r="C4238" s="355" t="s">
        <v>410</v>
      </c>
      <c r="D4238" s="355" t="s">
        <v>9463</v>
      </c>
      <c r="E4238" s="355" t="s">
        <v>2457</v>
      </c>
      <c r="F4238" s="355" t="s">
        <v>438</v>
      </c>
      <c r="G4238" s="355" t="s">
        <v>633</v>
      </c>
      <c r="H4238" s="430">
        <v>47300</v>
      </c>
      <c r="I4238" s="355">
        <f t="shared" si="75"/>
        <v>12</v>
      </c>
      <c r="J4238" s="430">
        <v>47300</v>
      </c>
      <c r="K4238" s="430">
        <v>23</v>
      </c>
      <c r="L4238" s="431" t="s">
        <v>408</v>
      </c>
      <c r="M4238" s="355" t="s">
        <v>13627</v>
      </c>
    </row>
    <row r="4239" spans="1:13">
      <c r="A4239" s="354">
        <v>45631</v>
      </c>
      <c r="B4239" s="355" t="s">
        <v>9464</v>
      </c>
      <c r="C4239" s="355" t="s">
        <v>415</v>
      </c>
      <c r="D4239" s="355" t="s">
        <v>9465</v>
      </c>
      <c r="E4239" s="355" t="s">
        <v>2457</v>
      </c>
      <c r="F4239" s="355" t="s">
        <v>438</v>
      </c>
      <c r="G4239" s="355" t="s">
        <v>633</v>
      </c>
      <c r="H4239" s="430">
        <v>46780</v>
      </c>
      <c r="I4239" s="355">
        <f t="shared" si="75"/>
        <v>12</v>
      </c>
      <c r="J4239" s="430">
        <v>46780</v>
      </c>
      <c r="K4239" s="430">
        <v>23</v>
      </c>
      <c r="L4239" s="431" t="s">
        <v>408</v>
      </c>
      <c r="M4239" s="355" t="s">
        <v>13627</v>
      </c>
    </row>
    <row r="4240" spans="1:13">
      <c r="A4240" s="354">
        <v>45632</v>
      </c>
      <c r="B4240" s="355" t="s">
        <v>9466</v>
      </c>
      <c r="C4240" s="355" t="s">
        <v>441</v>
      </c>
      <c r="D4240" s="355" t="s">
        <v>9467</v>
      </c>
      <c r="E4240" s="355" t="s">
        <v>2457</v>
      </c>
      <c r="F4240" s="355" t="s">
        <v>438</v>
      </c>
      <c r="G4240" s="355" t="s">
        <v>633</v>
      </c>
      <c r="H4240" s="430">
        <v>46620</v>
      </c>
      <c r="I4240" s="355">
        <f t="shared" si="75"/>
        <v>12</v>
      </c>
      <c r="J4240" s="430">
        <v>46620</v>
      </c>
      <c r="K4240" s="430">
        <v>23</v>
      </c>
      <c r="L4240" s="431" t="s">
        <v>408</v>
      </c>
      <c r="M4240" s="355" t="s">
        <v>13627</v>
      </c>
    </row>
    <row r="4241" spans="1:13">
      <c r="A4241" s="354">
        <v>45635</v>
      </c>
      <c r="B4241" s="355" t="s">
        <v>9468</v>
      </c>
      <c r="C4241" s="355" t="s">
        <v>442</v>
      </c>
      <c r="D4241" s="355" t="s">
        <v>9469</v>
      </c>
      <c r="E4241" s="355" t="s">
        <v>2457</v>
      </c>
      <c r="F4241" s="355" t="s">
        <v>438</v>
      </c>
      <c r="G4241" s="355" t="s">
        <v>633</v>
      </c>
      <c r="H4241" s="430">
        <v>46840</v>
      </c>
      <c r="I4241" s="355">
        <f t="shared" si="75"/>
        <v>12</v>
      </c>
      <c r="J4241" s="430">
        <v>46840</v>
      </c>
      <c r="K4241" s="430">
        <v>23</v>
      </c>
      <c r="L4241" s="431" t="s">
        <v>408</v>
      </c>
      <c r="M4241" s="355" t="s">
        <v>13628</v>
      </c>
    </row>
    <row r="4242" spans="1:13">
      <c r="A4242" s="354">
        <v>45636</v>
      </c>
      <c r="B4242" s="355" t="s">
        <v>9470</v>
      </c>
      <c r="C4242" s="355" t="s">
        <v>443</v>
      </c>
      <c r="D4242" s="355" t="s">
        <v>9471</v>
      </c>
      <c r="E4242" s="355" t="s">
        <v>2457</v>
      </c>
      <c r="F4242" s="355" t="s">
        <v>438</v>
      </c>
      <c r="G4242" s="355" t="s">
        <v>633</v>
      </c>
      <c r="H4242" s="430">
        <v>46820</v>
      </c>
      <c r="I4242" s="355">
        <f t="shared" si="75"/>
        <v>12</v>
      </c>
      <c r="J4242" s="430">
        <v>46820</v>
      </c>
      <c r="K4242" s="430">
        <v>23</v>
      </c>
      <c r="L4242" s="431" t="s">
        <v>408</v>
      </c>
      <c r="M4242" s="355" t="s">
        <v>13628</v>
      </c>
    </row>
    <row r="4243" spans="1:13">
      <c r="A4243" s="354">
        <v>45637</v>
      </c>
      <c r="B4243" s="355" t="s">
        <v>9472</v>
      </c>
      <c r="C4243" s="355" t="s">
        <v>551</v>
      </c>
      <c r="D4243" s="355" t="s">
        <v>9473</v>
      </c>
      <c r="E4243" s="355" t="s">
        <v>2457</v>
      </c>
      <c r="F4243" s="355" t="s">
        <v>438</v>
      </c>
      <c r="G4243" s="355" t="s">
        <v>633</v>
      </c>
      <c r="H4243" s="430">
        <v>44918</v>
      </c>
      <c r="I4243" s="355">
        <f t="shared" si="75"/>
        <v>12</v>
      </c>
      <c r="J4243" s="430">
        <v>44918</v>
      </c>
      <c r="K4243" s="430">
        <v>22</v>
      </c>
      <c r="L4243" s="431" t="s">
        <v>408</v>
      </c>
      <c r="M4243" s="355" t="s">
        <v>13628</v>
      </c>
    </row>
    <row r="4244" spans="1:13">
      <c r="A4244" s="354">
        <v>45637</v>
      </c>
      <c r="B4244" s="355" t="s">
        <v>9472</v>
      </c>
      <c r="C4244" s="355" t="s">
        <v>551</v>
      </c>
      <c r="D4244" s="355" t="s">
        <v>9473</v>
      </c>
      <c r="E4244" s="355" t="s">
        <v>2457</v>
      </c>
      <c r="F4244" s="355" t="s">
        <v>438</v>
      </c>
      <c r="G4244" s="355" t="s">
        <v>633</v>
      </c>
      <c r="H4244" s="430">
        <v>2042</v>
      </c>
      <c r="I4244" s="355">
        <f t="shared" si="75"/>
        <v>12</v>
      </c>
      <c r="J4244" s="430">
        <v>2042</v>
      </c>
      <c r="K4244" s="430">
        <v>1</v>
      </c>
      <c r="L4244" s="431" t="s">
        <v>408</v>
      </c>
      <c r="M4244" s="355" t="s">
        <v>13627</v>
      </c>
    </row>
    <row r="4245" spans="1:13">
      <c r="A4245" s="354">
        <v>45638</v>
      </c>
      <c r="B4245" s="355" t="s">
        <v>9474</v>
      </c>
      <c r="C4245" s="355" t="s">
        <v>455</v>
      </c>
      <c r="D4245" s="355" t="s">
        <v>9475</v>
      </c>
      <c r="E4245" s="355" t="s">
        <v>2457</v>
      </c>
      <c r="F4245" s="355" t="s">
        <v>438</v>
      </c>
      <c r="G4245" s="355" t="s">
        <v>633</v>
      </c>
      <c r="H4245" s="430">
        <v>46240</v>
      </c>
      <c r="I4245" s="355">
        <f t="shared" si="75"/>
        <v>12</v>
      </c>
      <c r="J4245" s="430">
        <v>46240</v>
      </c>
      <c r="K4245" s="430">
        <v>23</v>
      </c>
      <c r="L4245" s="431" t="s">
        <v>408</v>
      </c>
      <c r="M4245" s="355" t="s">
        <v>13628</v>
      </c>
    </row>
    <row r="4246" spans="1:13">
      <c r="A4246" s="354">
        <v>45639</v>
      </c>
      <c r="B4246" s="355" t="s">
        <v>9476</v>
      </c>
      <c r="C4246" s="355" t="s">
        <v>551</v>
      </c>
      <c r="D4246" s="355" t="s">
        <v>9477</v>
      </c>
      <c r="E4246" s="355" t="s">
        <v>2457</v>
      </c>
      <c r="F4246" s="355" t="s">
        <v>438</v>
      </c>
      <c r="G4246" s="355" t="s">
        <v>633</v>
      </c>
      <c r="H4246" s="430">
        <v>45980</v>
      </c>
      <c r="I4246" s="355">
        <f t="shared" si="75"/>
        <v>12</v>
      </c>
      <c r="J4246" s="430">
        <v>45980</v>
      </c>
      <c r="K4246" s="430">
        <v>23</v>
      </c>
      <c r="L4246" s="431" t="s">
        <v>408</v>
      </c>
      <c r="M4246" s="355" t="s">
        <v>13628</v>
      </c>
    </row>
    <row r="4247" spans="1:13">
      <c r="A4247" s="354">
        <v>45639</v>
      </c>
      <c r="B4247" s="355" t="s">
        <v>9478</v>
      </c>
      <c r="C4247" s="355" t="s">
        <v>9479</v>
      </c>
      <c r="D4247" s="355" t="s">
        <v>9480</v>
      </c>
      <c r="E4247" s="355" t="s">
        <v>635</v>
      </c>
      <c r="F4247" s="355" t="s">
        <v>636</v>
      </c>
      <c r="G4247" s="355" t="s">
        <v>633</v>
      </c>
      <c r="H4247" s="430">
        <v>28650</v>
      </c>
      <c r="I4247" s="355">
        <f t="shared" si="75"/>
        <v>12</v>
      </c>
      <c r="J4247" s="430">
        <v>28650</v>
      </c>
      <c r="K4247" s="430">
        <v>14</v>
      </c>
      <c r="L4247" s="431" t="s">
        <v>408</v>
      </c>
      <c r="M4247" s="355" t="s">
        <v>13628</v>
      </c>
    </row>
    <row r="4248" spans="1:13">
      <c r="A4248" s="354">
        <v>45642</v>
      </c>
      <c r="B4248" s="355" t="s">
        <v>9481</v>
      </c>
      <c r="C4248" s="355" t="s">
        <v>9482</v>
      </c>
      <c r="D4248" s="355" t="s">
        <v>9483</v>
      </c>
      <c r="E4248" s="355" t="s">
        <v>2457</v>
      </c>
      <c r="F4248" s="355" t="s">
        <v>438</v>
      </c>
      <c r="G4248" s="355" t="s">
        <v>633</v>
      </c>
      <c r="H4248" s="430">
        <v>20418</v>
      </c>
      <c r="I4248" s="355">
        <f t="shared" si="75"/>
        <v>12</v>
      </c>
      <c r="J4248" s="430">
        <v>20418</v>
      </c>
      <c r="K4248" s="430">
        <v>10</v>
      </c>
      <c r="L4248" s="431" t="s">
        <v>408</v>
      </c>
      <c r="M4248" s="355" t="s">
        <v>13629</v>
      </c>
    </row>
    <row r="4249" spans="1:13">
      <c r="A4249" s="354">
        <v>45642</v>
      </c>
      <c r="B4249" s="355" t="s">
        <v>9481</v>
      </c>
      <c r="C4249" s="355" t="s">
        <v>9482</v>
      </c>
      <c r="D4249" s="355" t="s">
        <v>9483</v>
      </c>
      <c r="E4249" s="355" t="s">
        <v>2457</v>
      </c>
      <c r="F4249" s="355" t="s">
        <v>438</v>
      </c>
      <c r="G4249" s="355" t="s">
        <v>633</v>
      </c>
      <c r="H4249" s="430">
        <v>26542</v>
      </c>
      <c r="I4249" s="355">
        <f t="shared" ref="I4249:I4312" si="76">MONTH(A4249)</f>
        <v>12</v>
      </c>
      <c r="J4249" s="430">
        <v>26542</v>
      </c>
      <c r="K4249" s="430">
        <v>13</v>
      </c>
      <c r="L4249" s="431" t="s">
        <v>408</v>
      </c>
      <c r="M4249" s="355" t="s">
        <v>13628</v>
      </c>
    </row>
    <row r="4250" spans="1:13">
      <c r="A4250" s="354">
        <v>45643</v>
      </c>
      <c r="B4250" s="355" t="s">
        <v>9484</v>
      </c>
      <c r="C4250" s="355" t="s">
        <v>442</v>
      </c>
      <c r="D4250" s="355" t="s">
        <v>9485</v>
      </c>
      <c r="E4250" s="355" t="s">
        <v>2457</v>
      </c>
      <c r="F4250" s="355" t="s">
        <v>438</v>
      </c>
      <c r="G4250" s="355" t="s">
        <v>633</v>
      </c>
      <c r="H4250" s="430">
        <v>46600</v>
      </c>
      <c r="I4250" s="355">
        <f t="shared" si="76"/>
        <v>12</v>
      </c>
      <c r="J4250" s="430">
        <v>46600</v>
      </c>
      <c r="K4250" s="430">
        <v>23</v>
      </c>
      <c r="L4250" s="431" t="s">
        <v>408</v>
      </c>
      <c r="M4250" s="355" t="s">
        <v>13629</v>
      </c>
    </row>
    <row r="4251" spans="1:13">
      <c r="A4251" s="354">
        <v>45644</v>
      </c>
      <c r="B4251" s="355" t="s">
        <v>9486</v>
      </c>
      <c r="C4251" s="355" t="s">
        <v>409</v>
      </c>
      <c r="D4251" s="355" t="s">
        <v>9487</v>
      </c>
      <c r="E4251" s="355" t="s">
        <v>2457</v>
      </c>
      <c r="F4251" s="355" t="s">
        <v>438</v>
      </c>
      <c r="G4251" s="355" t="s">
        <v>633</v>
      </c>
      <c r="H4251" s="430">
        <v>46220</v>
      </c>
      <c r="I4251" s="355">
        <f t="shared" si="76"/>
        <v>12</v>
      </c>
      <c r="J4251" s="430">
        <v>46220</v>
      </c>
      <c r="K4251" s="430">
        <v>23</v>
      </c>
      <c r="L4251" s="431" t="s">
        <v>408</v>
      </c>
      <c r="M4251" s="355" t="s">
        <v>13629</v>
      </c>
    </row>
    <row r="4252" spans="1:13">
      <c r="A4252" s="354">
        <v>45645</v>
      </c>
      <c r="B4252" s="355" t="s">
        <v>9488</v>
      </c>
      <c r="C4252" s="355" t="s">
        <v>441</v>
      </c>
      <c r="D4252" s="355" t="s">
        <v>9489</v>
      </c>
      <c r="E4252" s="355" t="s">
        <v>2457</v>
      </c>
      <c r="F4252" s="355" t="s">
        <v>438</v>
      </c>
      <c r="G4252" s="355" t="s">
        <v>633</v>
      </c>
      <c r="H4252" s="430">
        <v>46220</v>
      </c>
      <c r="I4252" s="355">
        <f t="shared" si="76"/>
        <v>12</v>
      </c>
      <c r="J4252" s="430">
        <v>46220</v>
      </c>
      <c r="K4252" s="430">
        <v>23</v>
      </c>
      <c r="L4252" s="431" t="s">
        <v>408</v>
      </c>
      <c r="M4252" s="355" t="s">
        <v>13629</v>
      </c>
    </row>
    <row r="4253" spans="1:13">
      <c r="A4253" s="354">
        <v>45644</v>
      </c>
      <c r="B4253" s="355" t="s">
        <v>9490</v>
      </c>
      <c r="C4253" s="355" t="s">
        <v>442</v>
      </c>
      <c r="D4253" s="355" t="s">
        <v>9491</v>
      </c>
      <c r="E4253" s="355" t="s">
        <v>2457</v>
      </c>
      <c r="F4253" s="355" t="s">
        <v>438</v>
      </c>
      <c r="G4253" s="355" t="s">
        <v>633</v>
      </c>
      <c r="H4253" s="430">
        <v>46300</v>
      </c>
      <c r="I4253" s="355">
        <f t="shared" si="76"/>
        <v>12</v>
      </c>
      <c r="J4253" s="430">
        <v>46300</v>
      </c>
      <c r="K4253" s="430">
        <v>23</v>
      </c>
      <c r="L4253" s="431" t="s">
        <v>408</v>
      </c>
      <c r="M4253" s="355" t="s">
        <v>13629</v>
      </c>
    </row>
    <row r="4254" spans="1:13">
      <c r="A4254" s="354">
        <v>45295</v>
      </c>
      <c r="B4254" s="355" t="s">
        <v>9492</v>
      </c>
      <c r="C4254" s="355" t="s">
        <v>9493</v>
      </c>
      <c r="D4254" s="355" t="s">
        <v>9494</v>
      </c>
      <c r="E4254" s="355" t="s">
        <v>491</v>
      </c>
      <c r="F4254" s="355" t="s">
        <v>492</v>
      </c>
      <c r="G4254" s="355" t="s">
        <v>644</v>
      </c>
      <c r="H4254" s="430">
        <v>45540</v>
      </c>
      <c r="I4254" s="355">
        <f t="shared" si="76"/>
        <v>1</v>
      </c>
      <c r="J4254" s="430">
        <v>45540</v>
      </c>
      <c r="K4254" s="430">
        <v>23</v>
      </c>
      <c r="L4254" s="431" t="s">
        <v>408</v>
      </c>
      <c r="M4254" s="355" t="s">
        <v>645</v>
      </c>
    </row>
    <row r="4255" spans="1:13">
      <c r="A4255" s="354">
        <v>45331</v>
      </c>
      <c r="B4255" s="355" t="s">
        <v>9495</v>
      </c>
      <c r="C4255" s="355" t="s">
        <v>442</v>
      </c>
      <c r="D4255" s="355" t="s">
        <v>9496</v>
      </c>
      <c r="E4255" s="355" t="s">
        <v>491</v>
      </c>
      <c r="F4255" s="355" t="s">
        <v>492</v>
      </c>
      <c r="G4255" s="355" t="s">
        <v>644</v>
      </c>
      <c r="H4255" s="430">
        <v>45740</v>
      </c>
      <c r="I4255" s="355">
        <f t="shared" si="76"/>
        <v>2</v>
      </c>
      <c r="J4255" s="430">
        <v>45740</v>
      </c>
      <c r="K4255" s="430">
        <v>23</v>
      </c>
      <c r="L4255" s="431" t="s">
        <v>408</v>
      </c>
      <c r="M4255" s="355" t="s">
        <v>645</v>
      </c>
    </row>
    <row r="4256" spans="1:13">
      <c r="A4256" s="354">
        <v>45335</v>
      </c>
      <c r="B4256" s="355" t="s">
        <v>9497</v>
      </c>
      <c r="C4256" s="355" t="s">
        <v>9498</v>
      </c>
      <c r="D4256" s="355" t="s">
        <v>9499</v>
      </c>
      <c r="E4256" s="355" t="s">
        <v>491</v>
      </c>
      <c r="F4256" s="355" t="s">
        <v>492</v>
      </c>
      <c r="G4256" s="355" t="s">
        <v>644</v>
      </c>
      <c r="H4256" s="430">
        <v>45820</v>
      </c>
      <c r="I4256" s="355">
        <f t="shared" si="76"/>
        <v>2</v>
      </c>
      <c r="J4256" s="430">
        <v>45820</v>
      </c>
      <c r="K4256" s="430">
        <v>23</v>
      </c>
      <c r="L4256" s="431" t="s">
        <v>408</v>
      </c>
      <c r="M4256" s="355" t="s">
        <v>645</v>
      </c>
    </row>
    <row r="4257" spans="1:13">
      <c r="A4257" s="354">
        <v>45341</v>
      </c>
      <c r="B4257" s="355" t="s">
        <v>9500</v>
      </c>
      <c r="C4257" s="355" t="s">
        <v>468</v>
      </c>
      <c r="D4257" s="355" t="s">
        <v>9501</v>
      </c>
      <c r="E4257" s="355" t="s">
        <v>491</v>
      </c>
      <c r="F4257" s="355" t="s">
        <v>492</v>
      </c>
      <c r="G4257" s="355" t="s">
        <v>644</v>
      </c>
      <c r="H4257" s="430">
        <v>47000</v>
      </c>
      <c r="I4257" s="355">
        <f t="shared" si="76"/>
        <v>2</v>
      </c>
      <c r="J4257" s="430">
        <v>47000</v>
      </c>
      <c r="K4257" s="430">
        <v>23</v>
      </c>
      <c r="L4257" s="431" t="s">
        <v>408</v>
      </c>
      <c r="M4257" s="355" t="s">
        <v>645</v>
      </c>
    </row>
    <row r="4258" spans="1:13">
      <c r="A4258" s="354">
        <v>45345</v>
      </c>
      <c r="B4258" s="355" t="s">
        <v>9502</v>
      </c>
      <c r="C4258" s="355" t="s">
        <v>496</v>
      </c>
      <c r="D4258" s="355" t="s">
        <v>9503</v>
      </c>
      <c r="E4258" s="355" t="s">
        <v>491</v>
      </c>
      <c r="F4258" s="355" t="s">
        <v>492</v>
      </c>
      <c r="G4258" s="355" t="s">
        <v>644</v>
      </c>
      <c r="H4258" s="430">
        <v>46620</v>
      </c>
      <c r="I4258" s="355">
        <f t="shared" si="76"/>
        <v>2</v>
      </c>
      <c r="J4258" s="430">
        <v>46620</v>
      </c>
      <c r="K4258" s="430">
        <v>23</v>
      </c>
      <c r="L4258" s="431" t="s">
        <v>408</v>
      </c>
      <c r="M4258" s="355" t="s">
        <v>645</v>
      </c>
    </row>
    <row r="4259" spans="1:13">
      <c r="A4259" s="354">
        <v>45351</v>
      </c>
      <c r="B4259" s="355" t="s">
        <v>9504</v>
      </c>
      <c r="C4259" s="355" t="s">
        <v>409</v>
      </c>
      <c r="D4259" s="355" t="s">
        <v>9505</v>
      </c>
      <c r="E4259" s="355" t="s">
        <v>491</v>
      </c>
      <c r="F4259" s="355" t="s">
        <v>492</v>
      </c>
      <c r="G4259" s="355" t="s">
        <v>644</v>
      </c>
      <c r="H4259" s="430">
        <v>42128</v>
      </c>
      <c r="I4259" s="355">
        <f t="shared" si="76"/>
        <v>2</v>
      </c>
      <c r="J4259" s="430">
        <v>42128</v>
      </c>
      <c r="K4259" s="430">
        <v>21</v>
      </c>
      <c r="L4259" s="431" t="s">
        <v>408</v>
      </c>
      <c r="M4259" s="355" t="s">
        <v>13630</v>
      </c>
    </row>
    <row r="4260" spans="1:13">
      <c r="A4260" s="354">
        <v>45351</v>
      </c>
      <c r="B4260" s="355" t="s">
        <v>9504</v>
      </c>
      <c r="C4260" s="355" t="s">
        <v>409</v>
      </c>
      <c r="D4260" s="355" t="s">
        <v>9505</v>
      </c>
      <c r="E4260" s="355" t="s">
        <v>491</v>
      </c>
      <c r="F4260" s="355" t="s">
        <v>492</v>
      </c>
      <c r="G4260" s="355" t="s">
        <v>644</v>
      </c>
      <c r="H4260" s="430">
        <v>4012</v>
      </c>
      <c r="I4260" s="355">
        <f t="shared" si="76"/>
        <v>2</v>
      </c>
      <c r="J4260" s="430">
        <v>4012</v>
      </c>
      <c r="K4260" s="430">
        <v>2</v>
      </c>
      <c r="L4260" s="431" t="s">
        <v>408</v>
      </c>
      <c r="M4260" s="355" t="s">
        <v>645</v>
      </c>
    </row>
    <row r="4261" spans="1:13">
      <c r="A4261" s="354">
        <v>45359</v>
      </c>
      <c r="B4261" s="355" t="s">
        <v>9506</v>
      </c>
      <c r="C4261" s="355" t="s">
        <v>471</v>
      </c>
      <c r="D4261" s="355" t="s">
        <v>9507</v>
      </c>
      <c r="E4261" s="355" t="s">
        <v>491</v>
      </c>
      <c r="F4261" s="355" t="s">
        <v>492</v>
      </c>
      <c r="G4261" s="355" t="s">
        <v>644</v>
      </c>
      <c r="H4261" s="430">
        <v>46360</v>
      </c>
      <c r="I4261" s="355">
        <f t="shared" si="76"/>
        <v>3</v>
      </c>
      <c r="J4261" s="430">
        <v>46360</v>
      </c>
      <c r="K4261" s="430">
        <v>23</v>
      </c>
      <c r="L4261" s="431" t="s">
        <v>408</v>
      </c>
      <c r="M4261" s="355" t="s">
        <v>13631</v>
      </c>
    </row>
    <row r="4262" spans="1:13">
      <c r="A4262" s="354">
        <v>45377</v>
      </c>
      <c r="B4262" s="355" t="s">
        <v>9508</v>
      </c>
      <c r="C4262" s="355" t="s">
        <v>9509</v>
      </c>
      <c r="D4262" s="355" t="s">
        <v>9510</v>
      </c>
      <c r="E4262" s="355" t="s">
        <v>491</v>
      </c>
      <c r="F4262" s="355" t="s">
        <v>492</v>
      </c>
      <c r="G4262" s="355" t="s">
        <v>644</v>
      </c>
      <c r="H4262" s="430">
        <v>46680</v>
      </c>
      <c r="I4262" s="355">
        <f t="shared" si="76"/>
        <v>3</v>
      </c>
      <c r="J4262" s="430">
        <v>46680</v>
      </c>
      <c r="K4262" s="430">
        <v>23</v>
      </c>
      <c r="L4262" s="431" t="s">
        <v>408</v>
      </c>
      <c r="M4262" s="355" t="s">
        <v>13631</v>
      </c>
    </row>
    <row r="4263" spans="1:13">
      <c r="A4263" s="354">
        <v>45387</v>
      </c>
      <c r="B4263" s="355" t="s">
        <v>9511</v>
      </c>
      <c r="C4263" s="355" t="s">
        <v>463</v>
      </c>
      <c r="D4263" s="355" t="s">
        <v>9512</v>
      </c>
      <c r="E4263" s="355" t="s">
        <v>491</v>
      </c>
      <c r="F4263" s="355" t="s">
        <v>492</v>
      </c>
      <c r="G4263" s="355" t="s">
        <v>644</v>
      </c>
      <c r="H4263" s="430">
        <v>46240</v>
      </c>
      <c r="I4263" s="355">
        <f t="shared" si="76"/>
        <v>4</v>
      </c>
      <c r="J4263" s="430">
        <v>46240</v>
      </c>
      <c r="K4263" s="430">
        <v>23</v>
      </c>
      <c r="L4263" s="431" t="s">
        <v>408</v>
      </c>
      <c r="M4263" s="355" t="s">
        <v>13630</v>
      </c>
    </row>
    <row r="4264" spans="1:13">
      <c r="A4264" s="354">
        <v>45394</v>
      </c>
      <c r="B4264" s="355" t="s">
        <v>9513</v>
      </c>
      <c r="C4264" s="355" t="s">
        <v>498</v>
      </c>
      <c r="D4264" s="355" t="s">
        <v>9514</v>
      </c>
      <c r="E4264" s="355" t="s">
        <v>491</v>
      </c>
      <c r="F4264" s="355" t="s">
        <v>492</v>
      </c>
      <c r="G4264" s="355" t="s">
        <v>644</v>
      </c>
      <c r="H4264" s="430">
        <v>45280</v>
      </c>
      <c r="I4264" s="355">
        <f t="shared" si="76"/>
        <v>4</v>
      </c>
      <c r="J4264" s="430">
        <v>45280</v>
      </c>
      <c r="K4264" s="430">
        <v>23</v>
      </c>
      <c r="L4264" s="431" t="s">
        <v>408</v>
      </c>
      <c r="M4264" s="355" t="s">
        <v>13631</v>
      </c>
    </row>
    <row r="4265" spans="1:13">
      <c r="A4265" s="354">
        <v>45406</v>
      </c>
      <c r="B4265" s="355" t="s">
        <v>9515</v>
      </c>
      <c r="C4265" s="355" t="s">
        <v>414</v>
      </c>
      <c r="D4265" s="355" t="s">
        <v>9516</v>
      </c>
      <c r="E4265" s="355" t="s">
        <v>491</v>
      </c>
      <c r="F4265" s="355" t="s">
        <v>492</v>
      </c>
      <c r="G4265" s="355" t="s">
        <v>644</v>
      </c>
      <c r="H4265" s="430">
        <v>45620</v>
      </c>
      <c r="I4265" s="355">
        <f t="shared" si="76"/>
        <v>4</v>
      </c>
      <c r="J4265" s="430">
        <v>45620</v>
      </c>
      <c r="K4265" s="430">
        <v>23</v>
      </c>
      <c r="L4265" s="431" t="s">
        <v>408</v>
      </c>
      <c r="M4265" s="355" t="s">
        <v>13631</v>
      </c>
    </row>
    <row r="4266" spans="1:13">
      <c r="A4266" s="354">
        <v>45414</v>
      </c>
      <c r="B4266" s="355" t="s">
        <v>9517</v>
      </c>
      <c r="C4266" s="355" t="s">
        <v>479</v>
      </c>
      <c r="D4266" s="355" t="s">
        <v>9518</v>
      </c>
      <c r="E4266" s="355" t="s">
        <v>491</v>
      </c>
      <c r="F4266" s="355" t="s">
        <v>492</v>
      </c>
      <c r="G4266" s="355" t="s">
        <v>644</v>
      </c>
      <c r="H4266" s="430">
        <v>46200</v>
      </c>
      <c r="I4266" s="355">
        <f t="shared" si="76"/>
        <v>5</v>
      </c>
      <c r="J4266" s="430">
        <v>46200</v>
      </c>
      <c r="K4266" s="430">
        <v>23</v>
      </c>
      <c r="L4266" s="431" t="s">
        <v>408</v>
      </c>
      <c r="M4266" s="355" t="s">
        <v>13631</v>
      </c>
    </row>
    <row r="4267" spans="1:13">
      <c r="A4267" s="354">
        <v>45421</v>
      </c>
      <c r="B4267" s="355" t="s">
        <v>9519</v>
      </c>
      <c r="C4267" s="355" t="s">
        <v>484</v>
      </c>
      <c r="D4267" s="355" t="s">
        <v>9520</v>
      </c>
      <c r="E4267" s="355" t="s">
        <v>491</v>
      </c>
      <c r="F4267" s="355" t="s">
        <v>492</v>
      </c>
      <c r="G4267" s="355" t="s">
        <v>644</v>
      </c>
      <c r="H4267" s="430">
        <v>16195</v>
      </c>
      <c r="I4267" s="355">
        <f t="shared" si="76"/>
        <v>5</v>
      </c>
      <c r="J4267" s="430">
        <v>16195</v>
      </c>
      <c r="K4267" s="430">
        <v>8</v>
      </c>
      <c r="L4267" s="431" t="s">
        <v>408</v>
      </c>
      <c r="M4267" s="355" t="s">
        <v>13630</v>
      </c>
    </row>
    <row r="4268" spans="1:13">
      <c r="A4268" s="354">
        <v>45421</v>
      </c>
      <c r="B4268" s="355" t="s">
        <v>9519</v>
      </c>
      <c r="C4268" s="355" t="s">
        <v>484</v>
      </c>
      <c r="D4268" s="355" t="s">
        <v>9520</v>
      </c>
      <c r="E4268" s="355" t="s">
        <v>491</v>
      </c>
      <c r="F4268" s="355" t="s">
        <v>492</v>
      </c>
      <c r="G4268" s="355" t="s">
        <v>644</v>
      </c>
      <c r="H4268" s="430">
        <v>30365</v>
      </c>
      <c r="I4268" s="355">
        <f t="shared" si="76"/>
        <v>5</v>
      </c>
      <c r="J4268" s="430">
        <v>30365</v>
      </c>
      <c r="K4268" s="430">
        <v>15</v>
      </c>
      <c r="L4268" s="431" t="s">
        <v>408</v>
      </c>
      <c r="M4268" s="355" t="s">
        <v>13631</v>
      </c>
    </row>
    <row r="4269" spans="1:13">
      <c r="A4269" s="354">
        <v>45434</v>
      </c>
      <c r="B4269" s="355" t="s">
        <v>9521</v>
      </c>
      <c r="C4269" s="355" t="s">
        <v>441</v>
      </c>
      <c r="D4269" s="355" t="s">
        <v>9522</v>
      </c>
      <c r="E4269" s="355" t="s">
        <v>491</v>
      </c>
      <c r="F4269" s="355" t="s">
        <v>492</v>
      </c>
      <c r="G4269" s="355" t="s">
        <v>644</v>
      </c>
      <c r="H4269" s="430">
        <v>47080</v>
      </c>
      <c r="I4269" s="355">
        <f t="shared" si="76"/>
        <v>5</v>
      </c>
      <c r="J4269" s="430">
        <v>47080</v>
      </c>
      <c r="K4269" s="430">
        <v>23</v>
      </c>
      <c r="L4269" s="431" t="s">
        <v>408</v>
      </c>
      <c r="M4269" s="355" t="s">
        <v>13632</v>
      </c>
    </row>
    <row r="4270" spans="1:13">
      <c r="A4270" s="354">
        <v>45448</v>
      </c>
      <c r="B4270" s="355" t="s">
        <v>9523</v>
      </c>
      <c r="C4270" s="355" t="s">
        <v>500</v>
      </c>
      <c r="D4270" s="355" t="s">
        <v>9524</v>
      </c>
      <c r="E4270" s="355" t="s">
        <v>491</v>
      </c>
      <c r="F4270" s="355" t="s">
        <v>492</v>
      </c>
      <c r="G4270" s="355" t="s">
        <v>644</v>
      </c>
      <c r="H4270" s="430">
        <v>46700</v>
      </c>
      <c r="I4270" s="355">
        <f t="shared" si="76"/>
        <v>6</v>
      </c>
      <c r="J4270" s="430">
        <v>46700</v>
      </c>
      <c r="K4270" s="430">
        <v>21</v>
      </c>
      <c r="L4270" s="431" t="s">
        <v>408</v>
      </c>
      <c r="M4270" s="355" t="s">
        <v>13632</v>
      </c>
    </row>
    <row r="4271" spans="1:13">
      <c r="A4271" s="354">
        <v>45455</v>
      </c>
      <c r="B4271" s="355" t="s">
        <v>9525</v>
      </c>
      <c r="C4271" s="355" t="s">
        <v>404</v>
      </c>
      <c r="D4271" s="355" t="s">
        <v>9526</v>
      </c>
      <c r="E4271" s="355" t="s">
        <v>491</v>
      </c>
      <c r="F4271" s="355" t="s">
        <v>492</v>
      </c>
      <c r="G4271" s="355" t="s">
        <v>644</v>
      </c>
      <c r="H4271" s="430">
        <v>47200</v>
      </c>
      <c r="I4271" s="355">
        <f t="shared" si="76"/>
        <v>6</v>
      </c>
      <c r="J4271" s="430">
        <v>47200</v>
      </c>
      <c r="K4271" s="430">
        <v>23</v>
      </c>
      <c r="L4271" s="431" t="s">
        <v>408</v>
      </c>
      <c r="M4271" s="355" t="s">
        <v>13632</v>
      </c>
    </row>
    <row r="4272" spans="1:13">
      <c r="A4272" s="354">
        <v>45462</v>
      </c>
      <c r="B4272" s="355" t="s">
        <v>9527</v>
      </c>
      <c r="C4272" s="355" t="s">
        <v>404</v>
      </c>
      <c r="D4272" s="355" t="s">
        <v>9528</v>
      </c>
      <c r="E4272" s="355" t="s">
        <v>491</v>
      </c>
      <c r="F4272" s="355" t="s">
        <v>492</v>
      </c>
      <c r="G4272" s="355" t="s">
        <v>644</v>
      </c>
      <c r="H4272" s="430">
        <v>47220</v>
      </c>
      <c r="I4272" s="355">
        <f t="shared" si="76"/>
        <v>6</v>
      </c>
      <c r="J4272" s="430">
        <v>47220</v>
      </c>
      <c r="K4272" s="430">
        <v>23</v>
      </c>
      <c r="L4272" s="431" t="s">
        <v>408</v>
      </c>
      <c r="M4272" s="355" t="s">
        <v>13632</v>
      </c>
    </row>
    <row r="4273" spans="1:13">
      <c r="A4273" s="354">
        <v>45471</v>
      </c>
      <c r="B4273" s="355" t="s">
        <v>9529</v>
      </c>
      <c r="C4273" s="355" t="s">
        <v>500</v>
      </c>
      <c r="D4273" s="355" t="s">
        <v>9530</v>
      </c>
      <c r="E4273" s="355" t="s">
        <v>491</v>
      </c>
      <c r="F4273" s="355" t="s">
        <v>492</v>
      </c>
      <c r="G4273" s="355" t="s">
        <v>644</v>
      </c>
      <c r="H4273" s="430">
        <v>47040</v>
      </c>
      <c r="I4273" s="355">
        <f t="shared" si="76"/>
        <v>6</v>
      </c>
      <c r="J4273" s="430">
        <v>47040</v>
      </c>
      <c r="K4273" s="430">
        <v>23</v>
      </c>
      <c r="L4273" s="431" t="s">
        <v>408</v>
      </c>
      <c r="M4273" s="355" t="s">
        <v>13632</v>
      </c>
    </row>
    <row r="4274" spans="1:13">
      <c r="A4274" s="354">
        <v>45484</v>
      </c>
      <c r="B4274" s="355" t="s">
        <v>9531</v>
      </c>
      <c r="C4274" s="355" t="s">
        <v>9532</v>
      </c>
      <c r="D4274" s="355" t="s">
        <v>9533</v>
      </c>
      <c r="E4274" s="355" t="s">
        <v>9534</v>
      </c>
      <c r="F4274" s="355" t="s">
        <v>9535</v>
      </c>
      <c r="G4274" s="355" t="s">
        <v>644</v>
      </c>
      <c r="H4274" s="430">
        <v>38666</v>
      </c>
      <c r="I4274" s="355">
        <f t="shared" si="76"/>
        <v>7</v>
      </c>
      <c r="J4274" s="430">
        <v>38666</v>
      </c>
      <c r="K4274" s="430">
        <v>19</v>
      </c>
      <c r="L4274" s="431" t="s">
        <v>408</v>
      </c>
      <c r="M4274" s="355" t="s">
        <v>13630</v>
      </c>
    </row>
    <row r="4275" spans="1:13">
      <c r="A4275" s="354">
        <v>45484</v>
      </c>
      <c r="B4275" s="355" t="s">
        <v>9531</v>
      </c>
      <c r="C4275" s="355" t="s">
        <v>9532</v>
      </c>
      <c r="D4275" s="355" t="s">
        <v>9533</v>
      </c>
      <c r="E4275" s="355" t="s">
        <v>9534</v>
      </c>
      <c r="F4275" s="355" t="s">
        <v>9535</v>
      </c>
      <c r="G4275" s="355" t="s">
        <v>644</v>
      </c>
      <c r="H4275" s="430">
        <v>2286</v>
      </c>
      <c r="I4275" s="355">
        <f t="shared" si="76"/>
        <v>7</v>
      </c>
      <c r="J4275" s="430">
        <v>2286</v>
      </c>
      <c r="K4275" s="430">
        <v>1</v>
      </c>
      <c r="L4275" s="431" t="s">
        <v>408</v>
      </c>
      <c r="M4275" s="355" t="s">
        <v>13631</v>
      </c>
    </row>
    <row r="4276" spans="1:13">
      <c r="A4276" s="354">
        <v>45484</v>
      </c>
      <c r="B4276" s="355" t="s">
        <v>9531</v>
      </c>
      <c r="C4276" s="355" t="s">
        <v>9532</v>
      </c>
      <c r="D4276" s="355" t="s">
        <v>9533</v>
      </c>
      <c r="E4276" s="355" t="s">
        <v>9534</v>
      </c>
      <c r="F4276" s="355" t="s">
        <v>9535</v>
      </c>
      <c r="G4276" s="355" t="s">
        <v>644</v>
      </c>
      <c r="H4276" s="430">
        <v>2048</v>
      </c>
      <c r="I4276" s="355">
        <f t="shared" si="76"/>
        <v>7</v>
      </c>
      <c r="J4276" s="430">
        <v>2048</v>
      </c>
      <c r="K4276" s="430">
        <v>1</v>
      </c>
      <c r="L4276" s="431" t="s">
        <v>408</v>
      </c>
      <c r="M4276" s="355" t="s">
        <v>13632</v>
      </c>
    </row>
    <row r="4277" spans="1:13">
      <c r="A4277" s="354">
        <v>45491</v>
      </c>
      <c r="B4277" s="355" t="s">
        <v>9536</v>
      </c>
      <c r="C4277" s="355" t="s">
        <v>9537</v>
      </c>
      <c r="D4277" s="355" t="s">
        <v>9538</v>
      </c>
      <c r="E4277" s="355" t="s">
        <v>9539</v>
      </c>
      <c r="F4277" s="355" t="s">
        <v>4521</v>
      </c>
      <c r="G4277" s="355" t="s">
        <v>644</v>
      </c>
      <c r="H4277" s="430">
        <v>42520</v>
      </c>
      <c r="I4277" s="355">
        <f t="shared" si="76"/>
        <v>7</v>
      </c>
      <c r="J4277" s="430">
        <v>42520</v>
      </c>
      <c r="K4277" s="430">
        <v>21</v>
      </c>
      <c r="L4277" s="431" t="s">
        <v>408</v>
      </c>
      <c r="M4277" s="355" t="s">
        <v>13630</v>
      </c>
    </row>
    <row r="4278" spans="1:13">
      <c r="A4278" s="354">
        <v>45484</v>
      </c>
      <c r="B4278" s="355" t="s">
        <v>9540</v>
      </c>
      <c r="C4278" s="355" t="s">
        <v>442</v>
      </c>
      <c r="D4278" s="355" t="s">
        <v>9541</v>
      </c>
      <c r="E4278" s="355" t="s">
        <v>491</v>
      </c>
      <c r="F4278" s="355" t="s">
        <v>492</v>
      </c>
      <c r="G4278" s="355" t="s">
        <v>644</v>
      </c>
      <c r="H4278" s="430">
        <v>46840</v>
      </c>
      <c r="I4278" s="355">
        <f t="shared" si="76"/>
        <v>7</v>
      </c>
      <c r="J4278" s="430">
        <v>46840</v>
      </c>
      <c r="K4278" s="430">
        <v>23</v>
      </c>
      <c r="L4278" s="431" t="s">
        <v>408</v>
      </c>
      <c r="M4278" s="355" t="s">
        <v>13632</v>
      </c>
    </row>
    <row r="4279" spans="1:13">
      <c r="A4279" s="354">
        <v>45491</v>
      </c>
      <c r="B4279" s="355" t="s">
        <v>9542</v>
      </c>
      <c r="C4279" s="355" t="s">
        <v>410</v>
      </c>
      <c r="D4279" s="355" t="s">
        <v>9543</v>
      </c>
      <c r="E4279" s="355" t="s">
        <v>491</v>
      </c>
      <c r="F4279" s="355" t="s">
        <v>492</v>
      </c>
      <c r="G4279" s="355" t="s">
        <v>644</v>
      </c>
      <c r="H4279" s="430">
        <v>46080</v>
      </c>
      <c r="I4279" s="355">
        <f t="shared" si="76"/>
        <v>7</v>
      </c>
      <c r="J4279" s="430">
        <v>46080</v>
      </c>
      <c r="K4279" s="430">
        <v>23</v>
      </c>
      <c r="L4279" s="431" t="s">
        <v>408</v>
      </c>
      <c r="M4279" s="355" t="s">
        <v>13630</v>
      </c>
    </row>
    <row r="4280" spans="1:13">
      <c r="A4280" s="354">
        <v>45512</v>
      </c>
      <c r="B4280" s="355" t="s">
        <v>9544</v>
      </c>
      <c r="C4280" s="355" t="s">
        <v>409</v>
      </c>
      <c r="D4280" s="355" t="s">
        <v>9545</v>
      </c>
      <c r="E4280" s="355" t="s">
        <v>491</v>
      </c>
      <c r="F4280" s="355" t="s">
        <v>492</v>
      </c>
      <c r="G4280" s="355" t="s">
        <v>644</v>
      </c>
      <c r="H4280" s="430">
        <v>47340</v>
      </c>
      <c r="I4280" s="355">
        <f t="shared" si="76"/>
        <v>8</v>
      </c>
      <c r="J4280" s="430">
        <v>47340</v>
      </c>
      <c r="K4280" s="430">
        <v>23</v>
      </c>
      <c r="L4280" s="431" t="s">
        <v>408</v>
      </c>
      <c r="M4280" s="355" t="s">
        <v>13633</v>
      </c>
    </row>
    <row r="4281" spans="1:13">
      <c r="A4281" s="354">
        <v>45526</v>
      </c>
      <c r="B4281" s="355" t="s">
        <v>9546</v>
      </c>
      <c r="C4281" s="355" t="s">
        <v>441</v>
      </c>
      <c r="D4281" s="355" t="s">
        <v>9547</v>
      </c>
      <c r="E4281" s="355" t="s">
        <v>491</v>
      </c>
      <c r="F4281" s="355" t="s">
        <v>492</v>
      </c>
      <c r="G4281" s="355" t="s">
        <v>644</v>
      </c>
      <c r="H4281" s="430">
        <v>46300</v>
      </c>
      <c r="I4281" s="355">
        <f t="shared" si="76"/>
        <v>8</v>
      </c>
      <c r="J4281" s="430">
        <v>46300</v>
      </c>
      <c r="K4281" s="430">
        <v>23</v>
      </c>
      <c r="L4281" s="431" t="s">
        <v>408</v>
      </c>
      <c r="M4281" s="355" t="s">
        <v>13630</v>
      </c>
    </row>
    <row r="4282" spans="1:13">
      <c r="A4282" s="354">
        <v>45534</v>
      </c>
      <c r="B4282" s="355" t="s">
        <v>9548</v>
      </c>
      <c r="C4282" s="355" t="s">
        <v>442</v>
      </c>
      <c r="D4282" s="355" t="s">
        <v>9549</v>
      </c>
      <c r="E4282" s="355" t="s">
        <v>491</v>
      </c>
      <c r="F4282" s="355" t="s">
        <v>492</v>
      </c>
      <c r="G4282" s="355" t="s">
        <v>644</v>
      </c>
      <c r="H4282" s="430">
        <v>25890</v>
      </c>
      <c r="I4282" s="355">
        <f t="shared" si="76"/>
        <v>8</v>
      </c>
      <c r="J4282" s="430">
        <v>25890</v>
      </c>
      <c r="K4282" s="430">
        <v>13</v>
      </c>
      <c r="L4282" s="431" t="s">
        <v>408</v>
      </c>
      <c r="M4282" s="355" t="s">
        <v>13633</v>
      </c>
    </row>
    <row r="4283" spans="1:13">
      <c r="A4283" s="354">
        <v>45534</v>
      </c>
      <c r="B4283" s="355" t="s">
        <v>9548</v>
      </c>
      <c r="C4283" s="355" t="s">
        <v>442</v>
      </c>
      <c r="D4283" s="355" t="s">
        <v>9549</v>
      </c>
      <c r="E4283" s="355" t="s">
        <v>491</v>
      </c>
      <c r="F4283" s="355" t="s">
        <v>492</v>
      </c>
      <c r="G4283" s="355" t="s">
        <v>644</v>
      </c>
      <c r="H4283" s="430">
        <v>19930</v>
      </c>
      <c r="I4283" s="355">
        <f t="shared" si="76"/>
        <v>8</v>
      </c>
      <c r="J4283" s="430">
        <v>19930</v>
      </c>
      <c r="K4283" s="430">
        <v>10</v>
      </c>
      <c r="L4283" s="431" t="s">
        <v>408</v>
      </c>
      <c r="M4283" s="355" t="s">
        <v>13630</v>
      </c>
    </row>
    <row r="4284" spans="1:13">
      <c r="A4284" s="354">
        <v>45540</v>
      </c>
      <c r="B4284" s="355" t="s">
        <v>9550</v>
      </c>
      <c r="C4284" s="355" t="s">
        <v>442</v>
      </c>
      <c r="D4284" s="355" t="s">
        <v>9551</v>
      </c>
      <c r="E4284" s="355" t="s">
        <v>491</v>
      </c>
      <c r="F4284" s="355" t="s">
        <v>492</v>
      </c>
      <c r="G4284" s="355" t="s">
        <v>644</v>
      </c>
      <c r="H4284" s="430">
        <v>45700</v>
      </c>
      <c r="I4284" s="355">
        <f t="shared" si="76"/>
        <v>9</v>
      </c>
      <c r="J4284" s="430">
        <v>45700</v>
      </c>
      <c r="K4284" s="430">
        <v>23</v>
      </c>
      <c r="L4284" s="431" t="s">
        <v>300</v>
      </c>
      <c r="M4284" s="355" t="s">
        <v>13633</v>
      </c>
    </row>
    <row r="4285" spans="1:13">
      <c r="A4285" s="354">
        <v>45547</v>
      </c>
      <c r="B4285" s="355" t="s">
        <v>9552</v>
      </c>
      <c r="C4285" s="355" t="s">
        <v>455</v>
      </c>
      <c r="D4285" s="355" t="s">
        <v>9553</v>
      </c>
      <c r="E4285" s="355" t="s">
        <v>491</v>
      </c>
      <c r="F4285" s="355" t="s">
        <v>492</v>
      </c>
      <c r="G4285" s="355" t="s">
        <v>644</v>
      </c>
      <c r="H4285" s="430">
        <v>46500</v>
      </c>
      <c r="I4285" s="355">
        <f t="shared" si="76"/>
        <v>9</v>
      </c>
      <c r="J4285" s="430">
        <v>46500</v>
      </c>
      <c r="K4285" s="430">
        <v>23</v>
      </c>
      <c r="L4285" s="431" t="s">
        <v>408</v>
      </c>
      <c r="M4285" s="355" t="s">
        <v>13633</v>
      </c>
    </row>
    <row r="4286" spans="1:13">
      <c r="A4286" s="354">
        <v>45541</v>
      </c>
      <c r="B4286" s="355" t="s">
        <v>9554</v>
      </c>
      <c r="C4286" s="355" t="s">
        <v>9555</v>
      </c>
      <c r="D4286" s="355" t="s">
        <v>9556</v>
      </c>
      <c r="E4286" s="355" t="s">
        <v>9539</v>
      </c>
      <c r="F4286" s="355" t="s">
        <v>4521</v>
      </c>
      <c r="G4286" s="355" t="s">
        <v>644</v>
      </c>
      <c r="H4286" s="430">
        <v>42680</v>
      </c>
      <c r="I4286" s="355">
        <f t="shared" si="76"/>
        <v>9</v>
      </c>
      <c r="J4286" s="430">
        <v>42680</v>
      </c>
      <c r="K4286" s="430">
        <v>21</v>
      </c>
      <c r="L4286" s="431" t="s">
        <v>408</v>
      </c>
      <c r="M4286" s="355" t="s">
        <v>13633</v>
      </c>
    </row>
    <row r="4287" spans="1:13">
      <c r="A4287" s="354">
        <v>45546</v>
      </c>
      <c r="B4287" s="355" t="s">
        <v>9557</v>
      </c>
      <c r="C4287" s="355" t="s">
        <v>9558</v>
      </c>
      <c r="D4287" s="355" t="s">
        <v>9559</v>
      </c>
      <c r="E4287" s="355" t="s">
        <v>9539</v>
      </c>
      <c r="F4287" s="355" t="s">
        <v>4521</v>
      </c>
      <c r="G4287" s="355" t="s">
        <v>644</v>
      </c>
      <c r="H4287" s="430">
        <v>42500</v>
      </c>
      <c r="I4287" s="355">
        <f t="shared" si="76"/>
        <v>9</v>
      </c>
      <c r="J4287" s="430">
        <v>42500</v>
      </c>
      <c r="K4287" s="430">
        <v>21</v>
      </c>
      <c r="L4287" s="431" t="s">
        <v>408</v>
      </c>
      <c r="M4287" s="355" t="s">
        <v>13633</v>
      </c>
    </row>
    <row r="4288" spans="1:13">
      <c r="A4288" s="354">
        <v>45551</v>
      </c>
      <c r="B4288" s="355" t="s">
        <v>9560</v>
      </c>
      <c r="C4288" s="355" t="s">
        <v>9561</v>
      </c>
      <c r="D4288" s="355" t="s">
        <v>9562</v>
      </c>
      <c r="E4288" s="355" t="s">
        <v>9539</v>
      </c>
      <c r="F4288" s="355" t="s">
        <v>4521</v>
      </c>
      <c r="G4288" s="355" t="s">
        <v>644</v>
      </c>
      <c r="H4288" s="430">
        <v>24860</v>
      </c>
      <c r="I4288" s="355">
        <f t="shared" si="76"/>
        <v>9</v>
      </c>
      <c r="J4288" s="430">
        <v>24860</v>
      </c>
      <c r="K4288" s="430">
        <v>12</v>
      </c>
      <c r="L4288" s="431" t="s">
        <v>408</v>
      </c>
      <c r="M4288" s="355" t="s">
        <v>13634</v>
      </c>
    </row>
    <row r="4289" spans="1:13">
      <c r="A4289" s="354">
        <v>45551</v>
      </c>
      <c r="B4289" s="355" t="s">
        <v>9560</v>
      </c>
      <c r="C4289" s="355" t="s">
        <v>9561</v>
      </c>
      <c r="D4289" s="355" t="s">
        <v>9562</v>
      </c>
      <c r="E4289" s="355" t="s">
        <v>9539</v>
      </c>
      <c r="F4289" s="355" t="s">
        <v>4521</v>
      </c>
      <c r="G4289" s="355" t="s">
        <v>644</v>
      </c>
      <c r="H4289" s="430">
        <v>18600</v>
      </c>
      <c r="I4289" s="355">
        <f t="shared" si="76"/>
        <v>9</v>
      </c>
      <c r="J4289" s="430">
        <v>18600</v>
      </c>
      <c r="K4289" s="430">
        <v>9</v>
      </c>
      <c r="L4289" s="431" t="s">
        <v>408</v>
      </c>
      <c r="M4289" s="355" t="s">
        <v>13633</v>
      </c>
    </row>
    <row r="4290" spans="1:13">
      <c r="A4290" s="354">
        <v>45555</v>
      </c>
      <c r="B4290" s="355" t="s">
        <v>9563</v>
      </c>
      <c r="C4290" s="355" t="s">
        <v>9564</v>
      </c>
      <c r="D4290" s="355" t="s">
        <v>9565</v>
      </c>
      <c r="E4290" s="355" t="s">
        <v>9539</v>
      </c>
      <c r="F4290" s="355" t="s">
        <v>4521</v>
      </c>
      <c r="G4290" s="355" t="s">
        <v>644</v>
      </c>
      <c r="H4290" s="430">
        <v>43240</v>
      </c>
      <c r="I4290" s="355">
        <f t="shared" si="76"/>
        <v>9</v>
      </c>
      <c r="J4290" s="430">
        <v>43240</v>
      </c>
      <c r="K4290" s="430">
        <v>21</v>
      </c>
      <c r="L4290" s="431" t="s">
        <v>408</v>
      </c>
      <c r="M4290" s="355" t="s">
        <v>13634</v>
      </c>
    </row>
    <row r="4291" spans="1:13">
      <c r="A4291" s="354">
        <v>45552</v>
      </c>
      <c r="B4291" s="355" t="s">
        <v>9566</v>
      </c>
      <c r="C4291" s="355" t="s">
        <v>441</v>
      </c>
      <c r="D4291" s="355" t="s">
        <v>9567</v>
      </c>
      <c r="E4291" s="355" t="s">
        <v>491</v>
      </c>
      <c r="F4291" s="355" t="s">
        <v>492</v>
      </c>
      <c r="G4291" s="355" t="s">
        <v>644</v>
      </c>
      <c r="H4291" s="430">
        <v>47460</v>
      </c>
      <c r="I4291" s="355">
        <f t="shared" si="76"/>
        <v>9</v>
      </c>
      <c r="J4291" s="430">
        <v>47460</v>
      </c>
      <c r="K4291" s="430">
        <v>23</v>
      </c>
      <c r="L4291" s="431" t="s">
        <v>408</v>
      </c>
      <c r="M4291" s="355" t="s">
        <v>13634</v>
      </c>
    </row>
    <row r="4292" spans="1:13">
      <c r="A4292" s="354">
        <v>45555</v>
      </c>
      <c r="B4292" s="355" t="s">
        <v>9568</v>
      </c>
      <c r="C4292" s="355" t="s">
        <v>404</v>
      </c>
      <c r="D4292" s="355" t="s">
        <v>9569</v>
      </c>
      <c r="E4292" s="355" t="s">
        <v>491</v>
      </c>
      <c r="F4292" s="355" t="s">
        <v>492</v>
      </c>
      <c r="G4292" s="355" t="s">
        <v>644</v>
      </c>
      <c r="H4292" s="430">
        <v>47440</v>
      </c>
      <c r="I4292" s="355">
        <f t="shared" si="76"/>
        <v>9</v>
      </c>
      <c r="J4292" s="430">
        <v>47440</v>
      </c>
      <c r="K4292" s="430">
        <v>23</v>
      </c>
      <c r="L4292" s="431" t="s">
        <v>408</v>
      </c>
      <c r="M4292" s="355" t="s">
        <v>13634</v>
      </c>
    </row>
    <row r="4293" spans="1:13">
      <c r="A4293" s="354">
        <v>45565</v>
      </c>
      <c r="B4293" s="355" t="s">
        <v>9570</v>
      </c>
      <c r="C4293" s="355" t="s">
        <v>576</v>
      </c>
      <c r="D4293" s="355" t="s">
        <v>9571</v>
      </c>
      <c r="E4293" s="355" t="s">
        <v>491</v>
      </c>
      <c r="F4293" s="355" t="s">
        <v>492</v>
      </c>
      <c r="G4293" s="355" t="s">
        <v>644</v>
      </c>
      <c r="H4293" s="430">
        <v>47180</v>
      </c>
      <c r="I4293" s="355">
        <f t="shared" si="76"/>
        <v>9</v>
      </c>
      <c r="J4293" s="430">
        <v>47180</v>
      </c>
      <c r="K4293" s="430">
        <v>23</v>
      </c>
      <c r="L4293" s="431" t="s">
        <v>408</v>
      </c>
      <c r="M4293" s="355" t="s">
        <v>13634</v>
      </c>
    </row>
    <row r="4294" spans="1:13">
      <c r="A4294" s="354">
        <v>45569</v>
      </c>
      <c r="B4294" s="355" t="s">
        <v>9572</v>
      </c>
      <c r="C4294" s="355" t="s">
        <v>9573</v>
      </c>
      <c r="D4294" s="355" t="s">
        <v>9574</v>
      </c>
      <c r="E4294" s="355" t="s">
        <v>9539</v>
      </c>
      <c r="F4294" s="355" t="s">
        <v>4521</v>
      </c>
      <c r="G4294" s="355" t="s">
        <v>644</v>
      </c>
      <c r="H4294" s="430">
        <v>42040</v>
      </c>
      <c r="I4294" s="355">
        <f t="shared" si="76"/>
        <v>10</v>
      </c>
      <c r="J4294" s="430">
        <v>42040</v>
      </c>
      <c r="K4294" s="430">
        <v>21</v>
      </c>
      <c r="L4294" s="431" t="s">
        <v>408</v>
      </c>
      <c r="M4294" s="355" t="s">
        <v>13635</v>
      </c>
    </row>
    <row r="4295" spans="1:13">
      <c r="A4295" s="354">
        <v>45572</v>
      </c>
      <c r="B4295" s="355" t="s">
        <v>9575</v>
      </c>
      <c r="C4295" s="355" t="s">
        <v>9576</v>
      </c>
      <c r="D4295" s="355" t="s">
        <v>9577</v>
      </c>
      <c r="E4295" s="355" t="s">
        <v>9539</v>
      </c>
      <c r="F4295" s="355" t="s">
        <v>4521</v>
      </c>
      <c r="G4295" s="355" t="s">
        <v>644</v>
      </c>
      <c r="H4295" s="430">
        <v>6180</v>
      </c>
      <c r="I4295" s="355">
        <f t="shared" si="76"/>
        <v>10</v>
      </c>
      <c r="J4295" s="430">
        <v>6180</v>
      </c>
      <c r="K4295" s="430">
        <v>3</v>
      </c>
      <c r="L4295" s="355" t="s">
        <v>408</v>
      </c>
      <c r="M4295" s="355" t="s">
        <v>13635</v>
      </c>
    </row>
    <row r="4296" spans="1:13">
      <c r="A4296" s="354">
        <v>45572</v>
      </c>
      <c r="B4296" s="355" t="s">
        <v>9575</v>
      </c>
      <c r="C4296" s="355" t="s">
        <v>9576</v>
      </c>
      <c r="D4296" s="355" t="s">
        <v>9577</v>
      </c>
      <c r="E4296" s="355" t="s">
        <v>9539</v>
      </c>
      <c r="F4296" s="355" t="s">
        <v>4521</v>
      </c>
      <c r="G4296" s="355" t="s">
        <v>644</v>
      </c>
      <c r="H4296" s="430">
        <v>37040</v>
      </c>
      <c r="I4296" s="355">
        <f t="shared" si="76"/>
        <v>10</v>
      </c>
      <c r="J4296" s="430">
        <v>37040</v>
      </c>
      <c r="K4296" s="430">
        <v>18</v>
      </c>
      <c r="L4296" s="431" t="s">
        <v>408</v>
      </c>
      <c r="M4296" s="355" t="s">
        <v>13634</v>
      </c>
    </row>
    <row r="4297" spans="1:13">
      <c r="A4297" s="354">
        <v>45569</v>
      </c>
      <c r="B4297" s="355" t="s">
        <v>9578</v>
      </c>
      <c r="C4297" s="355" t="s">
        <v>9579</v>
      </c>
      <c r="D4297" s="355" t="s">
        <v>9580</v>
      </c>
      <c r="E4297" s="355" t="s">
        <v>9534</v>
      </c>
      <c r="F4297" s="355" t="s">
        <v>9535</v>
      </c>
      <c r="G4297" s="355" t="s">
        <v>644</v>
      </c>
      <c r="H4297" s="430">
        <v>42960</v>
      </c>
      <c r="I4297" s="355">
        <f t="shared" si="76"/>
        <v>10</v>
      </c>
      <c r="J4297" s="430">
        <v>42960</v>
      </c>
      <c r="K4297" s="430">
        <v>21</v>
      </c>
      <c r="L4297" s="431" t="s">
        <v>408</v>
      </c>
      <c r="M4297" s="355" t="s">
        <v>13634</v>
      </c>
    </row>
    <row r="4298" spans="1:13">
      <c r="A4298" s="354">
        <v>45572</v>
      </c>
      <c r="B4298" s="355" t="s">
        <v>9581</v>
      </c>
      <c r="C4298" s="355" t="s">
        <v>9582</v>
      </c>
      <c r="D4298" s="355" t="s">
        <v>9583</v>
      </c>
      <c r="E4298" s="355" t="s">
        <v>9534</v>
      </c>
      <c r="F4298" s="355" t="s">
        <v>9535</v>
      </c>
      <c r="G4298" s="355" t="s">
        <v>644</v>
      </c>
      <c r="H4298" s="430">
        <v>42460</v>
      </c>
      <c r="I4298" s="355">
        <f t="shared" si="76"/>
        <v>10</v>
      </c>
      <c r="J4298" s="430">
        <v>42460</v>
      </c>
      <c r="K4298" s="430">
        <v>21</v>
      </c>
      <c r="L4298" s="431" t="s">
        <v>408</v>
      </c>
      <c r="M4298" s="355" t="s">
        <v>13635</v>
      </c>
    </row>
    <row r="4299" spans="1:13">
      <c r="A4299" s="354">
        <v>45573</v>
      </c>
      <c r="B4299" s="355" t="s">
        <v>9584</v>
      </c>
      <c r="C4299" s="355" t="s">
        <v>455</v>
      </c>
      <c r="D4299" s="355" t="s">
        <v>9585</v>
      </c>
      <c r="E4299" s="355" t="s">
        <v>491</v>
      </c>
      <c r="F4299" s="355" t="s">
        <v>492</v>
      </c>
      <c r="G4299" s="355" t="s">
        <v>644</v>
      </c>
      <c r="H4299" s="430">
        <v>46480</v>
      </c>
      <c r="I4299" s="355">
        <f t="shared" si="76"/>
        <v>10</v>
      </c>
      <c r="J4299" s="430">
        <v>46480</v>
      </c>
      <c r="K4299" s="430">
        <v>23</v>
      </c>
      <c r="L4299" s="431" t="s">
        <v>408</v>
      </c>
      <c r="M4299" s="355" t="s">
        <v>13635</v>
      </c>
    </row>
    <row r="4300" spans="1:13">
      <c r="A4300" s="354">
        <v>45582</v>
      </c>
      <c r="B4300" s="355" t="s">
        <v>9586</v>
      </c>
      <c r="C4300" s="355" t="s">
        <v>3796</v>
      </c>
      <c r="D4300" s="355" t="s">
        <v>9587</v>
      </c>
      <c r="E4300" s="355" t="s">
        <v>491</v>
      </c>
      <c r="F4300" s="355" t="s">
        <v>492</v>
      </c>
      <c r="G4300" s="355" t="s">
        <v>644</v>
      </c>
      <c r="H4300" s="430">
        <v>46960</v>
      </c>
      <c r="I4300" s="355">
        <f t="shared" si="76"/>
        <v>10</v>
      </c>
      <c r="J4300" s="430">
        <v>46960</v>
      </c>
      <c r="K4300" s="430">
        <v>23</v>
      </c>
      <c r="L4300" s="431" t="s">
        <v>408</v>
      </c>
      <c r="M4300" s="355" t="s">
        <v>13635</v>
      </c>
    </row>
    <row r="4301" spans="1:13">
      <c r="A4301" s="354">
        <v>45588</v>
      </c>
      <c r="B4301" s="355" t="s">
        <v>9588</v>
      </c>
      <c r="C4301" s="355" t="s">
        <v>9589</v>
      </c>
      <c r="D4301" s="355" t="s">
        <v>9590</v>
      </c>
      <c r="E4301" s="355" t="s">
        <v>491</v>
      </c>
      <c r="F4301" s="355" t="s">
        <v>492</v>
      </c>
      <c r="G4301" s="355" t="s">
        <v>644</v>
      </c>
      <c r="H4301" s="430">
        <v>46820</v>
      </c>
      <c r="I4301" s="355">
        <f t="shared" si="76"/>
        <v>10</v>
      </c>
      <c r="J4301" s="430">
        <v>46820</v>
      </c>
      <c r="K4301" s="430">
        <v>23</v>
      </c>
      <c r="L4301" s="431" t="s">
        <v>408</v>
      </c>
      <c r="M4301" s="355" t="s">
        <v>13635</v>
      </c>
    </row>
    <row r="4302" spans="1:13">
      <c r="A4302" s="354">
        <v>45594</v>
      </c>
      <c r="B4302" s="355" t="s">
        <v>9591</v>
      </c>
      <c r="C4302" s="355" t="s">
        <v>498</v>
      </c>
      <c r="D4302" s="355" t="s">
        <v>9592</v>
      </c>
      <c r="E4302" s="355" t="s">
        <v>491</v>
      </c>
      <c r="F4302" s="355" t="s">
        <v>492</v>
      </c>
      <c r="G4302" s="355" t="s">
        <v>644</v>
      </c>
      <c r="H4302" s="430">
        <v>46680</v>
      </c>
      <c r="I4302" s="355">
        <f t="shared" si="76"/>
        <v>10</v>
      </c>
      <c r="J4302" s="430">
        <v>46680</v>
      </c>
      <c r="K4302" s="430">
        <v>23</v>
      </c>
      <c r="L4302" s="431" t="s">
        <v>408</v>
      </c>
      <c r="M4302" s="355" t="s">
        <v>13635</v>
      </c>
    </row>
    <row r="4303" spans="1:13">
      <c r="A4303" s="354">
        <v>45601</v>
      </c>
      <c r="B4303" s="355" t="s">
        <v>9593</v>
      </c>
      <c r="C4303" s="355" t="s">
        <v>442</v>
      </c>
      <c r="D4303" s="355" t="s">
        <v>9594</v>
      </c>
      <c r="E4303" s="355" t="s">
        <v>491</v>
      </c>
      <c r="F4303" s="355" t="s">
        <v>492</v>
      </c>
      <c r="G4303" s="355" t="s">
        <v>644</v>
      </c>
      <c r="H4303" s="430">
        <v>46000</v>
      </c>
      <c r="I4303" s="355">
        <f t="shared" si="76"/>
        <v>11</v>
      </c>
      <c r="J4303" s="430">
        <v>46000</v>
      </c>
      <c r="K4303" s="430">
        <v>23</v>
      </c>
      <c r="L4303" s="431" t="s">
        <v>408</v>
      </c>
      <c r="M4303" s="355" t="s">
        <v>13636</v>
      </c>
    </row>
    <row r="4304" spans="1:13">
      <c r="A4304" s="354">
        <v>45609</v>
      </c>
      <c r="B4304" s="355" t="s">
        <v>9595</v>
      </c>
      <c r="C4304" s="355" t="s">
        <v>9596</v>
      </c>
      <c r="D4304" s="355" t="s">
        <v>9597</v>
      </c>
      <c r="E4304" s="355" t="s">
        <v>491</v>
      </c>
      <c r="F4304" s="355" t="s">
        <v>492</v>
      </c>
      <c r="G4304" s="355" t="s">
        <v>644</v>
      </c>
      <c r="H4304" s="430">
        <v>46140</v>
      </c>
      <c r="I4304" s="355">
        <f t="shared" si="76"/>
        <v>11</v>
      </c>
      <c r="J4304" s="430">
        <v>46140</v>
      </c>
      <c r="K4304" s="430">
        <v>23</v>
      </c>
      <c r="L4304" s="431" t="s">
        <v>408</v>
      </c>
      <c r="M4304" s="355" t="s">
        <v>13636</v>
      </c>
    </row>
    <row r="4305" spans="1:13">
      <c r="A4305" s="354">
        <v>45615</v>
      </c>
      <c r="B4305" s="355" t="s">
        <v>9598</v>
      </c>
      <c r="C4305" s="355" t="s">
        <v>9599</v>
      </c>
      <c r="D4305" s="355" t="s">
        <v>9600</v>
      </c>
      <c r="E4305" s="355" t="s">
        <v>491</v>
      </c>
      <c r="F4305" s="355" t="s">
        <v>492</v>
      </c>
      <c r="G4305" s="355" t="s">
        <v>644</v>
      </c>
      <c r="H4305" s="430">
        <v>45560</v>
      </c>
      <c r="I4305" s="355">
        <f t="shared" si="76"/>
        <v>11</v>
      </c>
      <c r="J4305" s="430">
        <v>45560</v>
      </c>
      <c r="K4305" s="430">
        <v>23</v>
      </c>
      <c r="L4305" s="431" t="s">
        <v>408</v>
      </c>
      <c r="M4305" s="355" t="s">
        <v>13636</v>
      </c>
    </row>
    <row r="4306" spans="1:13">
      <c r="A4306" s="354">
        <v>45618</v>
      </c>
      <c r="B4306" s="355" t="s">
        <v>9601</v>
      </c>
      <c r="C4306" s="355" t="s">
        <v>495</v>
      </c>
      <c r="D4306" s="355" t="s">
        <v>9602</v>
      </c>
      <c r="E4306" s="355" t="s">
        <v>491</v>
      </c>
      <c r="F4306" s="355" t="s">
        <v>492</v>
      </c>
      <c r="G4306" s="355" t="s">
        <v>644</v>
      </c>
      <c r="H4306" s="430">
        <v>45660</v>
      </c>
      <c r="I4306" s="355">
        <f t="shared" si="76"/>
        <v>11</v>
      </c>
      <c r="J4306" s="430">
        <v>45660</v>
      </c>
      <c r="K4306" s="430">
        <v>23</v>
      </c>
      <c r="L4306" s="431" t="s">
        <v>408</v>
      </c>
      <c r="M4306" s="355" t="s">
        <v>13636</v>
      </c>
    </row>
    <row r="4307" spans="1:13">
      <c r="A4307" s="354">
        <v>45622</v>
      </c>
      <c r="B4307" s="355" t="s">
        <v>9603</v>
      </c>
      <c r="C4307" s="355" t="s">
        <v>9604</v>
      </c>
      <c r="D4307" s="355" t="s">
        <v>9605</v>
      </c>
      <c r="E4307" s="355" t="s">
        <v>9534</v>
      </c>
      <c r="F4307" s="355" t="s">
        <v>9535</v>
      </c>
      <c r="G4307" s="355" t="s">
        <v>644</v>
      </c>
      <c r="H4307" s="430">
        <v>43520</v>
      </c>
      <c r="I4307" s="355">
        <f t="shared" si="76"/>
        <v>11</v>
      </c>
      <c r="J4307" s="430">
        <v>43520</v>
      </c>
      <c r="K4307" s="430">
        <v>21</v>
      </c>
      <c r="L4307" s="431" t="s">
        <v>408</v>
      </c>
      <c r="M4307" s="355" t="s">
        <v>13637</v>
      </c>
    </row>
    <row r="4308" spans="1:13">
      <c r="A4308" s="354">
        <v>45622</v>
      </c>
      <c r="B4308" s="355" t="s">
        <v>9606</v>
      </c>
      <c r="C4308" s="355" t="s">
        <v>9607</v>
      </c>
      <c r="D4308" s="355" t="s">
        <v>9608</v>
      </c>
      <c r="E4308" s="355" t="s">
        <v>9534</v>
      </c>
      <c r="F4308" s="355" t="s">
        <v>9535</v>
      </c>
      <c r="G4308" s="355" t="s">
        <v>644</v>
      </c>
      <c r="H4308" s="430">
        <v>43900</v>
      </c>
      <c r="I4308" s="355">
        <f t="shared" si="76"/>
        <v>11</v>
      </c>
      <c r="J4308" s="430">
        <v>43900</v>
      </c>
      <c r="K4308" s="430">
        <v>21</v>
      </c>
      <c r="L4308" s="431" t="s">
        <v>408</v>
      </c>
      <c r="M4308" s="355" t="s">
        <v>13637</v>
      </c>
    </row>
    <row r="4309" spans="1:13">
      <c r="A4309" s="354">
        <v>45622</v>
      </c>
      <c r="B4309" s="355" t="s">
        <v>9609</v>
      </c>
      <c r="C4309" s="355" t="s">
        <v>441</v>
      </c>
      <c r="D4309" s="355" t="s">
        <v>9610</v>
      </c>
      <c r="E4309" s="355" t="s">
        <v>491</v>
      </c>
      <c r="F4309" s="355" t="s">
        <v>492</v>
      </c>
      <c r="G4309" s="355" t="s">
        <v>644</v>
      </c>
      <c r="H4309" s="430">
        <v>45180</v>
      </c>
      <c r="I4309" s="355">
        <f t="shared" si="76"/>
        <v>11</v>
      </c>
      <c r="J4309" s="430">
        <v>45180</v>
      </c>
      <c r="K4309" s="430">
        <v>23</v>
      </c>
      <c r="L4309" s="431" t="s">
        <v>408</v>
      </c>
      <c r="M4309" s="355" t="s">
        <v>13636</v>
      </c>
    </row>
    <row r="4310" spans="1:13">
      <c r="A4310" s="354">
        <v>45632</v>
      </c>
      <c r="B4310" s="355" t="s">
        <v>9611</v>
      </c>
      <c r="C4310" s="355" t="s">
        <v>2475</v>
      </c>
      <c r="D4310" s="355" t="s">
        <v>9612</v>
      </c>
      <c r="E4310" s="355" t="s">
        <v>491</v>
      </c>
      <c r="F4310" s="355" t="s">
        <v>492</v>
      </c>
      <c r="G4310" s="355" t="s">
        <v>644</v>
      </c>
      <c r="H4310" s="430">
        <v>48120</v>
      </c>
      <c r="I4310" s="355">
        <f t="shared" si="76"/>
        <v>12</v>
      </c>
      <c r="J4310" s="430">
        <v>48120</v>
      </c>
      <c r="K4310" s="430">
        <v>23</v>
      </c>
      <c r="L4310" s="431" t="s">
        <v>408</v>
      </c>
      <c r="M4310" s="355" t="s">
        <v>13637</v>
      </c>
    </row>
    <row r="4311" spans="1:13">
      <c r="A4311" s="354">
        <v>45639</v>
      </c>
      <c r="B4311" s="355" t="s">
        <v>9613</v>
      </c>
      <c r="C4311" s="355" t="s">
        <v>456</v>
      </c>
      <c r="D4311" s="355" t="s">
        <v>9614</v>
      </c>
      <c r="E4311" s="355" t="s">
        <v>491</v>
      </c>
      <c r="F4311" s="355" t="s">
        <v>492</v>
      </c>
      <c r="G4311" s="355" t="s">
        <v>644</v>
      </c>
      <c r="H4311" s="430">
        <v>43516</v>
      </c>
      <c r="I4311" s="355">
        <f t="shared" si="76"/>
        <v>12</v>
      </c>
      <c r="J4311" s="430">
        <v>43516</v>
      </c>
      <c r="K4311" s="430">
        <v>21</v>
      </c>
      <c r="L4311" s="431" t="s">
        <v>408</v>
      </c>
      <c r="M4311" s="355" t="s">
        <v>13637</v>
      </c>
    </row>
    <row r="4312" spans="1:13">
      <c r="A4312" s="354">
        <v>45639</v>
      </c>
      <c r="B4312" s="355" t="s">
        <v>9613</v>
      </c>
      <c r="C4312" s="355" t="s">
        <v>456</v>
      </c>
      <c r="D4312" s="355" t="s">
        <v>9614</v>
      </c>
      <c r="E4312" s="355" t="s">
        <v>491</v>
      </c>
      <c r="F4312" s="355" t="s">
        <v>492</v>
      </c>
      <c r="G4312" s="355" t="s">
        <v>644</v>
      </c>
      <c r="H4312" s="430">
        <v>4144</v>
      </c>
      <c r="I4312" s="355">
        <f t="shared" si="76"/>
        <v>12</v>
      </c>
      <c r="J4312" s="430">
        <v>4144</v>
      </c>
      <c r="K4312" s="430">
        <v>2</v>
      </c>
      <c r="L4312" s="431" t="s">
        <v>408</v>
      </c>
      <c r="M4312" s="355" t="s">
        <v>13635</v>
      </c>
    </row>
    <row r="4313" spans="1:13">
      <c r="A4313" s="354">
        <v>45646</v>
      </c>
      <c r="B4313" s="355" t="s">
        <v>9615</v>
      </c>
      <c r="C4313" s="355" t="s">
        <v>498</v>
      </c>
      <c r="D4313" s="355" t="s">
        <v>9616</v>
      </c>
      <c r="E4313" s="355" t="s">
        <v>491</v>
      </c>
      <c r="F4313" s="355" t="s">
        <v>492</v>
      </c>
      <c r="G4313" s="355" t="s">
        <v>644</v>
      </c>
      <c r="H4313" s="430">
        <v>46340</v>
      </c>
      <c r="I4313" s="355">
        <f t="shared" ref="I4313:I4376" si="77">MONTH(A4313)</f>
        <v>12</v>
      </c>
      <c r="J4313" s="430">
        <v>46340</v>
      </c>
      <c r="K4313" s="430">
        <v>23</v>
      </c>
      <c r="L4313" s="431" t="s">
        <v>408</v>
      </c>
      <c r="M4313" s="355" t="s">
        <v>13638</v>
      </c>
    </row>
    <row r="4314" spans="1:13">
      <c r="A4314" s="354">
        <v>45295</v>
      </c>
      <c r="B4314" s="355" t="s">
        <v>9617</v>
      </c>
      <c r="C4314" s="355" t="s">
        <v>9618</v>
      </c>
      <c r="D4314" s="355" t="s">
        <v>9619</v>
      </c>
      <c r="E4314" s="355" t="s">
        <v>597</v>
      </c>
      <c r="F4314" s="355" t="s">
        <v>598</v>
      </c>
      <c r="G4314" s="355" t="s">
        <v>647</v>
      </c>
      <c r="H4314" s="430">
        <v>43460</v>
      </c>
      <c r="I4314" s="355">
        <f t="shared" si="77"/>
        <v>1</v>
      </c>
      <c r="J4314" s="430">
        <v>43460</v>
      </c>
      <c r="K4314" s="430">
        <v>21</v>
      </c>
      <c r="L4314" s="431" t="s">
        <v>408</v>
      </c>
      <c r="M4314" s="355" t="s">
        <v>658</v>
      </c>
    </row>
    <row r="4315" spans="1:13">
      <c r="A4315" s="354">
        <v>45295</v>
      </c>
      <c r="B4315" s="355" t="s">
        <v>9620</v>
      </c>
      <c r="C4315" s="355" t="s">
        <v>410</v>
      </c>
      <c r="D4315" s="355" t="s">
        <v>9621</v>
      </c>
      <c r="E4315" s="355" t="s">
        <v>2457</v>
      </c>
      <c r="F4315" s="355" t="s">
        <v>438</v>
      </c>
      <c r="G4315" s="355" t="s">
        <v>647</v>
      </c>
      <c r="H4315" s="430">
        <v>47340</v>
      </c>
      <c r="I4315" s="355">
        <f t="shared" si="77"/>
        <v>1</v>
      </c>
      <c r="J4315" s="430">
        <v>47340</v>
      </c>
      <c r="K4315" s="430">
        <v>23</v>
      </c>
      <c r="L4315" s="431" t="s">
        <v>408</v>
      </c>
      <c r="M4315" s="355" t="s">
        <v>658</v>
      </c>
    </row>
    <row r="4316" spans="1:13">
      <c r="A4316" s="354">
        <v>45301</v>
      </c>
      <c r="B4316" s="355" t="s">
        <v>9622</v>
      </c>
      <c r="C4316" s="355" t="s">
        <v>404</v>
      </c>
      <c r="D4316" s="355" t="s">
        <v>9623</v>
      </c>
      <c r="E4316" s="355" t="s">
        <v>2457</v>
      </c>
      <c r="F4316" s="355" t="s">
        <v>438</v>
      </c>
      <c r="G4316" s="355" t="s">
        <v>647</v>
      </c>
      <c r="H4316" s="430">
        <v>47760</v>
      </c>
      <c r="I4316" s="355">
        <f t="shared" si="77"/>
        <v>1</v>
      </c>
      <c r="J4316" s="430">
        <v>47760</v>
      </c>
      <c r="K4316" s="430">
        <v>23</v>
      </c>
      <c r="L4316" s="431" t="s">
        <v>408</v>
      </c>
      <c r="M4316" s="355" t="s">
        <v>658</v>
      </c>
    </row>
    <row r="4317" spans="1:13">
      <c r="A4317" s="354">
        <v>45313</v>
      </c>
      <c r="B4317" s="355" t="s">
        <v>9624</v>
      </c>
      <c r="C4317" s="355" t="s">
        <v>9625</v>
      </c>
      <c r="D4317" s="355" t="s">
        <v>9626</v>
      </c>
      <c r="E4317" s="355" t="s">
        <v>597</v>
      </c>
      <c r="F4317" s="355" t="s">
        <v>598</v>
      </c>
      <c r="G4317" s="355" t="s">
        <v>647</v>
      </c>
      <c r="H4317" s="430">
        <v>43360</v>
      </c>
      <c r="I4317" s="355">
        <f t="shared" si="77"/>
        <v>1</v>
      </c>
      <c r="J4317" s="430">
        <v>43360</v>
      </c>
      <c r="K4317" s="430">
        <v>21</v>
      </c>
      <c r="L4317" s="431" t="s">
        <v>408</v>
      </c>
      <c r="M4317" s="355" t="s">
        <v>658</v>
      </c>
    </row>
    <row r="4318" spans="1:13">
      <c r="A4318" s="354">
        <v>45315</v>
      </c>
      <c r="B4318" s="355" t="s">
        <v>9627</v>
      </c>
      <c r="C4318" s="355" t="s">
        <v>8446</v>
      </c>
      <c r="D4318" s="355" t="s">
        <v>9628</v>
      </c>
      <c r="E4318" s="355" t="s">
        <v>597</v>
      </c>
      <c r="F4318" s="355" t="s">
        <v>598</v>
      </c>
      <c r="G4318" s="355" t="s">
        <v>647</v>
      </c>
      <c r="H4318" s="430">
        <v>42200</v>
      </c>
      <c r="I4318" s="355">
        <f t="shared" si="77"/>
        <v>1</v>
      </c>
      <c r="J4318" s="430">
        <v>42200</v>
      </c>
      <c r="K4318" s="430">
        <v>21</v>
      </c>
      <c r="L4318" s="431" t="s">
        <v>408</v>
      </c>
      <c r="M4318" s="355" t="s">
        <v>13639</v>
      </c>
    </row>
    <row r="4319" spans="1:13">
      <c r="A4319" s="354">
        <v>45315</v>
      </c>
      <c r="B4319" s="355" t="s">
        <v>9629</v>
      </c>
      <c r="C4319" s="355" t="s">
        <v>604</v>
      </c>
      <c r="D4319" s="355" t="s">
        <v>9630</v>
      </c>
      <c r="E4319" s="355" t="s">
        <v>597</v>
      </c>
      <c r="F4319" s="355" t="s">
        <v>598</v>
      </c>
      <c r="G4319" s="355" t="s">
        <v>647</v>
      </c>
      <c r="H4319" s="430">
        <v>41920</v>
      </c>
      <c r="I4319" s="355">
        <f t="shared" si="77"/>
        <v>1</v>
      </c>
      <c r="J4319" s="430">
        <v>41920</v>
      </c>
      <c r="K4319" s="430">
        <v>21</v>
      </c>
      <c r="L4319" s="431" t="s">
        <v>408</v>
      </c>
      <c r="M4319" s="355" t="s">
        <v>13639</v>
      </c>
    </row>
    <row r="4320" spans="1:13">
      <c r="A4320" s="354">
        <v>45335</v>
      </c>
      <c r="B4320" s="355" t="s">
        <v>9631</v>
      </c>
      <c r="C4320" s="355" t="s">
        <v>9632</v>
      </c>
      <c r="D4320" s="355" t="s">
        <v>9633</v>
      </c>
      <c r="E4320" s="355" t="s">
        <v>597</v>
      </c>
      <c r="F4320" s="355" t="s">
        <v>598</v>
      </c>
      <c r="G4320" s="355" t="s">
        <v>647</v>
      </c>
      <c r="H4320" s="430">
        <v>26236</v>
      </c>
      <c r="I4320" s="355">
        <f t="shared" si="77"/>
        <v>2</v>
      </c>
      <c r="J4320" s="430">
        <v>26236</v>
      </c>
      <c r="K4320" s="430">
        <v>13</v>
      </c>
      <c r="L4320" s="355" t="s">
        <v>408</v>
      </c>
      <c r="M4320" s="355" t="s">
        <v>13639</v>
      </c>
    </row>
    <row r="4321" spans="1:13">
      <c r="A4321" s="354">
        <v>45335</v>
      </c>
      <c r="B4321" s="355" t="s">
        <v>9631</v>
      </c>
      <c r="C4321" s="355" t="s">
        <v>9632</v>
      </c>
      <c r="D4321" s="355" t="s">
        <v>9633</v>
      </c>
      <c r="E4321" s="355" t="s">
        <v>597</v>
      </c>
      <c r="F4321" s="355" t="s">
        <v>598</v>
      </c>
      <c r="G4321" s="355" t="s">
        <v>647</v>
      </c>
      <c r="H4321" s="430">
        <v>16144</v>
      </c>
      <c r="I4321" s="355">
        <f t="shared" si="77"/>
        <v>2</v>
      </c>
      <c r="J4321" s="430">
        <v>16144</v>
      </c>
      <c r="K4321" s="430">
        <v>8</v>
      </c>
      <c r="L4321" s="431" t="s">
        <v>408</v>
      </c>
      <c r="M4321" s="355" t="s">
        <v>658</v>
      </c>
    </row>
    <row r="4322" spans="1:13">
      <c r="A4322" s="354">
        <v>45320</v>
      </c>
      <c r="B4322" s="355" t="s">
        <v>9634</v>
      </c>
      <c r="C4322" s="355" t="s">
        <v>612</v>
      </c>
      <c r="D4322" s="355" t="s">
        <v>9635</v>
      </c>
      <c r="E4322" s="355" t="s">
        <v>597</v>
      </c>
      <c r="F4322" s="355" t="s">
        <v>598</v>
      </c>
      <c r="G4322" s="355" t="s">
        <v>647</v>
      </c>
      <c r="H4322" s="430">
        <v>41160</v>
      </c>
      <c r="I4322" s="355">
        <f t="shared" si="77"/>
        <v>1</v>
      </c>
      <c r="J4322" s="430">
        <v>41160</v>
      </c>
      <c r="K4322" s="430">
        <v>21</v>
      </c>
      <c r="L4322" s="431" t="s">
        <v>408</v>
      </c>
      <c r="M4322" s="355" t="s">
        <v>13640</v>
      </c>
    </row>
    <row r="4323" spans="1:13">
      <c r="A4323" s="354">
        <v>45309</v>
      </c>
      <c r="B4323" s="355" t="s">
        <v>9636</v>
      </c>
      <c r="C4323" s="355" t="s">
        <v>9637</v>
      </c>
      <c r="D4323" s="355" t="s">
        <v>9638</v>
      </c>
      <c r="E4323" s="355" t="s">
        <v>2457</v>
      </c>
      <c r="F4323" s="355" t="s">
        <v>438</v>
      </c>
      <c r="G4323" s="355" t="s">
        <v>647</v>
      </c>
      <c r="H4323" s="430">
        <v>46120</v>
      </c>
      <c r="I4323" s="355">
        <f t="shared" si="77"/>
        <v>1</v>
      </c>
      <c r="J4323" s="430">
        <v>46120</v>
      </c>
      <c r="K4323" s="430">
        <v>23</v>
      </c>
      <c r="L4323" s="431" t="s">
        <v>408</v>
      </c>
      <c r="M4323" s="355" t="s">
        <v>13639</v>
      </c>
    </row>
    <row r="4324" spans="1:13">
      <c r="A4324" s="354">
        <v>45315</v>
      </c>
      <c r="B4324" s="355" t="s">
        <v>9639</v>
      </c>
      <c r="C4324" s="355" t="s">
        <v>409</v>
      </c>
      <c r="D4324" s="355" t="s">
        <v>9640</v>
      </c>
      <c r="E4324" s="355" t="s">
        <v>2457</v>
      </c>
      <c r="F4324" s="355" t="s">
        <v>438</v>
      </c>
      <c r="G4324" s="355" t="s">
        <v>647</v>
      </c>
      <c r="H4324" s="430">
        <v>46240</v>
      </c>
      <c r="I4324" s="355">
        <f t="shared" si="77"/>
        <v>1</v>
      </c>
      <c r="J4324" s="430">
        <v>46240</v>
      </c>
      <c r="K4324" s="430">
        <v>23</v>
      </c>
      <c r="L4324" s="431" t="s">
        <v>408</v>
      </c>
      <c r="M4324" s="355" t="s">
        <v>13639</v>
      </c>
    </row>
    <row r="4325" spans="1:13">
      <c r="A4325" s="354">
        <v>45322</v>
      </c>
      <c r="B4325" s="355" t="s">
        <v>9641</v>
      </c>
      <c r="C4325" s="355" t="s">
        <v>466</v>
      </c>
      <c r="D4325" s="355" t="s">
        <v>9642</v>
      </c>
      <c r="E4325" s="355" t="s">
        <v>2457</v>
      </c>
      <c r="F4325" s="355" t="s">
        <v>438</v>
      </c>
      <c r="G4325" s="355" t="s">
        <v>647</v>
      </c>
      <c r="H4325" s="430">
        <v>47800</v>
      </c>
      <c r="I4325" s="355">
        <f t="shared" si="77"/>
        <v>1</v>
      </c>
      <c r="J4325" s="430">
        <v>47800</v>
      </c>
      <c r="K4325" s="430">
        <v>23</v>
      </c>
      <c r="L4325" s="431" t="s">
        <v>408</v>
      </c>
      <c r="M4325" s="355" t="s">
        <v>658</v>
      </c>
    </row>
    <row r="4326" spans="1:13">
      <c r="A4326" s="354">
        <v>45335</v>
      </c>
      <c r="B4326" s="355" t="s">
        <v>9643</v>
      </c>
      <c r="C4326" s="355" t="s">
        <v>648</v>
      </c>
      <c r="D4326" s="355" t="s">
        <v>9644</v>
      </c>
      <c r="E4326" s="355" t="s">
        <v>597</v>
      </c>
      <c r="F4326" s="355" t="s">
        <v>598</v>
      </c>
      <c r="G4326" s="355" t="s">
        <v>647</v>
      </c>
      <c r="H4326" s="430">
        <v>41860</v>
      </c>
      <c r="I4326" s="355">
        <f t="shared" si="77"/>
        <v>2</v>
      </c>
      <c r="J4326" s="430">
        <v>41860</v>
      </c>
      <c r="K4326" s="430">
        <v>21</v>
      </c>
      <c r="L4326" s="431" t="s">
        <v>408</v>
      </c>
      <c r="M4326" s="355" t="s">
        <v>13639</v>
      </c>
    </row>
    <row r="4327" spans="1:13">
      <c r="A4327" s="354">
        <v>45335</v>
      </c>
      <c r="B4327" s="355" t="s">
        <v>9645</v>
      </c>
      <c r="C4327" s="355" t="s">
        <v>656</v>
      </c>
      <c r="D4327" s="355" t="s">
        <v>9646</v>
      </c>
      <c r="E4327" s="355" t="s">
        <v>597</v>
      </c>
      <c r="F4327" s="355" t="s">
        <v>598</v>
      </c>
      <c r="G4327" s="355" t="s">
        <v>647</v>
      </c>
      <c r="H4327" s="430">
        <v>24240</v>
      </c>
      <c r="I4327" s="355">
        <f t="shared" si="77"/>
        <v>2</v>
      </c>
      <c r="J4327" s="430">
        <v>24240</v>
      </c>
      <c r="K4327" s="430">
        <v>12</v>
      </c>
      <c r="L4327" s="431" t="s">
        <v>408</v>
      </c>
      <c r="M4327" s="355" t="s">
        <v>13641</v>
      </c>
    </row>
    <row r="4328" spans="1:13">
      <c r="A4328" s="354">
        <v>45335</v>
      </c>
      <c r="B4328" s="355" t="s">
        <v>9645</v>
      </c>
      <c r="C4328" s="355" t="s">
        <v>656</v>
      </c>
      <c r="D4328" s="355" t="s">
        <v>9646</v>
      </c>
      <c r="E4328" s="355" t="s">
        <v>597</v>
      </c>
      <c r="F4328" s="355" t="s">
        <v>598</v>
      </c>
      <c r="G4328" s="355" t="s">
        <v>647</v>
      </c>
      <c r="H4328" s="430">
        <v>18180</v>
      </c>
      <c r="I4328" s="355">
        <f t="shared" si="77"/>
        <v>2</v>
      </c>
      <c r="J4328" s="430">
        <v>18180</v>
      </c>
      <c r="K4328" s="430">
        <v>9</v>
      </c>
      <c r="L4328" s="431" t="s">
        <v>408</v>
      </c>
      <c r="M4328" s="355" t="s">
        <v>13639</v>
      </c>
    </row>
    <row r="4329" spans="1:13">
      <c r="A4329" s="354">
        <v>45335</v>
      </c>
      <c r="B4329" s="355" t="s">
        <v>9647</v>
      </c>
      <c r="C4329" s="355" t="s">
        <v>9648</v>
      </c>
      <c r="D4329" s="355" t="s">
        <v>9649</v>
      </c>
      <c r="E4329" s="355" t="s">
        <v>597</v>
      </c>
      <c r="F4329" s="355" t="s">
        <v>598</v>
      </c>
      <c r="G4329" s="355" t="s">
        <v>647</v>
      </c>
      <c r="H4329" s="430">
        <v>43120</v>
      </c>
      <c r="I4329" s="355">
        <f t="shared" si="77"/>
        <v>2</v>
      </c>
      <c r="J4329" s="430">
        <v>43120</v>
      </c>
      <c r="K4329" s="430">
        <v>21</v>
      </c>
      <c r="L4329" s="431" t="s">
        <v>408</v>
      </c>
      <c r="M4329" s="355" t="s">
        <v>13641</v>
      </c>
    </row>
    <row r="4330" spans="1:13">
      <c r="A4330" s="354">
        <v>45336</v>
      </c>
      <c r="B4330" s="355" t="s">
        <v>9650</v>
      </c>
      <c r="C4330" s="355" t="s">
        <v>8446</v>
      </c>
      <c r="D4330" s="355" t="s">
        <v>9651</v>
      </c>
      <c r="E4330" s="355" t="s">
        <v>597</v>
      </c>
      <c r="F4330" s="355" t="s">
        <v>598</v>
      </c>
      <c r="G4330" s="355" t="s">
        <v>647</v>
      </c>
      <c r="H4330" s="430">
        <v>43040</v>
      </c>
      <c r="I4330" s="355">
        <f t="shared" si="77"/>
        <v>2</v>
      </c>
      <c r="J4330" s="430">
        <v>43040</v>
      </c>
      <c r="K4330" s="430">
        <v>21</v>
      </c>
      <c r="L4330" s="431" t="s">
        <v>408</v>
      </c>
      <c r="M4330" s="355" t="s">
        <v>13641</v>
      </c>
    </row>
    <row r="4331" spans="1:13">
      <c r="A4331" s="354">
        <v>45336</v>
      </c>
      <c r="B4331" s="355" t="s">
        <v>9652</v>
      </c>
      <c r="C4331" s="355" t="s">
        <v>8452</v>
      </c>
      <c r="D4331" s="355" t="s">
        <v>9653</v>
      </c>
      <c r="E4331" s="355" t="s">
        <v>597</v>
      </c>
      <c r="F4331" s="355" t="s">
        <v>598</v>
      </c>
      <c r="G4331" s="355" t="s">
        <v>647</v>
      </c>
      <c r="H4331" s="430">
        <v>42620</v>
      </c>
      <c r="I4331" s="355">
        <f t="shared" si="77"/>
        <v>2</v>
      </c>
      <c r="J4331" s="430">
        <v>42620</v>
      </c>
      <c r="K4331" s="430">
        <v>21</v>
      </c>
      <c r="L4331" s="431" t="s">
        <v>408</v>
      </c>
      <c r="M4331" s="355" t="s">
        <v>13641</v>
      </c>
    </row>
    <row r="4332" spans="1:13">
      <c r="A4332" s="354">
        <v>45337</v>
      </c>
      <c r="B4332" s="355" t="s">
        <v>9654</v>
      </c>
      <c r="C4332" s="355" t="s">
        <v>603</v>
      </c>
      <c r="D4332" s="355" t="s">
        <v>9655</v>
      </c>
      <c r="E4332" s="355" t="s">
        <v>597</v>
      </c>
      <c r="F4332" s="355" t="s">
        <v>598</v>
      </c>
      <c r="G4332" s="355" t="s">
        <v>647</v>
      </c>
      <c r="H4332" s="430">
        <v>42400</v>
      </c>
      <c r="I4332" s="355">
        <f t="shared" si="77"/>
        <v>2</v>
      </c>
      <c r="J4332" s="430">
        <v>42400</v>
      </c>
      <c r="K4332" s="430">
        <v>21</v>
      </c>
      <c r="L4332" s="431" t="s">
        <v>408</v>
      </c>
      <c r="M4332" s="355" t="s">
        <v>13641</v>
      </c>
    </row>
    <row r="4333" spans="1:13">
      <c r="A4333" s="354">
        <v>45338</v>
      </c>
      <c r="B4333" s="355" t="s">
        <v>9656</v>
      </c>
      <c r="C4333" s="355" t="s">
        <v>9657</v>
      </c>
      <c r="D4333" s="355" t="s">
        <v>9658</v>
      </c>
      <c r="E4333" s="355" t="s">
        <v>597</v>
      </c>
      <c r="F4333" s="355" t="s">
        <v>598</v>
      </c>
      <c r="G4333" s="355" t="s">
        <v>647</v>
      </c>
      <c r="H4333" s="430">
        <v>42380</v>
      </c>
      <c r="I4333" s="355">
        <f t="shared" si="77"/>
        <v>2</v>
      </c>
      <c r="J4333" s="430">
        <v>42380</v>
      </c>
      <c r="K4333" s="430">
        <v>21</v>
      </c>
      <c r="L4333" s="431" t="s">
        <v>408</v>
      </c>
      <c r="M4333" s="355" t="s">
        <v>13642</v>
      </c>
    </row>
    <row r="4334" spans="1:13">
      <c r="A4334" s="354">
        <v>45338</v>
      </c>
      <c r="B4334" s="355" t="s">
        <v>9659</v>
      </c>
      <c r="C4334" s="355" t="s">
        <v>9660</v>
      </c>
      <c r="D4334" s="355" t="s">
        <v>9661</v>
      </c>
      <c r="E4334" s="355" t="s">
        <v>597</v>
      </c>
      <c r="F4334" s="355" t="s">
        <v>598</v>
      </c>
      <c r="G4334" s="355" t="s">
        <v>647</v>
      </c>
      <c r="H4334" s="430">
        <v>18292</v>
      </c>
      <c r="I4334" s="355">
        <f t="shared" si="77"/>
        <v>2</v>
      </c>
      <c r="J4334" s="430">
        <v>18292</v>
      </c>
      <c r="K4334" s="430">
        <v>9</v>
      </c>
      <c r="L4334" s="431" t="s">
        <v>408</v>
      </c>
      <c r="M4334" s="355" t="s">
        <v>13642</v>
      </c>
    </row>
    <row r="4335" spans="1:13">
      <c r="A4335" s="354">
        <v>45338</v>
      </c>
      <c r="B4335" s="355" t="s">
        <v>9659</v>
      </c>
      <c r="C4335" s="355" t="s">
        <v>9660</v>
      </c>
      <c r="D4335" s="355" t="s">
        <v>9661</v>
      </c>
      <c r="E4335" s="355" t="s">
        <v>597</v>
      </c>
      <c r="F4335" s="355" t="s">
        <v>598</v>
      </c>
      <c r="G4335" s="355" t="s">
        <v>647</v>
      </c>
      <c r="H4335" s="430">
        <v>24388</v>
      </c>
      <c r="I4335" s="355">
        <f t="shared" si="77"/>
        <v>2</v>
      </c>
      <c r="J4335" s="430">
        <v>24388</v>
      </c>
      <c r="K4335" s="430">
        <v>12</v>
      </c>
      <c r="L4335" s="431" t="s">
        <v>408</v>
      </c>
      <c r="M4335" s="355" t="s">
        <v>13641</v>
      </c>
    </row>
    <row r="4336" spans="1:13">
      <c r="A4336" s="354">
        <v>45344</v>
      </c>
      <c r="B4336" s="355" t="s">
        <v>9662</v>
      </c>
      <c r="C4336" s="355" t="s">
        <v>615</v>
      </c>
      <c r="D4336" s="355" t="s">
        <v>9663</v>
      </c>
      <c r="E4336" s="355" t="s">
        <v>597</v>
      </c>
      <c r="F4336" s="355" t="s">
        <v>598</v>
      </c>
      <c r="G4336" s="355" t="s">
        <v>647</v>
      </c>
      <c r="H4336" s="430">
        <v>42280</v>
      </c>
      <c r="I4336" s="355">
        <f t="shared" si="77"/>
        <v>2</v>
      </c>
      <c r="J4336" s="430">
        <v>42280</v>
      </c>
      <c r="K4336" s="430">
        <v>21</v>
      </c>
      <c r="L4336" s="431" t="s">
        <v>408</v>
      </c>
      <c r="M4336" s="355" t="s">
        <v>13642</v>
      </c>
    </row>
    <row r="4337" spans="1:13">
      <c r="A4337" s="354">
        <v>45344</v>
      </c>
      <c r="B4337" s="355" t="s">
        <v>9664</v>
      </c>
      <c r="C4337" s="355" t="s">
        <v>601</v>
      </c>
      <c r="D4337" s="355" t="s">
        <v>9665</v>
      </c>
      <c r="E4337" s="355" t="s">
        <v>597</v>
      </c>
      <c r="F4337" s="355" t="s">
        <v>598</v>
      </c>
      <c r="G4337" s="355" t="s">
        <v>647</v>
      </c>
      <c r="H4337" s="430">
        <v>42420</v>
      </c>
      <c r="I4337" s="355">
        <f t="shared" si="77"/>
        <v>2</v>
      </c>
      <c r="J4337" s="430">
        <v>42420</v>
      </c>
      <c r="K4337" s="430">
        <v>21</v>
      </c>
      <c r="L4337" s="431" t="s">
        <v>408</v>
      </c>
      <c r="M4337" s="355" t="s">
        <v>13642</v>
      </c>
    </row>
    <row r="4338" spans="1:13">
      <c r="A4338" s="354">
        <v>45351</v>
      </c>
      <c r="B4338" s="355" t="s">
        <v>9666</v>
      </c>
      <c r="C4338" s="355" t="s">
        <v>9667</v>
      </c>
      <c r="D4338" s="355" t="s">
        <v>9668</v>
      </c>
      <c r="E4338" s="355" t="s">
        <v>597</v>
      </c>
      <c r="F4338" s="355" t="s">
        <v>598</v>
      </c>
      <c r="G4338" s="355" t="s">
        <v>647</v>
      </c>
      <c r="H4338" s="430">
        <v>41300</v>
      </c>
      <c r="I4338" s="355">
        <f t="shared" si="77"/>
        <v>2</v>
      </c>
      <c r="J4338" s="430">
        <v>41300</v>
      </c>
      <c r="K4338" s="430">
        <v>21</v>
      </c>
      <c r="L4338" s="431" t="s">
        <v>408</v>
      </c>
      <c r="M4338" s="355" t="s">
        <v>13643</v>
      </c>
    </row>
    <row r="4339" spans="1:13">
      <c r="A4339" s="354">
        <v>45345</v>
      </c>
      <c r="B4339" s="355" t="s">
        <v>9669</v>
      </c>
      <c r="C4339" s="355" t="s">
        <v>9670</v>
      </c>
      <c r="D4339" s="355" t="s">
        <v>9671</v>
      </c>
      <c r="E4339" s="355" t="s">
        <v>597</v>
      </c>
      <c r="F4339" s="355" t="s">
        <v>598</v>
      </c>
      <c r="G4339" s="355" t="s">
        <v>647</v>
      </c>
      <c r="H4339" s="430">
        <v>42240</v>
      </c>
      <c r="I4339" s="355">
        <f t="shared" si="77"/>
        <v>2</v>
      </c>
      <c r="J4339" s="430">
        <v>42240</v>
      </c>
      <c r="K4339" s="430">
        <v>21</v>
      </c>
      <c r="L4339" s="431" t="s">
        <v>408</v>
      </c>
      <c r="M4339" s="355" t="s">
        <v>13642</v>
      </c>
    </row>
    <row r="4340" spans="1:13">
      <c r="A4340" s="354">
        <v>45350</v>
      </c>
      <c r="B4340" s="355" t="s">
        <v>9672</v>
      </c>
      <c r="C4340" s="355" t="s">
        <v>9673</v>
      </c>
      <c r="D4340" s="355" t="s">
        <v>9674</v>
      </c>
      <c r="E4340" s="355" t="s">
        <v>597</v>
      </c>
      <c r="F4340" s="355" t="s">
        <v>598</v>
      </c>
      <c r="G4340" s="355" t="s">
        <v>647</v>
      </c>
      <c r="H4340" s="430">
        <v>41240</v>
      </c>
      <c r="I4340" s="355">
        <f t="shared" si="77"/>
        <v>2</v>
      </c>
      <c r="J4340" s="430">
        <v>41240</v>
      </c>
      <c r="K4340" s="430">
        <v>21</v>
      </c>
      <c r="L4340" s="431" t="s">
        <v>408</v>
      </c>
      <c r="M4340" s="355" t="s">
        <v>13643</v>
      </c>
    </row>
    <row r="4341" spans="1:13">
      <c r="A4341" s="354">
        <v>45349</v>
      </c>
      <c r="B4341" s="355" t="s">
        <v>9675</v>
      </c>
      <c r="C4341" s="355" t="s">
        <v>9676</v>
      </c>
      <c r="D4341" s="355" t="s">
        <v>9677</v>
      </c>
      <c r="E4341" s="355" t="s">
        <v>597</v>
      </c>
      <c r="F4341" s="355" t="s">
        <v>598</v>
      </c>
      <c r="G4341" s="355" t="s">
        <v>647</v>
      </c>
      <c r="H4341" s="430">
        <v>12040</v>
      </c>
      <c r="I4341" s="355">
        <f t="shared" si="77"/>
        <v>2</v>
      </c>
      <c r="J4341" s="430">
        <v>12040</v>
      </c>
      <c r="K4341" s="430">
        <v>6</v>
      </c>
      <c r="L4341" s="431" t="s">
        <v>408</v>
      </c>
      <c r="M4341" s="355" t="s">
        <v>13643</v>
      </c>
    </row>
    <row r="4342" spans="1:13">
      <c r="A4342" s="354">
        <v>45349</v>
      </c>
      <c r="B4342" s="355" t="s">
        <v>9675</v>
      </c>
      <c r="C4342" s="355" t="s">
        <v>9676</v>
      </c>
      <c r="D4342" s="355" t="s">
        <v>9677</v>
      </c>
      <c r="E4342" s="355" t="s">
        <v>597</v>
      </c>
      <c r="F4342" s="355" t="s">
        <v>598</v>
      </c>
      <c r="G4342" s="355" t="s">
        <v>647</v>
      </c>
      <c r="H4342" s="430">
        <v>30100</v>
      </c>
      <c r="I4342" s="355">
        <f t="shared" si="77"/>
        <v>2</v>
      </c>
      <c r="J4342" s="430">
        <v>30100</v>
      </c>
      <c r="K4342" s="430">
        <v>15</v>
      </c>
      <c r="L4342" s="431" t="s">
        <v>408</v>
      </c>
      <c r="M4342" s="355" t="s">
        <v>13642</v>
      </c>
    </row>
    <row r="4343" spans="1:13">
      <c r="A4343" s="354">
        <v>45328</v>
      </c>
      <c r="B4343" s="355" t="s">
        <v>9678</v>
      </c>
      <c r="C4343" s="355" t="s">
        <v>410</v>
      </c>
      <c r="D4343" s="355" t="s">
        <v>9679</v>
      </c>
      <c r="E4343" s="355" t="s">
        <v>2457</v>
      </c>
      <c r="F4343" s="355" t="s">
        <v>438</v>
      </c>
      <c r="G4343" s="355" t="s">
        <v>647</v>
      </c>
      <c r="H4343" s="430">
        <v>44980</v>
      </c>
      <c r="I4343" s="355">
        <f t="shared" si="77"/>
        <v>2</v>
      </c>
      <c r="J4343" s="430">
        <v>44980</v>
      </c>
      <c r="K4343" s="430">
        <v>23</v>
      </c>
      <c r="L4343" s="431" t="s">
        <v>408</v>
      </c>
      <c r="M4343" s="355" t="s">
        <v>13640</v>
      </c>
    </row>
    <row r="4344" spans="1:13">
      <c r="A4344" s="354">
        <v>45335</v>
      </c>
      <c r="B4344" s="355" t="s">
        <v>9680</v>
      </c>
      <c r="C4344" s="355" t="s">
        <v>2652</v>
      </c>
      <c r="D4344" s="355" t="s">
        <v>9681</v>
      </c>
      <c r="E4344" s="355" t="s">
        <v>2457</v>
      </c>
      <c r="F4344" s="355" t="s">
        <v>438</v>
      </c>
      <c r="G4344" s="355" t="s">
        <v>647</v>
      </c>
      <c r="H4344" s="430">
        <v>46940</v>
      </c>
      <c r="I4344" s="355">
        <f t="shared" si="77"/>
        <v>2</v>
      </c>
      <c r="J4344" s="430">
        <v>46940</v>
      </c>
      <c r="K4344" s="430">
        <v>23</v>
      </c>
      <c r="L4344" s="431" t="s">
        <v>408</v>
      </c>
      <c r="M4344" s="355" t="s">
        <v>13641</v>
      </c>
    </row>
    <row r="4345" spans="1:13">
      <c r="A4345" s="354">
        <v>45345</v>
      </c>
      <c r="B4345" s="355" t="s">
        <v>9682</v>
      </c>
      <c r="C4345" s="355" t="s">
        <v>442</v>
      </c>
      <c r="D4345" s="355" t="s">
        <v>9683</v>
      </c>
      <c r="E4345" s="355" t="s">
        <v>2457</v>
      </c>
      <c r="F4345" s="355" t="s">
        <v>438</v>
      </c>
      <c r="G4345" s="355" t="s">
        <v>647</v>
      </c>
      <c r="H4345" s="430">
        <v>44780</v>
      </c>
      <c r="I4345" s="355">
        <f t="shared" si="77"/>
        <v>2</v>
      </c>
      <c r="J4345" s="430">
        <v>44780</v>
      </c>
      <c r="K4345" s="430">
        <v>23</v>
      </c>
      <c r="L4345" s="431" t="s">
        <v>408</v>
      </c>
      <c r="M4345" s="355" t="s">
        <v>13640</v>
      </c>
    </row>
    <row r="4346" spans="1:13">
      <c r="A4346" s="354">
        <v>45355</v>
      </c>
      <c r="B4346" s="355" t="s">
        <v>9684</v>
      </c>
      <c r="C4346" s="355" t="s">
        <v>9685</v>
      </c>
      <c r="D4346" s="355" t="s">
        <v>9686</v>
      </c>
      <c r="E4346" s="355" t="s">
        <v>597</v>
      </c>
      <c r="F4346" s="355" t="s">
        <v>598</v>
      </c>
      <c r="G4346" s="355" t="s">
        <v>647</v>
      </c>
      <c r="H4346" s="430">
        <v>42580</v>
      </c>
      <c r="I4346" s="355">
        <f t="shared" si="77"/>
        <v>3</v>
      </c>
      <c r="J4346" s="430">
        <v>42580</v>
      </c>
      <c r="K4346" s="430">
        <v>21</v>
      </c>
      <c r="L4346" s="431" t="s">
        <v>408</v>
      </c>
      <c r="M4346" s="355" t="s">
        <v>13643</v>
      </c>
    </row>
    <row r="4347" spans="1:13">
      <c r="A4347" s="354">
        <v>45353</v>
      </c>
      <c r="B4347" s="355" t="s">
        <v>9687</v>
      </c>
      <c r="C4347" s="355" t="s">
        <v>9688</v>
      </c>
      <c r="D4347" s="355" t="s">
        <v>9689</v>
      </c>
      <c r="E4347" s="355" t="s">
        <v>597</v>
      </c>
      <c r="F4347" s="355" t="s">
        <v>598</v>
      </c>
      <c r="G4347" s="355" t="s">
        <v>647</v>
      </c>
      <c r="H4347" s="430">
        <v>42640</v>
      </c>
      <c r="I4347" s="355">
        <f t="shared" si="77"/>
        <v>3</v>
      </c>
      <c r="J4347" s="430">
        <v>42640</v>
      </c>
      <c r="K4347" s="430">
        <v>21</v>
      </c>
      <c r="L4347" s="431" t="s">
        <v>408</v>
      </c>
      <c r="M4347" s="355" t="s">
        <v>13643</v>
      </c>
    </row>
    <row r="4348" spans="1:13">
      <c r="A4348" s="354">
        <v>45353</v>
      </c>
      <c r="B4348" s="355" t="s">
        <v>9690</v>
      </c>
      <c r="C4348" s="355" t="s">
        <v>613</v>
      </c>
      <c r="D4348" s="355" t="s">
        <v>9691</v>
      </c>
      <c r="E4348" s="355" t="s">
        <v>597</v>
      </c>
      <c r="F4348" s="355" t="s">
        <v>598</v>
      </c>
      <c r="G4348" s="355" t="s">
        <v>647</v>
      </c>
      <c r="H4348" s="430">
        <v>42160</v>
      </c>
      <c r="I4348" s="355">
        <f t="shared" si="77"/>
        <v>3</v>
      </c>
      <c r="J4348" s="430">
        <v>42160</v>
      </c>
      <c r="K4348" s="430">
        <v>21</v>
      </c>
      <c r="L4348" s="431" t="s">
        <v>408</v>
      </c>
      <c r="M4348" s="355" t="s">
        <v>13643</v>
      </c>
    </row>
    <row r="4349" spans="1:13">
      <c r="A4349" s="354">
        <v>45362</v>
      </c>
      <c r="B4349" s="355" t="s">
        <v>9692</v>
      </c>
      <c r="C4349" s="355" t="s">
        <v>657</v>
      </c>
      <c r="D4349" s="355" t="s">
        <v>9693</v>
      </c>
      <c r="E4349" s="355" t="s">
        <v>597</v>
      </c>
      <c r="F4349" s="355" t="s">
        <v>598</v>
      </c>
      <c r="G4349" s="355" t="s">
        <v>647</v>
      </c>
      <c r="H4349" s="430">
        <v>42180</v>
      </c>
      <c r="I4349" s="355">
        <f t="shared" si="77"/>
        <v>3</v>
      </c>
      <c r="J4349" s="430">
        <v>42180</v>
      </c>
      <c r="K4349" s="430">
        <v>21</v>
      </c>
      <c r="L4349" s="431" t="s">
        <v>408</v>
      </c>
      <c r="M4349" s="355" t="s">
        <v>13644</v>
      </c>
    </row>
    <row r="4350" spans="1:13">
      <c r="A4350" s="354">
        <v>45365</v>
      </c>
      <c r="B4350" s="355" t="s">
        <v>9694</v>
      </c>
      <c r="C4350" s="355" t="s">
        <v>601</v>
      </c>
      <c r="D4350" s="355" t="s">
        <v>9695</v>
      </c>
      <c r="E4350" s="355" t="s">
        <v>597</v>
      </c>
      <c r="F4350" s="355" t="s">
        <v>598</v>
      </c>
      <c r="G4350" s="355" t="s">
        <v>647</v>
      </c>
      <c r="H4350" s="430">
        <v>43220</v>
      </c>
      <c r="I4350" s="355">
        <f t="shared" si="77"/>
        <v>3</v>
      </c>
      <c r="J4350" s="430">
        <v>43220</v>
      </c>
      <c r="K4350" s="430">
        <v>21</v>
      </c>
      <c r="L4350" s="431" t="s">
        <v>408</v>
      </c>
      <c r="M4350" s="355" t="s">
        <v>13644</v>
      </c>
    </row>
    <row r="4351" spans="1:13">
      <c r="A4351" s="354">
        <v>45359</v>
      </c>
      <c r="B4351" s="355" t="s">
        <v>9696</v>
      </c>
      <c r="C4351" s="355" t="s">
        <v>605</v>
      </c>
      <c r="D4351" s="355" t="s">
        <v>9697</v>
      </c>
      <c r="E4351" s="355" t="s">
        <v>597</v>
      </c>
      <c r="F4351" s="355" t="s">
        <v>598</v>
      </c>
      <c r="G4351" s="355" t="s">
        <v>647</v>
      </c>
      <c r="H4351" s="430">
        <v>41780</v>
      </c>
      <c r="I4351" s="355">
        <f t="shared" si="77"/>
        <v>3</v>
      </c>
      <c r="J4351" s="430">
        <v>41780</v>
      </c>
      <c r="K4351" s="430">
        <v>21</v>
      </c>
      <c r="L4351" s="431" t="s">
        <v>408</v>
      </c>
      <c r="M4351" s="355" t="s">
        <v>13645</v>
      </c>
    </row>
    <row r="4352" spans="1:13">
      <c r="A4352" s="354">
        <v>45362</v>
      </c>
      <c r="B4352" s="355" t="s">
        <v>9698</v>
      </c>
      <c r="C4352" s="355" t="s">
        <v>650</v>
      </c>
      <c r="D4352" s="355" t="s">
        <v>9699</v>
      </c>
      <c r="E4352" s="355" t="s">
        <v>597</v>
      </c>
      <c r="F4352" s="355" t="s">
        <v>598</v>
      </c>
      <c r="G4352" s="355" t="s">
        <v>647</v>
      </c>
      <c r="H4352" s="430">
        <v>42420</v>
      </c>
      <c r="I4352" s="355">
        <f t="shared" si="77"/>
        <v>3</v>
      </c>
      <c r="J4352" s="430">
        <v>42420</v>
      </c>
      <c r="K4352" s="430">
        <v>21</v>
      </c>
      <c r="L4352" s="431" t="s">
        <v>408</v>
      </c>
      <c r="M4352" s="355" t="s">
        <v>13644</v>
      </c>
    </row>
    <row r="4353" spans="1:13">
      <c r="A4353" s="354">
        <v>45371</v>
      </c>
      <c r="B4353" s="355" t="s">
        <v>9700</v>
      </c>
      <c r="C4353" s="355" t="s">
        <v>602</v>
      </c>
      <c r="D4353" s="355" t="s">
        <v>9701</v>
      </c>
      <c r="E4353" s="355" t="s">
        <v>597</v>
      </c>
      <c r="F4353" s="355" t="s">
        <v>598</v>
      </c>
      <c r="G4353" s="355" t="s">
        <v>647</v>
      </c>
      <c r="H4353" s="430">
        <v>41300</v>
      </c>
      <c r="I4353" s="355">
        <f t="shared" si="77"/>
        <v>3</v>
      </c>
      <c r="J4353" s="430">
        <v>41300</v>
      </c>
      <c r="K4353" s="430">
        <v>21</v>
      </c>
      <c r="L4353" s="431" t="s">
        <v>408</v>
      </c>
      <c r="M4353" s="355" t="s">
        <v>13645</v>
      </c>
    </row>
    <row r="4354" spans="1:13">
      <c r="A4354" s="354">
        <v>45371</v>
      </c>
      <c r="B4354" s="355" t="s">
        <v>9702</v>
      </c>
      <c r="C4354" s="355" t="s">
        <v>650</v>
      </c>
      <c r="D4354" s="355" t="s">
        <v>9703</v>
      </c>
      <c r="E4354" s="355" t="s">
        <v>597</v>
      </c>
      <c r="F4354" s="355" t="s">
        <v>598</v>
      </c>
      <c r="G4354" s="355" t="s">
        <v>647</v>
      </c>
      <c r="H4354" s="430">
        <v>36530</v>
      </c>
      <c r="I4354" s="355">
        <f t="shared" si="77"/>
        <v>3</v>
      </c>
      <c r="J4354" s="430">
        <v>36530</v>
      </c>
      <c r="K4354" s="430">
        <v>18</v>
      </c>
      <c r="L4354" s="431" t="s">
        <v>408</v>
      </c>
      <c r="M4354" s="355" t="s">
        <v>13644</v>
      </c>
    </row>
    <row r="4355" spans="1:13">
      <c r="A4355" s="354">
        <v>45371</v>
      </c>
      <c r="B4355" s="355" t="s">
        <v>9702</v>
      </c>
      <c r="C4355" s="355" t="s">
        <v>650</v>
      </c>
      <c r="D4355" s="355" t="s">
        <v>9703</v>
      </c>
      <c r="E4355" s="355" t="s">
        <v>597</v>
      </c>
      <c r="F4355" s="355" t="s">
        <v>598</v>
      </c>
      <c r="G4355" s="355" t="s">
        <v>647</v>
      </c>
      <c r="H4355" s="430">
        <v>6090</v>
      </c>
      <c r="I4355" s="355">
        <f t="shared" si="77"/>
        <v>3</v>
      </c>
      <c r="J4355" s="430">
        <v>6090</v>
      </c>
      <c r="K4355" s="430">
        <v>3</v>
      </c>
      <c r="L4355" s="431" t="s">
        <v>408</v>
      </c>
      <c r="M4355" s="355" t="s">
        <v>13645</v>
      </c>
    </row>
    <row r="4356" spans="1:13">
      <c r="A4356" s="354">
        <v>45371</v>
      </c>
      <c r="B4356" s="355" t="s">
        <v>9704</v>
      </c>
      <c r="C4356" s="355" t="s">
        <v>8446</v>
      </c>
      <c r="D4356" s="355" t="s">
        <v>9705</v>
      </c>
      <c r="E4356" s="355" t="s">
        <v>597</v>
      </c>
      <c r="F4356" s="355" t="s">
        <v>598</v>
      </c>
      <c r="G4356" s="355" t="s">
        <v>647</v>
      </c>
      <c r="H4356" s="430">
        <v>42820</v>
      </c>
      <c r="I4356" s="355">
        <f t="shared" si="77"/>
        <v>3</v>
      </c>
      <c r="J4356" s="430">
        <v>42820</v>
      </c>
      <c r="K4356" s="430">
        <v>21</v>
      </c>
      <c r="L4356" s="431" t="s">
        <v>408</v>
      </c>
      <c r="M4356" s="355" t="s">
        <v>13644</v>
      </c>
    </row>
    <row r="4357" spans="1:13">
      <c r="A4357" s="354">
        <v>45369</v>
      </c>
      <c r="B4357" s="355" t="s">
        <v>9706</v>
      </c>
      <c r="C4357" s="355" t="s">
        <v>617</v>
      </c>
      <c r="D4357" s="355" t="s">
        <v>9707</v>
      </c>
      <c r="E4357" s="355" t="s">
        <v>597</v>
      </c>
      <c r="F4357" s="355" t="s">
        <v>598</v>
      </c>
      <c r="G4357" s="355" t="s">
        <v>647</v>
      </c>
      <c r="H4357" s="430">
        <v>41080</v>
      </c>
      <c r="I4357" s="355">
        <f t="shared" si="77"/>
        <v>3</v>
      </c>
      <c r="J4357" s="430">
        <v>41080</v>
      </c>
      <c r="K4357" s="430">
        <v>21</v>
      </c>
      <c r="L4357" s="431" t="s">
        <v>408</v>
      </c>
      <c r="M4357" s="355" t="s">
        <v>13645</v>
      </c>
    </row>
    <row r="4358" spans="1:13">
      <c r="A4358" s="354">
        <v>45370</v>
      </c>
      <c r="B4358" s="355" t="s">
        <v>9708</v>
      </c>
      <c r="C4358" s="355" t="s">
        <v>616</v>
      </c>
      <c r="D4358" s="355" t="s">
        <v>9709</v>
      </c>
      <c r="E4358" s="355" t="s">
        <v>597</v>
      </c>
      <c r="F4358" s="355" t="s">
        <v>598</v>
      </c>
      <c r="G4358" s="355" t="s">
        <v>647</v>
      </c>
      <c r="H4358" s="430">
        <v>42660</v>
      </c>
      <c r="I4358" s="355">
        <f t="shared" si="77"/>
        <v>3</v>
      </c>
      <c r="J4358" s="430">
        <v>42660</v>
      </c>
      <c r="K4358" s="430">
        <v>21</v>
      </c>
      <c r="L4358" s="431" t="s">
        <v>408</v>
      </c>
      <c r="M4358" s="355" t="s">
        <v>13646</v>
      </c>
    </row>
    <row r="4359" spans="1:13">
      <c r="A4359" s="354">
        <v>45372</v>
      </c>
      <c r="B4359" s="355" t="s">
        <v>9710</v>
      </c>
      <c r="C4359" s="355" t="s">
        <v>657</v>
      </c>
      <c r="D4359" s="355" t="s">
        <v>9711</v>
      </c>
      <c r="E4359" s="355" t="s">
        <v>597</v>
      </c>
      <c r="F4359" s="355" t="s">
        <v>598</v>
      </c>
      <c r="G4359" s="355" t="s">
        <v>647</v>
      </c>
      <c r="H4359" s="430">
        <v>42920</v>
      </c>
      <c r="I4359" s="355">
        <f t="shared" si="77"/>
        <v>3</v>
      </c>
      <c r="J4359" s="430">
        <v>42920</v>
      </c>
      <c r="K4359" s="430">
        <v>21</v>
      </c>
      <c r="L4359" s="431" t="s">
        <v>408</v>
      </c>
      <c r="M4359" s="355" t="s">
        <v>13646</v>
      </c>
    </row>
    <row r="4360" spans="1:13">
      <c r="A4360" s="354">
        <v>45372</v>
      </c>
      <c r="B4360" s="355" t="s">
        <v>9712</v>
      </c>
      <c r="C4360" s="355" t="s">
        <v>9713</v>
      </c>
      <c r="D4360" s="355" t="s">
        <v>9714</v>
      </c>
      <c r="E4360" s="355" t="s">
        <v>597</v>
      </c>
      <c r="F4360" s="355" t="s">
        <v>598</v>
      </c>
      <c r="G4360" s="355" t="s">
        <v>647</v>
      </c>
      <c r="H4360" s="430">
        <v>43100</v>
      </c>
      <c r="I4360" s="355">
        <f t="shared" si="77"/>
        <v>3</v>
      </c>
      <c r="J4360" s="430">
        <v>43100</v>
      </c>
      <c r="K4360" s="430">
        <v>21</v>
      </c>
      <c r="L4360" s="431" t="s">
        <v>408</v>
      </c>
      <c r="M4360" s="355" t="s">
        <v>13646</v>
      </c>
    </row>
    <row r="4361" spans="1:13">
      <c r="A4361" s="354">
        <v>45379</v>
      </c>
      <c r="B4361" s="355" t="s">
        <v>9715</v>
      </c>
      <c r="C4361" s="355" t="s">
        <v>602</v>
      </c>
      <c r="D4361" s="355" t="s">
        <v>9716</v>
      </c>
      <c r="E4361" s="355" t="s">
        <v>597</v>
      </c>
      <c r="F4361" s="355" t="s">
        <v>598</v>
      </c>
      <c r="G4361" s="355" t="s">
        <v>647</v>
      </c>
      <c r="H4361" s="430">
        <v>41780</v>
      </c>
      <c r="I4361" s="355">
        <f t="shared" si="77"/>
        <v>3</v>
      </c>
      <c r="J4361" s="430">
        <v>41780</v>
      </c>
      <c r="K4361" s="430">
        <v>21</v>
      </c>
      <c r="L4361" s="431" t="s">
        <v>408</v>
      </c>
      <c r="M4361" s="355" t="s">
        <v>13646</v>
      </c>
    </row>
    <row r="4362" spans="1:13">
      <c r="A4362" s="354">
        <v>45379</v>
      </c>
      <c r="B4362" s="355" t="s">
        <v>9717</v>
      </c>
      <c r="C4362" s="355" t="s">
        <v>607</v>
      </c>
      <c r="D4362" s="355" t="s">
        <v>9718</v>
      </c>
      <c r="E4362" s="355" t="s">
        <v>597</v>
      </c>
      <c r="F4362" s="355" t="s">
        <v>598</v>
      </c>
      <c r="G4362" s="355" t="s">
        <v>647</v>
      </c>
      <c r="H4362" s="430">
        <v>16176</v>
      </c>
      <c r="I4362" s="355">
        <f t="shared" si="77"/>
        <v>3</v>
      </c>
      <c r="J4362" s="430">
        <v>16176</v>
      </c>
      <c r="K4362" s="430">
        <v>8</v>
      </c>
      <c r="L4362" s="431" t="s">
        <v>408</v>
      </c>
      <c r="M4362" s="355" t="s">
        <v>13647</v>
      </c>
    </row>
    <row r="4363" spans="1:13">
      <c r="A4363" s="354">
        <v>45379</v>
      </c>
      <c r="B4363" s="355" t="s">
        <v>9717</v>
      </c>
      <c r="C4363" s="355" t="s">
        <v>607</v>
      </c>
      <c r="D4363" s="355" t="s">
        <v>9718</v>
      </c>
      <c r="E4363" s="355" t="s">
        <v>597</v>
      </c>
      <c r="F4363" s="355" t="s">
        <v>598</v>
      </c>
      <c r="G4363" s="355" t="s">
        <v>647</v>
      </c>
      <c r="H4363" s="430">
        <v>26284</v>
      </c>
      <c r="I4363" s="355">
        <f t="shared" si="77"/>
        <v>3</v>
      </c>
      <c r="J4363" s="430">
        <v>26284</v>
      </c>
      <c r="K4363" s="430">
        <v>13</v>
      </c>
      <c r="L4363" s="431" t="s">
        <v>408</v>
      </c>
      <c r="M4363" s="355" t="s">
        <v>13646</v>
      </c>
    </row>
    <row r="4364" spans="1:13">
      <c r="A4364" s="354">
        <v>45357</v>
      </c>
      <c r="B4364" s="355" t="s">
        <v>9719</v>
      </c>
      <c r="C4364" s="355" t="s">
        <v>9720</v>
      </c>
      <c r="D4364" s="355" t="s">
        <v>9721</v>
      </c>
      <c r="E4364" s="355" t="s">
        <v>597</v>
      </c>
      <c r="F4364" s="355" t="s">
        <v>598</v>
      </c>
      <c r="G4364" s="355" t="s">
        <v>647</v>
      </c>
      <c r="H4364" s="430">
        <v>41760</v>
      </c>
      <c r="I4364" s="355">
        <f t="shared" si="77"/>
        <v>3</v>
      </c>
      <c r="J4364" s="430">
        <v>41760</v>
      </c>
      <c r="K4364" s="430">
        <v>21</v>
      </c>
      <c r="L4364" s="431" t="s">
        <v>408</v>
      </c>
      <c r="M4364" s="355" t="s">
        <v>13645</v>
      </c>
    </row>
    <row r="4365" spans="1:13">
      <c r="A4365" s="354">
        <v>45364</v>
      </c>
      <c r="B4365" s="355" t="s">
        <v>9722</v>
      </c>
      <c r="C4365" s="355" t="s">
        <v>9723</v>
      </c>
      <c r="D4365" s="355" t="s">
        <v>9724</v>
      </c>
      <c r="E4365" s="355" t="s">
        <v>597</v>
      </c>
      <c r="F4365" s="355" t="s">
        <v>598</v>
      </c>
      <c r="G4365" s="355" t="s">
        <v>647</v>
      </c>
      <c r="H4365" s="430">
        <v>41300</v>
      </c>
      <c r="I4365" s="355">
        <f t="shared" si="77"/>
        <v>3</v>
      </c>
      <c r="J4365" s="430">
        <v>41300</v>
      </c>
      <c r="K4365" s="430">
        <v>21</v>
      </c>
      <c r="L4365" s="431" t="s">
        <v>408</v>
      </c>
      <c r="M4365" s="355" t="s">
        <v>13645</v>
      </c>
    </row>
    <row r="4366" spans="1:13">
      <c r="A4366" s="354">
        <v>45371</v>
      </c>
      <c r="B4366" s="355" t="s">
        <v>9725</v>
      </c>
      <c r="C4366" s="355" t="s">
        <v>9726</v>
      </c>
      <c r="D4366" s="355" t="s">
        <v>9727</v>
      </c>
      <c r="E4366" s="355" t="s">
        <v>597</v>
      </c>
      <c r="F4366" s="355" t="s">
        <v>598</v>
      </c>
      <c r="G4366" s="355" t="s">
        <v>647</v>
      </c>
      <c r="H4366" s="430">
        <v>42020</v>
      </c>
      <c r="I4366" s="355">
        <f t="shared" si="77"/>
        <v>3</v>
      </c>
      <c r="J4366" s="430">
        <v>42020</v>
      </c>
      <c r="K4366" s="430">
        <v>21</v>
      </c>
      <c r="L4366" s="431" t="s">
        <v>408</v>
      </c>
      <c r="M4366" s="355" t="s">
        <v>13644</v>
      </c>
    </row>
    <row r="4367" spans="1:13">
      <c r="A4367" s="354">
        <v>45383</v>
      </c>
      <c r="B4367" s="355" t="s">
        <v>9728</v>
      </c>
      <c r="C4367" s="355" t="s">
        <v>9729</v>
      </c>
      <c r="D4367" s="355" t="s">
        <v>9730</v>
      </c>
      <c r="E4367" s="355" t="s">
        <v>597</v>
      </c>
      <c r="F4367" s="355" t="s">
        <v>598</v>
      </c>
      <c r="G4367" s="355" t="s">
        <v>647</v>
      </c>
      <c r="H4367" s="430">
        <v>43000</v>
      </c>
      <c r="I4367" s="355">
        <f t="shared" si="77"/>
        <v>4</v>
      </c>
      <c r="J4367" s="430">
        <v>43000</v>
      </c>
      <c r="K4367" s="430">
        <v>21</v>
      </c>
      <c r="L4367" s="431" t="s">
        <v>408</v>
      </c>
      <c r="M4367" s="355" t="s">
        <v>13648</v>
      </c>
    </row>
    <row r="4368" spans="1:13">
      <c r="A4368" s="354">
        <v>45350</v>
      </c>
      <c r="B4368" s="355" t="s">
        <v>9731</v>
      </c>
      <c r="C4368" s="355" t="s">
        <v>442</v>
      </c>
      <c r="D4368" s="355" t="s">
        <v>9732</v>
      </c>
      <c r="E4368" s="355" t="s">
        <v>2457</v>
      </c>
      <c r="F4368" s="355" t="s">
        <v>438</v>
      </c>
      <c r="G4368" s="355" t="s">
        <v>647</v>
      </c>
      <c r="H4368" s="430">
        <v>43235</v>
      </c>
      <c r="I4368" s="355">
        <f t="shared" si="77"/>
        <v>2</v>
      </c>
      <c r="J4368" s="430">
        <v>43235</v>
      </c>
      <c r="K4368" s="430">
        <v>22</v>
      </c>
      <c r="L4368" s="431" t="s">
        <v>408</v>
      </c>
      <c r="M4368" s="355" t="s">
        <v>13643</v>
      </c>
    </row>
    <row r="4369" spans="1:13">
      <c r="A4369" s="354">
        <v>45350</v>
      </c>
      <c r="B4369" s="355" t="s">
        <v>9731</v>
      </c>
      <c r="C4369" s="355" t="s">
        <v>442</v>
      </c>
      <c r="D4369" s="355" t="s">
        <v>9732</v>
      </c>
      <c r="E4369" s="355" t="s">
        <v>2457</v>
      </c>
      <c r="F4369" s="355" t="s">
        <v>438</v>
      </c>
      <c r="G4369" s="355" t="s">
        <v>647</v>
      </c>
      <c r="H4369" s="430">
        <v>1965</v>
      </c>
      <c r="I4369" s="355">
        <f t="shared" si="77"/>
        <v>2</v>
      </c>
      <c r="J4369" s="430">
        <v>1965</v>
      </c>
      <c r="K4369" s="430">
        <v>1</v>
      </c>
      <c r="L4369" s="431" t="s">
        <v>408</v>
      </c>
      <c r="M4369" s="355" t="s">
        <v>13642</v>
      </c>
    </row>
    <row r="4370" spans="1:13">
      <c r="A4370" s="354">
        <v>45356</v>
      </c>
      <c r="B4370" s="355" t="s">
        <v>9733</v>
      </c>
      <c r="C4370" s="355" t="s">
        <v>409</v>
      </c>
      <c r="D4370" s="355" t="s">
        <v>9734</v>
      </c>
      <c r="E4370" s="355" t="s">
        <v>2457</v>
      </c>
      <c r="F4370" s="355" t="s">
        <v>438</v>
      </c>
      <c r="G4370" s="355" t="s">
        <v>647</v>
      </c>
      <c r="H4370" s="430">
        <v>24120</v>
      </c>
      <c r="I4370" s="355">
        <f t="shared" si="77"/>
        <v>3</v>
      </c>
      <c r="J4370" s="430">
        <v>24120</v>
      </c>
      <c r="K4370" s="430">
        <v>12</v>
      </c>
      <c r="L4370" s="431" t="s">
        <v>408</v>
      </c>
      <c r="M4370" s="355" t="s">
        <v>13645</v>
      </c>
    </row>
    <row r="4371" spans="1:13">
      <c r="A4371" s="354">
        <v>45356</v>
      </c>
      <c r="B4371" s="355" t="s">
        <v>9733</v>
      </c>
      <c r="C4371" s="355" t="s">
        <v>409</v>
      </c>
      <c r="D4371" s="355" t="s">
        <v>9734</v>
      </c>
      <c r="E4371" s="355" t="s">
        <v>2457</v>
      </c>
      <c r="F4371" s="355" t="s">
        <v>438</v>
      </c>
      <c r="G4371" s="355" t="s">
        <v>647</v>
      </c>
      <c r="H4371" s="430">
        <v>22100</v>
      </c>
      <c r="I4371" s="355">
        <f t="shared" si="77"/>
        <v>3</v>
      </c>
      <c r="J4371" s="430">
        <v>22100</v>
      </c>
      <c r="K4371" s="430">
        <v>11</v>
      </c>
      <c r="L4371" s="431" t="s">
        <v>408</v>
      </c>
      <c r="M4371" s="355" t="s">
        <v>13643</v>
      </c>
    </row>
    <row r="4372" spans="1:13">
      <c r="A4372" s="354">
        <v>45363</v>
      </c>
      <c r="B4372" s="355" t="s">
        <v>9735</v>
      </c>
      <c r="C4372" s="355" t="s">
        <v>414</v>
      </c>
      <c r="D4372" s="355" t="s">
        <v>9736</v>
      </c>
      <c r="E4372" s="355" t="s">
        <v>2457</v>
      </c>
      <c r="F4372" s="355" t="s">
        <v>438</v>
      </c>
      <c r="G4372" s="355" t="s">
        <v>647</v>
      </c>
      <c r="H4372" s="430">
        <v>45220</v>
      </c>
      <c r="I4372" s="355">
        <f t="shared" si="77"/>
        <v>3</v>
      </c>
      <c r="J4372" s="430">
        <v>45220</v>
      </c>
      <c r="K4372" s="430">
        <v>23</v>
      </c>
      <c r="L4372" s="431" t="s">
        <v>408</v>
      </c>
      <c r="M4372" s="355" t="s">
        <v>13645</v>
      </c>
    </row>
    <row r="4373" spans="1:13">
      <c r="A4373" s="354">
        <v>45371</v>
      </c>
      <c r="B4373" s="355" t="s">
        <v>9737</v>
      </c>
      <c r="C4373" s="355" t="s">
        <v>473</v>
      </c>
      <c r="D4373" s="355" t="s">
        <v>9738</v>
      </c>
      <c r="E4373" s="355" t="s">
        <v>2457</v>
      </c>
      <c r="F4373" s="355" t="s">
        <v>438</v>
      </c>
      <c r="G4373" s="355" t="s">
        <v>647</v>
      </c>
      <c r="H4373" s="430">
        <v>46160</v>
      </c>
      <c r="I4373" s="355">
        <f t="shared" si="77"/>
        <v>3</v>
      </c>
      <c r="J4373" s="430">
        <v>46160</v>
      </c>
      <c r="K4373" s="430">
        <v>23</v>
      </c>
      <c r="L4373" s="431" t="s">
        <v>408</v>
      </c>
      <c r="M4373" s="355" t="s">
        <v>13644</v>
      </c>
    </row>
    <row r="4374" spans="1:13">
      <c r="A4374" s="354">
        <v>45373</v>
      </c>
      <c r="B4374" s="355" t="s">
        <v>9739</v>
      </c>
      <c r="C4374" s="355" t="s">
        <v>414</v>
      </c>
      <c r="D4374" s="355" t="s">
        <v>9740</v>
      </c>
      <c r="E4374" s="355" t="s">
        <v>2457</v>
      </c>
      <c r="F4374" s="355" t="s">
        <v>438</v>
      </c>
      <c r="G4374" s="355" t="s">
        <v>647</v>
      </c>
      <c r="H4374" s="430">
        <v>46720</v>
      </c>
      <c r="I4374" s="355">
        <f t="shared" si="77"/>
        <v>3</v>
      </c>
      <c r="J4374" s="430">
        <v>46720</v>
      </c>
      <c r="K4374" s="430">
        <v>23</v>
      </c>
      <c r="L4374" s="431" t="s">
        <v>408</v>
      </c>
      <c r="M4374" s="355" t="s">
        <v>13646</v>
      </c>
    </row>
    <row r="4375" spans="1:13">
      <c r="A4375" s="354">
        <v>45378</v>
      </c>
      <c r="B4375" s="355" t="s">
        <v>9741</v>
      </c>
      <c r="C4375" s="355" t="s">
        <v>414</v>
      </c>
      <c r="D4375" s="355" t="s">
        <v>9742</v>
      </c>
      <c r="E4375" s="355" t="s">
        <v>2457</v>
      </c>
      <c r="F4375" s="355" t="s">
        <v>438</v>
      </c>
      <c r="G4375" s="355" t="s">
        <v>647</v>
      </c>
      <c r="H4375" s="430">
        <v>46460</v>
      </c>
      <c r="I4375" s="355">
        <f t="shared" si="77"/>
        <v>3</v>
      </c>
      <c r="J4375" s="430">
        <v>46460</v>
      </c>
      <c r="K4375" s="430">
        <v>23</v>
      </c>
      <c r="L4375" s="431" t="s">
        <v>408</v>
      </c>
      <c r="M4375" s="355" t="s">
        <v>13646</v>
      </c>
    </row>
    <row r="4376" spans="1:13">
      <c r="A4376" s="354">
        <v>45384</v>
      </c>
      <c r="B4376" s="355" t="s">
        <v>9743</v>
      </c>
      <c r="C4376" s="355" t="s">
        <v>618</v>
      </c>
      <c r="D4376" s="355" t="s">
        <v>9744</v>
      </c>
      <c r="E4376" s="355" t="s">
        <v>597</v>
      </c>
      <c r="F4376" s="355" t="s">
        <v>598</v>
      </c>
      <c r="G4376" s="355" t="s">
        <v>647</v>
      </c>
      <c r="H4376" s="430">
        <v>41840</v>
      </c>
      <c r="I4376" s="355">
        <f t="shared" si="77"/>
        <v>4</v>
      </c>
      <c r="J4376" s="430">
        <v>41840</v>
      </c>
      <c r="K4376" s="430">
        <v>21</v>
      </c>
      <c r="L4376" s="431" t="s">
        <v>408</v>
      </c>
      <c r="M4376" s="355" t="s">
        <v>13647</v>
      </c>
    </row>
    <row r="4377" spans="1:13">
      <c r="A4377" s="354">
        <v>45384</v>
      </c>
      <c r="B4377" s="355" t="s">
        <v>9745</v>
      </c>
      <c r="C4377" s="355" t="s">
        <v>605</v>
      </c>
      <c r="D4377" s="355" t="s">
        <v>9746</v>
      </c>
      <c r="E4377" s="355" t="s">
        <v>597</v>
      </c>
      <c r="F4377" s="355" t="s">
        <v>598</v>
      </c>
      <c r="G4377" s="355" t="s">
        <v>647</v>
      </c>
      <c r="H4377" s="430">
        <v>42340</v>
      </c>
      <c r="I4377" s="355">
        <f t="shared" ref="I4377:I4409" si="78">MONTH(A4377)</f>
        <v>4</v>
      </c>
      <c r="J4377" s="430">
        <v>42340</v>
      </c>
      <c r="K4377" s="430">
        <v>21</v>
      </c>
      <c r="L4377" s="431" t="s">
        <v>408</v>
      </c>
      <c r="M4377" s="355" t="s">
        <v>13647</v>
      </c>
    </row>
    <row r="4378" spans="1:13">
      <c r="A4378" s="354">
        <v>45385</v>
      </c>
      <c r="B4378" s="355" t="s">
        <v>9747</v>
      </c>
      <c r="C4378" s="355" t="s">
        <v>8452</v>
      </c>
      <c r="D4378" s="355" t="s">
        <v>9748</v>
      </c>
      <c r="E4378" s="355" t="s">
        <v>597</v>
      </c>
      <c r="F4378" s="355" t="s">
        <v>598</v>
      </c>
      <c r="G4378" s="355" t="s">
        <v>647</v>
      </c>
      <c r="H4378" s="430">
        <v>42140</v>
      </c>
      <c r="I4378" s="355">
        <f t="shared" si="78"/>
        <v>4</v>
      </c>
      <c r="J4378" s="430">
        <v>42140</v>
      </c>
      <c r="K4378" s="430">
        <v>21</v>
      </c>
      <c r="L4378" s="431" t="s">
        <v>408</v>
      </c>
      <c r="M4378" s="355" t="s">
        <v>13647</v>
      </c>
    </row>
    <row r="4379" spans="1:13">
      <c r="A4379" s="354">
        <v>45385</v>
      </c>
      <c r="B4379" s="355" t="s">
        <v>9749</v>
      </c>
      <c r="C4379" s="355" t="s">
        <v>613</v>
      </c>
      <c r="D4379" s="355" t="s">
        <v>9750</v>
      </c>
      <c r="E4379" s="355" t="s">
        <v>597</v>
      </c>
      <c r="F4379" s="355" t="s">
        <v>598</v>
      </c>
      <c r="G4379" s="355" t="s">
        <v>647</v>
      </c>
      <c r="H4379" s="430">
        <v>41520</v>
      </c>
      <c r="I4379" s="355">
        <f t="shared" si="78"/>
        <v>4</v>
      </c>
      <c r="J4379" s="430">
        <v>41520</v>
      </c>
      <c r="K4379" s="430">
        <v>21</v>
      </c>
      <c r="L4379" s="431" t="s">
        <v>408</v>
      </c>
      <c r="M4379" s="355" t="s">
        <v>13648</v>
      </c>
    </row>
    <row r="4380" spans="1:13">
      <c r="A4380" s="354">
        <v>45393</v>
      </c>
      <c r="B4380" s="355" t="s">
        <v>9751</v>
      </c>
      <c r="C4380" s="355" t="s">
        <v>602</v>
      </c>
      <c r="D4380" s="355" t="s">
        <v>9752</v>
      </c>
      <c r="E4380" s="355" t="s">
        <v>597</v>
      </c>
      <c r="F4380" s="355" t="s">
        <v>598</v>
      </c>
      <c r="G4380" s="355" t="s">
        <v>647</v>
      </c>
      <c r="H4380" s="430">
        <v>42400</v>
      </c>
      <c r="I4380" s="355">
        <f t="shared" si="78"/>
        <v>4</v>
      </c>
      <c r="J4380" s="430">
        <v>42400</v>
      </c>
      <c r="K4380" s="430">
        <v>21</v>
      </c>
      <c r="L4380" s="431" t="s">
        <v>408</v>
      </c>
      <c r="M4380" s="355" t="s">
        <v>13648</v>
      </c>
    </row>
    <row r="4381" spans="1:13">
      <c r="A4381" s="354">
        <v>45393</v>
      </c>
      <c r="B4381" s="355" t="s">
        <v>9753</v>
      </c>
      <c r="C4381" s="355" t="s">
        <v>9754</v>
      </c>
      <c r="D4381" s="355" t="s">
        <v>9755</v>
      </c>
      <c r="E4381" s="355" t="s">
        <v>597</v>
      </c>
      <c r="F4381" s="355" t="s">
        <v>598</v>
      </c>
      <c r="G4381" s="355" t="s">
        <v>647</v>
      </c>
      <c r="H4381" s="430">
        <v>42300</v>
      </c>
      <c r="I4381" s="355">
        <f t="shared" si="78"/>
        <v>4</v>
      </c>
      <c r="J4381" s="430">
        <v>42300</v>
      </c>
      <c r="K4381" s="430">
        <v>21</v>
      </c>
      <c r="L4381" s="431" t="s">
        <v>408</v>
      </c>
      <c r="M4381" s="355" t="s">
        <v>13648</v>
      </c>
    </row>
    <row r="4382" spans="1:13">
      <c r="A4382" s="354">
        <v>45393</v>
      </c>
      <c r="B4382" s="355" t="s">
        <v>9756</v>
      </c>
      <c r="C4382" s="355" t="s">
        <v>606</v>
      </c>
      <c r="D4382" s="355" t="s">
        <v>9757</v>
      </c>
      <c r="E4382" s="355" t="s">
        <v>597</v>
      </c>
      <c r="F4382" s="355" t="s">
        <v>598</v>
      </c>
      <c r="G4382" s="355" t="s">
        <v>647</v>
      </c>
      <c r="H4382" s="430">
        <v>20058</v>
      </c>
      <c r="I4382" s="355">
        <f t="shared" si="78"/>
        <v>4</v>
      </c>
      <c r="J4382" s="430">
        <v>20058</v>
      </c>
      <c r="K4382" s="430">
        <v>10</v>
      </c>
      <c r="L4382" s="431" t="s">
        <v>408</v>
      </c>
      <c r="M4382" s="355" t="s">
        <v>13647</v>
      </c>
    </row>
    <row r="4383" spans="1:13">
      <c r="A4383" s="354">
        <v>45393</v>
      </c>
      <c r="B4383" s="355" t="s">
        <v>9756</v>
      </c>
      <c r="C4383" s="355" t="s">
        <v>606</v>
      </c>
      <c r="D4383" s="355" t="s">
        <v>9757</v>
      </c>
      <c r="E4383" s="355" t="s">
        <v>597</v>
      </c>
      <c r="F4383" s="355" t="s">
        <v>598</v>
      </c>
      <c r="G4383" s="355" t="s">
        <v>647</v>
      </c>
      <c r="H4383" s="430">
        <v>22062</v>
      </c>
      <c r="I4383" s="355">
        <f t="shared" si="78"/>
        <v>4</v>
      </c>
      <c r="J4383" s="430">
        <v>22062</v>
      </c>
      <c r="K4383" s="430">
        <v>11</v>
      </c>
      <c r="L4383" s="431" t="s">
        <v>408</v>
      </c>
      <c r="M4383" s="355" t="s">
        <v>13648</v>
      </c>
    </row>
    <row r="4384" spans="1:13">
      <c r="A4384" s="354">
        <v>45399</v>
      </c>
      <c r="B4384" s="355" t="s">
        <v>9758</v>
      </c>
      <c r="C4384" s="355" t="s">
        <v>610</v>
      </c>
      <c r="D4384" s="355" t="s">
        <v>9759</v>
      </c>
      <c r="E4384" s="355" t="s">
        <v>597</v>
      </c>
      <c r="F4384" s="355" t="s">
        <v>598</v>
      </c>
      <c r="G4384" s="355" t="s">
        <v>647</v>
      </c>
      <c r="H4384" s="430">
        <v>41040</v>
      </c>
      <c r="I4384" s="355">
        <f t="shared" si="78"/>
        <v>4</v>
      </c>
      <c r="J4384" s="430">
        <v>41040</v>
      </c>
      <c r="K4384" s="430">
        <v>21</v>
      </c>
      <c r="L4384" s="431" t="s">
        <v>408</v>
      </c>
      <c r="M4384" s="355" t="s">
        <v>13649</v>
      </c>
    </row>
    <row r="4385" spans="1:13">
      <c r="A4385" s="354">
        <v>45399</v>
      </c>
      <c r="B4385" s="355" t="s">
        <v>9760</v>
      </c>
      <c r="C4385" s="355" t="s">
        <v>614</v>
      </c>
      <c r="D4385" s="355" t="s">
        <v>9761</v>
      </c>
      <c r="E4385" s="355" t="s">
        <v>597</v>
      </c>
      <c r="F4385" s="355" t="s">
        <v>598</v>
      </c>
      <c r="G4385" s="355" t="s">
        <v>647</v>
      </c>
      <c r="H4385" s="430">
        <v>40980</v>
      </c>
      <c r="I4385" s="355">
        <f t="shared" si="78"/>
        <v>4</v>
      </c>
      <c r="J4385" s="430">
        <v>40980</v>
      </c>
      <c r="K4385" s="430">
        <v>21</v>
      </c>
      <c r="L4385" s="431" t="s">
        <v>408</v>
      </c>
      <c r="M4385" s="355" t="s">
        <v>13649</v>
      </c>
    </row>
    <row r="4386" spans="1:13">
      <c r="A4386" s="354">
        <v>45401</v>
      </c>
      <c r="B4386" s="355" t="s">
        <v>9762</v>
      </c>
      <c r="C4386" s="355" t="s">
        <v>616</v>
      </c>
      <c r="D4386" s="355" t="s">
        <v>9763</v>
      </c>
      <c r="E4386" s="355" t="s">
        <v>597</v>
      </c>
      <c r="F4386" s="355" t="s">
        <v>598</v>
      </c>
      <c r="G4386" s="355" t="s">
        <v>647</v>
      </c>
      <c r="H4386" s="430">
        <v>42220</v>
      </c>
      <c r="I4386" s="355">
        <f t="shared" si="78"/>
        <v>4</v>
      </c>
      <c r="J4386" s="430">
        <v>42220</v>
      </c>
      <c r="K4386" s="430">
        <v>21</v>
      </c>
      <c r="L4386" s="355" t="s">
        <v>408</v>
      </c>
      <c r="M4386" s="355" t="s">
        <v>13647</v>
      </c>
    </row>
    <row r="4387" spans="1:13">
      <c r="A4387" s="354">
        <v>45405</v>
      </c>
      <c r="B4387" s="355" t="s">
        <v>9764</v>
      </c>
      <c r="C4387" s="355" t="s">
        <v>613</v>
      </c>
      <c r="D4387" s="355" t="s">
        <v>9765</v>
      </c>
      <c r="E4387" s="355" t="s">
        <v>597</v>
      </c>
      <c r="F4387" s="355" t="s">
        <v>598</v>
      </c>
      <c r="G4387" s="355" t="s">
        <v>647</v>
      </c>
      <c r="H4387" s="430">
        <v>42560</v>
      </c>
      <c r="I4387" s="355">
        <f t="shared" si="78"/>
        <v>4</v>
      </c>
      <c r="J4387" s="430">
        <v>42560</v>
      </c>
      <c r="K4387" s="430">
        <v>21</v>
      </c>
      <c r="L4387" s="431" t="s">
        <v>408</v>
      </c>
      <c r="M4387" s="355" t="s">
        <v>13647</v>
      </c>
    </row>
    <row r="4388" spans="1:13">
      <c r="A4388" s="354">
        <v>45405</v>
      </c>
      <c r="B4388" s="355" t="s">
        <v>9766</v>
      </c>
      <c r="C4388" s="355" t="s">
        <v>612</v>
      </c>
      <c r="D4388" s="355" t="s">
        <v>9767</v>
      </c>
      <c r="E4388" s="355" t="s">
        <v>597</v>
      </c>
      <c r="F4388" s="355" t="s">
        <v>598</v>
      </c>
      <c r="G4388" s="355" t="s">
        <v>647</v>
      </c>
      <c r="H4388" s="430">
        <v>41540</v>
      </c>
      <c r="I4388" s="355">
        <f t="shared" si="78"/>
        <v>4</v>
      </c>
      <c r="J4388" s="430">
        <v>41540</v>
      </c>
      <c r="K4388" s="430">
        <v>21</v>
      </c>
      <c r="L4388" s="431" t="s">
        <v>408</v>
      </c>
      <c r="M4388" s="355" t="s">
        <v>13649</v>
      </c>
    </row>
    <row r="4389" spans="1:13">
      <c r="A4389" s="354">
        <v>45408</v>
      </c>
      <c r="B4389" s="355" t="s">
        <v>9768</v>
      </c>
      <c r="C4389" s="355" t="s">
        <v>613</v>
      </c>
      <c r="D4389" s="355" t="s">
        <v>9769</v>
      </c>
      <c r="E4389" s="355" t="s">
        <v>597</v>
      </c>
      <c r="F4389" s="355" t="s">
        <v>598</v>
      </c>
      <c r="G4389" s="355" t="s">
        <v>647</v>
      </c>
      <c r="H4389" s="430">
        <v>42900</v>
      </c>
      <c r="I4389" s="355">
        <f t="shared" si="78"/>
        <v>4</v>
      </c>
      <c r="J4389" s="430">
        <v>42900</v>
      </c>
      <c r="K4389" s="430">
        <v>21</v>
      </c>
      <c r="L4389" s="431" t="s">
        <v>408</v>
      </c>
      <c r="M4389" s="355" t="s">
        <v>13649</v>
      </c>
    </row>
    <row r="4390" spans="1:13">
      <c r="A4390" s="354">
        <v>45408</v>
      </c>
      <c r="B4390" s="355" t="s">
        <v>9770</v>
      </c>
      <c r="C4390" s="355" t="s">
        <v>602</v>
      </c>
      <c r="D4390" s="355" t="s">
        <v>9771</v>
      </c>
      <c r="E4390" s="355" t="s">
        <v>597</v>
      </c>
      <c r="F4390" s="355" t="s">
        <v>598</v>
      </c>
      <c r="G4390" s="355" t="s">
        <v>647</v>
      </c>
      <c r="H4390" s="430">
        <v>41400</v>
      </c>
      <c r="I4390" s="355">
        <f t="shared" si="78"/>
        <v>4</v>
      </c>
      <c r="J4390" s="430">
        <v>41400</v>
      </c>
      <c r="K4390" s="430">
        <v>21</v>
      </c>
      <c r="L4390" s="431" t="s">
        <v>408</v>
      </c>
      <c r="M4390" s="355" t="s">
        <v>13649</v>
      </c>
    </row>
    <row r="4391" spans="1:13">
      <c r="A4391" s="354">
        <v>45385</v>
      </c>
      <c r="B4391" s="355" t="s">
        <v>9772</v>
      </c>
      <c r="C4391" s="355" t="s">
        <v>9773</v>
      </c>
      <c r="D4391" s="355" t="s">
        <v>9774</v>
      </c>
      <c r="E4391" s="355" t="s">
        <v>2457</v>
      </c>
      <c r="F4391" s="355" t="s">
        <v>438</v>
      </c>
      <c r="G4391" s="355" t="s">
        <v>647</v>
      </c>
      <c r="H4391" s="430">
        <v>46420</v>
      </c>
      <c r="I4391" s="355">
        <f t="shared" si="78"/>
        <v>4</v>
      </c>
      <c r="J4391" s="430">
        <v>46420</v>
      </c>
      <c r="K4391" s="430">
        <v>23</v>
      </c>
      <c r="L4391" s="431" t="s">
        <v>408</v>
      </c>
      <c r="M4391" s="355" t="s">
        <v>13648</v>
      </c>
    </row>
    <row r="4392" spans="1:13">
      <c r="A4392" s="354">
        <v>45391</v>
      </c>
      <c r="B4392" s="355" t="s">
        <v>9775</v>
      </c>
      <c r="C4392" s="355" t="s">
        <v>410</v>
      </c>
      <c r="D4392" s="355" t="s">
        <v>9776</v>
      </c>
      <c r="E4392" s="355" t="s">
        <v>2457</v>
      </c>
      <c r="F4392" s="355" t="s">
        <v>438</v>
      </c>
      <c r="G4392" s="355" t="s">
        <v>647</v>
      </c>
      <c r="H4392" s="430">
        <v>46100</v>
      </c>
      <c r="I4392" s="355">
        <f t="shared" si="78"/>
        <v>4</v>
      </c>
      <c r="J4392" s="430">
        <v>46100</v>
      </c>
      <c r="K4392" s="430">
        <v>23</v>
      </c>
      <c r="L4392" s="431" t="s">
        <v>408</v>
      </c>
      <c r="M4392" s="355" t="s">
        <v>13648</v>
      </c>
    </row>
    <row r="4393" spans="1:13">
      <c r="A4393" s="354">
        <v>45397</v>
      </c>
      <c r="B4393" s="355" t="s">
        <v>9777</v>
      </c>
      <c r="C4393" s="355" t="s">
        <v>404</v>
      </c>
      <c r="D4393" s="355" t="s">
        <v>9778</v>
      </c>
      <c r="E4393" s="355" t="s">
        <v>2457</v>
      </c>
      <c r="F4393" s="355" t="s">
        <v>438</v>
      </c>
      <c r="G4393" s="355" t="s">
        <v>647</v>
      </c>
      <c r="H4393" s="430">
        <v>46220</v>
      </c>
      <c r="I4393" s="355">
        <f t="shared" si="78"/>
        <v>4</v>
      </c>
      <c r="J4393" s="430">
        <v>46220</v>
      </c>
      <c r="K4393" s="430">
        <v>23</v>
      </c>
      <c r="L4393" s="431" t="s">
        <v>408</v>
      </c>
      <c r="M4393" s="355" t="s">
        <v>13647</v>
      </c>
    </row>
    <row r="4394" spans="1:13">
      <c r="A4394" s="354">
        <v>45406</v>
      </c>
      <c r="B4394" s="355" t="s">
        <v>9779</v>
      </c>
      <c r="C4394" s="355" t="s">
        <v>409</v>
      </c>
      <c r="D4394" s="355" t="s">
        <v>9780</v>
      </c>
      <c r="E4394" s="355" t="s">
        <v>2457</v>
      </c>
      <c r="F4394" s="355" t="s">
        <v>438</v>
      </c>
      <c r="G4394" s="355" t="s">
        <v>647</v>
      </c>
      <c r="H4394" s="430">
        <v>45780</v>
      </c>
      <c r="I4394" s="355">
        <f t="shared" si="78"/>
        <v>4</v>
      </c>
      <c r="J4394" s="430">
        <v>45780</v>
      </c>
      <c r="K4394" s="430">
        <v>23</v>
      </c>
      <c r="L4394" s="431" t="s">
        <v>408</v>
      </c>
      <c r="M4394" s="355" t="s">
        <v>13649</v>
      </c>
    </row>
    <row r="4395" spans="1:13">
      <c r="A4395" s="354">
        <v>45411</v>
      </c>
      <c r="B4395" s="355" t="s">
        <v>9781</v>
      </c>
      <c r="C4395" s="355" t="s">
        <v>612</v>
      </c>
      <c r="D4395" s="355" t="s">
        <v>9782</v>
      </c>
      <c r="E4395" s="355" t="s">
        <v>597</v>
      </c>
      <c r="F4395" s="355" t="s">
        <v>598</v>
      </c>
      <c r="G4395" s="355" t="s">
        <v>647</v>
      </c>
      <c r="H4395" s="430">
        <v>23897</v>
      </c>
      <c r="I4395" s="355">
        <f t="shared" si="78"/>
        <v>4</v>
      </c>
      <c r="J4395" s="430">
        <v>23897</v>
      </c>
      <c r="K4395" s="430">
        <v>12</v>
      </c>
      <c r="L4395" s="431" t="s">
        <v>408</v>
      </c>
      <c r="M4395" s="355" t="s">
        <v>13650</v>
      </c>
    </row>
    <row r="4396" spans="1:13">
      <c r="A4396" s="354">
        <v>45411</v>
      </c>
      <c r="B4396" s="355" t="s">
        <v>9781</v>
      </c>
      <c r="C4396" s="355" t="s">
        <v>612</v>
      </c>
      <c r="D4396" s="355" t="s">
        <v>9782</v>
      </c>
      <c r="E4396" s="355" t="s">
        <v>597</v>
      </c>
      <c r="F4396" s="355" t="s">
        <v>598</v>
      </c>
      <c r="G4396" s="355" t="s">
        <v>647</v>
      </c>
      <c r="H4396" s="430">
        <v>17923</v>
      </c>
      <c r="I4396" s="355">
        <f t="shared" si="78"/>
        <v>4</v>
      </c>
      <c r="J4396" s="430">
        <v>17923</v>
      </c>
      <c r="K4396" s="430">
        <v>9</v>
      </c>
      <c r="L4396" s="431" t="s">
        <v>408</v>
      </c>
      <c r="M4396" s="355" t="s">
        <v>13649</v>
      </c>
    </row>
    <row r="4397" spans="1:13">
      <c r="A4397" s="354">
        <v>45412</v>
      </c>
      <c r="B4397" s="355" t="s">
        <v>9783</v>
      </c>
      <c r="C4397" s="355" t="s">
        <v>601</v>
      </c>
      <c r="D4397" s="355" t="s">
        <v>9784</v>
      </c>
      <c r="E4397" s="355" t="s">
        <v>597</v>
      </c>
      <c r="F4397" s="355" t="s">
        <v>598</v>
      </c>
      <c r="G4397" s="355" t="s">
        <v>647</v>
      </c>
      <c r="H4397" s="430">
        <v>42700</v>
      </c>
      <c r="I4397" s="355">
        <f t="shared" si="78"/>
        <v>4</v>
      </c>
      <c r="J4397" s="430">
        <v>42700</v>
      </c>
      <c r="K4397" s="430">
        <v>21</v>
      </c>
      <c r="L4397" s="431" t="s">
        <v>408</v>
      </c>
      <c r="M4397" s="355" t="s">
        <v>13651</v>
      </c>
    </row>
    <row r="4398" spans="1:13">
      <c r="A4398" s="354">
        <v>45415</v>
      </c>
      <c r="B4398" s="355" t="s">
        <v>9785</v>
      </c>
      <c r="C4398" s="355" t="s">
        <v>8446</v>
      </c>
      <c r="D4398" s="355" t="s">
        <v>9786</v>
      </c>
      <c r="E4398" s="355" t="s">
        <v>597</v>
      </c>
      <c r="F4398" s="355" t="s">
        <v>598</v>
      </c>
      <c r="G4398" s="355" t="s">
        <v>647</v>
      </c>
      <c r="H4398" s="430">
        <v>42200</v>
      </c>
      <c r="I4398" s="355">
        <f t="shared" si="78"/>
        <v>5</v>
      </c>
      <c r="J4398" s="430">
        <v>42200</v>
      </c>
      <c r="K4398" s="430">
        <v>21</v>
      </c>
      <c r="L4398" s="431" t="s">
        <v>408</v>
      </c>
      <c r="M4398" s="355" t="s">
        <v>13651</v>
      </c>
    </row>
    <row r="4399" spans="1:13">
      <c r="A4399" s="354">
        <v>45415</v>
      </c>
      <c r="B4399" s="355" t="s">
        <v>9787</v>
      </c>
      <c r="C4399" s="355" t="s">
        <v>9632</v>
      </c>
      <c r="D4399" s="355" t="s">
        <v>9788</v>
      </c>
      <c r="E4399" s="355" t="s">
        <v>597</v>
      </c>
      <c r="F4399" s="355" t="s">
        <v>598</v>
      </c>
      <c r="G4399" s="355" t="s">
        <v>647</v>
      </c>
      <c r="H4399" s="430">
        <v>42020</v>
      </c>
      <c r="I4399" s="355">
        <f t="shared" si="78"/>
        <v>5</v>
      </c>
      <c r="J4399" s="430">
        <v>42020</v>
      </c>
      <c r="K4399" s="430">
        <v>21</v>
      </c>
      <c r="L4399" s="431" t="s">
        <v>408</v>
      </c>
      <c r="M4399" s="355" t="s">
        <v>13651</v>
      </c>
    </row>
    <row r="4400" spans="1:13">
      <c r="A4400" s="354">
        <v>45421</v>
      </c>
      <c r="B4400" s="355" t="s">
        <v>9789</v>
      </c>
      <c r="C4400" s="355" t="s">
        <v>603</v>
      </c>
      <c r="D4400" s="355" t="s">
        <v>9790</v>
      </c>
      <c r="E4400" s="355" t="s">
        <v>597</v>
      </c>
      <c r="F4400" s="355" t="s">
        <v>598</v>
      </c>
      <c r="G4400" s="355" t="s">
        <v>647</v>
      </c>
      <c r="H4400" s="430">
        <v>41560</v>
      </c>
      <c r="I4400" s="355">
        <f t="shared" si="78"/>
        <v>5</v>
      </c>
      <c r="J4400" s="430">
        <v>41560</v>
      </c>
      <c r="K4400" s="430">
        <v>21</v>
      </c>
      <c r="L4400" s="431" t="s">
        <v>408</v>
      </c>
      <c r="M4400" s="355" t="s">
        <v>13650</v>
      </c>
    </row>
    <row r="4401" spans="1:13">
      <c r="A4401" s="354">
        <v>45421</v>
      </c>
      <c r="B4401" s="355" t="s">
        <v>9791</v>
      </c>
      <c r="C4401" s="355" t="s">
        <v>8468</v>
      </c>
      <c r="D4401" s="355" t="s">
        <v>9792</v>
      </c>
      <c r="E4401" s="355" t="s">
        <v>597</v>
      </c>
      <c r="F4401" s="355" t="s">
        <v>598</v>
      </c>
      <c r="G4401" s="355" t="s">
        <v>647</v>
      </c>
      <c r="H4401" s="430">
        <v>42500</v>
      </c>
      <c r="I4401" s="355">
        <f t="shared" si="78"/>
        <v>5</v>
      </c>
      <c r="J4401" s="430">
        <v>42500</v>
      </c>
      <c r="K4401" s="430">
        <v>21</v>
      </c>
      <c r="L4401" s="431" t="s">
        <v>408</v>
      </c>
      <c r="M4401" s="355" t="s">
        <v>13650</v>
      </c>
    </row>
    <row r="4402" spans="1:13">
      <c r="A4402" s="354">
        <v>45422</v>
      </c>
      <c r="B4402" s="355" t="s">
        <v>9793</v>
      </c>
      <c r="C4402" s="355" t="s">
        <v>602</v>
      </c>
      <c r="D4402" s="355" t="s">
        <v>9794</v>
      </c>
      <c r="E4402" s="355" t="s">
        <v>597</v>
      </c>
      <c r="F4402" s="355" t="s">
        <v>598</v>
      </c>
      <c r="G4402" s="355" t="s">
        <v>647</v>
      </c>
      <c r="H4402" s="430">
        <v>41740</v>
      </c>
      <c r="I4402" s="355">
        <f t="shared" si="78"/>
        <v>5</v>
      </c>
      <c r="J4402" s="430">
        <v>41740</v>
      </c>
      <c r="K4402" s="430">
        <v>21</v>
      </c>
      <c r="L4402" s="431" t="s">
        <v>408</v>
      </c>
      <c r="M4402" s="355" t="s">
        <v>13650</v>
      </c>
    </row>
    <row r="4403" spans="1:13">
      <c r="A4403" s="354">
        <v>45422</v>
      </c>
      <c r="B4403" s="355" t="s">
        <v>9795</v>
      </c>
      <c r="C4403" s="355" t="s">
        <v>9796</v>
      </c>
      <c r="D4403" s="355" t="s">
        <v>9797</v>
      </c>
      <c r="E4403" s="355" t="s">
        <v>597</v>
      </c>
      <c r="F4403" s="355" t="s">
        <v>598</v>
      </c>
      <c r="G4403" s="355" t="s">
        <v>647</v>
      </c>
      <c r="H4403" s="430">
        <v>42280</v>
      </c>
      <c r="I4403" s="355">
        <f t="shared" si="78"/>
        <v>5</v>
      </c>
      <c r="J4403" s="430">
        <v>42280</v>
      </c>
      <c r="K4403" s="430">
        <v>21</v>
      </c>
      <c r="L4403" s="431" t="s">
        <v>408</v>
      </c>
      <c r="M4403" s="355" t="s">
        <v>13650</v>
      </c>
    </row>
    <row r="4404" spans="1:13">
      <c r="A4404" s="354">
        <v>45426</v>
      </c>
      <c r="B4404" s="355" t="s">
        <v>9798</v>
      </c>
      <c r="C4404" s="355" t="s">
        <v>612</v>
      </c>
      <c r="D4404" s="355" t="s">
        <v>9799</v>
      </c>
      <c r="E4404" s="355" t="s">
        <v>597</v>
      </c>
      <c r="F4404" s="355" t="s">
        <v>598</v>
      </c>
      <c r="G4404" s="355" t="s">
        <v>647</v>
      </c>
      <c r="H4404" s="430">
        <v>42120</v>
      </c>
      <c r="I4404" s="355">
        <f t="shared" si="78"/>
        <v>5</v>
      </c>
      <c r="J4404" s="430">
        <v>42120</v>
      </c>
      <c r="K4404" s="430">
        <v>21</v>
      </c>
      <c r="L4404" s="431" t="s">
        <v>408</v>
      </c>
      <c r="M4404" s="355" t="s">
        <v>13651</v>
      </c>
    </row>
    <row r="4405" spans="1:13">
      <c r="A4405" s="354">
        <v>45426</v>
      </c>
      <c r="B4405" s="355" t="s">
        <v>9800</v>
      </c>
      <c r="C4405" s="355" t="s">
        <v>615</v>
      </c>
      <c r="D4405" s="355" t="s">
        <v>9801</v>
      </c>
      <c r="E4405" s="355" t="s">
        <v>597</v>
      </c>
      <c r="F4405" s="355" t="s">
        <v>598</v>
      </c>
      <c r="G4405" s="355" t="s">
        <v>647</v>
      </c>
      <c r="H4405" s="430">
        <v>41960</v>
      </c>
      <c r="I4405" s="355">
        <f t="shared" si="78"/>
        <v>5</v>
      </c>
      <c r="J4405" s="430">
        <v>41960</v>
      </c>
      <c r="K4405" s="430">
        <v>21</v>
      </c>
      <c r="L4405" s="431" t="s">
        <v>408</v>
      </c>
      <c r="M4405" s="355" t="s">
        <v>13651</v>
      </c>
    </row>
    <row r="4406" spans="1:13">
      <c r="A4406" s="354">
        <v>45429</v>
      </c>
      <c r="B4406" s="355" t="s">
        <v>9802</v>
      </c>
      <c r="C4406" s="355" t="s">
        <v>617</v>
      </c>
      <c r="D4406" s="355" t="s">
        <v>9803</v>
      </c>
      <c r="E4406" s="355" t="s">
        <v>597</v>
      </c>
      <c r="F4406" s="355" t="s">
        <v>598</v>
      </c>
      <c r="G4406" s="355" t="s">
        <v>647</v>
      </c>
      <c r="H4406" s="430">
        <v>36034</v>
      </c>
      <c r="I4406" s="355">
        <f t="shared" si="78"/>
        <v>5</v>
      </c>
      <c r="J4406" s="430">
        <v>36034</v>
      </c>
      <c r="K4406" s="430">
        <v>18</v>
      </c>
      <c r="L4406" s="431" t="s">
        <v>408</v>
      </c>
      <c r="M4406" s="355" t="s">
        <v>13652</v>
      </c>
    </row>
    <row r="4407" spans="1:13">
      <c r="A4407" s="354">
        <v>45429</v>
      </c>
      <c r="B4407" s="355" t="s">
        <v>9802</v>
      </c>
      <c r="C4407" s="355" t="s">
        <v>617</v>
      </c>
      <c r="D4407" s="355" t="s">
        <v>9803</v>
      </c>
      <c r="E4407" s="355" t="s">
        <v>597</v>
      </c>
      <c r="F4407" s="355" t="s">
        <v>598</v>
      </c>
      <c r="G4407" s="355" t="s">
        <v>647</v>
      </c>
      <c r="H4407" s="430">
        <v>6006</v>
      </c>
      <c r="I4407" s="355">
        <f t="shared" si="78"/>
        <v>5</v>
      </c>
      <c r="J4407" s="430">
        <v>6006</v>
      </c>
      <c r="K4407" s="430">
        <v>3</v>
      </c>
      <c r="L4407" s="431" t="s">
        <v>408</v>
      </c>
      <c r="M4407" s="355" t="s">
        <v>13640</v>
      </c>
    </row>
    <row r="4408" spans="1:13">
      <c r="A4408" s="354">
        <v>45429</v>
      </c>
      <c r="B4408" s="355" t="s">
        <v>9804</v>
      </c>
      <c r="C4408" s="355" t="s">
        <v>612</v>
      </c>
      <c r="D4408" s="355" t="s">
        <v>9805</v>
      </c>
      <c r="E4408" s="355" t="s">
        <v>597</v>
      </c>
      <c r="F4408" s="355" t="s">
        <v>598</v>
      </c>
      <c r="G4408" s="355" t="s">
        <v>647</v>
      </c>
      <c r="H4408" s="430">
        <v>42200</v>
      </c>
      <c r="I4408" s="355">
        <f t="shared" si="78"/>
        <v>5</v>
      </c>
      <c r="J4408" s="430">
        <v>42200</v>
      </c>
      <c r="K4408" s="430">
        <v>21</v>
      </c>
      <c r="L4408" s="355" t="s">
        <v>408</v>
      </c>
      <c r="M4408" s="355" t="s">
        <v>13652</v>
      </c>
    </row>
    <row r="4409" spans="1:13">
      <c r="A4409" s="354">
        <v>45442</v>
      </c>
      <c r="B4409" s="355" t="s">
        <v>9806</v>
      </c>
      <c r="C4409" s="355" t="s">
        <v>9807</v>
      </c>
      <c r="D4409" s="355" t="s">
        <v>9808</v>
      </c>
      <c r="E4409" s="355" t="s">
        <v>597</v>
      </c>
      <c r="F4409" s="355" t="s">
        <v>598</v>
      </c>
      <c r="G4409" s="355" t="s">
        <v>647</v>
      </c>
      <c r="H4409" s="430">
        <v>3555</v>
      </c>
      <c r="I4409" s="355">
        <f t="shared" si="78"/>
        <v>5</v>
      </c>
      <c r="J4409" s="430">
        <v>3555</v>
      </c>
      <c r="K4409" s="430">
        <v>2</v>
      </c>
      <c r="L4409" s="355" t="s">
        <v>408</v>
      </c>
      <c r="M4409" s="355" t="s">
        <v>13652</v>
      </c>
    </row>
    <row r="4410" spans="1:13">
      <c r="A4410" s="432">
        <v>45442</v>
      </c>
      <c r="B4410" s="355" t="s">
        <v>9806</v>
      </c>
      <c r="C4410" s="355" t="s">
        <v>9807</v>
      </c>
      <c r="D4410" s="355" t="s">
        <v>9808</v>
      </c>
      <c r="E4410" s="355" t="s">
        <v>597</v>
      </c>
      <c r="F4410" s="355" t="s">
        <v>598</v>
      </c>
      <c r="G4410" s="355" t="s">
        <v>647</v>
      </c>
      <c r="H4410" s="430">
        <v>37965</v>
      </c>
      <c r="J4410" s="430">
        <v>37965</v>
      </c>
      <c r="K4410" s="430">
        <v>19</v>
      </c>
      <c r="L4410" s="355" t="s">
        <v>408</v>
      </c>
      <c r="M4410" s="355" t="s">
        <v>13640</v>
      </c>
    </row>
    <row r="4411" spans="1:13">
      <c r="A4411" s="354">
        <v>45433</v>
      </c>
      <c r="B4411" s="355" t="s">
        <v>9809</v>
      </c>
      <c r="C4411" s="355" t="s">
        <v>657</v>
      </c>
      <c r="D4411" s="355" t="s">
        <v>9810</v>
      </c>
      <c r="E4411" s="355" t="s">
        <v>597</v>
      </c>
      <c r="F4411" s="355" t="s">
        <v>598</v>
      </c>
      <c r="G4411" s="355" t="s">
        <v>647</v>
      </c>
      <c r="H4411" s="430">
        <v>42040</v>
      </c>
      <c r="I4411" s="355">
        <f t="shared" ref="I4411:I4474" si="79">MONTH(A4411)</f>
        <v>5</v>
      </c>
      <c r="J4411" s="430">
        <v>42040</v>
      </c>
      <c r="K4411" s="430">
        <v>21</v>
      </c>
      <c r="L4411" s="355" t="s">
        <v>408</v>
      </c>
      <c r="M4411" s="355" t="s">
        <v>13640</v>
      </c>
    </row>
    <row r="4412" spans="1:13">
      <c r="A4412" s="354">
        <v>45442</v>
      </c>
      <c r="B4412" s="355" t="s">
        <v>9811</v>
      </c>
      <c r="C4412" s="355" t="s">
        <v>9632</v>
      </c>
      <c r="D4412" s="355" t="s">
        <v>9812</v>
      </c>
      <c r="E4412" s="355" t="s">
        <v>597</v>
      </c>
      <c r="F4412" s="355" t="s">
        <v>598</v>
      </c>
      <c r="G4412" s="355" t="s">
        <v>647</v>
      </c>
      <c r="H4412" s="430">
        <v>41840</v>
      </c>
      <c r="I4412" s="355">
        <f t="shared" si="79"/>
        <v>5</v>
      </c>
      <c r="J4412" s="430">
        <v>41840</v>
      </c>
      <c r="K4412" s="430">
        <v>21</v>
      </c>
      <c r="L4412" s="355" t="s">
        <v>408</v>
      </c>
      <c r="M4412" s="355" t="s">
        <v>13652</v>
      </c>
    </row>
    <row r="4413" spans="1:13">
      <c r="A4413" s="354">
        <v>45449</v>
      </c>
      <c r="B4413" s="355" t="s">
        <v>9813</v>
      </c>
      <c r="C4413" s="355" t="s">
        <v>9814</v>
      </c>
      <c r="D4413" s="355" t="s">
        <v>9815</v>
      </c>
      <c r="E4413" s="355" t="s">
        <v>597</v>
      </c>
      <c r="F4413" s="355" t="s">
        <v>598</v>
      </c>
      <c r="G4413" s="355" t="s">
        <v>647</v>
      </c>
      <c r="H4413" s="430">
        <v>28180</v>
      </c>
      <c r="I4413" s="355">
        <f t="shared" si="79"/>
        <v>6</v>
      </c>
      <c r="J4413" s="430">
        <v>28180</v>
      </c>
      <c r="K4413" s="430">
        <v>14</v>
      </c>
      <c r="L4413" s="355" t="s">
        <v>408</v>
      </c>
      <c r="M4413" s="355" t="s">
        <v>13653</v>
      </c>
    </row>
    <row r="4414" spans="1:13">
      <c r="A4414" s="354">
        <v>45449</v>
      </c>
      <c r="B4414" s="355" t="s">
        <v>9813</v>
      </c>
      <c r="C4414" s="355" t="s">
        <v>9814</v>
      </c>
      <c r="D4414" s="355" t="s">
        <v>9815</v>
      </c>
      <c r="E4414" s="355" t="s">
        <v>597</v>
      </c>
      <c r="F4414" s="355" t="s">
        <v>598</v>
      </c>
      <c r="G4414" s="355" t="s">
        <v>647</v>
      </c>
      <c r="H4414" s="430">
        <v>14240</v>
      </c>
      <c r="I4414" s="355">
        <f t="shared" si="79"/>
        <v>6</v>
      </c>
      <c r="J4414" s="430">
        <v>14240</v>
      </c>
      <c r="K4414" s="430">
        <v>7</v>
      </c>
      <c r="L4414" s="355" t="s">
        <v>408</v>
      </c>
      <c r="M4414" s="355" t="s">
        <v>13652</v>
      </c>
    </row>
    <row r="4415" spans="1:13">
      <c r="A4415" s="354">
        <v>45441</v>
      </c>
      <c r="B4415" s="355" t="s">
        <v>9816</v>
      </c>
      <c r="C4415" s="355" t="s">
        <v>9796</v>
      </c>
      <c r="D4415" s="355" t="s">
        <v>9817</v>
      </c>
      <c r="E4415" s="355" t="s">
        <v>597</v>
      </c>
      <c r="F4415" s="355" t="s">
        <v>598</v>
      </c>
      <c r="G4415" s="355" t="s">
        <v>647</v>
      </c>
      <c r="H4415" s="430">
        <v>42780</v>
      </c>
      <c r="I4415" s="355">
        <f t="shared" si="79"/>
        <v>5</v>
      </c>
      <c r="J4415" s="430">
        <v>42780</v>
      </c>
      <c r="K4415" s="430">
        <v>21</v>
      </c>
      <c r="L4415" s="355" t="s">
        <v>408</v>
      </c>
      <c r="M4415" s="355" t="s">
        <v>13653</v>
      </c>
    </row>
    <row r="4416" spans="1:13">
      <c r="A4416" s="354">
        <v>45413</v>
      </c>
      <c r="B4416" s="355" t="s">
        <v>9818</v>
      </c>
      <c r="C4416" s="355" t="s">
        <v>404</v>
      </c>
      <c r="D4416" s="355" t="s">
        <v>9819</v>
      </c>
      <c r="E4416" s="355" t="s">
        <v>2457</v>
      </c>
      <c r="F4416" s="355" t="s">
        <v>438</v>
      </c>
      <c r="G4416" s="355" t="s">
        <v>647</v>
      </c>
      <c r="H4416" s="430">
        <v>46560</v>
      </c>
      <c r="I4416" s="355">
        <f t="shared" si="79"/>
        <v>5</v>
      </c>
      <c r="J4416" s="430">
        <v>46560</v>
      </c>
      <c r="K4416" s="430">
        <v>23</v>
      </c>
      <c r="L4416" s="431" t="s">
        <v>408</v>
      </c>
      <c r="M4416" s="355" t="s">
        <v>13650</v>
      </c>
    </row>
    <row r="4417" spans="1:13">
      <c r="A4417" s="354">
        <v>45419</v>
      </c>
      <c r="B4417" s="355" t="s">
        <v>9820</v>
      </c>
      <c r="C4417" s="355" t="s">
        <v>551</v>
      </c>
      <c r="D4417" s="355" t="s">
        <v>9821</v>
      </c>
      <c r="E4417" s="355" t="s">
        <v>2457</v>
      </c>
      <c r="F4417" s="355" t="s">
        <v>438</v>
      </c>
      <c r="G4417" s="355" t="s">
        <v>647</v>
      </c>
      <c r="H4417" s="430">
        <v>45480</v>
      </c>
      <c r="I4417" s="355">
        <f t="shared" si="79"/>
        <v>5</v>
      </c>
      <c r="J4417" s="430">
        <v>45480</v>
      </c>
      <c r="K4417" s="430">
        <v>23</v>
      </c>
      <c r="L4417" s="431" t="s">
        <v>408</v>
      </c>
      <c r="M4417" s="355" t="s">
        <v>13650</v>
      </c>
    </row>
    <row r="4418" spans="1:13">
      <c r="A4418" s="354">
        <v>45425</v>
      </c>
      <c r="B4418" s="355" t="s">
        <v>9822</v>
      </c>
      <c r="C4418" s="355" t="s">
        <v>2840</v>
      </c>
      <c r="D4418" s="355" t="s">
        <v>9823</v>
      </c>
      <c r="E4418" s="355" t="s">
        <v>2457</v>
      </c>
      <c r="F4418" s="355" t="s">
        <v>438</v>
      </c>
      <c r="G4418" s="355" t="s">
        <v>647</v>
      </c>
      <c r="H4418" s="430">
        <v>35625</v>
      </c>
      <c r="I4418" s="355">
        <f t="shared" si="79"/>
        <v>5</v>
      </c>
      <c r="J4418" s="430">
        <v>35625</v>
      </c>
      <c r="K4418" s="430">
        <v>18</v>
      </c>
      <c r="L4418" s="431" t="s">
        <v>408</v>
      </c>
      <c r="M4418" s="355" t="s">
        <v>13651</v>
      </c>
    </row>
    <row r="4419" spans="1:13">
      <c r="A4419" s="354">
        <v>45425</v>
      </c>
      <c r="B4419" s="355" t="s">
        <v>9822</v>
      </c>
      <c r="C4419" s="355" t="s">
        <v>2840</v>
      </c>
      <c r="D4419" s="355" t="s">
        <v>9823</v>
      </c>
      <c r="E4419" s="355" t="s">
        <v>2457</v>
      </c>
      <c r="F4419" s="355" t="s">
        <v>438</v>
      </c>
      <c r="G4419" s="355" t="s">
        <v>647</v>
      </c>
      <c r="H4419" s="430">
        <v>9895</v>
      </c>
      <c r="I4419" s="355">
        <f t="shared" si="79"/>
        <v>5</v>
      </c>
      <c r="J4419" s="430">
        <v>9895</v>
      </c>
      <c r="K4419" s="430">
        <v>5</v>
      </c>
      <c r="L4419" s="431" t="s">
        <v>408</v>
      </c>
      <c r="M4419" s="355" t="s">
        <v>13650</v>
      </c>
    </row>
    <row r="4420" spans="1:13">
      <c r="A4420" s="354">
        <v>45429</v>
      </c>
      <c r="B4420" s="355" t="s">
        <v>9824</v>
      </c>
      <c r="C4420" s="355" t="s">
        <v>441</v>
      </c>
      <c r="D4420" s="355" t="s">
        <v>9825</v>
      </c>
      <c r="E4420" s="355" t="s">
        <v>2457</v>
      </c>
      <c r="F4420" s="355" t="s">
        <v>438</v>
      </c>
      <c r="G4420" s="355" t="s">
        <v>647</v>
      </c>
      <c r="H4420" s="430">
        <v>25779</v>
      </c>
      <c r="I4420" s="355">
        <f t="shared" si="79"/>
        <v>5</v>
      </c>
      <c r="J4420" s="430">
        <v>25779</v>
      </c>
      <c r="K4420" s="430">
        <v>13</v>
      </c>
      <c r="L4420" s="431" t="s">
        <v>408</v>
      </c>
      <c r="M4420" s="355" t="s">
        <v>13640</v>
      </c>
    </row>
    <row r="4421" spans="1:13">
      <c r="A4421" s="354">
        <v>45429</v>
      </c>
      <c r="B4421" s="355" t="s">
        <v>9824</v>
      </c>
      <c r="C4421" s="355" t="s">
        <v>441</v>
      </c>
      <c r="D4421" s="355" t="s">
        <v>9825</v>
      </c>
      <c r="E4421" s="355" t="s">
        <v>2457</v>
      </c>
      <c r="F4421" s="355" t="s">
        <v>438</v>
      </c>
      <c r="G4421" s="355" t="s">
        <v>647</v>
      </c>
      <c r="H4421" s="430">
        <v>19841</v>
      </c>
      <c r="I4421" s="355">
        <f t="shared" si="79"/>
        <v>5</v>
      </c>
      <c r="J4421" s="430">
        <v>19841</v>
      </c>
      <c r="K4421" s="430">
        <v>10</v>
      </c>
      <c r="L4421" s="431" t="s">
        <v>408</v>
      </c>
      <c r="M4421" s="355" t="s">
        <v>13651</v>
      </c>
    </row>
    <row r="4422" spans="1:13">
      <c r="A4422" s="354">
        <v>45436</v>
      </c>
      <c r="B4422" s="355" t="s">
        <v>9826</v>
      </c>
      <c r="C4422" s="355" t="s">
        <v>441</v>
      </c>
      <c r="D4422" s="355" t="s">
        <v>9827</v>
      </c>
      <c r="E4422" s="355" t="s">
        <v>2457</v>
      </c>
      <c r="F4422" s="355" t="s">
        <v>438</v>
      </c>
      <c r="G4422" s="355" t="s">
        <v>647</v>
      </c>
      <c r="H4422" s="430">
        <v>46880</v>
      </c>
      <c r="I4422" s="355">
        <f t="shared" si="79"/>
        <v>5</v>
      </c>
      <c r="J4422" s="430">
        <v>46880</v>
      </c>
      <c r="K4422" s="430">
        <v>23</v>
      </c>
      <c r="L4422" s="431" t="s">
        <v>408</v>
      </c>
      <c r="M4422" s="355" t="s">
        <v>13653</v>
      </c>
    </row>
    <row r="4423" spans="1:13">
      <c r="A4423" s="354">
        <v>45448</v>
      </c>
      <c r="B4423" s="355" t="s">
        <v>9828</v>
      </c>
      <c r="C4423" s="355" t="s">
        <v>601</v>
      </c>
      <c r="D4423" s="355" t="s">
        <v>9829</v>
      </c>
      <c r="E4423" s="355" t="s">
        <v>597</v>
      </c>
      <c r="F4423" s="355" t="s">
        <v>598</v>
      </c>
      <c r="G4423" s="355" t="s">
        <v>647</v>
      </c>
      <c r="H4423" s="430">
        <v>42200</v>
      </c>
      <c r="I4423" s="355">
        <f t="shared" si="79"/>
        <v>6</v>
      </c>
      <c r="J4423" s="430">
        <v>42200</v>
      </c>
      <c r="K4423" s="430">
        <v>21</v>
      </c>
      <c r="L4423" s="431" t="s">
        <v>408</v>
      </c>
      <c r="M4423" s="355" t="s">
        <v>13652</v>
      </c>
    </row>
    <row r="4424" spans="1:13">
      <c r="A4424" s="354">
        <v>45453</v>
      </c>
      <c r="B4424" s="355" t="s">
        <v>9830</v>
      </c>
      <c r="C4424" s="355" t="s">
        <v>604</v>
      </c>
      <c r="D4424" s="355" t="s">
        <v>9831</v>
      </c>
      <c r="E4424" s="355" t="s">
        <v>597</v>
      </c>
      <c r="F4424" s="355" t="s">
        <v>598</v>
      </c>
      <c r="G4424" s="355" t="s">
        <v>647</v>
      </c>
      <c r="H4424" s="430">
        <v>43320</v>
      </c>
      <c r="I4424" s="355">
        <f t="shared" si="79"/>
        <v>6</v>
      </c>
      <c r="J4424" s="430">
        <v>43320</v>
      </c>
      <c r="K4424" s="430">
        <v>21</v>
      </c>
      <c r="L4424" s="431" t="s">
        <v>408</v>
      </c>
      <c r="M4424" s="355" t="s">
        <v>13654</v>
      </c>
    </row>
    <row r="4425" spans="1:13">
      <c r="A4425" s="354">
        <v>45455</v>
      </c>
      <c r="B4425" s="355" t="s">
        <v>9832</v>
      </c>
      <c r="C4425" s="355" t="s">
        <v>608</v>
      </c>
      <c r="D4425" s="355" t="s">
        <v>9833</v>
      </c>
      <c r="E4425" s="355" t="s">
        <v>597</v>
      </c>
      <c r="F4425" s="355" t="s">
        <v>598</v>
      </c>
      <c r="G4425" s="355" t="s">
        <v>647</v>
      </c>
      <c r="H4425" s="430">
        <v>42480</v>
      </c>
      <c r="I4425" s="355">
        <f t="shared" si="79"/>
        <v>6</v>
      </c>
      <c r="J4425" s="430">
        <v>42480</v>
      </c>
      <c r="K4425" s="430">
        <v>21</v>
      </c>
      <c r="L4425" s="431" t="s">
        <v>408</v>
      </c>
      <c r="M4425" s="355" t="s">
        <v>13654</v>
      </c>
    </row>
    <row r="4426" spans="1:13">
      <c r="A4426" s="354">
        <v>45455</v>
      </c>
      <c r="B4426" s="355" t="s">
        <v>9834</v>
      </c>
      <c r="C4426" s="355" t="s">
        <v>603</v>
      </c>
      <c r="D4426" s="355" t="s">
        <v>9835</v>
      </c>
      <c r="E4426" s="355" t="s">
        <v>597</v>
      </c>
      <c r="F4426" s="355" t="s">
        <v>598</v>
      </c>
      <c r="G4426" s="355" t="s">
        <v>647</v>
      </c>
      <c r="H4426" s="430">
        <v>42460</v>
      </c>
      <c r="I4426" s="355">
        <f t="shared" si="79"/>
        <v>6</v>
      </c>
      <c r="J4426" s="430">
        <v>42460</v>
      </c>
      <c r="K4426" s="430">
        <v>21</v>
      </c>
      <c r="L4426" s="431" t="s">
        <v>408</v>
      </c>
      <c r="M4426" s="355" t="s">
        <v>13654</v>
      </c>
    </row>
    <row r="4427" spans="1:13">
      <c r="A4427" s="354">
        <v>45456</v>
      </c>
      <c r="B4427" s="355" t="s">
        <v>9836</v>
      </c>
      <c r="C4427" s="355" t="s">
        <v>605</v>
      </c>
      <c r="D4427" s="355" t="s">
        <v>9837</v>
      </c>
      <c r="E4427" s="355" t="s">
        <v>597</v>
      </c>
      <c r="F4427" s="355" t="s">
        <v>598</v>
      </c>
      <c r="G4427" s="355" t="s">
        <v>647</v>
      </c>
      <c r="H4427" s="430">
        <v>42520</v>
      </c>
      <c r="I4427" s="355">
        <f t="shared" si="79"/>
        <v>6</v>
      </c>
      <c r="J4427" s="430">
        <v>42520</v>
      </c>
      <c r="K4427" s="430">
        <v>21</v>
      </c>
      <c r="L4427" s="431" t="s">
        <v>408</v>
      </c>
      <c r="M4427" s="355" t="s">
        <v>13654</v>
      </c>
    </row>
    <row r="4428" spans="1:13">
      <c r="A4428" s="354">
        <v>45461</v>
      </c>
      <c r="B4428" s="355" t="s">
        <v>9838</v>
      </c>
      <c r="C4428" s="355" t="s">
        <v>9839</v>
      </c>
      <c r="D4428" s="355" t="s">
        <v>9840</v>
      </c>
      <c r="E4428" s="355" t="s">
        <v>597</v>
      </c>
      <c r="F4428" s="355" t="s">
        <v>598</v>
      </c>
      <c r="G4428" s="355" t="s">
        <v>647</v>
      </c>
      <c r="H4428" s="430">
        <v>34750</v>
      </c>
      <c r="I4428" s="355">
        <f t="shared" si="79"/>
        <v>6</v>
      </c>
      <c r="J4428" s="430">
        <v>34750</v>
      </c>
      <c r="K4428" s="430">
        <v>17</v>
      </c>
      <c r="L4428" s="431" t="s">
        <v>408</v>
      </c>
      <c r="M4428" s="355" t="s">
        <v>13653</v>
      </c>
    </row>
    <row r="4429" spans="1:13">
      <c r="A4429" s="354">
        <v>45461</v>
      </c>
      <c r="B4429" s="355" t="s">
        <v>9838</v>
      </c>
      <c r="C4429" s="355" t="s">
        <v>9839</v>
      </c>
      <c r="D4429" s="355" t="s">
        <v>9840</v>
      </c>
      <c r="E4429" s="355" t="s">
        <v>597</v>
      </c>
      <c r="F4429" s="355" t="s">
        <v>598</v>
      </c>
      <c r="G4429" s="355" t="s">
        <v>647</v>
      </c>
      <c r="H4429" s="430">
        <v>8150</v>
      </c>
      <c r="I4429" s="355">
        <f t="shared" si="79"/>
        <v>6</v>
      </c>
      <c r="J4429" s="430">
        <v>8150</v>
      </c>
      <c r="K4429" s="430">
        <v>4</v>
      </c>
      <c r="L4429" s="431" t="s">
        <v>408</v>
      </c>
      <c r="M4429" s="355" t="s">
        <v>13654</v>
      </c>
    </row>
    <row r="4430" spans="1:13">
      <c r="A4430" s="354">
        <v>45462</v>
      </c>
      <c r="B4430" s="355" t="s">
        <v>9841</v>
      </c>
      <c r="C4430" s="355" t="s">
        <v>610</v>
      </c>
      <c r="D4430" s="355" t="s">
        <v>9842</v>
      </c>
      <c r="E4430" s="355" t="s">
        <v>597</v>
      </c>
      <c r="F4430" s="355" t="s">
        <v>598</v>
      </c>
      <c r="G4430" s="355" t="s">
        <v>647</v>
      </c>
      <c r="H4430" s="430">
        <v>42420</v>
      </c>
      <c r="I4430" s="355">
        <f t="shared" si="79"/>
        <v>6</v>
      </c>
      <c r="J4430" s="430">
        <v>42420</v>
      </c>
      <c r="K4430" s="430">
        <v>21</v>
      </c>
      <c r="L4430" s="431" t="s">
        <v>408</v>
      </c>
      <c r="M4430" s="355" t="s">
        <v>13653</v>
      </c>
    </row>
    <row r="4431" spans="1:13">
      <c r="A4431" s="354">
        <v>45467</v>
      </c>
      <c r="B4431" s="355" t="s">
        <v>9843</v>
      </c>
      <c r="C4431" s="355" t="s">
        <v>605</v>
      </c>
      <c r="D4431" s="355" t="s">
        <v>9844</v>
      </c>
      <c r="E4431" s="355" t="s">
        <v>597</v>
      </c>
      <c r="F4431" s="355" t="s">
        <v>598</v>
      </c>
      <c r="G4431" s="355" t="s">
        <v>647</v>
      </c>
      <c r="H4431" s="430">
        <v>42820</v>
      </c>
      <c r="I4431" s="355">
        <f t="shared" si="79"/>
        <v>6</v>
      </c>
      <c r="J4431" s="430">
        <v>42820</v>
      </c>
      <c r="K4431" s="430">
        <v>21</v>
      </c>
      <c r="L4431" s="431" t="s">
        <v>408</v>
      </c>
      <c r="M4431" s="355" t="s">
        <v>13653</v>
      </c>
    </row>
    <row r="4432" spans="1:13">
      <c r="A4432" s="354">
        <v>45468</v>
      </c>
      <c r="B4432" s="355" t="s">
        <v>9845</v>
      </c>
      <c r="C4432" s="355" t="s">
        <v>9846</v>
      </c>
      <c r="D4432" s="355" t="s">
        <v>9847</v>
      </c>
      <c r="E4432" s="355" t="s">
        <v>597</v>
      </c>
      <c r="F4432" s="355" t="s">
        <v>598</v>
      </c>
      <c r="G4432" s="355" t="s">
        <v>647</v>
      </c>
      <c r="H4432" s="430">
        <v>34380</v>
      </c>
      <c r="I4432" s="355">
        <f t="shared" si="79"/>
        <v>6</v>
      </c>
      <c r="J4432" s="430">
        <v>34380</v>
      </c>
      <c r="K4432" s="430">
        <v>17</v>
      </c>
      <c r="L4432" s="431" t="s">
        <v>408</v>
      </c>
      <c r="M4432" s="355" t="s">
        <v>13655</v>
      </c>
    </row>
    <row r="4433" spans="1:13">
      <c r="A4433" s="354">
        <v>45468</v>
      </c>
      <c r="B4433" s="355" t="s">
        <v>9845</v>
      </c>
      <c r="C4433" s="355" t="s">
        <v>9846</v>
      </c>
      <c r="D4433" s="355" t="s">
        <v>9847</v>
      </c>
      <c r="E4433" s="355" t="s">
        <v>597</v>
      </c>
      <c r="F4433" s="355" t="s">
        <v>598</v>
      </c>
      <c r="G4433" s="355" t="s">
        <v>647</v>
      </c>
      <c r="H4433" s="430">
        <v>8080</v>
      </c>
      <c r="I4433" s="355">
        <f t="shared" si="79"/>
        <v>6</v>
      </c>
      <c r="J4433" s="430">
        <v>8080</v>
      </c>
      <c r="K4433" s="430">
        <v>4</v>
      </c>
      <c r="L4433" s="431" t="s">
        <v>408</v>
      </c>
      <c r="M4433" s="355" t="s">
        <v>13653</v>
      </c>
    </row>
    <row r="4434" spans="1:13">
      <c r="A4434" s="354">
        <v>45469</v>
      </c>
      <c r="B4434" s="355" t="s">
        <v>9848</v>
      </c>
      <c r="C4434" s="355" t="s">
        <v>9849</v>
      </c>
      <c r="D4434" s="355" t="s">
        <v>9850</v>
      </c>
      <c r="E4434" s="355" t="s">
        <v>597</v>
      </c>
      <c r="F4434" s="355" t="s">
        <v>598</v>
      </c>
      <c r="G4434" s="355" t="s">
        <v>647</v>
      </c>
      <c r="H4434" s="430">
        <v>42720</v>
      </c>
      <c r="I4434" s="355">
        <f t="shared" si="79"/>
        <v>6</v>
      </c>
      <c r="J4434" s="430">
        <v>42720</v>
      </c>
      <c r="K4434" s="430">
        <v>21</v>
      </c>
      <c r="L4434" s="431" t="s">
        <v>408</v>
      </c>
      <c r="M4434" s="355" t="s">
        <v>13655</v>
      </c>
    </row>
    <row r="4435" spans="1:13">
      <c r="A4435" s="354">
        <v>45447</v>
      </c>
      <c r="B4435" s="355" t="s">
        <v>9851</v>
      </c>
      <c r="C4435" s="355" t="s">
        <v>611</v>
      </c>
      <c r="D4435" s="355" t="s">
        <v>9852</v>
      </c>
      <c r="E4435" s="355" t="s">
        <v>597</v>
      </c>
      <c r="F4435" s="355" t="s">
        <v>598</v>
      </c>
      <c r="G4435" s="355" t="s">
        <v>647</v>
      </c>
      <c r="H4435" s="430">
        <v>42180</v>
      </c>
      <c r="I4435" s="355">
        <f t="shared" si="79"/>
        <v>6</v>
      </c>
      <c r="J4435" s="430">
        <v>42180</v>
      </c>
      <c r="K4435" s="430">
        <v>21</v>
      </c>
      <c r="L4435" s="431" t="s">
        <v>408</v>
      </c>
      <c r="M4435" s="355" t="s">
        <v>13652</v>
      </c>
    </row>
    <row r="4436" spans="1:13">
      <c r="A4436" s="354">
        <v>45442</v>
      </c>
      <c r="B4436" s="355" t="s">
        <v>9853</v>
      </c>
      <c r="C4436" s="355" t="s">
        <v>409</v>
      </c>
      <c r="D4436" s="355" t="s">
        <v>9854</v>
      </c>
      <c r="E4436" s="355" t="s">
        <v>2457</v>
      </c>
      <c r="F4436" s="355" t="s">
        <v>438</v>
      </c>
      <c r="G4436" s="355" t="s">
        <v>647</v>
      </c>
      <c r="H4436" s="430">
        <v>46580</v>
      </c>
      <c r="I4436" s="355">
        <f t="shared" si="79"/>
        <v>5</v>
      </c>
      <c r="J4436" s="430">
        <v>46580</v>
      </c>
      <c r="K4436" s="430">
        <v>23</v>
      </c>
      <c r="L4436" s="431" t="s">
        <v>408</v>
      </c>
      <c r="M4436" s="355" t="s">
        <v>13640</v>
      </c>
    </row>
    <row r="4437" spans="1:13">
      <c r="A4437" s="354">
        <v>45448</v>
      </c>
      <c r="B4437" s="355" t="s">
        <v>9855</v>
      </c>
      <c r="C4437" s="355" t="s">
        <v>476</v>
      </c>
      <c r="D4437" s="355" t="s">
        <v>9856</v>
      </c>
      <c r="E4437" s="355" t="s">
        <v>2457</v>
      </c>
      <c r="F4437" s="355" t="s">
        <v>438</v>
      </c>
      <c r="G4437" s="355" t="s">
        <v>647</v>
      </c>
      <c r="H4437" s="430">
        <v>46000</v>
      </c>
      <c r="I4437" s="355">
        <f t="shared" si="79"/>
        <v>6</v>
      </c>
      <c r="J4437" s="430">
        <v>46000</v>
      </c>
      <c r="K4437" s="430">
        <v>23</v>
      </c>
      <c r="L4437" s="431" t="s">
        <v>408</v>
      </c>
      <c r="M4437" s="355" t="s">
        <v>13652</v>
      </c>
    </row>
    <row r="4438" spans="1:13">
      <c r="A4438" s="354">
        <v>45455</v>
      </c>
      <c r="B4438" s="355" t="s">
        <v>9857</v>
      </c>
      <c r="C4438" s="355" t="s">
        <v>404</v>
      </c>
      <c r="D4438" s="355" t="s">
        <v>9858</v>
      </c>
      <c r="E4438" s="355" t="s">
        <v>2457</v>
      </c>
      <c r="F4438" s="355" t="s">
        <v>438</v>
      </c>
      <c r="G4438" s="355" t="s">
        <v>647</v>
      </c>
      <c r="H4438" s="430">
        <v>46700</v>
      </c>
      <c r="I4438" s="355">
        <f t="shared" si="79"/>
        <v>6</v>
      </c>
      <c r="J4438" s="430">
        <v>46700</v>
      </c>
      <c r="K4438" s="430">
        <v>23</v>
      </c>
      <c r="L4438" s="431" t="s">
        <v>408</v>
      </c>
      <c r="M4438" s="355" t="s">
        <v>13654</v>
      </c>
    </row>
    <row r="4439" spans="1:13">
      <c r="A4439" s="354">
        <v>45460</v>
      </c>
      <c r="B4439" s="355" t="s">
        <v>9859</v>
      </c>
      <c r="C4439" s="355" t="s">
        <v>441</v>
      </c>
      <c r="D4439" s="355" t="s">
        <v>9860</v>
      </c>
      <c r="E4439" s="355" t="s">
        <v>2457</v>
      </c>
      <c r="F4439" s="355" t="s">
        <v>438</v>
      </c>
      <c r="G4439" s="355" t="s">
        <v>647</v>
      </c>
      <c r="H4439" s="430">
        <v>47460</v>
      </c>
      <c r="I4439" s="355">
        <f t="shared" si="79"/>
        <v>6</v>
      </c>
      <c r="J4439" s="430">
        <v>47460</v>
      </c>
      <c r="K4439" s="430">
        <v>23</v>
      </c>
      <c r="L4439" s="431" t="s">
        <v>408</v>
      </c>
      <c r="M4439" s="355" t="s">
        <v>13654</v>
      </c>
    </row>
    <row r="4440" spans="1:13">
      <c r="A4440" s="354">
        <v>45464</v>
      </c>
      <c r="B4440" s="355" t="s">
        <v>9861</v>
      </c>
      <c r="C4440" s="355" t="s">
        <v>404</v>
      </c>
      <c r="D4440" s="355" t="s">
        <v>9862</v>
      </c>
      <c r="E4440" s="355" t="s">
        <v>2457</v>
      </c>
      <c r="F4440" s="355" t="s">
        <v>438</v>
      </c>
      <c r="G4440" s="355" t="s">
        <v>647</v>
      </c>
      <c r="H4440" s="430">
        <v>46980</v>
      </c>
      <c r="I4440" s="355">
        <f t="shared" si="79"/>
        <v>6</v>
      </c>
      <c r="J4440" s="430">
        <v>46980</v>
      </c>
      <c r="K4440" s="430">
        <v>23</v>
      </c>
      <c r="L4440" s="431" t="s">
        <v>408</v>
      </c>
      <c r="M4440" s="355" t="s">
        <v>13653</v>
      </c>
    </row>
    <row r="4441" spans="1:13">
      <c r="A4441" s="354">
        <v>45469</v>
      </c>
      <c r="B4441" s="355" t="s">
        <v>9863</v>
      </c>
      <c r="C4441" s="355" t="s">
        <v>2840</v>
      </c>
      <c r="D4441" s="355" t="s">
        <v>9864</v>
      </c>
      <c r="E4441" s="355" t="s">
        <v>2457</v>
      </c>
      <c r="F4441" s="355" t="s">
        <v>438</v>
      </c>
      <c r="G4441" s="355" t="s">
        <v>647</v>
      </c>
      <c r="H4441" s="430">
        <v>46760</v>
      </c>
      <c r="I4441" s="355">
        <f t="shared" si="79"/>
        <v>6</v>
      </c>
      <c r="J4441" s="430">
        <v>46760</v>
      </c>
      <c r="K4441" s="430">
        <v>23</v>
      </c>
      <c r="L4441" s="431" t="s">
        <v>408</v>
      </c>
      <c r="M4441" s="355" t="s">
        <v>13655</v>
      </c>
    </row>
    <row r="4442" spans="1:13">
      <c r="A4442" s="354">
        <v>45471</v>
      </c>
      <c r="B4442" s="355" t="s">
        <v>9865</v>
      </c>
      <c r="C4442" s="355" t="s">
        <v>9866</v>
      </c>
      <c r="D4442" s="355" t="s">
        <v>9867</v>
      </c>
      <c r="E4442" s="355" t="s">
        <v>651</v>
      </c>
      <c r="F4442" s="355" t="s">
        <v>652</v>
      </c>
      <c r="G4442" s="355" t="s">
        <v>647</v>
      </c>
      <c r="H4442" s="430">
        <v>42740</v>
      </c>
      <c r="I4442" s="355">
        <f t="shared" si="79"/>
        <v>6</v>
      </c>
      <c r="J4442" s="430">
        <v>42740</v>
      </c>
      <c r="K4442" s="430">
        <v>21</v>
      </c>
      <c r="L4442" s="431" t="s">
        <v>408</v>
      </c>
      <c r="M4442" s="355" t="s">
        <v>13655</v>
      </c>
    </row>
    <row r="4443" spans="1:13">
      <c r="A4443" s="354">
        <v>45476</v>
      </c>
      <c r="B4443" s="355" t="s">
        <v>9868</v>
      </c>
      <c r="C4443" s="355" t="s">
        <v>9869</v>
      </c>
      <c r="D4443" s="355" t="s">
        <v>9870</v>
      </c>
      <c r="E4443" s="355" t="s">
        <v>651</v>
      </c>
      <c r="F4443" s="355" t="s">
        <v>652</v>
      </c>
      <c r="G4443" s="355" t="s">
        <v>647</v>
      </c>
      <c r="H4443" s="430">
        <v>42500</v>
      </c>
      <c r="I4443" s="355">
        <f t="shared" si="79"/>
        <v>7</v>
      </c>
      <c r="J4443" s="430">
        <v>42500</v>
      </c>
      <c r="K4443" s="430">
        <v>21</v>
      </c>
      <c r="L4443" s="355" t="s">
        <v>408</v>
      </c>
      <c r="M4443" s="355" t="s">
        <v>13656</v>
      </c>
    </row>
    <row r="4444" spans="1:13">
      <c r="A4444" s="354">
        <v>45479</v>
      </c>
      <c r="B4444" s="355" t="s">
        <v>9871</v>
      </c>
      <c r="C4444" s="355" t="s">
        <v>9872</v>
      </c>
      <c r="D4444" s="355" t="s">
        <v>9873</v>
      </c>
      <c r="E4444" s="355" t="s">
        <v>651</v>
      </c>
      <c r="F4444" s="355" t="s">
        <v>652</v>
      </c>
      <c r="G4444" s="355" t="s">
        <v>647</v>
      </c>
      <c r="H4444" s="430">
        <v>42100</v>
      </c>
      <c r="I4444" s="355">
        <f t="shared" si="79"/>
        <v>7</v>
      </c>
      <c r="J4444" s="430">
        <v>42100</v>
      </c>
      <c r="K4444" s="430">
        <v>21</v>
      </c>
      <c r="L4444" s="355" t="s">
        <v>408</v>
      </c>
      <c r="M4444" s="355" t="s">
        <v>13656</v>
      </c>
    </row>
    <row r="4445" spans="1:13">
      <c r="A4445" s="354">
        <v>45478</v>
      </c>
      <c r="B4445" s="355" t="s">
        <v>9874</v>
      </c>
      <c r="C4445" s="355" t="s">
        <v>9875</v>
      </c>
      <c r="D4445" s="355" t="s">
        <v>9876</v>
      </c>
      <c r="E4445" s="355" t="s">
        <v>651</v>
      </c>
      <c r="F4445" s="355" t="s">
        <v>652</v>
      </c>
      <c r="G4445" s="355" t="s">
        <v>647</v>
      </c>
      <c r="H4445" s="430">
        <v>42780</v>
      </c>
      <c r="I4445" s="355">
        <f t="shared" si="79"/>
        <v>7</v>
      </c>
      <c r="J4445" s="430">
        <v>42780</v>
      </c>
      <c r="K4445" s="430">
        <v>21</v>
      </c>
      <c r="L4445" s="431" t="s">
        <v>408</v>
      </c>
      <c r="M4445" s="355" t="s">
        <v>13656</v>
      </c>
    </row>
    <row r="4446" spans="1:13">
      <c r="A4446" s="354">
        <v>45478</v>
      </c>
      <c r="B4446" s="355" t="s">
        <v>9877</v>
      </c>
      <c r="C4446" s="355" t="s">
        <v>9878</v>
      </c>
      <c r="D4446" s="355" t="s">
        <v>9879</v>
      </c>
      <c r="E4446" s="355" t="s">
        <v>651</v>
      </c>
      <c r="F4446" s="355" t="s">
        <v>652</v>
      </c>
      <c r="G4446" s="355" t="s">
        <v>647</v>
      </c>
      <c r="H4446" s="430">
        <v>42380</v>
      </c>
      <c r="I4446" s="355">
        <f t="shared" si="79"/>
        <v>7</v>
      </c>
      <c r="J4446" s="430">
        <v>42380</v>
      </c>
      <c r="K4446" s="430">
        <v>21</v>
      </c>
      <c r="L4446" s="431" t="s">
        <v>408</v>
      </c>
      <c r="M4446" s="355" t="s">
        <v>13656</v>
      </c>
    </row>
    <row r="4447" spans="1:13">
      <c r="A4447" s="354">
        <v>45481</v>
      </c>
      <c r="B4447" s="355" t="s">
        <v>9880</v>
      </c>
      <c r="C4447" s="355" t="s">
        <v>9881</v>
      </c>
      <c r="D4447" s="355" t="s">
        <v>9882</v>
      </c>
      <c r="E4447" s="355" t="s">
        <v>651</v>
      </c>
      <c r="F4447" s="355" t="s">
        <v>652</v>
      </c>
      <c r="G4447" s="355" t="s">
        <v>647</v>
      </c>
      <c r="H4447" s="430">
        <v>42840</v>
      </c>
      <c r="I4447" s="355">
        <f t="shared" si="79"/>
        <v>7</v>
      </c>
      <c r="J4447" s="430">
        <v>42840</v>
      </c>
      <c r="K4447" s="430">
        <v>21</v>
      </c>
      <c r="L4447" s="431" t="s">
        <v>408</v>
      </c>
      <c r="M4447" s="355" t="s">
        <v>13657</v>
      </c>
    </row>
    <row r="4448" spans="1:13">
      <c r="A4448" s="354">
        <v>45484</v>
      </c>
      <c r="B4448" s="355" t="s">
        <v>9883</v>
      </c>
      <c r="C4448" s="355" t="s">
        <v>9884</v>
      </c>
      <c r="D4448" s="355" t="s">
        <v>9885</v>
      </c>
      <c r="E4448" s="355" t="s">
        <v>651</v>
      </c>
      <c r="F4448" s="355" t="s">
        <v>652</v>
      </c>
      <c r="G4448" s="355" t="s">
        <v>647</v>
      </c>
      <c r="H4448" s="430">
        <v>10000</v>
      </c>
      <c r="I4448" s="355">
        <f t="shared" si="79"/>
        <v>7</v>
      </c>
      <c r="J4448" s="430">
        <v>10000</v>
      </c>
      <c r="K4448" s="430">
        <v>5</v>
      </c>
      <c r="L4448" s="431" t="s">
        <v>408</v>
      </c>
      <c r="M4448" s="355" t="s">
        <v>13657</v>
      </c>
    </row>
    <row r="4449" spans="1:13">
      <c r="A4449" s="354">
        <v>45484</v>
      </c>
      <c r="B4449" s="355" t="s">
        <v>9883</v>
      </c>
      <c r="C4449" s="355" t="s">
        <v>9884</v>
      </c>
      <c r="D4449" s="355" t="s">
        <v>9885</v>
      </c>
      <c r="E4449" s="355" t="s">
        <v>651</v>
      </c>
      <c r="F4449" s="355" t="s">
        <v>652</v>
      </c>
      <c r="G4449" s="355" t="s">
        <v>647</v>
      </c>
      <c r="H4449" s="430">
        <v>32000</v>
      </c>
      <c r="I4449" s="355">
        <f t="shared" si="79"/>
        <v>7</v>
      </c>
      <c r="J4449" s="430">
        <v>32000</v>
      </c>
      <c r="K4449" s="430">
        <v>16</v>
      </c>
      <c r="L4449" s="431" t="s">
        <v>408</v>
      </c>
      <c r="M4449" s="355" t="s">
        <v>13656</v>
      </c>
    </row>
    <row r="4450" spans="1:13">
      <c r="A4450" s="354">
        <v>45485</v>
      </c>
      <c r="B4450" s="355" t="s">
        <v>9886</v>
      </c>
      <c r="C4450" s="355" t="s">
        <v>9887</v>
      </c>
      <c r="D4450" s="355" t="s">
        <v>9888</v>
      </c>
      <c r="E4450" s="355" t="s">
        <v>651</v>
      </c>
      <c r="F4450" s="355" t="s">
        <v>652</v>
      </c>
      <c r="G4450" s="355" t="s">
        <v>647</v>
      </c>
      <c r="H4450" s="430">
        <v>42880</v>
      </c>
      <c r="I4450" s="355">
        <f t="shared" si="79"/>
        <v>7</v>
      </c>
      <c r="J4450" s="430">
        <v>42880</v>
      </c>
      <c r="K4450" s="430">
        <v>21</v>
      </c>
      <c r="L4450" s="431" t="s">
        <v>408</v>
      </c>
      <c r="M4450" s="355" t="s">
        <v>13657</v>
      </c>
    </row>
    <row r="4451" spans="1:13">
      <c r="A4451" s="354">
        <v>45485</v>
      </c>
      <c r="B4451" s="355" t="s">
        <v>9889</v>
      </c>
      <c r="C4451" s="355" t="s">
        <v>9890</v>
      </c>
      <c r="D4451" s="355" t="s">
        <v>9891</v>
      </c>
      <c r="E4451" s="355" t="s">
        <v>651</v>
      </c>
      <c r="F4451" s="355" t="s">
        <v>652</v>
      </c>
      <c r="G4451" s="355" t="s">
        <v>647</v>
      </c>
      <c r="H4451" s="430">
        <v>18500</v>
      </c>
      <c r="I4451" s="355">
        <f t="shared" si="79"/>
        <v>7</v>
      </c>
      <c r="J4451" s="430">
        <v>18500</v>
      </c>
      <c r="K4451" s="430">
        <v>9</v>
      </c>
      <c r="L4451" s="431" t="s">
        <v>408</v>
      </c>
      <c r="M4451" s="355" t="s">
        <v>13656</v>
      </c>
    </row>
    <row r="4452" spans="1:13">
      <c r="A4452" s="354">
        <v>45485</v>
      </c>
      <c r="B4452" s="355" t="s">
        <v>9889</v>
      </c>
      <c r="C4452" s="355" t="s">
        <v>9890</v>
      </c>
      <c r="D4452" s="355" t="s">
        <v>9891</v>
      </c>
      <c r="E4452" s="355" t="s">
        <v>651</v>
      </c>
      <c r="F4452" s="355" t="s">
        <v>652</v>
      </c>
      <c r="G4452" s="355" t="s">
        <v>647</v>
      </c>
      <c r="H4452" s="430">
        <v>24600</v>
      </c>
      <c r="I4452" s="355">
        <f t="shared" si="79"/>
        <v>7</v>
      </c>
      <c r="J4452" s="430">
        <v>24600</v>
      </c>
      <c r="K4452" s="430">
        <v>12</v>
      </c>
      <c r="L4452" s="431" t="s">
        <v>408</v>
      </c>
      <c r="M4452" s="355" t="s">
        <v>13657</v>
      </c>
    </row>
    <row r="4453" spans="1:13">
      <c r="A4453" s="354">
        <v>45475</v>
      </c>
      <c r="B4453" s="355" t="s">
        <v>9892</v>
      </c>
      <c r="C4453" s="355" t="s">
        <v>415</v>
      </c>
      <c r="D4453" s="355" t="s">
        <v>9893</v>
      </c>
      <c r="E4453" s="355" t="s">
        <v>2457</v>
      </c>
      <c r="F4453" s="355" t="s">
        <v>438</v>
      </c>
      <c r="G4453" s="355" t="s">
        <v>647</v>
      </c>
      <c r="H4453" s="430">
        <v>47540</v>
      </c>
      <c r="I4453" s="355">
        <f t="shared" si="79"/>
        <v>7</v>
      </c>
      <c r="J4453" s="430">
        <v>47540</v>
      </c>
      <c r="K4453" s="430">
        <v>23</v>
      </c>
      <c r="L4453" s="431" t="s">
        <v>408</v>
      </c>
      <c r="M4453" s="355" t="s">
        <v>13656</v>
      </c>
    </row>
    <row r="4454" spans="1:13">
      <c r="A4454" s="354">
        <v>45471</v>
      </c>
      <c r="B4454" s="355" t="s">
        <v>9894</v>
      </c>
      <c r="C4454" s="355" t="s">
        <v>9895</v>
      </c>
      <c r="D4454" s="355" t="s">
        <v>9896</v>
      </c>
      <c r="E4454" s="355" t="s">
        <v>597</v>
      </c>
      <c r="F4454" s="355" t="s">
        <v>598</v>
      </c>
      <c r="G4454" s="355" t="s">
        <v>647</v>
      </c>
      <c r="H4454" s="430">
        <v>42380</v>
      </c>
      <c r="I4454" s="355">
        <f t="shared" si="79"/>
        <v>6</v>
      </c>
      <c r="J4454" s="430">
        <v>42380</v>
      </c>
      <c r="K4454" s="430">
        <v>21</v>
      </c>
      <c r="L4454" s="431" t="s">
        <v>408</v>
      </c>
      <c r="M4454" s="355" t="s">
        <v>13655</v>
      </c>
    </row>
    <row r="4455" spans="1:13">
      <c r="A4455" s="354">
        <v>45481</v>
      </c>
      <c r="B4455" s="355" t="s">
        <v>9897</v>
      </c>
      <c r="C4455" s="355" t="s">
        <v>9898</v>
      </c>
      <c r="D4455" s="355" t="s">
        <v>9899</v>
      </c>
      <c r="E4455" s="355" t="s">
        <v>597</v>
      </c>
      <c r="F4455" s="355" t="s">
        <v>598</v>
      </c>
      <c r="G4455" s="355" t="s">
        <v>647</v>
      </c>
      <c r="H4455" s="430">
        <v>42980</v>
      </c>
      <c r="I4455" s="355">
        <f t="shared" si="79"/>
        <v>7</v>
      </c>
      <c r="J4455" s="430">
        <v>42980</v>
      </c>
      <c r="K4455" s="430">
        <v>21</v>
      </c>
      <c r="L4455" s="431" t="s">
        <v>408</v>
      </c>
      <c r="M4455" s="355" t="s">
        <v>13657</v>
      </c>
    </row>
    <row r="4456" spans="1:13">
      <c r="A4456" s="354">
        <v>45482</v>
      </c>
      <c r="B4456" s="355" t="s">
        <v>9900</v>
      </c>
      <c r="C4456" s="355" t="s">
        <v>9901</v>
      </c>
      <c r="D4456" s="355" t="s">
        <v>9902</v>
      </c>
      <c r="E4456" s="355" t="s">
        <v>597</v>
      </c>
      <c r="F4456" s="355" t="s">
        <v>598</v>
      </c>
      <c r="G4456" s="355" t="s">
        <v>647</v>
      </c>
      <c r="H4456" s="430">
        <v>42840</v>
      </c>
      <c r="I4456" s="355">
        <f t="shared" si="79"/>
        <v>7</v>
      </c>
      <c r="J4456" s="430">
        <v>42840</v>
      </c>
      <c r="K4456" s="430">
        <v>21</v>
      </c>
      <c r="L4456" s="431" t="s">
        <v>408</v>
      </c>
      <c r="M4456" s="355" t="s">
        <v>13657</v>
      </c>
    </row>
    <row r="4457" spans="1:13">
      <c r="A4457" s="354">
        <v>45485</v>
      </c>
      <c r="B4457" s="355" t="s">
        <v>9903</v>
      </c>
      <c r="C4457" s="355" t="s">
        <v>613</v>
      </c>
      <c r="D4457" s="355" t="s">
        <v>9904</v>
      </c>
      <c r="E4457" s="355" t="s">
        <v>597</v>
      </c>
      <c r="F4457" s="355" t="s">
        <v>598</v>
      </c>
      <c r="G4457" s="355" t="s">
        <v>647</v>
      </c>
      <c r="H4457" s="430">
        <v>43000</v>
      </c>
      <c r="I4457" s="355">
        <f t="shared" si="79"/>
        <v>7</v>
      </c>
      <c r="J4457" s="430">
        <v>43000</v>
      </c>
      <c r="K4457" s="430">
        <v>21</v>
      </c>
      <c r="L4457" s="431" t="s">
        <v>408</v>
      </c>
      <c r="M4457" s="355" t="s">
        <v>13658</v>
      </c>
    </row>
    <row r="4458" spans="1:13">
      <c r="A4458" s="354">
        <v>45485</v>
      </c>
      <c r="B4458" s="355" t="s">
        <v>9905</v>
      </c>
      <c r="C4458" s="355" t="s">
        <v>605</v>
      </c>
      <c r="D4458" s="355" t="s">
        <v>9906</v>
      </c>
      <c r="E4458" s="355" t="s">
        <v>597</v>
      </c>
      <c r="F4458" s="355" t="s">
        <v>598</v>
      </c>
      <c r="G4458" s="355" t="s">
        <v>647</v>
      </c>
      <c r="H4458" s="430">
        <v>28443</v>
      </c>
      <c r="I4458" s="355">
        <f t="shared" si="79"/>
        <v>7</v>
      </c>
      <c r="J4458" s="430">
        <v>28443</v>
      </c>
      <c r="K4458" s="430">
        <v>13</v>
      </c>
      <c r="L4458" s="431" t="s">
        <v>408</v>
      </c>
      <c r="M4458" s="355" t="s">
        <v>13658</v>
      </c>
    </row>
    <row r="4459" spans="1:13">
      <c r="A4459" s="354">
        <v>45485</v>
      </c>
      <c r="B4459" s="355" t="s">
        <v>9905</v>
      </c>
      <c r="C4459" s="355" t="s">
        <v>605</v>
      </c>
      <c r="D4459" s="355" t="s">
        <v>9906</v>
      </c>
      <c r="E4459" s="355" t="s">
        <v>597</v>
      </c>
      <c r="F4459" s="355" t="s">
        <v>598</v>
      </c>
      <c r="G4459" s="355" t="s">
        <v>647</v>
      </c>
      <c r="H4459" s="430">
        <v>13377</v>
      </c>
      <c r="I4459" s="355">
        <f t="shared" si="79"/>
        <v>7</v>
      </c>
      <c r="J4459" s="430">
        <v>13377</v>
      </c>
      <c r="K4459" s="430">
        <v>8</v>
      </c>
      <c r="L4459" s="431" t="s">
        <v>408</v>
      </c>
      <c r="M4459" s="355" t="s">
        <v>13656</v>
      </c>
    </row>
    <row r="4460" spans="1:13">
      <c r="A4460" s="354">
        <v>45488</v>
      </c>
      <c r="B4460" s="355" t="s">
        <v>9907</v>
      </c>
      <c r="C4460" s="355" t="s">
        <v>9796</v>
      </c>
      <c r="D4460" s="355" t="s">
        <v>9908</v>
      </c>
      <c r="E4460" s="355" t="s">
        <v>597</v>
      </c>
      <c r="F4460" s="355" t="s">
        <v>598</v>
      </c>
      <c r="G4460" s="355" t="s">
        <v>647</v>
      </c>
      <c r="H4460" s="430">
        <v>42140</v>
      </c>
      <c r="I4460" s="355">
        <f t="shared" si="79"/>
        <v>7</v>
      </c>
      <c r="J4460" s="430">
        <v>42140</v>
      </c>
      <c r="K4460" s="430">
        <v>21</v>
      </c>
      <c r="L4460" s="431" t="s">
        <v>408</v>
      </c>
      <c r="M4460" s="355" t="s">
        <v>13658</v>
      </c>
    </row>
    <row r="4461" spans="1:13">
      <c r="A4461" s="354">
        <v>45495</v>
      </c>
      <c r="B4461" s="355" t="s">
        <v>9909</v>
      </c>
      <c r="C4461" s="355" t="s">
        <v>615</v>
      </c>
      <c r="D4461" s="355" t="s">
        <v>9910</v>
      </c>
      <c r="E4461" s="355" t="s">
        <v>597</v>
      </c>
      <c r="F4461" s="355" t="s">
        <v>598</v>
      </c>
      <c r="G4461" s="355" t="s">
        <v>647</v>
      </c>
      <c r="H4461" s="430">
        <v>8042</v>
      </c>
      <c r="I4461" s="355">
        <f t="shared" si="79"/>
        <v>7</v>
      </c>
      <c r="J4461" s="430">
        <v>8042</v>
      </c>
      <c r="K4461" s="430">
        <v>4</v>
      </c>
      <c r="L4461" s="431" t="s">
        <v>408</v>
      </c>
      <c r="M4461" s="355" t="s">
        <v>13659</v>
      </c>
    </row>
    <row r="4462" spans="1:13">
      <c r="A4462" s="354">
        <v>45495</v>
      </c>
      <c r="B4462" s="355" t="s">
        <v>9909</v>
      </c>
      <c r="C4462" s="355" t="s">
        <v>615</v>
      </c>
      <c r="D4462" s="355" t="s">
        <v>9910</v>
      </c>
      <c r="E4462" s="355" t="s">
        <v>597</v>
      </c>
      <c r="F4462" s="355" t="s">
        <v>598</v>
      </c>
      <c r="G4462" s="355" t="s">
        <v>647</v>
      </c>
      <c r="H4462" s="430">
        <v>34178</v>
      </c>
      <c r="I4462" s="355">
        <f t="shared" si="79"/>
        <v>7</v>
      </c>
      <c r="J4462" s="430">
        <v>34178</v>
      </c>
      <c r="K4462" s="430">
        <v>17</v>
      </c>
      <c r="L4462" s="431" t="s">
        <v>408</v>
      </c>
      <c r="M4462" s="355" t="s">
        <v>13658</v>
      </c>
    </row>
    <row r="4463" spans="1:13">
      <c r="A4463" s="354">
        <v>45498</v>
      </c>
      <c r="B4463" s="355" t="s">
        <v>9911</v>
      </c>
      <c r="C4463" s="355" t="s">
        <v>618</v>
      </c>
      <c r="D4463" s="355" t="s">
        <v>9912</v>
      </c>
      <c r="E4463" s="355" t="s">
        <v>597</v>
      </c>
      <c r="F4463" s="355" t="s">
        <v>598</v>
      </c>
      <c r="G4463" s="355" t="s">
        <v>647</v>
      </c>
      <c r="H4463" s="430">
        <v>42700</v>
      </c>
      <c r="I4463" s="355">
        <f t="shared" si="79"/>
        <v>7</v>
      </c>
      <c r="J4463" s="430">
        <v>42700</v>
      </c>
      <c r="K4463" s="430">
        <v>21</v>
      </c>
      <c r="L4463" s="431" t="s">
        <v>408</v>
      </c>
      <c r="M4463" s="355" t="s">
        <v>13659</v>
      </c>
    </row>
    <row r="4464" spans="1:13">
      <c r="A4464" s="354">
        <v>45498</v>
      </c>
      <c r="B4464" s="355" t="s">
        <v>9913</v>
      </c>
      <c r="C4464" s="355" t="s">
        <v>612</v>
      </c>
      <c r="D4464" s="355" t="s">
        <v>9914</v>
      </c>
      <c r="E4464" s="355" t="s">
        <v>597</v>
      </c>
      <c r="F4464" s="355" t="s">
        <v>598</v>
      </c>
      <c r="G4464" s="355" t="s">
        <v>647</v>
      </c>
      <c r="H4464" s="430">
        <v>42980</v>
      </c>
      <c r="I4464" s="355">
        <f t="shared" si="79"/>
        <v>7</v>
      </c>
      <c r="J4464" s="430">
        <v>42980</v>
      </c>
      <c r="K4464" s="430">
        <v>21</v>
      </c>
      <c r="L4464" s="431" t="s">
        <v>408</v>
      </c>
      <c r="M4464" s="355" t="s">
        <v>13659</v>
      </c>
    </row>
    <row r="4465" spans="1:13">
      <c r="A4465" s="354">
        <v>45495</v>
      </c>
      <c r="B4465" s="355" t="s">
        <v>9915</v>
      </c>
      <c r="C4465" s="355" t="s">
        <v>613</v>
      </c>
      <c r="D4465" s="355" t="s">
        <v>9916</v>
      </c>
      <c r="E4465" s="355" t="s">
        <v>597</v>
      </c>
      <c r="F4465" s="355" t="s">
        <v>598</v>
      </c>
      <c r="G4465" s="355" t="s">
        <v>647</v>
      </c>
      <c r="H4465" s="430">
        <v>42380</v>
      </c>
      <c r="I4465" s="355">
        <f t="shared" si="79"/>
        <v>7</v>
      </c>
      <c r="J4465" s="430">
        <v>42380</v>
      </c>
      <c r="K4465" s="430">
        <v>21</v>
      </c>
      <c r="L4465" s="431" t="s">
        <v>408</v>
      </c>
      <c r="M4465" s="355" t="s">
        <v>13658</v>
      </c>
    </row>
    <row r="4466" spans="1:13">
      <c r="A4466" s="354">
        <v>45509</v>
      </c>
      <c r="B4466" s="355" t="s">
        <v>9917</v>
      </c>
      <c r="C4466" s="355" t="s">
        <v>9918</v>
      </c>
      <c r="D4466" s="355" t="s">
        <v>9919</v>
      </c>
      <c r="E4466" s="355" t="s">
        <v>597</v>
      </c>
      <c r="F4466" s="355" t="s">
        <v>598</v>
      </c>
      <c r="G4466" s="355" t="s">
        <v>647</v>
      </c>
      <c r="H4466" s="430">
        <v>42880</v>
      </c>
      <c r="I4466" s="355">
        <f t="shared" si="79"/>
        <v>8</v>
      </c>
      <c r="J4466" s="430">
        <v>42880</v>
      </c>
      <c r="K4466" s="430">
        <v>21</v>
      </c>
      <c r="L4466" s="431" t="s">
        <v>408</v>
      </c>
      <c r="M4466" s="355" t="s">
        <v>13660</v>
      </c>
    </row>
    <row r="4467" spans="1:13">
      <c r="A4467" s="354">
        <v>45509</v>
      </c>
      <c r="B4467" s="355" t="s">
        <v>9920</v>
      </c>
      <c r="C4467" s="355" t="s">
        <v>9921</v>
      </c>
      <c r="D4467" s="355" t="s">
        <v>9922</v>
      </c>
      <c r="E4467" s="355" t="s">
        <v>597</v>
      </c>
      <c r="F4467" s="355" t="s">
        <v>598</v>
      </c>
      <c r="G4467" s="355" t="s">
        <v>647</v>
      </c>
      <c r="H4467" s="430">
        <v>42680</v>
      </c>
      <c r="I4467" s="355">
        <f t="shared" si="79"/>
        <v>8</v>
      </c>
      <c r="J4467" s="430">
        <v>42680</v>
      </c>
      <c r="K4467" s="430">
        <v>21</v>
      </c>
      <c r="L4467" s="431" t="s">
        <v>408</v>
      </c>
      <c r="M4467" s="355" t="s">
        <v>13660</v>
      </c>
    </row>
    <row r="4468" spans="1:13">
      <c r="A4468" s="354">
        <v>45509</v>
      </c>
      <c r="B4468" s="355" t="s">
        <v>9923</v>
      </c>
      <c r="C4468" s="355" t="s">
        <v>9924</v>
      </c>
      <c r="D4468" s="355" t="s">
        <v>9925</v>
      </c>
      <c r="E4468" s="355" t="s">
        <v>597</v>
      </c>
      <c r="F4468" s="355" t="s">
        <v>598</v>
      </c>
      <c r="G4468" s="355" t="s">
        <v>647</v>
      </c>
      <c r="H4468" s="430">
        <v>42920</v>
      </c>
      <c r="I4468" s="355">
        <f t="shared" si="79"/>
        <v>8</v>
      </c>
      <c r="J4468" s="430">
        <v>42920</v>
      </c>
      <c r="K4468" s="430">
        <v>21</v>
      </c>
      <c r="L4468" s="431" t="s">
        <v>408</v>
      </c>
      <c r="M4468" s="355" t="s">
        <v>13660</v>
      </c>
    </row>
    <row r="4469" spans="1:13">
      <c r="A4469" s="354">
        <v>45509</v>
      </c>
      <c r="B4469" s="355" t="s">
        <v>9926</v>
      </c>
      <c r="C4469" s="355" t="s">
        <v>9927</v>
      </c>
      <c r="D4469" s="355" t="s">
        <v>9928</v>
      </c>
      <c r="E4469" s="355" t="s">
        <v>597</v>
      </c>
      <c r="F4469" s="355" t="s">
        <v>598</v>
      </c>
      <c r="G4469" s="355" t="s">
        <v>647</v>
      </c>
      <c r="H4469" s="430">
        <v>42960</v>
      </c>
      <c r="I4469" s="355">
        <f t="shared" si="79"/>
        <v>8</v>
      </c>
      <c r="J4469" s="430">
        <v>42960</v>
      </c>
      <c r="K4469" s="430">
        <v>21</v>
      </c>
      <c r="L4469" s="431" t="s">
        <v>408</v>
      </c>
      <c r="M4469" s="355" t="s">
        <v>13660</v>
      </c>
    </row>
    <row r="4470" spans="1:13">
      <c r="A4470" s="354">
        <v>45490</v>
      </c>
      <c r="B4470" s="355" t="s">
        <v>9929</v>
      </c>
      <c r="C4470" s="355" t="s">
        <v>404</v>
      </c>
      <c r="D4470" s="355" t="s">
        <v>9930</v>
      </c>
      <c r="E4470" s="355" t="s">
        <v>2457</v>
      </c>
      <c r="F4470" s="355" t="s">
        <v>438</v>
      </c>
      <c r="G4470" s="355" t="s">
        <v>647</v>
      </c>
      <c r="H4470" s="430">
        <v>46060</v>
      </c>
      <c r="I4470" s="355">
        <f t="shared" si="79"/>
        <v>7</v>
      </c>
      <c r="J4470" s="430">
        <v>46060</v>
      </c>
      <c r="K4470" s="430">
        <v>23</v>
      </c>
      <c r="L4470" s="431" t="s">
        <v>408</v>
      </c>
      <c r="M4470" s="355" t="s">
        <v>13658</v>
      </c>
    </row>
    <row r="4471" spans="1:13">
      <c r="A4471" s="354">
        <v>45495</v>
      </c>
      <c r="B4471" s="355" t="s">
        <v>9931</v>
      </c>
      <c r="C4471" s="355" t="s">
        <v>415</v>
      </c>
      <c r="D4471" s="355" t="s">
        <v>9932</v>
      </c>
      <c r="E4471" s="355" t="s">
        <v>2457</v>
      </c>
      <c r="F4471" s="355" t="s">
        <v>438</v>
      </c>
      <c r="G4471" s="355" t="s">
        <v>647</v>
      </c>
      <c r="H4471" s="430">
        <v>46160</v>
      </c>
      <c r="I4471" s="355">
        <f t="shared" si="79"/>
        <v>7</v>
      </c>
      <c r="J4471" s="430">
        <v>46160</v>
      </c>
      <c r="K4471" s="430">
        <v>23</v>
      </c>
      <c r="L4471" s="431" t="s">
        <v>408</v>
      </c>
      <c r="M4471" s="355" t="s">
        <v>13658</v>
      </c>
    </row>
    <row r="4472" spans="1:13">
      <c r="A4472" s="354">
        <v>45499</v>
      </c>
      <c r="B4472" s="355" t="s">
        <v>9933</v>
      </c>
      <c r="C4472" s="355" t="s">
        <v>9934</v>
      </c>
      <c r="D4472" s="355" t="s">
        <v>9935</v>
      </c>
      <c r="E4472" s="355" t="s">
        <v>651</v>
      </c>
      <c r="F4472" s="355" t="s">
        <v>652</v>
      </c>
      <c r="G4472" s="355" t="s">
        <v>647</v>
      </c>
      <c r="H4472" s="430">
        <v>42440</v>
      </c>
      <c r="I4472" s="355">
        <f t="shared" si="79"/>
        <v>7</v>
      </c>
      <c r="J4472" s="430">
        <v>42440</v>
      </c>
      <c r="K4472" s="430">
        <v>21</v>
      </c>
      <c r="L4472" s="431" t="s">
        <v>408</v>
      </c>
      <c r="M4472" s="355" t="s">
        <v>13659</v>
      </c>
    </row>
    <row r="4473" spans="1:13">
      <c r="A4473" s="354">
        <v>45499</v>
      </c>
      <c r="B4473" s="355" t="s">
        <v>9936</v>
      </c>
      <c r="C4473" s="355" t="s">
        <v>9937</v>
      </c>
      <c r="D4473" s="355" t="s">
        <v>9938</v>
      </c>
      <c r="E4473" s="355" t="s">
        <v>651</v>
      </c>
      <c r="F4473" s="355" t="s">
        <v>652</v>
      </c>
      <c r="G4473" s="355" t="s">
        <v>647</v>
      </c>
      <c r="H4473" s="430">
        <v>42320</v>
      </c>
      <c r="I4473" s="355">
        <f t="shared" si="79"/>
        <v>7</v>
      </c>
      <c r="J4473" s="430">
        <v>42320</v>
      </c>
      <c r="K4473" s="430">
        <v>21</v>
      </c>
      <c r="L4473" s="431" t="s">
        <v>408</v>
      </c>
      <c r="M4473" s="355" t="s">
        <v>13659</v>
      </c>
    </row>
    <row r="4474" spans="1:13">
      <c r="A4474" s="354">
        <v>45499</v>
      </c>
      <c r="B4474" s="355" t="s">
        <v>9939</v>
      </c>
      <c r="C4474" s="355" t="s">
        <v>9940</v>
      </c>
      <c r="D4474" s="355" t="s">
        <v>9941</v>
      </c>
      <c r="E4474" s="355" t="s">
        <v>651</v>
      </c>
      <c r="F4474" s="355" t="s">
        <v>652</v>
      </c>
      <c r="G4474" s="355" t="s">
        <v>647</v>
      </c>
      <c r="H4474" s="430">
        <v>42580</v>
      </c>
      <c r="I4474" s="355">
        <f t="shared" si="79"/>
        <v>7</v>
      </c>
      <c r="J4474" s="430">
        <v>42580</v>
      </c>
      <c r="K4474" s="430">
        <v>21</v>
      </c>
      <c r="L4474" s="431" t="s">
        <v>408</v>
      </c>
      <c r="M4474" s="355" t="s">
        <v>13659</v>
      </c>
    </row>
    <row r="4475" spans="1:13">
      <c r="A4475" s="354">
        <v>45499</v>
      </c>
      <c r="B4475" s="355" t="s">
        <v>9942</v>
      </c>
      <c r="C4475" s="355" t="s">
        <v>9943</v>
      </c>
      <c r="D4475" s="355" t="s">
        <v>9944</v>
      </c>
      <c r="E4475" s="355" t="s">
        <v>651</v>
      </c>
      <c r="F4475" s="355" t="s">
        <v>652</v>
      </c>
      <c r="G4475" s="355" t="s">
        <v>647</v>
      </c>
      <c r="H4475" s="430">
        <v>42040</v>
      </c>
      <c r="I4475" s="355">
        <f t="shared" ref="I4475:I4538" si="80">MONTH(A4475)</f>
        <v>7</v>
      </c>
      <c r="J4475" s="430">
        <v>42040</v>
      </c>
      <c r="K4475" s="430">
        <v>21</v>
      </c>
      <c r="L4475" s="431" t="s">
        <v>408</v>
      </c>
      <c r="M4475" s="355" t="s">
        <v>13659</v>
      </c>
    </row>
    <row r="4476" spans="1:13">
      <c r="A4476" s="354">
        <v>45504</v>
      </c>
      <c r="B4476" s="355" t="s">
        <v>9945</v>
      </c>
      <c r="C4476" s="355" t="s">
        <v>441</v>
      </c>
      <c r="D4476" s="355" t="s">
        <v>9946</v>
      </c>
      <c r="E4476" s="355" t="s">
        <v>2457</v>
      </c>
      <c r="F4476" s="355" t="s">
        <v>438</v>
      </c>
      <c r="G4476" s="355" t="s">
        <v>647</v>
      </c>
      <c r="H4476" s="430">
        <v>43840</v>
      </c>
      <c r="I4476" s="355">
        <f t="shared" si="80"/>
        <v>7</v>
      </c>
      <c r="J4476" s="430">
        <v>43840</v>
      </c>
      <c r="K4476" s="430">
        <v>22</v>
      </c>
      <c r="L4476" s="431" t="s">
        <v>408</v>
      </c>
      <c r="M4476" s="355" t="s">
        <v>13659</v>
      </c>
    </row>
    <row r="4477" spans="1:13">
      <c r="A4477" s="354">
        <v>45512</v>
      </c>
      <c r="B4477" s="355" t="s">
        <v>9947</v>
      </c>
      <c r="C4477" s="355" t="s">
        <v>9948</v>
      </c>
      <c r="D4477" s="355" t="s">
        <v>9949</v>
      </c>
      <c r="E4477" s="355" t="s">
        <v>597</v>
      </c>
      <c r="F4477" s="355" t="s">
        <v>598</v>
      </c>
      <c r="G4477" s="355" t="s">
        <v>647</v>
      </c>
      <c r="H4477" s="430">
        <v>12260</v>
      </c>
      <c r="I4477" s="355">
        <f t="shared" si="80"/>
        <v>8</v>
      </c>
      <c r="J4477" s="430">
        <v>12260</v>
      </c>
      <c r="K4477" s="430">
        <v>6</v>
      </c>
      <c r="L4477" s="431" t="s">
        <v>408</v>
      </c>
      <c r="M4477" s="355" t="s">
        <v>13661</v>
      </c>
    </row>
    <row r="4478" spans="1:13">
      <c r="A4478" s="354">
        <v>45512</v>
      </c>
      <c r="B4478" s="355" t="s">
        <v>9947</v>
      </c>
      <c r="C4478" s="355" t="s">
        <v>9948</v>
      </c>
      <c r="D4478" s="355" t="s">
        <v>9949</v>
      </c>
      <c r="E4478" s="355" t="s">
        <v>597</v>
      </c>
      <c r="F4478" s="355" t="s">
        <v>598</v>
      </c>
      <c r="G4478" s="355" t="s">
        <v>647</v>
      </c>
      <c r="H4478" s="430">
        <v>30400</v>
      </c>
      <c r="I4478" s="355">
        <f t="shared" si="80"/>
        <v>8</v>
      </c>
      <c r="J4478" s="430">
        <v>30400</v>
      </c>
      <c r="K4478" s="430">
        <v>15</v>
      </c>
      <c r="L4478" s="431" t="s">
        <v>408</v>
      </c>
      <c r="M4478" s="355" t="s">
        <v>13660</v>
      </c>
    </row>
    <row r="4479" spans="1:13">
      <c r="A4479" s="354">
        <v>45513</v>
      </c>
      <c r="B4479" s="355" t="s">
        <v>9950</v>
      </c>
      <c r="C4479" s="355" t="s">
        <v>9796</v>
      </c>
      <c r="D4479" s="355" t="s">
        <v>9951</v>
      </c>
      <c r="E4479" s="355" t="s">
        <v>597</v>
      </c>
      <c r="F4479" s="355" t="s">
        <v>598</v>
      </c>
      <c r="G4479" s="355" t="s">
        <v>647</v>
      </c>
      <c r="H4479" s="430">
        <v>42120</v>
      </c>
      <c r="I4479" s="355">
        <f t="shared" si="80"/>
        <v>8</v>
      </c>
      <c r="J4479" s="430">
        <v>42120</v>
      </c>
      <c r="K4479" s="430">
        <v>21</v>
      </c>
      <c r="L4479" s="431" t="s">
        <v>408</v>
      </c>
      <c r="M4479" s="355" t="s">
        <v>13661</v>
      </c>
    </row>
    <row r="4480" spans="1:13">
      <c r="A4480" s="354">
        <v>45523</v>
      </c>
      <c r="B4480" s="355" t="s">
        <v>9952</v>
      </c>
      <c r="C4480" s="355" t="s">
        <v>8192</v>
      </c>
      <c r="D4480" s="355" t="s">
        <v>9953</v>
      </c>
      <c r="E4480" s="355" t="s">
        <v>597</v>
      </c>
      <c r="F4480" s="355" t="s">
        <v>598</v>
      </c>
      <c r="G4480" s="355" t="s">
        <v>647</v>
      </c>
      <c r="H4480" s="430">
        <v>42240</v>
      </c>
      <c r="I4480" s="355">
        <f t="shared" si="80"/>
        <v>8</v>
      </c>
      <c r="J4480" s="430">
        <v>42240</v>
      </c>
      <c r="K4480" s="430">
        <v>21</v>
      </c>
      <c r="L4480" s="431" t="s">
        <v>408</v>
      </c>
      <c r="M4480" s="355" t="s">
        <v>13662</v>
      </c>
    </row>
    <row r="4481" spans="1:13">
      <c r="A4481" s="354">
        <v>45523</v>
      </c>
      <c r="B4481" s="355" t="s">
        <v>9954</v>
      </c>
      <c r="C4481" s="355" t="s">
        <v>653</v>
      </c>
      <c r="D4481" s="355" t="s">
        <v>9955</v>
      </c>
      <c r="E4481" s="355" t="s">
        <v>597</v>
      </c>
      <c r="F4481" s="355" t="s">
        <v>598</v>
      </c>
      <c r="G4481" s="355" t="s">
        <v>647</v>
      </c>
      <c r="H4481" s="430">
        <v>8078</v>
      </c>
      <c r="I4481" s="355">
        <f t="shared" si="80"/>
        <v>8</v>
      </c>
      <c r="J4481" s="430">
        <v>8078</v>
      </c>
      <c r="K4481" s="430">
        <v>4</v>
      </c>
      <c r="L4481" s="431" t="s">
        <v>408</v>
      </c>
      <c r="M4481" s="355" t="s">
        <v>13663</v>
      </c>
    </row>
    <row r="4482" spans="1:13">
      <c r="A4482" s="354">
        <v>45523</v>
      </c>
      <c r="B4482" s="355" t="s">
        <v>9954</v>
      </c>
      <c r="C4482" s="355" t="s">
        <v>653</v>
      </c>
      <c r="D4482" s="355" t="s">
        <v>9955</v>
      </c>
      <c r="E4482" s="355" t="s">
        <v>597</v>
      </c>
      <c r="F4482" s="355" t="s">
        <v>598</v>
      </c>
      <c r="G4482" s="355" t="s">
        <v>647</v>
      </c>
      <c r="H4482" s="430">
        <v>34142</v>
      </c>
      <c r="I4482" s="355">
        <f t="shared" si="80"/>
        <v>8</v>
      </c>
      <c r="J4482" s="430">
        <v>34142</v>
      </c>
      <c r="K4482" s="430">
        <v>17</v>
      </c>
      <c r="L4482" s="431" t="s">
        <v>408</v>
      </c>
      <c r="M4482" s="355" t="s">
        <v>13662</v>
      </c>
    </row>
    <row r="4483" spans="1:13">
      <c r="A4483" s="354">
        <v>45509</v>
      </c>
      <c r="B4483" s="355" t="s">
        <v>9956</v>
      </c>
      <c r="C4483" s="355" t="s">
        <v>600</v>
      </c>
      <c r="D4483" s="355" t="s">
        <v>9957</v>
      </c>
      <c r="E4483" s="355" t="s">
        <v>597</v>
      </c>
      <c r="F4483" s="355" t="s">
        <v>598</v>
      </c>
      <c r="G4483" s="355" t="s">
        <v>647</v>
      </c>
      <c r="H4483" s="430">
        <v>43400</v>
      </c>
      <c r="I4483" s="355">
        <f t="shared" si="80"/>
        <v>8</v>
      </c>
      <c r="J4483" s="430">
        <v>43400</v>
      </c>
      <c r="K4483" s="430">
        <v>21</v>
      </c>
      <c r="L4483" s="431" t="s">
        <v>408</v>
      </c>
      <c r="M4483" s="355" t="s">
        <v>13660</v>
      </c>
    </row>
    <row r="4484" spans="1:13">
      <c r="A4484" s="354">
        <v>45523</v>
      </c>
      <c r="B4484" s="355" t="s">
        <v>9958</v>
      </c>
      <c r="C4484" s="355" t="s">
        <v>9632</v>
      </c>
      <c r="D4484" s="355" t="s">
        <v>9959</v>
      </c>
      <c r="E4484" s="355" t="s">
        <v>597</v>
      </c>
      <c r="F4484" s="355" t="s">
        <v>598</v>
      </c>
      <c r="G4484" s="355" t="s">
        <v>647</v>
      </c>
      <c r="H4484" s="430">
        <v>41980</v>
      </c>
      <c r="I4484" s="355">
        <f t="shared" si="80"/>
        <v>8</v>
      </c>
      <c r="J4484" s="430">
        <v>41980</v>
      </c>
      <c r="K4484" s="430">
        <v>21</v>
      </c>
      <c r="L4484" s="431" t="s">
        <v>408</v>
      </c>
      <c r="M4484" s="355" t="s">
        <v>13662</v>
      </c>
    </row>
    <row r="4485" spans="1:13">
      <c r="A4485" s="354">
        <v>45512</v>
      </c>
      <c r="B4485" s="355" t="s">
        <v>9960</v>
      </c>
      <c r="C4485" s="355" t="s">
        <v>8452</v>
      </c>
      <c r="D4485" s="355" t="s">
        <v>9961</v>
      </c>
      <c r="E4485" s="355" t="s">
        <v>597</v>
      </c>
      <c r="F4485" s="355" t="s">
        <v>598</v>
      </c>
      <c r="G4485" s="355" t="s">
        <v>647</v>
      </c>
      <c r="H4485" s="430">
        <v>42960</v>
      </c>
      <c r="I4485" s="355">
        <f t="shared" si="80"/>
        <v>8</v>
      </c>
      <c r="J4485" s="430">
        <v>42960</v>
      </c>
      <c r="K4485" s="430">
        <v>21</v>
      </c>
      <c r="L4485" s="431" t="s">
        <v>408</v>
      </c>
      <c r="M4485" s="355" t="s">
        <v>13661</v>
      </c>
    </row>
    <row r="4486" spans="1:13">
      <c r="A4486" s="354">
        <v>45513</v>
      </c>
      <c r="B4486" s="355" t="s">
        <v>9962</v>
      </c>
      <c r="C4486" s="355" t="s">
        <v>8468</v>
      </c>
      <c r="D4486" s="355" t="s">
        <v>9963</v>
      </c>
      <c r="E4486" s="355" t="s">
        <v>597</v>
      </c>
      <c r="F4486" s="355" t="s">
        <v>598</v>
      </c>
      <c r="G4486" s="355" t="s">
        <v>647</v>
      </c>
      <c r="H4486" s="430">
        <v>42860</v>
      </c>
      <c r="I4486" s="355">
        <f t="shared" si="80"/>
        <v>8</v>
      </c>
      <c r="J4486" s="430">
        <v>42860</v>
      </c>
      <c r="K4486" s="430">
        <v>21</v>
      </c>
      <c r="L4486" s="431" t="s">
        <v>408</v>
      </c>
      <c r="M4486" s="355" t="s">
        <v>13661</v>
      </c>
    </row>
    <row r="4487" spans="1:13">
      <c r="A4487" s="354">
        <v>45513</v>
      </c>
      <c r="B4487" s="355" t="s">
        <v>9964</v>
      </c>
      <c r="C4487" s="355" t="s">
        <v>611</v>
      </c>
      <c r="D4487" s="355" t="s">
        <v>9965</v>
      </c>
      <c r="E4487" s="355" t="s">
        <v>597</v>
      </c>
      <c r="F4487" s="355" t="s">
        <v>598</v>
      </c>
      <c r="G4487" s="355" t="s">
        <v>647</v>
      </c>
      <c r="H4487" s="430">
        <v>42880</v>
      </c>
      <c r="I4487" s="355">
        <f t="shared" si="80"/>
        <v>8</v>
      </c>
      <c r="J4487" s="430">
        <v>42880</v>
      </c>
      <c r="K4487" s="430">
        <v>21</v>
      </c>
      <c r="L4487" s="431" t="s">
        <v>408</v>
      </c>
      <c r="M4487" s="355" t="s">
        <v>13661</v>
      </c>
    </row>
    <row r="4488" spans="1:13">
      <c r="A4488" s="354">
        <v>45531</v>
      </c>
      <c r="B4488" s="355" t="s">
        <v>9966</v>
      </c>
      <c r="C4488" s="355" t="s">
        <v>9967</v>
      </c>
      <c r="D4488" s="355" t="s">
        <v>9968</v>
      </c>
      <c r="E4488" s="355" t="s">
        <v>597</v>
      </c>
      <c r="F4488" s="355" t="s">
        <v>598</v>
      </c>
      <c r="G4488" s="355" t="s">
        <v>647</v>
      </c>
      <c r="H4488" s="430">
        <v>42400</v>
      </c>
      <c r="I4488" s="355">
        <f t="shared" si="80"/>
        <v>8</v>
      </c>
      <c r="J4488" s="430">
        <v>42400</v>
      </c>
      <c r="K4488" s="430">
        <v>21</v>
      </c>
      <c r="L4488" s="431" t="s">
        <v>408</v>
      </c>
      <c r="M4488" s="355" t="s">
        <v>13664</v>
      </c>
    </row>
    <row r="4489" spans="1:13">
      <c r="A4489" s="354">
        <v>45519</v>
      </c>
      <c r="B4489" s="355" t="s">
        <v>9969</v>
      </c>
      <c r="C4489" s="355" t="s">
        <v>9970</v>
      </c>
      <c r="D4489" s="355" t="s">
        <v>9971</v>
      </c>
      <c r="E4489" s="355" t="s">
        <v>597</v>
      </c>
      <c r="F4489" s="355" t="s">
        <v>598</v>
      </c>
      <c r="G4489" s="355" t="s">
        <v>647</v>
      </c>
      <c r="H4489" s="430">
        <v>42080</v>
      </c>
      <c r="I4489" s="355">
        <f t="shared" si="80"/>
        <v>8</v>
      </c>
      <c r="J4489" s="430">
        <v>42080</v>
      </c>
      <c r="K4489" s="430">
        <v>21</v>
      </c>
      <c r="L4489" s="431" t="s">
        <v>408</v>
      </c>
      <c r="M4489" s="355" t="s">
        <v>13662</v>
      </c>
    </row>
    <row r="4490" spans="1:13">
      <c r="A4490" s="354">
        <v>45518</v>
      </c>
      <c r="B4490" s="355" t="s">
        <v>9972</v>
      </c>
      <c r="C4490" s="355" t="s">
        <v>611</v>
      </c>
      <c r="D4490" s="355" t="s">
        <v>9973</v>
      </c>
      <c r="E4490" s="355" t="s">
        <v>597</v>
      </c>
      <c r="F4490" s="355" t="s">
        <v>598</v>
      </c>
      <c r="G4490" s="355" t="s">
        <v>647</v>
      </c>
      <c r="H4490" s="430">
        <v>16008</v>
      </c>
      <c r="I4490" s="355">
        <f t="shared" si="80"/>
        <v>8</v>
      </c>
      <c r="J4490" s="430">
        <v>16008</v>
      </c>
      <c r="K4490" s="430">
        <v>8</v>
      </c>
      <c r="L4490" s="431" t="s">
        <v>408</v>
      </c>
      <c r="M4490" s="355" t="s">
        <v>13662</v>
      </c>
    </row>
    <row r="4491" spans="1:13">
      <c r="A4491" s="354">
        <v>45518</v>
      </c>
      <c r="B4491" s="355" t="s">
        <v>9972</v>
      </c>
      <c r="C4491" s="355" t="s">
        <v>611</v>
      </c>
      <c r="D4491" s="355" t="s">
        <v>9973</v>
      </c>
      <c r="E4491" s="355" t="s">
        <v>597</v>
      </c>
      <c r="F4491" s="355" t="s">
        <v>598</v>
      </c>
      <c r="G4491" s="355" t="s">
        <v>647</v>
      </c>
      <c r="H4491" s="430">
        <v>26012</v>
      </c>
      <c r="I4491" s="355">
        <f t="shared" si="80"/>
        <v>8</v>
      </c>
      <c r="J4491" s="430">
        <v>26012</v>
      </c>
      <c r="K4491" s="430">
        <v>13</v>
      </c>
      <c r="L4491" s="431" t="s">
        <v>408</v>
      </c>
      <c r="M4491" s="355" t="s">
        <v>13661</v>
      </c>
    </row>
    <row r="4492" spans="1:13">
      <c r="A4492" s="354">
        <v>45510</v>
      </c>
      <c r="B4492" s="355" t="s">
        <v>9974</v>
      </c>
      <c r="C4492" s="355" t="s">
        <v>410</v>
      </c>
      <c r="D4492" s="355" t="s">
        <v>9975</v>
      </c>
      <c r="E4492" s="355" t="s">
        <v>2457</v>
      </c>
      <c r="F4492" s="355" t="s">
        <v>438</v>
      </c>
      <c r="G4492" s="355" t="s">
        <v>647</v>
      </c>
      <c r="H4492" s="430">
        <v>47200</v>
      </c>
      <c r="I4492" s="355">
        <f t="shared" si="80"/>
        <v>8</v>
      </c>
      <c r="J4492" s="430">
        <v>47200</v>
      </c>
      <c r="K4492" s="430">
        <v>23</v>
      </c>
      <c r="L4492" s="431" t="s">
        <v>408</v>
      </c>
      <c r="M4492" s="355" t="s">
        <v>13660</v>
      </c>
    </row>
    <row r="4493" spans="1:13">
      <c r="A4493" s="354">
        <v>45520</v>
      </c>
      <c r="B4493" s="355" t="s">
        <v>9976</v>
      </c>
      <c r="C4493" s="355" t="s">
        <v>617</v>
      </c>
      <c r="D4493" s="355" t="s">
        <v>9977</v>
      </c>
      <c r="E4493" s="355" t="s">
        <v>597</v>
      </c>
      <c r="F4493" s="355" t="s">
        <v>598</v>
      </c>
      <c r="G4493" s="355" t="s">
        <v>647</v>
      </c>
      <c r="H4493" s="430">
        <v>42160</v>
      </c>
      <c r="I4493" s="355">
        <f t="shared" si="80"/>
        <v>8</v>
      </c>
      <c r="J4493" s="430">
        <v>42160</v>
      </c>
      <c r="K4493" s="430">
        <v>21</v>
      </c>
      <c r="L4493" s="431" t="s">
        <v>408</v>
      </c>
      <c r="M4493" s="355" t="s">
        <v>13662</v>
      </c>
    </row>
    <row r="4494" spans="1:13">
      <c r="A4494" s="354">
        <v>45520</v>
      </c>
      <c r="B4494" s="355" t="s">
        <v>9978</v>
      </c>
      <c r="C4494" s="355" t="s">
        <v>649</v>
      </c>
      <c r="D4494" s="355" t="s">
        <v>9979</v>
      </c>
      <c r="E4494" s="355" t="s">
        <v>597</v>
      </c>
      <c r="F4494" s="355" t="s">
        <v>598</v>
      </c>
      <c r="G4494" s="355" t="s">
        <v>647</v>
      </c>
      <c r="H4494" s="430">
        <v>42320</v>
      </c>
      <c r="I4494" s="355">
        <f t="shared" si="80"/>
        <v>8</v>
      </c>
      <c r="J4494" s="430">
        <v>42320</v>
      </c>
      <c r="K4494" s="430">
        <v>21</v>
      </c>
      <c r="L4494" s="431" t="s">
        <v>408</v>
      </c>
      <c r="M4494" s="355" t="s">
        <v>13662</v>
      </c>
    </row>
    <row r="4495" spans="1:13">
      <c r="A4495" s="354">
        <v>45523</v>
      </c>
      <c r="B4495" s="355" t="s">
        <v>9980</v>
      </c>
      <c r="C4495" s="355" t="s">
        <v>611</v>
      </c>
      <c r="D4495" s="355" t="s">
        <v>9981</v>
      </c>
      <c r="E4495" s="355" t="s">
        <v>597</v>
      </c>
      <c r="F4495" s="355" t="s">
        <v>598</v>
      </c>
      <c r="G4495" s="355" t="s">
        <v>647</v>
      </c>
      <c r="H4495" s="430">
        <v>42340</v>
      </c>
      <c r="I4495" s="355">
        <f t="shared" si="80"/>
        <v>8</v>
      </c>
      <c r="J4495" s="430">
        <v>42340</v>
      </c>
      <c r="K4495" s="430">
        <v>21</v>
      </c>
      <c r="L4495" s="431" t="s">
        <v>408</v>
      </c>
      <c r="M4495" s="355" t="s">
        <v>13662</v>
      </c>
    </row>
    <row r="4496" spans="1:13">
      <c r="A4496" s="354">
        <v>45525</v>
      </c>
      <c r="B4496" s="355" t="s">
        <v>9982</v>
      </c>
      <c r="C4496" s="355" t="s">
        <v>9983</v>
      </c>
      <c r="D4496" s="355" t="s">
        <v>9984</v>
      </c>
      <c r="E4496" s="355" t="s">
        <v>597</v>
      </c>
      <c r="F4496" s="355" t="s">
        <v>598</v>
      </c>
      <c r="G4496" s="355" t="s">
        <v>647</v>
      </c>
      <c r="H4496" s="430">
        <v>41860</v>
      </c>
      <c r="I4496" s="355">
        <f t="shared" si="80"/>
        <v>8</v>
      </c>
      <c r="J4496" s="430">
        <v>41860</v>
      </c>
      <c r="K4496" s="430">
        <v>21</v>
      </c>
      <c r="L4496" s="431" t="s">
        <v>408</v>
      </c>
      <c r="M4496" s="355" t="s">
        <v>13663</v>
      </c>
    </row>
    <row r="4497" spans="1:13">
      <c r="A4497" s="354">
        <v>45525</v>
      </c>
      <c r="B4497" s="355" t="s">
        <v>9985</v>
      </c>
      <c r="C4497" s="355" t="s">
        <v>9986</v>
      </c>
      <c r="D4497" s="355" t="s">
        <v>9987</v>
      </c>
      <c r="E4497" s="355" t="s">
        <v>597</v>
      </c>
      <c r="F4497" s="355" t="s">
        <v>598</v>
      </c>
      <c r="G4497" s="355" t="s">
        <v>647</v>
      </c>
      <c r="H4497" s="430">
        <v>42360</v>
      </c>
      <c r="I4497" s="355">
        <f t="shared" si="80"/>
        <v>8</v>
      </c>
      <c r="J4497" s="430">
        <v>42360</v>
      </c>
      <c r="K4497" s="430">
        <v>21</v>
      </c>
      <c r="L4497" s="431" t="s">
        <v>408</v>
      </c>
      <c r="M4497" s="355" t="s">
        <v>13663</v>
      </c>
    </row>
    <row r="4498" spans="1:13">
      <c r="A4498" s="354">
        <v>45527</v>
      </c>
      <c r="B4498" s="355" t="s">
        <v>9988</v>
      </c>
      <c r="C4498" s="355" t="s">
        <v>9989</v>
      </c>
      <c r="D4498" s="355" t="s">
        <v>9990</v>
      </c>
      <c r="E4498" s="355" t="s">
        <v>597</v>
      </c>
      <c r="F4498" s="355" t="s">
        <v>598</v>
      </c>
      <c r="G4498" s="355" t="s">
        <v>647</v>
      </c>
      <c r="H4498" s="430">
        <v>14050</v>
      </c>
      <c r="I4498" s="355">
        <f t="shared" si="80"/>
        <v>8</v>
      </c>
      <c r="J4498" s="430">
        <v>14050</v>
      </c>
      <c r="K4498" s="430">
        <v>7</v>
      </c>
      <c r="L4498" s="431" t="s">
        <v>408</v>
      </c>
      <c r="M4498" s="355" t="s">
        <v>13665</v>
      </c>
    </row>
    <row r="4499" spans="1:13">
      <c r="A4499" s="354">
        <v>45527</v>
      </c>
      <c r="B4499" s="355" t="s">
        <v>9988</v>
      </c>
      <c r="C4499" s="355" t="s">
        <v>9989</v>
      </c>
      <c r="D4499" s="355" t="s">
        <v>9990</v>
      </c>
      <c r="E4499" s="355" t="s">
        <v>597</v>
      </c>
      <c r="F4499" s="355" t="s">
        <v>598</v>
      </c>
      <c r="G4499" s="355" t="s">
        <v>647</v>
      </c>
      <c r="H4499" s="430">
        <v>28090</v>
      </c>
      <c r="I4499" s="355">
        <f t="shared" si="80"/>
        <v>8</v>
      </c>
      <c r="J4499" s="430">
        <v>28090</v>
      </c>
      <c r="K4499" s="430">
        <v>14</v>
      </c>
      <c r="L4499" s="431" t="s">
        <v>408</v>
      </c>
      <c r="M4499" s="355" t="s">
        <v>13663</v>
      </c>
    </row>
    <row r="4500" spans="1:13">
      <c r="A4500" s="354">
        <v>45527</v>
      </c>
      <c r="B4500" s="355" t="s">
        <v>9991</v>
      </c>
      <c r="C4500" s="355" t="s">
        <v>9992</v>
      </c>
      <c r="D4500" s="355" t="s">
        <v>9993</v>
      </c>
      <c r="E4500" s="355" t="s">
        <v>597</v>
      </c>
      <c r="F4500" s="355" t="s">
        <v>598</v>
      </c>
      <c r="G4500" s="355" t="s">
        <v>647</v>
      </c>
      <c r="H4500" s="430">
        <v>43480</v>
      </c>
      <c r="I4500" s="355">
        <f t="shared" si="80"/>
        <v>8</v>
      </c>
      <c r="J4500" s="430">
        <v>43480</v>
      </c>
      <c r="K4500" s="430">
        <v>21</v>
      </c>
      <c r="L4500" s="431" t="s">
        <v>408</v>
      </c>
      <c r="M4500" s="355" t="s">
        <v>13665</v>
      </c>
    </row>
    <row r="4501" spans="1:13">
      <c r="A4501" s="354">
        <v>45530</v>
      </c>
      <c r="B4501" s="355" t="s">
        <v>9994</v>
      </c>
      <c r="C4501" s="355" t="s">
        <v>9995</v>
      </c>
      <c r="D4501" s="355" t="s">
        <v>9996</v>
      </c>
      <c r="E4501" s="355" t="s">
        <v>597</v>
      </c>
      <c r="F4501" s="355" t="s">
        <v>598</v>
      </c>
      <c r="G4501" s="355" t="s">
        <v>647</v>
      </c>
      <c r="H4501" s="430">
        <v>42580</v>
      </c>
      <c r="I4501" s="355">
        <f t="shared" si="80"/>
        <v>8</v>
      </c>
      <c r="J4501" s="430">
        <v>42580</v>
      </c>
      <c r="K4501" s="430">
        <v>21</v>
      </c>
      <c r="L4501" s="431" t="s">
        <v>408</v>
      </c>
      <c r="M4501" s="355" t="s">
        <v>13664</v>
      </c>
    </row>
    <row r="4502" spans="1:13">
      <c r="A4502" s="354">
        <v>45546</v>
      </c>
      <c r="B4502" s="355" t="s">
        <v>9997</v>
      </c>
      <c r="C4502" s="355" t="s">
        <v>9998</v>
      </c>
      <c r="D4502" s="355" t="s">
        <v>9999</v>
      </c>
      <c r="E4502" s="355" t="s">
        <v>597</v>
      </c>
      <c r="F4502" s="355" t="s">
        <v>598</v>
      </c>
      <c r="G4502" s="355" t="s">
        <v>647</v>
      </c>
      <c r="H4502" s="430">
        <v>42480</v>
      </c>
      <c r="I4502" s="355">
        <f t="shared" si="80"/>
        <v>9</v>
      </c>
      <c r="J4502" s="430">
        <v>42480</v>
      </c>
      <c r="K4502" s="430">
        <v>21</v>
      </c>
      <c r="L4502" s="431" t="s">
        <v>408</v>
      </c>
      <c r="M4502" s="355" t="s">
        <v>13666</v>
      </c>
    </row>
    <row r="4503" spans="1:13">
      <c r="A4503" s="354">
        <v>45532</v>
      </c>
      <c r="B4503" s="355" t="s">
        <v>10000</v>
      </c>
      <c r="C4503" s="355" t="s">
        <v>10001</v>
      </c>
      <c r="D4503" s="355" t="s">
        <v>10002</v>
      </c>
      <c r="E4503" s="355" t="s">
        <v>597</v>
      </c>
      <c r="F4503" s="355" t="s">
        <v>598</v>
      </c>
      <c r="G4503" s="355" t="s">
        <v>647</v>
      </c>
      <c r="H4503" s="430">
        <v>22440</v>
      </c>
      <c r="I4503" s="355">
        <f t="shared" si="80"/>
        <v>8</v>
      </c>
      <c r="J4503" s="430">
        <v>22440</v>
      </c>
      <c r="K4503" s="430">
        <v>11</v>
      </c>
      <c r="L4503" s="431" t="s">
        <v>408</v>
      </c>
      <c r="M4503" s="355" t="s">
        <v>13667</v>
      </c>
    </row>
    <row r="4504" spans="1:13">
      <c r="A4504" s="354">
        <v>45532</v>
      </c>
      <c r="B4504" s="355" t="s">
        <v>10000</v>
      </c>
      <c r="C4504" s="355" t="s">
        <v>10001</v>
      </c>
      <c r="D4504" s="355" t="s">
        <v>10002</v>
      </c>
      <c r="E4504" s="355" t="s">
        <v>597</v>
      </c>
      <c r="F4504" s="355" t="s">
        <v>598</v>
      </c>
      <c r="G4504" s="355" t="s">
        <v>647</v>
      </c>
      <c r="H4504" s="430">
        <v>20400</v>
      </c>
      <c r="I4504" s="355">
        <f t="shared" si="80"/>
        <v>8</v>
      </c>
      <c r="J4504" s="430">
        <v>20400</v>
      </c>
      <c r="K4504" s="430">
        <v>10</v>
      </c>
      <c r="L4504" s="431" t="s">
        <v>408</v>
      </c>
      <c r="M4504" s="355" t="s">
        <v>13664</v>
      </c>
    </row>
    <row r="4505" spans="1:13">
      <c r="A4505" s="354">
        <v>45517</v>
      </c>
      <c r="B4505" s="355" t="s">
        <v>10003</v>
      </c>
      <c r="C4505" s="355" t="s">
        <v>409</v>
      </c>
      <c r="D4505" s="355" t="s">
        <v>10004</v>
      </c>
      <c r="E4505" s="355" t="s">
        <v>2457</v>
      </c>
      <c r="F4505" s="355" t="s">
        <v>438</v>
      </c>
      <c r="G4505" s="355" t="s">
        <v>647</v>
      </c>
      <c r="H4505" s="430">
        <v>46660</v>
      </c>
      <c r="I4505" s="355">
        <f t="shared" si="80"/>
        <v>8</v>
      </c>
      <c r="J4505" s="430">
        <v>46660</v>
      </c>
      <c r="K4505" s="430">
        <v>23</v>
      </c>
      <c r="L4505" s="431" t="s">
        <v>408</v>
      </c>
      <c r="M4505" s="355" t="s">
        <v>13661</v>
      </c>
    </row>
    <row r="4506" spans="1:13">
      <c r="A4506" s="354">
        <v>45525</v>
      </c>
      <c r="B4506" s="355" t="s">
        <v>10005</v>
      </c>
      <c r="C4506" s="355" t="s">
        <v>410</v>
      </c>
      <c r="D4506" s="355" t="s">
        <v>10006</v>
      </c>
      <c r="E4506" s="355" t="s">
        <v>2457</v>
      </c>
      <c r="F4506" s="355" t="s">
        <v>438</v>
      </c>
      <c r="G4506" s="355" t="s">
        <v>647</v>
      </c>
      <c r="H4506" s="430">
        <v>46500</v>
      </c>
      <c r="I4506" s="355">
        <f t="shared" si="80"/>
        <v>8</v>
      </c>
      <c r="J4506" s="430">
        <v>46500</v>
      </c>
      <c r="K4506" s="430">
        <v>23</v>
      </c>
      <c r="L4506" s="431" t="s">
        <v>408</v>
      </c>
      <c r="M4506" s="355" t="s">
        <v>13663</v>
      </c>
    </row>
    <row r="4507" spans="1:13">
      <c r="A4507" s="354">
        <v>45525</v>
      </c>
      <c r="B4507" s="355" t="s">
        <v>10007</v>
      </c>
      <c r="C4507" s="355" t="s">
        <v>10008</v>
      </c>
      <c r="D4507" s="355" t="s">
        <v>10009</v>
      </c>
      <c r="E4507" s="355" t="s">
        <v>651</v>
      </c>
      <c r="F4507" s="355" t="s">
        <v>652</v>
      </c>
      <c r="G4507" s="355" t="s">
        <v>647</v>
      </c>
      <c r="H4507" s="430">
        <v>40820</v>
      </c>
      <c r="I4507" s="355">
        <f t="shared" si="80"/>
        <v>8</v>
      </c>
      <c r="J4507" s="430">
        <v>40820</v>
      </c>
      <c r="K4507" s="430">
        <v>21</v>
      </c>
      <c r="L4507" s="431" t="s">
        <v>408</v>
      </c>
      <c r="M4507" s="355" t="s">
        <v>13663</v>
      </c>
    </row>
    <row r="4508" spans="1:13">
      <c r="A4508" s="354">
        <v>45525</v>
      </c>
      <c r="B4508" s="355" t="s">
        <v>10010</v>
      </c>
      <c r="C4508" s="355" t="s">
        <v>10011</v>
      </c>
      <c r="D4508" s="355" t="s">
        <v>10012</v>
      </c>
      <c r="E4508" s="355" t="s">
        <v>651</v>
      </c>
      <c r="F4508" s="355" t="s">
        <v>652</v>
      </c>
      <c r="G4508" s="355" t="s">
        <v>647</v>
      </c>
      <c r="H4508" s="430">
        <v>41320</v>
      </c>
      <c r="I4508" s="355">
        <f t="shared" si="80"/>
        <v>8</v>
      </c>
      <c r="J4508" s="430">
        <v>41320</v>
      </c>
      <c r="K4508" s="430">
        <v>21</v>
      </c>
      <c r="L4508" s="431" t="s">
        <v>408</v>
      </c>
      <c r="M4508" s="355" t="s">
        <v>13663</v>
      </c>
    </row>
    <row r="4509" spans="1:13">
      <c r="A4509" s="354">
        <v>45527</v>
      </c>
      <c r="B4509" s="355" t="s">
        <v>10013</v>
      </c>
      <c r="C4509" s="355" t="s">
        <v>10014</v>
      </c>
      <c r="D4509" s="355" t="s">
        <v>10015</v>
      </c>
      <c r="E4509" s="355" t="s">
        <v>651</v>
      </c>
      <c r="F4509" s="355" t="s">
        <v>652</v>
      </c>
      <c r="G4509" s="355" t="s">
        <v>647</v>
      </c>
      <c r="H4509" s="430">
        <v>43020</v>
      </c>
      <c r="I4509" s="355">
        <f t="shared" si="80"/>
        <v>8</v>
      </c>
      <c r="J4509" s="430">
        <v>43020</v>
      </c>
      <c r="K4509" s="430">
        <v>21</v>
      </c>
      <c r="L4509" s="431" t="s">
        <v>408</v>
      </c>
      <c r="M4509" s="355" t="s">
        <v>13665</v>
      </c>
    </row>
    <row r="4510" spans="1:13">
      <c r="A4510" s="354">
        <v>45527</v>
      </c>
      <c r="B4510" s="355" t="s">
        <v>10016</v>
      </c>
      <c r="C4510" s="355" t="s">
        <v>10017</v>
      </c>
      <c r="D4510" s="355" t="s">
        <v>10018</v>
      </c>
      <c r="E4510" s="355" t="s">
        <v>651</v>
      </c>
      <c r="F4510" s="355" t="s">
        <v>652</v>
      </c>
      <c r="G4510" s="355" t="s">
        <v>647</v>
      </c>
      <c r="H4510" s="430">
        <v>41860</v>
      </c>
      <c r="I4510" s="355">
        <f t="shared" si="80"/>
        <v>8</v>
      </c>
      <c r="J4510" s="430">
        <v>41860</v>
      </c>
      <c r="K4510" s="430">
        <v>21</v>
      </c>
      <c r="L4510" s="431" t="s">
        <v>408</v>
      </c>
      <c r="M4510" s="355" t="s">
        <v>13665</v>
      </c>
    </row>
    <row r="4511" spans="1:13">
      <c r="A4511" s="354">
        <v>45527</v>
      </c>
      <c r="B4511" s="355" t="s">
        <v>10019</v>
      </c>
      <c r="C4511" s="355" t="s">
        <v>10020</v>
      </c>
      <c r="D4511" s="355" t="s">
        <v>10021</v>
      </c>
      <c r="E4511" s="355" t="s">
        <v>651</v>
      </c>
      <c r="F4511" s="355" t="s">
        <v>652</v>
      </c>
      <c r="G4511" s="355" t="s">
        <v>647</v>
      </c>
      <c r="H4511" s="430">
        <v>43020</v>
      </c>
      <c r="I4511" s="355">
        <f t="shared" si="80"/>
        <v>8</v>
      </c>
      <c r="J4511" s="430">
        <v>43020</v>
      </c>
      <c r="K4511" s="430">
        <v>21</v>
      </c>
      <c r="L4511" s="431" t="s">
        <v>408</v>
      </c>
      <c r="M4511" s="355" t="s">
        <v>13664</v>
      </c>
    </row>
    <row r="4512" spans="1:13">
      <c r="A4512" s="354">
        <v>45527</v>
      </c>
      <c r="B4512" s="355" t="s">
        <v>10022</v>
      </c>
      <c r="C4512" s="355" t="s">
        <v>10023</v>
      </c>
      <c r="D4512" s="355" t="s">
        <v>10024</v>
      </c>
      <c r="E4512" s="355" t="s">
        <v>651</v>
      </c>
      <c r="F4512" s="355" t="s">
        <v>652</v>
      </c>
      <c r="G4512" s="355" t="s">
        <v>647</v>
      </c>
      <c r="H4512" s="430">
        <v>41000</v>
      </c>
      <c r="I4512" s="355">
        <f t="shared" si="80"/>
        <v>8</v>
      </c>
      <c r="J4512" s="430">
        <v>41000</v>
      </c>
      <c r="K4512" s="430">
        <v>21</v>
      </c>
      <c r="L4512" s="431" t="s">
        <v>408</v>
      </c>
      <c r="M4512" s="355" t="s">
        <v>13665</v>
      </c>
    </row>
    <row r="4513" spans="1:13">
      <c r="A4513" s="354">
        <v>45527</v>
      </c>
      <c r="B4513" s="355" t="s">
        <v>10025</v>
      </c>
      <c r="C4513" s="355" t="s">
        <v>10026</v>
      </c>
      <c r="D4513" s="355" t="s">
        <v>10027</v>
      </c>
      <c r="E4513" s="355" t="s">
        <v>651</v>
      </c>
      <c r="F4513" s="355" t="s">
        <v>652</v>
      </c>
      <c r="G4513" s="355" t="s">
        <v>647</v>
      </c>
      <c r="H4513" s="430">
        <v>22450</v>
      </c>
      <c r="I4513" s="355">
        <f t="shared" si="80"/>
        <v>8</v>
      </c>
      <c r="J4513" s="430">
        <v>22450</v>
      </c>
      <c r="K4513" s="430">
        <v>11</v>
      </c>
      <c r="L4513" s="431" t="s">
        <v>408</v>
      </c>
      <c r="M4513" s="355" t="s">
        <v>13664</v>
      </c>
    </row>
    <row r="4514" spans="1:13">
      <c r="A4514" s="354">
        <v>45527</v>
      </c>
      <c r="B4514" s="355" t="s">
        <v>10025</v>
      </c>
      <c r="C4514" s="355" t="s">
        <v>10026</v>
      </c>
      <c r="D4514" s="355" t="s">
        <v>10027</v>
      </c>
      <c r="E4514" s="355" t="s">
        <v>651</v>
      </c>
      <c r="F4514" s="355" t="s">
        <v>652</v>
      </c>
      <c r="G4514" s="355" t="s">
        <v>647</v>
      </c>
      <c r="H4514" s="430">
        <v>20410</v>
      </c>
      <c r="I4514" s="355">
        <f t="shared" si="80"/>
        <v>8</v>
      </c>
      <c r="J4514" s="430">
        <v>20410</v>
      </c>
      <c r="K4514" s="430">
        <v>10</v>
      </c>
      <c r="L4514" s="431" t="s">
        <v>408</v>
      </c>
      <c r="M4514" s="355" t="s">
        <v>13665</v>
      </c>
    </row>
    <row r="4515" spans="1:13">
      <c r="A4515" s="354">
        <v>45527</v>
      </c>
      <c r="B4515" s="355" t="s">
        <v>10028</v>
      </c>
      <c r="C4515" s="355" t="s">
        <v>10029</v>
      </c>
      <c r="D4515" s="355" t="s">
        <v>10030</v>
      </c>
      <c r="E4515" s="355" t="s">
        <v>651</v>
      </c>
      <c r="F4515" s="355" t="s">
        <v>652</v>
      </c>
      <c r="G4515" s="355" t="s">
        <v>647</v>
      </c>
      <c r="H4515" s="430">
        <v>41340</v>
      </c>
      <c r="I4515" s="355">
        <f t="shared" si="80"/>
        <v>8</v>
      </c>
      <c r="J4515" s="430">
        <v>41340</v>
      </c>
      <c r="K4515" s="430">
        <v>21</v>
      </c>
      <c r="L4515" s="431" t="s">
        <v>408</v>
      </c>
      <c r="M4515" s="355" t="s">
        <v>13665</v>
      </c>
    </row>
    <row r="4516" spans="1:13">
      <c r="A4516" s="354">
        <v>45530</v>
      </c>
      <c r="B4516" s="355" t="s">
        <v>10031</v>
      </c>
      <c r="C4516" s="355" t="s">
        <v>10032</v>
      </c>
      <c r="D4516" s="355" t="s">
        <v>10033</v>
      </c>
      <c r="E4516" s="355" t="s">
        <v>651</v>
      </c>
      <c r="F4516" s="355" t="s">
        <v>652</v>
      </c>
      <c r="G4516" s="355" t="s">
        <v>647</v>
      </c>
      <c r="H4516" s="430">
        <v>42880</v>
      </c>
      <c r="I4516" s="355">
        <f t="shared" si="80"/>
        <v>8</v>
      </c>
      <c r="J4516" s="430">
        <v>42880</v>
      </c>
      <c r="K4516" s="430">
        <v>21</v>
      </c>
      <c r="L4516" s="431" t="s">
        <v>408</v>
      </c>
      <c r="M4516" s="355" t="s">
        <v>13664</v>
      </c>
    </row>
    <row r="4517" spans="1:13">
      <c r="A4517" s="354">
        <v>45530</v>
      </c>
      <c r="B4517" s="355" t="s">
        <v>10034</v>
      </c>
      <c r="C4517" s="355" t="s">
        <v>10035</v>
      </c>
      <c r="D4517" s="355" t="s">
        <v>10036</v>
      </c>
      <c r="E4517" s="355" t="s">
        <v>651</v>
      </c>
      <c r="F4517" s="355" t="s">
        <v>652</v>
      </c>
      <c r="G4517" s="355" t="s">
        <v>647</v>
      </c>
      <c r="H4517" s="430">
        <v>42740</v>
      </c>
      <c r="I4517" s="355">
        <f t="shared" si="80"/>
        <v>8</v>
      </c>
      <c r="J4517" s="430">
        <v>42740</v>
      </c>
      <c r="K4517" s="430">
        <v>21</v>
      </c>
      <c r="L4517" s="431" t="s">
        <v>408</v>
      </c>
      <c r="M4517" s="355" t="s">
        <v>13664</v>
      </c>
    </row>
    <row r="4518" spans="1:13">
      <c r="A4518" s="354">
        <v>45531</v>
      </c>
      <c r="B4518" s="355" t="s">
        <v>10037</v>
      </c>
      <c r="C4518" s="355" t="s">
        <v>404</v>
      </c>
      <c r="D4518" s="355" t="s">
        <v>10038</v>
      </c>
      <c r="E4518" s="355" t="s">
        <v>2457</v>
      </c>
      <c r="F4518" s="355" t="s">
        <v>438</v>
      </c>
      <c r="G4518" s="355" t="s">
        <v>647</v>
      </c>
      <c r="H4518" s="430">
        <v>47120</v>
      </c>
      <c r="I4518" s="355">
        <f t="shared" si="80"/>
        <v>8</v>
      </c>
      <c r="J4518" s="430">
        <v>47120</v>
      </c>
      <c r="K4518" s="430">
        <v>23</v>
      </c>
      <c r="L4518" s="431" t="s">
        <v>408</v>
      </c>
      <c r="M4518" s="355" t="s">
        <v>13664</v>
      </c>
    </row>
    <row r="4519" spans="1:13">
      <c r="A4519" s="354">
        <v>45538</v>
      </c>
      <c r="B4519" s="355" t="s">
        <v>10039</v>
      </c>
      <c r="C4519" s="355" t="s">
        <v>410</v>
      </c>
      <c r="D4519" s="355" t="s">
        <v>10040</v>
      </c>
      <c r="E4519" s="355" t="s">
        <v>2457</v>
      </c>
      <c r="F4519" s="355" t="s">
        <v>438</v>
      </c>
      <c r="G4519" s="355" t="s">
        <v>647</v>
      </c>
      <c r="H4519" s="430">
        <v>46060</v>
      </c>
      <c r="I4519" s="355">
        <f t="shared" si="80"/>
        <v>9</v>
      </c>
      <c r="J4519" s="430">
        <v>46060</v>
      </c>
      <c r="K4519" s="430">
        <v>23</v>
      </c>
      <c r="L4519" s="431" t="s">
        <v>408</v>
      </c>
      <c r="M4519" s="355" t="s">
        <v>13667</v>
      </c>
    </row>
    <row r="4520" spans="1:13">
      <c r="A4520" s="354">
        <v>45541</v>
      </c>
      <c r="B4520" s="355" t="s">
        <v>10041</v>
      </c>
      <c r="C4520" s="355" t="s">
        <v>404</v>
      </c>
      <c r="D4520" s="355" t="s">
        <v>10042</v>
      </c>
      <c r="E4520" s="355" t="s">
        <v>2457</v>
      </c>
      <c r="F4520" s="355" t="s">
        <v>438</v>
      </c>
      <c r="G4520" s="355" t="s">
        <v>647</v>
      </c>
      <c r="H4520" s="430">
        <v>46640</v>
      </c>
      <c r="I4520" s="355">
        <f t="shared" si="80"/>
        <v>9</v>
      </c>
      <c r="J4520" s="430">
        <v>46640</v>
      </c>
      <c r="K4520" s="430">
        <v>23</v>
      </c>
      <c r="L4520" s="431" t="s">
        <v>408</v>
      </c>
      <c r="M4520" s="355" t="s">
        <v>13667</v>
      </c>
    </row>
    <row r="4521" spans="1:13">
      <c r="A4521" s="354">
        <v>45541</v>
      </c>
      <c r="B4521" s="355" t="s">
        <v>10043</v>
      </c>
      <c r="C4521" s="355" t="s">
        <v>9632</v>
      </c>
      <c r="D4521" s="355" t="s">
        <v>10044</v>
      </c>
      <c r="E4521" s="355" t="s">
        <v>597</v>
      </c>
      <c r="F4521" s="355" t="s">
        <v>598</v>
      </c>
      <c r="G4521" s="355" t="s">
        <v>647</v>
      </c>
      <c r="H4521" s="430">
        <v>40940</v>
      </c>
      <c r="I4521" s="355">
        <f t="shared" si="80"/>
        <v>9</v>
      </c>
      <c r="J4521" s="430">
        <v>40940</v>
      </c>
      <c r="K4521" s="430">
        <v>21</v>
      </c>
      <c r="L4521" s="431" t="s">
        <v>408</v>
      </c>
      <c r="M4521" s="355" t="s">
        <v>13667</v>
      </c>
    </row>
    <row r="4522" spans="1:13">
      <c r="A4522" s="354">
        <v>45542</v>
      </c>
      <c r="B4522" s="355" t="s">
        <v>10045</v>
      </c>
      <c r="C4522" s="355" t="s">
        <v>657</v>
      </c>
      <c r="D4522" s="355" t="s">
        <v>10046</v>
      </c>
      <c r="E4522" s="355" t="s">
        <v>597</v>
      </c>
      <c r="F4522" s="355" t="s">
        <v>598</v>
      </c>
      <c r="G4522" s="355" t="s">
        <v>647</v>
      </c>
      <c r="H4522" s="430">
        <v>41920</v>
      </c>
      <c r="I4522" s="355">
        <f t="shared" si="80"/>
        <v>9</v>
      </c>
      <c r="J4522" s="430">
        <v>41920</v>
      </c>
      <c r="K4522" s="430">
        <v>21</v>
      </c>
      <c r="L4522" s="431" t="s">
        <v>300</v>
      </c>
      <c r="M4522" s="355" t="s">
        <v>13667</v>
      </c>
    </row>
    <row r="4523" spans="1:13">
      <c r="A4523" s="354">
        <v>45544</v>
      </c>
      <c r="B4523" s="355" t="s">
        <v>10047</v>
      </c>
      <c r="C4523" s="355" t="s">
        <v>8468</v>
      </c>
      <c r="D4523" s="355" t="s">
        <v>10048</v>
      </c>
      <c r="E4523" s="355" t="s">
        <v>597</v>
      </c>
      <c r="F4523" s="355" t="s">
        <v>598</v>
      </c>
      <c r="G4523" s="355" t="s">
        <v>647</v>
      </c>
      <c r="H4523" s="430">
        <v>41080</v>
      </c>
      <c r="I4523" s="355">
        <f t="shared" si="80"/>
        <v>9</v>
      </c>
      <c r="J4523" s="430">
        <v>41080</v>
      </c>
      <c r="K4523" s="430">
        <v>21</v>
      </c>
      <c r="L4523" s="431" t="s">
        <v>408</v>
      </c>
      <c r="M4523" s="355" t="s">
        <v>13667</v>
      </c>
    </row>
    <row r="4524" spans="1:13">
      <c r="A4524" s="354">
        <v>45545</v>
      </c>
      <c r="B4524" s="355" t="s">
        <v>10049</v>
      </c>
      <c r="C4524" s="355" t="s">
        <v>612</v>
      </c>
      <c r="D4524" s="355" t="s">
        <v>10050</v>
      </c>
      <c r="E4524" s="355" t="s">
        <v>597</v>
      </c>
      <c r="F4524" s="355" t="s">
        <v>598</v>
      </c>
      <c r="G4524" s="355" t="s">
        <v>647</v>
      </c>
      <c r="H4524" s="430">
        <v>41360</v>
      </c>
      <c r="I4524" s="355">
        <f t="shared" si="80"/>
        <v>9</v>
      </c>
      <c r="J4524" s="430">
        <v>41360</v>
      </c>
      <c r="K4524" s="430">
        <v>21</v>
      </c>
      <c r="L4524" s="431" t="s">
        <v>408</v>
      </c>
      <c r="M4524" s="355" t="s">
        <v>13667</v>
      </c>
    </row>
    <row r="4525" spans="1:13">
      <c r="A4525" s="354">
        <v>45553</v>
      </c>
      <c r="B4525" s="355" t="s">
        <v>10051</v>
      </c>
      <c r="C4525" s="355" t="s">
        <v>10052</v>
      </c>
      <c r="D4525" s="355" t="s">
        <v>10053</v>
      </c>
      <c r="E4525" s="355" t="s">
        <v>597</v>
      </c>
      <c r="F4525" s="355" t="s">
        <v>598</v>
      </c>
      <c r="G4525" s="355" t="s">
        <v>647</v>
      </c>
      <c r="H4525" s="430">
        <v>42320</v>
      </c>
      <c r="I4525" s="355">
        <f t="shared" si="80"/>
        <v>9</v>
      </c>
      <c r="J4525" s="430">
        <v>42320</v>
      </c>
      <c r="K4525" s="430">
        <v>21</v>
      </c>
      <c r="L4525" s="431" t="s">
        <v>300</v>
      </c>
      <c r="M4525" s="355" t="s">
        <v>13666</v>
      </c>
    </row>
    <row r="4526" spans="1:13">
      <c r="A4526" s="354">
        <v>45553</v>
      </c>
      <c r="B4526" s="355" t="s">
        <v>10054</v>
      </c>
      <c r="C4526" s="355" t="s">
        <v>10055</v>
      </c>
      <c r="D4526" s="355" t="s">
        <v>10056</v>
      </c>
      <c r="E4526" s="355" t="s">
        <v>597</v>
      </c>
      <c r="F4526" s="355" t="s">
        <v>598</v>
      </c>
      <c r="G4526" s="355" t="s">
        <v>647</v>
      </c>
      <c r="H4526" s="430">
        <v>42200</v>
      </c>
      <c r="I4526" s="355">
        <f t="shared" si="80"/>
        <v>9</v>
      </c>
      <c r="J4526" s="430">
        <v>42200</v>
      </c>
      <c r="K4526" s="430">
        <v>21</v>
      </c>
      <c r="L4526" s="431" t="s">
        <v>300</v>
      </c>
      <c r="M4526" s="355" t="s">
        <v>13666</v>
      </c>
    </row>
    <row r="4527" spans="1:13">
      <c r="A4527" s="354">
        <v>45551</v>
      </c>
      <c r="B4527" s="355" t="s">
        <v>10057</v>
      </c>
      <c r="C4527" s="355" t="s">
        <v>617</v>
      </c>
      <c r="D4527" s="355" t="s">
        <v>10058</v>
      </c>
      <c r="E4527" s="355" t="s">
        <v>597</v>
      </c>
      <c r="F4527" s="355" t="s">
        <v>598</v>
      </c>
      <c r="G4527" s="355" t="s">
        <v>647</v>
      </c>
      <c r="H4527" s="430">
        <v>42620</v>
      </c>
      <c r="I4527" s="355">
        <f t="shared" si="80"/>
        <v>9</v>
      </c>
      <c r="J4527" s="430">
        <v>42620</v>
      </c>
      <c r="K4527" s="430">
        <v>21</v>
      </c>
      <c r="L4527" s="431" t="s">
        <v>408</v>
      </c>
      <c r="M4527" s="355" t="s">
        <v>13668</v>
      </c>
    </row>
    <row r="4528" spans="1:13">
      <c r="A4528" s="354">
        <v>45552</v>
      </c>
      <c r="B4528" s="355" t="s">
        <v>10059</v>
      </c>
      <c r="C4528" s="355" t="s">
        <v>616</v>
      </c>
      <c r="D4528" s="355" t="s">
        <v>10060</v>
      </c>
      <c r="E4528" s="355" t="s">
        <v>597</v>
      </c>
      <c r="F4528" s="355" t="s">
        <v>598</v>
      </c>
      <c r="G4528" s="355" t="s">
        <v>647</v>
      </c>
      <c r="H4528" s="430">
        <v>42760</v>
      </c>
      <c r="I4528" s="355">
        <f t="shared" si="80"/>
        <v>9</v>
      </c>
      <c r="J4528" s="430">
        <v>42760</v>
      </c>
      <c r="K4528" s="430">
        <v>21</v>
      </c>
      <c r="L4528" s="431" t="s">
        <v>408</v>
      </c>
      <c r="M4528" s="355" t="s">
        <v>13668</v>
      </c>
    </row>
    <row r="4529" spans="1:13">
      <c r="A4529" s="354">
        <v>45558</v>
      </c>
      <c r="B4529" s="355" t="s">
        <v>10061</v>
      </c>
      <c r="C4529" s="355" t="s">
        <v>654</v>
      </c>
      <c r="D4529" s="355" t="s">
        <v>10062</v>
      </c>
      <c r="E4529" s="355" t="s">
        <v>597</v>
      </c>
      <c r="F4529" s="355" t="s">
        <v>598</v>
      </c>
      <c r="G4529" s="355" t="s">
        <v>647</v>
      </c>
      <c r="H4529" s="430">
        <v>31960</v>
      </c>
      <c r="I4529" s="355">
        <f t="shared" si="80"/>
        <v>9</v>
      </c>
      <c r="J4529" s="430">
        <v>31960</v>
      </c>
      <c r="K4529" s="430">
        <v>16</v>
      </c>
      <c r="L4529" s="431" t="s">
        <v>408</v>
      </c>
      <c r="M4529" s="355" t="s">
        <v>13669</v>
      </c>
    </row>
    <row r="4530" spans="1:13">
      <c r="A4530" s="354">
        <v>45558</v>
      </c>
      <c r="B4530" s="355" t="s">
        <v>10061</v>
      </c>
      <c r="C4530" s="355" t="s">
        <v>654</v>
      </c>
      <c r="D4530" s="355" t="s">
        <v>10062</v>
      </c>
      <c r="E4530" s="355" t="s">
        <v>597</v>
      </c>
      <c r="F4530" s="355" t="s">
        <v>598</v>
      </c>
      <c r="G4530" s="355" t="s">
        <v>647</v>
      </c>
      <c r="H4530" s="430">
        <v>10100</v>
      </c>
      <c r="I4530" s="355">
        <f t="shared" si="80"/>
        <v>9</v>
      </c>
      <c r="J4530" s="430">
        <v>10100</v>
      </c>
      <c r="K4530" s="430">
        <v>5</v>
      </c>
      <c r="L4530" s="431" t="s">
        <v>408</v>
      </c>
      <c r="M4530" s="355" t="s">
        <v>13666</v>
      </c>
    </row>
    <row r="4531" spans="1:13">
      <c r="A4531" s="354">
        <v>45547</v>
      </c>
      <c r="B4531" s="355" t="s">
        <v>10063</v>
      </c>
      <c r="C4531" s="355" t="s">
        <v>10064</v>
      </c>
      <c r="D4531" s="355" t="s">
        <v>10065</v>
      </c>
      <c r="E4531" s="355" t="s">
        <v>10066</v>
      </c>
      <c r="F4531" s="355" t="s">
        <v>10067</v>
      </c>
      <c r="G4531" s="355" t="s">
        <v>647</v>
      </c>
      <c r="H4531" s="430">
        <v>32208</v>
      </c>
      <c r="I4531" s="355">
        <f t="shared" si="80"/>
        <v>9</v>
      </c>
      <c r="J4531" s="430">
        <v>32208</v>
      </c>
      <c r="K4531" s="430">
        <v>16</v>
      </c>
      <c r="L4531" s="431" t="s">
        <v>408</v>
      </c>
      <c r="M4531" s="355" t="s">
        <v>13666</v>
      </c>
    </row>
    <row r="4532" spans="1:13">
      <c r="A4532" s="354">
        <v>45547</v>
      </c>
      <c r="B4532" s="355" t="s">
        <v>10063</v>
      </c>
      <c r="C4532" s="355" t="s">
        <v>10064</v>
      </c>
      <c r="D4532" s="355" t="s">
        <v>10065</v>
      </c>
      <c r="E4532" s="355" t="s">
        <v>10066</v>
      </c>
      <c r="F4532" s="355" t="s">
        <v>10067</v>
      </c>
      <c r="G4532" s="355" t="s">
        <v>647</v>
      </c>
      <c r="H4532" s="430">
        <v>10072</v>
      </c>
      <c r="I4532" s="355">
        <f t="shared" si="80"/>
        <v>9</v>
      </c>
      <c r="J4532" s="430">
        <v>10072</v>
      </c>
      <c r="K4532" s="430">
        <v>5</v>
      </c>
      <c r="L4532" s="431" t="s">
        <v>408</v>
      </c>
      <c r="M4532" s="355" t="s">
        <v>13667</v>
      </c>
    </row>
    <row r="4533" spans="1:13">
      <c r="A4533" s="354">
        <v>45548</v>
      </c>
      <c r="B4533" s="355" t="s">
        <v>10068</v>
      </c>
      <c r="C4533" s="355" t="s">
        <v>10069</v>
      </c>
      <c r="D4533" s="355" t="s">
        <v>10070</v>
      </c>
      <c r="E4533" s="355" t="s">
        <v>10066</v>
      </c>
      <c r="F4533" s="355" t="s">
        <v>10067</v>
      </c>
      <c r="G4533" s="355" t="s">
        <v>647</v>
      </c>
      <c r="H4533" s="430">
        <v>40380</v>
      </c>
      <c r="I4533" s="355">
        <f t="shared" si="80"/>
        <v>9</v>
      </c>
      <c r="J4533" s="430">
        <v>40380</v>
      </c>
      <c r="K4533" s="430">
        <v>20</v>
      </c>
      <c r="L4533" s="431" t="s">
        <v>408</v>
      </c>
      <c r="M4533" s="355" t="s">
        <v>13666</v>
      </c>
    </row>
    <row r="4534" spans="1:13">
      <c r="A4534" s="354">
        <v>45548</v>
      </c>
      <c r="B4534" s="355" t="s">
        <v>10068</v>
      </c>
      <c r="C4534" s="355" t="s">
        <v>10069</v>
      </c>
      <c r="D4534" s="355" t="s">
        <v>10070</v>
      </c>
      <c r="E4534" s="355" t="s">
        <v>10066</v>
      </c>
      <c r="F4534" s="355" t="s">
        <v>10067</v>
      </c>
      <c r="G4534" s="355" t="s">
        <v>647</v>
      </c>
      <c r="H4534" s="430">
        <v>2020</v>
      </c>
      <c r="I4534" s="355">
        <f t="shared" si="80"/>
        <v>9</v>
      </c>
      <c r="J4534" s="430">
        <v>2020</v>
      </c>
      <c r="K4534" s="430">
        <v>1</v>
      </c>
      <c r="L4534" s="431" t="s">
        <v>408</v>
      </c>
      <c r="M4534" s="355" t="s">
        <v>13667</v>
      </c>
    </row>
    <row r="4535" spans="1:13">
      <c r="A4535" s="354">
        <v>45551</v>
      </c>
      <c r="B4535" s="355" t="s">
        <v>10071</v>
      </c>
      <c r="C4535" s="355" t="s">
        <v>10072</v>
      </c>
      <c r="D4535" s="355" t="s">
        <v>10073</v>
      </c>
      <c r="E4535" s="355" t="s">
        <v>10066</v>
      </c>
      <c r="F4535" s="355" t="s">
        <v>10067</v>
      </c>
      <c r="G4535" s="355" t="s">
        <v>647</v>
      </c>
      <c r="H4535" s="430">
        <v>41940</v>
      </c>
      <c r="I4535" s="355">
        <f t="shared" si="80"/>
        <v>9</v>
      </c>
      <c r="J4535" s="430">
        <v>41940</v>
      </c>
      <c r="K4535" s="430">
        <v>21</v>
      </c>
      <c r="L4535" s="431" t="s">
        <v>300</v>
      </c>
      <c r="M4535" s="355" t="s">
        <v>13668</v>
      </c>
    </row>
    <row r="4536" spans="1:13">
      <c r="A4536" s="354">
        <v>45552</v>
      </c>
      <c r="B4536" s="355" t="s">
        <v>10074</v>
      </c>
      <c r="C4536" s="355" t="s">
        <v>10075</v>
      </c>
      <c r="D4536" s="355" t="s">
        <v>10076</v>
      </c>
      <c r="E4536" s="355" t="s">
        <v>10066</v>
      </c>
      <c r="F4536" s="355" t="s">
        <v>10067</v>
      </c>
      <c r="G4536" s="355" t="s">
        <v>647</v>
      </c>
      <c r="H4536" s="430">
        <v>42800</v>
      </c>
      <c r="I4536" s="355">
        <f t="shared" si="80"/>
        <v>9</v>
      </c>
      <c r="J4536" s="430">
        <v>42800</v>
      </c>
      <c r="K4536" s="430">
        <v>21</v>
      </c>
      <c r="L4536" s="431" t="s">
        <v>408</v>
      </c>
      <c r="M4536" s="355" t="s">
        <v>13668</v>
      </c>
    </row>
    <row r="4537" spans="1:13">
      <c r="A4537" s="354">
        <v>45553</v>
      </c>
      <c r="B4537" s="355" t="s">
        <v>10077</v>
      </c>
      <c r="C4537" s="355" t="s">
        <v>10078</v>
      </c>
      <c r="D4537" s="355" t="s">
        <v>10079</v>
      </c>
      <c r="E4537" s="355" t="s">
        <v>10066</v>
      </c>
      <c r="F4537" s="355" t="s">
        <v>10067</v>
      </c>
      <c r="G4537" s="355" t="s">
        <v>647</v>
      </c>
      <c r="H4537" s="430">
        <v>42200</v>
      </c>
      <c r="I4537" s="355">
        <f t="shared" si="80"/>
        <v>9</v>
      </c>
      <c r="J4537" s="430">
        <v>42200</v>
      </c>
      <c r="K4537" s="430">
        <v>21</v>
      </c>
      <c r="L4537" s="431" t="s">
        <v>300</v>
      </c>
      <c r="M4537" s="355" t="s">
        <v>13668</v>
      </c>
    </row>
    <row r="4538" spans="1:13">
      <c r="A4538" s="354">
        <v>45559</v>
      </c>
      <c r="B4538" s="355" t="s">
        <v>10080</v>
      </c>
      <c r="C4538" s="355" t="s">
        <v>10081</v>
      </c>
      <c r="D4538" s="355" t="s">
        <v>10082</v>
      </c>
      <c r="E4538" s="355" t="s">
        <v>10066</v>
      </c>
      <c r="F4538" s="355" t="s">
        <v>10067</v>
      </c>
      <c r="G4538" s="355" t="s">
        <v>647</v>
      </c>
      <c r="H4538" s="430">
        <v>42420</v>
      </c>
      <c r="I4538" s="355">
        <f t="shared" si="80"/>
        <v>9</v>
      </c>
      <c r="J4538" s="430">
        <v>42420</v>
      </c>
      <c r="K4538" s="430">
        <v>21</v>
      </c>
      <c r="L4538" s="431" t="s">
        <v>408</v>
      </c>
      <c r="M4538" s="355" t="s">
        <v>13669</v>
      </c>
    </row>
    <row r="4539" spans="1:13">
      <c r="A4539" s="354">
        <v>45554</v>
      </c>
      <c r="B4539" s="355" t="s">
        <v>10083</v>
      </c>
      <c r="C4539" s="355" t="s">
        <v>409</v>
      </c>
      <c r="D4539" s="355" t="s">
        <v>10084</v>
      </c>
      <c r="E4539" s="355" t="s">
        <v>2457</v>
      </c>
      <c r="F4539" s="355" t="s">
        <v>438</v>
      </c>
      <c r="G4539" s="355" t="s">
        <v>647</v>
      </c>
      <c r="H4539" s="430">
        <v>41544</v>
      </c>
      <c r="I4539" s="355">
        <f t="shared" ref="I4539:I4602" si="81">MONTH(A4539)</f>
        <v>9</v>
      </c>
      <c r="J4539" s="430">
        <v>41544</v>
      </c>
      <c r="K4539" s="430">
        <v>21</v>
      </c>
      <c r="L4539" s="431" t="s">
        <v>300</v>
      </c>
      <c r="M4539" s="355" t="s">
        <v>13666</v>
      </c>
    </row>
    <row r="4540" spans="1:13">
      <c r="A4540" s="354">
        <v>45554</v>
      </c>
      <c r="B4540" s="355" t="s">
        <v>10083</v>
      </c>
      <c r="C4540" s="355" t="s">
        <v>409</v>
      </c>
      <c r="D4540" s="355" t="s">
        <v>10084</v>
      </c>
      <c r="E4540" s="355" t="s">
        <v>2457</v>
      </c>
      <c r="F4540" s="355" t="s">
        <v>438</v>
      </c>
      <c r="G4540" s="355" t="s">
        <v>647</v>
      </c>
      <c r="H4540" s="430">
        <v>3956</v>
      </c>
      <c r="I4540" s="355">
        <f t="shared" si="81"/>
        <v>9</v>
      </c>
      <c r="J4540" s="430">
        <v>3956</v>
      </c>
      <c r="K4540" s="430">
        <v>2</v>
      </c>
      <c r="L4540" s="431" t="s">
        <v>300</v>
      </c>
      <c r="M4540" s="355" t="s">
        <v>13668</v>
      </c>
    </row>
    <row r="4541" spans="1:13">
      <c r="A4541" s="354">
        <v>45559</v>
      </c>
      <c r="B4541" s="355" t="s">
        <v>10085</v>
      </c>
      <c r="C4541" s="355" t="s">
        <v>10086</v>
      </c>
      <c r="D4541" s="355" t="s">
        <v>10087</v>
      </c>
      <c r="E4541" s="355" t="s">
        <v>10088</v>
      </c>
      <c r="F4541" s="355" t="s">
        <v>10089</v>
      </c>
      <c r="G4541" s="355" t="s">
        <v>647</v>
      </c>
      <c r="H4541" s="430">
        <v>42500</v>
      </c>
      <c r="I4541" s="355">
        <f t="shared" si="81"/>
        <v>9</v>
      </c>
      <c r="J4541" s="430">
        <v>42500</v>
      </c>
      <c r="K4541" s="430">
        <v>21</v>
      </c>
      <c r="L4541" s="431" t="s">
        <v>408</v>
      </c>
      <c r="M4541" s="355" t="s">
        <v>13669</v>
      </c>
    </row>
    <row r="4542" spans="1:13">
      <c r="A4542" s="354">
        <v>45554</v>
      </c>
      <c r="B4542" s="355" t="s">
        <v>10090</v>
      </c>
      <c r="C4542" s="355" t="s">
        <v>10091</v>
      </c>
      <c r="D4542" s="355" t="s">
        <v>10092</v>
      </c>
      <c r="E4542" s="355" t="s">
        <v>10088</v>
      </c>
      <c r="F4542" s="355" t="s">
        <v>10089</v>
      </c>
      <c r="G4542" s="355" t="s">
        <v>647</v>
      </c>
      <c r="H4542" s="430">
        <v>41700</v>
      </c>
      <c r="I4542" s="355">
        <f t="shared" si="81"/>
        <v>9</v>
      </c>
      <c r="J4542" s="430">
        <v>41700</v>
      </c>
      <c r="K4542" s="430">
        <v>21</v>
      </c>
      <c r="L4542" s="431" t="s">
        <v>300</v>
      </c>
      <c r="M4542" s="355" t="s">
        <v>13666</v>
      </c>
    </row>
    <row r="4543" spans="1:13">
      <c r="A4543" s="354">
        <v>45553</v>
      </c>
      <c r="B4543" s="355" t="s">
        <v>10093</v>
      </c>
      <c r="C4543" s="355" t="s">
        <v>10094</v>
      </c>
      <c r="D4543" s="355" t="s">
        <v>10095</v>
      </c>
      <c r="E4543" s="355" t="s">
        <v>10088</v>
      </c>
      <c r="F4543" s="355" t="s">
        <v>10089</v>
      </c>
      <c r="G4543" s="355" t="s">
        <v>647</v>
      </c>
      <c r="H4543" s="430">
        <v>41900</v>
      </c>
      <c r="I4543" s="355">
        <f t="shared" si="81"/>
        <v>9</v>
      </c>
      <c r="J4543" s="430">
        <v>41900</v>
      </c>
      <c r="K4543" s="430">
        <v>21</v>
      </c>
      <c r="L4543" s="431" t="s">
        <v>300</v>
      </c>
      <c r="M4543" s="355" t="s">
        <v>13668</v>
      </c>
    </row>
    <row r="4544" spans="1:13">
      <c r="A4544" s="354">
        <v>45561</v>
      </c>
      <c r="B4544" s="355" t="s">
        <v>10096</v>
      </c>
      <c r="C4544" s="355" t="s">
        <v>10097</v>
      </c>
      <c r="D4544" s="355" t="s">
        <v>10098</v>
      </c>
      <c r="E4544" s="355" t="s">
        <v>2457</v>
      </c>
      <c r="F4544" s="355" t="s">
        <v>438</v>
      </c>
      <c r="G4544" s="355" t="s">
        <v>647</v>
      </c>
      <c r="H4544" s="430">
        <v>46560</v>
      </c>
      <c r="I4544" s="355">
        <f t="shared" si="81"/>
        <v>9</v>
      </c>
      <c r="J4544" s="430">
        <v>46560</v>
      </c>
      <c r="K4544" s="430">
        <v>23</v>
      </c>
      <c r="L4544" s="431" t="s">
        <v>408</v>
      </c>
      <c r="M4544" s="355" t="s">
        <v>13669</v>
      </c>
    </row>
    <row r="4545" spans="1:13">
      <c r="A4545" s="354">
        <v>45560</v>
      </c>
      <c r="B4545" s="355" t="s">
        <v>10099</v>
      </c>
      <c r="C4545" s="355" t="s">
        <v>657</v>
      </c>
      <c r="D4545" s="355" t="s">
        <v>10100</v>
      </c>
      <c r="E4545" s="355" t="s">
        <v>597</v>
      </c>
      <c r="F4545" s="355" t="s">
        <v>598</v>
      </c>
      <c r="G4545" s="355" t="s">
        <v>647</v>
      </c>
      <c r="H4545" s="430">
        <v>41620</v>
      </c>
      <c r="I4545" s="355">
        <f t="shared" si="81"/>
        <v>9</v>
      </c>
      <c r="J4545" s="430">
        <v>41620</v>
      </c>
      <c r="K4545" s="430">
        <v>21</v>
      </c>
      <c r="L4545" s="431" t="s">
        <v>408</v>
      </c>
      <c r="M4545" s="355" t="s">
        <v>13669</v>
      </c>
    </row>
    <row r="4546" spans="1:13">
      <c r="A4546" s="354">
        <v>45561</v>
      </c>
      <c r="B4546" s="355" t="s">
        <v>10101</v>
      </c>
      <c r="C4546" s="355" t="s">
        <v>10102</v>
      </c>
      <c r="D4546" s="355" t="s">
        <v>10103</v>
      </c>
      <c r="E4546" s="355" t="s">
        <v>597</v>
      </c>
      <c r="F4546" s="355" t="s">
        <v>598</v>
      </c>
      <c r="G4546" s="355" t="s">
        <v>647</v>
      </c>
      <c r="H4546" s="430">
        <v>42280</v>
      </c>
      <c r="I4546" s="355">
        <f t="shared" si="81"/>
        <v>9</v>
      </c>
      <c r="J4546" s="430">
        <v>42280</v>
      </c>
      <c r="K4546" s="430">
        <v>21</v>
      </c>
      <c r="L4546" s="431" t="s">
        <v>408</v>
      </c>
      <c r="M4546" s="355" t="s">
        <v>13669</v>
      </c>
    </row>
    <row r="4547" spans="1:13">
      <c r="A4547" s="354">
        <v>45568</v>
      </c>
      <c r="B4547" s="355" t="s">
        <v>10104</v>
      </c>
      <c r="C4547" s="355" t="s">
        <v>455</v>
      </c>
      <c r="D4547" s="355" t="s">
        <v>10105</v>
      </c>
      <c r="E4547" s="355" t="s">
        <v>2457</v>
      </c>
      <c r="F4547" s="355" t="s">
        <v>438</v>
      </c>
      <c r="G4547" s="355" t="s">
        <v>647</v>
      </c>
      <c r="H4547" s="430">
        <v>47460</v>
      </c>
      <c r="I4547" s="355">
        <f t="shared" si="81"/>
        <v>10</v>
      </c>
      <c r="J4547" s="430">
        <v>47460</v>
      </c>
      <c r="K4547" s="430">
        <v>23</v>
      </c>
      <c r="L4547" s="431" t="s">
        <v>408</v>
      </c>
      <c r="M4547" s="355" t="s">
        <v>13670</v>
      </c>
    </row>
    <row r="4548" spans="1:13">
      <c r="A4548" s="354">
        <v>45565</v>
      </c>
      <c r="B4548" s="355" t="s">
        <v>10106</v>
      </c>
      <c r="C4548" s="355" t="s">
        <v>604</v>
      </c>
      <c r="D4548" s="355" t="s">
        <v>10107</v>
      </c>
      <c r="E4548" s="355" t="s">
        <v>597</v>
      </c>
      <c r="F4548" s="355" t="s">
        <v>598</v>
      </c>
      <c r="G4548" s="355" t="s">
        <v>647</v>
      </c>
      <c r="H4548" s="430">
        <v>42760</v>
      </c>
      <c r="I4548" s="355">
        <f t="shared" si="81"/>
        <v>9</v>
      </c>
      <c r="J4548" s="430">
        <v>42760</v>
      </c>
      <c r="K4548" s="430">
        <v>21</v>
      </c>
      <c r="L4548" s="431" t="s">
        <v>408</v>
      </c>
      <c r="M4548" s="355" t="s">
        <v>13670</v>
      </c>
    </row>
    <row r="4549" spans="1:13">
      <c r="A4549" s="354">
        <v>45566</v>
      </c>
      <c r="B4549" s="355" t="s">
        <v>10108</v>
      </c>
      <c r="C4549" s="355" t="s">
        <v>657</v>
      </c>
      <c r="D4549" s="355" t="s">
        <v>10109</v>
      </c>
      <c r="E4549" s="355" t="s">
        <v>597</v>
      </c>
      <c r="F4549" s="355" t="s">
        <v>598</v>
      </c>
      <c r="G4549" s="355" t="s">
        <v>647</v>
      </c>
      <c r="H4549" s="430">
        <v>12178</v>
      </c>
      <c r="I4549" s="355">
        <f t="shared" si="81"/>
        <v>10</v>
      </c>
      <c r="J4549" s="430">
        <v>12178</v>
      </c>
      <c r="K4549" s="430">
        <v>6</v>
      </c>
      <c r="L4549" s="431" t="s">
        <v>408</v>
      </c>
      <c r="M4549" s="355" t="s">
        <v>13670</v>
      </c>
    </row>
    <row r="4550" spans="1:13">
      <c r="A4550" s="354">
        <v>45566</v>
      </c>
      <c r="B4550" s="355" t="s">
        <v>10108</v>
      </c>
      <c r="C4550" s="355" t="s">
        <v>657</v>
      </c>
      <c r="D4550" s="355" t="s">
        <v>10109</v>
      </c>
      <c r="E4550" s="355" t="s">
        <v>597</v>
      </c>
      <c r="F4550" s="355" t="s">
        <v>598</v>
      </c>
      <c r="G4550" s="355" t="s">
        <v>647</v>
      </c>
      <c r="H4550" s="430">
        <v>30442</v>
      </c>
      <c r="I4550" s="355">
        <f t="shared" si="81"/>
        <v>10</v>
      </c>
      <c r="J4550" s="430">
        <v>30442</v>
      </c>
      <c r="K4550" s="430">
        <v>15</v>
      </c>
      <c r="L4550" s="431" t="s">
        <v>408</v>
      </c>
      <c r="M4550" s="355" t="s">
        <v>13669</v>
      </c>
    </row>
    <row r="4551" spans="1:13">
      <c r="A4551" s="354">
        <v>45567</v>
      </c>
      <c r="B4551" s="355" t="s">
        <v>10110</v>
      </c>
      <c r="C4551" s="355" t="s">
        <v>615</v>
      </c>
      <c r="D4551" s="355" t="s">
        <v>10111</v>
      </c>
      <c r="E4551" s="355" t="s">
        <v>597</v>
      </c>
      <c r="F4551" s="355" t="s">
        <v>598</v>
      </c>
      <c r="G4551" s="355" t="s">
        <v>647</v>
      </c>
      <c r="H4551" s="430">
        <v>43560</v>
      </c>
      <c r="I4551" s="355">
        <f t="shared" si="81"/>
        <v>10</v>
      </c>
      <c r="J4551" s="430">
        <v>43560</v>
      </c>
      <c r="K4551" s="430">
        <v>21</v>
      </c>
      <c r="L4551" s="431" t="s">
        <v>408</v>
      </c>
      <c r="M4551" s="355" t="s">
        <v>13670</v>
      </c>
    </row>
    <row r="4552" spans="1:13">
      <c r="A4552" s="354">
        <v>45569</v>
      </c>
      <c r="B4552" s="355" t="s">
        <v>10112</v>
      </c>
      <c r="C4552" s="355" t="s">
        <v>10113</v>
      </c>
      <c r="D4552" s="355" t="s">
        <v>10114</v>
      </c>
      <c r="E4552" s="355" t="s">
        <v>597</v>
      </c>
      <c r="F4552" s="355" t="s">
        <v>598</v>
      </c>
      <c r="G4552" s="355" t="s">
        <v>647</v>
      </c>
      <c r="H4552" s="430">
        <v>42680</v>
      </c>
      <c r="I4552" s="355">
        <f t="shared" si="81"/>
        <v>10</v>
      </c>
      <c r="J4552" s="430">
        <v>42680</v>
      </c>
      <c r="K4552" s="430">
        <v>21</v>
      </c>
      <c r="L4552" s="431" t="s">
        <v>408</v>
      </c>
      <c r="M4552" s="355" t="s">
        <v>13670</v>
      </c>
    </row>
    <row r="4553" spans="1:13">
      <c r="A4553" s="354">
        <v>45574</v>
      </c>
      <c r="B4553" s="355" t="s">
        <v>10115</v>
      </c>
      <c r="C4553" s="355" t="s">
        <v>617</v>
      </c>
      <c r="D4553" s="355" t="s">
        <v>10116</v>
      </c>
      <c r="E4553" s="355" t="s">
        <v>597</v>
      </c>
      <c r="F4553" s="355" t="s">
        <v>598</v>
      </c>
      <c r="G4553" s="355" t="s">
        <v>647</v>
      </c>
      <c r="H4553" s="430">
        <v>14100</v>
      </c>
      <c r="I4553" s="355">
        <f t="shared" si="81"/>
        <v>10</v>
      </c>
      <c r="J4553" s="430">
        <v>14100</v>
      </c>
      <c r="K4553" s="430">
        <v>7</v>
      </c>
      <c r="L4553" s="431" t="s">
        <v>408</v>
      </c>
      <c r="M4553" s="355" t="s">
        <v>13671</v>
      </c>
    </row>
    <row r="4554" spans="1:13">
      <c r="A4554" s="354">
        <v>45574</v>
      </c>
      <c r="B4554" s="355" t="s">
        <v>10115</v>
      </c>
      <c r="C4554" s="355" t="s">
        <v>617</v>
      </c>
      <c r="D4554" s="355" t="s">
        <v>10116</v>
      </c>
      <c r="E4554" s="355" t="s">
        <v>597</v>
      </c>
      <c r="F4554" s="355" t="s">
        <v>598</v>
      </c>
      <c r="G4554" s="355" t="s">
        <v>647</v>
      </c>
      <c r="H4554" s="430">
        <v>28200</v>
      </c>
      <c r="I4554" s="355">
        <f t="shared" si="81"/>
        <v>10</v>
      </c>
      <c r="J4554" s="430">
        <v>28200</v>
      </c>
      <c r="K4554" s="430">
        <v>14</v>
      </c>
      <c r="L4554" s="431" t="s">
        <v>408</v>
      </c>
      <c r="M4554" s="355" t="s">
        <v>13670</v>
      </c>
    </row>
    <row r="4555" spans="1:13">
      <c r="A4555" s="354">
        <v>45574</v>
      </c>
      <c r="B4555" s="355" t="s">
        <v>10117</v>
      </c>
      <c r="C4555" s="355" t="s">
        <v>10118</v>
      </c>
      <c r="D4555" s="355" t="s">
        <v>10119</v>
      </c>
      <c r="E4555" s="355" t="s">
        <v>597</v>
      </c>
      <c r="F4555" s="355" t="s">
        <v>598</v>
      </c>
      <c r="G4555" s="355" t="s">
        <v>647</v>
      </c>
      <c r="H4555" s="430">
        <v>42220</v>
      </c>
      <c r="I4555" s="355">
        <f t="shared" si="81"/>
        <v>10</v>
      </c>
      <c r="J4555" s="430">
        <v>42220</v>
      </c>
      <c r="K4555" s="430">
        <v>21</v>
      </c>
      <c r="L4555" s="431" t="s">
        <v>408</v>
      </c>
      <c r="M4555" s="355" t="s">
        <v>13671</v>
      </c>
    </row>
    <row r="4556" spans="1:13">
      <c r="A4556" s="354">
        <v>45574</v>
      </c>
      <c r="B4556" s="355" t="s">
        <v>10120</v>
      </c>
      <c r="C4556" s="355" t="s">
        <v>10121</v>
      </c>
      <c r="D4556" s="355" t="s">
        <v>10122</v>
      </c>
      <c r="E4556" s="355" t="s">
        <v>597</v>
      </c>
      <c r="F4556" s="355" t="s">
        <v>598</v>
      </c>
      <c r="G4556" s="355" t="s">
        <v>647</v>
      </c>
      <c r="H4556" s="430">
        <v>42420</v>
      </c>
      <c r="I4556" s="355">
        <f t="shared" si="81"/>
        <v>10</v>
      </c>
      <c r="J4556" s="430">
        <v>42420</v>
      </c>
      <c r="K4556" s="430">
        <v>21</v>
      </c>
      <c r="L4556" s="431" t="s">
        <v>408</v>
      </c>
      <c r="M4556" s="355" t="s">
        <v>13671</v>
      </c>
    </row>
    <row r="4557" spans="1:13">
      <c r="A4557" s="354">
        <v>45575</v>
      </c>
      <c r="B4557" s="355" t="s">
        <v>10123</v>
      </c>
      <c r="C4557" s="355" t="s">
        <v>611</v>
      </c>
      <c r="D4557" s="355" t="s">
        <v>10124</v>
      </c>
      <c r="E4557" s="355" t="s">
        <v>597</v>
      </c>
      <c r="F4557" s="355" t="s">
        <v>598</v>
      </c>
      <c r="G4557" s="355" t="s">
        <v>647</v>
      </c>
      <c r="H4557" s="430">
        <v>42780</v>
      </c>
      <c r="I4557" s="355">
        <f t="shared" si="81"/>
        <v>10</v>
      </c>
      <c r="J4557" s="430">
        <v>42780</v>
      </c>
      <c r="K4557" s="430">
        <v>21</v>
      </c>
      <c r="L4557" s="431" t="s">
        <v>408</v>
      </c>
      <c r="M4557" s="355" t="s">
        <v>13671</v>
      </c>
    </row>
    <row r="4558" spans="1:13">
      <c r="A4558" s="354">
        <v>45575</v>
      </c>
      <c r="B4558" s="355" t="s">
        <v>10125</v>
      </c>
      <c r="C4558" s="355" t="s">
        <v>9632</v>
      </c>
      <c r="D4558" s="355" t="s">
        <v>10126</v>
      </c>
      <c r="E4558" s="355" t="s">
        <v>597</v>
      </c>
      <c r="F4558" s="355" t="s">
        <v>598</v>
      </c>
      <c r="G4558" s="355" t="s">
        <v>647</v>
      </c>
      <c r="H4558" s="430">
        <v>42980</v>
      </c>
      <c r="I4558" s="355">
        <f t="shared" si="81"/>
        <v>10</v>
      </c>
      <c r="J4558" s="430">
        <v>42980</v>
      </c>
      <c r="K4558" s="430">
        <v>21</v>
      </c>
      <c r="L4558" s="431" t="s">
        <v>408</v>
      </c>
      <c r="M4558" s="355" t="s">
        <v>13671</v>
      </c>
    </row>
    <row r="4559" spans="1:13">
      <c r="A4559" s="354">
        <v>45588</v>
      </c>
      <c r="B4559" s="355" t="s">
        <v>10127</v>
      </c>
      <c r="C4559" s="355" t="s">
        <v>10128</v>
      </c>
      <c r="D4559" s="355" t="s">
        <v>10129</v>
      </c>
      <c r="E4559" s="355" t="s">
        <v>597</v>
      </c>
      <c r="F4559" s="355" t="s">
        <v>598</v>
      </c>
      <c r="G4559" s="355" t="s">
        <v>647</v>
      </c>
      <c r="H4559" s="430">
        <v>42560</v>
      </c>
      <c r="I4559" s="355">
        <f t="shared" si="81"/>
        <v>10</v>
      </c>
      <c r="J4559" s="430">
        <v>42560</v>
      </c>
      <c r="K4559" s="430">
        <v>21</v>
      </c>
      <c r="L4559" s="431" t="s">
        <v>408</v>
      </c>
      <c r="M4559" s="355" t="s">
        <v>13672</v>
      </c>
    </row>
    <row r="4560" spans="1:13">
      <c r="A4560" s="354">
        <v>45583</v>
      </c>
      <c r="B4560" s="355" t="s">
        <v>10130</v>
      </c>
      <c r="C4560" s="355" t="s">
        <v>603</v>
      </c>
      <c r="D4560" s="355" t="s">
        <v>10131</v>
      </c>
      <c r="E4560" s="355" t="s">
        <v>597</v>
      </c>
      <c r="F4560" s="355" t="s">
        <v>598</v>
      </c>
      <c r="G4560" s="355" t="s">
        <v>647</v>
      </c>
      <c r="H4560" s="430">
        <v>43420</v>
      </c>
      <c r="I4560" s="355">
        <f t="shared" si="81"/>
        <v>10</v>
      </c>
      <c r="J4560" s="430">
        <v>43420</v>
      </c>
      <c r="K4560" s="430">
        <v>21</v>
      </c>
      <c r="L4560" s="431" t="s">
        <v>408</v>
      </c>
      <c r="M4560" s="355" t="s">
        <v>13672</v>
      </c>
    </row>
    <row r="4561" spans="1:13">
      <c r="A4561" s="354">
        <v>45586</v>
      </c>
      <c r="B4561" s="355" t="s">
        <v>10132</v>
      </c>
      <c r="C4561" s="355" t="s">
        <v>657</v>
      </c>
      <c r="D4561" s="355" t="s">
        <v>10133</v>
      </c>
      <c r="E4561" s="355" t="s">
        <v>597</v>
      </c>
      <c r="F4561" s="355" t="s">
        <v>598</v>
      </c>
      <c r="G4561" s="355" t="s">
        <v>647</v>
      </c>
      <c r="H4561" s="430">
        <v>43320</v>
      </c>
      <c r="I4561" s="355">
        <f t="shared" si="81"/>
        <v>10</v>
      </c>
      <c r="J4561" s="430">
        <v>43320</v>
      </c>
      <c r="K4561" s="430">
        <v>21</v>
      </c>
      <c r="L4561" s="431" t="s">
        <v>408</v>
      </c>
      <c r="M4561" s="355" t="s">
        <v>13672</v>
      </c>
    </row>
    <row r="4562" spans="1:13">
      <c r="A4562" s="354">
        <v>45587</v>
      </c>
      <c r="B4562" s="355" t="s">
        <v>10134</v>
      </c>
      <c r="C4562" s="355" t="s">
        <v>655</v>
      </c>
      <c r="D4562" s="355" t="s">
        <v>10135</v>
      </c>
      <c r="E4562" s="355" t="s">
        <v>597</v>
      </c>
      <c r="F4562" s="355" t="s">
        <v>598</v>
      </c>
      <c r="G4562" s="355" t="s">
        <v>647</v>
      </c>
      <c r="H4562" s="430">
        <v>42240</v>
      </c>
      <c r="I4562" s="355">
        <f t="shared" si="81"/>
        <v>10</v>
      </c>
      <c r="J4562" s="430">
        <v>42240</v>
      </c>
      <c r="K4562" s="430">
        <v>21</v>
      </c>
      <c r="L4562" s="431" t="s">
        <v>408</v>
      </c>
      <c r="M4562" s="355" t="s">
        <v>13672</v>
      </c>
    </row>
    <row r="4563" spans="1:13">
      <c r="A4563" s="354">
        <v>45588</v>
      </c>
      <c r="B4563" s="355" t="s">
        <v>10136</v>
      </c>
      <c r="C4563" s="355" t="s">
        <v>10137</v>
      </c>
      <c r="D4563" s="355" t="s">
        <v>10138</v>
      </c>
      <c r="E4563" s="355" t="s">
        <v>597</v>
      </c>
      <c r="F4563" s="355" t="s">
        <v>598</v>
      </c>
      <c r="G4563" s="355" t="s">
        <v>647</v>
      </c>
      <c r="H4563" s="430">
        <v>43000</v>
      </c>
      <c r="I4563" s="355">
        <f t="shared" si="81"/>
        <v>10</v>
      </c>
      <c r="J4563" s="430">
        <v>43000</v>
      </c>
      <c r="K4563" s="430">
        <v>21</v>
      </c>
      <c r="L4563" s="431" t="s">
        <v>408</v>
      </c>
      <c r="M4563" s="355" t="s">
        <v>13672</v>
      </c>
    </row>
    <row r="4564" spans="1:13">
      <c r="A4564" s="354">
        <v>45595</v>
      </c>
      <c r="B4564" s="355" t="s">
        <v>10139</v>
      </c>
      <c r="C4564" s="355" t="s">
        <v>10113</v>
      </c>
      <c r="D4564" s="355" t="s">
        <v>10140</v>
      </c>
      <c r="E4564" s="355" t="s">
        <v>597</v>
      </c>
      <c r="F4564" s="355" t="s">
        <v>598</v>
      </c>
      <c r="G4564" s="355" t="s">
        <v>647</v>
      </c>
      <c r="H4564" s="430">
        <v>20591</v>
      </c>
      <c r="I4564" s="355">
        <f t="shared" si="81"/>
        <v>10</v>
      </c>
      <c r="J4564" s="430">
        <v>20591</v>
      </c>
      <c r="K4564" s="430">
        <v>10</v>
      </c>
      <c r="L4564" s="431" t="s">
        <v>408</v>
      </c>
      <c r="M4564" s="355" t="s">
        <v>13673</v>
      </c>
    </row>
    <row r="4565" spans="1:13">
      <c r="A4565" s="354">
        <v>45595</v>
      </c>
      <c r="B4565" s="355" t="s">
        <v>10139</v>
      </c>
      <c r="C4565" s="355" t="s">
        <v>10113</v>
      </c>
      <c r="D4565" s="355" t="s">
        <v>10140</v>
      </c>
      <c r="E4565" s="355" t="s">
        <v>597</v>
      </c>
      <c r="F4565" s="355" t="s">
        <v>598</v>
      </c>
      <c r="G4565" s="355" t="s">
        <v>647</v>
      </c>
      <c r="H4565" s="430">
        <v>22649</v>
      </c>
      <c r="I4565" s="355">
        <f t="shared" si="81"/>
        <v>10</v>
      </c>
      <c r="J4565" s="430">
        <v>22649</v>
      </c>
      <c r="K4565" s="430">
        <v>11</v>
      </c>
      <c r="L4565" s="431" t="s">
        <v>408</v>
      </c>
      <c r="M4565" s="355" t="s">
        <v>13672</v>
      </c>
    </row>
    <row r="4566" spans="1:13">
      <c r="A4566" s="354">
        <v>45595</v>
      </c>
      <c r="B4566" s="355" t="s">
        <v>10141</v>
      </c>
      <c r="C4566" s="355" t="s">
        <v>605</v>
      </c>
      <c r="D4566" s="355" t="s">
        <v>10142</v>
      </c>
      <c r="E4566" s="355" t="s">
        <v>597</v>
      </c>
      <c r="F4566" s="355" t="s">
        <v>598</v>
      </c>
      <c r="G4566" s="355" t="s">
        <v>647</v>
      </c>
      <c r="H4566" s="430">
        <v>43340</v>
      </c>
      <c r="I4566" s="355">
        <f t="shared" si="81"/>
        <v>10</v>
      </c>
      <c r="J4566" s="430">
        <v>43340</v>
      </c>
      <c r="K4566" s="430">
        <v>21</v>
      </c>
      <c r="L4566" s="431" t="s">
        <v>408</v>
      </c>
      <c r="M4566" s="355" t="s">
        <v>13673</v>
      </c>
    </row>
    <row r="4567" spans="1:13">
      <c r="A4567" s="354">
        <v>45594</v>
      </c>
      <c r="B4567" s="355" t="s">
        <v>10143</v>
      </c>
      <c r="C4567" s="355" t="s">
        <v>10144</v>
      </c>
      <c r="D4567" s="355" t="s">
        <v>10145</v>
      </c>
      <c r="E4567" s="355" t="s">
        <v>597</v>
      </c>
      <c r="F4567" s="355" t="s">
        <v>598</v>
      </c>
      <c r="G4567" s="355" t="s">
        <v>647</v>
      </c>
      <c r="H4567" s="430">
        <v>42080</v>
      </c>
      <c r="I4567" s="355">
        <f t="shared" si="81"/>
        <v>10</v>
      </c>
      <c r="J4567" s="430">
        <v>42080</v>
      </c>
      <c r="K4567" s="430">
        <v>21</v>
      </c>
      <c r="L4567" s="431" t="s">
        <v>408</v>
      </c>
      <c r="M4567" s="355" t="s">
        <v>13673</v>
      </c>
    </row>
    <row r="4568" spans="1:13">
      <c r="A4568" s="354">
        <v>45574</v>
      </c>
      <c r="B4568" s="355" t="s">
        <v>10146</v>
      </c>
      <c r="C4568" s="355" t="s">
        <v>415</v>
      </c>
      <c r="D4568" s="355" t="s">
        <v>10147</v>
      </c>
      <c r="E4568" s="355" t="s">
        <v>2457</v>
      </c>
      <c r="F4568" s="355" t="s">
        <v>438</v>
      </c>
      <c r="G4568" s="355" t="s">
        <v>647</v>
      </c>
      <c r="H4568" s="430">
        <v>47140</v>
      </c>
      <c r="I4568" s="355">
        <f t="shared" si="81"/>
        <v>10</v>
      </c>
      <c r="J4568" s="430">
        <v>47140</v>
      </c>
      <c r="K4568" s="430">
        <v>23</v>
      </c>
      <c r="L4568" s="431" t="s">
        <v>408</v>
      </c>
      <c r="M4568" s="355" t="s">
        <v>13670</v>
      </c>
    </row>
    <row r="4569" spans="1:13">
      <c r="A4569" s="354">
        <v>45581</v>
      </c>
      <c r="B4569" s="355" t="s">
        <v>10148</v>
      </c>
      <c r="C4569" s="355" t="s">
        <v>410</v>
      </c>
      <c r="D4569" s="355" t="s">
        <v>10149</v>
      </c>
      <c r="E4569" s="355" t="s">
        <v>2457</v>
      </c>
      <c r="F4569" s="355" t="s">
        <v>438</v>
      </c>
      <c r="G4569" s="355" t="s">
        <v>647</v>
      </c>
      <c r="H4569" s="430">
        <v>44520</v>
      </c>
      <c r="I4569" s="355">
        <f t="shared" si="81"/>
        <v>10</v>
      </c>
      <c r="J4569" s="430">
        <v>44520</v>
      </c>
      <c r="K4569" s="430">
        <v>22</v>
      </c>
      <c r="L4569" s="431" t="s">
        <v>408</v>
      </c>
      <c r="M4569" s="355" t="s">
        <v>13671</v>
      </c>
    </row>
    <row r="4570" spans="1:13">
      <c r="A4570" s="354">
        <v>45587</v>
      </c>
      <c r="B4570" s="355" t="s">
        <v>10150</v>
      </c>
      <c r="C4570" s="355" t="s">
        <v>404</v>
      </c>
      <c r="D4570" s="355" t="s">
        <v>10151</v>
      </c>
      <c r="E4570" s="355" t="s">
        <v>2457</v>
      </c>
      <c r="F4570" s="355" t="s">
        <v>438</v>
      </c>
      <c r="G4570" s="355" t="s">
        <v>647</v>
      </c>
      <c r="H4570" s="430">
        <v>46780</v>
      </c>
      <c r="I4570" s="355">
        <f t="shared" si="81"/>
        <v>10</v>
      </c>
      <c r="J4570" s="430">
        <v>46780</v>
      </c>
      <c r="K4570" s="430">
        <v>23</v>
      </c>
      <c r="L4570" s="431" t="s">
        <v>408</v>
      </c>
      <c r="M4570" s="355" t="s">
        <v>13672</v>
      </c>
    </row>
    <row r="4571" spans="1:13">
      <c r="A4571" s="354">
        <v>45596</v>
      </c>
      <c r="B4571" s="355" t="s">
        <v>10152</v>
      </c>
      <c r="C4571" s="355" t="s">
        <v>415</v>
      </c>
      <c r="D4571" s="355" t="s">
        <v>10153</v>
      </c>
      <c r="E4571" s="355" t="s">
        <v>2457</v>
      </c>
      <c r="F4571" s="355" t="s">
        <v>438</v>
      </c>
      <c r="G4571" s="355" t="s">
        <v>647</v>
      </c>
      <c r="H4571" s="430">
        <v>48040</v>
      </c>
      <c r="I4571" s="355">
        <f t="shared" si="81"/>
        <v>10</v>
      </c>
      <c r="J4571" s="430">
        <v>48040</v>
      </c>
      <c r="K4571" s="430">
        <v>23</v>
      </c>
      <c r="L4571" s="431" t="s">
        <v>408</v>
      </c>
      <c r="M4571" s="355" t="s">
        <v>13673</v>
      </c>
    </row>
    <row r="4572" spans="1:13">
      <c r="A4572" s="354">
        <v>45601</v>
      </c>
      <c r="B4572" s="355" t="s">
        <v>10154</v>
      </c>
      <c r="C4572" s="355" t="s">
        <v>414</v>
      </c>
      <c r="D4572" s="355" t="s">
        <v>10155</v>
      </c>
      <c r="E4572" s="355" t="s">
        <v>2457</v>
      </c>
      <c r="F4572" s="355" t="s">
        <v>438</v>
      </c>
      <c r="G4572" s="355" t="s">
        <v>647</v>
      </c>
      <c r="H4572" s="430">
        <v>8256</v>
      </c>
      <c r="I4572" s="355">
        <f t="shared" si="81"/>
        <v>11</v>
      </c>
      <c r="J4572" s="430">
        <v>8256</v>
      </c>
      <c r="K4572" s="430">
        <v>4</v>
      </c>
      <c r="L4572" s="431" t="s">
        <v>408</v>
      </c>
      <c r="M4572" s="355" t="s">
        <v>13674</v>
      </c>
    </row>
    <row r="4573" spans="1:13">
      <c r="A4573" s="354">
        <v>45601</v>
      </c>
      <c r="B4573" s="355" t="s">
        <v>10154</v>
      </c>
      <c r="C4573" s="355" t="s">
        <v>414</v>
      </c>
      <c r="D4573" s="355" t="s">
        <v>10155</v>
      </c>
      <c r="E4573" s="355" t="s">
        <v>2457</v>
      </c>
      <c r="F4573" s="355" t="s">
        <v>438</v>
      </c>
      <c r="G4573" s="355" t="s">
        <v>647</v>
      </c>
      <c r="H4573" s="430">
        <v>39224</v>
      </c>
      <c r="I4573" s="355">
        <f t="shared" si="81"/>
        <v>11</v>
      </c>
      <c r="J4573" s="430">
        <v>39224</v>
      </c>
      <c r="K4573" s="430">
        <v>19</v>
      </c>
      <c r="L4573" s="431" t="s">
        <v>408</v>
      </c>
      <c r="M4573" s="355" t="s">
        <v>13673</v>
      </c>
    </row>
    <row r="4574" spans="1:13">
      <c r="A4574" s="354">
        <v>45597</v>
      </c>
      <c r="B4574" s="355" t="s">
        <v>10156</v>
      </c>
      <c r="C4574" s="355" t="s">
        <v>10157</v>
      </c>
      <c r="D4574" s="355" t="s">
        <v>10158</v>
      </c>
      <c r="E4574" s="355" t="s">
        <v>597</v>
      </c>
      <c r="F4574" s="355" t="s">
        <v>598</v>
      </c>
      <c r="G4574" s="355" t="s">
        <v>647</v>
      </c>
      <c r="H4574" s="430">
        <v>43720</v>
      </c>
      <c r="I4574" s="355">
        <f t="shared" si="81"/>
        <v>11</v>
      </c>
      <c r="J4574" s="430">
        <v>43720</v>
      </c>
      <c r="K4574" s="430">
        <v>21</v>
      </c>
      <c r="L4574" s="431" t="s">
        <v>408</v>
      </c>
      <c r="M4574" s="355" t="s">
        <v>13673</v>
      </c>
    </row>
    <row r="4575" spans="1:13">
      <c r="A4575" s="354">
        <v>45629</v>
      </c>
      <c r="B4575" s="355" t="s">
        <v>10159</v>
      </c>
      <c r="C4575" s="355" t="s">
        <v>10160</v>
      </c>
      <c r="D4575" s="355" t="s">
        <v>10161</v>
      </c>
      <c r="E4575" s="355" t="s">
        <v>597</v>
      </c>
      <c r="F4575" s="355" t="s">
        <v>598</v>
      </c>
      <c r="G4575" s="355" t="s">
        <v>647</v>
      </c>
      <c r="H4575" s="430">
        <v>34930</v>
      </c>
      <c r="I4575" s="355">
        <f t="shared" si="81"/>
        <v>12</v>
      </c>
      <c r="J4575" s="430">
        <v>34930</v>
      </c>
      <c r="K4575" s="430">
        <v>17</v>
      </c>
      <c r="L4575" s="431" t="s">
        <v>408</v>
      </c>
      <c r="M4575" s="355" t="s">
        <v>13675</v>
      </c>
    </row>
    <row r="4576" spans="1:13">
      <c r="A4576" s="354">
        <v>45629</v>
      </c>
      <c r="B4576" s="355" t="s">
        <v>10159</v>
      </c>
      <c r="C4576" s="355" t="s">
        <v>10160</v>
      </c>
      <c r="D4576" s="355" t="s">
        <v>10161</v>
      </c>
      <c r="E4576" s="355" t="s">
        <v>597</v>
      </c>
      <c r="F4576" s="355" t="s">
        <v>598</v>
      </c>
      <c r="G4576" s="355" t="s">
        <v>647</v>
      </c>
      <c r="H4576" s="430">
        <v>8210</v>
      </c>
      <c r="I4576" s="355">
        <f t="shared" si="81"/>
        <v>12</v>
      </c>
      <c r="J4576" s="430">
        <v>8210</v>
      </c>
      <c r="K4576" s="430">
        <v>4</v>
      </c>
      <c r="L4576" s="431" t="s">
        <v>408</v>
      </c>
      <c r="M4576" s="355" t="s">
        <v>13676</v>
      </c>
    </row>
    <row r="4577" spans="1:13">
      <c r="A4577" s="354">
        <v>45597</v>
      </c>
      <c r="B4577" s="355" t="s">
        <v>10162</v>
      </c>
      <c r="C4577" s="355" t="s">
        <v>10163</v>
      </c>
      <c r="D4577" s="355" t="s">
        <v>10164</v>
      </c>
      <c r="E4577" s="355" t="s">
        <v>597</v>
      </c>
      <c r="F4577" s="355" t="s">
        <v>598</v>
      </c>
      <c r="G4577" s="355" t="s">
        <v>647</v>
      </c>
      <c r="H4577" s="430">
        <v>42680</v>
      </c>
      <c r="I4577" s="355">
        <f t="shared" si="81"/>
        <v>11</v>
      </c>
      <c r="J4577" s="430">
        <v>42680</v>
      </c>
      <c r="K4577" s="430">
        <v>21</v>
      </c>
      <c r="L4577" s="431" t="s">
        <v>408</v>
      </c>
      <c r="M4577" s="355" t="s">
        <v>13673</v>
      </c>
    </row>
    <row r="4578" spans="1:13">
      <c r="A4578" s="354">
        <v>45623</v>
      </c>
      <c r="B4578" s="355" t="s">
        <v>10165</v>
      </c>
      <c r="C4578" s="355" t="s">
        <v>10166</v>
      </c>
      <c r="D4578" s="355" t="s">
        <v>10167</v>
      </c>
      <c r="E4578" s="355" t="s">
        <v>597</v>
      </c>
      <c r="F4578" s="355" t="s">
        <v>598</v>
      </c>
      <c r="G4578" s="355" t="s">
        <v>647</v>
      </c>
      <c r="H4578" s="430">
        <v>42280</v>
      </c>
      <c r="I4578" s="355">
        <f t="shared" si="81"/>
        <v>11</v>
      </c>
      <c r="J4578" s="430">
        <v>42280</v>
      </c>
      <c r="K4578" s="430">
        <v>21</v>
      </c>
      <c r="L4578" s="431" t="s">
        <v>408</v>
      </c>
      <c r="M4578" s="355" t="s">
        <v>13676</v>
      </c>
    </row>
    <row r="4579" spans="1:13">
      <c r="A4579" s="354">
        <v>45630</v>
      </c>
      <c r="B4579" s="355" t="s">
        <v>10168</v>
      </c>
      <c r="C4579" s="355" t="s">
        <v>10169</v>
      </c>
      <c r="D4579" s="355" t="s">
        <v>10170</v>
      </c>
      <c r="E4579" s="355" t="s">
        <v>597</v>
      </c>
      <c r="F4579" s="355" t="s">
        <v>598</v>
      </c>
      <c r="G4579" s="355" t="s">
        <v>647</v>
      </c>
      <c r="H4579" s="430">
        <v>43460</v>
      </c>
      <c r="I4579" s="355">
        <f t="shared" si="81"/>
        <v>12</v>
      </c>
      <c r="J4579" s="430">
        <v>43460</v>
      </c>
      <c r="K4579" s="430">
        <v>21</v>
      </c>
      <c r="L4579" s="431" t="s">
        <v>408</v>
      </c>
      <c r="M4579" s="355" t="s">
        <v>13675</v>
      </c>
    </row>
    <row r="4580" spans="1:13">
      <c r="A4580" s="354">
        <v>45615</v>
      </c>
      <c r="B4580" s="355" t="s">
        <v>10171</v>
      </c>
      <c r="C4580" s="355" t="s">
        <v>601</v>
      </c>
      <c r="D4580" s="355" t="s">
        <v>10172</v>
      </c>
      <c r="E4580" s="355" t="s">
        <v>597</v>
      </c>
      <c r="F4580" s="355" t="s">
        <v>598</v>
      </c>
      <c r="G4580" s="355" t="s">
        <v>647</v>
      </c>
      <c r="H4580" s="430">
        <v>43660</v>
      </c>
      <c r="I4580" s="355">
        <f t="shared" si="81"/>
        <v>11</v>
      </c>
      <c r="J4580" s="430">
        <v>43660</v>
      </c>
      <c r="K4580" s="430">
        <v>21</v>
      </c>
      <c r="L4580" s="431" t="s">
        <v>408</v>
      </c>
      <c r="M4580" s="355" t="s">
        <v>13674</v>
      </c>
    </row>
    <row r="4581" spans="1:13">
      <c r="A4581" s="354">
        <v>45601</v>
      </c>
      <c r="B4581" s="355" t="s">
        <v>10173</v>
      </c>
      <c r="C4581" s="355" t="s">
        <v>606</v>
      </c>
      <c r="D4581" s="355" t="s">
        <v>10174</v>
      </c>
      <c r="E4581" s="355" t="s">
        <v>597</v>
      </c>
      <c r="F4581" s="355" t="s">
        <v>598</v>
      </c>
      <c r="G4581" s="355" t="s">
        <v>647</v>
      </c>
      <c r="H4581" s="430">
        <v>44120</v>
      </c>
      <c r="I4581" s="355">
        <f t="shared" si="81"/>
        <v>11</v>
      </c>
      <c r="J4581" s="430">
        <v>44120</v>
      </c>
      <c r="K4581" s="430">
        <v>21</v>
      </c>
      <c r="L4581" s="431" t="s">
        <v>408</v>
      </c>
      <c r="M4581" s="355" t="s">
        <v>13674</v>
      </c>
    </row>
    <row r="4582" spans="1:13">
      <c r="A4582" s="354">
        <v>45604</v>
      </c>
      <c r="B4582" s="355" t="s">
        <v>10175</v>
      </c>
      <c r="C4582" s="355" t="s">
        <v>10176</v>
      </c>
      <c r="D4582" s="355" t="s">
        <v>10177</v>
      </c>
      <c r="E4582" s="355" t="s">
        <v>597</v>
      </c>
      <c r="F4582" s="355" t="s">
        <v>598</v>
      </c>
      <c r="G4582" s="355" t="s">
        <v>647</v>
      </c>
      <c r="H4582" s="430">
        <v>26480</v>
      </c>
      <c r="I4582" s="355">
        <f t="shared" si="81"/>
        <v>11</v>
      </c>
      <c r="J4582" s="430">
        <v>26480</v>
      </c>
      <c r="K4582" s="430">
        <v>13</v>
      </c>
      <c r="L4582" s="431" t="s">
        <v>408</v>
      </c>
      <c r="M4582" s="355" t="s">
        <v>13676</v>
      </c>
    </row>
    <row r="4583" spans="1:13">
      <c r="A4583" s="354">
        <v>45604</v>
      </c>
      <c r="B4583" s="355" t="s">
        <v>10175</v>
      </c>
      <c r="C4583" s="355" t="s">
        <v>10176</v>
      </c>
      <c r="D4583" s="355" t="s">
        <v>10177</v>
      </c>
      <c r="E4583" s="355" t="s">
        <v>597</v>
      </c>
      <c r="F4583" s="355" t="s">
        <v>598</v>
      </c>
      <c r="G4583" s="355" t="s">
        <v>647</v>
      </c>
      <c r="H4583" s="430">
        <v>16300</v>
      </c>
      <c r="I4583" s="355">
        <f t="shared" si="81"/>
        <v>11</v>
      </c>
      <c r="J4583" s="430">
        <v>16300</v>
      </c>
      <c r="K4583" s="430">
        <v>8</v>
      </c>
      <c r="L4583" s="431" t="s">
        <v>408</v>
      </c>
      <c r="M4583" s="355" t="s">
        <v>13674</v>
      </c>
    </row>
    <row r="4584" spans="1:13">
      <c r="A4584" s="354">
        <v>45604</v>
      </c>
      <c r="B4584" s="355" t="s">
        <v>10178</v>
      </c>
      <c r="C4584" s="355" t="s">
        <v>612</v>
      </c>
      <c r="D4584" s="355" t="s">
        <v>10179</v>
      </c>
      <c r="E4584" s="355" t="s">
        <v>597</v>
      </c>
      <c r="F4584" s="355" t="s">
        <v>598</v>
      </c>
      <c r="G4584" s="355" t="s">
        <v>647</v>
      </c>
      <c r="H4584" s="430">
        <v>43200</v>
      </c>
      <c r="I4584" s="355">
        <f t="shared" si="81"/>
        <v>11</v>
      </c>
      <c r="J4584" s="430">
        <v>43200</v>
      </c>
      <c r="K4584" s="430">
        <v>21</v>
      </c>
      <c r="L4584" s="431" t="s">
        <v>408</v>
      </c>
      <c r="M4584" s="355" t="s">
        <v>13676</v>
      </c>
    </row>
    <row r="4585" spans="1:13">
      <c r="A4585" s="354">
        <v>45604</v>
      </c>
      <c r="B4585" s="355" t="s">
        <v>10180</v>
      </c>
      <c r="C4585" s="355" t="s">
        <v>10181</v>
      </c>
      <c r="D4585" s="355" t="s">
        <v>10182</v>
      </c>
      <c r="E4585" s="355" t="s">
        <v>597</v>
      </c>
      <c r="F4585" s="355" t="s">
        <v>598</v>
      </c>
      <c r="G4585" s="355" t="s">
        <v>647</v>
      </c>
      <c r="H4585" s="430">
        <v>40455</v>
      </c>
      <c r="I4585" s="355">
        <f t="shared" si="81"/>
        <v>11</v>
      </c>
      <c r="J4585" s="430">
        <v>40455</v>
      </c>
      <c r="K4585" s="430">
        <v>20</v>
      </c>
      <c r="L4585" s="431" t="s">
        <v>408</v>
      </c>
      <c r="M4585" s="355" t="s">
        <v>13676</v>
      </c>
    </row>
    <row r="4586" spans="1:13">
      <c r="A4586" s="354">
        <v>45604</v>
      </c>
      <c r="B4586" s="355" t="s">
        <v>10180</v>
      </c>
      <c r="C4586" s="355" t="s">
        <v>10181</v>
      </c>
      <c r="D4586" s="355" t="s">
        <v>10182</v>
      </c>
      <c r="E4586" s="355" t="s">
        <v>597</v>
      </c>
      <c r="F4586" s="355" t="s">
        <v>598</v>
      </c>
      <c r="G4586" s="355" t="s">
        <v>647</v>
      </c>
      <c r="H4586" s="430">
        <v>2025</v>
      </c>
      <c r="I4586" s="355">
        <f t="shared" si="81"/>
        <v>11</v>
      </c>
      <c r="J4586" s="430">
        <v>2025</v>
      </c>
      <c r="K4586" s="430">
        <v>1</v>
      </c>
      <c r="L4586" s="431" t="s">
        <v>408</v>
      </c>
      <c r="M4586" s="355" t="s">
        <v>13674</v>
      </c>
    </row>
    <row r="4587" spans="1:13">
      <c r="A4587" s="354">
        <v>45610</v>
      </c>
      <c r="B4587" s="355" t="s">
        <v>10183</v>
      </c>
      <c r="C4587" s="355" t="s">
        <v>10184</v>
      </c>
      <c r="D4587" s="355" t="s">
        <v>10185</v>
      </c>
      <c r="E4587" s="355" t="s">
        <v>597</v>
      </c>
      <c r="F4587" s="355" t="s">
        <v>598</v>
      </c>
      <c r="G4587" s="355" t="s">
        <v>647</v>
      </c>
      <c r="H4587" s="430">
        <v>43420</v>
      </c>
      <c r="I4587" s="355">
        <f t="shared" si="81"/>
        <v>11</v>
      </c>
      <c r="J4587" s="430">
        <v>43420</v>
      </c>
      <c r="K4587" s="430">
        <v>21</v>
      </c>
      <c r="L4587" s="431" t="s">
        <v>408</v>
      </c>
      <c r="M4587" s="355" t="s">
        <v>13674</v>
      </c>
    </row>
    <row r="4588" spans="1:13">
      <c r="A4588" s="354">
        <v>45607</v>
      </c>
      <c r="B4588" s="355" t="s">
        <v>10186</v>
      </c>
      <c r="C4588" s="355" t="s">
        <v>415</v>
      </c>
      <c r="D4588" s="355" t="s">
        <v>10187</v>
      </c>
      <c r="E4588" s="355" t="s">
        <v>2457</v>
      </c>
      <c r="F4588" s="355" t="s">
        <v>438</v>
      </c>
      <c r="G4588" s="355" t="s">
        <v>647</v>
      </c>
      <c r="H4588" s="430">
        <v>47400</v>
      </c>
      <c r="I4588" s="355">
        <f t="shared" si="81"/>
        <v>11</v>
      </c>
      <c r="J4588" s="430">
        <v>47400</v>
      </c>
      <c r="K4588" s="430">
        <v>23</v>
      </c>
      <c r="L4588" s="431" t="s">
        <v>408</v>
      </c>
      <c r="M4588" s="355" t="s">
        <v>13674</v>
      </c>
    </row>
    <row r="4589" spans="1:13">
      <c r="A4589" s="354">
        <v>45618</v>
      </c>
      <c r="B4589" s="355" t="s">
        <v>10188</v>
      </c>
      <c r="C4589" s="355" t="s">
        <v>10189</v>
      </c>
      <c r="D4589" s="355" t="s">
        <v>10190</v>
      </c>
      <c r="E4589" s="355" t="s">
        <v>597</v>
      </c>
      <c r="F4589" s="355" t="s">
        <v>598</v>
      </c>
      <c r="G4589" s="355" t="s">
        <v>647</v>
      </c>
      <c r="H4589" s="430">
        <v>26320</v>
      </c>
      <c r="I4589" s="355">
        <f t="shared" si="81"/>
        <v>11</v>
      </c>
      <c r="J4589" s="430">
        <v>26320</v>
      </c>
      <c r="K4589" s="430">
        <v>13</v>
      </c>
      <c r="L4589" s="431" t="s">
        <v>408</v>
      </c>
      <c r="M4589" s="355" t="s">
        <v>13676</v>
      </c>
    </row>
    <row r="4590" spans="1:13">
      <c r="A4590" s="354">
        <v>45618</v>
      </c>
      <c r="B4590" s="355" t="s">
        <v>10188</v>
      </c>
      <c r="C4590" s="355" t="s">
        <v>10189</v>
      </c>
      <c r="D4590" s="355" t="s">
        <v>10190</v>
      </c>
      <c r="E4590" s="355" t="s">
        <v>597</v>
      </c>
      <c r="F4590" s="355" t="s">
        <v>598</v>
      </c>
      <c r="G4590" s="355" t="s">
        <v>647</v>
      </c>
      <c r="H4590" s="430">
        <v>16000</v>
      </c>
      <c r="I4590" s="355">
        <f t="shared" si="81"/>
        <v>11</v>
      </c>
      <c r="J4590" s="430">
        <v>16000</v>
      </c>
      <c r="K4590" s="430">
        <v>8</v>
      </c>
      <c r="L4590" s="431" t="s">
        <v>408</v>
      </c>
      <c r="M4590" s="355" t="s">
        <v>13674</v>
      </c>
    </row>
    <row r="4591" spans="1:13">
      <c r="A4591" s="354">
        <v>45628</v>
      </c>
      <c r="B4591" s="355" t="s">
        <v>10191</v>
      </c>
      <c r="C4591" s="355" t="s">
        <v>10192</v>
      </c>
      <c r="D4591" s="355" t="s">
        <v>10193</v>
      </c>
      <c r="E4591" s="355" t="s">
        <v>597</v>
      </c>
      <c r="F4591" s="355" t="s">
        <v>598</v>
      </c>
      <c r="G4591" s="355" t="s">
        <v>647</v>
      </c>
      <c r="H4591" s="430">
        <v>42160</v>
      </c>
      <c r="I4591" s="355">
        <f t="shared" si="81"/>
        <v>12</v>
      </c>
      <c r="J4591" s="430">
        <v>42160</v>
      </c>
      <c r="K4591" s="430">
        <v>21</v>
      </c>
      <c r="L4591" s="431" t="s">
        <v>408</v>
      </c>
      <c r="M4591" s="355" t="s">
        <v>13676</v>
      </c>
    </row>
    <row r="4592" spans="1:13">
      <c r="A4592" s="354">
        <v>45616</v>
      </c>
      <c r="B4592" s="355" t="s">
        <v>10194</v>
      </c>
      <c r="C4592" s="355" t="s">
        <v>453</v>
      </c>
      <c r="D4592" s="355" t="s">
        <v>10195</v>
      </c>
      <c r="E4592" s="355" t="s">
        <v>2457</v>
      </c>
      <c r="F4592" s="355" t="s">
        <v>438</v>
      </c>
      <c r="G4592" s="355" t="s">
        <v>647</v>
      </c>
      <c r="H4592" s="430">
        <v>47960</v>
      </c>
      <c r="I4592" s="355">
        <f t="shared" si="81"/>
        <v>11</v>
      </c>
      <c r="J4592" s="430">
        <v>47960</v>
      </c>
      <c r="K4592" s="430">
        <v>23</v>
      </c>
      <c r="L4592" s="431" t="s">
        <v>408</v>
      </c>
      <c r="M4592" s="355" t="s">
        <v>13674</v>
      </c>
    </row>
    <row r="4593" spans="1:13">
      <c r="A4593" s="354">
        <v>45632</v>
      </c>
      <c r="B4593" s="355" t="s">
        <v>10196</v>
      </c>
      <c r="C4593" s="355" t="s">
        <v>10197</v>
      </c>
      <c r="D4593" s="355" t="s">
        <v>10198</v>
      </c>
      <c r="E4593" s="355" t="s">
        <v>597</v>
      </c>
      <c r="F4593" s="355" t="s">
        <v>598</v>
      </c>
      <c r="G4593" s="355" t="s">
        <v>647</v>
      </c>
      <c r="H4593" s="430">
        <v>43000</v>
      </c>
      <c r="I4593" s="355">
        <f t="shared" si="81"/>
        <v>12</v>
      </c>
      <c r="J4593" s="430">
        <v>43000</v>
      </c>
      <c r="K4593" s="430">
        <v>21</v>
      </c>
      <c r="L4593" s="431" t="s">
        <v>408</v>
      </c>
      <c r="M4593" s="355" t="s">
        <v>13675</v>
      </c>
    </row>
    <row r="4594" spans="1:13">
      <c r="A4594" s="354">
        <v>45629</v>
      </c>
      <c r="B4594" s="355" t="s">
        <v>10199</v>
      </c>
      <c r="C4594" s="355" t="s">
        <v>10200</v>
      </c>
      <c r="D4594" s="355" t="s">
        <v>10201</v>
      </c>
      <c r="E4594" s="355" t="s">
        <v>597</v>
      </c>
      <c r="F4594" s="355" t="s">
        <v>598</v>
      </c>
      <c r="G4594" s="355" t="s">
        <v>647</v>
      </c>
      <c r="H4594" s="430">
        <v>43240</v>
      </c>
      <c r="I4594" s="355">
        <f t="shared" si="81"/>
        <v>12</v>
      </c>
      <c r="J4594" s="430">
        <v>43240</v>
      </c>
      <c r="K4594" s="430">
        <v>21</v>
      </c>
      <c r="L4594" s="431" t="s">
        <v>408</v>
      </c>
      <c r="M4594" s="355" t="s">
        <v>13675</v>
      </c>
    </row>
    <row r="4595" spans="1:13">
      <c r="A4595" s="354">
        <v>45636</v>
      </c>
      <c r="B4595" s="355" t="s">
        <v>10202</v>
      </c>
      <c r="C4595" s="355" t="s">
        <v>10203</v>
      </c>
      <c r="D4595" s="355" t="s">
        <v>10204</v>
      </c>
      <c r="E4595" s="355" t="s">
        <v>597</v>
      </c>
      <c r="F4595" s="355" t="s">
        <v>598</v>
      </c>
      <c r="G4595" s="355" t="s">
        <v>647</v>
      </c>
      <c r="H4595" s="430">
        <v>4120</v>
      </c>
      <c r="I4595" s="355">
        <f t="shared" si="81"/>
        <v>12</v>
      </c>
      <c r="J4595" s="430">
        <v>4120</v>
      </c>
      <c r="K4595" s="430">
        <v>2</v>
      </c>
      <c r="L4595" s="431" t="s">
        <v>408</v>
      </c>
      <c r="M4595" s="355" t="s">
        <v>13677</v>
      </c>
    </row>
    <row r="4596" spans="1:13">
      <c r="A4596" s="354">
        <v>45636</v>
      </c>
      <c r="B4596" s="355" t="s">
        <v>10202</v>
      </c>
      <c r="C4596" s="355" t="s">
        <v>10203</v>
      </c>
      <c r="D4596" s="355" t="s">
        <v>10204</v>
      </c>
      <c r="E4596" s="355" t="s">
        <v>597</v>
      </c>
      <c r="F4596" s="355" t="s">
        <v>598</v>
      </c>
      <c r="G4596" s="355" t="s">
        <v>647</v>
      </c>
      <c r="H4596" s="430">
        <v>39240</v>
      </c>
      <c r="I4596" s="355">
        <f t="shared" si="81"/>
        <v>12</v>
      </c>
      <c r="J4596" s="430">
        <v>39240</v>
      </c>
      <c r="K4596" s="430">
        <v>19</v>
      </c>
      <c r="L4596" s="431" t="s">
        <v>408</v>
      </c>
      <c r="M4596" s="355" t="s">
        <v>13675</v>
      </c>
    </row>
    <row r="4597" spans="1:13">
      <c r="A4597" s="354">
        <v>45636</v>
      </c>
      <c r="B4597" s="355" t="s">
        <v>10205</v>
      </c>
      <c r="C4597" s="355" t="s">
        <v>10206</v>
      </c>
      <c r="D4597" s="355" t="s">
        <v>10207</v>
      </c>
      <c r="E4597" s="355" t="s">
        <v>597</v>
      </c>
      <c r="F4597" s="355" t="s">
        <v>598</v>
      </c>
      <c r="G4597" s="355" t="s">
        <v>647</v>
      </c>
      <c r="H4597" s="430">
        <v>42800</v>
      </c>
      <c r="I4597" s="355">
        <f t="shared" si="81"/>
        <v>12</v>
      </c>
      <c r="J4597" s="430">
        <v>42800</v>
      </c>
      <c r="K4597" s="430">
        <v>21</v>
      </c>
      <c r="L4597" s="431" t="s">
        <v>408</v>
      </c>
      <c r="M4597" s="355" t="s">
        <v>13677</v>
      </c>
    </row>
    <row r="4598" spans="1:13">
      <c r="A4598" s="354">
        <v>45636</v>
      </c>
      <c r="B4598" s="355" t="s">
        <v>10208</v>
      </c>
      <c r="C4598" s="355" t="s">
        <v>10209</v>
      </c>
      <c r="D4598" s="355" t="s">
        <v>10210</v>
      </c>
      <c r="E4598" s="355" t="s">
        <v>597</v>
      </c>
      <c r="F4598" s="355" t="s">
        <v>598</v>
      </c>
      <c r="G4598" s="355" t="s">
        <v>647</v>
      </c>
      <c r="H4598" s="430">
        <v>22358</v>
      </c>
      <c r="I4598" s="355">
        <f t="shared" si="81"/>
        <v>12</v>
      </c>
      <c r="J4598" s="430">
        <v>22358</v>
      </c>
      <c r="K4598" s="430">
        <v>11</v>
      </c>
      <c r="L4598" s="431" t="s">
        <v>408</v>
      </c>
      <c r="M4598" s="355" t="s">
        <v>13677</v>
      </c>
    </row>
    <row r="4599" spans="1:13">
      <c r="A4599" s="354">
        <v>45636</v>
      </c>
      <c r="B4599" s="355" t="s">
        <v>10208</v>
      </c>
      <c r="C4599" s="355" t="s">
        <v>10209</v>
      </c>
      <c r="D4599" s="355" t="s">
        <v>10210</v>
      </c>
      <c r="E4599" s="355" t="s">
        <v>597</v>
      </c>
      <c r="F4599" s="355" t="s">
        <v>598</v>
      </c>
      <c r="G4599" s="355" t="s">
        <v>647</v>
      </c>
      <c r="H4599" s="430">
        <v>18342</v>
      </c>
      <c r="I4599" s="355">
        <f t="shared" si="81"/>
        <v>12</v>
      </c>
      <c r="J4599" s="430">
        <v>18342</v>
      </c>
      <c r="K4599" s="430">
        <v>9</v>
      </c>
      <c r="L4599" s="431" t="s">
        <v>408</v>
      </c>
      <c r="M4599" s="355" t="s">
        <v>13675</v>
      </c>
    </row>
    <row r="4600" spans="1:13">
      <c r="A4600" s="354">
        <v>45637</v>
      </c>
      <c r="B4600" s="355" t="s">
        <v>10211</v>
      </c>
      <c r="C4600" s="355" t="s">
        <v>10212</v>
      </c>
      <c r="D4600" s="355" t="s">
        <v>10213</v>
      </c>
      <c r="E4600" s="355" t="s">
        <v>597</v>
      </c>
      <c r="F4600" s="355" t="s">
        <v>598</v>
      </c>
      <c r="G4600" s="355" t="s">
        <v>647</v>
      </c>
      <c r="H4600" s="430">
        <v>42160</v>
      </c>
      <c r="I4600" s="355">
        <f t="shared" si="81"/>
        <v>12</v>
      </c>
      <c r="J4600" s="430">
        <v>42160</v>
      </c>
      <c r="K4600" s="430">
        <v>21</v>
      </c>
      <c r="L4600" s="431" t="s">
        <v>408</v>
      </c>
      <c r="M4600" s="355" t="s">
        <v>13677</v>
      </c>
    </row>
    <row r="4601" spans="1:13">
      <c r="A4601" s="354">
        <v>45638</v>
      </c>
      <c r="B4601" s="355" t="s">
        <v>10214</v>
      </c>
      <c r="C4601" s="355" t="s">
        <v>9685</v>
      </c>
      <c r="D4601" s="355" t="s">
        <v>10215</v>
      </c>
      <c r="E4601" s="355" t="s">
        <v>597</v>
      </c>
      <c r="F4601" s="355" t="s">
        <v>598</v>
      </c>
      <c r="G4601" s="355" t="s">
        <v>647</v>
      </c>
      <c r="H4601" s="430">
        <v>42180</v>
      </c>
      <c r="I4601" s="355">
        <f t="shared" si="81"/>
        <v>12</v>
      </c>
      <c r="J4601" s="430">
        <v>42180</v>
      </c>
      <c r="K4601" s="430">
        <v>21</v>
      </c>
      <c r="L4601" s="431" t="s">
        <v>408</v>
      </c>
      <c r="M4601" s="355" t="s">
        <v>13677</v>
      </c>
    </row>
    <row r="4602" spans="1:13">
      <c r="A4602" s="354">
        <v>45642</v>
      </c>
      <c r="B4602" s="355" t="s">
        <v>10216</v>
      </c>
      <c r="C4602" s="355" t="s">
        <v>10217</v>
      </c>
      <c r="D4602" s="355" t="s">
        <v>10218</v>
      </c>
      <c r="E4602" s="355" t="s">
        <v>597</v>
      </c>
      <c r="F4602" s="355" t="s">
        <v>598</v>
      </c>
      <c r="G4602" s="355" t="s">
        <v>647</v>
      </c>
      <c r="H4602" s="430">
        <v>42360</v>
      </c>
      <c r="I4602" s="355">
        <f t="shared" si="81"/>
        <v>12</v>
      </c>
      <c r="J4602" s="430">
        <v>42360</v>
      </c>
      <c r="K4602" s="430">
        <v>21</v>
      </c>
      <c r="L4602" s="431" t="s">
        <v>408</v>
      </c>
      <c r="M4602" s="355" t="s">
        <v>13677</v>
      </c>
    </row>
    <row r="4603" spans="1:13">
      <c r="A4603" s="354">
        <v>45653</v>
      </c>
      <c r="B4603" s="355" t="s">
        <v>10219</v>
      </c>
      <c r="C4603" s="355" t="s">
        <v>10220</v>
      </c>
      <c r="D4603" s="355" t="s">
        <v>10221</v>
      </c>
      <c r="E4603" s="355" t="s">
        <v>597</v>
      </c>
      <c r="F4603" s="355" t="s">
        <v>598</v>
      </c>
      <c r="G4603" s="355" t="s">
        <v>647</v>
      </c>
      <c r="H4603" s="430">
        <v>42940</v>
      </c>
      <c r="I4603" s="355">
        <f t="shared" ref="I4603:I4666" si="82">MONTH(A4603)</f>
        <v>12</v>
      </c>
      <c r="J4603" s="430">
        <v>42940</v>
      </c>
      <c r="K4603" s="430">
        <v>21</v>
      </c>
      <c r="L4603" s="431" t="s">
        <v>408</v>
      </c>
      <c r="M4603" s="355" t="s">
        <v>13678</v>
      </c>
    </row>
    <row r="4604" spans="1:13">
      <c r="A4604" s="354">
        <v>45653</v>
      </c>
      <c r="B4604" s="355" t="s">
        <v>10222</v>
      </c>
      <c r="C4604" s="355" t="s">
        <v>10223</v>
      </c>
      <c r="D4604" s="355" t="s">
        <v>10224</v>
      </c>
      <c r="E4604" s="355" t="s">
        <v>597</v>
      </c>
      <c r="F4604" s="355" t="s">
        <v>598</v>
      </c>
      <c r="G4604" s="355" t="s">
        <v>647</v>
      </c>
      <c r="H4604" s="430">
        <v>43820</v>
      </c>
      <c r="I4604" s="355">
        <f t="shared" si="82"/>
        <v>12</v>
      </c>
      <c r="J4604" s="430">
        <v>43820</v>
      </c>
      <c r="K4604" s="430">
        <v>21</v>
      </c>
      <c r="L4604" s="431" t="s">
        <v>408</v>
      </c>
      <c r="M4604" s="355" t="s">
        <v>13679</v>
      </c>
    </row>
    <row r="4605" spans="1:13">
      <c r="A4605" s="354">
        <v>45653</v>
      </c>
      <c r="B4605" s="355" t="s">
        <v>10225</v>
      </c>
      <c r="C4605" s="355" t="s">
        <v>10226</v>
      </c>
      <c r="D4605" s="355" t="s">
        <v>10227</v>
      </c>
      <c r="E4605" s="355" t="s">
        <v>597</v>
      </c>
      <c r="F4605" s="355" t="s">
        <v>598</v>
      </c>
      <c r="G4605" s="355" t="s">
        <v>647</v>
      </c>
      <c r="H4605" s="430">
        <v>43280</v>
      </c>
      <c r="I4605" s="355">
        <f t="shared" si="82"/>
        <v>12</v>
      </c>
      <c r="J4605" s="430">
        <v>43280</v>
      </c>
      <c r="K4605" s="430">
        <v>21</v>
      </c>
      <c r="L4605" s="431" t="s">
        <v>408</v>
      </c>
      <c r="M4605" s="355" t="s">
        <v>13678</v>
      </c>
    </row>
    <row r="4606" spans="1:13">
      <c r="A4606" s="354">
        <v>45653</v>
      </c>
      <c r="B4606" s="355" t="s">
        <v>10228</v>
      </c>
      <c r="C4606" s="355" t="s">
        <v>10229</v>
      </c>
      <c r="D4606" s="355" t="s">
        <v>10230</v>
      </c>
      <c r="E4606" s="355" t="s">
        <v>597</v>
      </c>
      <c r="F4606" s="355" t="s">
        <v>598</v>
      </c>
      <c r="G4606" s="355" t="s">
        <v>647</v>
      </c>
      <c r="H4606" s="430">
        <v>30585</v>
      </c>
      <c r="I4606" s="355">
        <f t="shared" si="82"/>
        <v>12</v>
      </c>
      <c r="J4606" s="430">
        <v>30585</v>
      </c>
      <c r="K4606" s="430">
        <v>15</v>
      </c>
      <c r="L4606" s="431" t="s">
        <v>408</v>
      </c>
      <c r="M4606" s="355" t="s">
        <v>13678</v>
      </c>
    </row>
    <row r="4607" spans="1:13">
      <c r="A4607" s="354">
        <v>45653</v>
      </c>
      <c r="B4607" s="355" t="s">
        <v>10228</v>
      </c>
      <c r="C4607" s="355" t="s">
        <v>10229</v>
      </c>
      <c r="D4607" s="355" t="s">
        <v>10230</v>
      </c>
      <c r="E4607" s="355" t="s">
        <v>597</v>
      </c>
      <c r="F4607" s="355" t="s">
        <v>598</v>
      </c>
      <c r="G4607" s="355" t="s">
        <v>647</v>
      </c>
      <c r="H4607" s="430">
        <v>12235</v>
      </c>
      <c r="I4607" s="355">
        <f t="shared" si="82"/>
        <v>12</v>
      </c>
      <c r="J4607" s="430">
        <v>12235</v>
      </c>
      <c r="K4607" s="430">
        <v>6</v>
      </c>
      <c r="L4607" s="431" t="s">
        <v>408</v>
      </c>
      <c r="M4607" s="355" t="s">
        <v>13677</v>
      </c>
    </row>
    <row r="4608" spans="1:13">
      <c r="A4608" s="354">
        <v>45653</v>
      </c>
      <c r="B4608" s="355" t="s">
        <v>10231</v>
      </c>
      <c r="C4608" s="355" t="s">
        <v>10232</v>
      </c>
      <c r="D4608" s="355" t="s">
        <v>10233</v>
      </c>
      <c r="E4608" s="355" t="s">
        <v>597</v>
      </c>
      <c r="F4608" s="355" t="s">
        <v>598</v>
      </c>
      <c r="G4608" s="355" t="s">
        <v>647</v>
      </c>
      <c r="H4608" s="430">
        <v>43120</v>
      </c>
      <c r="I4608" s="355">
        <f t="shared" si="82"/>
        <v>12</v>
      </c>
      <c r="J4608" s="430">
        <v>43120</v>
      </c>
      <c r="K4608" s="430">
        <v>21</v>
      </c>
      <c r="L4608" s="431" t="s">
        <v>408</v>
      </c>
      <c r="M4608" s="355" t="s">
        <v>13678</v>
      </c>
    </row>
    <row r="4609" spans="1:13">
      <c r="A4609" s="354">
        <v>45653</v>
      </c>
      <c r="B4609" s="355" t="s">
        <v>10234</v>
      </c>
      <c r="C4609" s="355" t="s">
        <v>10235</v>
      </c>
      <c r="D4609" s="355" t="s">
        <v>10236</v>
      </c>
      <c r="E4609" s="355" t="s">
        <v>597</v>
      </c>
      <c r="F4609" s="355" t="s">
        <v>598</v>
      </c>
      <c r="G4609" s="355" t="s">
        <v>647</v>
      </c>
      <c r="H4609" s="430">
        <v>43800</v>
      </c>
      <c r="I4609" s="355">
        <f t="shared" si="82"/>
        <v>12</v>
      </c>
      <c r="J4609" s="430">
        <v>43800</v>
      </c>
      <c r="K4609" s="430">
        <v>21</v>
      </c>
      <c r="L4609" s="431" t="s">
        <v>408</v>
      </c>
      <c r="M4609" s="355" t="s">
        <v>13679</v>
      </c>
    </row>
    <row r="4610" spans="1:13">
      <c r="A4610" s="354">
        <v>45656</v>
      </c>
      <c r="B4610" s="355" t="s">
        <v>10237</v>
      </c>
      <c r="C4610" s="355" t="s">
        <v>10238</v>
      </c>
      <c r="D4610" s="355" t="s">
        <v>10239</v>
      </c>
      <c r="E4610" s="355" t="s">
        <v>597</v>
      </c>
      <c r="F4610" s="355" t="s">
        <v>598</v>
      </c>
      <c r="G4610" s="355" t="s">
        <v>647</v>
      </c>
      <c r="H4610" s="430">
        <v>42800</v>
      </c>
      <c r="I4610" s="355">
        <f t="shared" si="82"/>
        <v>12</v>
      </c>
      <c r="J4610" s="430">
        <v>42800</v>
      </c>
      <c r="K4610" s="430">
        <v>21</v>
      </c>
      <c r="L4610" s="431" t="s">
        <v>408</v>
      </c>
      <c r="M4610" s="355" t="s">
        <v>13678</v>
      </c>
    </row>
    <row r="4611" spans="1:13">
      <c r="A4611" s="354">
        <v>45629</v>
      </c>
      <c r="B4611" s="355" t="s">
        <v>10240</v>
      </c>
      <c r="C4611" s="355" t="s">
        <v>414</v>
      </c>
      <c r="D4611" s="355" t="s">
        <v>10241</v>
      </c>
      <c r="E4611" s="355" t="s">
        <v>2457</v>
      </c>
      <c r="F4611" s="355" t="s">
        <v>438</v>
      </c>
      <c r="G4611" s="355" t="s">
        <v>647</v>
      </c>
      <c r="H4611" s="430">
        <v>46600</v>
      </c>
      <c r="I4611" s="355">
        <f t="shared" si="82"/>
        <v>12</v>
      </c>
      <c r="J4611" s="430">
        <v>46600</v>
      </c>
      <c r="K4611" s="430">
        <v>23</v>
      </c>
      <c r="L4611" s="431" t="s">
        <v>408</v>
      </c>
      <c r="M4611" s="355" t="s">
        <v>13676</v>
      </c>
    </row>
    <row r="4612" spans="1:13">
      <c r="A4612" s="354">
        <v>45636</v>
      </c>
      <c r="B4612" s="355" t="s">
        <v>10242</v>
      </c>
      <c r="C4612" s="355" t="s">
        <v>551</v>
      </c>
      <c r="D4612" s="355" t="s">
        <v>10243</v>
      </c>
      <c r="E4612" s="355" t="s">
        <v>2457</v>
      </c>
      <c r="F4612" s="355" t="s">
        <v>438</v>
      </c>
      <c r="G4612" s="355" t="s">
        <v>647</v>
      </c>
      <c r="H4612" s="430">
        <v>47380</v>
      </c>
      <c r="I4612" s="355">
        <f t="shared" si="82"/>
        <v>12</v>
      </c>
      <c r="J4612" s="430">
        <v>47380</v>
      </c>
      <c r="K4612" s="430">
        <v>23</v>
      </c>
      <c r="L4612" s="431" t="s">
        <v>408</v>
      </c>
      <c r="M4612" s="355" t="s">
        <v>13675</v>
      </c>
    </row>
    <row r="4613" spans="1:13">
      <c r="A4613" s="354">
        <v>45635</v>
      </c>
      <c r="B4613" s="355" t="s">
        <v>10244</v>
      </c>
      <c r="C4613" s="355" t="s">
        <v>10245</v>
      </c>
      <c r="D4613" s="355" t="s">
        <v>10246</v>
      </c>
      <c r="E4613" s="355" t="s">
        <v>597</v>
      </c>
      <c r="F4613" s="355" t="s">
        <v>598</v>
      </c>
      <c r="G4613" s="355" t="s">
        <v>647</v>
      </c>
      <c r="H4613" s="430">
        <v>43120</v>
      </c>
      <c r="I4613" s="355">
        <f t="shared" si="82"/>
        <v>12</v>
      </c>
      <c r="J4613" s="430">
        <v>43120</v>
      </c>
      <c r="K4613" s="430">
        <v>21</v>
      </c>
      <c r="L4613" s="431" t="s">
        <v>408</v>
      </c>
      <c r="M4613" s="355" t="s">
        <v>13675</v>
      </c>
    </row>
    <row r="4614" spans="1:13">
      <c r="A4614" s="354">
        <v>45643</v>
      </c>
      <c r="B4614" s="355" t="s">
        <v>10247</v>
      </c>
      <c r="C4614" s="355" t="s">
        <v>404</v>
      </c>
      <c r="D4614" s="355" t="s">
        <v>10248</v>
      </c>
      <c r="E4614" s="355" t="s">
        <v>2457</v>
      </c>
      <c r="F4614" s="355" t="s">
        <v>438</v>
      </c>
      <c r="G4614" s="355" t="s">
        <v>647</v>
      </c>
      <c r="H4614" s="430">
        <v>47000</v>
      </c>
      <c r="I4614" s="355">
        <f t="shared" si="82"/>
        <v>12</v>
      </c>
      <c r="J4614" s="430">
        <v>47000</v>
      </c>
      <c r="K4614" s="430">
        <v>23</v>
      </c>
      <c r="L4614" s="431" t="s">
        <v>408</v>
      </c>
      <c r="M4614" s="355" t="s">
        <v>13678</v>
      </c>
    </row>
    <row r="4615" spans="1:13">
      <c r="A4615" s="354">
        <v>45293</v>
      </c>
      <c r="B4615" s="355" t="s">
        <v>10249</v>
      </c>
      <c r="C4615" s="355" t="s">
        <v>443</v>
      </c>
      <c r="D4615" s="355" t="s">
        <v>10250</v>
      </c>
      <c r="E4615" s="355" t="s">
        <v>2457</v>
      </c>
      <c r="F4615" s="355" t="s">
        <v>438</v>
      </c>
      <c r="G4615" s="355" t="s">
        <v>661</v>
      </c>
      <c r="H4615" s="430">
        <v>46480</v>
      </c>
      <c r="I4615" s="355">
        <f t="shared" si="82"/>
        <v>1</v>
      </c>
      <c r="J4615" s="430">
        <v>46480</v>
      </c>
      <c r="K4615" s="430">
        <v>23</v>
      </c>
      <c r="L4615" s="431" t="s">
        <v>408</v>
      </c>
      <c r="M4615" s="355" t="s">
        <v>670</v>
      </c>
    </row>
    <row r="4616" spans="1:13">
      <c r="A4616" s="354">
        <v>45293</v>
      </c>
      <c r="B4616" s="355" t="s">
        <v>10251</v>
      </c>
      <c r="C4616" s="355" t="s">
        <v>10252</v>
      </c>
      <c r="D4616" s="355" t="s">
        <v>10253</v>
      </c>
      <c r="E4616" s="355" t="s">
        <v>2457</v>
      </c>
      <c r="F4616" s="355" t="s">
        <v>438</v>
      </c>
      <c r="G4616" s="355" t="s">
        <v>661</v>
      </c>
      <c r="H4616" s="430">
        <v>46660</v>
      </c>
      <c r="I4616" s="355">
        <f t="shared" si="82"/>
        <v>1</v>
      </c>
      <c r="J4616" s="430">
        <v>46660</v>
      </c>
      <c r="K4616" s="430">
        <v>23</v>
      </c>
      <c r="L4616" s="431" t="s">
        <v>408</v>
      </c>
      <c r="M4616" s="355" t="s">
        <v>670</v>
      </c>
    </row>
    <row r="4617" spans="1:13">
      <c r="A4617" s="354">
        <v>45294</v>
      </c>
      <c r="B4617" s="355" t="s">
        <v>10254</v>
      </c>
      <c r="C4617" s="355" t="s">
        <v>411</v>
      </c>
      <c r="D4617" s="355" t="s">
        <v>10255</v>
      </c>
      <c r="E4617" s="355" t="s">
        <v>2457</v>
      </c>
      <c r="F4617" s="355" t="s">
        <v>438</v>
      </c>
      <c r="G4617" s="355" t="s">
        <v>661</v>
      </c>
      <c r="H4617" s="430">
        <v>46400</v>
      </c>
      <c r="I4617" s="355">
        <f t="shared" si="82"/>
        <v>1</v>
      </c>
      <c r="J4617" s="430">
        <v>46400</v>
      </c>
      <c r="K4617" s="430">
        <v>23</v>
      </c>
      <c r="L4617" s="431" t="s">
        <v>408</v>
      </c>
      <c r="M4617" s="355" t="s">
        <v>670</v>
      </c>
    </row>
    <row r="4618" spans="1:13">
      <c r="A4618" s="354">
        <v>45295</v>
      </c>
      <c r="B4618" s="355" t="s">
        <v>10256</v>
      </c>
      <c r="C4618" s="355" t="s">
        <v>441</v>
      </c>
      <c r="D4618" s="355" t="s">
        <v>10257</v>
      </c>
      <c r="E4618" s="355" t="s">
        <v>2457</v>
      </c>
      <c r="F4618" s="355" t="s">
        <v>438</v>
      </c>
      <c r="G4618" s="355" t="s">
        <v>661</v>
      </c>
      <c r="H4618" s="430">
        <v>45640</v>
      </c>
      <c r="I4618" s="355">
        <f t="shared" si="82"/>
        <v>1</v>
      </c>
      <c r="J4618" s="430">
        <v>45640</v>
      </c>
      <c r="K4618" s="430">
        <v>23</v>
      </c>
      <c r="L4618" s="431" t="s">
        <v>408</v>
      </c>
      <c r="M4618" s="355" t="s">
        <v>13680</v>
      </c>
    </row>
    <row r="4619" spans="1:13">
      <c r="A4619" s="354">
        <v>45295</v>
      </c>
      <c r="B4619" s="355" t="s">
        <v>10258</v>
      </c>
      <c r="C4619" s="355" t="s">
        <v>410</v>
      </c>
      <c r="D4619" s="355" t="s">
        <v>10259</v>
      </c>
      <c r="E4619" s="355" t="s">
        <v>2457</v>
      </c>
      <c r="F4619" s="355" t="s">
        <v>438</v>
      </c>
      <c r="G4619" s="355" t="s">
        <v>661</v>
      </c>
      <c r="H4619" s="430">
        <v>45400</v>
      </c>
      <c r="I4619" s="355">
        <f t="shared" si="82"/>
        <v>1</v>
      </c>
      <c r="J4619" s="430">
        <v>45400</v>
      </c>
      <c r="K4619" s="430">
        <v>23</v>
      </c>
      <c r="L4619" s="431" t="s">
        <v>408</v>
      </c>
      <c r="M4619" s="355" t="s">
        <v>13680</v>
      </c>
    </row>
    <row r="4620" spans="1:13">
      <c r="A4620" s="354">
        <v>45296</v>
      </c>
      <c r="B4620" s="355" t="s">
        <v>10260</v>
      </c>
      <c r="C4620" s="355" t="s">
        <v>4012</v>
      </c>
      <c r="D4620" s="355" t="s">
        <v>10261</v>
      </c>
      <c r="E4620" s="355" t="s">
        <v>2457</v>
      </c>
      <c r="F4620" s="355" t="s">
        <v>438</v>
      </c>
      <c r="G4620" s="355" t="s">
        <v>661</v>
      </c>
      <c r="H4620" s="430">
        <v>45840</v>
      </c>
      <c r="I4620" s="355">
        <f t="shared" si="82"/>
        <v>1</v>
      </c>
      <c r="J4620" s="430">
        <v>45840</v>
      </c>
      <c r="K4620" s="430">
        <v>23</v>
      </c>
      <c r="L4620" s="431" t="s">
        <v>408</v>
      </c>
      <c r="M4620" s="355" t="s">
        <v>13681</v>
      </c>
    </row>
    <row r="4621" spans="1:13">
      <c r="A4621" s="354">
        <v>45294</v>
      </c>
      <c r="B4621" s="355" t="s">
        <v>10262</v>
      </c>
      <c r="C4621" s="355" t="s">
        <v>442</v>
      </c>
      <c r="D4621" s="355" t="s">
        <v>10263</v>
      </c>
      <c r="E4621" s="355" t="s">
        <v>491</v>
      </c>
      <c r="F4621" s="355" t="s">
        <v>492</v>
      </c>
      <c r="G4621" s="355" t="s">
        <v>661</v>
      </c>
      <c r="H4621" s="430">
        <v>45860</v>
      </c>
      <c r="I4621" s="355">
        <f t="shared" si="82"/>
        <v>1</v>
      </c>
      <c r="J4621" s="430">
        <v>45860</v>
      </c>
      <c r="K4621" s="430">
        <v>23</v>
      </c>
      <c r="L4621" s="431" t="s">
        <v>408</v>
      </c>
      <c r="M4621" s="355" t="s">
        <v>13680</v>
      </c>
    </row>
    <row r="4622" spans="1:13">
      <c r="A4622" s="354">
        <v>45296</v>
      </c>
      <c r="B4622" s="355" t="s">
        <v>10264</v>
      </c>
      <c r="C4622" s="355" t="s">
        <v>443</v>
      </c>
      <c r="D4622" s="355" t="s">
        <v>10265</v>
      </c>
      <c r="E4622" s="355" t="s">
        <v>491</v>
      </c>
      <c r="F4622" s="355" t="s">
        <v>492</v>
      </c>
      <c r="G4622" s="355" t="s">
        <v>661</v>
      </c>
      <c r="H4622" s="430">
        <v>45400</v>
      </c>
      <c r="I4622" s="355">
        <f t="shared" si="82"/>
        <v>1</v>
      </c>
      <c r="J4622" s="430">
        <v>45400</v>
      </c>
      <c r="K4622" s="430">
        <v>23</v>
      </c>
      <c r="L4622" s="431" t="s">
        <v>408</v>
      </c>
      <c r="M4622" s="355" t="s">
        <v>13680</v>
      </c>
    </row>
    <row r="4623" spans="1:13">
      <c r="A4623" s="354">
        <v>45294</v>
      </c>
      <c r="B4623" s="355" t="s">
        <v>10266</v>
      </c>
      <c r="C4623" s="355" t="s">
        <v>468</v>
      </c>
      <c r="D4623" s="355" t="s">
        <v>10267</v>
      </c>
      <c r="E4623" s="355" t="s">
        <v>2457</v>
      </c>
      <c r="F4623" s="355" t="s">
        <v>438</v>
      </c>
      <c r="G4623" s="355" t="s">
        <v>661</v>
      </c>
      <c r="H4623" s="430">
        <v>12105</v>
      </c>
      <c r="I4623" s="355">
        <f t="shared" si="82"/>
        <v>1</v>
      </c>
      <c r="J4623" s="430">
        <v>12105</v>
      </c>
      <c r="K4623" s="430">
        <v>6</v>
      </c>
      <c r="L4623" s="431" t="s">
        <v>408</v>
      </c>
      <c r="M4623" s="355" t="s">
        <v>13680</v>
      </c>
    </row>
    <row r="4624" spans="1:13">
      <c r="A4624" s="354">
        <v>45294</v>
      </c>
      <c r="B4624" s="355" t="s">
        <v>10266</v>
      </c>
      <c r="C4624" s="355" t="s">
        <v>468</v>
      </c>
      <c r="D4624" s="355" t="s">
        <v>10267</v>
      </c>
      <c r="E4624" s="355" t="s">
        <v>2457</v>
      </c>
      <c r="F4624" s="355" t="s">
        <v>438</v>
      </c>
      <c r="G4624" s="355" t="s">
        <v>661</v>
      </c>
      <c r="H4624" s="430">
        <v>34295</v>
      </c>
      <c r="I4624" s="355">
        <f t="shared" si="82"/>
        <v>1</v>
      </c>
      <c r="J4624" s="430">
        <v>34295</v>
      </c>
      <c r="K4624" s="430">
        <v>17</v>
      </c>
      <c r="L4624" s="431" t="s">
        <v>408</v>
      </c>
      <c r="M4624" s="355" t="s">
        <v>670</v>
      </c>
    </row>
    <row r="4625" spans="1:13">
      <c r="A4625" s="354">
        <v>45294</v>
      </c>
      <c r="B4625" s="355" t="s">
        <v>10268</v>
      </c>
      <c r="C4625" s="355" t="s">
        <v>410</v>
      </c>
      <c r="D4625" s="355" t="s">
        <v>10269</v>
      </c>
      <c r="E4625" s="355" t="s">
        <v>2457</v>
      </c>
      <c r="F4625" s="355" t="s">
        <v>438</v>
      </c>
      <c r="G4625" s="355" t="s">
        <v>661</v>
      </c>
      <c r="H4625" s="430">
        <v>45840</v>
      </c>
      <c r="I4625" s="355">
        <f t="shared" si="82"/>
        <v>1</v>
      </c>
      <c r="J4625" s="430">
        <v>45840</v>
      </c>
      <c r="K4625" s="430">
        <v>23</v>
      </c>
      <c r="L4625" s="431" t="s">
        <v>408</v>
      </c>
      <c r="M4625" s="355" t="s">
        <v>13680</v>
      </c>
    </row>
    <row r="4626" spans="1:13">
      <c r="A4626" s="354">
        <v>45296</v>
      </c>
      <c r="B4626" s="355" t="s">
        <v>10270</v>
      </c>
      <c r="C4626" s="355" t="s">
        <v>467</v>
      </c>
      <c r="D4626" s="355" t="s">
        <v>10271</v>
      </c>
      <c r="E4626" s="355" t="s">
        <v>2457</v>
      </c>
      <c r="F4626" s="355" t="s">
        <v>438</v>
      </c>
      <c r="G4626" s="355" t="s">
        <v>661</v>
      </c>
      <c r="H4626" s="430">
        <v>45640</v>
      </c>
      <c r="I4626" s="355">
        <f t="shared" si="82"/>
        <v>1</v>
      </c>
      <c r="J4626" s="430">
        <v>45640</v>
      </c>
      <c r="K4626" s="430">
        <v>23</v>
      </c>
      <c r="L4626" s="431" t="s">
        <v>408</v>
      </c>
      <c r="M4626" s="355" t="s">
        <v>13680</v>
      </c>
    </row>
    <row r="4627" spans="1:13">
      <c r="A4627" s="354">
        <v>45296</v>
      </c>
      <c r="B4627" s="355" t="s">
        <v>10272</v>
      </c>
      <c r="C4627" s="355" t="s">
        <v>404</v>
      </c>
      <c r="D4627" s="355" t="s">
        <v>10273</v>
      </c>
      <c r="E4627" s="355" t="s">
        <v>2457</v>
      </c>
      <c r="F4627" s="355" t="s">
        <v>438</v>
      </c>
      <c r="G4627" s="355" t="s">
        <v>661</v>
      </c>
      <c r="H4627" s="430">
        <v>45300</v>
      </c>
      <c r="I4627" s="355">
        <f t="shared" si="82"/>
        <v>1</v>
      </c>
      <c r="J4627" s="430">
        <v>45300</v>
      </c>
      <c r="K4627" s="430">
        <v>23</v>
      </c>
      <c r="L4627" s="431" t="s">
        <v>408</v>
      </c>
      <c r="M4627" s="355" t="s">
        <v>13681</v>
      </c>
    </row>
    <row r="4628" spans="1:13">
      <c r="A4628" s="354">
        <v>45296</v>
      </c>
      <c r="B4628" s="355" t="s">
        <v>10274</v>
      </c>
      <c r="C4628" s="355" t="s">
        <v>443</v>
      </c>
      <c r="D4628" s="355" t="s">
        <v>10275</v>
      </c>
      <c r="E4628" s="355" t="s">
        <v>2457</v>
      </c>
      <c r="F4628" s="355" t="s">
        <v>438</v>
      </c>
      <c r="G4628" s="355" t="s">
        <v>661</v>
      </c>
      <c r="H4628" s="430">
        <v>45760</v>
      </c>
      <c r="I4628" s="355">
        <f t="shared" si="82"/>
        <v>1</v>
      </c>
      <c r="J4628" s="430">
        <v>45760</v>
      </c>
      <c r="K4628" s="430">
        <v>23</v>
      </c>
      <c r="L4628" s="431" t="s">
        <v>408</v>
      </c>
      <c r="M4628" s="355" t="s">
        <v>13681</v>
      </c>
    </row>
    <row r="4629" spans="1:13">
      <c r="A4629" s="354">
        <v>45300</v>
      </c>
      <c r="B4629" s="355" t="s">
        <v>10276</v>
      </c>
      <c r="C4629" s="355" t="s">
        <v>440</v>
      </c>
      <c r="D4629" s="355" t="s">
        <v>10277</v>
      </c>
      <c r="E4629" s="355" t="s">
        <v>2457</v>
      </c>
      <c r="F4629" s="355" t="s">
        <v>438</v>
      </c>
      <c r="G4629" s="355" t="s">
        <v>661</v>
      </c>
      <c r="H4629" s="430">
        <v>46560</v>
      </c>
      <c r="I4629" s="355">
        <f t="shared" si="82"/>
        <v>1</v>
      </c>
      <c r="J4629" s="430">
        <v>46560</v>
      </c>
      <c r="K4629" s="430">
        <v>23</v>
      </c>
      <c r="L4629" s="431" t="s">
        <v>408</v>
      </c>
      <c r="M4629" s="355" t="s">
        <v>13682</v>
      </c>
    </row>
    <row r="4630" spans="1:13">
      <c r="A4630" s="354">
        <v>45300</v>
      </c>
      <c r="B4630" s="355" t="s">
        <v>10278</v>
      </c>
      <c r="C4630" s="355" t="s">
        <v>414</v>
      </c>
      <c r="D4630" s="355" t="s">
        <v>10279</v>
      </c>
      <c r="E4630" s="355" t="s">
        <v>2457</v>
      </c>
      <c r="F4630" s="355" t="s">
        <v>438</v>
      </c>
      <c r="G4630" s="355" t="s">
        <v>661</v>
      </c>
      <c r="H4630" s="430">
        <v>45940</v>
      </c>
      <c r="I4630" s="355">
        <f t="shared" si="82"/>
        <v>1</v>
      </c>
      <c r="J4630" s="430">
        <v>45940</v>
      </c>
      <c r="K4630" s="430">
        <v>23</v>
      </c>
      <c r="L4630" s="431" t="s">
        <v>408</v>
      </c>
      <c r="M4630" s="355" t="s">
        <v>13682</v>
      </c>
    </row>
    <row r="4631" spans="1:13">
      <c r="A4631" s="354">
        <v>45301</v>
      </c>
      <c r="B4631" s="355" t="s">
        <v>10280</v>
      </c>
      <c r="C4631" s="355" t="s">
        <v>455</v>
      </c>
      <c r="D4631" s="355" t="s">
        <v>10281</v>
      </c>
      <c r="E4631" s="355" t="s">
        <v>2457</v>
      </c>
      <c r="F4631" s="355" t="s">
        <v>438</v>
      </c>
      <c r="G4631" s="355" t="s">
        <v>661</v>
      </c>
      <c r="H4631" s="430">
        <v>46800</v>
      </c>
      <c r="I4631" s="355">
        <f t="shared" si="82"/>
        <v>1</v>
      </c>
      <c r="J4631" s="430">
        <v>46800</v>
      </c>
      <c r="K4631" s="430">
        <v>23</v>
      </c>
      <c r="L4631" s="431" t="s">
        <v>408</v>
      </c>
      <c r="M4631" s="355" t="s">
        <v>13682</v>
      </c>
    </row>
    <row r="4632" spans="1:13">
      <c r="A4632" s="354">
        <v>45299</v>
      </c>
      <c r="B4632" s="355" t="s">
        <v>10282</v>
      </c>
      <c r="C4632" s="355" t="s">
        <v>501</v>
      </c>
      <c r="D4632" s="355" t="s">
        <v>10283</v>
      </c>
      <c r="E4632" s="355" t="s">
        <v>491</v>
      </c>
      <c r="F4632" s="355" t="s">
        <v>492</v>
      </c>
      <c r="G4632" s="355" t="s">
        <v>661</v>
      </c>
      <c r="H4632" s="430">
        <v>41980</v>
      </c>
      <c r="I4632" s="355">
        <f t="shared" si="82"/>
        <v>1</v>
      </c>
      <c r="J4632" s="430">
        <v>41980</v>
      </c>
      <c r="K4632" s="430">
        <v>21</v>
      </c>
      <c r="L4632" s="431" t="s">
        <v>408</v>
      </c>
      <c r="M4632" s="355" t="s">
        <v>13682</v>
      </c>
    </row>
    <row r="4633" spans="1:13">
      <c r="A4633" s="354">
        <v>45299</v>
      </c>
      <c r="B4633" s="355" t="s">
        <v>10282</v>
      </c>
      <c r="C4633" s="355" t="s">
        <v>501</v>
      </c>
      <c r="D4633" s="355" t="s">
        <v>10283</v>
      </c>
      <c r="E4633" s="355" t="s">
        <v>491</v>
      </c>
      <c r="F4633" s="355" t="s">
        <v>492</v>
      </c>
      <c r="G4633" s="355" t="s">
        <v>661</v>
      </c>
      <c r="H4633" s="430">
        <v>4000</v>
      </c>
      <c r="I4633" s="355">
        <f t="shared" si="82"/>
        <v>1</v>
      </c>
      <c r="J4633" s="430">
        <v>4000</v>
      </c>
      <c r="K4633" s="430">
        <v>2</v>
      </c>
      <c r="L4633" s="431" t="s">
        <v>408</v>
      </c>
      <c r="M4633" s="355" t="s">
        <v>13680</v>
      </c>
    </row>
    <row r="4634" spans="1:13">
      <c r="A4634" s="354">
        <v>45301</v>
      </c>
      <c r="B4634" s="355" t="s">
        <v>10284</v>
      </c>
      <c r="C4634" s="355" t="s">
        <v>404</v>
      </c>
      <c r="D4634" s="355" t="s">
        <v>10285</v>
      </c>
      <c r="E4634" s="355" t="s">
        <v>491</v>
      </c>
      <c r="F4634" s="355" t="s">
        <v>492</v>
      </c>
      <c r="G4634" s="355" t="s">
        <v>661</v>
      </c>
      <c r="H4634" s="430">
        <v>46700</v>
      </c>
      <c r="I4634" s="355">
        <f t="shared" si="82"/>
        <v>1</v>
      </c>
      <c r="J4634" s="430">
        <v>46700</v>
      </c>
      <c r="K4634" s="430">
        <v>23</v>
      </c>
      <c r="L4634" s="431" t="s">
        <v>408</v>
      </c>
      <c r="M4634" s="355" t="s">
        <v>13682</v>
      </c>
    </row>
    <row r="4635" spans="1:13">
      <c r="A4635" s="354">
        <v>45303</v>
      </c>
      <c r="B4635" s="355" t="s">
        <v>10286</v>
      </c>
      <c r="C4635" s="355" t="s">
        <v>404</v>
      </c>
      <c r="D4635" s="355" t="s">
        <v>10287</v>
      </c>
      <c r="E4635" s="355" t="s">
        <v>491</v>
      </c>
      <c r="F4635" s="355" t="s">
        <v>492</v>
      </c>
      <c r="G4635" s="355" t="s">
        <v>661</v>
      </c>
      <c r="H4635" s="430">
        <v>10045</v>
      </c>
      <c r="I4635" s="355">
        <f t="shared" si="82"/>
        <v>1</v>
      </c>
      <c r="J4635" s="430">
        <v>10045</v>
      </c>
      <c r="K4635" s="430">
        <v>5</v>
      </c>
      <c r="L4635" s="431" t="s">
        <v>408</v>
      </c>
      <c r="M4635" s="355" t="s">
        <v>13681</v>
      </c>
    </row>
    <row r="4636" spans="1:13">
      <c r="A4636" s="354">
        <v>45303</v>
      </c>
      <c r="B4636" s="355" t="s">
        <v>10286</v>
      </c>
      <c r="C4636" s="355" t="s">
        <v>404</v>
      </c>
      <c r="D4636" s="355" t="s">
        <v>10287</v>
      </c>
      <c r="E4636" s="355" t="s">
        <v>491</v>
      </c>
      <c r="F4636" s="355" t="s">
        <v>492</v>
      </c>
      <c r="G4636" s="355" t="s">
        <v>661</v>
      </c>
      <c r="H4636" s="430">
        <v>36155</v>
      </c>
      <c r="I4636" s="355">
        <f t="shared" si="82"/>
        <v>1</v>
      </c>
      <c r="J4636" s="430">
        <v>36155</v>
      </c>
      <c r="K4636" s="430">
        <v>18</v>
      </c>
      <c r="L4636" s="431" t="s">
        <v>408</v>
      </c>
      <c r="M4636" s="355" t="s">
        <v>669</v>
      </c>
    </row>
    <row r="4637" spans="1:13">
      <c r="A4637" s="354">
        <v>45302</v>
      </c>
      <c r="B4637" s="355" t="s">
        <v>10288</v>
      </c>
      <c r="C4637" s="355" t="s">
        <v>467</v>
      </c>
      <c r="D4637" s="355" t="s">
        <v>10289</v>
      </c>
      <c r="E4637" s="355" t="s">
        <v>2457</v>
      </c>
      <c r="F4637" s="355" t="s">
        <v>438</v>
      </c>
      <c r="G4637" s="355" t="s">
        <v>661</v>
      </c>
      <c r="H4637" s="430">
        <v>46860</v>
      </c>
      <c r="I4637" s="355">
        <f t="shared" si="82"/>
        <v>1</v>
      </c>
      <c r="J4637" s="430">
        <v>46860</v>
      </c>
      <c r="K4637" s="430">
        <v>23</v>
      </c>
      <c r="L4637" s="431" t="s">
        <v>408</v>
      </c>
      <c r="M4637" s="355" t="s">
        <v>13682</v>
      </c>
    </row>
    <row r="4638" spans="1:13">
      <c r="A4638" s="354">
        <v>45307</v>
      </c>
      <c r="B4638" s="355" t="s">
        <v>10290</v>
      </c>
      <c r="C4638" s="355" t="s">
        <v>414</v>
      </c>
      <c r="D4638" s="355" t="s">
        <v>10291</v>
      </c>
      <c r="E4638" s="355" t="s">
        <v>2457</v>
      </c>
      <c r="F4638" s="355" t="s">
        <v>438</v>
      </c>
      <c r="G4638" s="355" t="s">
        <v>661</v>
      </c>
      <c r="H4638" s="430">
        <v>46540</v>
      </c>
      <c r="I4638" s="355">
        <f t="shared" si="82"/>
        <v>1</v>
      </c>
      <c r="J4638" s="430">
        <v>46540</v>
      </c>
      <c r="K4638" s="430">
        <v>23</v>
      </c>
      <c r="L4638" s="431" t="s">
        <v>408</v>
      </c>
      <c r="M4638" s="355" t="s">
        <v>13681</v>
      </c>
    </row>
    <row r="4639" spans="1:13">
      <c r="A4639" s="354">
        <v>45307</v>
      </c>
      <c r="B4639" s="355" t="s">
        <v>10292</v>
      </c>
      <c r="C4639" s="355" t="s">
        <v>410</v>
      </c>
      <c r="D4639" s="355" t="s">
        <v>10293</v>
      </c>
      <c r="E4639" s="355" t="s">
        <v>2457</v>
      </c>
      <c r="F4639" s="355" t="s">
        <v>438</v>
      </c>
      <c r="G4639" s="355" t="s">
        <v>661</v>
      </c>
      <c r="H4639" s="430">
        <v>48600</v>
      </c>
      <c r="I4639" s="355">
        <f t="shared" si="82"/>
        <v>1</v>
      </c>
      <c r="J4639" s="430">
        <v>48600</v>
      </c>
      <c r="K4639" s="430">
        <v>23</v>
      </c>
      <c r="L4639" s="431" t="s">
        <v>408</v>
      </c>
      <c r="M4639" s="355" t="s">
        <v>13681</v>
      </c>
    </row>
    <row r="4640" spans="1:13">
      <c r="A4640" s="354">
        <v>45308</v>
      </c>
      <c r="B4640" s="355" t="s">
        <v>10294</v>
      </c>
      <c r="C4640" s="355" t="s">
        <v>414</v>
      </c>
      <c r="D4640" s="355" t="s">
        <v>10295</v>
      </c>
      <c r="E4640" s="355" t="s">
        <v>2457</v>
      </c>
      <c r="F4640" s="355" t="s">
        <v>438</v>
      </c>
      <c r="G4640" s="355" t="s">
        <v>661</v>
      </c>
      <c r="H4640" s="430">
        <v>46340</v>
      </c>
      <c r="I4640" s="355">
        <f t="shared" si="82"/>
        <v>1</v>
      </c>
      <c r="J4640" s="430">
        <v>46340</v>
      </c>
      <c r="K4640" s="430">
        <v>23</v>
      </c>
      <c r="L4640" s="431" t="s">
        <v>408</v>
      </c>
      <c r="M4640" s="355" t="s">
        <v>13683</v>
      </c>
    </row>
    <row r="4641" spans="1:13">
      <c r="A4641" s="354">
        <v>45309</v>
      </c>
      <c r="B4641" s="355" t="s">
        <v>10296</v>
      </c>
      <c r="C4641" s="355" t="s">
        <v>409</v>
      </c>
      <c r="D4641" s="355" t="s">
        <v>10297</v>
      </c>
      <c r="E4641" s="355" t="s">
        <v>2457</v>
      </c>
      <c r="F4641" s="355" t="s">
        <v>438</v>
      </c>
      <c r="G4641" s="355" t="s">
        <v>661</v>
      </c>
      <c r="H4641" s="430">
        <v>46200</v>
      </c>
      <c r="I4641" s="355">
        <f t="shared" si="82"/>
        <v>1</v>
      </c>
      <c r="J4641" s="430">
        <v>46200</v>
      </c>
      <c r="K4641" s="430">
        <v>23</v>
      </c>
      <c r="L4641" s="431" t="s">
        <v>408</v>
      </c>
      <c r="M4641" s="355" t="s">
        <v>13684</v>
      </c>
    </row>
    <row r="4642" spans="1:13">
      <c r="A4642" s="354">
        <v>45310</v>
      </c>
      <c r="B4642" s="355" t="s">
        <v>10298</v>
      </c>
      <c r="C4642" s="355" t="s">
        <v>481</v>
      </c>
      <c r="D4642" s="355" t="s">
        <v>10299</v>
      </c>
      <c r="E4642" s="355" t="s">
        <v>2457</v>
      </c>
      <c r="F4642" s="355" t="s">
        <v>438</v>
      </c>
      <c r="G4642" s="355" t="s">
        <v>661</v>
      </c>
      <c r="H4642" s="430">
        <v>46900</v>
      </c>
      <c r="I4642" s="355">
        <f t="shared" si="82"/>
        <v>1</v>
      </c>
      <c r="J4642" s="430">
        <v>46900</v>
      </c>
      <c r="K4642" s="430">
        <v>23</v>
      </c>
      <c r="L4642" s="431" t="s">
        <v>408</v>
      </c>
      <c r="M4642" s="355" t="s">
        <v>13683</v>
      </c>
    </row>
    <row r="4643" spans="1:13">
      <c r="A4643" s="354">
        <v>45307</v>
      </c>
      <c r="B4643" s="355" t="s">
        <v>10300</v>
      </c>
      <c r="C4643" s="355" t="s">
        <v>10301</v>
      </c>
      <c r="D4643" s="355" t="s">
        <v>10302</v>
      </c>
      <c r="E4643" s="355" t="s">
        <v>491</v>
      </c>
      <c r="F4643" s="355" t="s">
        <v>492</v>
      </c>
      <c r="G4643" s="355" t="s">
        <v>661</v>
      </c>
      <c r="H4643" s="430">
        <v>2009</v>
      </c>
      <c r="I4643" s="355">
        <f t="shared" si="82"/>
        <v>1</v>
      </c>
      <c r="J4643" s="430">
        <v>2009</v>
      </c>
      <c r="K4643" s="430">
        <v>1</v>
      </c>
      <c r="L4643" s="431" t="s">
        <v>408</v>
      </c>
      <c r="M4643" s="355" t="s">
        <v>13683</v>
      </c>
    </row>
    <row r="4644" spans="1:13">
      <c r="A4644" s="354">
        <v>45307</v>
      </c>
      <c r="B4644" s="355" t="s">
        <v>10300</v>
      </c>
      <c r="C4644" s="355" t="s">
        <v>10301</v>
      </c>
      <c r="D4644" s="355" t="s">
        <v>10302</v>
      </c>
      <c r="E4644" s="355" t="s">
        <v>491</v>
      </c>
      <c r="F4644" s="355" t="s">
        <v>492</v>
      </c>
      <c r="G4644" s="355" t="s">
        <v>661</v>
      </c>
      <c r="H4644" s="430">
        <v>44191</v>
      </c>
      <c r="I4644" s="355">
        <f t="shared" si="82"/>
        <v>1</v>
      </c>
      <c r="J4644" s="430">
        <v>44191</v>
      </c>
      <c r="K4644" s="430">
        <v>22</v>
      </c>
      <c r="L4644" s="431" t="s">
        <v>408</v>
      </c>
      <c r="M4644" s="355" t="s">
        <v>13681</v>
      </c>
    </row>
    <row r="4645" spans="1:13">
      <c r="A4645" s="354">
        <v>45308</v>
      </c>
      <c r="B4645" s="355" t="s">
        <v>10303</v>
      </c>
      <c r="C4645" s="355" t="s">
        <v>409</v>
      </c>
      <c r="D4645" s="355" t="s">
        <v>10304</v>
      </c>
      <c r="E4645" s="355" t="s">
        <v>491</v>
      </c>
      <c r="F4645" s="355" t="s">
        <v>492</v>
      </c>
      <c r="G4645" s="355" t="s">
        <v>661</v>
      </c>
      <c r="H4645" s="430">
        <v>46220</v>
      </c>
      <c r="I4645" s="355">
        <f t="shared" si="82"/>
        <v>1</v>
      </c>
      <c r="J4645" s="430">
        <v>46220</v>
      </c>
      <c r="K4645" s="430">
        <v>23</v>
      </c>
      <c r="L4645" s="431" t="s">
        <v>408</v>
      </c>
      <c r="M4645" s="355" t="s">
        <v>13683</v>
      </c>
    </row>
    <row r="4646" spans="1:13">
      <c r="A4646" s="354">
        <v>45310</v>
      </c>
      <c r="B4646" s="355" t="s">
        <v>10305</v>
      </c>
      <c r="C4646" s="355" t="s">
        <v>409</v>
      </c>
      <c r="D4646" s="355" t="s">
        <v>10306</v>
      </c>
      <c r="E4646" s="355" t="s">
        <v>491</v>
      </c>
      <c r="F4646" s="355" t="s">
        <v>492</v>
      </c>
      <c r="G4646" s="355" t="s">
        <v>661</v>
      </c>
      <c r="H4646" s="430">
        <v>46520</v>
      </c>
      <c r="I4646" s="355">
        <f t="shared" si="82"/>
        <v>1</v>
      </c>
      <c r="J4646" s="430">
        <v>46520</v>
      </c>
      <c r="K4646" s="430">
        <v>23</v>
      </c>
      <c r="L4646" s="431" t="s">
        <v>408</v>
      </c>
      <c r="M4646" s="355" t="s">
        <v>13683</v>
      </c>
    </row>
    <row r="4647" spans="1:13">
      <c r="A4647" s="354">
        <v>45313</v>
      </c>
      <c r="B4647" s="355" t="s">
        <v>10307</v>
      </c>
      <c r="C4647" s="355" t="s">
        <v>473</v>
      </c>
      <c r="D4647" s="355" t="s">
        <v>10308</v>
      </c>
      <c r="E4647" s="355" t="s">
        <v>2457</v>
      </c>
      <c r="F4647" s="355" t="s">
        <v>438</v>
      </c>
      <c r="G4647" s="355" t="s">
        <v>661</v>
      </c>
      <c r="H4647" s="430">
        <v>46200</v>
      </c>
      <c r="I4647" s="355">
        <f t="shared" si="82"/>
        <v>1</v>
      </c>
      <c r="J4647" s="430">
        <v>46200</v>
      </c>
      <c r="K4647" s="430">
        <v>23</v>
      </c>
      <c r="L4647" s="431" t="s">
        <v>408</v>
      </c>
      <c r="M4647" s="355" t="s">
        <v>13683</v>
      </c>
    </row>
    <row r="4648" spans="1:13">
      <c r="A4648" s="354">
        <v>45314</v>
      </c>
      <c r="B4648" s="355" t="s">
        <v>10309</v>
      </c>
      <c r="C4648" s="355" t="s">
        <v>442</v>
      </c>
      <c r="D4648" s="355" t="s">
        <v>10310</v>
      </c>
      <c r="E4648" s="355" t="s">
        <v>2457</v>
      </c>
      <c r="F4648" s="355" t="s">
        <v>438</v>
      </c>
      <c r="G4648" s="355" t="s">
        <v>661</v>
      </c>
      <c r="H4648" s="430">
        <v>46660</v>
      </c>
      <c r="I4648" s="355">
        <f t="shared" si="82"/>
        <v>1</v>
      </c>
      <c r="J4648" s="430">
        <v>46660</v>
      </c>
      <c r="K4648" s="430">
        <v>23</v>
      </c>
      <c r="L4648" s="431" t="s">
        <v>408</v>
      </c>
      <c r="M4648" s="355" t="s">
        <v>13683</v>
      </c>
    </row>
    <row r="4649" spans="1:13">
      <c r="A4649" s="354">
        <v>45314</v>
      </c>
      <c r="B4649" s="355" t="s">
        <v>10311</v>
      </c>
      <c r="C4649" s="355" t="s">
        <v>463</v>
      </c>
      <c r="D4649" s="355" t="s">
        <v>10312</v>
      </c>
      <c r="E4649" s="355" t="s">
        <v>2457</v>
      </c>
      <c r="F4649" s="355" t="s">
        <v>438</v>
      </c>
      <c r="G4649" s="355" t="s">
        <v>661</v>
      </c>
      <c r="H4649" s="430">
        <v>32375</v>
      </c>
      <c r="I4649" s="355">
        <f t="shared" si="82"/>
        <v>1</v>
      </c>
      <c r="J4649" s="430">
        <v>32375</v>
      </c>
      <c r="K4649" s="430">
        <v>16</v>
      </c>
      <c r="L4649" s="431" t="s">
        <v>408</v>
      </c>
      <c r="M4649" s="355" t="s">
        <v>13684</v>
      </c>
    </row>
    <row r="4650" spans="1:13">
      <c r="A4650" s="354">
        <v>45314</v>
      </c>
      <c r="B4650" s="355" t="s">
        <v>10311</v>
      </c>
      <c r="C4650" s="355" t="s">
        <v>463</v>
      </c>
      <c r="D4650" s="355" t="s">
        <v>10312</v>
      </c>
      <c r="E4650" s="355" t="s">
        <v>2457</v>
      </c>
      <c r="F4650" s="355" t="s">
        <v>438</v>
      </c>
      <c r="G4650" s="355" t="s">
        <v>661</v>
      </c>
      <c r="H4650" s="430">
        <v>14165</v>
      </c>
      <c r="I4650" s="355">
        <f t="shared" si="82"/>
        <v>1</v>
      </c>
      <c r="J4650" s="430">
        <v>14165</v>
      </c>
      <c r="K4650" s="430">
        <v>7</v>
      </c>
      <c r="L4650" s="431" t="s">
        <v>408</v>
      </c>
      <c r="M4650" s="355" t="s">
        <v>13683</v>
      </c>
    </row>
    <row r="4651" spans="1:13">
      <c r="A4651" s="354">
        <v>45315</v>
      </c>
      <c r="B4651" s="355" t="s">
        <v>10313</v>
      </c>
      <c r="C4651" s="355" t="s">
        <v>410</v>
      </c>
      <c r="D4651" s="355" t="s">
        <v>10314</v>
      </c>
      <c r="E4651" s="355" t="s">
        <v>2457</v>
      </c>
      <c r="F4651" s="355" t="s">
        <v>438</v>
      </c>
      <c r="G4651" s="355" t="s">
        <v>661</v>
      </c>
      <c r="H4651" s="430">
        <v>46200</v>
      </c>
      <c r="I4651" s="355">
        <f t="shared" si="82"/>
        <v>1</v>
      </c>
      <c r="J4651" s="430">
        <v>46200</v>
      </c>
      <c r="K4651" s="430">
        <v>23</v>
      </c>
      <c r="L4651" s="431" t="s">
        <v>408</v>
      </c>
      <c r="M4651" s="355" t="s">
        <v>13684</v>
      </c>
    </row>
    <row r="4652" spans="1:13">
      <c r="A4652" s="354">
        <v>45316</v>
      </c>
      <c r="B4652" s="355" t="s">
        <v>10315</v>
      </c>
      <c r="C4652" s="355" t="s">
        <v>409</v>
      </c>
      <c r="D4652" s="355" t="s">
        <v>10316</v>
      </c>
      <c r="E4652" s="355" t="s">
        <v>2457</v>
      </c>
      <c r="F4652" s="355" t="s">
        <v>438</v>
      </c>
      <c r="G4652" s="355" t="s">
        <v>661</v>
      </c>
      <c r="H4652" s="430">
        <v>45940</v>
      </c>
      <c r="I4652" s="355">
        <f t="shared" si="82"/>
        <v>1</v>
      </c>
      <c r="J4652" s="430">
        <v>45940</v>
      </c>
      <c r="K4652" s="430">
        <v>23</v>
      </c>
      <c r="L4652" s="431" t="s">
        <v>408</v>
      </c>
      <c r="M4652" s="355" t="s">
        <v>13684</v>
      </c>
    </row>
    <row r="4653" spans="1:13">
      <c r="A4653" s="354">
        <v>45316</v>
      </c>
      <c r="B4653" s="355" t="s">
        <v>10317</v>
      </c>
      <c r="C4653" s="355" t="s">
        <v>512</v>
      </c>
      <c r="D4653" s="355" t="s">
        <v>10318</v>
      </c>
      <c r="E4653" s="355" t="s">
        <v>2457</v>
      </c>
      <c r="F4653" s="355" t="s">
        <v>438</v>
      </c>
      <c r="G4653" s="355" t="s">
        <v>661</v>
      </c>
      <c r="H4653" s="430">
        <v>45600</v>
      </c>
      <c r="I4653" s="355">
        <f t="shared" si="82"/>
        <v>1</v>
      </c>
      <c r="J4653" s="430">
        <v>45600</v>
      </c>
      <c r="K4653" s="430">
        <v>23</v>
      </c>
      <c r="L4653" s="431" t="s">
        <v>408</v>
      </c>
      <c r="M4653" s="355" t="s">
        <v>13685</v>
      </c>
    </row>
    <row r="4654" spans="1:13">
      <c r="A4654" s="354">
        <v>45316</v>
      </c>
      <c r="B4654" s="355" t="s">
        <v>10319</v>
      </c>
      <c r="C4654" s="355" t="s">
        <v>512</v>
      </c>
      <c r="D4654" s="355" t="s">
        <v>10320</v>
      </c>
      <c r="E4654" s="355" t="s">
        <v>491</v>
      </c>
      <c r="F4654" s="355" t="s">
        <v>492</v>
      </c>
      <c r="G4654" s="355" t="s">
        <v>661</v>
      </c>
      <c r="H4654" s="430">
        <v>8014</v>
      </c>
      <c r="I4654" s="355">
        <f t="shared" si="82"/>
        <v>1</v>
      </c>
      <c r="J4654" s="430">
        <v>8014</v>
      </c>
      <c r="K4654" s="430">
        <v>4</v>
      </c>
      <c r="L4654" s="431" t="s">
        <v>408</v>
      </c>
      <c r="M4654" s="355" t="s">
        <v>13685</v>
      </c>
    </row>
    <row r="4655" spans="1:13">
      <c r="A4655" s="354">
        <v>45316</v>
      </c>
      <c r="B4655" s="355" t="s">
        <v>10319</v>
      </c>
      <c r="C4655" s="355" t="s">
        <v>512</v>
      </c>
      <c r="D4655" s="355" t="s">
        <v>10320</v>
      </c>
      <c r="E4655" s="355" t="s">
        <v>491</v>
      </c>
      <c r="F4655" s="355" t="s">
        <v>492</v>
      </c>
      <c r="G4655" s="355" t="s">
        <v>661</v>
      </c>
      <c r="H4655" s="430">
        <v>38066</v>
      </c>
      <c r="I4655" s="355">
        <f t="shared" si="82"/>
        <v>1</v>
      </c>
      <c r="J4655" s="430">
        <v>38066</v>
      </c>
      <c r="K4655" s="430">
        <v>19</v>
      </c>
      <c r="L4655" s="431" t="s">
        <v>408</v>
      </c>
      <c r="M4655" s="355" t="s">
        <v>13684</v>
      </c>
    </row>
    <row r="4656" spans="1:13">
      <c r="A4656" s="354">
        <v>45320</v>
      </c>
      <c r="B4656" s="355" t="s">
        <v>10321</v>
      </c>
      <c r="C4656" s="355" t="s">
        <v>410</v>
      </c>
      <c r="D4656" s="355" t="s">
        <v>10322</v>
      </c>
      <c r="E4656" s="355" t="s">
        <v>2457</v>
      </c>
      <c r="F4656" s="355" t="s">
        <v>438</v>
      </c>
      <c r="G4656" s="355" t="s">
        <v>661</v>
      </c>
      <c r="H4656" s="430">
        <v>45860</v>
      </c>
      <c r="I4656" s="355">
        <f t="shared" si="82"/>
        <v>1</v>
      </c>
      <c r="J4656" s="430">
        <v>45860</v>
      </c>
      <c r="K4656" s="430">
        <v>23</v>
      </c>
      <c r="L4656" s="431" t="s">
        <v>408</v>
      </c>
      <c r="M4656" s="355" t="s">
        <v>13685</v>
      </c>
    </row>
    <row r="4657" spans="1:13">
      <c r="A4657" s="354">
        <v>45321</v>
      </c>
      <c r="B4657" s="355" t="s">
        <v>10323</v>
      </c>
      <c r="C4657" s="355" t="s">
        <v>410</v>
      </c>
      <c r="D4657" s="355" t="s">
        <v>10324</v>
      </c>
      <c r="E4657" s="355" t="s">
        <v>2457</v>
      </c>
      <c r="F4657" s="355" t="s">
        <v>438</v>
      </c>
      <c r="G4657" s="355" t="s">
        <v>661</v>
      </c>
      <c r="H4657" s="430">
        <v>44960</v>
      </c>
      <c r="I4657" s="355">
        <f t="shared" si="82"/>
        <v>1</v>
      </c>
      <c r="J4657" s="430">
        <v>44960</v>
      </c>
      <c r="K4657" s="430">
        <v>23</v>
      </c>
      <c r="L4657" s="431" t="s">
        <v>408</v>
      </c>
      <c r="M4657" s="355" t="s">
        <v>13685</v>
      </c>
    </row>
    <row r="4658" spans="1:13">
      <c r="A4658" s="354">
        <v>45322</v>
      </c>
      <c r="B4658" s="355" t="s">
        <v>10325</v>
      </c>
      <c r="C4658" s="355" t="s">
        <v>10326</v>
      </c>
      <c r="D4658" s="355" t="s">
        <v>10327</v>
      </c>
      <c r="E4658" s="355" t="s">
        <v>2457</v>
      </c>
      <c r="F4658" s="355" t="s">
        <v>438</v>
      </c>
      <c r="G4658" s="355" t="s">
        <v>661</v>
      </c>
      <c r="H4658" s="430">
        <v>45100</v>
      </c>
      <c r="I4658" s="355">
        <f t="shared" si="82"/>
        <v>1</v>
      </c>
      <c r="J4658" s="430">
        <v>45100</v>
      </c>
      <c r="K4658" s="430">
        <v>23</v>
      </c>
      <c r="L4658" s="431" t="s">
        <v>408</v>
      </c>
      <c r="M4658" s="355" t="s">
        <v>13685</v>
      </c>
    </row>
    <row r="4659" spans="1:13">
      <c r="A4659" s="354">
        <v>45323</v>
      </c>
      <c r="B4659" s="355" t="s">
        <v>10328</v>
      </c>
      <c r="C4659" s="355" t="s">
        <v>442</v>
      </c>
      <c r="D4659" s="355" t="s">
        <v>10329</v>
      </c>
      <c r="E4659" s="355" t="s">
        <v>2457</v>
      </c>
      <c r="F4659" s="355" t="s">
        <v>438</v>
      </c>
      <c r="G4659" s="355" t="s">
        <v>661</v>
      </c>
      <c r="H4659" s="430">
        <v>45080</v>
      </c>
      <c r="I4659" s="355">
        <f t="shared" si="82"/>
        <v>2</v>
      </c>
      <c r="J4659" s="430">
        <v>45080</v>
      </c>
      <c r="K4659" s="430">
        <v>23</v>
      </c>
      <c r="L4659" s="431" t="s">
        <v>408</v>
      </c>
      <c r="M4659" s="355" t="s">
        <v>13686</v>
      </c>
    </row>
    <row r="4660" spans="1:13">
      <c r="A4660" s="354">
        <v>45323</v>
      </c>
      <c r="B4660" s="355" t="s">
        <v>10330</v>
      </c>
      <c r="C4660" s="355" t="s">
        <v>410</v>
      </c>
      <c r="D4660" s="355" t="s">
        <v>10331</v>
      </c>
      <c r="E4660" s="355" t="s">
        <v>2457</v>
      </c>
      <c r="F4660" s="355" t="s">
        <v>438</v>
      </c>
      <c r="G4660" s="355" t="s">
        <v>661</v>
      </c>
      <c r="H4660" s="430">
        <v>45820</v>
      </c>
      <c r="I4660" s="355">
        <f t="shared" si="82"/>
        <v>2</v>
      </c>
      <c r="J4660" s="430">
        <v>45820</v>
      </c>
      <c r="K4660" s="430">
        <v>23</v>
      </c>
      <c r="L4660" s="431" t="s">
        <v>408</v>
      </c>
      <c r="M4660" s="355" t="s">
        <v>13686</v>
      </c>
    </row>
    <row r="4661" spans="1:13">
      <c r="A4661" s="354">
        <v>45323</v>
      </c>
      <c r="B4661" s="355" t="s">
        <v>10332</v>
      </c>
      <c r="C4661" s="355" t="s">
        <v>409</v>
      </c>
      <c r="D4661" s="355" t="s">
        <v>10333</v>
      </c>
      <c r="E4661" s="355" t="s">
        <v>491</v>
      </c>
      <c r="F4661" s="355" t="s">
        <v>492</v>
      </c>
      <c r="G4661" s="355" t="s">
        <v>661</v>
      </c>
      <c r="H4661" s="430">
        <v>46100</v>
      </c>
      <c r="I4661" s="355">
        <f t="shared" si="82"/>
        <v>2</v>
      </c>
      <c r="J4661" s="430">
        <v>46100</v>
      </c>
      <c r="K4661" s="430">
        <v>23</v>
      </c>
      <c r="L4661" s="431" t="s">
        <v>408</v>
      </c>
      <c r="M4661" s="355" t="s">
        <v>13686</v>
      </c>
    </row>
    <row r="4662" spans="1:13">
      <c r="A4662" s="354">
        <v>45327</v>
      </c>
      <c r="B4662" s="355" t="s">
        <v>10334</v>
      </c>
      <c r="C4662" s="355" t="s">
        <v>442</v>
      </c>
      <c r="D4662" s="355" t="s">
        <v>10335</v>
      </c>
      <c r="E4662" s="355" t="s">
        <v>2457</v>
      </c>
      <c r="F4662" s="355" t="s">
        <v>438</v>
      </c>
      <c r="G4662" s="355" t="s">
        <v>661</v>
      </c>
      <c r="H4662" s="430">
        <v>46740</v>
      </c>
      <c r="I4662" s="355">
        <f t="shared" si="82"/>
        <v>2</v>
      </c>
      <c r="J4662" s="430">
        <v>46740</v>
      </c>
      <c r="K4662" s="430">
        <v>23</v>
      </c>
      <c r="L4662" s="431" t="s">
        <v>408</v>
      </c>
      <c r="M4662" s="355" t="s">
        <v>13687</v>
      </c>
    </row>
    <row r="4663" spans="1:13">
      <c r="A4663" s="354">
        <v>45328</v>
      </c>
      <c r="B4663" s="355" t="s">
        <v>10336</v>
      </c>
      <c r="C4663" s="355" t="s">
        <v>10337</v>
      </c>
      <c r="D4663" s="355" t="s">
        <v>10338</v>
      </c>
      <c r="E4663" s="355" t="s">
        <v>2457</v>
      </c>
      <c r="F4663" s="355" t="s">
        <v>438</v>
      </c>
      <c r="G4663" s="355" t="s">
        <v>661</v>
      </c>
      <c r="H4663" s="430">
        <v>46800</v>
      </c>
      <c r="I4663" s="355">
        <f t="shared" si="82"/>
        <v>2</v>
      </c>
      <c r="J4663" s="430">
        <v>46800</v>
      </c>
      <c r="K4663" s="430">
        <v>23</v>
      </c>
      <c r="L4663" s="431" t="s">
        <v>408</v>
      </c>
      <c r="M4663" s="355" t="s">
        <v>13688</v>
      </c>
    </row>
    <row r="4664" spans="1:13">
      <c r="A4664" s="354">
        <v>45328</v>
      </c>
      <c r="B4664" s="355" t="s">
        <v>10339</v>
      </c>
      <c r="C4664" s="355" t="s">
        <v>10340</v>
      </c>
      <c r="D4664" s="355" t="s">
        <v>10341</v>
      </c>
      <c r="E4664" s="355" t="s">
        <v>2457</v>
      </c>
      <c r="F4664" s="355" t="s">
        <v>438</v>
      </c>
      <c r="G4664" s="355" t="s">
        <v>661</v>
      </c>
      <c r="H4664" s="430">
        <v>47080</v>
      </c>
      <c r="I4664" s="355">
        <f t="shared" si="82"/>
        <v>2</v>
      </c>
      <c r="J4664" s="430">
        <v>47080</v>
      </c>
      <c r="K4664" s="430">
        <v>23</v>
      </c>
      <c r="L4664" s="431" t="s">
        <v>408</v>
      </c>
      <c r="M4664" s="355" t="s">
        <v>13688</v>
      </c>
    </row>
    <row r="4665" spans="1:13">
      <c r="A4665" s="354">
        <v>45328</v>
      </c>
      <c r="B4665" s="355" t="s">
        <v>10342</v>
      </c>
      <c r="C4665" s="355" t="s">
        <v>442</v>
      </c>
      <c r="D4665" s="355" t="s">
        <v>10343</v>
      </c>
      <c r="E4665" s="355" t="s">
        <v>2457</v>
      </c>
      <c r="F4665" s="355" t="s">
        <v>438</v>
      </c>
      <c r="G4665" s="355" t="s">
        <v>661</v>
      </c>
      <c r="H4665" s="430">
        <v>46300</v>
      </c>
      <c r="I4665" s="355">
        <f t="shared" si="82"/>
        <v>2</v>
      </c>
      <c r="J4665" s="430">
        <v>46300</v>
      </c>
      <c r="K4665" s="430">
        <v>23</v>
      </c>
      <c r="L4665" s="431" t="s">
        <v>408</v>
      </c>
      <c r="M4665" s="355" t="s">
        <v>13684</v>
      </c>
    </row>
    <row r="4666" spans="1:13">
      <c r="A4666" s="354">
        <v>45328</v>
      </c>
      <c r="B4666" s="355" t="s">
        <v>10344</v>
      </c>
      <c r="C4666" s="355" t="s">
        <v>404</v>
      </c>
      <c r="D4666" s="355" t="s">
        <v>10345</v>
      </c>
      <c r="E4666" s="355" t="s">
        <v>2457</v>
      </c>
      <c r="F4666" s="355" t="s">
        <v>438</v>
      </c>
      <c r="G4666" s="355" t="s">
        <v>661</v>
      </c>
      <c r="H4666" s="430">
        <v>26100</v>
      </c>
      <c r="I4666" s="355">
        <f t="shared" si="82"/>
        <v>2</v>
      </c>
      <c r="J4666" s="430">
        <v>26100</v>
      </c>
      <c r="K4666" s="430">
        <v>13</v>
      </c>
      <c r="L4666" s="431" t="s">
        <v>408</v>
      </c>
      <c r="M4666" s="355" t="s">
        <v>13684</v>
      </c>
    </row>
    <row r="4667" spans="1:13">
      <c r="A4667" s="354">
        <v>45330</v>
      </c>
      <c r="B4667" s="355" t="s">
        <v>10346</v>
      </c>
      <c r="C4667" s="355" t="s">
        <v>442</v>
      </c>
      <c r="D4667" s="355" t="s">
        <v>10347</v>
      </c>
      <c r="E4667" s="355" t="s">
        <v>2457</v>
      </c>
      <c r="F4667" s="355" t="s">
        <v>438</v>
      </c>
      <c r="G4667" s="355" t="s">
        <v>661</v>
      </c>
      <c r="H4667" s="430">
        <v>46540</v>
      </c>
      <c r="I4667" s="355">
        <f t="shared" ref="I4667:I4730" si="83">MONTH(A4667)</f>
        <v>2</v>
      </c>
      <c r="J4667" s="430">
        <v>46540</v>
      </c>
      <c r="K4667" s="430">
        <v>23</v>
      </c>
      <c r="L4667" s="431" t="s">
        <v>408</v>
      </c>
      <c r="M4667" s="355" t="s">
        <v>13687</v>
      </c>
    </row>
    <row r="4668" spans="1:13">
      <c r="A4668" s="354">
        <v>45330</v>
      </c>
      <c r="B4668" s="355" t="s">
        <v>10348</v>
      </c>
      <c r="C4668" s="355" t="s">
        <v>440</v>
      </c>
      <c r="D4668" s="355" t="s">
        <v>10349</v>
      </c>
      <c r="E4668" s="355" t="s">
        <v>491</v>
      </c>
      <c r="F4668" s="355" t="s">
        <v>492</v>
      </c>
      <c r="G4668" s="355" t="s">
        <v>661</v>
      </c>
      <c r="H4668" s="430">
        <v>47280</v>
      </c>
      <c r="I4668" s="355">
        <f t="shared" si="83"/>
        <v>2</v>
      </c>
      <c r="J4668" s="430">
        <v>47280</v>
      </c>
      <c r="K4668" s="430">
        <v>23</v>
      </c>
      <c r="L4668" s="431" t="s">
        <v>408</v>
      </c>
      <c r="M4668" s="355" t="s">
        <v>13687</v>
      </c>
    </row>
    <row r="4669" spans="1:13">
      <c r="A4669" s="354">
        <v>45337</v>
      </c>
      <c r="B4669" s="355" t="s">
        <v>10350</v>
      </c>
      <c r="C4669" s="355" t="s">
        <v>442</v>
      </c>
      <c r="D4669" s="355" t="s">
        <v>10351</v>
      </c>
      <c r="E4669" s="355" t="s">
        <v>491</v>
      </c>
      <c r="F4669" s="355" t="s">
        <v>492</v>
      </c>
      <c r="G4669" s="355" t="s">
        <v>661</v>
      </c>
      <c r="H4669" s="430">
        <v>20179</v>
      </c>
      <c r="I4669" s="355">
        <f t="shared" si="83"/>
        <v>2</v>
      </c>
      <c r="J4669" s="430">
        <v>20179</v>
      </c>
      <c r="K4669" s="430">
        <v>10</v>
      </c>
      <c r="L4669" s="431" t="s">
        <v>408</v>
      </c>
      <c r="M4669" s="355" t="s">
        <v>13689</v>
      </c>
    </row>
    <row r="4670" spans="1:13">
      <c r="A4670" s="354">
        <v>45337</v>
      </c>
      <c r="B4670" s="355" t="s">
        <v>10350</v>
      </c>
      <c r="C4670" s="355" t="s">
        <v>442</v>
      </c>
      <c r="D4670" s="355" t="s">
        <v>10351</v>
      </c>
      <c r="E4670" s="355" t="s">
        <v>491</v>
      </c>
      <c r="F4670" s="355" t="s">
        <v>492</v>
      </c>
      <c r="G4670" s="355" t="s">
        <v>661</v>
      </c>
      <c r="H4670" s="430">
        <v>26221</v>
      </c>
      <c r="I4670" s="355">
        <f t="shared" si="83"/>
        <v>2</v>
      </c>
      <c r="J4670" s="430">
        <v>26221</v>
      </c>
      <c r="K4670" s="430">
        <v>13</v>
      </c>
      <c r="L4670" s="431" t="s">
        <v>408</v>
      </c>
      <c r="M4670" s="355" t="s">
        <v>13687</v>
      </c>
    </row>
    <row r="4671" spans="1:13">
      <c r="A4671" s="354">
        <v>45334</v>
      </c>
      <c r="B4671" s="355" t="s">
        <v>10352</v>
      </c>
      <c r="C4671" s="355" t="s">
        <v>414</v>
      </c>
      <c r="D4671" s="355" t="s">
        <v>10353</v>
      </c>
      <c r="E4671" s="355" t="s">
        <v>2457</v>
      </c>
      <c r="F4671" s="355" t="s">
        <v>438</v>
      </c>
      <c r="G4671" s="355" t="s">
        <v>661</v>
      </c>
      <c r="H4671" s="430">
        <v>46880</v>
      </c>
      <c r="I4671" s="355">
        <f t="shared" si="83"/>
        <v>2</v>
      </c>
      <c r="J4671" s="430">
        <v>46880</v>
      </c>
      <c r="K4671" s="430">
        <v>23</v>
      </c>
      <c r="L4671" s="431" t="s">
        <v>408</v>
      </c>
      <c r="M4671" s="355" t="s">
        <v>13687</v>
      </c>
    </row>
    <row r="4672" spans="1:13">
      <c r="A4672" s="354">
        <v>45335</v>
      </c>
      <c r="B4672" s="355" t="s">
        <v>10354</v>
      </c>
      <c r="C4672" s="355" t="s">
        <v>10326</v>
      </c>
      <c r="D4672" s="355" t="s">
        <v>10355</v>
      </c>
      <c r="E4672" s="355" t="s">
        <v>2457</v>
      </c>
      <c r="F4672" s="355" t="s">
        <v>438</v>
      </c>
      <c r="G4672" s="355" t="s">
        <v>661</v>
      </c>
      <c r="H4672" s="430">
        <v>46700</v>
      </c>
      <c r="I4672" s="355">
        <f t="shared" si="83"/>
        <v>2</v>
      </c>
      <c r="J4672" s="430">
        <v>46700</v>
      </c>
      <c r="K4672" s="430">
        <v>23</v>
      </c>
      <c r="L4672" s="431" t="s">
        <v>408</v>
      </c>
      <c r="M4672" s="355" t="s">
        <v>13687</v>
      </c>
    </row>
    <row r="4673" spans="1:13">
      <c r="A4673" s="354">
        <v>45335</v>
      </c>
      <c r="B4673" s="355" t="s">
        <v>10356</v>
      </c>
      <c r="C4673" s="355" t="s">
        <v>404</v>
      </c>
      <c r="D4673" s="355" t="s">
        <v>10357</v>
      </c>
      <c r="E4673" s="355" t="s">
        <v>2457</v>
      </c>
      <c r="F4673" s="355" t="s">
        <v>438</v>
      </c>
      <c r="G4673" s="355" t="s">
        <v>661</v>
      </c>
      <c r="H4673" s="430">
        <v>45680</v>
      </c>
      <c r="I4673" s="355">
        <f t="shared" si="83"/>
        <v>2</v>
      </c>
      <c r="J4673" s="430">
        <v>45680</v>
      </c>
      <c r="K4673" s="430">
        <v>23</v>
      </c>
      <c r="L4673" s="431" t="s">
        <v>408</v>
      </c>
      <c r="M4673" s="355" t="s">
        <v>13689</v>
      </c>
    </row>
    <row r="4674" spans="1:13">
      <c r="A4674" s="354">
        <v>45336</v>
      </c>
      <c r="B4674" s="355" t="s">
        <v>10358</v>
      </c>
      <c r="C4674" s="355" t="s">
        <v>404</v>
      </c>
      <c r="D4674" s="355" t="s">
        <v>10359</v>
      </c>
      <c r="E4674" s="355" t="s">
        <v>2457</v>
      </c>
      <c r="F4674" s="355" t="s">
        <v>438</v>
      </c>
      <c r="G4674" s="355" t="s">
        <v>661</v>
      </c>
      <c r="H4674" s="430">
        <v>45420</v>
      </c>
      <c r="I4674" s="355">
        <f t="shared" si="83"/>
        <v>2</v>
      </c>
      <c r="J4674" s="430">
        <v>45420</v>
      </c>
      <c r="K4674" s="430">
        <v>23</v>
      </c>
      <c r="L4674" s="431" t="s">
        <v>408</v>
      </c>
      <c r="M4674" s="355" t="s">
        <v>13689</v>
      </c>
    </row>
    <row r="4675" spans="1:13">
      <c r="A4675" s="354">
        <v>45336</v>
      </c>
      <c r="B4675" s="355" t="s">
        <v>10360</v>
      </c>
      <c r="C4675" s="355" t="s">
        <v>404</v>
      </c>
      <c r="D4675" s="355" t="s">
        <v>10361</v>
      </c>
      <c r="E4675" s="355" t="s">
        <v>2457</v>
      </c>
      <c r="F4675" s="355" t="s">
        <v>438</v>
      </c>
      <c r="G4675" s="355" t="s">
        <v>661</v>
      </c>
      <c r="H4675" s="430">
        <v>45480</v>
      </c>
      <c r="I4675" s="355">
        <f t="shared" si="83"/>
        <v>2</v>
      </c>
      <c r="J4675" s="430">
        <v>45480</v>
      </c>
      <c r="K4675" s="430">
        <v>23</v>
      </c>
      <c r="L4675" s="431" t="s">
        <v>408</v>
      </c>
      <c r="M4675" s="355" t="s">
        <v>13689</v>
      </c>
    </row>
    <row r="4676" spans="1:13">
      <c r="A4676" s="354">
        <v>45337</v>
      </c>
      <c r="B4676" s="355" t="s">
        <v>10362</v>
      </c>
      <c r="C4676" s="355" t="s">
        <v>442</v>
      </c>
      <c r="D4676" s="355" t="s">
        <v>10363</v>
      </c>
      <c r="E4676" s="355" t="s">
        <v>2457</v>
      </c>
      <c r="F4676" s="355" t="s">
        <v>438</v>
      </c>
      <c r="G4676" s="355" t="s">
        <v>661</v>
      </c>
      <c r="H4676" s="430">
        <v>46300</v>
      </c>
      <c r="I4676" s="355">
        <f t="shared" si="83"/>
        <v>2</v>
      </c>
      <c r="J4676" s="430">
        <v>46300</v>
      </c>
      <c r="K4676" s="430">
        <v>23</v>
      </c>
      <c r="L4676" s="431" t="s">
        <v>408</v>
      </c>
      <c r="M4676" s="355" t="s">
        <v>13689</v>
      </c>
    </row>
    <row r="4677" spans="1:13">
      <c r="A4677" s="354">
        <v>45337</v>
      </c>
      <c r="B4677" s="355" t="s">
        <v>10364</v>
      </c>
      <c r="C4677" s="355" t="s">
        <v>410</v>
      </c>
      <c r="D4677" s="355" t="s">
        <v>10365</v>
      </c>
      <c r="E4677" s="355" t="s">
        <v>2457</v>
      </c>
      <c r="F4677" s="355" t="s">
        <v>438</v>
      </c>
      <c r="G4677" s="355" t="s">
        <v>661</v>
      </c>
      <c r="H4677" s="430">
        <v>46340</v>
      </c>
      <c r="I4677" s="355">
        <f t="shared" si="83"/>
        <v>2</v>
      </c>
      <c r="J4677" s="430">
        <v>46340</v>
      </c>
      <c r="K4677" s="430">
        <v>23</v>
      </c>
      <c r="L4677" s="431" t="s">
        <v>408</v>
      </c>
      <c r="M4677" s="355" t="s">
        <v>13687</v>
      </c>
    </row>
    <row r="4678" spans="1:13">
      <c r="A4678" s="354">
        <v>45343</v>
      </c>
      <c r="B4678" s="355" t="s">
        <v>10366</v>
      </c>
      <c r="C4678" s="355" t="s">
        <v>443</v>
      </c>
      <c r="D4678" s="355" t="s">
        <v>10367</v>
      </c>
      <c r="E4678" s="355" t="s">
        <v>491</v>
      </c>
      <c r="F4678" s="355" t="s">
        <v>492</v>
      </c>
      <c r="G4678" s="355" t="s">
        <v>661</v>
      </c>
      <c r="H4678" s="430">
        <v>46780</v>
      </c>
      <c r="I4678" s="355">
        <f t="shared" si="83"/>
        <v>2</v>
      </c>
      <c r="J4678" s="430">
        <v>46780</v>
      </c>
      <c r="K4678" s="430">
        <v>23</v>
      </c>
      <c r="L4678" s="431" t="s">
        <v>408</v>
      </c>
      <c r="M4678" s="355" t="s">
        <v>13690</v>
      </c>
    </row>
    <row r="4679" spans="1:13">
      <c r="A4679" s="354">
        <v>45338</v>
      </c>
      <c r="B4679" s="355" t="s">
        <v>10368</v>
      </c>
      <c r="C4679" s="355" t="s">
        <v>410</v>
      </c>
      <c r="D4679" s="355" t="s">
        <v>10369</v>
      </c>
      <c r="E4679" s="355" t="s">
        <v>2457</v>
      </c>
      <c r="F4679" s="355" t="s">
        <v>438</v>
      </c>
      <c r="G4679" s="355" t="s">
        <v>661</v>
      </c>
      <c r="H4679" s="430">
        <v>46020</v>
      </c>
      <c r="I4679" s="355">
        <f t="shared" si="83"/>
        <v>2</v>
      </c>
      <c r="J4679" s="430">
        <v>46020</v>
      </c>
      <c r="K4679" s="430">
        <v>23</v>
      </c>
      <c r="L4679" s="431" t="s">
        <v>408</v>
      </c>
      <c r="M4679" s="355" t="s">
        <v>13685</v>
      </c>
    </row>
    <row r="4680" spans="1:13">
      <c r="A4680" s="354">
        <v>45342</v>
      </c>
      <c r="B4680" s="355" t="s">
        <v>10370</v>
      </c>
      <c r="C4680" s="355" t="s">
        <v>10371</v>
      </c>
      <c r="D4680" s="355" t="s">
        <v>10372</v>
      </c>
      <c r="E4680" s="355" t="s">
        <v>2457</v>
      </c>
      <c r="F4680" s="355" t="s">
        <v>438</v>
      </c>
      <c r="G4680" s="355" t="s">
        <v>661</v>
      </c>
      <c r="H4680" s="430">
        <v>11880</v>
      </c>
      <c r="I4680" s="355">
        <f t="shared" si="83"/>
        <v>2</v>
      </c>
      <c r="J4680" s="430">
        <v>11880</v>
      </c>
      <c r="K4680" s="430">
        <v>6</v>
      </c>
      <c r="L4680" s="431" t="s">
        <v>408</v>
      </c>
      <c r="M4680" s="355" t="s">
        <v>13690</v>
      </c>
    </row>
    <row r="4681" spans="1:13">
      <c r="A4681" s="354">
        <v>45342</v>
      </c>
      <c r="B4681" s="355" t="s">
        <v>10370</v>
      </c>
      <c r="C4681" s="355" t="s">
        <v>10371</v>
      </c>
      <c r="D4681" s="355" t="s">
        <v>10372</v>
      </c>
      <c r="E4681" s="355" t="s">
        <v>2457</v>
      </c>
      <c r="F4681" s="355" t="s">
        <v>438</v>
      </c>
      <c r="G4681" s="355" t="s">
        <v>661</v>
      </c>
      <c r="H4681" s="430">
        <v>33640</v>
      </c>
      <c r="I4681" s="355">
        <f t="shared" si="83"/>
        <v>2</v>
      </c>
      <c r="J4681" s="430">
        <v>33640</v>
      </c>
      <c r="K4681" s="430">
        <v>17</v>
      </c>
      <c r="L4681" s="431" t="s">
        <v>408</v>
      </c>
      <c r="M4681" s="355" t="s">
        <v>13685</v>
      </c>
    </row>
    <row r="4682" spans="1:13">
      <c r="A4682" s="354">
        <v>45343</v>
      </c>
      <c r="B4682" s="355" t="s">
        <v>10373</v>
      </c>
      <c r="C4682" s="355" t="s">
        <v>442</v>
      </c>
      <c r="D4682" s="355" t="s">
        <v>10374</v>
      </c>
      <c r="E4682" s="355" t="s">
        <v>2457</v>
      </c>
      <c r="F4682" s="355" t="s">
        <v>438</v>
      </c>
      <c r="G4682" s="355" t="s">
        <v>661</v>
      </c>
      <c r="H4682" s="430">
        <v>46800</v>
      </c>
      <c r="I4682" s="355">
        <f t="shared" si="83"/>
        <v>2</v>
      </c>
      <c r="J4682" s="430">
        <v>46800</v>
      </c>
      <c r="K4682" s="430">
        <v>23</v>
      </c>
      <c r="L4682" s="431" t="s">
        <v>408</v>
      </c>
      <c r="M4682" s="355" t="s">
        <v>13690</v>
      </c>
    </row>
    <row r="4683" spans="1:13">
      <c r="A4683" s="354">
        <v>45345</v>
      </c>
      <c r="B4683" s="355" t="s">
        <v>10375</v>
      </c>
      <c r="C4683" s="355" t="s">
        <v>409</v>
      </c>
      <c r="D4683" s="355" t="s">
        <v>10376</v>
      </c>
      <c r="E4683" s="355" t="s">
        <v>2457</v>
      </c>
      <c r="F4683" s="355" t="s">
        <v>438</v>
      </c>
      <c r="G4683" s="355" t="s">
        <v>661</v>
      </c>
      <c r="H4683" s="430">
        <v>46200</v>
      </c>
      <c r="I4683" s="355">
        <f t="shared" si="83"/>
        <v>2</v>
      </c>
      <c r="J4683" s="430">
        <v>46200</v>
      </c>
      <c r="K4683" s="430">
        <v>23</v>
      </c>
      <c r="L4683" s="431" t="s">
        <v>408</v>
      </c>
      <c r="M4683" s="355" t="s">
        <v>13686</v>
      </c>
    </row>
    <row r="4684" spans="1:13">
      <c r="A4684" s="354">
        <v>45344</v>
      </c>
      <c r="B4684" s="355" t="s">
        <v>10377</v>
      </c>
      <c r="C4684" s="355" t="s">
        <v>470</v>
      </c>
      <c r="D4684" s="355" t="s">
        <v>10378</v>
      </c>
      <c r="E4684" s="355" t="s">
        <v>2457</v>
      </c>
      <c r="F4684" s="355" t="s">
        <v>438</v>
      </c>
      <c r="G4684" s="355" t="s">
        <v>661</v>
      </c>
      <c r="H4684" s="430">
        <v>32208</v>
      </c>
      <c r="I4684" s="355">
        <f t="shared" si="83"/>
        <v>2</v>
      </c>
      <c r="J4684" s="430">
        <v>32208</v>
      </c>
      <c r="K4684" s="430">
        <v>16</v>
      </c>
      <c r="L4684" s="431" t="s">
        <v>408</v>
      </c>
      <c r="M4684" s="355" t="s">
        <v>13689</v>
      </c>
    </row>
    <row r="4685" spans="1:13">
      <c r="A4685" s="354">
        <v>45344</v>
      </c>
      <c r="B4685" s="355" t="s">
        <v>10377</v>
      </c>
      <c r="C4685" s="355" t="s">
        <v>470</v>
      </c>
      <c r="D4685" s="355" t="s">
        <v>10378</v>
      </c>
      <c r="E4685" s="355" t="s">
        <v>2457</v>
      </c>
      <c r="F4685" s="355" t="s">
        <v>438</v>
      </c>
      <c r="G4685" s="355" t="s">
        <v>661</v>
      </c>
      <c r="H4685" s="430">
        <v>14092</v>
      </c>
      <c r="I4685" s="355">
        <f t="shared" si="83"/>
        <v>2</v>
      </c>
      <c r="J4685" s="430">
        <v>14092</v>
      </c>
      <c r="K4685" s="430">
        <v>7</v>
      </c>
      <c r="L4685" s="431" t="s">
        <v>408</v>
      </c>
      <c r="M4685" s="355" t="s">
        <v>13685</v>
      </c>
    </row>
    <row r="4686" spans="1:13">
      <c r="A4686" s="354">
        <v>45348</v>
      </c>
      <c r="B4686" s="355" t="s">
        <v>10379</v>
      </c>
      <c r="C4686" s="355" t="s">
        <v>410</v>
      </c>
      <c r="D4686" s="355" t="s">
        <v>10380</v>
      </c>
      <c r="E4686" s="355" t="s">
        <v>2457</v>
      </c>
      <c r="F4686" s="355" t="s">
        <v>438</v>
      </c>
      <c r="G4686" s="355" t="s">
        <v>661</v>
      </c>
      <c r="H4686" s="430">
        <v>46760</v>
      </c>
      <c r="I4686" s="355">
        <f t="shared" si="83"/>
        <v>2</v>
      </c>
      <c r="J4686" s="430">
        <v>46760</v>
      </c>
      <c r="K4686" s="430">
        <v>23</v>
      </c>
      <c r="L4686" s="431" t="s">
        <v>408</v>
      </c>
      <c r="M4686" s="355" t="s">
        <v>13688</v>
      </c>
    </row>
    <row r="4687" spans="1:13">
      <c r="A4687" s="354">
        <v>45349</v>
      </c>
      <c r="B4687" s="355" t="s">
        <v>10381</v>
      </c>
      <c r="C4687" s="355" t="s">
        <v>404</v>
      </c>
      <c r="D4687" s="355" t="s">
        <v>10382</v>
      </c>
      <c r="E4687" s="355" t="s">
        <v>2457</v>
      </c>
      <c r="F4687" s="355" t="s">
        <v>438</v>
      </c>
      <c r="G4687" s="355" t="s">
        <v>661</v>
      </c>
      <c r="H4687" s="430">
        <v>46600</v>
      </c>
      <c r="I4687" s="355">
        <f t="shared" si="83"/>
        <v>2</v>
      </c>
      <c r="J4687" s="430">
        <v>46600</v>
      </c>
      <c r="K4687" s="430">
        <v>23</v>
      </c>
      <c r="L4687" s="431" t="s">
        <v>408</v>
      </c>
      <c r="M4687" s="355" t="s">
        <v>13691</v>
      </c>
    </row>
    <row r="4688" spans="1:13">
      <c r="A4688" s="354">
        <v>45349</v>
      </c>
      <c r="B4688" s="355" t="s">
        <v>10383</v>
      </c>
      <c r="C4688" s="355" t="s">
        <v>404</v>
      </c>
      <c r="D4688" s="355" t="s">
        <v>10384</v>
      </c>
      <c r="E4688" s="355" t="s">
        <v>2457</v>
      </c>
      <c r="F4688" s="355" t="s">
        <v>438</v>
      </c>
      <c r="G4688" s="355" t="s">
        <v>661</v>
      </c>
      <c r="H4688" s="430">
        <v>46700</v>
      </c>
      <c r="I4688" s="355">
        <f t="shared" si="83"/>
        <v>2</v>
      </c>
      <c r="J4688" s="430">
        <v>46700</v>
      </c>
      <c r="K4688" s="430">
        <v>23</v>
      </c>
      <c r="L4688" s="431" t="s">
        <v>408</v>
      </c>
      <c r="M4688" s="355" t="s">
        <v>13688</v>
      </c>
    </row>
    <row r="4689" spans="1:13">
      <c r="A4689" s="354">
        <v>45350</v>
      </c>
      <c r="B4689" s="355" t="s">
        <v>10385</v>
      </c>
      <c r="C4689" s="355" t="s">
        <v>10386</v>
      </c>
      <c r="D4689" s="355" t="s">
        <v>10387</v>
      </c>
      <c r="E4689" s="355" t="s">
        <v>2457</v>
      </c>
      <c r="F4689" s="355" t="s">
        <v>438</v>
      </c>
      <c r="G4689" s="355" t="s">
        <v>661</v>
      </c>
      <c r="H4689" s="430">
        <v>46640</v>
      </c>
      <c r="I4689" s="355">
        <f t="shared" si="83"/>
        <v>2</v>
      </c>
      <c r="J4689" s="430">
        <v>46640</v>
      </c>
      <c r="K4689" s="430">
        <v>23</v>
      </c>
      <c r="L4689" s="431" t="s">
        <v>408</v>
      </c>
      <c r="M4689" s="355" t="s">
        <v>13691</v>
      </c>
    </row>
    <row r="4690" spans="1:13">
      <c r="A4690" s="354">
        <v>45351</v>
      </c>
      <c r="B4690" s="355" t="s">
        <v>10388</v>
      </c>
      <c r="C4690" s="355" t="s">
        <v>453</v>
      </c>
      <c r="D4690" s="355" t="s">
        <v>10389</v>
      </c>
      <c r="E4690" s="355" t="s">
        <v>2457</v>
      </c>
      <c r="F4690" s="355" t="s">
        <v>438</v>
      </c>
      <c r="G4690" s="355" t="s">
        <v>661</v>
      </c>
      <c r="H4690" s="430">
        <v>46800</v>
      </c>
      <c r="I4690" s="355">
        <f t="shared" si="83"/>
        <v>2</v>
      </c>
      <c r="J4690" s="430">
        <v>46800</v>
      </c>
      <c r="K4690" s="430">
        <v>23</v>
      </c>
      <c r="L4690" s="431" t="s">
        <v>408</v>
      </c>
      <c r="M4690" s="355" t="s">
        <v>13688</v>
      </c>
    </row>
    <row r="4691" spans="1:13">
      <c r="A4691" s="354">
        <v>45351</v>
      </c>
      <c r="B4691" s="355" t="s">
        <v>10390</v>
      </c>
      <c r="C4691" s="355" t="s">
        <v>442</v>
      </c>
      <c r="D4691" s="355" t="s">
        <v>10391</v>
      </c>
      <c r="E4691" s="355" t="s">
        <v>2457</v>
      </c>
      <c r="F4691" s="355" t="s">
        <v>438</v>
      </c>
      <c r="G4691" s="355" t="s">
        <v>661</v>
      </c>
      <c r="H4691" s="430">
        <v>46740</v>
      </c>
      <c r="I4691" s="355">
        <f t="shared" si="83"/>
        <v>2</v>
      </c>
      <c r="J4691" s="430">
        <v>46740</v>
      </c>
      <c r="K4691" s="430">
        <v>23</v>
      </c>
      <c r="L4691" s="431" t="s">
        <v>408</v>
      </c>
      <c r="M4691" s="355" t="s">
        <v>13688</v>
      </c>
    </row>
    <row r="4692" spans="1:13">
      <c r="A4692" s="354">
        <v>45355</v>
      </c>
      <c r="B4692" s="355" t="s">
        <v>10392</v>
      </c>
      <c r="C4692" s="355" t="s">
        <v>409</v>
      </c>
      <c r="D4692" s="355" t="s">
        <v>10393</v>
      </c>
      <c r="E4692" s="355" t="s">
        <v>2457</v>
      </c>
      <c r="F4692" s="355" t="s">
        <v>438</v>
      </c>
      <c r="G4692" s="355" t="s">
        <v>661</v>
      </c>
      <c r="H4692" s="430">
        <v>45640</v>
      </c>
      <c r="I4692" s="355">
        <f t="shared" si="83"/>
        <v>3</v>
      </c>
      <c r="J4692" s="430">
        <v>45640</v>
      </c>
      <c r="K4692" s="430">
        <v>23</v>
      </c>
      <c r="L4692" s="431" t="s">
        <v>408</v>
      </c>
      <c r="M4692" s="355" t="s">
        <v>13692</v>
      </c>
    </row>
    <row r="4693" spans="1:13">
      <c r="A4693" s="354">
        <v>45356</v>
      </c>
      <c r="B4693" s="355" t="s">
        <v>10394</v>
      </c>
      <c r="C4693" s="355" t="s">
        <v>404</v>
      </c>
      <c r="D4693" s="355" t="s">
        <v>10395</v>
      </c>
      <c r="E4693" s="355" t="s">
        <v>2457</v>
      </c>
      <c r="F4693" s="355" t="s">
        <v>438</v>
      </c>
      <c r="G4693" s="355" t="s">
        <v>661</v>
      </c>
      <c r="H4693" s="430">
        <v>45960</v>
      </c>
      <c r="I4693" s="355">
        <f t="shared" si="83"/>
        <v>3</v>
      </c>
      <c r="J4693" s="430">
        <v>45960</v>
      </c>
      <c r="K4693" s="430">
        <v>23</v>
      </c>
      <c r="L4693" s="431" t="s">
        <v>408</v>
      </c>
      <c r="M4693" s="355" t="s">
        <v>13691</v>
      </c>
    </row>
    <row r="4694" spans="1:13">
      <c r="A4694" s="354">
        <v>45357</v>
      </c>
      <c r="B4694" s="355" t="s">
        <v>10396</v>
      </c>
      <c r="C4694" s="355" t="s">
        <v>442</v>
      </c>
      <c r="D4694" s="355" t="s">
        <v>10397</v>
      </c>
      <c r="E4694" s="355" t="s">
        <v>2457</v>
      </c>
      <c r="F4694" s="355" t="s">
        <v>438</v>
      </c>
      <c r="G4694" s="355" t="s">
        <v>661</v>
      </c>
      <c r="H4694" s="430">
        <v>37868</v>
      </c>
      <c r="I4694" s="355">
        <f t="shared" si="83"/>
        <v>3</v>
      </c>
      <c r="J4694" s="430">
        <v>37868</v>
      </c>
      <c r="K4694" s="430">
        <v>19</v>
      </c>
      <c r="L4694" s="431" t="s">
        <v>408</v>
      </c>
      <c r="M4694" s="355" t="s">
        <v>13686</v>
      </c>
    </row>
    <row r="4695" spans="1:13">
      <c r="A4695" s="354">
        <v>45357</v>
      </c>
      <c r="B4695" s="355" t="s">
        <v>10396</v>
      </c>
      <c r="C4695" s="355" t="s">
        <v>442</v>
      </c>
      <c r="D4695" s="355" t="s">
        <v>10397</v>
      </c>
      <c r="E4695" s="355" t="s">
        <v>2457</v>
      </c>
      <c r="F4695" s="355" t="s">
        <v>438</v>
      </c>
      <c r="G4695" s="355" t="s">
        <v>661</v>
      </c>
      <c r="H4695" s="430">
        <v>7972</v>
      </c>
      <c r="I4695" s="355">
        <f t="shared" si="83"/>
        <v>3</v>
      </c>
      <c r="J4695" s="430">
        <v>7972</v>
      </c>
      <c r="K4695" s="430">
        <v>4</v>
      </c>
      <c r="L4695" s="431" t="s">
        <v>408</v>
      </c>
      <c r="M4695" s="355" t="s">
        <v>13688</v>
      </c>
    </row>
    <row r="4696" spans="1:13">
      <c r="A4696" s="354">
        <v>45358</v>
      </c>
      <c r="B4696" s="355" t="s">
        <v>10398</v>
      </c>
      <c r="C4696" s="355" t="s">
        <v>404</v>
      </c>
      <c r="D4696" s="355" t="s">
        <v>10399</v>
      </c>
      <c r="E4696" s="355" t="s">
        <v>2457</v>
      </c>
      <c r="F4696" s="355" t="s">
        <v>438</v>
      </c>
      <c r="G4696" s="355" t="s">
        <v>661</v>
      </c>
      <c r="H4696" s="430">
        <v>27709</v>
      </c>
      <c r="I4696" s="355">
        <f t="shared" si="83"/>
        <v>3</v>
      </c>
      <c r="J4696" s="430">
        <v>27709</v>
      </c>
      <c r="K4696" s="430">
        <v>14</v>
      </c>
      <c r="L4696" s="431" t="s">
        <v>408</v>
      </c>
      <c r="M4696" s="355" t="s">
        <v>13689</v>
      </c>
    </row>
    <row r="4697" spans="1:13">
      <c r="A4697" s="354">
        <v>45358</v>
      </c>
      <c r="B4697" s="355" t="s">
        <v>10398</v>
      </c>
      <c r="C4697" s="355" t="s">
        <v>404</v>
      </c>
      <c r="D4697" s="355" t="s">
        <v>10399</v>
      </c>
      <c r="E4697" s="355" t="s">
        <v>2457</v>
      </c>
      <c r="F4697" s="355" t="s">
        <v>438</v>
      </c>
      <c r="G4697" s="355" t="s">
        <v>661</v>
      </c>
      <c r="H4697" s="430">
        <v>17811</v>
      </c>
      <c r="I4697" s="355">
        <f t="shared" si="83"/>
        <v>3</v>
      </c>
      <c r="J4697" s="430">
        <v>17811</v>
      </c>
      <c r="K4697" s="430">
        <v>9</v>
      </c>
      <c r="L4697" s="431" t="s">
        <v>408</v>
      </c>
      <c r="M4697" s="355" t="s">
        <v>13686</v>
      </c>
    </row>
    <row r="4698" spans="1:13">
      <c r="A4698" s="354">
        <v>45358</v>
      </c>
      <c r="B4698" s="355" t="s">
        <v>10400</v>
      </c>
      <c r="C4698" s="355" t="s">
        <v>415</v>
      </c>
      <c r="D4698" s="355" t="s">
        <v>10401</v>
      </c>
      <c r="E4698" s="355" t="s">
        <v>2457</v>
      </c>
      <c r="F4698" s="355" t="s">
        <v>438</v>
      </c>
      <c r="G4698" s="355" t="s">
        <v>661</v>
      </c>
      <c r="H4698" s="430">
        <v>45160</v>
      </c>
      <c r="I4698" s="355">
        <f t="shared" si="83"/>
        <v>3</v>
      </c>
      <c r="J4698" s="430">
        <v>45160</v>
      </c>
      <c r="K4698" s="430">
        <v>23</v>
      </c>
      <c r="L4698" s="431" t="s">
        <v>408</v>
      </c>
      <c r="M4698" s="355" t="s">
        <v>13686</v>
      </c>
    </row>
    <row r="4699" spans="1:13">
      <c r="A4699" s="354">
        <v>45359</v>
      </c>
      <c r="B4699" s="355" t="s">
        <v>10402</v>
      </c>
      <c r="C4699" s="355" t="s">
        <v>409</v>
      </c>
      <c r="D4699" s="355" t="s">
        <v>10403</v>
      </c>
      <c r="E4699" s="355" t="s">
        <v>2457</v>
      </c>
      <c r="F4699" s="355" t="s">
        <v>438</v>
      </c>
      <c r="G4699" s="355" t="s">
        <v>661</v>
      </c>
      <c r="H4699" s="430">
        <v>25142</v>
      </c>
      <c r="I4699" s="355">
        <f t="shared" si="83"/>
        <v>3</v>
      </c>
      <c r="J4699" s="430">
        <v>25142</v>
      </c>
      <c r="K4699" s="430">
        <v>13</v>
      </c>
      <c r="L4699" s="431" t="s">
        <v>408</v>
      </c>
      <c r="M4699" s="355" t="s">
        <v>13691</v>
      </c>
    </row>
    <row r="4700" spans="1:13">
      <c r="A4700" s="354">
        <v>45359</v>
      </c>
      <c r="B4700" s="355" t="s">
        <v>10402</v>
      </c>
      <c r="C4700" s="355" t="s">
        <v>409</v>
      </c>
      <c r="D4700" s="355" t="s">
        <v>10403</v>
      </c>
      <c r="E4700" s="355" t="s">
        <v>2457</v>
      </c>
      <c r="F4700" s="355" t="s">
        <v>438</v>
      </c>
      <c r="G4700" s="355" t="s">
        <v>661</v>
      </c>
      <c r="H4700" s="430">
        <v>19338</v>
      </c>
      <c r="I4700" s="355">
        <f t="shared" si="83"/>
        <v>3</v>
      </c>
      <c r="J4700" s="430">
        <v>19338</v>
      </c>
      <c r="K4700" s="430">
        <v>10</v>
      </c>
      <c r="L4700" s="431" t="s">
        <v>408</v>
      </c>
      <c r="M4700" s="355" t="s">
        <v>13689</v>
      </c>
    </row>
    <row r="4701" spans="1:13">
      <c r="A4701" s="354">
        <v>45365</v>
      </c>
      <c r="B4701" s="355" t="s">
        <v>10404</v>
      </c>
      <c r="C4701" s="355" t="s">
        <v>404</v>
      </c>
      <c r="D4701" s="355" t="s">
        <v>10405</v>
      </c>
      <c r="E4701" s="355" t="s">
        <v>491</v>
      </c>
      <c r="F4701" s="355" t="s">
        <v>492</v>
      </c>
      <c r="G4701" s="355" t="s">
        <v>661</v>
      </c>
      <c r="H4701" s="430">
        <v>45400</v>
      </c>
      <c r="I4701" s="355">
        <f t="shared" si="83"/>
        <v>3</v>
      </c>
      <c r="J4701" s="430">
        <v>45400</v>
      </c>
      <c r="K4701" s="430">
        <v>23</v>
      </c>
      <c r="L4701" s="431" t="s">
        <v>408</v>
      </c>
      <c r="M4701" s="355" t="s">
        <v>13692</v>
      </c>
    </row>
    <row r="4702" spans="1:13">
      <c r="A4702" s="354">
        <v>45362</v>
      </c>
      <c r="B4702" s="355" t="s">
        <v>10406</v>
      </c>
      <c r="C4702" s="355" t="s">
        <v>409</v>
      </c>
      <c r="D4702" s="355" t="s">
        <v>10407</v>
      </c>
      <c r="E4702" s="355" t="s">
        <v>2457</v>
      </c>
      <c r="F4702" s="355" t="s">
        <v>438</v>
      </c>
      <c r="G4702" s="355" t="s">
        <v>661</v>
      </c>
      <c r="H4702" s="430">
        <v>46460</v>
      </c>
      <c r="I4702" s="355">
        <f t="shared" si="83"/>
        <v>3</v>
      </c>
      <c r="J4702" s="430">
        <v>46460</v>
      </c>
      <c r="K4702" s="430">
        <v>23</v>
      </c>
      <c r="L4702" s="431" t="s">
        <v>408</v>
      </c>
      <c r="M4702" s="355" t="s">
        <v>13691</v>
      </c>
    </row>
    <row r="4703" spans="1:13">
      <c r="A4703" s="354">
        <v>45363</v>
      </c>
      <c r="B4703" s="355" t="s">
        <v>10408</v>
      </c>
      <c r="C4703" s="355" t="s">
        <v>471</v>
      </c>
      <c r="D4703" s="355" t="s">
        <v>10409</v>
      </c>
      <c r="E4703" s="355" t="s">
        <v>2457</v>
      </c>
      <c r="F4703" s="355" t="s">
        <v>438</v>
      </c>
      <c r="G4703" s="355" t="s">
        <v>661</v>
      </c>
      <c r="H4703" s="430">
        <v>46640</v>
      </c>
      <c r="I4703" s="355">
        <f t="shared" si="83"/>
        <v>3</v>
      </c>
      <c r="J4703" s="430">
        <v>46640</v>
      </c>
      <c r="K4703" s="430">
        <v>23</v>
      </c>
      <c r="L4703" s="431" t="s">
        <v>408</v>
      </c>
      <c r="M4703" s="355" t="s">
        <v>13691</v>
      </c>
    </row>
    <row r="4704" spans="1:13">
      <c r="A4704" s="354">
        <v>45363</v>
      </c>
      <c r="B4704" s="355" t="s">
        <v>10410</v>
      </c>
      <c r="C4704" s="355" t="s">
        <v>404</v>
      </c>
      <c r="D4704" s="355" t="s">
        <v>10411</v>
      </c>
      <c r="E4704" s="355" t="s">
        <v>2457</v>
      </c>
      <c r="F4704" s="355" t="s">
        <v>438</v>
      </c>
      <c r="G4704" s="355" t="s">
        <v>661</v>
      </c>
      <c r="H4704" s="430">
        <v>45840</v>
      </c>
      <c r="I4704" s="355">
        <f t="shared" si="83"/>
        <v>3</v>
      </c>
      <c r="J4704" s="430">
        <v>45840</v>
      </c>
      <c r="K4704" s="430">
        <v>23</v>
      </c>
      <c r="L4704" s="431" t="s">
        <v>408</v>
      </c>
      <c r="M4704" s="355" t="s">
        <v>13693</v>
      </c>
    </row>
    <row r="4705" spans="1:13">
      <c r="A4705" s="354">
        <v>45364</v>
      </c>
      <c r="B4705" s="355" t="s">
        <v>10412</v>
      </c>
      <c r="C4705" s="355" t="s">
        <v>404</v>
      </c>
      <c r="D4705" s="355" t="s">
        <v>10413</v>
      </c>
      <c r="E4705" s="355" t="s">
        <v>2457</v>
      </c>
      <c r="F4705" s="355" t="s">
        <v>438</v>
      </c>
      <c r="G4705" s="355" t="s">
        <v>661</v>
      </c>
      <c r="H4705" s="430">
        <v>16098</v>
      </c>
      <c r="I4705" s="355">
        <f t="shared" si="83"/>
        <v>3</v>
      </c>
      <c r="J4705" s="430">
        <v>16098</v>
      </c>
      <c r="K4705" s="430">
        <v>8</v>
      </c>
      <c r="L4705" s="431" t="s">
        <v>408</v>
      </c>
      <c r="M4705" s="355" t="s">
        <v>13692</v>
      </c>
    </row>
    <row r="4706" spans="1:13">
      <c r="A4706" s="354">
        <v>45364</v>
      </c>
      <c r="B4706" s="355" t="s">
        <v>10412</v>
      </c>
      <c r="C4706" s="355" t="s">
        <v>404</v>
      </c>
      <c r="D4706" s="355" t="s">
        <v>10413</v>
      </c>
      <c r="E4706" s="355" t="s">
        <v>2457</v>
      </c>
      <c r="F4706" s="355" t="s">
        <v>438</v>
      </c>
      <c r="G4706" s="355" t="s">
        <v>661</v>
      </c>
      <c r="H4706" s="430">
        <v>30182</v>
      </c>
      <c r="I4706" s="355">
        <f t="shared" si="83"/>
        <v>3</v>
      </c>
      <c r="J4706" s="430">
        <v>30182</v>
      </c>
      <c r="K4706" s="430">
        <v>15</v>
      </c>
      <c r="L4706" s="431" t="s">
        <v>408</v>
      </c>
      <c r="M4706" s="355" t="s">
        <v>13691</v>
      </c>
    </row>
    <row r="4707" spans="1:13">
      <c r="A4707" s="354">
        <v>45371</v>
      </c>
      <c r="B4707" s="355" t="s">
        <v>10414</v>
      </c>
      <c r="C4707" s="355" t="s">
        <v>455</v>
      </c>
      <c r="D4707" s="355" t="s">
        <v>10415</v>
      </c>
      <c r="E4707" s="355" t="s">
        <v>2457</v>
      </c>
      <c r="F4707" s="355" t="s">
        <v>438</v>
      </c>
      <c r="G4707" s="355" t="s">
        <v>661</v>
      </c>
      <c r="H4707" s="430">
        <v>45600</v>
      </c>
      <c r="I4707" s="355">
        <f t="shared" si="83"/>
        <v>3</v>
      </c>
      <c r="J4707" s="430">
        <v>45600</v>
      </c>
      <c r="K4707" s="430">
        <v>23</v>
      </c>
      <c r="L4707" s="431" t="s">
        <v>408</v>
      </c>
      <c r="M4707" s="355" t="s">
        <v>13693</v>
      </c>
    </row>
    <row r="4708" spans="1:13">
      <c r="A4708" s="354">
        <v>45371</v>
      </c>
      <c r="B4708" s="355" t="s">
        <v>10416</v>
      </c>
      <c r="C4708" s="355" t="s">
        <v>2840</v>
      </c>
      <c r="D4708" s="355" t="s">
        <v>10417</v>
      </c>
      <c r="E4708" s="355" t="s">
        <v>2457</v>
      </c>
      <c r="F4708" s="355" t="s">
        <v>438</v>
      </c>
      <c r="G4708" s="355" t="s">
        <v>661</v>
      </c>
      <c r="H4708" s="430">
        <v>45760</v>
      </c>
      <c r="I4708" s="355">
        <f t="shared" si="83"/>
        <v>3</v>
      </c>
      <c r="J4708" s="430">
        <v>45760</v>
      </c>
      <c r="K4708" s="430">
        <v>23</v>
      </c>
      <c r="L4708" s="431" t="s">
        <v>408</v>
      </c>
      <c r="M4708" s="355" t="s">
        <v>13693</v>
      </c>
    </row>
    <row r="4709" spans="1:13">
      <c r="A4709" s="354">
        <v>45371</v>
      </c>
      <c r="B4709" s="355" t="s">
        <v>10418</v>
      </c>
      <c r="C4709" s="355" t="s">
        <v>2840</v>
      </c>
      <c r="D4709" s="355" t="s">
        <v>10419</v>
      </c>
      <c r="E4709" s="355" t="s">
        <v>2457</v>
      </c>
      <c r="F4709" s="355" t="s">
        <v>438</v>
      </c>
      <c r="G4709" s="355" t="s">
        <v>661</v>
      </c>
      <c r="H4709" s="430">
        <v>46000</v>
      </c>
      <c r="I4709" s="355">
        <f t="shared" si="83"/>
        <v>3</v>
      </c>
      <c r="J4709" s="430">
        <v>46000</v>
      </c>
      <c r="K4709" s="430">
        <v>23</v>
      </c>
      <c r="L4709" s="431" t="s">
        <v>408</v>
      </c>
      <c r="M4709" s="355" t="s">
        <v>13692</v>
      </c>
    </row>
    <row r="4710" spans="1:13">
      <c r="A4710" s="354">
        <v>45372</v>
      </c>
      <c r="B4710" s="355" t="s">
        <v>10420</v>
      </c>
      <c r="C4710" s="355" t="s">
        <v>455</v>
      </c>
      <c r="D4710" s="355" t="s">
        <v>10421</v>
      </c>
      <c r="E4710" s="355" t="s">
        <v>2457</v>
      </c>
      <c r="F4710" s="355" t="s">
        <v>438</v>
      </c>
      <c r="G4710" s="355" t="s">
        <v>661</v>
      </c>
      <c r="H4710" s="430">
        <v>44920</v>
      </c>
      <c r="I4710" s="355">
        <f t="shared" si="83"/>
        <v>3</v>
      </c>
      <c r="J4710" s="430">
        <v>44920</v>
      </c>
      <c r="K4710" s="430">
        <v>23</v>
      </c>
      <c r="L4710" s="431" t="s">
        <v>408</v>
      </c>
      <c r="M4710" s="355" t="s">
        <v>13693</v>
      </c>
    </row>
    <row r="4711" spans="1:13">
      <c r="A4711" s="354">
        <v>45372</v>
      </c>
      <c r="B4711" s="355" t="s">
        <v>10422</v>
      </c>
      <c r="C4711" s="355" t="s">
        <v>455</v>
      </c>
      <c r="D4711" s="355" t="s">
        <v>10423</v>
      </c>
      <c r="E4711" s="355" t="s">
        <v>2457</v>
      </c>
      <c r="F4711" s="355" t="s">
        <v>438</v>
      </c>
      <c r="G4711" s="355" t="s">
        <v>661</v>
      </c>
      <c r="H4711" s="430">
        <v>45260</v>
      </c>
      <c r="I4711" s="355">
        <f t="shared" si="83"/>
        <v>3</v>
      </c>
      <c r="J4711" s="430">
        <v>45260</v>
      </c>
      <c r="K4711" s="430">
        <v>23</v>
      </c>
      <c r="L4711" s="431" t="s">
        <v>408</v>
      </c>
      <c r="M4711" s="355" t="s">
        <v>13693</v>
      </c>
    </row>
    <row r="4712" spans="1:13">
      <c r="A4712" s="354">
        <v>45373</v>
      </c>
      <c r="B4712" s="355" t="s">
        <v>10424</v>
      </c>
      <c r="C4712" s="355" t="s">
        <v>441</v>
      </c>
      <c r="D4712" s="355" t="s">
        <v>10425</v>
      </c>
      <c r="E4712" s="355" t="s">
        <v>2457</v>
      </c>
      <c r="F4712" s="355" t="s">
        <v>438</v>
      </c>
      <c r="G4712" s="355" t="s">
        <v>661</v>
      </c>
      <c r="H4712" s="430">
        <v>46440</v>
      </c>
      <c r="I4712" s="355">
        <f t="shared" si="83"/>
        <v>3</v>
      </c>
      <c r="J4712" s="430">
        <v>46440</v>
      </c>
      <c r="K4712" s="430">
        <v>23</v>
      </c>
      <c r="L4712" s="431" t="s">
        <v>408</v>
      </c>
      <c r="M4712" s="355" t="s">
        <v>13692</v>
      </c>
    </row>
    <row r="4713" spans="1:13">
      <c r="A4713" s="354">
        <v>45385</v>
      </c>
      <c r="B4713" s="355" t="s">
        <v>10426</v>
      </c>
      <c r="C4713" s="355" t="s">
        <v>10427</v>
      </c>
      <c r="D4713" s="355" t="s">
        <v>10428</v>
      </c>
      <c r="E4713" s="355" t="s">
        <v>743</v>
      </c>
      <c r="F4713" s="355" t="s">
        <v>744</v>
      </c>
      <c r="G4713" s="355" t="s">
        <v>661</v>
      </c>
      <c r="H4713" s="430">
        <v>41920</v>
      </c>
      <c r="I4713" s="355">
        <f t="shared" si="83"/>
        <v>4</v>
      </c>
      <c r="J4713" s="430">
        <v>41920</v>
      </c>
      <c r="K4713" s="430">
        <v>21</v>
      </c>
      <c r="L4713" s="431" t="s">
        <v>408</v>
      </c>
      <c r="M4713" s="355" t="s">
        <v>13694</v>
      </c>
    </row>
    <row r="4714" spans="1:13">
      <c r="A4714" s="354">
        <v>45376</v>
      </c>
      <c r="B4714" s="355" t="s">
        <v>10429</v>
      </c>
      <c r="C4714" s="355" t="s">
        <v>441</v>
      </c>
      <c r="D4714" s="355" t="s">
        <v>10430</v>
      </c>
      <c r="E4714" s="355" t="s">
        <v>2457</v>
      </c>
      <c r="F4714" s="355" t="s">
        <v>438</v>
      </c>
      <c r="G4714" s="355" t="s">
        <v>661</v>
      </c>
      <c r="H4714" s="430">
        <v>46340</v>
      </c>
      <c r="I4714" s="355">
        <f t="shared" si="83"/>
        <v>3</v>
      </c>
      <c r="J4714" s="430">
        <v>46340</v>
      </c>
      <c r="K4714" s="430">
        <v>23</v>
      </c>
      <c r="L4714" s="431" t="s">
        <v>408</v>
      </c>
      <c r="M4714" s="355" t="s">
        <v>13692</v>
      </c>
    </row>
    <row r="4715" spans="1:13">
      <c r="A4715" s="354">
        <v>45377</v>
      </c>
      <c r="B4715" s="355" t="s">
        <v>10431</v>
      </c>
      <c r="C4715" s="355" t="s">
        <v>414</v>
      </c>
      <c r="D4715" s="355" t="s">
        <v>10432</v>
      </c>
      <c r="E4715" s="355" t="s">
        <v>2457</v>
      </c>
      <c r="F4715" s="355" t="s">
        <v>438</v>
      </c>
      <c r="G4715" s="355" t="s">
        <v>661</v>
      </c>
      <c r="H4715" s="430">
        <v>45940</v>
      </c>
      <c r="I4715" s="355">
        <f t="shared" si="83"/>
        <v>3</v>
      </c>
      <c r="J4715" s="430">
        <v>45940</v>
      </c>
      <c r="K4715" s="430">
        <v>23</v>
      </c>
      <c r="L4715" s="431" t="s">
        <v>408</v>
      </c>
      <c r="M4715" s="355" t="s">
        <v>13692</v>
      </c>
    </row>
    <row r="4716" spans="1:13">
      <c r="A4716" s="354">
        <v>45378</v>
      </c>
      <c r="B4716" s="355" t="s">
        <v>10433</v>
      </c>
      <c r="C4716" s="355" t="s">
        <v>10434</v>
      </c>
      <c r="D4716" s="355" t="s">
        <v>10435</v>
      </c>
      <c r="E4716" s="355" t="s">
        <v>2457</v>
      </c>
      <c r="F4716" s="355" t="s">
        <v>438</v>
      </c>
      <c r="G4716" s="355" t="s">
        <v>661</v>
      </c>
      <c r="H4716" s="430">
        <v>45660</v>
      </c>
      <c r="I4716" s="355">
        <f t="shared" si="83"/>
        <v>3</v>
      </c>
      <c r="J4716" s="430">
        <v>45660</v>
      </c>
      <c r="K4716" s="430">
        <v>23</v>
      </c>
      <c r="L4716" s="431" t="s">
        <v>408</v>
      </c>
      <c r="M4716" s="355" t="s">
        <v>13690</v>
      </c>
    </row>
    <row r="4717" spans="1:13">
      <c r="A4717" s="354">
        <v>45378</v>
      </c>
      <c r="B4717" s="355" t="s">
        <v>10436</v>
      </c>
      <c r="C4717" s="355" t="s">
        <v>441</v>
      </c>
      <c r="D4717" s="355" t="s">
        <v>10437</v>
      </c>
      <c r="E4717" s="355" t="s">
        <v>2457</v>
      </c>
      <c r="F4717" s="355" t="s">
        <v>438</v>
      </c>
      <c r="G4717" s="355" t="s">
        <v>661</v>
      </c>
      <c r="H4717" s="430">
        <v>43640</v>
      </c>
      <c r="I4717" s="355">
        <f t="shared" si="83"/>
        <v>3</v>
      </c>
      <c r="J4717" s="430">
        <v>43640</v>
      </c>
      <c r="K4717" s="430">
        <v>22</v>
      </c>
      <c r="L4717" s="431" t="s">
        <v>408</v>
      </c>
      <c r="M4717" s="355" t="s">
        <v>13690</v>
      </c>
    </row>
    <row r="4718" spans="1:13">
      <c r="A4718" s="354">
        <v>45379</v>
      </c>
      <c r="B4718" s="355" t="s">
        <v>10438</v>
      </c>
      <c r="C4718" s="355" t="s">
        <v>10439</v>
      </c>
      <c r="D4718" s="355" t="s">
        <v>10440</v>
      </c>
      <c r="E4718" s="355" t="s">
        <v>2457</v>
      </c>
      <c r="F4718" s="355" t="s">
        <v>438</v>
      </c>
      <c r="G4718" s="355" t="s">
        <v>661</v>
      </c>
      <c r="H4718" s="430">
        <v>14061</v>
      </c>
      <c r="I4718" s="355">
        <f t="shared" si="83"/>
        <v>3</v>
      </c>
      <c r="J4718" s="430">
        <v>14061</v>
      </c>
      <c r="K4718" s="430">
        <v>7</v>
      </c>
      <c r="L4718" s="431" t="s">
        <v>408</v>
      </c>
      <c r="M4718" s="355" t="s">
        <v>13694</v>
      </c>
    </row>
    <row r="4719" spans="1:13">
      <c r="A4719" s="354">
        <v>45379</v>
      </c>
      <c r="B4719" s="355" t="s">
        <v>10438</v>
      </c>
      <c r="C4719" s="355" t="s">
        <v>10439</v>
      </c>
      <c r="D4719" s="355" t="s">
        <v>10440</v>
      </c>
      <c r="E4719" s="355" t="s">
        <v>2457</v>
      </c>
      <c r="F4719" s="355" t="s">
        <v>438</v>
      </c>
      <c r="G4719" s="355" t="s">
        <v>661</v>
      </c>
      <c r="H4719" s="430">
        <v>32139</v>
      </c>
      <c r="I4719" s="355">
        <f t="shared" si="83"/>
        <v>3</v>
      </c>
      <c r="J4719" s="430">
        <v>32139</v>
      </c>
      <c r="K4719" s="430">
        <v>16</v>
      </c>
      <c r="L4719" s="431" t="s">
        <v>408</v>
      </c>
      <c r="M4719" s="355" t="s">
        <v>13690</v>
      </c>
    </row>
    <row r="4720" spans="1:13">
      <c r="A4720" s="354">
        <v>45376</v>
      </c>
      <c r="B4720" s="355" t="s">
        <v>10441</v>
      </c>
      <c r="C4720" s="355" t="s">
        <v>455</v>
      </c>
      <c r="D4720" s="355" t="s">
        <v>10442</v>
      </c>
      <c r="E4720" s="355" t="s">
        <v>491</v>
      </c>
      <c r="F4720" s="355" t="s">
        <v>492</v>
      </c>
      <c r="G4720" s="355" t="s">
        <v>661</v>
      </c>
      <c r="H4720" s="430">
        <v>46080</v>
      </c>
      <c r="I4720" s="355">
        <f t="shared" si="83"/>
        <v>3</v>
      </c>
      <c r="J4720" s="430">
        <v>46080</v>
      </c>
      <c r="K4720" s="430">
        <v>23</v>
      </c>
      <c r="L4720" s="431" t="s">
        <v>408</v>
      </c>
      <c r="M4720" s="355" t="s">
        <v>13693</v>
      </c>
    </row>
    <row r="4721" spans="1:13">
      <c r="A4721" s="354">
        <v>45377</v>
      </c>
      <c r="B4721" s="355" t="s">
        <v>10443</v>
      </c>
      <c r="C4721" s="355" t="s">
        <v>10444</v>
      </c>
      <c r="D4721" s="355" t="s">
        <v>10445</v>
      </c>
      <c r="E4721" s="355" t="s">
        <v>665</v>
      </c>
      <c r="F4721" s="355" t="s">
        <v>666</v>
      </c>
      <c r="G4721" s="355" t="s">
        <v>661</v>
      </c>
      <c r="H4721" s="430">
        <v>46180</v>
      </c>
      <c r="I4721" s="355">
        <f t="shared" si="83"/>
        <v>3</v>
      </c>
      <c r="J4721" s="430">
        <v>46180</v>
      </c>
      <c r="K4721" s="430">
        <v>23</v>
      </c>
      <c r="L4721" s="431" t="s">
        <v>408</v>
      </c>
      <c r="M4721" s="355" t="s">
        <v>13694</v>
      </c>
    </row>
    <row r="4722" spans="1:13">
      <c r="A4722" s="354">
        <v>45377</v>
      </c>
      <c r="B4722" s="355" t="s">
        <v>10446</v>
      </c>
      <c r="C4722" s="355" t="s">
        <v>500</v>
      </c>
      <c r="D4722" s="355" t="s">
        <v>10447</v>
      </c>
      <c r="E4722" s="355" t="s">
        <v>665</v>
      </c>
      <c r="F4722" s="355" t="s">
        <v>666</v>
      </c>
      <c r="G4722" s="355" t="s">
        <v>661</v>
      </c>
      <c r="H4722" s="430">
        <v>34510</v>
      </c>
      <c r="I4722" s="355">
        <f t="shared" si="83"/>
        <v>3</v>
      </c>
      <c r="J4722" s="430">
        <v>34510</v>
      </c>
      <c r="K4722" s="430">
        <v>16</v>
      </c>
      <c r="L4722" s="431" t="s">
        <v>408</v>
      </c>
      <c r="M4722" s="355" t="s">
        <v>13693</v>
      </c>
    </row>
    <row r="4723" spans="1:13">
      <c r="A4723" s="354">
        <v>45377</v>
      </c>
      <c r="B4723" s="355" t="s">
        <v>10446</v>
      </c>
      <c r="C4723" s="355" t="s">
        <v>500</v>
      </c>
      <c r="D4723" s="355" t="s">
        <v>10447</v>
      </c>
      <c r="E4723" s="355" t="s">
        <v>665</v>
      </c>
      <c r="F4723" s="355" t="s">
        <v>666</v>
      </c>
      <c r="G4723" s="355" t="s">
        <v>661</v>
      </c>
      <c r="H4723" s="430">
        <v>11990</v>
      </c>
      <c r="I4723" s="355">
        <f t="shared" si="83"/>
        <v>3</v>
      </c>
      <c r="J4723" s="430">
        <v>11990</v>
      </c>
      <c r="K4723" s="430">
        <v>6</v>
      </c>
      <c r="L4723" s="431" t="s">
        <v>408</v>
      </c>
      <c r="M4723" s="355" t="s">
        <v>13692</v>
      </c>
    </row>
    <row r="4724" spans="1:13">
      <c r="A4724" s="354">
        <v>45378</v>
      </c>
      <c r="B4724" s="355" t="s">
        <v>10448</v>
      </c>
      <c r="C4724" s="355" t="s">
        <v>500</v>
      </c>
      <c r="D4724" s="355" t="s">
        <v>10449</v>
      </c>
      <c r="E4724" s="355" t="s">
        <v>665</v>
      </c>
      <c r="F4724" s="355" t="s">
        <v>666</v>
      </c>
      <c r="G4724" s="355" t="s">
        <v>661</v>
      </c>
      <c r="H4724" s="430">
        <v>31610</v>
      </c>
      <c r="I4724" s="355">
        <f t="shared" si="83"/>
        <v>3</v>
      </c>
      <c r="J4724" s="430">
        <v>31610</v>
      </c>
      <c r="K4724" s="430">
        <v>16</v>
      </c>
      <c r="L4724" s="431" t="s">
        <v>408</v>
      </c>
      <c r="M4724" s="355" t="s">
        <v>13690</v>
      </c>
    </row>
    <row r="4725" spans="1:13">
      <c r="A4725" s="354">
        <v>45378</v>
      </c>
      <c r="B4725" s="355" t="s">
        <v>10448</v>
      </c>
      <c r="C4725" s="355" t="s">
        <v>500</v>
      </c>
      <c r="D4725" s="355" t="s">
        <v>10449</v>
      </c>
      <c r="E4725" s="355" t="s">
        <v>665</v>
      </c>
      <c r="F4725" s="355" t="s">
        <v>666</v>
      </c>
      <c r="G4725" s="355" t="s">
        <v>661</v>
      </c>
      <c r="H4725" s="430">
        <v>11850</v>
      </c>
      <c r="I4725" s="355">
        <f t="shared" si="83"/>
        <v>3</v>
      </c>
      <c r="J4725" s="430">
        <v>11850</v>
      </c>
      <c r="K4725" s="430">
        <v>6</v>
      </c>
      <c r="L4725" s="431" t="s">
        <v>408</v>
      </c>
      <c r="M4725" s="355" t="s">
        <v>13693</v>
      </c>
    </row>
    <row r="4726" spans="1:13">
      <c r="A4726" s="354">
        <v>45378</v>
      </c>
      <c r="B4726" s="355" t="s">
        <v>10450</v>
      </c>
      <c r="C4726" s="355" t="s">
        <v>496</v>
      </c>
      <c r="D4726" s="355" t="s">
        <v>10451</v>
      </c>
      <c r="E4726" s="355" t="s">
        <v>665</v>
      </c>
      <c r="F4726" s="355" t="s">
        <v>666</v>
      </c>
      <c r="G4726" s="355" t="s">
        <v>661</v>
      </c>
      <c r="H4726" s="430">
        <v>43180</v>
      </c>
      <c r="I4726" s="355">
        <f t="shared" si="83"/>
        <v>3</v>
      </c>
      <c r="J4726" s="430">
        <v>43180</v>
      </c>
      <c r="K4726" s="430">
        <v>22</v>
      </c>
      <c r="L4726" s="431" t="s">
        <v>408</v>
      </c>
      <c r="M4726" s="355" t="s">
        <v>13690</v>
      </c>
    </row>
    <row r="4727" spans="1:13">
      <c r="A4727" s="354">
        <v>45384</v>
      </c>
      <c r="B4727" s="355" t="s">
        <v>10452</v>
      </c>
      <c r="C4727" s="355" t="s">
        <v>441</v>
      </c>
      <c r="D4727" s="355" t="s">
        <v>10453</v>
      </c>
      <c r="E4727" s="355" t="s">
        <v>491</v>
      </c>
      <c r="F4727" s="355" t="s">
        <v>492</v>
      </c>
      <c r="G4727" s="355" t="s">
        <v>661</v>
      </c>
      <c r="H4727" s="430">
        <v>45880</v>
      </c>
      <c r="I4727" s="355">
        <f t="shared" si="83"/>
        <v>4</v>
      </c>
      <c r="J4727" s="430">
        <v>45880</v>
      </c>
      <c r="K4727" s="430">
        <v>23</v>
      </c>
      <c r="L4727" s="431" t="s">
        <v>408</v>
      </c>
      <c r="M4727" s="355" t="s">
        <v>13695</v>
      </c>
    </row>
    <row r="4728" spans="1:13">
      <c r="A4728" s="354">
        <v>45387</v>
      </c>
      <c r="B4728" s="355" t="s">
        <v>10454</v>
      </c>
      <c r="C4728" s="355" t="s">
        <v>10455</v>
      </c>
      <c r="D4728" s="355" t="s">
        <v>10456</v>
      </c>
      <c r="E4728" s="355" t="s">
        <v>491</v>
      </c>
      <c r="F4728" s="355" t="s">
        <v>492</v>
      </c>
      <c r="G4728" s="355" t="s">
        <v>661</v>
      </c>
      <c r="H4728" s="430">
        <v>45440</v>
      </c>
      <c r="I4728" s="355">
        <f t="shared" si="83"/>
        <v>4</v>
      </c>
      <c r="J4728" s="430">
        <v>45440</v>
      </c>
      <c r="K4728" s="430">
        <v>23</v>
      </c>
      <c r="L4728" s="431" t="s">
        <v>408</v>
      </c>
      <c r="M4728" s="355" t="s">
        <v>13694</v>
      </c>
    </row>
    <row r="4729" spans="1:13">
      <c r="A4729" s="354">
        <v>45383</v>
      </c>
      <c r="B4729" s="355" t="s">
        <v>10457</v>
      </c>
      <c r="C4729" s="355" t="s">
        <v>410</v>
      </c>
      <c r="D4729" s="355" t="s">
        <v>10458</v>
      </c>
      <c r="E4729" s="355" t="s">
        <v>2457</v>
      </c>
      <c r="F4729" s="355" t="s">
        <v>438</v>
      </c>
      <c r="G4729" s="355" t="s">
        <v>661</v>
      </c>
      <c r="H4729" s="430">
        <v>45680</v>
      </c>
      <c r="I4729" s="355">
        <f t="shared" si="83"/>
        <v>4</v>
      </c>
      <c r="J4729" s="430">
        <v>45680</v>
      </c>
      <c r="K4729" s="430">
        <v>23</v>
      </c>
      <c r="L4729" s="431" t="s">
        <v>408</v>
      </c>
      <c r="M4729" s="355" t="s">
        <v>13694</v>
      </c>
    </row>
    <row r="4730" spans="1:13">
      <c r="A4730" s="354">
        <v>45384</v>
      </c>
      <c r="B4730" s="355" t="s">
        <v>10459</v>
      </c>
      <c r="C4730" s="355" t="s">
        <v>3028</v>
      </c>
      <c r="D4730" s="355" t="s">
        <v>10460</v>
      </c>
      <c r="E4730" s="355" t="s">
        <v>2457</v>
      </c>
      <c r="F4730" s="355" t="s">
        <v>438</v>
      </c>
      <c r="G4730" s="355" t="s">
        <v>661</v>
      </c>
      <c r="H4730" s="430">
        <v>45800</v>
      </c>
      <c r="I4730" s="355">
        <f t="shared" si="83"/>
        <v>4</v>
      </c>
      <c r="J4730" s="430">
        <v>45800</v>
      </c>
      <c r="K4730" s="430">
        <v>23</v>
      </c>
      <c r="L4730" s="431" t="s">
        <v>408</v>
      </c>
      <c r="M4730" s="355" t="s">
        <v>13695</v>
      </c>
    </row>
    <row r="4731" spans="1:13">
      <c r="A4731" s="354">
        <v>45384</v>
      </c>
      <c r="B4731" s="355" t="s">
        <v>10461</v>
      </c>
      <c r="C4731" s="355" t="s">
        <v>414</v>
      </c>
      <c r="D4731" s="355" t="s">
        <v>10462</v>
      </c>
      <c r="E4731" s="355" t="s">
        <v>2457</v>
      </c>
      <c r="F4731" s="355" t="s">
        <v>438</v>
      </c>
      <c r="G4731" s="355" t="s">
        <v>661</v>
      </c>
      <c r="H4731" s="430">
        <v>45780</v>
      </c>
      <c r="I4731" s="355">
        <f t="shared" ref="I4731:I4782" si="84">MONTH(A4731)</f>
        <v>4</v>
      </c>
      <c r="J4731" s="430">
        <v>45780</v>
      </c>
      <c r="K4731" s="430">
        <v>23</v>
      </c>
      <c r="L4731" s="431" t="s">
        <v>408</v>
      </c>
      <c r="M4731" s="355" t="s">
        <v>13695</v>
      </c>
    </row>
    <row r="4732" spans="1:13">
      <c r="A4732" s="354">
        <v>45385</v>
      </c>
      <c r="B4732" s="355" t="s">
        <v>10463</v>
      </c>
      <c r="C4732" s="355" t="s">
        <v>410</v>
      </c>
      <c r="D4732" s="355" t="s">
        <v>10464</v>
      </c>
      <c r="E4732" s="355" t="s">
        <v>2457</v>
      </c>
      <c r="F4732" s="355" t="s">
        <v>438</v>
      </c>
      <c r="G4732" s="355" t="s">
        <v>661</v>
      </c>
      <c r="H4732" s="430">
        <v>46320</v>
      </c>
      <c r="I4732" s="355">
        <f t="shared" si="84"/>
        <v>4</v>
      </c>
      <c r="J4732" s="430">
        <v>46320</v>
      </c>
      <c r="K4732" s="430">
        <v>23</v>
      </c>
      <c r="L4732" s="431" t="s">
        <v>408</v>
      </c>
      <c r="M4732" s="355" t="s">
        <v>13694</v>
      </c>
    </row>
    <row r="4733" spans="1:13">
      <c r="A4733" s="354">
        <v>45386</v>
      </c>
      <c r="B4733" s="355" t="s">
        <v>10465</v>
      </c>
      <c r="C4733" s="355" t="s">
        <v>474</v>
      </c>
      <c r="D4733" s="355" t="s">
        <v>10466</v>
      </c>
      <c r="E4733" s="355" t="s">
        <v>2457</v>
      </c>
      <c r="F4733" s="355" t="s">
        <v>438</v>
      </c>
      <c r="G4733" s="355" t="s">
        <v>661</v>
      </c>
      <c r="H4733" s="430">
        <v>45720</v>
      </c>
      <c r="I4733" s="355">
        <f t="shared" si="84"/>
        <v>4</v>
      </c>
      <c r="J4733" s="430">
        <v>45720</v>
      </c>
      <c r="K4733" s="430">
        <v>23</v>
      </c>
      <c r="L4733" s="431" t="s">
        <v>408</v>
      </c>
      <c r="M4733" s="355" t="s">
        <v>13695</v>
      </c>
    </row>
    <row r="4734" spans="1:13">
      <c r="A4734" s="354">
        <v>45387</v>
      </c>
      <c r="B4734" s="355" t="s">
        <v>10467</v>
      </c>
      <c r="C4734" s="355" t="s">
        <v>404</v>
      </c>
      <c r="D4734" s="355" t="s">
        <v>10468</v>
      </c>
      <c r="E4734" s="355" t="s">
        <v>2457</v>
      </c>
      <c r="F4734" s="355" t="s">
        <v>438</v>
      </c>
      <c r="G4734" s="355" t="s">
        <v>661</v>
      </c>
      <c r="H4734" s="430">
        <v>45580</v>
      </c>
      <c r="I4734" s="355">
        <f t="shared" si="84"/>
        <v>4</v>
      </c>
      <c r="J4734" s="430">
        <v>45580</v>
      </c>
      <c r="K4734" s="430">
        <v>23</v>
      </c>
      <c r="L4734" s="431" t="s">
        <v>408</v>
      </c>
      <c r="M4734" s="355" t="s">
        <v>13694</v>
      </c>
    </row>
    <row r="4735" spans="1:13">
      <c r="A4735" s="354">
        <v>45390</v>
      </c>
      <c r="B4735" s="355" t="s">
        <v>10469</v>
      </c>
      <c r="C4735" s="355" t="s">
        <v>404</v>
      </c>
      <c r="D4735" s="355" t="s">
        <v>10470</v>
      </c>
      <c r="E4735" s="355" t="s">
        <v>2457</v>
      </c>
      <c r="F4735" s="355" t="s">
        <v>438</v>
      </c>
      <c r="G4735" s="355" t="s">
        <v>661</v>
      </c>
      <c r="H4735" s="430">
        <v>45040</v>
      </c>
      <c r="I4735" s="355">
        <f t="shared" si="84"/>
        <v>4</v>
      </c>
      <c r="J4735" s="430">
        <v>45040</v>
      </c>
      <c r="K4735" s="430">
        <v>23</v>
      </c>
      <c r="L4735" s="431" t="s">
        <v>408</v>
      </c>
      <c r="M4735" s="355" t="s">
        <v>13696</v>
      </c>
    </row>
    <row r="4736" spans="1:13">
      <c r="A4736" s="354">
        <v>45391</v>
      </c>
      <c r="B4736" s="355" t="s">
        <v>10471</v>
      </c>
      <c r="C4736" s="355" t="s">
        <v>404</v>
      </c>
      <c r="D4736" s="355" t="s">
        <v>10472</v>
      </c>
      <c r="E4736" s="355" t="s">
        <v>2457</v>
      </c>
      <c r="F4736" s="355" t="s">
        <v>438</v>
      </c>
      <c r="G4736" s="355" t="s">
        <v>661</v>
      </c>
      <c r="H4736" s="430">
        <v>44540</v>
      </c>
      <c r="I4736" s="355">
        <f t="shared" si="84"/>
        <v>4</v>
      </c>
      <c r="J4736" s="430">
        <v>44540</v>
      </c>
      <c r="K4736" s="430">
        <v>23</v>
      </c>
      <c r="L4736" s="431" t="s">
        <v>408</v>
      </c>
      <c r="M4736" s="355" t="s">
        <v>13697</v>
      </c>
    </row>
    <row r="4737" spans="1:13">
      <c r="A4737" s="354">
        <v>45391</v>
      </c>
      <c r="B4737" s="355" t="s">
        <v>10473</v>
      </c>
      <c r="C4737" s="355" t="s">
        <v>505</v>
      </c>
      <c r="D4737" s="355" t="s">
        <v>10474</v>
      </c>
      <c r="E4737" s="355" t="s">
        <v>2457</v>
      </c>
      <c r="F4737" s="355" t="s">
        <v>438</v>
      </c>
      <c r="G4737" s="355" t="s">
        <v>661</v>
      </c>
      <c r="H4737" s="430">
        <v>46300</v>
      </c>
      <c r="I4737" s="355">
        <f t="shared" si="84"/>
        <v>4</v>
      </c>
      <c r="J4737" s="430">
        <v>46300</v>
      </c>
      <c r="K4737" s="430">
        <v>23</v>
      </c>
      <c r="L4737" s="431" t="s">
        <v>408</v>
      </c>
      <c r="M4737" s="355" t="s">
        <v>13696</v>
      </c>
    </row>
    <row r="4738" spans="1:13">
      <c r="A4738" s="354">
        <v>45392</v>
      </c>
      <c r="B4738" s="355" t="s">
        <v>10475</v>
      </c>
      <c r="C4738" s="355" t="s">
        <v>414</v>
      </c>
      <c r="D4738" s="355" t="s">
        <v>10476</v>
      </c>
      <c r="E4738" s="355" t="s">
        <v>2457</v>
      </c>
      <c r="F4738" s="355" t="s">
        <v>438</v>
      </c>
      <c r="G4738" s="355" t="s">
        <v>661</v>
      </c>
      <c r="H4738" s="430">
        <v>46540</v>
      </c>
      <c r="I4738" s="355">
        <f t="shared" si="84"/>
        <v>4</v>
      </c>
      <c r="J4738" s="430">
        <v>46540</v>
      </c>
      <c r="K4738" s="430">
        <v>23</v>
      </c>
      <c r="L4738" s="431" t="s">
        <v>408</v>
      </c>
      <c r="M4738" s="355" t="s">
        <v>13698</v>
      </c>
    </row>
    <row r="4739" spans="1:13">
      <c r="A4739" s="354">
        <v>45393</v>
      </c>
      <c r="B4739" s="355" t="s">
        <v>10477</v>
      </c>
      <c r="C4739" s="355" t="s">
        <v>464</v>
      </c>
      <c r="D4739" s="355" t="s">
        <v>10478</v>
      </c>
      <c r="E4739" s="355" t="s">
        <v>2457</v>
      </c>
      <c r="F4739" s="355" t="s">
        <v>438</v>
      </c>
      <c r="G4739" s="355" t="s">
        <v>661</v>
      </c>
      <c r="H4739" s="430">
        <v>46820</v>
      </c>
      <c r="I4739" s="355">
        <f t="shared" si="84"/>
        <v>4</v>
      </c>
      <c r="J4739" s="430">
        <v>46820</v>
      </c>
      <c r="K4739" s="430">
        <v>23</v>
      </c>
      <c r="L4739" s="431" t="s">
        <v>408</v>
      </c>
      <c r="M4739" s="355" t="s">
        <v>13698</v>
      </c>
    </row>
    <row r="4740" spans="1:13">
      <c r="A4740" s="354">
        <v>45393</v>
      </c>
      <c r="B4740" s="355" t="s">
        <v>10479</v>
      </c>
      <c r="C4740" s="355" t="s">
        <v>414</v>
      </c>
      <c r="D4740" s="355" t="s">
        <v>10480</v>
      </c>
      <c r="E4740" s="355" t="s">
        <v>2457</v>
      </c>
      <c r="F4740" s="355" t="s">
        <v>438</v>
      </c>
      <c r="G4740" s="355" t="s">
        <v>661</v>
      </c>
      <c r="H4740" s="430">
        <v>46600</v>
      </c>
      <c r="I4740" s="355">
        <f t="shared" si="84"/>
        <v>4</v>
      </c>
      <c r="J4740" s="430">
        <v>46600</v>
      </c>
      <c r="K4740" s="430">
        <v>23</v>
      </c>
      <c r="L4740" s="431" t="s">
        <v>408</v>
      </c>
      <c r="M4740" s="355" t="s">
        <v>13698</v>
      </c>
    </row>
    <row r="4741" spans="1:13">
      <c r="A4741" s="354">
        <v>45394</v>
      </c>
      <c r="B4741" s="355" t="s">
        <v>609</v>
      </c>
      <c r="C4741" s="355" t="s">
        <v>414</v>
      </c>
      <c r="D4741" s="355" t="s">
        <v>10481</v>
      </c>
      <c r="E4741" s="355" t="s">
        <v>2457</v>
      </c>
      <c r="F4741" s="355" t="s">
        <v>438</v>
      </c>
      <c r="G4741" s="355" t="s">
        <v>661</v>
      </c>
      <c r="H4741" s="430">
        <v>46120</v>
      </c>
      <c r="I4741" s="355">
        <f t="shared" si="84"/>
        <v>4</v>
      </c>
      <c r="J4741" s="430">
        <v>46120</v>
      </c>
      <c r="K4741" s="430">
        <v>23</v>
      </c>
      <c r="L4741" s="431" t="s">
        <v>408</v>
      </c>
      <c r="M4741" s="355" t="s">
        <v>13698</v>
      </c>
    </row>
    <row r="4742" spans="1:13">
      <c r="A4742" s="354">
        <v>45393</v>
      </c>
      <c r="B4742" s="355" t="s">
        <v>10482</v>
      </c>
      <c r="C4742" s="355" t="s">
        <v>498</v>
      </c>
      <c r="D4742" s="355" t="s">
        <v>10483</v>
      </c>
      <c r="E4742" s="355" t="s">
        <v>491</v>
      </c>
      <c r="F4742" s="355" t="s">
        <v>492</v>
      </c>
      <c r="G4742" s="355" t="s">
        <v>661</v>
      </c>
      <c r="H4742" s="430">
        <v>45720</v>
      </c>
      <c r="I4742" s="355">
        <f t="shared" si="84"/>
        <v>4</v>
      </c>
      <c r="J4742" s="430">
        <v>45720</v>
      </c>
      <c r="K4742" s="430">
        <v>23</v>
      </c>
      <c r="L4742" s="431" t="s">
        <v>408</v>
      </c>
      <c r="M4742" s="355" t="s">
        <v>13698</v>
      </c>
    </row>
    <row r="4743" spans="1:13">
      <c r="A4743" s="354">
        <v>45397</v>
      </c>
      <c r="B4743" s="355" t="s">
        <v>10484</v>
      </c>
      <c r="C4743" s="355" t="s">
        <v>404</v>
      </c>
      <c r="D4743" s="355" t="s">
        <v>10485</v>
      </c>
      <c r="E4743" s="355" t="s">
        <v>2457</v>
      </c>
      <c r="F4743" s="355" t="s">
        <v>438</v>
      </c>
      <c r="G4743" s="355" t="s">
        <v>661</v>
      </c>
      <c r="H4743" s="430">
        <v>45880</v>
      </c>
      <c r="I4743" s="355">
        <f t="shared" si="84"/>
        <v>4</v>
      </c>
      <c r="J4743" s="430">
        <v>45880</v>
      </c>
      <c r="K4743" s="430">
        <v>23</v>
      </c>
      <c r="L4743" s="431" t="s">
        <v>408</v>
      </c>
      <c r="M4743" s="355" t="s">
        <v>13698</v>
      </c>
    </row>
    <row r="4744" spans="1:13">
      <c r="A4744" s="354">
        <v>45398</v>
      </c>
      <c r="B4744" s="355" t="s">
        <v>10486</v>
      </c>
      <c r="C4744" s="355" t="s">
        <v>551</v>
      </c>
      <c r="D4744" s="355" t="s">
        <v>10487</v>
      </c>
      <c r="E4744" s="355" t="s">
        <v>2457</v>
      </c>
      <c r="F4744" s="355" t="s">
        <v>438</v>
      </c>
      <c r="G4744" s="355" t="s">
        <v>661</v>
      </c>
      <c r="H4744" s="430">
        <v>5844</v>
      </c>
      <c r="I4744" s="355">
        <f t="shared" si="84"/>
        <v>4</v>
      </c>
      <c r="J4744" s="430">
        <v>5844</v>
      </c>
      <c r="K4744" s="430">
        <v>2</v>
      </c>
      <c r="L4744" s="431" t="s">
        <v>408</v>
      </c>
      <c r="M4744" s="355" t="s">
        <v>13695</v>
      </c>
    </row>
    <row r="4745" spans="1:13">
      <c r="A4745" s="354">
        <v>45398</v>
      </c>
      <c r="B4745" s="355" t="s">
        <v>10486</v>
      </c>
      <c r="C4745" s="355" t="s">
        <v>551</v>
      </c>
      <c r="D4745" s="355" t="s">
        <v>10487</v>
      </c>
      <c r="E4745" s="355" t="s">
        <v>2457</v>
      </c>
      <c r="F4745" s="355" t="s">
        <v>438</v>
      </c>
      <c r="G4745" s="355" t="s">
        <v>661</v>
      </c>
      <c r="H4745" s="430">
        <v>24000</v>
      </c>
      <c r="I4745" s="355">
        <f t="shared" si="84"/>
        <v>4</v>
      </c>
      <c r="J4745" s="430">
        <v>24000</v>
      </c>
      <c r="K4745" s="430">
        <v>12</v>
      </c>
      <c r="L4745" s="431" t="s">
        <v>408</v>
      </c>
      <c r="M4745" s="355" t="s">
        <v>13694</v>
      </c>
    </row>
    <row r="4746" spans="1:13">
      <c r="A4746" s="354">
        <v>45398</v>
      </c>
      <c r="B4746" s="355" t="s">
        <v>10486</v>
      </c>
      <c r="C4746" s="355" t="s">
        <v>551</v>
      </c>
      <c r="D4746" s="355" t="s">
        <v>10487</v>
      </c>
      <c r="E4746" s="355" t="s">
        <v>2457</v>
      </c>
      <c r="F4746" s="355" t="s">
        <v>438</v>
      </c>
      <c r="G4746" s="355" t="s">
        <v>661</v>
      </c>
      <c r="H4746" s="430">
        <v>15936</v>
      </c>
      <c r="I4746" s="355">
        <f t="shared" si="84"/>
        <v>4</v>
      </c>
      <c r="J4746" s="430">
        <v>15936</v>
      </c>
      <c r="K4746" s="430">
        <v>9</v>
      </c>
      <c r="L4746" s="431" t="s">
        <v>408</v>
      </c>
      <c r="M4746" s="355" t="s">
        <v>13698</v>
      </c>
    </row>
    <row r="4747" spans="1:13">
      <c r="A4747" s="354">
        <v>45398</v>
      </c>
      <c r="B4747" s="355" t="s">
        <v>10488</v>
      </c>
      <c r="C4747" s="355" t="s">
        <v>414</v>
      </c>
      <c r="D4747" s="355" t="s">
        <v>10489</v>
      </c>
      <c r="E4747" s="355" t="s">
        <v>2457</v>
      </c>
      <c r="F4747" s="355" t="s">
        <v>438</v>
      </c>
      <c r="G4747" s="355" t="s">
        <v>661</v>
      </c>
      <c r="H4747" s="430">
        <v>45120</v>
      </c>
      <c r="I4747" s="355">
        <f t="shared" si="84"/>
        <v>4</v>
      </c>
      <c r="J4747" s="430">
        <v>45120</v>
      </c>
      <c r="K4747" s="430">
        <v>23</v>
      </c>
      <c r="L4747" s="431" t="s">
        <v>408</v>
      </c>
      <c r="M4747" s="355" t="s">
        <v>13697</v>
      </c>
    </row>
    <row r="4748" spans="1:13">
      <c r="A4748" s="354">
        <v>45399</v>
      </c>
      <c r="B4748" s="355" t="s">
        <v>10490</v>
      </c>
      <c r="C4748" s="355" t="s">
        <v>404</v>
      </c>
      <c r="D4748" s="355" t="s">
        <v>10491</v>
      </c>
      <c r="E4748" s="355" t="s">
        <v>2457</v>
      </c>
      <c r="F4748" s="355" t="s">
        <v>438</v>
      </c>
      <c r="G4748" s="355" t="s">
        <v>661</v>
      </c>
      <c r="H4748" s="430">
        <v>45380</v>
      </c>
      <c r="I4748" s="355">
        <f t="shared" si="84"/>
        <v>4</v>
      </c>
      <c r="J4748" s="430">
        <v>45380</v>
      </c>
      <c r="K4748" s="430">
        <v>23</v>
      </c>
      <c r="L4748" s="431" t="s">
        <v>408</v>
      </c>
      <c r="M4748" s="355" t="s">
        <v>13697</v>
      </c>
    </row>
    <row r="4749" spans="1:13">
      <c r="A4749" s="354">
        <v>45401</v>
      </c>
      <c r="B4749" s="355" t="s">
        <v>10492</v>
      </c>
      <c r="C4749" s="355" t="s">
        <v>414</v>
      </c>
      <c r="D4749" s="355" t="s">
        <v>10493</v>
      </c>
      <c r="E4749" s="355" t="s">
        <v>2457</v>
      </c>
      <c r="F4749" s="355" t="s">
        <v>438</v>
      </c>
      <c r="G4749" s="355" t="s">
        <v>661</v>
      </c>
      <c r="H4749" s="430">
        <v>45240</v>
      </c>
      <c r="I4749" s="355">
        <f t="shared" si="84"/>
        <v>4</v>
      </c>
      <c r="J4749" s="430">
        <v>45240</v>
      </c>
      <c r="K4749" s="430">
        <v>23</v>
      </c>
      <c r="L4749" s="431" t="s">
        <v>408</v>
      </c>
      <c r="M4749" s="355" t="s">
        <v>13695</v>
      </c>
    </row>
    <row r="4750" spans="1:13">
      <c r="A4750" s="354">
        <v>45401</v>
      </c>
      <c r="B4750" s="355" t="s">
        <v>10494</v>
      </c>
      <c r="C4750" s="355" t="s">
        <v>3028</v>
      </c>
      <c r="D4750" s="355" t="s">
        <v>10495</v>
      </c>
      <c r="E4750" s="355" t="s">
        <v>491</v>
      </c>
      <c r="F4750" s="355" t="s">
        <v>492</v>
      </c>
      <c r="G4750" s="355" t="s">
        <v>661</v>
      </c>
      <c r="H4750" s="430">
        <v>47300</v>
      </c>
      <c r="I4750" s="355">
        <f t="shared" si="84"/>
        <v>4</v>
      </c>
      <c r="J4750" s="430">
        <v>47300</v>
      </c>
      <c r="K4750" s="430">
        <v>24</v>
      </c>
      <c r="L4750" s="431" t="s">
        <v>408</v>
      </c>
      <c r="M4750" s="355" t="s">
        <v>13695</v>
      </c>
    </row>
    <row r="4751" spans="1:13">
      <c r="A4751" s="354">
        <v>45404</v>
      </c>
      <c r="B4751" s="355" t="s">
        <v>10496</v>
      </c>
      <c r="C4751" s="355" t="s">
        <v>414</v>
      </c>
      <c r="D4751" s="355" t="s">
        <v>10497</v>
      </c>
      <c r="E4751" s="355" t="s">
        <v>2457</v>
      </c>
      <c r="F4751" s="355" t="s">
        <v>438</v>
      </c>
      <c r="G4751" s="355" t="s">
        <v>661</v>
      </c>
      <c r="H4751" s="430">
        <v>29664</v>
      </c>
      <c r="I4751" s="355">
        <f t="shared" si="84"/>
        <v>4</v>
      </c>
      <c r="J4751" s="430">
        <v>29664</v>
      </c>
      <c r="K4751" s="430">
        <v>15</v>
      </c>
      <c r="L4751" s="431" t="s">
        <v>408</v>
      </c>
      <c r="M4751" s="355" t="s">
        <v>13697</v>
      </c>
    </row>
    <row r="4752" spans="1:13">
      <c r="A4752" s="354">
        <v>45404</v>
      </c>
      <c r="B4752" s="355" t="s">
        <v>10496</v>
      </c>
      <c r="C4752" s="355" t="s">
        <v>414</v>
      </c>
      <c r="D4752" s="355" t="s">
        <v>10497</v>
      </c>
      <c r="E4752" s="355" t="s">
        <v>2457</v>
      </c>
      <c r="F4752" s="355" t="s">
        <v>438</v>
      </c>
      <c r="G4752" s="355" t="s">
        <v>661</v>
      </c>
      <c r="H4752" s="430">
        <v>15816</v>
      </c>
      <c r="I4752" s="355">
        <f t="shared" si="84"/>
        <v>4</v>
      </c>
      <c r="J4752" s="430">
        <v>15816</v>
      </c>
      <c r="K4752" s="430">
        <v>8</v>
      </c>
      <c r="L4752" s="431" t="s">
        <v>408</v>
      </c>
      <c r="M4752" s="355" t="s">
        <v>13695</v>
      </c>
    </row>
    <row r="4753" spans="1:13">
      <c r="A4753" s="354">
        <v>45405</v>
      </c>
      <c r="B4753" s="355" t="s">
        <v>10498</v>
      </c>
      <c r="C4753" s="355" t="s">
        <v>2677</v>
      </c>
      <c r="D4753" s="355" t="s">
        <v>10499</v>
      </c>
      <c r="E4753" s="355" t="s">
        <v>2457</v>
      </c>
      <c r="F4753" s="355" t="s">
        <v>438</v>
      </c>
      <c r="G4753" s="355" t="s">
        <v>661</v>
      </c>
      <c r="H4753" s="430">
        <v>45460</v>
      </c>
      <c r="I4753" s="355">
        <f t="shared" si="84"/>
        <v>4</v>
      </c>
      <c r="J4753" s="430">
        <v>45460</v>
      </c>
      <c r="K4753" s="430">
        <v>23</v>
      </c>
      <c r="L4753" s="431" t="s">
        <v>408</v>
      </c>
      <c r="M4753" s="355" t="s">
        <v>13697</v>
      </c>
    </row>
    <row r="4754" spans="1:13">
      <c r="A4754" s="354">
        <v>45406</v>
      </c>
      <c r="B4754" s="355" t="s">
        <v>10500</v>
      </c>
      <c r="C4754" s="355" t="s">
        <v>441</v>
      </c>
      <c r="D4754" s="355" t="s">
        <v>10501</v>
      </c>
      <c r="E4754" s="355" t="s">
        <v>2457</v>
      </c>
      <c r="F4754" s="355" t="s">
        <v>438</v>
      </c>
      <c r="G4754" s="355" t="s">
        <v>661</v>
      </c>
      <c r="H4754" s="430">
        <v>47500</v>
      </c>
      <c r="I4754" s="355">
        <f t="shared" si="84"/>
        <v>4</v>
      </c>
      <c r="J4754" s="430">
        <v>47500</v>
      </c>
      <c r="K4754" s="430">
        <v>24</v>
      </c>
      <c r="L4754" s="431" t="s">
        <v>408</v>
      </c>
      <c r="M4754" s="355" t="s">
        <v>13697</v>
      </c>
    </row>
    <row r="4755" spans="1:13">
      <c r="A4755" s="354">
        <v>45407</v>
      </c>
      <c r="B4755" s="355" t="s">
        <v>10502</v>
      </c>
      <c r="C4755" s="355" t="s">
        <v>409</v>
      </c>
      <c r="D4755" s="355" t="s">
        <v>10503</v>
      </c>
      <c r="E4755" s="355" t="s">
        <v>2457</v>
      </c>
      <c r="F4755" s="355" t="s">
        <v>438</v>
      </c>
      <c r="G4755" s="355" t="s">
        <v>661</v>
      </c>
      <c r="H4755" s="430">
        <v>45560</v>
      </c>
      <c r="I4755" s="355">
        <f t="shared" si="84"/>
        <v>4</v>
      </c>
      <c r="J4755" s="430">
        <v>45560</v>
      </c>
      <c r="K4755" s="430">
        <v>23</v>
      </c>
      <c r="L4755" s="431" t="s">
        <v>408</v>
      </c>
      <c r="M4755" s="355" t="s">
        <v>13697</v>
      </c>
    </row>
    <row r="4756" spans="1:13">
      <c r="A4756" s="354">
        <v>45407</v>
      </c>
      <c r="B4756" s="355" t="s">
        <v>10504</v>
      </c>
      <c r="C4756" s="355" t="s">
        <v>477</v>
      </c>
      <c r="D4756" s="355" t="s">
        <v>10505</v>
      </c>
      <c r="E4756" s="355" t="s">
        <v>2457</v>
      </c>
      <c r="F4756" s="355" t="s">
        <v>438</v>
      </c>
      <c r="G4756" s="355" t="s">
        <v>661</v>
      </c>
      <c r="H4756" s="430">
        <v>43770</v>
      </c>
      <c r="I4756" s="355">
        <f t="shared" si="84"/>
        <v>4</v>
      </c>
      <c r="J4756" s="430">
        <v>43770</v>
      </c>
      <c r="K4756" s="430">
        <v>22</v>
      </c>
      <c r="L4756" s="431" t="s">
        <v>408</v>
      </c>
      <c r="M4756" s="355" t="s">
        <v>13699</v>
      </c>
    </row>
    <row r="4757" spans="1:13">
      <c r="A4757" s="354">
        <v>45407</v>
      </c>
      <c r="B4757" s="355" t="s">
        <v>10504</v>
      </c>
      <c r="C4757" s="355" t="s">
        <v>477</v>
      </c>
      <c r="D4757" s="355" t="s">
        <v>10505</v>
      </c>
      <c r="E4757" s="355" t="s">
        <v>2457</v>
      </c>
      <c r="F4757" s="355" t="s">
        <v>438</v>
      </c>
      <c r="G4757" s="355" t="s">
        <v>661</v>
      </c>
      <c r="H4757" s="430">
        <v>1990</v>
      </c>
      <c r="I4757" s="355">
        <f t="shared" si="84"/>
        <v>4</v>
      </c>
      <c r="J4757" s="430">
        <v>1990</v>
      </c>
      <c r="K4757" s="430">
        <v>1</v>
      </c>
      <c r="L4757" s="431" t="s">
        <v>408</v>
      </c>
      <c r="M4757" s="355" t="s">
        <v>13697</v>
      </c>
    </row>
    <row r="4758" spans="1:13">
      <c r="A4758" s="354">
        <v>45408</v>
      </c>
      <c r="B4758" s="355" t="s">
        <v>10506</v>
      </c>
      <c r="C4758" s="355" t="s">
        <v>441</v>
      </c>
      <c r="D4758" s="355" t="s">
        <v>10507</v>
      </c>
      <c r="E4758" s="355" t="s">
        <v>2457</v>
      </c>
      <c r="F4758" s="355" t="s">
        <v>438</v>
      </c>
      <c r="G4758" s="355" t="s">
        <v>661</v>
      </c>
      <c r="H4758" s="430">
        <v>46160</v>
      </c>
      <c r="I4758" s="355">
        <f t="shared" si="84"/>
        <v>4</v>
      </c>
      <c r="J4758" s="430">
        <v>46160</v>
      </c>
      <c r="K4758" s="430">
        <v>23</v>
      </c>
      <c r="L4758" s="431" t="s">
        <v>408</v>
      </c>
      <c r="M4758" s="355" t="s">
        <v>13699</v>
      </c>
    </row>
    <row r="4759" spans="1:13">
      <c r="A4759" s="354">
        <v>45408</v>
      </c>
      <c r="B4759" s="355" t="s">
        <v>10508</v>
      </c>
      <c r="C4759" s="355" t="s">
        <v>414</v>
      </c>
      <c r="D4759" s="355" t="s">
        <v>10509</v>
      </c>
      <c r="E4759" s="355" t="s">
        <v>491</v>
      </c>
      <c r="F4759" s="355" t="s">
        <v>492</v>
      </c>
      <c r="G4759" s="355" t="s">
        <v>661</v>
      </c>
      <c r="H4759" s="430">
        <v>44840</v>
      </c>
      <c r="I4759" s="355">
        <f t="shared" si="84"/>
        <v>4</v>
      </c>
      <c r="J4759" s="430">
        <v>44840</v>
      </c>
      <c r="K4759" s="430">
        <v>23</v>
      </c>
      <c r="L4759" s="431" t="s">
        <v>408</v>
      </c>
      <c r="M4759" s="355" t="s">
        <v>13699</v>
      </c>
    </row>
    <row r="4760" spans="1:13">
      <c r="A4760" s="354">
        <v>45411</v>
      </c>
      <c r="B4760" s="355" t="s">
        <v>10510</v>
      </c>
      <c r="C4760" s="355" t="s">
        <v>455</v>
      </c>
      <c r="D4760" s="355" t="s">
        <v>10511</v>
      </c>
      <c r="E4760" s="355" t="s">
        <v>2457</v>
      </c>
      <c r="F4760" s="355" t="s">
        <v>438</v>
      </c>
      <c r="G4760" s="355" t="s">
        <v>661</v>
      </c>
      <c r="H4760" s="430">
        <v>46340</v>
      </c>
      <c r="I4760" s="355">
        <f t="shared" si="84"/>
        <v>4</v>
      </c>
      <c r="J4760" s="430">
        <v>46340</v>
      </c>
      <c r="K4760" s="430">
        <v>23</v>
      </c>
      <c r="L4760" s="431" t="s">
        <v>408</v>
      </c>
      <c r="M4760" s="355" t="s">
        <v>13699</v>
      </c>
    </row>
    <row r="4761" spans="1:13">
      <c r="A4761" s="354">
        <v>45412</v>
      </c>
      <c r="B4761" s="355" t="s">
        <v>10512</v>
      </c>
      <c r="C4761" s="355" t="s">
        <v>473</v>
      </c>
      <c r="D4761" s="355" t="s">
        <v>10513</v>
      </c>
      <c r="E4761" s="355" t="s">
        <v>2457</v>
      </c>
      <c r="F4761" s="355" t="s">
        <v>438</v>
      </c>
      <c r="G4761" s="355" t="s">
        <v>661</v>
      </c>
      <c r="H4761" s="430">
        <v>46740</v>
      </c>
      <c r="I4761" s="355">
        <f t="shared" si="84"/>
        <v>4</v>
      </c>
      <c r="J4761" s="430">
        <v>46740</v>
      </c>
      <c r="K4761" s="430">
        <v>23</v>
      </c>
      <c r="L4761" s="431" t="s">
        <v>408</v>
      </c>
      <c r="M4761" s="355" t="s">
        <v>13699</v>
      </c>
    </row>
    <row r="4762" spans="1:13">
      <c r="A4762" s="354">
        <v>45412</v>
      </c>
      <c r="B4762" s="355" t="s">
        <v>10514</v>
      </c>
      <c r="C4762" s="355" t="s">
        <v>449</v>
      </c>
      <c r="D4762" s="355" t="s">
        <v>10515</v>
      </c>
      <c r="E4762" s="355" t="s">
        <v>2457</v>
      </c>
      <c r="F4762" s="355" t="s">
        <v>438</v>
      </c>
      <c r="G4762" s="355" t="s">
        <v>661</v>
      </c>
      <c r="H4762" s="430">
        <v>46280</v>
      </c>
      <c r="I4762" s="355">
        <f t="shared" si="84"/>
        <v>4</v>
      </c>
      <c r="J4762" s="430">
        <v>46280</v>
      </c>
      <c r="K4762" s="430">
        <v>23</v>
      </c>
      <c r="L4762" s="431" t="s">
        <v>408</v>
      </c>
      <c r="M4762" s="355" t="s">
        <v>13699</v>
      </c>
    </row>
    <row r="4763" spans="1:13">
      <c r="A4763" s="354">
        <v>45413</v>
      </c>
      <c r="B4763" s="355" t="s">
        <v>10516</v>
      </c>
      <c r="C4763" s="355" t="s">
        <v>10434</v>
      </c>
      <c r="D4763" s="355" t="s">
        <v>10517</v>
      </c>
      <c r="E4763" s="355" t="s">
        <v>2457</v>
      </c>
      <c r="F4763" s="355" t="s">
        <v>438</v>
      </c>
      <c r="G4763" s="355" t="s">
        <v>661</v>
      </c>
      <c r="H4763" s="430">
        <v>32486</v>
      </c>
      <c r="I4763" s="355">
        <f t="shared" si="84"/>
        <v>5</v>
      </c>
      <c r="J4763" s="430">
        <v>32486</v>
      </c>
      <c r="K4763" s="430">
        <v>16</v>
      </c>
      <c r="L4763" s="431" t="s">
        <v>408</v>
      </c>
      <c r="M4763" s="355" t="s">
        <v>13696</v>
      </c>
    </row>
    <row r="4764" spans="1:13">
      <c r="A4764" s="354">
        <v>45413</v>
      </c>
      <c r="B4764" s="355" t="s">
        <v>10516</v>
      </c>
      <c r="C4764" s="355" t="s">
        <v>10434</v>
      </c>
      <c r="D4764" s="355" t="s">
        <v>10517</v>
      </c>
      <c r="E4764" s="355" t="s">
        <v>2457</v>
      </c>
      <c r="F4764" s="355" t="s">
        <v>438</v>
      </c>
      <c r="G4764" s="355" t="s">
        <v>661</v>
      </c>
      <c r="H4764" s="430">
        <v>14214</v>
      </c>
      <c r="I4764" s="355">
        <f t="shared" si="84"/>
        <v>5</v>
      </c>
      <c r="J4764" s="430">
        <v>14214</v>
      </c>
      <c r="K4764" s="430">
        <v>7</v>
      </c>
      <c r="L4764" s="431" t="s">
        <v>408</v>
      </c>
      <c r="M4764" s="355" t="s">
        <v>13699</v>
      </c>
    </row>
    <row r="4765" spans="1:13">
      <c r="A4765" s="354">
        <v>45414</v>
      </c>
      <c r="B4765" s="355" t="s">
        <v>10518</v>
      </c>
      <c r="C4765" s="355" t="s">
        <v>479</v>
      </c>
      <c r="D4765" s="355" t="s">
        <v>10519</v>
      </c>
      <c r="E4765" s="355" t="s">
        <v>2457</v>
      </c>
      <c r="F4765" s="355" t="s">
        <v>438</v>
      </c>
      <c r="G4765" s="355" t="s">
        <v>661</v>
      </c>
      <c r="H4765" s="430">
        <v>46000</v>
      </c>
      <c r="I4765" s="355">
        <f t="shared" si="84"/>
        <v>5</v>
      </c>
      <c r="J4765" s="430">
        <v>46000</v>
      </c>
      <c r="K4765" s="430">
        <v>23</v>
      </c>
      <c r="L4765" s="431" t="s">
        <v>408</v>
      </c>
      <c r="M4765" s="355" t="s">
        <v>13696</v>
      </c>
    </row>
    <row r="4766" spans="1:13">
      <c r="A4766" s="354">
        <v>45414</v>
      </c>
      <c r="B4766" s="355" t="s">
        <v>10520</v>
      </c>
      <c r="C4766" s="355" t="s">
        <v>409</v>
      </c>
      <c r="D4766" s="355" t="s">
        <v>10521</v>
      </c>
      <c r="E4766" s="355" t="s">
        <v>2457</v>
      </c>
      <c r="F4766" s="355" t="s">
        <v>438</v>
      </c>
      <c r="G4766" s="355" t="s">
        <v>661</v>
      </c>
      <c r="H4766" s="430">
        <v>45960</v>
      </c>
      <c r="I4766" s="355">
        <f t="shared" si="84"/>
        <v>5</v>
      </c>
      <c r="J4766" s="430">
        <v>45960</v>
      </c>
      <c r="K4766" s="430">
        <v>23</v>
      </c>
      <c r="L4766" s="431" t="s">
        <v>408</v>
      </c>
      <c r="M4766" s="355" t="s">
        <v>13696</v>
      </c>
    </row>
    <row r="4767" spans="1:13">
      <c r="A4767" s="354">
        <v>45418</v>
      </c>
      <c r="B4767" s="355" t="s">
        <v>10522</v>
      </c>
      <c r="C4767" s="355" t="s">
        <v>404</v>
      </c>
      <c r="D4767" s="355" t="s">
        <v>10523</v>
      </c>
      <c r="E4767" s="355" t="s">
        <v>2457</v>
      </c>
      <c r="F4767" s="355" t="s">
        <v>438</v>
      </c>
      <c r="G4767" s="355" t="s">
        <v>661</v>
      </c>
      <c r="H4767" s="430">
        <v>38428</v>
      </c>
      <c r="I4767" s="355">
        <f t="shared" si="84"/>
        <v>5</v>
      </c>
      <c r="J4767" s="430">
        <v>38428</v>
      </c>
      <c r="K4767" s="430">
        <v>19</v>
      </c>
      <c r="L4767" s="431" t="s">
        <v>408</v>
      </c>
      <c r="M4767" s="355" t="s">
        <v>13696</v>
      </c>
    </row>
    <row r="4768" spans="1:13">
      <c r="A4768" s="354">
        <v>45418</v>
      </c>
      <c r="B4768" s="355" t="s">
        <v>10522</v>
      </c>
      <c r="C4768" s="355" t="s">
        <v>404</v>
      </c>
      <c r="D4768" s="355" t="s">
        <v>10523</v>
      </c>
      <c r="E4768" s="355" t="s">
        <v>2457</v>
      </c>
      <c r="F4768" s="355" t="s">
        <v>438</v>
      </c>
      <c r="G4768" s="355" t="s">
        <v>661</v>
      </c>
      <c r="H4768" s="430">
        <v>8092</v>
      </c>
      <c r="I4768" s="355">
        <f t="shared" si="84"/>
        <v>5</v>
      </c>
      <c r="J4768" s="430">
        <v>8092</v>
      </c>
      <c r="K4768" s="430">
        <v>4</v>
      </c>
      <c r="L4768" s="431" t="s">
        <v>408</v>
      </c>
      <c r="M4768" s="355" t="s">
        <v>13699</v>
      </c>
    </row>
    <row r="4769" spans="1:13">
      <c r="A4769" s="354">
        <v>45419</v>
      </c>
      <c r="B4769" s="355" t="s">
        <v>10524</v>
      </c>
      <c r="C4769" s="355" t="s">
        <v>415</v>
      </c>
      <c r="D4769" s="355" t="s">
        <v>10525</v>
      </c>
      <c r="E4769" s="355" t="s">
        <v>2457</v>
      </c>
      <c r="F4769" s="355" t="s">
        <v>438</v>
      </c>
      <c r="G4769" s="355" t="s">
        <v>661</v>
      </c>
      <c r="H4769" s="430">
        <v>46500</v>
      </c>
      <c r="I4769" s="355">
        <f t="shared" si="84"/>
        <v>5</v>
      </c>
      <c r="J4769" s="430">
        <v>46500</v>
      </c>
      <c r="K4769" s="430">
        <v>23</v>
      </c>
      <c r="L4769" s="431" t="s">
        <v>408</v>
      </c>
      <c r="M4769" s="355" t="s">
        <v>13696</v>
      </c>
    </row>
    <row r="4770" spans="1:13">
      <c r="A4770" s="354">
        <v>45420</v>
      </c>
      <c r="B4770" s="355" t="s">
        <v>10526</v>
      </c>
      <c r="C4770" s="355" t="s">
        <v>551</v>
      </c>
      <c r="D4770" s="355" t="s">
        <v>10527</v>
      </c>
      <c r="E4770" s="355" t="s">
        <v>2457</v>
      </c>
      <c r="F4770" s="355" t="s">
        <v>438</v>
      </c>
      <c r="G4770" s="355" t="s">
        <v>661</v>
      </c>
      <c r="H4770" s="430">
        <v>45040</v>
      </c>
      <c r="I4770" s="355">
        <f t="shared" si="84"/>
        <v>5</v>
      </c>
      <c r="J4770" s="430">
        <v>45040</v>
      </c>
      <c r="K4770" s="430">
        <v>23</v>
      </c>
      <c r="L4770" s="431" t="s">
        <v>408</v>
      </c>
      <c r="M4770" s="355" t="s">
        <v>13700</v>
      </c>
    </row>
    <row r="4771" spans="1:13">
      <c r="A4771" s="354">
        <v>45422</v>
      </c>
      <c r="B4771" s="355" t="s">
        <v>10528</v>
      </c>
      <c r="C4771" s="355" t="s">
        <v>404</v>
      </c>
      <c r="D4771" s="355" t="s">
        <v>10529</v>
      </c>
      <c r="E4771" s="355" t="s">
        <v>2457</v>
      </c>
      <c r="F4771" s="355" t="s">
        <v>438</v>
      </c>
      <c r="G4771" s="355" t="s">
        <v>661</v>
      </c>
      <c r="H4771" s="430">
        <v>47100</v>
      </c>
      <c r="I4771" s="355">
        <f t="shared" si="84"/>
        <v>5</v>
      </c>
      <c r="J4771" s="430">
        <v>47100</v>
      </c>
      <c r="K4771" s="430">
        <v>23</v>
      </c>
      <c r="L4771" s="431" t="s">
        <v>408</v>
      </c>
      <c r="M4771" s="355" t="s">
        <v>13700</v>
      </c>
    </row>
    <row r="4772" spans="1:13">
      <c r="A4772" s="354">
        <v>45420</v>
      </c>
      <c r="B4772" s="355" t="s">
        <v>10530</v>
      </c>
      <c r="C4772" s="355" t="s">
        <v>551</v>
      </c>
      <c r="D4772" s="355" t="s">
        <v>10531</v>
      </c>
      <c r="E4772" s="355" t="s">
        <v>491</v>
      </c>
      <c r="F4772" s="355" t="s">
        <v>492</v>
      </c>
      <c r="G4772" s="355" t="s">
        <v>661</v>
      </c>
      <c r="H4772" s="430">
        <v>45020</v>
      </c>
      <c r="I4772" s="355">
        <f t="shared" si="84"/>
        <v>5</v>
      </c>
      <c r="J4772" s="430">
        <v>45020</v>
      </c>
      <c r="K4772" s="430">
        <v>23</v>
      </c>
      <c r="L4772" s="431" t="s">
        <v>408</v>
      </c>
      <c r="M4772" s="355" t="s">
        <v>13700</v>
      </c>
    </row>
    <row r="4773" spans="1:13">
      <c r="A4773" s="354">
        <v>45421</v>
      </c>
      <c r="B4773" s="355" t="s">
        <v>10532</v>
      </c>
      <c r="C4773" s="355" t="s">
        <v>404</v>
      </c>
      <c r="D4773" s="355" t="s">
        <v>10533</v>
      </c>
      <c r="E4773" s="355" t="s">
        <v>2457</v>
      </c>
      <c r="F4773" s="355" t="s">
        <v>438</v>
      </c>
      <c r="G4773" s="355" t="s">
        <v>661</v>
      </c>
      <c r="H4773" s="430">
        <v>45420</v>
      </c>
      <c r="I4773" s="355">
        <f t="shared" si="84"/>
        <v>5</v>
      </c>
      <c r="J4773" s="430">
        <v>45420</v>
      </c>
      <c r="K4773" s="430">
        <v>23</v>
      </c>
      <c r="L4773" s="431" t="s">
        <v>408</v>
      </c>
      <c r="M4773" s="355" t="s">
        <v>13700</v>
      </c>
    </row>
    <row r="4774" spans="1:13">
      <c r="A4774" s="354">
        <v>45427</v>
      </c>
      <c r="B4774" s="355" t="s">
        <v>10534</v>
      </c>
      <c r="C4774" s="355" t="s">
        <v>472</v>
      </c>
      <c r="D4774" s="355" t="s">
        <v>10535</v>
      </c>
      <c r="E4774" s="355" t="s">
        <v>491</v>
      </c>
      <c r="F4774" s="355" t="s">
        <v>492</v>
      </c>
      <c r="G4774" s="355" t="s">
        <v>661</v>
      </c>
      <c r="H4774" s="430">
        <v>45720</v>
      </c>
      <c r="I4774" s="355">
        <f t="shared" si="84"/>
        <v>5</v>
      </c>
      <c r="J4774" s="430">
        <v>45720</v>
      </c>
      <c r="K4774" s="430">
        <v>23</v>
      </c>
      <c r="L4774" s="431" t="s">
        <v>408</v>
      </c>
      <c r="M4774" s="355" t="s">
        <v>13701</v>
      </c>
    </row>
    <row r="4775" spans="1:13">
      <c r="A4775" s="354">
        <v>45425</v>
      </c>
      <c r="B4775" s="355" t="s">
        <v>10536</v>
      </c>
      <c r="C4775" s="355" t="s">
        <v>404</v>
      </c>
      <c r="D4775" s="355" t="s">
        <v>10537</v>
      </c>
      <c r="E4775" s="355" t="s">
        <v>2457</v>
      </c>
      <c r="F4775" s="355" t="s">
        <v>438</v>
      </c>
      <c r="G4775" s="355" t="s">
        <v>661</v>
      </c>
      <c r="H4775" s="430">
        <v>45960</v>
      </c>
      <c r="I4775" s="355">
        <f t="shared" si="84"/>
        <v>5</v>
      </c>
      <c r="J4775" s="430">
        <v>45960</v>
      </c>
      <c r="K4775" s="430">
        <v>23</v>
      </c>
      <c r="L4775" s="431" t="s">
        <v>408</v>
      </c>
      <c r="M4775" s="355" t="s">
        <v>13700</v>
      </c>
    </row>
    <row r="4776" spans="1:13">
      <c r="A4776" s="354">
        <v>45426</v>
      </c>
      <c r="B4776" s="355" t="s">
        <v>10538</v>
      </c>
      <c r="C4776" s="355" t="s">
        <v>441</v>
      </c>
      <c r="D4776" s="355" t="s">
        <v>10539</v>
      </c>
      <c r="E4776" s="355" t="s">
        <v>2457</v>
      </c>
      <c r="F4776" s="355" t="s">
        <v>438</v>
      </c>
      <c r="G4776" s="355" t="s">
        <v>661</v>
      </c>
      <c r="H4776" s="430">
        <v>46000</v>
      </c>
      <c r="I4776" s="355">
        <f t="shared" si="84"/>
        <v>5</v>
      </c>
      <c r="J4776" s="430">
        <v>46000</v>
      </c>
      <c r="K4776" s="430">
        <v>23</v>
      </c>
      <c r="L4776" s="431" t="s">
        <v>408</v>
      </c>
      <c r="M4776" s="355" t="s">
        <v>13701</v>
      </c>
    </row>
    <row r="4777" spans="1:13">
      <c r="A4777" s="354">
        <v>45426</v>
      </c>
      <c r="B4777" s="355" t="s">
        <v>10540</v>
      </c>
      <c r="C4777" s="355" t="s">
        <v>410</v>
      </c>
      <c r="D4777" s="355" t="s">
        <v>10541</v>
      </c>
      <c r="E4777" s="355" t="s">
        <v>2457</v>
      </c>
      <c r="F4777" s="355" t="s">
        <v>438</v>
      </c>
      <c r="G4777" s="355" t="s">
        <v>661</v>
      </c>
      <c r="H4777" s="430">
        <v>45260</v>
      </c>
      <c r="I4777" s="355">
        <f t="shared" si="84"/>
        <v>5</v>
      </c>
      <c r="J4777" s="430">
        <v>45260</v>
      </c>
      <c r="K4777" s="430">
        <v>23</v>
      </c>
      <c r="L4777" s="431" t="s">
        <v>408</v>
      </c>
      <c r="M4777" s="355" t="s">
        <v>13701</v>
      </c>
    </row>
    <row r="4778" spans="1:13">
      <c r="A4778" s="354">
        <v>45427</v>
      </c>
      <c r="B4778" s="355" t="s">
        <v>10542</v>
      </c>
      <c r="C4778" s="355" t="s">
        <v>410</v>
      </c>
      <c r="D4778" s="355" t="s">
        <v>10543</v>
      </c>
      <c r="E4778" s="355" t="s">
        <v>2457</v>
      </c>
      <c r="F4778" s="355" t="s">
        <v>438</v>
      </c>
      <c r="G4778" s="355" t="s">
        <v>661</v>
      </c>
      <c r="H4778" s="430">
        <v>43860</v>
      </c>
      <c r="I4778" s="355">
        <f t="shared" si="84"/>
        <v>5</v>
      </c>
      <c r="J4778" s="430">
        <v>43860</v>
      </c>
      <c r="K4778" s="430">
        <v>23</v>
      </c>
      <c r="L4778" s="431" t="s">
        <v>408</v>
      </c>
      <c r="M4778" s="355" t="s">
        <v>13701</v>
      </c>
    </row>
    <row r="4779" spans="1:13">
      <c r="A4779" s="354">
        <v>45428</v>
      </c>
      <c r="B4779" s="355" t="s">
        <v>10544</v>
      </c>
      <c r="C4779" s="355" t="s">
        <v>404</v>
      </c>
      <c r="D4779" s="355" t="s">
        <v>10545</v>
      </c>
      <c r="E4779" s="355" t="s">
        <v>2457</v>
      </c>
      <c r="F4779" s="355" t="s">
        <v>438</v>
      </c>
      <c r="G4779" s="355" t="s">
        <v>661</v>
      </c>
      <c r="H4779" s="430">
        <v>45360</v>
      </c>
      <c r="I4779" s="355">
        <f t="shared" si="84"/>
        <v>5</v>
      </c>
      <c r="J4779" s="430">
        <v>45360</v>
      </c>
      <c r="K4779" s="430">
        <v>23</v>
      </c>
      <c r="L4779" s="431" t="s">
        <v>408</v>
      </c>
      <c r="M4779" s="355" t="s">
        <v>13701</v>
      </c>
    </row>
    <row r="4780" spans="1:13">
      <c r="A4780" s="354">
        <v>45428</v>
      </c>
      <c r="B4780" s="355" t="s">
        <v>10546</v>
      </c>
      <c r="C4780" s="355" t="s">
        <v>404</v>
      </c>
      <c r="D4780" s="355" t="s">
        <v>10547</v>
      </c>
      <c r="E4780" s="355" t="s">
        <v>2457</v>
      </c>
      <c r="F4780" s="355" t="s">
        <v>438</v>
      </c>
      <c r="G4780" s="355" t="s">
        <v>661</v>
      </c>
      <c r="H4780" s="430">
        <v>44600</v>
      </c>
      <c r="I4780" s="355">
        <f t="shared" si="84"/>
        <v>5</v>
      </c>
      <c r="J4780" s="430">
        <v>44600</v>
      </c>
      <c r="K4780" s="430">
        <v>23</v>
      </c>
      <c r="L4780" s="431" t="s">
        <v>408</v>
      </c>
      <c r="M4780" s="355" t="s">
        <v>13701</v>
      </c>
    </row>
    <row r="4781" spans="1:13">
      <c r="A4781" s="354">
        <v>45429</v>
      </c>
      <c r="B4781" s="355" t="s">
        <v>10548</v>
      </c>
      <c r="C4781" s="355" t="s">
        <v>10549</v>
      </c>
      <c r="D4781" s="355" t="s">
        <v>10550</v>
      </c>
      <c r="E4781" s="355" t="s">
        <v>2457</v>
      </c>
      <c r="F4781" s="355" t="s">
        <v>438</v>
      </c>
      <c r="G4781" s="355" t="s">
        <v>661</v>
      </c>
      <c r="H4781" s="430">
        <v>35561</v>
      </c>
      <c r="I4781" s="355">
        <f t="shared" si="84"/>
        <v>5</v>
      </c>
      <c r="J4781" s="430">
        <v>35561</v>
      </c>
      <c r="K4781" s="430">
        <v>18</v>
      </c>
      <c r="L4781" s="431" t="s">
        <v>408</v>
      </c>
      <c r="M4781" s="355" t="s">
        <v>13700</v>
      </c>
    </row>
    <row r="4782" spans="1:13">
      <c r="A4782" s="354">
        <v>45429</v>
      </c>
      <c r="B4782" s="355" t="s">
        <v>10548</v>
      </c>
      <c r="C4782" s="355" t="s">
        <v>10549</v>
      </c>
      <c r="D4782" s="355" t="s">
        <v>10550</v>
      </c>
      <c r="E4782" s="355" t="s">
        <v>2457</v>
      </c>
      <c r="F4782" s="355" t="s">
        <v>438</v>
      </c>
      <c r="G4782" s="355" t="s">
        <v>661</v>
      </c>
      <c r="H4782" s="430">
        <v>9879</v>
      </c>
      <c r="I4782" s="355">
        <f t="shared" si="84"/>
        <v>5</v>
      </c>
      <c r="J4782" s="430">
        <v>9879</v>
      </c>
      <c r="K4782" s="430">
        <v>5</v>
      </c>
      <c r="L4782" s="431" t="s">
        <v>408</v>
      </c>
      <c r="M4782" s="355" t="s">
        <v>13701</v>
      </c>
    </row>
    <row r="4783" spans="1:13">
      <c r="A4783" s="432">
        <v>45433</v>
      </c>
      <c r="B4783" s="355" t="s">
        <v>10551</v>
      </c>
      <c r="C4783" s="355" t="s">
        <v>409</v>
      </c>
      <c r="D4783" s="355" t="s">
        <v>10552</v>
      </c>
      <c r="E4783" s="355" t="s">
        <v>491</v>
      </c>
      <c r="F4783" s="355" t="s">
        <v>492</v>
      </c>
      <c r="G4783" s="355" t="s">
        <v>661</v>
      </c>
      <c r="H4783" s="430">
        <v>46580</v>
      </c>
      <c r="J4783" s="430">
        <v>46580</v>
      </c>
      <c r="K4783" s="430">
        <v>23</v>
      </c>
      <c r="L4783" s="355" t="s">
        <v>408</v>
      </c>
      <c r="M4783" s="355" t="s">
        <v>13702</v>
      </c>
    </row>
    <row r="4784" spans="1:13">
      <c r="A4784" s="354">
        <v>45436</v>
      </c>
      <c r="B4784" s="355" t="s">
        <v>10553</v>
      </c>
      <c r="C4784" s="355" t="s">
        <v>637</v>
      </c>
      <c r="D4784" s="355" t="s">
        <v>10554</v>
      </c>
      <c r="E4784" s="355" t="s">
        <v>491</v>
      </c>
      <c r="F4784" s="355" t="s">
        <v>492</v>
      </c>
      <c r="G4784" s="355" t="s">
        <v>661</v>
      </c>
      <c r="H4784" s="430">
        <v>43900</v>
      </c>
      <c r="I4784" s="355">
        <f t="shared" ref="I4784:I4842" si="85">MONTH(A4784)</f>
        <v>5</v>
      </c>
      <c r="J4784" s="430">
        <v>43900</v>
      </c>
      <c r="K4784" s="430">
        <v>23</v>
      </c>
      <c r="L4784" s="431" t="s">
        <v>408</v>
      </c>
      <c r="M4784" s="355" t="s">
        <v>13702</v>
      </c>
    </row>
    <row r="4785" spans="1:13">
      <c r="A4785" s="354">
        <v>45432</v>
      </c>
      <c r="B4785" s="355" t="s">
        <v>10555</v>
      </c>
      <c r="C4785" s="355" t="s">
        <v>409</v>
      </c>
      <c r="D4785" s="355" t="s">
        <v>10556</v>
      </c>
      <c r="E4785" s="355" t="s">
        <v>2457</v>
      </c>
      <c r="F4785" s="355" t="s">
        <v>438</v>
      </c>
      <c r="G4785" s="355" t="s">
        <v>661</v>
      </c>
      <c r="H4785" s="430">
        <v>15900</v>
      </c>
      <c r="I4785" s="355">
        <f t="shared" si="85"/>
        <v>5</v>
      </c>
      <c r="J4785" s="430">
        <v>15900</v>
      </c>
      <c r="K4785" s="430">
        <v>8</v>
      </c>
      <c r="L4785" s="431" t="s">
        <v>408</v>
      </c>
      <c r="M4785" s="355" t="s">
        <v>13702</v>
      </c>
    </row>
    <row r="4786" spans="1:13">
      <c r="A4786" s="354">
        <v>45432</v>
      </c>
      <c r="B4786" s="355" t="s">
        <v>10555</v>
      </c>
      <c r="C4786" s="355" t="s">
        <v>409</v>
      </c>
      <c r="D4786" s="355" t="s">
        <v>10556</v>
      </c>
      <c r="E4786" s="355" t="s">
        <v>2457</v>
      </c>
      <c r="F4786" s="355" t="s">
        <v>438</v>
      </c>
      <c r="G4786" s="355" t="s">
        <v>661</v>
      </c>
      <c r="H4786" s="430">
        <v>30080</v>
      </c>
      <c r="I4786" s="355">
        <f t="shared" si="85"/>
        <v>5</v>
      </c>
      <c r="J4786" s="430">
        <v>30080</v>
      </c>
      <c r="K4786" s="430">
        <v>15</v>
      </c>
      <c r="L4786" s="431" t="s">
        <v>408</v>
      </c>
      <c r="M4786" s="355" t="s">
        <v>13700</v>
      </c>
    </row>
    <row r="4787" spans="1:13">
      <c r="A4787" s="354">
        <v>45433</v>
      </c>
      <c r="B4787" s="355" t="s">
        <v>10557</v>
      </c>
      <c r="C4787" s="355" t="s">
        <v>2840</v>
      </c>
      <c r="D4787" s="355" t="s">
        <v>10558</v>
      </c>
      <c r="E4787" s="355" t="s">
        <v>2457</v>
      </c>
      <c r="F4787" s="355" t="s">
        <v>438</v>
      </c>
      <c r="G4787" s="355" t="s">
        <v>661</v>
      </c>
      <c r="H4787" s="430">
        <v>46580</v>
      </c>
      <c r="I4787" s="355">
        <f t="shared" si="85"/>
        <v>5</v>
      </c>
      <c r="J4787" s="430">
        <v>46580</v>
      </c>
      <c r="K4787" s="430">
        <v>23</v>
      </c>
      <c r="L4787" s="431" t="s">
        <v>408</v>
      </c>
      <c r="M4787" s="355" t="s">
        <v>13702</v>
      </c>
    </row>
    <row r="4788" spans="1:13">
      <c r="A4788" s="354">
        <v>45436</v>
      </c>
      <c r="B4788" s="355" t="s">
        <v>10559</v>
      </c>
      <c r="C4788" s="355" t="s">
        <v>409</v>
      </c>
      <c r="D4788" s="355" t="s">
        <v>10560</v>
      </c>
      <c r="E4788" s="355" t="s">
        <v>2457</v>
      </c>
      <c r="F4788" s="355" t="s">
        <v>438</v>
      </c>
      <c r="G4788" s="355" t="s">
        <v>661</v>
      </c>
      <c r="H4788" s="430">
        <v>46580</v>
      </c>
      <c r="I4788" s="355">
        <f t="shared" si="85"/>
        <v>5</v>
      </c>
      <c r="J4788" s="430">
        <v>46580</v>
      </c>
      <c r="K4788" s="430">
        <v>23</v>
      </c>
      <c r="L4788" s="431" t="s">
        <v>408</v>
      </c>
      <c r="M4788" s="355" t="s">
        <v>13702</v>
      </c>
    </row>
    <row r="4789" spans="1:13">
      <c r="A4789" s="354">
        <v>45442</v>
      </c>
      <c r="B4789" s="355" t="s">
        <v>10561</v>
      </c>
      <c r="C4789" s="355" t="s">
        <v>468</v>
      </c>
      <c r="D4789" s="355" t="s">
        <v>10562</v>
      </c>
      <c r="E4789" s="355" t="s">
        <v>491</v>
      </c>
      <c r="F4789" s="355" t="s">
        <v>492</v>
      </c>
      <c r="G4789" s="355" t="s">
        <v>661</v>
      </c>
      <c r="H4789" s="430">
        <v>45680</v>
      </c>
      <c r="I4789" s="355">
        <f t="shared" si="85"/>
        <v>5</v>
      </c>
      <c r="J4789" s="430">
        <v>45680</v>
      </c>
      <c r="K4789" s="430">
        <v>23</v>
      </c>
      <c r="L4789" s="431" t="s">
        <v>408</v>
      </c>
      <c r="M4789" s="355" t="s">
        <v>13703</v>
      </c>
    </row>
    <row r="4790" spans="1:13">
      <c r="A4790" s="354">
        <v>45442</v>
      </c>
      <c r="B4790" s="355" t="s">
        <v>10563</v>
      </c>
      <c r="C4790" s="355" t="s">
        <v>404</v>
      </c>
      <c r="D4790" s="355" t="s">
        <v>10564</v>
      </c>
      <c r="E4790" s="355" t="s">
        <v>2457</v>
      </c>
      <c r="F4790" s="355" t="s">
        <v>438</v>
      </c>
      <c r="G4790" s="355" t="s">
        <v>661</v>
      </c>
      <c r="H4790" s="430">
        <v>46620</v>
      </c>
      <c r="I4790" s="355">
        <f t="shared" si="85"/>
        <v>5</v>
      </c>
      <c r="J4790" s="430">
        <v>46620</v>
      </c>
      <c r="K4790" s="430">
        <v>23</v>
      </c>
      <c r="L4790" s="431" t="s">
        <v>408</v>
      </c>
      <c r="M4790" s="355" t="s">
        <v>13702</v>
      </c>
    </row>
    <row r="4791" spans="1:13">
      <c r="A4791" s="354">
        <v>45442</v>
      </c>
      <c r="B4791" s="355" t="s">
        <v>10565</v>
      </c>
      <c r="C4791" s="355" t="s">
        <v>410</v>
      </c>
      <c r="D4791" s="355" t="s">
        <v>10566</v>
      </c>
      <c r="E4791" s="355" t="s">
        <v>2457</v>
      </c>
      <c r="F4791" s="355" t="s">
        <v>438</v>
      </c>
      <c r="G4791" s="355" t="s">
        <v>661</v>
      </c>
      <c r="H4791" s="430">
        <v>10125</v>
      </c>
      <c r="I4791" s="355">
        <f t="shared" si="85"/>
        <v>5</v>
      </c>
      <c r="J4791" s="430">
        <v>10125</v>
      </c>
      <c r="K4791" s="430">
        <v>5</v>
      </c>
      <c r="L4791" s="431" t="s">
        <v>408</v>
      </c>
      <c r="M4791" s="355" t="s">
        <v>13703</v>
      </c>
    </row>
    <row r="4792" spans="1:13">
      <c r="A4792" s="354">
        <v>45442</v>
      </c>
      <c r="B4792" s="355" t="s">
        <v>10565</v>
      </c>
      <c r="C4792" s="355" t="s">
        <v>410</v>
      </c>
      <c r="D4792" s="355" t="s">
        <v>10566</v>
      </c>
      <c r="E4792" s="355" t="s">
        <v>2457</v>
      </c>
      <c r="F4792" s="355" t="s">
        <v>438</v>
      </c>
      <c r="G4792" s="355" t="s">
        <v>661</v>
      </c>
      <c r="H4792" s="430">
        <v>36455</v>
      </c>
      <c r="I4792" s="355">
        <f t="shared" si="85"/>
        <v>5</v>
      </c>
      <c r="J4792" s="430">
        <v>36455</v>
      </c>
      <c r="K4792" s="430">
        <v>18</v>
      </c>
      <c r="L4792" s="431" t="s">
        <v>408</v>
      </c>
      <c r="M4792" s="355" t="s">
        <v>13702</v>
      </c>
    </row>
    <row r="4793" spans="1:13">
      <c r="A4793" s="354">
        <v>45443</v>
      </c>
      <c r="B4793" s="355" t="s">
        <v>10567</v>
      </c>
      <c r="C4793" s="355" t="s">
        <v>404</v>
      </c>
      <c r="D4793" s="355" t="s">
        <v>10568</v>
      </c>
      <c r="E4793" s="355" t="s">
        <v>2457</v>
      </c>
      <c r="F4793" s="355" t="s">
        <v>438</v>
      </c>
      <c r="G4793" s="355" t="s">
        <v>661</v>
      </c>
      <c r="H4793" s="430">
        <v>45380</v>
      </c>
      <c r="I4793" s="355">
        <f t="shared" si="85"/>
        <v>5</v>
      </c>
      <c r="J4793" s="430">
        <v>45380</v>
      </c>
      <c r="K4793" s="430">
        <v>23</v>
      </c>
      <c r="L4793" s="431" t="s">
        <v>408</v>
      </c>
      <c r="M4793" s="355" t="s">
        <v>13703</v>
      </c>
    </row>
    <row r="4794" spans="1:13">
      <c r="A4794" s="354">
        <v>45446</v>
      </c>
      <c r="B4794" s="355" t="s">
        <v>10569</v>
      </c>
      <c r="C4794" s="355" t="s">
        <v>409</v>
      </c>
      <c r="D4794" s="355" t="s">
        <v>10570</v>
      </c>
      <c r="E4794" s="355" t="s">
        <v>2457</v>
      </c>
      <c r="F4794" s="355" t="s">
        <v>438</v>
      </c>
      <c r="G4794" s="355" t="s">
        <v>661</v>
      </c>
      <c r="H4794" s="430">
        <v>37984</v>
      </c>
      <c r="I4794" s="355">
        <f t="shared" si="85"/>
        <v>6</v>
      </c>
      <c r="J4794" s="430">
        <v>37984</v>
      </c>
      <c r="K4794" s="430">
        <v>19</v>
      </c>
      <c r="L4794" s="431" t="s">
        <v>408</v>
      </c>
      <c r="M4794" s="355" t="s">
        <v>13704</v>
      </c>
    </row>
    <row r="4795" spans="1:13">
      <c r="A4795" s="354">
        <v>45446</v>
      </c>
      <c r="B4795" s="355" t="s">
        <v>10569</v>
      </c>
      <c r="C4795" s="355" t="s">
        <v>409</v>
      </c>
      <c r="D4795" s="355" t="s">
        <v>10570</v>
      </c>
      <c r="E4795" s="355" t="s">
        <v>2457</v>
      </c>
      <c r="F4795" s="355" t="s">
        <v>438</v>
      </c>
      <c r="G4795" s="355" t="s">
        <v>661</v>
      </c>
      <c r="H4795" s="430">
        <v>7996</v>
      </c>
      <c r="I4795" s="355">
        <f t="shared" si="85"/>
        <v>6</v>
      </c>
      <c r="J4795" s="430">
        <v>7996</v>
      </c>
      <c r="K4795" s="430">
        <v>4</v>
      </c>
      <c r="L4795" s="355" t="s">
        <v>408</v>
      </c>
      <c r="M4795" s="355" t="s">
        <v>13703</v>
      </c>
    </row>
    <row r="4796" spans="1:13">
      <c r="A4796" s="354">
        <v>45447</v>
      </c>
      <c r="B4796" s="355" t="s">
        <v>10571</v>
      </c>
      <c r="C4796" s="355" t="s">
        <v>404</v>
      </c>
      <c r="D4796" s="355" t="s">
        <v>10572</v>
      </c>
      <c r="E4796" s="355" t="s">
        <v>2457</v>
      </c>
      <c r="F4796" s="355" t="s">
        <v>438</v>
      </c>
      <c r="G4796" s="355" t="s">
        <v>661</v>
      </c>
      <c r="H4796" s="430">
        <v>44860</v>
      </c>
      <c r="I4796" s="355">
        <f t="shared" si="85"/>
        <v>6</v>
      </c>
      <c r="J4796" s="430">
        <v>44860</v>
      </c>
      <c r="K4796" s="430">
        <v>23</v>
      </c>
      <c r="L4796" s="431" t="s">
        <v>408</v>
      </c>
      <c r="M4796" s="355" t="s">
        <v>13704</v>
      </c>
    </row>
    <row r="4797" spans="1:13">
      <c r="A4797" s="354">
        <v>45448</v>
      </c>
      <c r="B4797" s="355" t="s">
        <v>10573</v>
      </c>
      <c r="C4797" s="355" t="s">
        <v>441</v>
      </c>
      <c r="D4797" s="355" t="s">
        <v>10574</v>
      </c>
      <c r="E4797" s="355" t="s">
        <v>2457</v>
      </c>
      <c r="F4797" s="355" t="s">
        <v>438</v>
      </c>
      <c r="G4797" s="355" t="s">
        <v>661</v>
      </c>
      <c r="H4797" s="430">
        <v>45000</v>
      </c>
      <c r="I4797" s="355">
        <f t="shared" si="85"/>
        <v>6</v>
      </c>
      <c r="J4797" s="430">
        <v>45000</v>
      </c>
      <c r="K4797" s="430">
        <v>23</v>
      </c>
      <c r="L4797" s="431" t="s">
        <v>408</v>
      </c>
      <c r="M4797" s="355" t="s">
        <v>13704</v>
      </c>
    </row>
    <row r="4798" spans="1:13">
      <c r="A4798" s="354">
        <v>45449</v>
      </c>
      <c r="B4798" s="355" t="s">
        <v>10575</v>
      </c>
      <c r="C4798" s="355" t="s">
        <v>455</v>
      </c>
      <c r="D4798" s="355" t="s">
        <v>10576</v>
      </c>
      <c r="E4798" s="355" t="s">
        <v>2457</v>
      </c>
      <c r="F4798" s="355" t="s">
        <v>438</v>
      </c>
      <c r="G4798" s="355" t="s">
        <v>661</v>
      </c>
      <c r="H4798" s="430">
        <v>45380</v>
      </c>
      <c r="I4798" s="355">
        <f t="shared" si="85"/>
        <v>6</v>
      </c>
      <c r="J4798" s="430">
        <v>45380</v>
      </c>
      <c r="K4798" s="430">
        <v>23</v>
      </c>
      <c r="L4798" s="431" t="s">
        <v>408</v>
      </c>
      <c r="M4798" s="355" t="s">
        <v>13704</v>
      </c>
    </row>
    <row r="4799" spans="1:13">
      <c r="A4799" s="354">
        <v>45449</v>
      </c>
      <c r="B4799" s="355" t="s">
        <v>10577</v>
      </c>
      <c r="C4799" s="355" t="s">
        <v>455</v>
      </c>
      <c r="D4799" s="355" t="s">
        <v>10578</v>
      </c>
      <c r="E4799" s="355" t="s">
        <v>2457</v>
      </c>
      <c r="F4799" s="355" t="s">
        <v>438</v>
      </c>
      <c r="G4799" s="355" t="s">
        <v>661</v>
      </c>
      <c r="H4799" s="430">
        <v>45100</v>
      </c>
      <c r="I4799" s="355">
        <f t="shared" si="85"/>
        <v>6</v>
      </c>
      <c r="J4799" s="430">
        <v>45100</v>
      </c>
      <c r="K4799" s="430">
        <v>23</v>
      </c>
      <c r="L4799" s="431" t="s">
        <v>408</v>
      </c>
      <c r="M4799" s="355" t="s">
        <v>13704</v>
      </c>
    </row>
    <row r="4800" spans="1:13">
      <c r="A4800" s="354">
        <v>45451</v>
      </c>
      <c r="B4800" s="355" t="s">
        <v>10579</v>
      </c>
      <c r="C4800" s="355" t="s">
        <v>404</v>
      </c>
      <c r="D4800" s="355" t="s">
        <v>10580</v>
      </c>
      <c r="E4800" s="355" t="s">
        <v>2457</v>
      </c>
      <c r="F4800" s="355" t="s">
        <v>438</v>
      </c>
      <c r="G4800" s="355" t="s">
        <v>661</v>
      </c>
      <c r="H4800" s="430">
        <v>46780</v>
      </c>
      <c r="I4800" s="355">
        <f t="shared" si="85"/>
        <v>6</v>
      </c>
      <c r="J4800" s="430">
        <v>46780</v>
      </c>
      <c r="K4800" s="430">
        <v>23</v>
      </c>
      <c r="L4800" s="431" t="s">
        <v>408</v>
      </c>
      <c r="M4800" s="355" t="s">
        <v>13705</v>
      </c>
    </row>
    <row r="4801" spans="1:13">
      <c r="A4801" s="354">
        <v>45447</v>
      </c>
      <c r="B4801" s="355" t="s">
        <v>10581</v>
      </c>
      <c r="C4801" s="355" t="s">
        <v>498</v>
      </c>
      <c r="D4801" s="355" t="s">
        <v>10582</v>
      </c>
      <c r="E4801" s="355" t="s">
        <v>491</v>
      </c>
      <c r="F4801" s="355" t="s">
        <v>492</v>
      </c>
      <c r="G4801" s="355" t="s">
        <v>661</v>
      </c>
      <c r="H4801" s="430">
        <v>46780</v>
      </c>
      <c r="I4801" s="355">
        <f t="shared" si="85"/>
        <v>6</v>
      </c>
      <c r="J4801" s="430">
        <v>46780</v>
      </c>
      <c r="K4801" s="430">
        <v>23</v>
      </c>
      <c r="L4801" s="431" t="s">
        <v>408</v>
      </c>
      <c r="M4801" s="355" t="s">
        <v>13705</v>
      </c>
    </row>
    <row r="4802" spans="1:13">
      <c r="A4802" s="354">
        <v>45450</v>
      </c>
      <c r="B4802" s="355" t="s">
        <v>10583</v>
      </c>
      <c r="C4802" s="355" t="s">
        <v>498</v>
      </c>
      <c r="D4802" s="355" t="s">
        <v>10584</v>
      </c>
      <c r="E4802" s="355" t="s">
        <v>491</v>
      </c>
      <c r="F4802" s="355" t="s">
        <v>492</v>
      </c>
      <c r="G4802" s="355" t="s">
        <v>661</v>
      </c>
      <c r="H4802" s="430">
        <v>42940</v>
      </c>
      <c r="I4802" s="355">
        <f t="shared" si="85"/>
        <v>6</v>
      </c>
      <c r="J4802" s="430">
        <v>42940</v>
      </c>
      <c r="K4802" s="430">
        <v>22</v>
      </c>
      <c r="L4802" s="431" t="s">
        <v>408</v>
      </c>
      <c r="M4802" s="355" t="s">
        <v>13704</v>
      </c>
    </row>
    <row r="4803" spans="1:13">
      <c r="A4803" s="354">
        <v>45443</v>
      </c>
      <c r="B4803" s="355" t="s">
        <v>10585</v>
      </c>
      <c r="C4803" s="355" t="s">
        <v>10586</v>
      </c>
      <c r="D4803" s="355" t="s">
        <v>10587</v>
      </c>
      <c r="E4803" s="355" t="s">
        <v>665</v>
      </c>
      <c r="F4803" s="355" t="s">
        <v>666</v>
      </c>
      <c r="G4803" s="355" t="s">
        <v>661</v>
      </c>
      <c r="H4803" s="430">
        <v>45280</v>
      </c>
      <c r="I4803" s="355">
        <f t="shared" si="85"/>
        <v>5</v>
      </c>
      <c r="J4803" s="430">
        <v>45280</v>
      </c>
      <c r="K4803" s="430">
        <v>23</v>
      </c>
      <c r="L4803" s="431" t="s">
        <v>408</v>
      </c>
      <c r="M4803" s="355" t="s">
        <v>13703</v>
      </c>
    </row>
    <row r="4804" spans="1:13">
      <c r="A4804" s="354">
        <v>45443</v>
      </c>
      <c r="B4804" s="355" t="s">
        <v>10588</v>
      </c>
      <c r="C4804" s="355" t="s">
        <v>498</v>
      </c>
      <c r="D4804" s="355" t="s">
        <v>10589</v>
      </c>
      <c r="E4804" s="355" t="s">
        <v>665</v>
      </c>
      <c r="F4804" s="355" t="s">
        <v>666</v>
      </c>
      <c r="G4804" s="355" t="s">
        <v>661</v>
      </c>
      <c r="H4804" s="430">
        <v>45380</v>
      </c>
      <c r="I4804" s="355">
        <f t="shared" si="85"/>
        <v>5</v>
      </c>
      <c r="J4804" s="430">
        <v>45380</v>
      </c>
      <c r="K4804" s="430">
        <v>23</v>
      </c>
      <c r="L4804" s="431" t="s">
        <v>408</v>
      </c>
      <c r="M4804" s="355" t="s">
        <v>13703</v>
      </c>
    </row>
    <row r="4805" spans="1:13">
      <c r="A4805" s="354">
        <v>45443</v>
      </c>
      <c r="B4805" s="355" t="s">
        <v>10590</v>
      </c>
      <c r="C4805" s="355" t="s">
        <v>502</v>
      </c>
      <c r="D4805" s="355" t="s">
        <v>10591</v>
      </c>
      <c r="E4805" s="355" t="s">
        <v>665</v>
      </c>
      <c r="F4805" s="355" t="s">
        <v>666</v>
      </c>
      <c r="G4805" s="355" t="s">
        <v>661</v>
      </c>
      <c r="H4805" s="430">
        <v>45560</v>
      </c>
      <c r="I4805" s="355">
        <f t="shared" si="85"/>
        <v>5</v>
      </c>
      <c r="J4805" s="430">
        <v>45560</v>
      </c>
      <c r="K4805" s="430">
        <v>23</v>
      </c>
      <c r="L4805" s="431" t="s">
        <v>408</v>
      </c>
      <c r="M4805" s="355" t="s">
        <v>13703</v>
      </c>
    </row>
    <row r="4806" spans="1:13">
      <c r="A4806" s="354">
        <v>45443</v>
      </c>
      <c r="B4806" s="355" t="s">
        <v>10592</v>
      </c>
      <c r="C4806" s="355" t="s">
        <v>10593</v>
      </c>
      <c r="D4806" s="355" t="s">
        <v>10594</v>
      </c>
      <c r="E4806" s="355" t="s">
        <v>665</v>
      </c>
      <c r="F4806" s="355" t="s">
        <v>666</v>
      </c>
      <c r="G4806" s="355" t="s">
        <v>661</v>
      </c>
      <c r="H4806" s="430">
        <v>45460</v>
      </c>
      <c r="I4806" s="355">
        <f t="shared" si="85"/>
        <v>5</v>
      </c>
      <c r="J4806" s="430">
        <v>45460</v>
      </c>
      <c r="K4806" s="430">
        <v>23</v>
      </c>
      <c r="L4806" s="431" t="s">
        <v>408</v>
      </c>
      <c r="M4806" s="355" t="s">
        <v>13703</v>
      </c>
    </row>
    <row r="4807" spans="1:13">
      <c r="A4807" s="354">
        <v>45453</v>
      </c>
      <c r="B4807" s="355" t="s">
        <v>10595</v>
      </c>
      <c r="C4807" s="355" t="s">
        <v>455</v>
      </c>
      <c r="D4807" s="355" t="s">
        <v>10596</v>
      </c>
      <c r="E4807" s="355" t="s">
        <v>2457</v>
      </c>
      <c r="F4807" s="355" t="s">
        <v>438</v>
      </c>
      <c r="G4807" s="355" t="s">
        <v>661</v>
      </c>
      <c r="H4807" s="430">
        <v>46920</v>
      </c>
      <c r="I4807" s="355">
        <f t="shared" si="85"/>
        <v>6</v>
      </c>
      <c r="J4807" s="430">
        <v>46920</v>
      </c>
      <c r="K4807" s="430">
        <v>23</v>
      </c>
      <c r="L4807" s="431" t="s">
        <v>408</v>
      </c>
      <c r="M4807" s="355" t="s">
        <v>13705</v>
      </c>
    </row>
    <row r="4808" spans="1:13">
      <c r="A4808" s="354">
        <v>45454</v>
      </c>
      <c r="B4808" s="355" t="s">
        <v>10597</v>
      </c>
      <c r="C4808" s="355" t="s">
        <v>409</v>
      </c>
      <c r="D4808" s="355" t="s">
        <v>10598</v>
      </c>
      <c r="E4808" s="355" t="s">
        <v>2457</v>
      </c>
      <c r="F4808" s="355" t="s">
        <v>438</v>
      </c>
      <c r="G4808" s="355" t="s">
        <v>661</v>
      </c>
      <c r="H4808" s="430">
        <v>46940</v>
      </c>
      <c r="I4808" s="355">
        <f t="shared" si="85"/>
        <v>6</v>
      </c>
      <c r="J4808" s="430">
        <v>46940</v>
      </c>
      <c r="K4808" s="430">
        <v>23</v>
      </c>
      <c r="L4808" s="431" t="s">
        <v>408</v>
      </c>
      <c r="M4808" s="355" t="s">
        <v>13705</v>
      </c>
    </row>
    <row r="4809" spans="1:13">
      <c r="A4809" s="354">
        <v>45455</v>
      </c>
      <c r="B4809" s="355" t="s">
        <v>10599</v>
      </c>
      <c r="C4809" s="355" t="s">
        <v>410</v>
      </c>
      <c r="D4809" s="355" t="s">
        <v>10600</v>
      </c>
      <c r="E4809" s="355" t="s">
        <v>2457</v>
      </c>
      <c r="F4809" s="355" t="s">
        <v>438</v>
      </c>
      <c r="G4809" s="355" t="s">
        <v>661</v>
      </c>
      <c r="H4809" s="430">
        <v>47540</v>
      </c>
      <c r="I4809" s="355">
        <f t="shared" si="85"/>
        <v>6</v>
      </c>
      <c r="J4809" s="430">
        <v>47540</v>
      </c>
      <c r="K4809" s="430">
        <v>23</v>
      </c>
      <c r="L4809" s="431" t="s">
        <v>408</v>
      </c>
      <c r="M4809" s="355" t="s">
        <v>13705</v>
      </c>
    </row>
    <row r="4810" spans="1:13">
      <c r="A4810" s="354">
        <v>45456</v>
      </c>
      <c r="B4810" s="355" t="s">
        <v>10601</v>
      </c>
      <c r="C4810" s="355" t="s">
        <v>455</v>
      </c>
      <c r="D4810" s="355" t="s">
        <v>10602</v>
      </c>
      <c r="E4810" s="355" t="s">
        <v>2457</v>
      </c>
      <c r="F4810" s="355" t="s">
        <v>438</v>
      </c>
      <c r="G4810" s="355" t="s">
        <v>661</v>
      </c>
      <c r="H4810" s="430">
        <v>46240</v>
      </c>
      <c r="I4810" s="355">
        <f t="shared" si="85"/>
        <v>6</v>
      </c>
      <c r="J4810" s="430">
        <v>46240</v>
      </c>
      <c r="K4810" s="430">
        <v>23</v>
      </c>
      <c r="L4810" s="431" t="s">
        <v>408</v>
      </c>
      <c r="M4810" s="355" t="s">
        <v>13706</v>
      </c>
    </row>
    <row r="4811" spans="1:13">
      <c r="A4811" s="354">
        <v>45456</v>
      </c>
      <c r="B4811" s="355" t="s">
        <v>10603</v>
      </c>
      <c r="C4811" s="355" t="s">
        <v>410</v>
      </c>
      <c r="D4811" s="355" t="s">
        <v>10604</v>
      </c>
      <c r="E4811" s="355" t="s">
        <v>2457</v>
      </c>
      <c r="F4811" s="355" t="s">
        <v>438</v>
      </c>
      <c r="G4811" s="355" t="s">
        <v>661</v>
      </c>
      <c r="H4811" s="430">
        <v>46420</v>
      </c>
      <c r="I4811" s="355">
        <f t="shared" si="85"/>
        <v>6</v>
      </c>
      <c r="J4811" s="430">
        <v>46420</v>
      </c>
      <c r="K4811" s="430">
        <v>23</v>
      </c>
      <c r="L4811" s="431" t="s">
        <v>408</v>
      </c>
      <c r="M4811" s="355" t="s">
        <v>13706</v>
      </c>
    </row>
    <row r="4812" spans="1:13">
      <c r="A4812" s="354">
        <v>45457</v>
      </c>
      <c r="B4812" s="355" t="s">
        <v>10605</v>
      </c>
      <c r="C4812" s="355" t="s">
        <v>404</v>
      </c>
      <c r="D4812" s="355" t="s">
        <v>10606</v>
      </c>
      <c r="E4812" s="355" t="s">
        <v>2457</v>
      </c>
      <c r="F4812" s="355" t="s">
        <v>438</v>
      </c>
      <c r="G4812" s="355" t="s">
        <v>661</v>
      </c>
      <c r="H4812" s="430">
        <v>46460</v>
      </c>
      <c r="I4812" s="355">
        <f t="shared" si="85"/>
        <v>6</v>
      </c>
      <c r="J4812" s="430">
        <v>46460</v>
      </c>
      <c r="K4812" s="430">
        <v>23</v>
      </c>
      <c r="L4812" s="431" t="s">
        <v>408</v>
      </c>
      <c r="M4812" s="355" t="s">
        <v>13706</v>
      </c>
    </row>
    <row r="4813" spans="1:13">
      <c r="A4813" s="354">
        <v>45460</v>
      </c>
      <c r="B4813" s="355" t="s">
        <v>10607</v>
      </c>
      <c r="C4813" s="355" t="s">
        <v>441</v>
      </c>
      <c r="D4813" s="355" t="s">
        <v>10608</v>
      </c>
      <c r="E4813" s="355" t="s">
        <v>2457</v>
      </c>
      <c r="F4813" s="355" t="s">
        <v>438</v>
      </c>
      <c r="G4813" s="355" t="s">
        <v>661</v>
      </c>
      <c r="H4813" s="430">
        <v>40888</v>
      </c>
      <c r="I4813" s="355">
        <f t="shared" si="85"/>
        <v>6</v>
      </c>
      <c r="J4813" s="430">
        <v>40888</v>
      </c>
      <c r="K4813" s="430">
        <v>20</v>
      </c>
      <c r="L4813" s="431" t="s">
        <v>408</v>
      </c>
      <c r="M4813" s="355" t="s">
        <v>13705</v>
      </c>
    </row>
    <row r="4814" spans="1:13">
      <c r="A4814" s="354">
        <v>45460</v>
      </c>
      <c r="B4814" s="355" t="s">
        <v>10607</v>
      </c>
      <c r="C4814" s="355" t="s">
        <v>441</v>
      </c>
      <c r="D4814" s="355" t="s">
        <v>10608</v>
      </c>
      <c r="E4814" s="355" t="s">
        <v>2457</v>
      </c>
      <c r="F4814" s="355" t="s">
        <v>438</v>
      </c>
      <c r="G4814" s="355" t="s">
        <v>661</v>
      </c>
      <c r="H4814" s="430">
        <v>6132</v>
      </c>
      <c r="I4814" s="355">
        <f t="shared" si="85"/>
        <v>6</v>
      </c>
      <c r="J4814" s="430">
        <v>6132</v>
      </c>
      <c r="K4814" s="430">
        <v>3</v>
      </c>
      <c r="L4814" s="431" t="s">
        <v>408</v>
      </c>
      <c r="M4814" s="355" t="s">
        <v>13704</v>
      </c>
    </row>
    <row r="4815" spans="1:13">
      <c r="A4815" s="354">
        <v>45461</v>
      </c>
      <c r="B4815" s="355" t="s">
        <v>10609</v>
      </c>
      <c r="C4815" s="355" t="s">
        <v>415</v>
      </c>
      <c r="D4815" s="355" t="s">
        <v>10610</v>
      </c>
      <c r="E4815" s="355" t="s">
        <v>2457</v>
      </c>
      <c r="F4815" s="355" t="s">
        <v>438</v>
      </c>
      <c r="G4815" s="355" t="s">
        <v>661</v>
      </c>
      <c r="H4815" s="430">
        <v>18414</v>
      </c>
      <c r="I4815" s="355">
        <f t="shared" si="85"/>
        <v>6</v>
      </c>
      <c r="J4815" s="430">
        <v>18414</v>
      </c>
      <c r="K4815" s="430">
        <v>9</v>
      </c>
      <c r="L4815" s="431" t="s">
        <v>408</v>
      </c>
      <c r="M4815" s="355" t="s">
        <v>13707</v>
      </c>
    </row>
    <row r="4816" spans="1:13">
      <c r="A4816" s="354">
        <v>45461</v>
      </c>
      <c r="B4816" s="355" t="s">
        <v>10609</v>
      </c>
      <c r="C4816" s="355" t="s">
        <v>415</v>
      </c>
      <c r="D4816" s="355" t="s">
        <v>10610</v>
      </c>
      <c r="E4816" s="355" t="s">
        <v>2457</v>
      </c>
      <c r="F4816" s="355" t="s">
        <v>438</v>
      </c>
      <c r="G4816" s="355" t="s">
        <v>661</v>
      </c>
      <c r="H4816" s="430">
        <v>28646</v>
      </c>
      <c r="I4816" s="355">
        <f t="shared" si="85"/>
        <v>6</v>
      </c>
      <c r="J4816" s="430">
        <v>28646</v>
      </c>
      <c r="K4816" s="430">
        <v>14</v>
      </c>
      <c r="L4816" s="431" t="s">
        <v>408</v>
      </c>
      <c r="M4816" s="355" t="s">
        <v>13705</v>
      </c>
    </row>
    <row r="4817" spans="1:13">
      <c r="A4817" s="354">
        <v>45461</v>
      </c>
      <c r="B4817" s="355" t="s">
        <v>10611</v>
      </c>
      <c r="C4817" s="355" t="s">
        <v>409</v>
      </c>
      <c r="D4817" s="355" t="s">
        <v>10612</v>
      </c>
      <c r="E4817" s="355" t="s">
        <v>2457</v>
      </c>
      <c r="F4817" s="355" t="s">
        <v>438</v>
      </c>
      <c r="G4817" s="355" t="s">
        <v>661</v>
      </c>
      <c r="H4817" s="430">
        <v>46380</v>
      </c>
      <c r="I4817" s="355">
        <f t="shared" si="85"/>
        <v>6</v>
      </c>
      <c r="J4817" s="430">
        <v>46380</v>
      </c>
      <c r="K4817" s="430">
        <v>23</v>
      </c>
      <c r="L4817" s="431" t="s">
        <v>408</v>
      </c>
      <c r="M4817" s="355" t="s">
        <v>13707</v>
      </c>
    </row>
    <row r="4818" spans="1:13">
      <c r="A4818" s="354">
        <v>45462</v>
      </c>
      <c r="B4818" s="355" t="s">
        <v>10613</v>
      </c>
      <c r="C4818" s="355" t="s">
        <v>410</v>
      </c>
      <c r="D4818" s="355" t="s">
        <v>10614</v>
      </c>
      <c r="E4818" s="355" t="s">
        <v>2457</v>
      </c>
      <c r="F4818" s="355" t="s">
        <v>438</v>
      </c>
      <c r="G4818" s="355" t="s">
        <v>661</v>
      </c>
      <c r="H4818" s="430">
        <v>46480</v>
      </c>
      <c r="I4818" s="355">
        <f t="shared" si="85"/>
        <v>6</v>
      </c>
      <c r="J4818" s="430">
        <v>46480</v>
      </c>
      <c r="K4818" s="430">
        <v>23</v>
      </c>
      <c r="L4818" s="431" t="s">
        <v>408</v>
      </c>
      <c r="M4818" s="355" t="s">
        <v>13707</v>
      </c>
    </row>
    <row r="4819" spans="1:13">
      <c r="A4819" s="354">
        <v>45463</v>
      </c>
      <c r="B4819" s="355" t="s">
        <v>10615</v>
      </c>
      <c r="C4819" s="355" t="s">
        <v>453</v>
      </c>
      <c r="D4819" s="355" t="s">
        <v>10616</v>
      </c>
      <c r="E4819" s="355" t="s">
        <v>2457</v>
      </c>
      <c r="F4819" s="355" t="s">
        <v>438</v>
      </c>
      <c r="G4819" s="355" t="s">
        <v>661</v>
      </c>
      <c r="H4819" s="430">
        <v>45860</v>
      </c>
      <c r="I4819" s="355">
        <f t="shared" si="85"/>
        <v>6</v>
      </c>
      <c r="J4819" s="430">
        <v>45860</v>
      </c>
      <c r="K4819" s="430">
        <v>23</v>
      </c>
      <c r="L4819" s="431" t="s">
        <v>408</v>
      </c>
      <c r="M4819" s="355" t="s">
        <v>13707</v>
      </c>
    </row>
    <row r="4820" spans="1:13">
      <c r="A4820" s="354">
        <v>45463</v>
      </c>
      <c r="B4820" s="355" t="s">
        <v>10617</v>
      </c>
      <c r="C4820" s="355" t="s">
        <v>415</v>
      </c>
      <c r="D4820" s="355" t="s">
        <v>10618</v>
      </c>
      <c r="E4820" s="355" t="s">
        <v>2457</v>
      </c>
      <c r="F4820" s="355" t="s">
        <v>438</v>
      </c>
      <c r="G4820" s="355" t="s">
        <v>661</v>
      </c>
      <c r="H4820" s="430">
        <v>42036</v>
      </c>
      <c r="I4820" s="355">
        <f t="shared" si="85"/>
        <v>6</v>
      </c>
      <c r="J4820" s="430">
        <v>42036</v>
      </c>
      <c r="K4820" s="430">
        <v>21</v>
      </c>
      <c r="L4820" s="431" t="s">
        <v>408</v>
      </c>
      <c r="M4820" s="355" t="s">
        <v>13707</v>
      </c>
    </row>
    <row r="4821" spans="1:13">
      <c r="A4821" s="354">
        <v>45463</v>
      </c>
      <c r="B4821" s="355" t="s">
        <v>10617</v>
      </c>
      <c r="C4821" s="355" t="s">
        <v>415</v>
      </c>
      <c r="D4821" s="355" t="s">
        <v>10618</v>
      </c>
      <c r="E4821" s="355" t="s">
        <v>2457</v>
      </c>
      <c r="F4821" s="355" t="s">
        <v>438</v>
      </c>
      <c r="G4821" s="355" t="s">
        <v>661</v>
      </c>
      <c r="H4821" s="430">
        <v>4004</v>
      </c>
      <c r="I4821" s="355">
        <f t="shared" si="85"/>
        <v>6</v>
      </c>
      <c r="J4821" s="430">
        <v>4004</v>
      </c>
      <c r="K4821" s="430">
        <v>2</v>
      </c>
      <c r="L4821" s="431" t="s">
        <v>408</v>
      </c>
      <c r="M4821" s="355" t="s">
        <v>13705</v>
      </c>
    </row>
    <row r="4822" spans="1:13">
      <c r="A4822" s="354">
        <v>45464</v>
      </c>
      <c r="B4822" s="355" t="s">
        <v>10619</v>
      </c>
      <c r="C4822" s="355" t="s">
        <v>409</v>
      </c>
      <c r="D4822" s="355" t="s">
        <v>10620</v>
      </c>
      <c r="E4822" s="355" t="s">
        <v>2457</v>
      </c>
      <c r="F4822" s="355" t="s">
        <v>438</v>
      </c>
      <c r="G4822" s="355" t="s">
        <v>661</v>
      </c>
      <c r="H4822" s="430">
        <v>16016</v>
      </c>
      <c r="I4822" s="355">
        <f t="shared" si="85"/>
        <v>6</v>
      </c>
      <c r="J4822" s="430">
        <v>16016</v>
      </c>
      <c r="K4822" s="430">
        <v>8</v>
      </c>
      <c r="L4822" s="431" t="s">
        <v>408</v>
      </c>
      <c r="M4822" s="355" t="s">
        <v>13706</v>
      </c>
    </row>
    <row r="4823" spans="1:13">
      <c r="A4823" s="354">
        <v>45464</v>
      </c>
      <c r="B4823" s="355" t="s">
        <v>10619</v>
      </c>
      <c r="C4823" s="355" t="s">
        <v>409</v>
      </c>
      <c r="D4823" s="355" t="s">
        <v>10620</v>
      </c>
      <c r="E4823" s="355" t="s">
        <v>2457</v>
      </c>
      <c r="F4823" s="355" t="s">
        <v>438</v>
      </c>
      <c r="G4823" s="355" t="s">
        <v>661</v>
      </c>
      <c r="H4823" s="430">
        <v>30024</v>
      </c>
      <c r="I4823" s="355">
        <f t="shared" si="85"/>
        <v>6</v>
      </c>
      <c r="J4823" s="430">
        <v>30024</v>
      </c>
      <c r="K4823" s="430">
        <v>15</v>
      </c>
      <c r="L4823" s="431" t="s">
        <v>408</v>
      </c>
      <c r="M4823" s="355" t="s">
        <v>13707</v>
      </c>
    </row>
    <row r="4824" spans="1:13">
      <c r="A4824" s="354">
        <v>45470</v>
      </c>
      <c r="B4824" s="355" t="s">
        <v>10621</v>
      </c>
      <c r="C4824" s="355" t="s">
        <v>455</v>
      </c>
      <c r="D4824" s="355" t="s">
        <v>10622</v>
      </c>
      <c r="E4824" s="355" t="s">
        <v>491</v>
      </c>
      <c r="F4824" s="355" t="s">
        <v>492</v>
      </c>
      <c r="G4824" s="355" t="s">
        <v>661</v>
      </c>
      <c r="H4824" s="430">
        <v>45960</v>
      </c>
      <c r="I4824" s="355">
        <f t="shared" si="85"/>
        <v>6</v>
      </c>
      <c r="J4824" s="430">
        <v>45960</v>
      </c>
      <c r="K4824" s="430">
        <v>23</v>
      </c>
      <c r="L4824" s="431" t="s">
        <v>408</v>
      </c>
      <c r="M4824" s="355" t="s">
        <v>13708</v>
      </c>
    </row>
    <row r="4825" spans="1:13">
      <c r="A4825" s="354">
        <v>45467</v>
      </c>
      <c r="B4825" s="355" t="s">
        <v>10623</v>
      </c>
      <c r="C4825" s="355" t="s">
        <v>2840</v>
      </c>
      <c r="D4825" s="355" t="s">
        <v>10624</v>
      </c>
      <c r="E4825" s="355" t="s">
        <v>2457</v>
      </c>
      <c r="F4825" s="355" t="s">
        <v>438</v>
      </c>
      <c r="G4825" s="355" t="s">
        <v>661</v>
      </c>
      <c r="H4825" s="430">
        <v>46880</v>
      </c>
      <c r="I4825" s="355">
        <f t="shared" si="85"/>
        <v>6</v>
      </c>
      <c r="J4825" s="430">
        <v>46880</v>
      </c>
      <c r="K4825" s="430">
        <v>23</v>
      </c>
      <c r="L4825" s="431" t="s">
        <v>408</v>
      </c>
      <c r="M4825" s="355" t="s">
        <v>13708</v>
      </c>
    </row>
    <row r="4826" spans="1:13">
      <c r="A4826" s="354">
        <v>45468</v>
      </c>
      <c r="B4826" s="355" t="s">
        <v>10625</v>
      </c>
      <c r="C4826" s="355" t="s">
        <v>410</v>
      </c>
      <c r="D4826" s="355" t="s">
        <v>10626</v>
      </c>
      <c r="E4826" s="355" t="s">
        <v>2457</v>
      </c>
      <c r="F4826" s="355" t="s">
        <v>438</v>
      </c>
      <c r="G4826" s="355" t="s">
        <v>661</v>
      </c>
      <c r="H4826" s="430">
        <v>46060</v>
      </c>
      <c r="I4826" s="355">
        <f t="shared" si="85"/>
        <v>6</v>
      </c>
      <c r="J4826" s="430">
        <v>46060</v>
      </c>
      <c r="K4826" s="430">
        <v>23</v>
      </c>
      <c r="L4826" s="431" t="s">
        <v>408</v>
      </c>
      <c r="M4826" s="355" t="s">
        <v>13706</v>
      </c>
    </row>
    <row r="4827" spans="1:13">
      <c r="A4827" s="354">
        <v>45469</v>
      </c>
      <c r="B4827" s="355" t="s">
        <v>10627</v>
      </c>
      <c r="C4827" s="355" t="s">
        <v>415</v>
      </c>
      <c r="D4827" s="355" t="s">
        <v>10628</v>
      </c>
      <c r="E4827" s="355" t="s">
        <v>2457</v>
      </c>
      <c r="F4827" s="355" t="s">
        <v>438</v>
      </c>
      <c r="G4827" s="355" t="s">
        <v>661</v>
      </c>
      <c r="H4827" s="430">
        <v>46620</v>
      </c>
      <c r="I4827" s="355">
        <f t="shared" si="85"/>
        <v>6</v>
      </c>
      <c r="J4827" s="430">
        <v>46620</v>
      </c>
      <c r="K4827" s="430">
        <v>23</v>
      </c>
      <c r="L4827" s="431" t="s">
        <v>408</v>
      </c>
      <c r="M4827" s="355" t="s">
        <v>13708</v>
      </c>
    </row>
    <row r="4828" spans="1:13">
      <c r="A4828" s="354">
        <v>45469</v>
      </c>
      <c r="B4828" s="355" t="s">
        <v>10629</v>
      </c>
      <c r="C4828" s="355" t="s">
        <v>10630</v>
      </c>
      <c r="D4828" s="355" t="s">
        <v>10631</v>
      </c>
      <c r="E4828" s="355" t="s">
        <v>2457</v>
      </c>
      <c r="F4828" s="355" t="s">
        <v>438</v>
      </c>
      <c r="G4828" s="355" t="s">
        <v>661</v>
      </c>
      <c r="H4828" s="430">
        <v>46680</v>
      </c>
      <c r="I4828" s="355">
        <f t="shared" si="85"/>
        <v>6</v>
      </c>
      <c r="J4828" s="430">
        <v>46680</v>
      </c>
      <c r="K4828" s="430">
        <v>23</v>
      </c>
      <c r="L4828" s="431" t="s">
        <v>408</v>
      </c>
      <c r="M4828" s="355" t="s">
        <v>13708</v>
      </c>
    </row>
    <row r="4829" spans="1:13">
      <c r="A4829" s="354">
        <v>45470</v>
      </c>
      <c r="B4829" s="355" t="s">
        <v>10632</v>
      </c>
      <c r="C4829" s="355" t="s">
        <v>404</v>
      </c>
      <c r="D4829" s="355" t="s">
        <v>10633</v>
      </c>
      <c r="E4829" s="355" t="s">
        <v>2457</v>
      </c>
      <c r="F4829" s="355" t="s">
        <v>438</v>
      </c>
      <c r="G4829" s="355" t="s">
        <v>661</v>
      </c>
      <c r="H4829" s="430">
        <v>46440</v>
      </c>
      <c r="I4829" s="355">
        <f t="shared" si="85"/>
        <v>6</v>
      </c>
      <c r="J4829" s="430">
        <v>46440</v>
      </c>
      <c r="K4829" s="430">
        <v>23</v>
      </c>
      <c r="L4829" s="431" t="s">
        <v>408</v>
      </c>
      <c r="M4829" s="355" t="s">
        <v>13708</v>
      </c>
    </row>
    <row r="4830" spans="1:13">
      <c r="A4830" s="354">
        <v>45471</v>
      </c>
      <c r="B4830" s="355" t="s">
        <v>10634</v>
      </c>
      <c r="C4830" s="355" t="s">
        <v>443</v>
      </c>
      <c r="D4830" s="355" t="s">
        <v>10635</v>
      </c>
      <c r="E4830" s="355" t="s">
        <v>2457</v>
      </c>
      <c r="F4830" s="355" t="s">
        <v>438</v>
      </c>
      <c r="G4830" s="355" t="s">
        <v>661</v>
      </c>
      <c r="H4830" s="430">
        <v>46200</v>
      </c>
      <c r="I4830" s="355">
        <f t="shared" si="85"/>
        <v>6</v>
      </c>
      <c r="J4830" s="430">
        <v>46200</v>
      </c>
      <c r="K4830" s="430">
        <v>23</v>
      </c>
      <c r="L4830" s="431" t="s">
        <v>408</v>
      </c>
      <c r="M4830" s="355" t="s">
        <v>13706</v>
      </c>
    </row>
    <row r="4831" spans="1:13">
      <c r="A4831" s="354">
        <v>45471</v>
      </c>
      <c r="B4831" s="355" t="s">
        <v>10636</v>
      </c>
      <c r="C4831" s="355" t="s">
        <v>409</v>
      </c>
      <c r="D4831" s="355" t="s">
        <v>10637</v>
      </c>
      <c r="E4831" s="355" t="s">
        <v>2457</v>
      </c>
      <c r="F4831" s="355" t="s">
        <v>438</v>
      </c>
      <c r="G4831" s="355" t="s">
        <v>661</v>
      </c>
      <c r="H4831" s="430">
        <v>45520</v>
      </c>
      <c r="I4831" s="355">
        <f t="shared" si="85"/>
        <v>6</v>
      </c>
      <c r="J4831" s="430">
        <v>45520</v>
      </c>
      <c r="K4831" s="430">
        <v>23</v>
      </c>
      <c r="L4831" s="431" t="s">
        <v>408</v>
      </c>
      <c r="M4831" s="355" t="s">
        <v>13706</v>
      </c>
    </row>
    <row r="4832" spans="1:13">
      <c r="A4832" s="354">
        <v>45474</v>
      </c>
      <c r="B4832" s="355" t="s">
        <v>10638</v>
      </c>
      <c r="C4832" s="355" t="s">
        <v>410</v>
      </c>
      <c r="D4832" s="355" t="s">
        <v>10639</v>
      </c>
      <c r="E4832" s="355" t="s">
        <v>2457</v>
      </c>
      <c r="F4832" s="355" t="s">
        <v>438</v>
      </c>
      <c r="G4832" s="355" t="s">
        <v>661</v>
      </c>
      <c r="H4832" s="430">
        <v>46100</v>
      </c>
      <c r="I4832" s="355">
        <f t="shared" si="85"/>
        <v>7</v>
      </c>
      <c r="J4832" s="430">
        <v>46100</v>
      </c>
      <c r="K4832" s="430">
        <v>23</v>
      </c>
      <c r="L4832" s="431" t="s">
        <v>408</v>
      </c>
      <c r="M4832" s="355" t="s">
        <v>13709</v>
      </c>
    </row>
    <row r="4833" spans="1:13">
      <c r="A4833" s="354">
        <v>45474</v>
      </c>
      <c r="B4833" s="355" t="s">
        <v>10640</v>
      </c>
      <c r="C4833" s="355" t="s">
        <v>443</v>
      </c>
      <c r="D4833" s="355" t="s">
        <v>10641</v>
      </c>
      <c r="E4833" s="355" t="s">
        <v>2457</v>
      </c>
      <c r="F4833" s="355" t="s">
        <v>438</v>
      </c>
      <c r="G4833" s="355" t="s">
        <v>661</v>
      </c>
      <c r="H4833" s="430">
        <v>23964</v>
      </c>
      <c r="I4833" s="355">
        <f t="shared" si="85"/>
        <v>7</v>
      </c>
      <c r="J4833" s="430">
        <v>23964</v>
      </c>
      <c r="K4833" s="430">
        <v>12</v>
      </c>
      <c r="L4833" s="431" t="s">
        <v>408</v>
      </c>
      <c r="M4833" s="355" t="s">
        <v>13709</v>
      </c>
    </row>
    <row r="4834" spans="1:13">
      <c r="A4834" s="354">
        <v>45474</v>
      </c>
      <c r="B4834" s="355" t="s">
        <v>10640</v>
      </c>
      <c r="C4834" s="355" t="s">
        <v>443</v>
      </c>
      <c r="D4834" s="355" t="s">
        <v>10641</v>
      </c>
      <c r="E4834" s="355" t="s">
        <v>2457</v>
      </c>
      <c r="F4834" s="355" t="s">
        <v>438</v>
      </c>
      <c r="G4834" s="355" t="s">
        <v>661</v>
      </c>
      <c r="H4834" s="430">
        <v>21976</v>
      </c>
      <c r="I4834" s="355">
        <f t="shared" si="85"/>
        <v>7</v>
      </c>
      <c r="J4834" s="430">
        <v>21976</v>
      </c>
      <c r="K4834" s="430">
        <v>11</v>
      </c>
      <c r="L4834" s="431" t="s">
        <v>408</v>
      </c>
      <c r="M4834" s="355" t="s">
        <v>13708</v>
      </c>
    </row>
    <row r="4835" spans="1:13">
      <c r="A4835" s="354">
        <v>45475</v>
      </c>
      <c r="B4835" s="355" t="s">
        <v>10642</v>
      </c>
      <c r="C4835" s="355" t="s">
        <v>442</v>
      </c>
      <c r="D4835" s="355" t="s">
        <v>10643</v>
      </c>
      <c r="E4835" s="355" t="s">
        <v>2457</v>
      </c>
      <c r="F4835" s="355" t="s">
        <v>438</v>
      </c>
      <c r="G4835" s="355" t="s">
        <v>661</v>
      </c>
      <c r="H4835" s="430">
        <v>43750</v>
      </c>
      <c r="I4835" s="355">
        <f t="shared" si="85"/>
        <v>7</v>
      </c>
      <c r="J4835" s="430">
        <v>43750</v>
      </c>
      <c r="K4835" s="430">
        <v>22</v>
      </c>
      <c r="L4835" s="431" t="s">
        <v>408</v>
      </c>
      <c r="M4835" s="355" t="s">
        <v>13709</v>
      </c>
    </row>
    <row r="4836" spans="1:13">
      <c r="A4836" s="354">
        <v>45475</v>
      </c>
      <c r="B4836" s="355" t="s">
        <v>10642</v>
      </c>
      <c r="C4836" s="355" t="s">
        <v>442</v>
      </c>
      <c r="D4836" s="355" t="s">
        <v>10643</v>
      </c>
      <c r="E4836" s="355" t="s">
        <v>2457</v>
      </c>
      <c r="F4836" s="355" t="s">
        <v>438</v>
      </c>
      <c r="G4836" s="355" t="s">
        <v>661</v>
      </c>
      <c r="H4836" s="430">
        <v>1990</v>
      </c>
      <c r="I4836" s="355">
        <f t="shared" si="85"/>
        <v>7</v>
      </c>
      <c r="J4836" s="430">
        <v>1990</v>
      </c>
      <c r="K4836" s="430">
        <v>1</v>
      </c>
      <c r="L4836" s="431" t="s">
        <v>408</v>
      </c>
      <c r="M4836" s="355" t="s">
        <v>13706</v>
      </c>
    </row>
    <row r="4837" spans="1:13">
      <c r="A4837" s="354">
        <v>45476</v>
      </c>
      <c r="B4837" s="355" t="s">
        <v>10644</v>
      </c>
      <c r="C4837" s="355" t="s">
        <v>442</v>
      </c>
      <c r="D4837" s="355" t="s">
        <v>10645</v>
      </c>
      <c r="E4837" s="355" t="s">
        <v>2457</v>
      </c>
      <c r="F4837" s="355" t="s">
        <v>438</v>
      </c>
      <c r="G4837" s="355" t="s">
        <v>661</v>
      </c>
      <c r="H4837" s="430">
        <v>46480</v>
      </c>
      <c r="I4837" s="355">
        <f t="shared" si="85"/>
        <v>7</v>
      </c>
      <c r="J4837" s="430">
        <v>46480</v>
      </c>
      <c r="K4837" s="430">
        <v>23</v>
      </c>
      <c r="L4837" s="431" t="s">
        <v>408</v>
      </c>
      <c r="M4837" s="355" t="s">
        <v>13709</v>
      </c>
    </row>
    <row r="4838" spans="1:13">
      <c r="A4838" s="354">
        <v>45481</v>
      </c>
      <c r="B4838" s="355" t="s">
        <v>10646</v>
      </c>
      <c r="C4838" s="355" t="s">
        <v>442</v>
      </c>
      <c r="D4838" s="355" t="s">
        <v>10647</v>
      </c>
      <c r="E4838" s="355" t="s">
        <v>2457</v>
      </c>
      <c r="F4838" s="355" t="s">
        <v>438</v>
      </c>
      <c r="G4838" s="355" t="s">
        <v>661</v>
      </c>
      <c r="H4838" s="430">
        <v>46180</v>
      </c>
      <c r="I4838" s="355">
        <f t="shared" si="85"/>
        <v>7</v>
      </c>
      <c r="J4838" s="430">
        <v>46180</v>
      </c>
      <c r="K4838" s="430">
        <v>23</v>
      </c>
      <c r="L4838" s="431" t="s">
        <v>408</v>
      </c>
      <c r="M4838" s="355" t="s">
        <v>13709</v>
      </c>
    </row>
    <row r="4839" spans="1:13">
      <c r="A4839" s="354">
        <v>45482</v>
      </c>
      <c r="B4839" s="355" t="s">
        <v>10648</v>
      </c>
      <c r="C4839" s="355" t="s">
        <v>410</v>
      </c>
      <c r="D4839" s="355" t="s">
        <v>10649</v>
      </c>
      <c r="E4839" s="355" t="s">
        <v>2457</v>
      </c>
      <c r="F4839" s="355" t="s">
        <v>438</v>
      </c>
      <c r="G4839" s="355" t="s">
        <v>661</v>
      </c>
      <c r="H4839" s="430">
        <v>45980</v>
      </c>
      <c r="I4839" s="355">
        <f t="shared" si="85"/>
        <v>7</v>
      </c>
      <c r="J4839" s="430">
        <v>45980</v>
      </c>
      <c r="K4839" s="430">
        <v>23</v>
      </c>
      <c r="L4839" s="431" t="s">
        <v>408</v>
      </c>
      <c r="M4839" s="355" t="s">
        <v>13709</v>
      </c>
    </row>
    <row r="4840" spans="1:13">
      <c r="A4840" s="354">
        <v>45484</v>
      </c>
      <c r="B4840" s="355" t="s">
        <v>10650</v>
      </c>
      <c r="C4840" s="355" t="s">
        <v>442</v>
      </c>
      <c r="D4840" s="355" t="s">
        <v>10651</v>
      </c>
      <c r="E4840" s="355" t="s">
        <v>2457</v>
      </c>
      <c r="F4840" s="355" t="s">
        <v>438</v>
      </c>
      <c r="G4840" s="355" t="s">
        <v>661</v>
      </c>
      <c r="H4840" s="430">
        <v>42740</v>
      </c>
      <c r="I4840" s="355">
        <f t="shared" si="85"/>
        <v>7</v>
      </c>
      <c r="J4840" s="430">
        <v>42740</v>
      </c>
      <c r="K4840" s="430">
        <v>23</v>
      </c>
      <c r="L4840" s="431" t="s">
        <v>408</v>
      </c>
      <c r="M4840" s="355" t="s">
        <v>13710</v>
      </c>
    </row>
    <row r="4841" spans="1:13">
      <c r="A4841" s="354">
        <v>45483</v>
      </c>
      <c r="B4841" s="355" t="s">
        <v>10652</v>
      </c>
      <c r="C4841" s="355" t="s">
        <v>410</v>
      </c>
      <c r="D4841" s="355" t="s">
        <v>10653</v>
      </c>
      <c r="E4841" s="355" t="s">
        <v>491</v>
      </c>
      <c r="F4841" s="355" t="s">
        <v>492</v>
      </c>
      <c r="G4841" s="355" t="s">
        <v>661</v>
      </c>
      <c r="H4841" s="430">
        <v>45620</v>
      </c>
      <c r="I4841" s="355">
        <f t="shared" si="85"/>
        <v>7</v>
      </c>
      <c r="J4841" s="430">
        <v>45620</v>
      </c>
      <c r="K4841" s="430">
        <v>23</v>
      </c>
      <c r="L4841" s="431" t="s">
        <v>408</v>
      </c>
      <c r="M4841" s="355" t="s">
        <v>13710</v>
      </c>
    </row>
    <row r="4842" spans="1:13">
      <c r="A4842" s="354">
        <v>45483</v>
      </c>
      <c r="B4842" s="355" t="s">
        <v>10654</v>
      </c>
      <c r="C4842" s="355" t="s">
        <v>409</v>
      </c>
      <c r="D4842" s="355" t="s">
        <v>10655</v>
      </c>
      <c r="E4842" s="355" t="s">
        <v>491</v>
      </c>
      <c r="F4842" s="355" t="s">
        <v>492</v>
      </c>
      <c r="G4842" s="355" t="s">
        <v>661</v>
      </c>
      <c r="H4842" s="430">
        <v>33424</v>
      </c>
      <c r="I4842" s="355">
        <f t="shared" si="85"/>
        <v>7</v>
      </c>
      <c r="J4842" s="430">
        <v>33424</v>
      </c>
      <c r="K4842" s="430">
        <v>17</v>
      </c>
      <c r="L4842" s="431" t="s">
        <v>408</v>
      </c>
      <c r="M4842" s="355" t="s">
        <v>13710</v>
      </c>
    </row>
    <row r="4843" spans="1:13">
      <c r="A4843" s="432">
        <v>45483</v>
      </c>
      <c r="B4843" s="355" t="s">
        <v>10654</v>
      </c>
      <c r="C4843" s="355" t="s">
        <v>409</v>
      </c>
      <c r="D4843" s="355" t="s">
        <v>10655</v>
      </c>
      <c r="E4843" s="355" t="s">
        <v>491</v>
      </c>
      <c r="F4843" s="355" t="s">
        <v>492</v>
      </c>
      <c r="G4843" s="355" t="s">
        <v>661</v>
      </c>
      <c r="H4843" s="430">
        <v>11796</v>
      </c>
      <c r="J4843" s="430">
        <v>11796</v>
      </c>
      <c r="K4843" s="430">
        <v>6</v>
      </c>
      <c r="L4843" s="355" t="s">
        <v>408</v>
      </c>
      <c r="M4843" s="355" t="s">
        <v>13709</v>
      </c>
    </row>
    <row r="4844" spans="1:13">
      <c r="A4844" s="354">
        <v>45491</v>
      </c>
      <c r="B4844" s="355" t="s">
        <v>10656</v>
      </c>
      <c r="C4844" s="355" t="s">
        <v>404</v>
      </c>
      <c r="D4844" s="355" t="s">
        <v>10657</v>
      </c>
      <c r="E4844" s="355" t="s">
        <v>491</v>
      </c>
      <c r="F4844" s="355" t="s">
        <v>492</v>
      </c>
      <c r="G4844" s="355" t="s">
        <v>661</v>
      </c>
      <c r="H4844" s="430">
        <v>46040</v>
      </c>
      <c r="J4844" s="430">
        <v>46040</v>
      </c>
      <c r="K4844" s="430">
        <v>23</v>
      </c>
      <c r="L4844" s="431" t="s">
        <v>408</v>
      </c>
      <c r="M4844" s="355" t="s">
        <v>13711</v>
      </c>
    </row>
    <row r="4845" spans="1:13">
      <c r="A4845" s="432">
        <v>45488</v>
      </c>
      <c r="B4845" s="355" t="s">
        <v>10658</v>
      </c>
      <c r="C4845" s="355" t="s">
        <v>409</v>
      </c>
      <c r="D4845" s="355" t="s">
        <v>10659</v>
      </c>
      <c r="E4845" s="355" t="s">
        <v>2457</v>
      </c>
      <c r="F4845" s="355" t="s">
        <v>438</v>
      </c>
      <c r="G4845" s="355" t="s">
        <v>661</v>
      </c>
      <c r="H4845" s="430">
        <v>44300</v>
      </c>
      <c r="J4845" s="430">
        <v>44300</v>
      </c>
      <c r="K4845" s="430">
        <v>23</v>
      </c>
      <c r="L4845" s="355" t="s">
        <v>408</v>
      </c>
      <c r="M4845" s="355" t="s">
        <v>13710</v>
      </c>
    </row>
    <row r="4846" spans="1:13">
      <c r="A4846" s="354">
        <v>45489</v>
      </c>
      <c r="B4846" s="355" t="s">
        <v>10660</v>
      </c>
      <c r="C4846" s="355" t="s">
        <v>415</v>
      </c>
      <c r="D4846" s="355" t="s">
        <v>10661</v>
      </c>
      <c r="E4846" s="355" t="s">
        <v>2457</v>
      </c>
      <c r="F4846" s="355" t="s">
        <v>438</v>
      </c>
      <c r="G4846" s="355" t="s">
        <v>661</v>
      </c>
      <c r="H4846" s="430">
        <v>45040</v>
      </c>
      <c r="I4846" s="355">
        <f t="shared" ref="I4846:I4909" si="86">MONTH(A4846)</f>
        <v>7</v>
      </c>
      <c r="J4846" s="430">
        <v>45040</v>
      </c>
      <c r="K4846" s="430">
        <v>23</v>
      </c>
      <c r="L4846" s="431" t="s">
        <v>408</v>
      </c>
      <c r="M4846" s="355" t="s">
        <v>13710</v>
      </c>
    </row>
    <row r="4847" spans="1:13">
      <c r="A4847" s="354">
        <v>45490</v>
      </c>
      <c r="B4847" s="355" t="s">
        <v>10662</v>
      </c>
      <c r="C4847" s="355" t="s">
        <v>410</v>
      </c>
      <c r="D4847" s="355" t="s">
        <v>10663</v>
      </c>
      <c r="E4847" s="355" t="s">
        <v>2457</v>
      </c>
      <c r="F4847" s="355" t="s">
        <v>438</v>
      </c>
      <c r="G4847" s="355" t="s">
        <v>661</v>
      </c>
      <c r="H4847" s="430">
        <v>44800</v>
      </c>
      <c r="I4847" s="355">
        <f t="shared" si="86"/>
        <v>7</v>
      </c>
      <c r="J4847" s="430">
        <v>44800</v>
      </c>
      <c r="K4847" s="430">
        <v>23</v>
      </c>
      <c r="L4847" s="431" t="s">
        <v>408</v>
      </c>
      <c r="M4847" s="355" t="s">
        <v>13710</v>
      </c>
    </row>
    <row r="4848" spans="1:13">
      <c r="A4848" s="354">
        <v>45491</v>
      </c>
      <c r="B4848" s="355" t="s">
        <v>10664</v>
      </c>
      <c r="C4848" s="355" t="s">
        <v>410</v>
      </c>
      <c r="D4848" s="355" t="s">
        <v>10665</v>
      </c>
      <c r="E4848" s="355" t="s">
        <v>2457</v>
      </c>
      <c r="F4848" s="355" t="s">
        <v>438</v>
      </c>
      <c r="G4848" s="355" t="s">
        <v>661</v>
      </c>
      <c r="H4848" s="430">
        <v>21628</v>
      </c>
      <c r="I4848" s="355">
        <f t="shared" si="86"/>
        <v>7</v>
      </c>
      <c r="J4848" s="430">
        <v>21628</v>
      </c>
      <c r="K4848" s="430">
        <v>11</v>
      </c>
      <c r="L4848" s="431" t="s">
        <v>408</v>
      </c>
      <c r="M4848" s="355" t="s">
        <v>13711</v>
      </c>
    </row>
    <row r="4849" spans="1:13">
      <c r="A4849" s="354">
        <v>45491</v>
      </c>
      <c r="B4849" s="355" t="s">
        <v>10664</v>
      </c>
      <c r="C4849" s="355" t="s">
        <v>410</v>
      </c>
      <c r="D4849" s="355" t="s">
        <v>10665</v>
      </c>
      <c r="E4849" s="355" t="s">
        <v>2457</v>
      </c>
      <c r="F4849" s="355" t="s">
        <v>438</v>
      </c>
      <c r="G4849" s="355" t="s">
        <v>661</v>
      </c>
      <c r="H4849" s="430">
        <v>23592</v>
      </c>
      <c r="I4849" s="355">
        <f t="shared" si="86"/>
        <v>7</v>
      </c>
      <c r="J4849" s="430">
        <v>23592</v>
      </c>
      <c r="K4849" s="430">
        <v>12</v>
      </c>
      <c r="L4849" s="431" t="s">
        <v>408</v>
      </c>
      <c r="M4849" s="355" t="s">
        <v>13710</v>
      </c>
    </row>
    <row r="4850" spans="1:13">
      <c r="A4850" s="354">
        <v>45491</v>
      </c>
      <c r="B4850" s="355" t="s">
        <v>10666</v>
      </c>
      <c r="C4850" s="355" t="s">
        <v>409</v>
      </c>
      <c r="D4850" s="355" t="s">
        <v>10667</v>
      </c>
      <c r="E4850" s="355" t="s">
        <v>2457</v>
      </c>
      <c r="F4850" s="355" t="s">
        <v>438</v>
      </c>
      <c r="G4850" s="355" t="s">
        <v>661</v>
      </c>
      <c r="H4850" s="430">
        <v>45380</v>
      </c>
      <c r="I4850" s="355">
        <f t="shared" si="86"/>
        <v>7</v>
      </c>
      <c r="J4850" s="430">
        <v>45380</v>
      </c>
      <c r="K4850" s="430">
        <v>23</v>
      </c>
      <c r="L4850" s="431" t="s">
        <v>408</v>
      </c>
      <c r="M4850" s="355" t="s">
        <v>13711</v>
      </c>
    </row>
    <row r="4851" spans="1:13">
      <c r="A4851" s="354">
        <v>45491</v>
      </c>
      <c r="B4851" s="355" t="s">
        <v>10668</v>
      </c>
      <c r="C4851" s="355" t="s">
        <v>455</v>
      </c>
      <c r="D4851" s="355" t="s">
        <v>10669</v>
      </c>
      <c r="E4851" s="355" t="s">
        <v>2457</v>
      </c>
      <c r="F4851" s="355" t="s">
        <v>438</v>
      </c>
      <c r="G4851" s="355" t="s">
        <v>661</v>
      </c>
      <c r="H4851" s="430">
        <v>46720</v>
      </c>
      <c r="I4851" s="355">
        <f t="shared" si="86"/>
        <v>7</v>
      </c>
      <c r="J4851" s="430">
        <v>46720</v>
      </c>
      <c r="K4851" s="430">
        <v>23</v>
      </c>
      <c r="L4851" s="431" t="s">
        <v>408</v>
      </c>
      <c r="M4851" s="355" t="s">
        <v>13711</v>
      </c>
    </row>
    <row r="4852" spans="1:13">
      <c r="A4852" s="354">
        <v>45492</v>
      </c>
      <c r="B4852" s="355" t="s">
        <v>10670</v>
      </c>
      <c r="C4852" s="355" t="s">
        <v>10671</v>
      </c>
      <c r="D4852" s="355" t="s">
        <v>10672</v>
      </c>
      <c r="E4852" s="355" t="s">
        <v>9539</v>
      </c>
      <c r="F4852" s="355" t="s">
        <v>4521</v>
      </c>
      <c r="G4852" s="355" t="s">
        <v>661</v>
      </c>
      <c r="H4852" s="430">
        <v>4042</v>
      </c>
      <c r="I4852" s="355">
        <f t="shared" si="86"/>
        <v>7</v>
      </c>
      <c r="J4852" s="430">
        <v>4042</v>
      </c>
      <c r="K4852" s="430">
        <v>2</v>
      </c>
      <c r="L4852" s="431" t="s">
        <v>408</v>
      </c>
      <c r="M4852" s="355" t="s">
        <v>13712</v>
      </c>
    </row>
    <row r="4853" spans="1:13">
      <c r="A4853" s="354">
        <v>45492</v>
      </c>
      <c r="B4853" s="355" t="s">
        <v>10670</v>
      </c>
      <c r="C4853" s="355" t="s">
        <v>10671</v>
      </c>
      <c r="D4853" s="355" t="s">
        <v>10672</v>
      </c>
      <c r="E4853" s="355" t="s">
        <v>9539</v>
      </c>
      <c r="F4853" s="355" t="s">
        <v>4521</v>
      </c>
      <c r="G4853" s="355" t="s">
        <v>661</v>
      </c>
      <c r="H4853" s="430">
        <v>38398</v>
      </c>
      <c r="I4853" s="355">
        <f t="shared" si="86"/>
        <v>7</v>
      </c>
      <c r="J4853" s="430">
        <v>38398</v>
      </c>
      <c r="K4853" s="430">
        <v>19</v>
      </c>
      <c r="L4853" s="431" t="s">
        <v>408</v>
      </c>
      <c r="M4853" s="355" t="s">
        <v>13711</v>
      </c>
    </row>
    <row r="4854" spans="1:13">
      <c r="A4854" s="354">
        <v>45490</v>
      </c>
      <c r="B4854" s="355" t="s">
        <v>10673</v>
      </c>
      <c r="C4854" s="355" t="s">
        <v>10674</v>
      </c>
      <c r="D4854" s="355" t="s">
        <v>10675</v>
      </c>
      <c r="E4854" s="355" t="s">
        <v>9534</v>
      </c>
      <c r="F4854" s="355" t="s">
        <v>9535</v>
      </c>
      <c r="G4854" s="355" t="s">
        <v>661</v>
      </c>
      <c r="H4854" s="430">
        <v>42580</v>
      </c>
      <c r="I4854" s="355">
        <f t="shared" si="86"/>
        <v>7</v>
      </c>
      <c r="J4854" s="430">
        <v>42580</v>
      </c>
      <c r="K4854" s="430">
        <v>21</v>
      </c>
      <c r="L4854" s="431" t="s">
        <v>408</v>
      </c>
      <c r="M4854" s="355" t="s">
        <v>13711</v>
      </c>
    </row>
    <row r="4855" spans="1:13">
      <c r="A4855" s="354">
        <v>45492</v>
      </c>
      <c r="B4855" s="355" t="s">
        <v>10676</v>
      </c>
      <c r="C4855" s="355" t="s">
        <v>10677</v>
      </c>
      <c r="D4855" s="355" t="s">
        <v>10678</v>
      </c>
      <c r="E4855" s="355" t="s">
        <v>9534</v>
      </c>
      <c r="F4855" s="355" t="s">
        <v>9535</v>
      </c>
      <c r="G4855" s="355" t="s">
        <v>661</v>
      </c>
      <c r="H4855" s="430">
        <v>42080</v>
      </c>
      <c r="I4855" s="355">
        <f t="shared" si="86"/>
        <v>7</v>
      </c>
      <c r="J4855" s="430">
        <v>42080</v>
      </c>
      <c r="K4855" s="430">
        <v>21</v>
      </c>
      <c r="L4855" s="431" t="s">
        <v>408</v>
      </c>
      <c r="M4855" s="355" t="s">
        <v>13711</v>
      </c>
    </row>
    <row r="4856" spans="1:13">
      <c r="A4856" s="354">
        <v>45495</v>
      </c>
      <c r="B4856" s="355" t="s">
        <v>10679</v>
      </c>
      <c r="C4856" s="355" t="s">
        <v>409</v>
      </c>
      <c r="D4856" s="355" t="s">
        <v>10680</v>
      </c>
      <c r="E4856" s="355" t="s">
        <v>2457</v>
      </c>
      <c r="F4856" s="355" t="s">
        <v>438</v>
      </c>
      <c r="G4856" s="355" t="s">
        <v>661</v>
      </c>
      <c r="H4856" s="430">
        <v>45360</v>
      </c>
      <c r="I4856" s="355">
        <f t="shared" si="86"/>
        <v>7</v>
      </c>
      <c r="J4856" s="430">
        <v>45360</v>
      </c>
      <c r="K4856" s="430">
        <v>23</v>
      </c>
      <c r="L4856" s="431" t="s">
        <v>408</v>
      </c>
      <c r="M4856" s="355" t="s">
        <v>13712</v>
      </c>
    </row>
    <row r="4857" spans="1:13">
      <c r="A4857" s="354">
        <v>45496</v>
      </c>
      <c r="B4857" s="355" t="s">
        <v>10681</v>
      </c>
      <c r="C4857" s="355" t="s">
        <v>414</v>
      </c>
      <c r="D4857" s="355" t="s">
        <v>10682</v>
      </c>
      <c r="E4857" s="355" t="s">
        <v>2457</v>
      </c>
      <c r="F4857" s="355" t="s">
        <v>438</v>
      </c>
      <c r="G4857" s="355" t="s">
        <v>661</v>
      </c>
      <c r="H4857" s="430">
        <v>45360</v>
      </c>
      <c r="I4857" s="355">
        <f t="shared" si="86"/>
        <v>7</v>
      </c>
      <c r="J4857" s="430">
        <v>45360</v>
      </c>
      <c r="K4857" s="430">
        <v>23</v>
      </c>
      <c r="L4857" s="431" t="s">
        <v>408</v>
      </c>
      <c r="M4857" s="355" t="s">
        <v>13712</v>
      </c>
    </row>
    <row r="4858" spans="1:13">
      <c r="A4858" s="354">
        <v>45497</v>
      </c>
      <c r="B4858" s="355" t="s">
        <v>10683</v>
      </c>
      <c r="C4858" s="355" t="s">
        <v>411</v>
      </c>
      <c r="D4858" s="355" t="s">
        <v>10684</v>
      </c>
      <c r="E4858" s="355" t="s">
        <v>2457</v>
      </c>
      <c r="F4858" s="355" t="s">
        <v>438</v>
      </c>
      <c r="G4858" s="355" t="s">
        <v>661</v>
      </c>
      <c r="H4858" s="430">
        <v>45180</v>
      </c>
      <c r="I4858" s="355">
        <f t="shared" si="86"/>
        <v>7</v>
      </c>
      <c r="J4858" s="430">
        <v>45180</v>
      </c>
      <c r="K4858" s="430">
        <v>23</v>
      </c>
      <c r="L4858" s="431" t="s">
        <v>408</v>
      </c>
      <c r="M4858" s="355" t="s">
        <v>13712</v>
      </c>
    </row>
    <row r="4859" spans="1:13">
      <c r="A4859" s="354">
        <v>45502</v>
      </c>
      <c r="B4859" s="355" t="s">
        <v>10685</v>
      </c>
      <c r="C4859" s="355" t="s">
        <v>442</v>
      </c>
      <c r="D4859" s="355" t="s">
        <v>10686</v>
      </c>
      <c r="E4859" s="355" t="s">
        <v>2457</v>
      </c>
      <c r="F4859" s="355" t="s">
        <v>438</v>
      </c>
      <c r="G4859" s="355" t="s">
        <v>661</v>
      </c>
      <c r="H4859" s="430">
        <v>45600</v>
      </c>
      <c r="I4859" s="355">
        <f t="shared" si="86"/>
        <v>7</v>
      </c>
      <c r="J4859" s="430">
        <v>45600</v>
      </c>
      <c r="K4859" s="430">
        <v>23</v>
      </c>
      <c r="L4859" s="431" t="s">
        <v>408</v>
      </c>
      <c r="M4859" s="355" t="s">
        <v>13712</v>
      </c>
    </row>
    <row r="4860" spans="1:13">
      <c r="A4860" s="354">
        <v>45503</v>
      </c>
      <c r="B4860" s="355" t="s">
        <v>10687</v>
      </c>
      <c r="C4860" s="355" t="s">
        <v>411</v>
      </c>
      <c r="D4860" s="355" t="s">
        <v>10688</v>
      </c>
      <c r="E4860" s="355" t="s">
        <v>2457</v>
      </c>
      <c r="F4860" s="355" t="s">
        <v>438</v>
      </c>
      <c r="G4860" s="355" t="s">
        <v>661</v>
      </c>
      <c r="H4860" s="430">
        <v>45620</v>
      </c>
      <c r="I4860" s="355">
        <f t="shared" si="86"/>
        <v>7</v>
      </c>
      <c r="J4860" s="430">
        <v>45620</v>
      </c>
      <c r="K4860" s="430">
        <v>23</v>
      </c>
      <c r="L4860" s="431" t="s">
        <v>408</v>
      </c>
      <c r="M4860" s="355" t="s">
        <v>13712</v>
      </c>
    </row>
    <row r="4861" spans="1:13">
      <c r="A4861" s="354">
        <v>45503</v>
      </c>
      <c r="B4861" s="355" t="s">
        <v>10689</v>
      </c>
      <c r="C4861" s="355" t="s">
        <v>634</v>
      </c>
      <c r="D4861" s="355" t="s">
        <v>10690</v>
      </c>
      <c r="E4861" s="355" t="s">
        <v>2457</v>
      </c>
      <c r="F4861" s="355" t="s">
        <v>438</v>
      </c>
      <c r="G4861" s="355" t="s">
        <v>661</v>
      </c>
      <c r="H4861" s="430">
        <v>45680</v>
      </c>
      <c r="I4861" s="355">
        <f t="shared" si="86"/>
        <v>7</v>
      </c>
      <c r="J4861" s="430">
        <v>45680</v>
      </c>
      <c r="K4861" s="430">
        <v>23</v>
      </c>
      <c r="L4861" s="431" t="s">
        <v>408</v>
      </c>
      <c r="M4861" s="355" t="s">
        <v>13712</v>
      </c>
    </row>
    <row r="4862" spans="1:13">
      <c r="A4862" s="354">
        <v>45504</v>
      </c>
      <c r="B4862" s="355" t="s">
        <v>10691</v>
      </c>
      <c r="C4862" s="355" t="s">
        <v>455</v>
      </c>
      <c r="D4862" s="355" t="s">
        <v>10692</v>
      </c>
      <c r="E4862" s="355" t="s">
        <v>2457</v>
      </c>
      <c r="F4862" s="355" t="s">
        <v>438</v>
      </c>
      <c r="G4862" s="355" t="s">
        <v>661</v>
      </c>
      <c r="H4862" s="430">
        <v>45980</v>
      </c>
      <c r="I4862" s="355">
        <f t="shared" si="86"/>
        <v>7</v>
      </c>
      <c r="J4862" s="430">
        <v>45980</v>
      </c>
      <c r="K4862" s="430">
        <v>23</v>
      </c>
      <c r="L4862" s="431" t="s">
        <v>408</v>
      </c>
      <c r="M4862" s="355" t="s">
        <v>13713</v>
      </c>
    </row>
    <row r="4863" spans="1:13">
      <c r="A4863" s="354">
        <v>45505</v>
      </c>
      <c r="B4863" s="355" t="s">
        <v>10693</v>
      </c>
      <c r="C4863" s="355" t="s">
        <v>441</v>
      </c>
      <c r="D4863" s="355" t="s">
        <v>10694</v>
      </c>
      <c r="E4863" s="355" t="s">
        <v>2457</v>
      </c>
      <c r="F4863" s="355" t="s">
        <v>438</v>
      </c>
      <c r="G4863" s="355" t="s">
        <v>661</v>
      </c>
      <c r="H4863" s="430">
        <v>45560</v>
      </c>
      <c r="I4863" s="355">
        <f t="shared" si="86"/>
        <v>8</v>
      </c>
      <c r="J4863" s="430">
        <v>45560</v>
      </c>
      <c r="K4863" s="430">
        <v>23</v>
      </c>
      <c r="L4863" s="431" t="s">
        <v>408</v>
      </c>
      <c r="M4863" s="355" t="s">
        <v>13713</v>
      </c>
    </row>
    <row r="4864" spans="1:13">
      <c r="A4864" s="354">
        <v>45505</v>
      </c>
      <c r="B4864" s="355" t="s">
        <v>10695</v>
      </c>
      <c r="C4864" s="355" t="s">
        <v>455</v>
      </c>
      <c r="D4864" s="355" t="s">
        <v>10696</v>
      </c>
      <c r="E4864" s="355" t="s">
        <v>2457</v>
      </c>
      <c r="F4864" s="355" t="s">
        <v>438</v>
      </c>
      <c r="G4864" s="355" t="s">
        <v>661</v>
      </c>
      <c r="H4864" s="430">
        <v>45220</v>
      </c>
      <c r="I4864" s="355">
        <f t="shared" si="86"/>
        <v>8</v>
      </c>
      <c r="J4864" s="430">
        <v>45220</v>
      </c>
      <c r="K4864" s="430">
        <v>23</v>
      </c>
      <c r="L4864" s="431" t="s">
        <v>408</v>
      </c>
      <c r="M4864" s="355" t="s">
        <v>13713</v>
      </c>
    </row>
    <row r="4865" spans="1:13">
      <c r="A4865" s="354">
        <v>45506</v>
      </c>
      <c r="B4865" s="355" t="s">
        <v>10697</v>
      </c>
      <c r="C4865" s="355" t="s">
        <v>10698</v>
      </c>
      <c r="D4865" s="355" t="s">
        <v>10699</v>
      </c>
      <c r="E4865" s="355" t="s">
        <v>2457</v>
      </c>
      <c r="F4865" s="355" t="s">
        <v>438</v>
      </c>
      <c r="G4865" s="355" t="s">
        <v>661</v>
      </c>
      <c r="H4865" s="430">
        <v>45320</v>
      </c>
      <c r="I4865" s="355">
        <f t="shared" si="86"/>
        <v>8</v>
      </c>
      <c r="J4865" s="430">
        <v>45320</v>
      </c>
      <c r="K4865" s="430">
        <v>23</v>
      </c>
      <c r="L4865" s="431" t="s">
        <v>408</v>
      </c>
      <c r="M4865" s="355" t="s">
        <v>13713</v>
      </c>
    </row>
    <row r="4866" spans="1:13">
      <c r="A4866" s="354">
        <v>45503</v>
      </c>
      <c r="B4866" s="355" t="s">
        <v>10700</v>
      </c>
      <c r="C4866" s="355" t="s">
        <v>411</v>
      </c>
      <c r="D4866" s="355" t="s">
        <v>10701</v>
      </c>
      <c r="E4866" s="355" t="s">
        <v>491</v>
      </c>
      <c r="F4866" s="355" t="s">
        <v>492</v>
      </c>
      <c r="G4866" s="355" t="s">
        <v>661</v>
      </c>
      <c r="H4866" s="430">
        <v>40208</v>
      </c>
      <c r="I4866" s="355">
        <f t="shared" si="86"/>
        <v>7</v>
      </c>
      <c r="J4866" s="430">
        <v>40208</v>
      </c>
      <c r="K4866" s="430">
        <v>20</v>
      </c>
      <c r="L4866" s="431" t="s">
        <v>408</v>
      </c>
      <c r="M4866" s="355" t="s">
        <v>13713</v>
      </c>
    </row>
    <row r="4867" spans="1:13">
      <c r="A4867" s="354">
        <v>45503</v>
      </c>
      <c r="B4867" s="355" t="s">
        <v>10700</v>
      </c>
      <c r="C4867" s="355" t="s">
        <v>411</v>
      </c>
      <c r="D4867" s="355" t="s">
        <v>10701</v>
      </c>
      <c r="E4867" s="355" t="s">
        <v>491</v>
      </c>
      <c r="F4867" s="355" t="s">
        <v>492</v>
      </c>
      <c r="G4867" s="355" t="s">
        <v>661</v>
      </c>
      <c r="H4867" s="430">
        <v>6032</v>
      </c>
      <c r="I4867" s="355">
        <f t="shared" si="86"/>
        <v>7</v>
      </c>
      <c r="J4867" s="430">
        <v>6032</v>
      </c>
      <c r="K4867" s="430">
        <v>3</v>
      </c>
      <c r="L4867" s="431" t="s">
        <v>408</v>
      </c>
      <c r="M4867" s="355" t="s">
        <v>13712</v>
      </c>
    </row>
    <row r="4868" spans="1:13">
      <c r="A4868" s="354">
        <v>45509</v>
      </c>
      <c r="B4868" s="355" t="s">
        <v>10702</v>
      </c>
      <c r="C4868" s="355" t="s">
        <v>10703</v>
      </c>
      <c r="D4868" s="355" t="s">
        <v>10704</v>
      </c>
      <c r="E4868" s="355" t="s">
        <v>2457</v>
      </c>
      <c r="F4868" s="355" t="s">
        <v>438</v>
      </c>
      <c r="G4868" s="355" t="s">
        <v>661</v>
      </c>
      <c r="H4868" s="430">
        <v>3970</v>
      </c>
      <c r="I4868" s="355">
        <f t="shared" si="86"/>
        <v>8</v>
      </c>
      <c r="J4868" s="430">
        <v>3970</v>
      </c>
      <c r="K4868" s="430">
        <v>2</v>
      </c>
      <c r="L4868" s="431" t="s">
        <v>408</v>
      </c>
      <c r="M4868" s="355" t="s">
        <v>13714</v>
      </c>
    </row>
    <row r="4869" spans="1:13">
      <c r="A4869" s="354">
        <v>45509</v>
      </c>
      <c r="B4869" s="355" t="s">
        <v>10702</v>
      </c>
      <c r="C4869" s="355" t="s">
        <v>10703</v>
      </c>
      <c r="D4869" s="355" t="s">
        <v>10704</v>
      </c>
      <c r="E4869" s="355" t="s">
        <v>2457</v>
      </c>
      <c r="F4869" s="355" t="s">
        <v>438</v>
      </c>
      <c r="G4869" s="355" t="s">
        <v>661</v>
      </c>
      <c r="H4869" s="430">
        <v>41710</v>
      </c>
      <c r="I4869" s="355">
        <f t="shared" si="86"/>
        <v>8</v>
      </c>
      <c r="J4869" s="430">
        <v>41710</v>
      </c>
      <c r="K4869" s="430">
        <v>21</v>
      </c>
      <c r="L4869" s="431" t="s">
        <v>408</v>
      </c>
      <c r="M4869" s="355" t="s">
        <v>13713</v>
      </c>
    </row>
    <row r="4870" spans="1:13">
      <c r="A4870" s="432">
        <v>45510</v>
      </c>
      <c r="B4870" s="355" t="s">
        <v>10705</v>
      </c>
      <c r="C4870" s="355" t="s">
        <v>442</v>
      </c>
      <c r="D4870" s="355" t="s">
        <v>10706</v>
      </c>
      <c r="E4870" s="355" t="s">
        <v>2457</v>
      </c>
      <c r="F4870" s="355" t="s">
        <v>438</v>
      </c>
      <c r="G4870" s="355" t="s">
        <v>661</v>
      </c>
      <c r="H4870" s="430">
        <v>46920</v>
      </c>
      <c r="J4870" s="430">
        <v>46920</v>
      </c>
      <c r="K4870" s="430">
        <v>23</v>
      </c>
      <c r="L4870" s="355" t="s">
        <v>408</v>
      </c>
      <c r="M4870" s="355" t="s">
        <v>13714</v>
      </c>
    </row>
    <row r="4871" spans="1:13">
      <c r="A4871" s="355">
        <v>45510</v>
      </c>
      <c r="B4871" s="355" t="s">
        <v>10707</v>
      </c>
      <c r="C4871" s="355" t="s">
        <v>410</v>
      </c>
      <c r="D4871" s="355" t="s">
        <v>10708</v>
      </c>
      <c r="E4871" s="355" t="s">
        <v>2457</v>
      </c>
      <c r="F4871" s="355" t="s">
        <v>438</v>
      </c>
      <c r="G4871" s="355" t="s">
        <v>661</v>
      </c>
      <c r="H4871" s="355">
        <v>46220</v>
      </c>
      <c r="I4871" s="355">
        <f t="shared" si="86"/>
        <v>8</v>
      </c>
      <c r="J4871" s="355">
        <v>46220</v>
      </c>
      <c r="K4871" s="355">
        <v>24</v>
      </c>
      <c r="L4871" s="355" t="s">
        <v>408</v>
      </c>
      <c r="M4871" s="355" t="s">
        <v>13714</v>
      </c>
    </row>
    <row r="4872" spans="1:13">
      <c r="A4872" s="355">
        <v>45511</v>
      </c>
      <c r="B4872" s="355" t="s">
        <v>10709</v>
      </c>
      <c r="C4872" s="355" t="s">
        <v>10710</v>
      </c>
      <c r="D4872" s="355" t="s">
        <v>10711</v>
      </c>
      <c r="E4872" s="355" t="s">
        <v>2457</v>
      </c>
      <c r="F4872" s="355" t="s">
        <v>438</v>
      </c>
      <c r="G4872" s="355" t="s">
        <v>661</v>
      </c>
      <c r="H4872" s="355">
        <v>47160</v>
      </c>
      <c r="I4872" s="355">
        <f t="shared" si="86"/>
        <v>8</v>
      </c>
      <c r="J4872" s="355">
        <v>47160</v>
      </c>
      <c r="K4872" s="355">
        <v>23</v>
      </c>
      <c r="L4872" s="355" t="s">
        <v>408</v>
      </c>
      <c r="M4872" s="355" t="s">
        <v>13714</v>
      </c>
    </row>
    <row r="4873" spans="1:13">
      <c r="A4873" s="355">
        <v>45509</v>
      </c>
      <c r="B4873" s="355" t="s">
        <v>10712</v>
      </c>
      <c r="C4873" s="355" t="s">
        <v>409</v>
      </c>
      <c r="D4873" s="355" t="s">
        <v>10713</v>
      </c>
      <c r="E4873" s="355" t="s">
        <v>491</v>
      </c>
      <c r="F4873" s="355" t="s">
        <v>492</v>
      </c>
      <c r="G4873" s="355" t="s">
        <v>661</v>
      </c>
      <c r="H4873" s="355">
        <v>45540</v>
      </c>
      <c r="I4873" s="355">
        <f t="shared" si="86"/>
        <v>8</v>
      </c>
      <c r="J4873" s="355">
        <v>45540</v>
      </c>
      <c r="K4873" s="355">
        <v>23</v>
      </c>
      <c r="L4873" s="355" t="s">
        <v>408</v>
      </c>
      <c r="M4873" s="355" t="s">
        <v>13713</v>
      </c>
    </row>
    <row r="4874" spans="1:13">
      <c r="A4874" s="355">
        <v>45511</v>
      </c>
      <c r="B4874" s="355" t="s">
        <v>10714</v>
      </c>
      <c r="C4874" s="355" t="s">
        <v>409</v>
      </c>
      <c r="D4874" s="355" t="s">
        <v>10715</v>
      </c>
      <c r="E4874" s="355" t="s">
        <v>491</v>
      </c>
      <c r="F4874" s="355" t="s">
        <v>492</v>
      </c>
      <c r="G4874" s="355" t="s">
        <v>661</v>
      </c>
      <c r="H4874" s="355">
        <v>46640</v>
      </c>
      <c r="I4874" s="355">
        <f t="shared" si="86"/>
        <v>8</v>
      </c>
      <c r="J4874" s="355">
        <v>46640</v>
      </c>
      <c r="K4874" s="355">
        <v>23</v>
      </c>
      <c r="L4874" s="355" t="s">
        <v>408</v>
      </c>
      <c r="M4874" s="355" t="s">
        <v>13714</v>
      </c>
    </row>
    <row r="4875" spans="1:13">
      <c r="A4875" s="355">
        <v>45511</v>
      </c>
      <c r="B4875" s="355" t="s">
        <v>10716</v>
      </c>
      <c r="C4875" s="355" t="s">
        <v>10717</v>
      </c>
      <c r="D4875" s="355" t="s">
        <v>10718</v>
      </c>
      <c r="E4875" s="355" t="s">
        <v>9534</v>
      </c>
      <c r="F4875" s="355" t="s">
        <v>9535</v>
      </c>
      <c r="G4875" s="355" t="s">
        <v>661</v>
      </c>
      <c r="H4875" s="355">
        <v>42300</v>
      </c>
      <c r="I4875" s="355">
        <f t="shared" si="86"/>
        <v>8</v>
      </c>
      <c r="J4875" s="355">
        <v>42300</v>
      </c>
      <c r="K4875" s="355">
        <v>21</v>
      </c>
      <c r="L4875" s="355" t="s">
        <v>408</v>
      </c>
      <c r="M4875" s="355" t="s">
        <v>13714</v>
      </c>
    </row>
    <row r="4876" spans="1:13">
      <c r="A4876" s="355">
        <v>45511</v>
      </c>
      <c r="B4876" s="355" t="s">
        <v>10719</v>
      </c>
      <c r="C4876" s="355" t="s">
        <v>10720</v>
      </c>
      <c r="D4876" s="355" t="s">
        <v>10721</v>
      </c>
      <c r="E4876" s="355" t="s">
        <v>9534</v>
      </c>
      <c r="F4876" s="355" t="s">
        <v>9535</v>
      </c>
      <c r="G4876" s="355" t="s">
        <v>661</v>
      </c>
      <c r="H4876" s="355">
        <v>42160</v>
      </c>
      <c r="I4876" s="355">
        <f t="shared" si="86"/>
        <v>8</v>
      </c>
      <c r="J4876" s="355">
        <v>42160</v>
      </c>
      <c r="K4876" s="355">
        <v>21</v>
      </c>
      <c r="L4876" s="355" t="s">
        <v>408</v>
      </c>
      <c r="M4876" s="355" t="s">
        <v>13714</v>
      </c>
    </row>
    <row r="4877" spans="1:13">
      <c r="A4877" s="355">
        <v>45512</v>
      </c>
      <c r="B4877" s="355" t="s">
        <v>10722</v>
      </c>
      <c r="C4877" s="355" t="s">
        <v>10723</v>
      </c>
      <c r="D4877" s="355" t="s">
        <v>10724</v>
      </c>
      <c r="E4877" s="355" t="s">
        <v>9539</v>
      </c>
      <c r="F4877" s="355" t="s">
        <v>4521</v>
      </c>
      <c r="G4877" s="355" t="s">
        <v>661</v>
      </c>
      <c r="H4877" s="355">
        <v>43860</v>
      </c>
      <c r="I4877" s="355">
        <f t="shared" si="86"/>
        <v>8</v>
      </c>
      <c r="J4877" s="355">
        <v>43860</v>
      </c>
      <c r="K4877" s="355">
        <v>21</v>
      </c>
      <c r="L4877" s="355" t="s">
        <v>408</v>
      </c>
      <c r="M4877" s="355" t="s">
        <v>13715</v>
      </c>
    </row>
    <row r="4878" spans="1:13">
      <c r="A4878" s="355">
        <v>45516</v>
      </c>
      <c r="B4878" s="355" t="s">
        <v>10725</v>
      </c>
      <c r="C4878" s="355" t="s">
        <v>441</v>
      </c>
      <c r="D4878" s="355" t="s">
        <v>10726</v>
      </c>
      <c r="E4878" s="355" t="s">
        <v>491</v>
      </c>
      <c r="F4878" s="355" t="s">
        <v>492</v>
      </c>
      <c r="G4878" s="355" t="s">
        <v>661</v>
      </c>
      <c r="H4878" s="355">
        <v>45620</v>
      </c>
      <c r="I4878" s="355">
        <f t="shared" si="86"/>
        <v>8</v>
      </c>
      <c r="J4878" s="355">
        <v>45620</v>
      </c>
      <c r="K4878" s="355">
        <v>23</v>
      </c>
      <c r="L4878" s="355" t="s">
        <v>408</v>
      </c>
      <c r="M4878" s="355" t="s">
        <v>13715</v>
      </c>
    </row>
    <row r="4879" spans="1:13">
      <c r="A4879" s="355">
        <v>45518</v>
      </c>
      <c r="B4879" s="355" t="s">
        <v>10727</v>
      </c>
      <c r="C4879" s="355" t="s">
        <v>404</v>
      </c>
      <c r="D4879" s="355" t="s">
        <v>10728</v>
      </c>
      <c r="E4879" s="355" t="s">
        <v>491</v>
      </c>
      <c r="F4879" s="355" t="s">
        <v>492</v>
      </c>
      <c r="G4879" s="355" t="s">
        <v>661</v>
      </c>
      <c r="H4879" s="355">
        <v>45980</v>
      </c>
      <c r="I4879" s="355">
        <f t="shared" si="86"/>
        <v>8</v>
      </c>
      <c r="J4879" s="355">
        <v>45980</v>
      </c>
      <c r="K4879" s="355">
        <v>23</v>
      </c>
      <c r="L4879" s="355" t="s">
        <v>408</v>
      </c>
      <c r="M4879" s="355" t="s">
        <v>13716</v>
      </c>
    </row>
    <row r="4880" spans="1:13">
      <c r="A4880" s="355">
        <v>45520</v>
      </c>
      <c r="B4880" s="355" t="s">
        <v>10729</v>
      </c>
      <c r="C4880" s="355" t="s">
        <v>10730</v>
      </c>
      <c r="D4880" s="355" t="s">
        <v>10731</v>
      </c>
      <c r="E4880" s="355" t="s">
        <v>491</v>
      </c>
      <c r="F4880" s="355" t="s">
        <v>492</v>
      </c>
      <c r="G4880" s="355" t="s">
        <v>661</v>
      </c>
      <c r="H4880" s="355">
        <v>42900</v>
      </c>
      <c r="I4880" s="355">
        <f t="shared" si="86"/>
        <v>8</v>
      </c>
      <c r="J4880" s="355">
        <v>42900</v>
      </c>
      <c r="K4880" s="355">
        <v>22</v>
      </c>
      <c r="L4880" s="355" t="s">
        <v>408</v>
      </c>
      <c r="M4880" s="355" t="s">
        <v>13716</v>
      </c>
    </row>
    <row r="4881" spans="1:13">
      <c r="A4881" s="355">
        <v>45516</v>
      </c>
      <c r="B4881" s="355" t="s">
        <v>10732</v>
      </c>
      <c r="C4881" s="355" t="s">
        <v>415</v>
      </c>
      <c r="D4881" s="355" t="s">
        <v>10733</v>
      </c>
      <c r="E4881" s="355" t="s">
        <v>2457</v>
      </c>
      <c r="F4881" s="355" t="s">
        <v>438</v>
      </c>
      <c r="G4881" s="355" t="s">
        <v>661</v>
      </c>
      <c r="H4881" s="355">
        <v>45180</v>
      </c>
      <c r="I4881" s="355">
        <f t="shared" si="86"/>
        <v>8</v>
      </c>
      <c r="J4881" s="355">
        <v>45180</v>
      </c>
      <c r="K4881" s="355">
        <v>23</v>
      </c>
      <c r="L4881" s="355" t="s">
        <v>408</v>
      </c>
      <c r="M4881" s="355" t="s">
        <v>13715</v>
      </c>
    </row>
    <row r="4882" spans="1:13">
      <c r="A4882" s="355">
        <v>45517</v>
      </c>
      <c r="B4882" s="355" t="s">
        <v>10734</v>
      </c>
      <c r="C4882" s="355" t="s">
        <v>404</v>
      </c>
      <c r="D4882" s="355" t="s">
        <v>10735</v>
      </c>
      <c r="E4882" s="355" t="s">
        <v>2457</v>
      </c>
      <c r="F4882" s="355" t="s">
        <v>438</v>
      </c>
      <c r="G4882" s="355" t="s">
        <v>661</v>
      </c>
      <c r="H4882" s="355">
        <v>45380</v>
      </c>
      <c r="I4882" s="355">
        <f t="shared" si="86"/>
        <v>8</v>
      </c>
      <c r="J4882" s="355">
        <v>45380</v>
      </c>
      <c r="K4882" s="355">
        <v>23</v>
      </c>
      <c r="L4882" s="355" t="s">
        <v>408</v>
      </c>
      <c r="M4882" s="355" t="s">
        <v>13715</v>
      </c>
    </row>
    <row r="4883" spans="1:13">
      <c r="A4883" s="355">
        <v>45517</v>
      </c>
      <c r="B4883" s="355" t="s">
        <v>10736</v>
      </c>
      <c r="C4883" s="355" t="s">
        <v>443</v>
      </c>
      <c r="D4883" s="355" t="s">
        <v>10737</v>
      </c>
      <c r="E4883" s="355" t="s">
        <v>2457</v>
      </c>
      <c r="F4883" s="355" t="s">
        <v>438</v>
      </c>
      <c r="G4883" s="355" t="s">
        <v>661</v>
      </c>
      <c r="H4883" s="355">
        <v>45740</v>
      </c>
      <c r="I4883" s="355">
        <f t="shared" si="86"/>
        <v>8</v>
      </c>
      <c r="J4883" s="355">
        <v>45740</v>
      </c>
      <c r="K4883" s="355">
        <v>23</v>
      </c>
      <c r="L4883" s="355" t="s">
        <v>408</v>
      </c>
      <c r="M4883" s="355" t="s">
        <v>13715</v>
      </c>
    </row>
    <row r="4884" spans="1:13">
      <c r="A4884" s="355">
        <v>45518</v>
      </c>
      <c r="B4884" s="355" t="s">
        <v>10738</v>
      </c>
      <c r="C4884" s="355" t="s">
        <v>455</v>
      </c>
      <c r="D4884" s="355" t="s">
        <v>10739</v>
      </c>
      <c r="E4884" s="355" t="s">
        <v>2457</v>
      </c>
      <c r="F4884" s="355" t="s">
        <v>438</v>
      </c>
      <c r="G4884" s="355" t="s">
        <v>661</v>
      </c>
      <c r="H4884" s="355">
        <v>17928</v>
      </c>
      <c r="I4884" s="355">
        <f t="shared" si="86"/>
        <v>8</v>
      </c>
      <c r="J4884" s="355">
        <v>17928</v>
      </c>
      <c r="K4884" s="355">
        <v>9</v>
      </c>
      <c r="L4884" s="355" t="s">
        <v>408</v>
      </c>
      <c r="M4884" s="355" t="s">
        <v>13716</v>
      </c>
    </row>
    <row r="4885" spans="1:13">
      <c r="A4885" s="355">
        <v>45518</v>
      </c>
      <c r="B4885" s="355" t="s">
        <v>10738</v>
      </c>
      <c r="C4885" s="355" t="s">
        <v>455</v>
      </c>
      <c r="D4885" s="355" t="s">
        <v>10739</v>
      </c>
      <c r="E4885" s="355" t="s">
        <v>2457</v>
      </c>
      <c r="F4885" s="355" t="s">
        <v>438</v>
      </c>
      <c r="G4885" s="355" t="s">
        <v>661</v>
      </c>
      <c r="H4885" s="355">
        <v>27892</v>
      </c>
      <c r="I4885" s="355">
        <f t="shared" si="86"/>
        <v>8</v>
      </c>
      <c r="J4885" s="355">
        <v>27892</v>
      </c>
      <c r="K4885" s="355">
        <v>14</v>
      </c>
      <c r="L4885" s="355" t="s">
        <v>408</v>
      </c>
      <c r="M4885" s="355" t="s">
        <v>13715</v>
      </c>
    </row>
    <row r="4886" spans="1:13">
      <c r="A4886" s="355">
        <v>45519</v>
      </c>
      <c r="B4886" s="355" t="s">
        <v>10740</v>
      </c>
      <c r="C4886" s="355" t="s">
        <v>410</v>
      </c>
      <c r="D4886" s="355" t="s">
        <v>10741</v>
      </c>
      <c r="E4886" s="355" t="s">
        <v>2457</v>
      </c>
      <c r="F4886" s="355" t="s">
        <v>438</v>
      </c>
      <c r="G4886" s="355" t="s">
        <v>661</v>
      </c>
      <c r="H4886" s="355">
        <v>45880</v>
      </c>
      <c r="I4886" s="355">
        <f t="shared" si="86"/>
        <v>8</v>
      </c>
      <c r="J4886" s="355">
        <v>45880</v>
      </c>
      <c r="K4886" s="355">
        <v>23</v>
      </c>
      <c r="L4886" s="355" t="s">
        <v>408</v>
      </c>
      <c r="M4886" s="355" t="s">
        <v>13716</v>
      </c>
    </row>
    <row r="4887" spans="1:13">
      <c r="A4887" s="355">
        <v>45520</v>
      </c>
      <c r="B4887" s="355" t="s">
        <v>10742</v>
      </c>
      <c r="C4887" s="355" t="s">
        <v>410</v>
      </c>
      <c r="D4887" s="355" t="s">
        <v>10743</v>
      </c>
      <c r="E4887" s="355" t="s">
        <v>2457</v>
      </c>
      <c r="F4887" s="355" t="s">
        <v>438</v>
      </c>
      <c r="G4887" s="355" t="s">
        <v>661</v>
      </c>
      <c r="H4887" s="355">
        <v>46000</v>
      </c>
      <c r="I4887" s="355">
        <f t="shared" si="86"/>
        <v>8</v>
      </c>
      <c r="J4887" s="355">
        <v>46000</v>
      </c>
      <c r="K4887" s="355">
        <v>23</v>
      </c>
      <c r="L4887" s="355" t="s">
        <v>408</v>
      </c>
      <c r="M4887" s="355" t="s">
        <v>13716</v>
      </c>
    </row>
    <row r="4888" spans="1:13">
      <c r="A4888" s="355">
        <v>45523</v>
      </c>
      <c r="B4888" s="355" t="s">
        <v>10744</v>
      </c>
      <c r="C4888" s="355" t="s">
        <v>404</v>
      </c>
      <c r="D4888" s="355" t="s">
        <v>10745</v>
      </c>
      <c r="E4888" s="355" t="s">
        <v>2457</v>
      </c>
      <c r="F4888" s="355" t="s">
        <v>438</v>
      </c>
      <c r="G4888" s="355" t="s">
        <v>661</v>
      </c>
      <c r="H4888" s="355">
        <v>45660</v>
      </c>
      <c r="I4888" s="355">
        <f t="shared" si="86"/>
        <v>8</v>
      </c>
      <c r="J4888" s="355">
        <v>45660</v>
      </c>
      <c r="K4888" s="355">
        <v>23</v>
      </c>
      <c r="L4888" s="355" t="s">
        <v>408</v>
      </c>
      <c r="M4888" s="355" t="s">
        <v>13716</v>
      </c>
    </row>
    <row r="4889" spans="1:13">
      <c r="A4889" s="355">
        <v>45524</v>
      </c>
      <c r="B4889" s="355" t="s">
        <v>10746</v>
      </c>
      <c r="C4889" s="355" t="s">
        <v>441</v>
      </c>
      <c r="D4889" s="355" t="s">
        <v>10747</v>
      </c>
      <c r="E4889" s="355" t="s">
        <v>2457</v>
      </c>
      <c r="F4889" s="355" t="s">
        <v>438</v>
      </c>
      <c r="G4889" s="355" t="s">
        <v>661</v>
      </c>
      <c r="H4889" s="355">
        <v>46580</v>
      </c>
      <c r="I4889" s="355">
        <f t="shared" si="86"/>
        <v>8</v>
      </c>
      <c r="J4889" s="355">
        <v>46580</v>
      </c>
      <c r="K4889" s="355">
        <v>23</v>
      </c>
      <c r="L4889" s="355" t="s">
        <v>408</v>
      </c>
      <c r="M4889" s="355" t="s">
        <v>13717</v>
      </c>
    </row>
    <row r="4890" spans="1:13">
      <c r="A4890" s="355">
        <v>45525</v>
      </c>
      <c r="B4890" s="355" t="s">
        <v>10748</v>
      </c>
      <c r="C4890" s="355" t="s">
        <v>410</v>
      </c>
      <c r="D4890" s="355" t="s">
        <v>10749</v>
      </c>
      <c r="E4890" s="355" t="s">
        <v>2457</v>
      </c>
      <c r="F4890" s="355" t="s">
        <v>438</v>
      </c>
      <c r="G4890" s="355" t="s">
        <v>661</v>
      </c>
      <c r="H4890" s="355">
        <v>46460</v>
      </c>
      <c r="I4890" s="355">
        <f t="shared" si="86"/>
        <v>8</v>
      </c>
      <c r="J4890" s="355">
        <v>46460</v>
      </c>
      <c r="K4890" s="355">
        <v>23</v>
      </c>
      <c r="L4890" s="355" t="s">
        <v>408</v>
      </c>
      <c r="M4890" s="355" t="s">
        <v>13718</v>
      </c>
    </row>
    <row r="4891" spans="1:13">
      <c r="A4891" s="355">
        <v>45526</v>
      </c>
      <c r="B4891" s="355" t="s">
        <v>10750</v>
      </c>
      <c r="C4891" s="355" t="s">
        <v>2475</v>
      </c>
      <c r="D4891" s="355" t="s">
        <v>10751</v>
      </c>
      <c r="E4891" s="355" t="s">
        <v>2457</v>
      </c>
      <c r="F4891" s="355" t="s">
        <v>438</v>
      </c>
      <c r="G4891" s="355" t="s">
        <v>661</v>
      </c>
      <c r="H4891" s="355">
        <v>46200</v>
      </c>
      <c r="I4891" s="355">
        <f t="shared" si="86"/>
        <v>8</v>
      </c>
      <c r="J4891" s="355">
        <v>46200</v>
      </c>
      <c r="K4891" s="355">
        <v>23</v>
      </c>
      <c r="L4891" s="355" t="s">
        <v>408</v>
      </c>
      <c r="M4891" s="355" t="s">
        <v>13718</v>
      </c>
    </row>
    <row r="4892" spans="1:13">
      <c r="A4892" s="355">
        <v>45526</v>
      </c>
      <c r="B4892" s="355" t="s">
        <v>10752</v>
      </c>
      <c r="C4892" s="355" t="s">
        <v>455</v>
      </c>
      <c r="D4892" s="355" t="s">
        <v>10753</v>
      </c>
      <c r="E4892" s="355" t="s">
        <v>2457</v>
      </c>
      <c r="F4892" s="355" t="s">
        <v>438</v>
      </c>
      <c r="G4892" s="355" t="s">
        <v>661</v>
      </c>
      <c r="H4892" s="355">
        <v>46180</v>
      </c>
      <c r="I4892" s="355">
        <f t="shared" si="86"/>
        <v>8</v>
      </c>
      <c r="J4892" s="355">
        <v>46180</v>
      </c>
      <c r="K4892" s="355">
        <v>23</v>
      </c>
      <c r="L4892" s="355" t="s">
        <v>408</v>
      </c>
      <c r="M4892" s="355" t="s">
        <v>13718</v>
      </c>
    </row>
    <row r="4893" spans="1:13">
      <c r="A4893" s="355">
        <v>45527</v>
      </c>
      <c r="B4893" s="355" t="s">
        <v>10754</v>
      </c>
      <c r="C4893" s="355" t="s">
        <v>10755</v>
      </c>
      <c r="D4893" s="355" t="s">
        <v>10756</v>
      </c>
      <c r="E4893" s="355" t="s">
        <v>2457</v>
      </c>
      <c r="F4893" s="355" t="s">
        <v>438</v>
      </c>
      <c r="G4893" s="355" t="s">
        <v>661</v>
      </c>
      <c r="H4893" s="355">
        <v>46660</v>
      </c>
      <c r="I4893" s="355">
        <f t="shared" si="86"/>
        <v>8</v>
      </c>
      <c r="J4893" s="355">
        <v>46660</v>
      </c>
      <c r="K4893" s="355">
        <v>23</v>
      </c>
      <c r="L4893" s="355" t="s">
        <v>408</v>
      </c>
      <c r="M4893" s="355" t="s">
        <v>13718</v>
      </c>
    </row>
    <row r="4894" spans="1:13">
      <c r="A4894" s="355">
        <v>45523</v>
      </c>
      <c r="B4894" s="355" t="s">
        <v>10757</v>
      </c>
      <c r="C4894" s="355" t="s">
        <v>10758</v>
      </c>
      <c r="D4894" s="355" t="s">
        <v>10759</v>
      </c>
      <c r="E4894" s="355" t="s">
        <v>9534</v>
      </c>
      <c r="F4894" s="355" t="s">
        <v>9535</v>
      </c>
      <c r="G4894" s="355" t="s">
        <v>661</v>
      </c>
      <c r="H4894" s="355">
        <v>2047</v>
      </c>
      <c r="I4894" s="355">
        <f t="shared" si="86"/>
        <v>8</v>
      </c>
      <c r="J4894" s="355">
        <v>2047</v>
      </c>
      <c r="K4894" s="355">
        <v>1</v>
      </c>
      <c r="L4894" s="355" t="s">
        <v>408</v>
      </c>
      <c r="M4894" s="355" t="s">
        <v>13716</v>
      </c>
    </row>
    <row r="4895" spans="1:13">
      <c r="A4895" s="355">
        <v>45523</v>
      </c>
      <c r="B4895" s="355" t="s">
        <v>10757</v>
      </c>
      <c r="C4895" s="355" t="s">
        <v>10758</v>
      </c>
      <c r="D4895" s="355" t="s">
        <v>10759</v>
      </c>
      <c r="E4895" s="355" t="s">
        <v>9534</v>
      </c>
      <c r="F4895" s="355" t="s">
        <v>9535</v>
      </c>
      <c r="G4895" s="355" t="s">
        <v>661</v>
      </c>
      <c r="H4895" s="355">
        <v>40933</v>
      </c>
      <c r="I4895" s="355">
        <f t="shared" si="86"/>
        <v>8</v>
      </c>
      <c r="J4895" s="355">
        <v>40933</v>
      </c>
      <c r="K4895" s="355">
        <v>20</v>
      </c>
      <c r="L4895" s="355" t="s">
        <v>408</v>
      </c>
      <c r="M4895" s="355" t="s">
        <v>13718</v>
      </c>
    </row>
    <row r="4896" spans="1:13">
      <c r="A4896" s="355">
        <v>45523</v>
      </c>
      <c r="B4896" s="355" t="s">
        <v>10760</v>
      </c>
      <c r="C4896" s="355" t="s">
        <v>409</v>
      </c>
      <c r="D4896" s="355" t="s">
        <v>10761</v>
      </c>
      <c r="E4896" s="355" t="s">
        <v>491</v>
      </c>
      <c r="F4896" s="355" t="s">
        <v>492</v>
      </c>
      <c r="G4896" s="355" t="s">
        <v>661</v>
      </c>
      <c r="H4896" s="355">
        <v>45800</v>
      </c>
      <c r="I4896" s="355">
        <f t="shared" si="86"/>
        <v>8</v>
      </c>
      <c r="J4896" s="355">
        <v>45800</v>
      </c>
      <c r="K4896" s="355">
        <v>23</v>
      </c>
      <c r="L4896" s="355" t="s">
        <v>408</v>
      </c>
      <c r="M4896" s="355" t="s">
        <v>13716</v>
      </c>
    </row>
    <row r="4897" spans="1:13">
      <c r="A4897" s="355">
        <v>45527</v>
      </c>
      <c r="B4897" s="355" t="s">
        <v>10762</v>
      </c>
      <c r="C4897" s="355" t="s">
        <v>496</v>
      </c>
      <c r="D4897" s="355" t="s">
        <v>10763</v>
      </c>
      <c r="E4897" s="355" t="s">
        <v>491</v>
      </c>
      <c r="F4897" s="355" t="s">
        <v>492</v>
      </c>
      <c r="G4897" s="355" t="s">
        <v>661</v>
      </c>
      <c r="H4897" s="355">
        <v>20069</v>
      </c>
      <c r="I4897" s="355">
        <f t="shared" si="86"/>
        <v>8</v>
      </c>
      <c r="J4897" s="355">
        <v>20069</v>
      </c>
      <c r="K4897" s="355">
        <v>10</v>
      </c>
      <c r="L4897" s="355" t="s">
        <v>408</v>
      </c>
      <c r="M4897" s="355" t="s">
        <v>13719</v>
      </c>
    </row>
    <row r="4898" spans="1:13">
      <c r="A4898" s="355">
        <v>45527</v>
      </c>
      <c r="B4898" s="355" t="s">
        <v>10762</v>
      </c>
      <c r="C4898" s="355" t="s">
        <v>496</v>
      </c>
      <c r="D4898" s="355" t="s">
        <v>10763</v>
      </c>
      <c r="E4898" s="355" t="s">
        <v>491</v>
      </c>
      <c r="F4898" s="355" t="s">
        <v>492</v>
      </c>
      <c r="G4898" s="355" t="s">
        <v>661</v>
      </c>
      <c r="H4898" s="355">
        <v>26091</v>
      </c>
      <c r="I4898" s="355">
        <f t="shared" si="86"/>
        <v>8</v>
      </c>
      <c r="J4898" s="355">
        <v>26091</v>
      </c>
      <c r="K4898" s="355">
        <v>13</v>
      </c>
      <c r="L4898" s="355" t="s">
        <v>408</v>
      </c>
      <c r="M4898" s="355" t="s">
        <v>13718</v>
      </c>
    </row>
    <row r="4899" spans="1:13">
      <c r="A4899" s="355">
        <v>45525</v>
      </c>
      <c r="B4899" s="355" t="s">
        <v>10764</v>
      </c>
      <c r="C4899" s="355" t="s">
        <v>10765</v>
      </c>
      <c r="D4899" s="355" t="s">
        <v>10766</v>
      </c>
      <c r="E4899" s="355" t="s">
        <v>9534</v>
      </c>
      <c r="F4899" s="355" t="s">
        <v>9535</v>
      </c>
      <c r="G4899" s="355" t="s">
        <v>661</v>
      </c>
      <c r="H4899" s="355">
        <v>41980</v>
      </c>
      <c r="I4899" s="355">
        <f t="shared" si="86"/>
        <v>8</v>
      </c>
      <c r="J4899" s="355">
        <v>41980</v>
      </c>
      <c r="K4899" s="355">
        <v>21</v>
      </c>
      <c r="L4899" s="355" t="s">
        <v>408</v>
      </c>
      <c r="M4899" s="355" t="s">
        <v>13718</v>
      </c>
    </row>
    <row r="4900" spans="1:13">
      <c r="A4900" s="355">
        <v>45530</v>
      </c>
      <c r="B4900" s="355" t="s">
        <v>10767</v>
      </c>
      <c r="C4900" s="355" t="s">
        <v>455</v>
      </c>
      <c r="D4900" s="355" t="s">
        <v>10768</v>
      </c>
      <c r="E4900" s="355" t="s">
        <v>2457</v>
      </c>
      <c r="F4900" s="355" t="s">
        <v>438</v>
      </c>
      <c r="G4900" s="355" t="s">
        <v>661</v>
      </c>
      <c r="H4900" s="355">
        <v>45820</v>
      </c>
      <c r="I4900" s="355">
        <f t="shared" si="86"/>
        <v>8</v>
      </c>
      <c r="J4900" s="355">
        <v>45820</v>
      </c>
      <c r="K4900" s="355">
        <v>23</v>
      </c>
      <c r="L4900" s="355" t="s">
        <v>408</v>
      </c>
      <c r="M4900" s="355" t="s">
        <v>13719</v>
      </c>
    </row>
    <row r="4901" spans="1:13">
      <c r="A4901" s="355">
        <v>45531</v>
      </c>
      <c r="B4901" s="355" t="s">
        <v>10769</v>
      </c>
      <c r="C4901" s="355" t="s">
        <v>442</v>
      </c>
      <c r="D4901" s="355" t="s">
        <v>10770</v>
      </c>
      <c r="E4901" s="355" t="s">
        <v>2457</v>
      </c>
      <c r="F4901" s="355" t="s">
        <v>438</v>
      </c>
      <c r="G4901" s="355" t="s">
        <v>661</v>
      </c>
      <c r="H4901" s="355">
        <v>46300</v>
      </c>
      <c r="I4901" s="355">
        <f t="shared" si="86"/>
        <v>8</v>
      </c>
      <c r="J4901" s="355">
        <v>46300</v>
      </c>
      <c r="K4901" s="355">
        <v>23</v>
      </c>
      <c r="L4901" s="355" t="s">
        <v>408</v>
      </c>
      <c r="M4901" s="355" t="s">
        <v>13717</v>
      </c>
    </row>
    <row r="4902" spans="1:13">
      <c r="A4902" s="355">
        <v>45532</v>
      </c>
      <c r="B4902" s="355" t="s">
        <v>10771</v>
      </c>
      <c r="C4902" s="355" t="s">
        <v>2475</v>
      </c>
      <c r="D4902" s="355" t="s">
        <v>10772</v>
      </c>
      <c r="E4902" s="355" t="s">
        <v>2457</v>
      </c>
      <c r="F4902" s="355" t="s">
        <v>438</v>
      </c>
      <c r="G4902" s="355" t="s">
        <v>661</v>
      </c>
      <c r="H4902" s="355">
        <v>46240</v>
      </c>
      <c r="I4902" s="355">
        <f t="shared" si="86"/>
        <v>8</v>
      </c>
      <c r="J4902" s="355">
        <v>46240</v>
      </c>
      <c r="K4902" s="355">
        <v>23</v>
      </c>
      <c r="L4902" s="355" t="s">
        <v>408</v>
      </c>
      <c r="M4902" s="355" t="s">
        <v>13717</v>
      </c>
    </row>
    <row r="4903" spans="1:13">
      <c r="A4903" s="355">
        <v>45533</v>
      </c>
      <c r="B4903" s="355" t="s">
        <v>10773</v>
      </c>
      <c r="C4903" s="355" t="s">
        <v>410</v>
      </c>
      <c r="D4903" s="355" t="s">
        <v>10774</v>
      </c>
      <c r="E4903" s="355" t="s">
        <v>2457</v>
      </c>
      <c r="F4903" s="355" t="s">
        <v>438</v>
      </c>
      <c r="G4903" s="355" t="s">
        <v>661</v>
      </c>
      <c r="H4903" s="355">
        <v>46920</v>
      </c>
      <c r="I4903" s="355">
        <f t="shared" si="86"/>
        <v>8</v>
      </c>
      <c r="J4903" s="355">
        <v>46920</v>
      </c>
      <c r="K4903" s="355">
        <v>23</v>
      </c>
      <c r="L4903" s="355" t="s">
        <v>408</v>
      </c>
      <c r="M4903" s="355" t="s">
        <v>13717</v>
      </c>
    </row>
    <row r="4904" spans="1:13">
      <c r="A4904" s="355">
        <v>45533</v>
      </c>
      <c r="B4904" s="355" t="s">
        <v>10775</v>
      </c>
      <c r="C4904" s="355" t="s">
        <v>442</v>
      </c>
      <c r="D4904" s="355" t="s">
        <v>10776</v>
      </c>
      <c r="E4904" s="355" t="s">
        <v>2457</v>
      </c>
      <c r="F4904" s="355" t="s">
        <v>438</v>
      </c>
      <c r="G4904" s="355" t="s">
        <v>661</v>
      </c>
      <c r="H4904" s="355">
        <v>46400</v>
      </c>
      <c r="I4904" s="355">
        <f t="shared" si="86"/>
        <v>8</v>
      </c>
      <c r="J4904" s="355">
        <v>46400</v>
      </c>
      <c r="K4904" s="355">
        <v>23</v>
      </c>
      <c r="L4904" s="355" t="s">
        <v>408</v>
      </c>
      <c r="M4904" s="355" t="s">
        <v>13717</v>
      </c>
    </row>
    <row r="4905" spans="1:13">
      <c r="A4905" s="355">
        <v>45534</v>
      </c>
      <c r="B4905" s="355" t="s">
        <v>10777</v>
      </c>
      <c r="C4905" s="355" t="s">
        <v>442</v>
      </c>
      <c r="D4905" s="355" t="s">
        <v>10778</v>
      </c>
      <c r="E4905" s="355" t="s">
        <v>2457</v>
      </c>
      <c r="F4905" s="355" t="s">
        <v>438</v>
      </c>
      <c r="G4905" s="355" t="s">
        <v>661</v>
      </c>
      <c r="H4905" s="355">
        <v>14317</v>
      </c>
      <c r="I4905" s="355">
        <f t="shared" si="86"/>
        <v>8</v>
      </c>
      <c r="J4905" s="355">
        <v>14317</v>
      </c>
      <c r="K4905" s="355">
        <v>7</v>
      </c>
      <c r="L4905" s="355" t="s">
        <v>408</v>
      </c>
      <c r="M4905" s="355" t="s">
        <v>13717</v>
      </c>
    </row>
    <row r="4906" spans="1:13">
      <c r="A4906" s="355">
        <v>45534</v>
      </c>
      <c r="B4906" s="355" t="s">
        <v>10777</v>
      </c>
      <c r="C4906" s="355" t="s">
        <v>442</v>
      </c>
      <c r="D4906" s="355" t="s">
        <v>10778</v>
      </c>
      <c r="E4906" s="355" t="s">
        <v>2457</v>
      </c>
      <c r="F4906" s="355" t="s">
        <v>438</v>
      </c>
      <c r="G4906" s="355" t="s">
        <v>661</v>
      </c>
      <c r="H4906" s="355">
        <v>32423</v>
      </c>
      <c r="I4906" s="355">
        <f t="shared" si="86"/>
        <v>8</v>
      </c>
      <c r="J4906" s="355">
        <v>32423</v>
      </c>
      <c r="K4906" s="355">
        <v>16</v>
      </c>
      <c r="L4906" s="355" t="s">
        <v>408</v>
      </c>
      <c r="M4906" s="355" t="s">
        <v>13719</v>
      </c>
    </row>
    <row r="4907" spans="1:13">
      <c r="A4907" s="355">
        <v>45530</v>
      </c>
      <c r="B4907" s="355" t="s">
        <v>10779</v>
      </c>
      <c r="C4907" s="355" t="s">
        <v>10780</v>
      </c>
      <c r="D4907" s="355" t="s">
        <v>10781</v>
      </c>
      <c r="E4907" s="355" t="s">
        <v>10782</v>
      </c>
      <c r="F4907" s="355" t="s">
        <v>10783</v>
      </c>
      <c r="G4907" s="355" t="s">
        <v>661</v>
      </c>
      <c r="H4907" s="355">
        <v>41900</v>
      </c>
      <c r="I4907" s="355">
        <f t="shared" si="86"/>
        <v>8</v>
      </c>
      <c r="J4907" s="355">
        <v>41900</v>
      </c>
      <c r="K4907" s="355">
        <v>21</v>
      </c>
      <c r="L4907" s="355" t="s">
        <v>408</v>
      </c>
      <c r="M4907" s="355" t="s">
        <v>13719</v>
      </c>
    </row>
    <row r="4908" spans="1:13">
      <c r="A4908" s="355">
        <v>45530</v>
      </c>
      <c r="B4908" s="355" t="s">
        <v>10784</v>
      </c>
      <c r="C4908" s="355" t="s">
        <v>10785</v>
      </c>
      <c r="D4908" s="355" t="s">
        <v>10786</v>
      </c>
      <c r="E4908" s="355" t="s">
        <v>10782</v>
      </c>
      <c r="F4908" s="355" t="s">
        <v>10783</v>
      </c>
      <c r="G4908" s="355" t="s">
        <v>661</v>
      </c>
      <c r="H4908" s="355">
        <v>42080</v>
      </c>
      <c r="I4908" s="355">
        <f t="shared" si="86"/>
        <v>8</v>
      </c>
      <c r="J4908" s="355">
        <v>42080</v>
      </c>
      <c r="K4908" s="355">
        <v>21</v>
      </c>
      <c r="L4908" s="355" t="s">
        <v>408</v>
      </c>
      <c r="M4908" s="355" t="s">
        <v>13719</v>
      </c>
    </row>
    <row r="4909" spans="1:13">
      <c r="A4909" s="355">
        <v>45530</v>
      </c>
      <c r="B4909" s="355" t="s">
        <v>10787</v>
      </c>
      <c r="C4909" s="355" t="s">
        <v>10788</v>
      </c>
      <c r="D4909" s="355" t="s">
        <v>10789</v>
      </c>
      <c r="E4909" s="355" t="s">
        <v>10782</v>
      </c>
      <c r="F4909" s="355" t="s">
        <v>10783</v>
      </c>
      <c r="G4909" s="355" t="s">
        <v>661</v>
      </c>
      <c r="H4909" s="355">
        <v>41760</v>
      </c>
      <c r="I4909" s="355">
        <f t="shared" si="86"/>
        <v>8</v>
      </c>
      <c r="J4909" s="355">
        <v>41760</v>
      </c>
      <c r="K4909" s="355">
        <v>21</v>
      </c>
      <c r="L4909" s="355" t="s">
        <v>408</v>
      </c>
      <c r="M4909" s="355" t="s">
        <v>13719</v>
      </c>
    </row>
    <row r="4910" spans="1:13">
      <c r="A4910" s="355">
        <v>45530</v>
      </c>
      <c r="B4910" s="355" t="s">
        <v>10790</v>
      </c>
      <c r="C4910" s="355" t="s">
        <v>10791</v>
      </c>
      <c r="D4910" s="355" t="s">
        <v>10792</v>
      </c>
      <c r="E4910" s="355" t="s">
        <v>10782</v>
      </c>
      <c r="F4910" s="355" t="s">
        <v>10783</v>
      </c>
      <c r="G4910" s="355" t="s">
        <v>661</v>
      </c>
      <c r="H4910" s="355">
        <v>41600</v>
      </c>
      <c r="I4910" s="355">
        <f t="shared" ref="I4910:I4973" si="87">MONTH(A4910)</f>
        <v>8</v>
      </c>
      <c r="J4910" s="355">
        <v>41600</v>
      </c>
      <c r="K4910" s="355">
        <v>21</v>
      </c>
      <c r="L4910" s="355" t="s">
        <v>408</v>
      </c>
      <c r="M4910" s="355" t="s">
        <v>13719</v>
      </c>
    </row>
    <row r="4911" spans="1:13">
      <c r="A4911" s="355">
        <v>45538</v>
      </c>
      <c r="B4911" s="355" t="s">
        <v>10793</v>
      </c>
      <c r="C4911" s="355" t="s">
        <v>410</v>
      </c>
      <c r="D4911" s="355" t="s">
        <v>10794</v>
      </c>
      <c r="E4911" s="355" t="s">
        <v>2457</v>
      </c>
      <c r="F4911" s="355" t="s">
        <v>438</v>
      </c>
      <c r="G4911" s="355" t="s">
        <v>661</v>
      </c>
      <c r="H4911" s="355">
        <v>46500</v>
      </c>
      <c r="I4911" s="355">
        <f t="shared" si="87"/>
        <v>9</v>
      </c>
      <c r="J4911" s="355">
        <v>46500</v>
      </c>
      <c r="K4911" s="355">
        <v>23</v>
      </c>
      <c r="L4911" s="355" t="s">
        <v>300</v>
      </c>
      <c r="M4911" s="355" t="s">
        <v>13717</v>
      </c>
    </row>
    <row r="4912" spans="1:13">
      <c r="A4912" s="355">
        <v>45539</v>
      </c>
      <c r="B4912" s="355" t="s">
        <v>10795</v>
      </c>
      <c r="C4912" s="355" t="s">
        <v>404</v>
      </c>
      <c r="D4912" s="355" t="s">
        <v>10796</v>
      </c>
      <c r="E4912" s="355" t="s">
        <v>2457</v>
      </c>
      <c r="F4912" s="355" t="s">
        <v>438</v>
      </c>
      <c r="G4912" s="355" t="s">
        <v>661</v>
      </c>
      <c r="H4912" s="355">
        <v>47140</v>
      </c>
      <c r="I4912" s="355">
        <f t="shared" si="87"/>
        <v>9</v>
      </c>
      <c r="J4912" s="355">
        <v>47140</v>
      </c>
      <c r="K4912" s="355">
        <v>23</v>
      </c>
      <c r="L4912" s="355" t="s">
        <v>300</v>
      </c>
      <c r="M4912" s="355" t="s">
        <v>13720</v>
      </c>
    </row>
    <row r="4913" spans="1:13">
      <c r="A4913" s="355">
        <v>45539</v>
      </c>
      <c r="B4913" s="355" t="s">
        <v>10797</v>
      </c>
      <c r="C4913" s="355" t="s">
        <v>411</v>
      </c>
      <c r="D4913" s="355" t="s">
        <v>10798</v>
      </c>
      <c r="E4913" s="355" t="s">
        <v>2457</v>
      </c>
      <c r="F4913" s="355" t="s">
        <v>438</v>
      </c>
      <c r="G4913" s="355" t="s">
        <v>661</v>
      </c>
      <c r="H4913" s="355">
        <v>44555</v>
      </c>
      <c r="I4913" s="355">
        <f t="shared" si="87"/>
        <v>9</v>
      </c>
      <c r="J4913" s="355">
        <v>44555</v>
      </c>
      <c r="K4913" s="355">
        <v>22</v>
      </c>
      <c r="L4913" s="355" t="s">
        <v>300</v>
      </c>
      <c r="M4913" s="355" t="s">
        <v>13720</v>
      </c>
    </row>
    <row r="4914" spans="1:13">
      <c r="A4914" s="355">
        <v>45539</v>
      </c>
      <c r="B4914" s="355" t="s">
        <v>10797</v>
      </c>
      <c r="C4914" s="355" t="s">
        <v>411</v>
      </c>
      <c r="D4914" s="355" t="s">
        <v>10798</v>
      </c>
      <c r="E4914" s="355" t="s">
        <v>2457</v>
      </c>
      <c r="F4914" s="355" t="s">
        <v>438</v>
      </c>
      <c r="G4914" s="355" t="s">
        <v>661</v>
      </c>
      <c r="H4914" s="355">
        <v>2025</v>
      </c>
      <c r="I4914" s="355">
        <f t="shared" si="87"/>
        <v>9</v>
      </c>
      <c r="J4914" s="355">
        <v>2025</v>
      </c>
      <c r="K4914" s="355">
        <v>1</v>
      </c>
      <c r="L4914" s="355" t="s">
        <v>300</v>
      </c>
      <c r="M4914" s="355" t="s">
        <v>13717</v>
      </c>
    </row>
    <row r="4915" spans="1:13">
      <c r="A4915" s="355">
        <v>45540</v>
      </c>
      <c r="B4915" s="355" t="s">
        <v>10799</v>
      </c>
      <c r="C4915" s="355" t="s">
        <v>404</v>
      </c>
      <c r="D4915" s="355" t="s">
        <v>10800</v>
      </c>
      <c r="E4915" s="355" t="s">
        <v>2457</v>
      </c>
      <c r="F4915" s="355" t="s">
        <v>438</v>
      </c>
      <c r="G4915" s="355" t="s">
        <v>661</v>
      </c>
      <c r="H4915" s="355">
        <v>46280</v>
      </c>
      <c r="I4915" s="355">
        <f t="shared" si="87"/>
        <v>9</v>
      </c>
      <c r="J4915" s="355">
        <v>46280</v>
      </c>
      <c r="K4915" s="355">
        <v>23</v>
      </c>
      <c r="L4915" s="355" t="s">
        <v>300</v>
      </c>
      <c r="M4915" s="355" t="s">
        <v>13720</v>
      </c>
    </row>
    <row r="4916" spans="1:13">
      <c r="A4916" s="355">
        <v>45541</v>
      </c>
      <c r="B4916" s="355" t="s">
        <v>10801</v>
      </c>
      <c r="C4916" s="355" t="s">
        <v>404</v>
      </c>
      <c r="D4916" s="355" t="s">
        <v>10802</v>
      </c>
      <c r="E4916" s="355" t="s">
        <v>2457</v>
      </c>
      <c r="F4916" s="355" t="s">
        <v>438</v>
      </c>
      <c r="G4916" s="355" t="s">
        <v>661</v>
      </c>
      <c r="H4916" s="355">
        <v>46220</v>
      </c>
      <c r="I4916" s="355">
        <f t="shared" si="87"/>
        <v>9</v>
      </c>
      <c r="J4916" s="355">
        <v>46220</v>
      </c>
      <c r="K4916" s="355">
        <v>23</v>
      </c>
      <c r="L4916" s="355" t="s">
        <v>408</v>
      </c>
      <c r="M4916" s="355" t="s">
        <v>13720</v>
      </c>
    </row>
    <row r="4917" spans="1:13">
      <c r="A4917" s="355">
        <v>45541</v>
      </c>
      <c r="B4917" s="355" t="s">
        <v>10803</v>
      </c>
      <c r="C4917" s="355" t="s">
        <v>3525</v>
      </c>
      <c r="D4917" s="355" t="s">
        <v>10804</v>
      </c>
      <c r="E4917" s="355" t="s">
        <v>2457</v>
      </c>
      <c r="F4917" s="355" t="s">
        <v>438</v>
      </c>
      <c r="G4917" s="355" t="s">
        <v>661</v>
      </c>
      <c r="H4917" s="355">
        <v>45660</v>
      </c>
      <c r="I4917" s="355">
        <f t="shared" si="87"/>
        <v>9</v>
      </c>
      <c r="J4917" s="355">
        <v>45660</v>
      </c>
      <c r="K4917" s="355">
        <v>23</v>
      </c>
      <c r="L4917" s="355" t="s">
        <v>408</v>
      </c>
      <c r="M4917" s="355" t="s">
        <v>13720</v>
      </c>
    </row>
    <row r="4918" spans="1:13">
      <c r="A4918" s="355">
        <v>45539</v>
      </c>
      <c r="B4918" s="355" t="s">
        <v>10805</v>
      </c>
      <c r="C4918" s="355" t="s">
        <v>410</v>
      </c>
      <c r="D4918" s="355" t="s">
        <v>10806</v>
      </c>
      <c r="E4918" s="355" t="s">
        <v>491</v>
      </c>
      <c r="F4918" s="355" t="s">
        <v>492</v>
      </c>
      <c r="G4918" s="355" t="s">
        <v>661</v>
      </c>
      <c r="H4918" s="355">
        <v>46820</v>
      </c>
      <c r="I4918" s="355">
        <f t="shared" si="87"/>
        <v>9</v>
      </c>
      <c r="J4918" s="355">
        <v>46820</v>
      </c>
      <c r="K4918" s="355">
        <v>23</v>
      </c>
      <c r="L4918" s="355" t="s">
        <v>300</v>
      </c>
      <c r="M4918" s="355" t="s">
        <v>13720</v>
      </c>
    </row>
    <row r="4919" spans="1:13">
      <c r="A4919" s="355">
        <v>45544</v>
      </c>
      <c r="B4919" s="355" t="s">
        <v>10807</v>
      </c>
      <c r="C4919" s="355" t="s">
        <v>404</v>
      </c>
      <c r="D4919" s="355" t="s">
        <v>10808</v>
      </c>
      <c r="E4919" s="355" t="s">
        <v>2457</v>
      </c>
      <c r="F4919" s="355" t="s">
        <v>438</v>
      </c>
      <c r="G4919" s="355" t="s">
        <v>661</v>
      </c>
      <c r="H4919" s="355">
        <v>36155</v>
      </c>
      <c r="I4919" s="355">
        <f t="shared" si="87"/>
        <v>9</v>
      </c>
      <c r="J4919" s="355">
        <v>36155</v>
      </c>
      <c r="K4919" s="355">
        <v>18</v>
      </c>
      <c r="L4919" s="355" t="s">
        <v>408</v>
      </c>
      <c r="M4919" s="355" t="s">
        <v>13721</v>
      </c>
    </row>
    <row r="4920" spans="1:13">
      <c r="A4920" s="355">
        <v>45544</v>
      </c>
      <c r="B4920" s="355" t="s">
        <v>10807</v>
      </c>
      <c r="C4920" s="355" t="s">
        <v>404</v>
      </c>
      <c r="D4920" s="355" t="s">
        <v>10808</v>
      </c>
      <c r="E4920" s="355" t="s">
        <v>2457</v>
      </c>
      <c r="F4920" s="355" t="s">
        <v>438</v>
      </c>
      <c r="G4920" s="355" t="s">
        <v>661</v>
      </c>
      <c r="H4920" s="355">
        <v>10045</v>
      </c>
      <c r="I4920" s="355">
        <f t="shared" si="87"/>
        <v>9</v>
      </c>
      <c r="J4920" s="355">
        <v>10045</v>
      </c>
      <c r="K4920" s="355">
        <v>5</v>
      </c>
      <c r="L4920" s="355" t="s">
        <v>408</v>
      </c>
      <c r="M4920" s="355" t="s">
        <v>13720</v>
      </c>
    </row>
    <row r="4921" spans="1:13">
      <c r="A4921" s="355">
        <v>45545</v>
      </c>
      <c r="B4921" s="355" t="s">
        <v>10809</v>
      </c>
      <c r="C4921" s="355" t="s">
        <v>442</v>
      </c>
      <c r="D4921" s="355" t="s">
        <v>10810</v>
      </c>
      <c r="E4921" s="355" t="s">
        <v>2457</v>
      </c>
      <c r="F4921" s="355" t="s">
        <v>438</v>
      </c>
      <c r="G4921" s="355" t="s">
        <v>661</v>
      </c>
      <c r="H4921" s="355">
        <v>46660</v>
      </c>
      <c r="I4921" s="355">
        <f t="shared" si="87"/>
        <v>9</v>
      </c>
      <c r="J4921" s="355">
        <v>46660</v>
      </c>
      <c r="K4921" s="355">
        <v>23</v>
      </c>
      <c r="L4921" s="355" t="s">
        <v>408</v>
      </c>
      <c r="M4921" s="355" t="s">
        <v>13721</v>
      </c>
    </row>
    <row r="4922" spans="1:13">
      <c r="A4922" s="355">
        <v>45546</v>
      </c>
      <c r="B4922" s="355" t="s">
        <v>10811</v>
      </c>
      <c r="C4922" s="355" t="s">
        <v>410</v>
      </c>
      <c r="D4922" s="355" t="s">
        <v>10812</v>
      </c>
      <c r="E4922" s="355" t="s">
        <v>2457</v>
      </c>
      <c r="F4922" s="355" t="s">
        <v>438</v>
      </c>
      <c r="G4922" s="355" t="s">
        <v>661</v>
      </c>
      <c r="H4922" s="355">
        <v>46560</v>
      </c>
      <c r="I4922" s="355">
        <f t="shared" si="87"/>
        <v>9</v>
      </c>
      <c r="J4922" s="355">
        <v>46560</v>
      </c>
      <c r="K4922" s="355">
        <v>23</v>
      </c>
      <c r="L4922" s="355" t="s">
        <v>408</v>
      </c>
      <c r="M4922" s="355" t="s">
        <v>13721</v>
      </c>
    </row>
    <row r="4923" spans="1:13">
      <c r="A4923" s="355">
        <v>45547</v>
      </c>
      <c r="B4923" s="355" t="s">
        <v>10813</v>
      </c>
      <c r="C4923" s="355" t="s">
        <v>455</v>
      </c>
      <c r="D4923" s="355" t="s">
        <v>10814</v>
      </c>
      <c r="E4923" s="355" t="s">
        <v>2457</v>
      </c>
      <c r="F4923" s="355" t="s">
        <v>438</v>
      </c>
      <c r="G4923" s="355" t="s">
        <v>661</v>
      </c>
      <c r="H4923" s="355">
        <v>46200</v>
      </c>
      <c r="I4923" s="355">
        <f t="shared" si="87"/>
        <v>9</v>
      </c>
      <c r="J4923" s="355">
        <v>46200</v>
      </c>
      <c r="K4923" s="355">
        <v>23</v>
      </c>
      <c r="L4923" s="355" t="s">
        <v>408</v>
      </c>
      <c r="M4923" s="355" t="s">
        <v>13721</v>
      </c>
    </row>
    <row r="4924" spans="1:13">
      <c r="A4924" s="355">
        <v>45548</v>
      </c>
      <c r="B4924" s="355" t="s">
        <v>10815</v>
      </c>
      <c r="C4924" s="355" t="s">
        <v>10816</v>
      </c>
      <c r="D4924" s="355" t="s">
        <v>10817</v>
      </c>
      <c r="E4924" s="355" t="s">
        <v>9539</v>
      </c>
      <c r="F4924" s="355" t="s">
        <v>4521</v>
      </c>
      <c r="G4924" s="355" t="s">
        <v>661</v>
      </c>
      <c r="H4924" s="355">
        <v>22500</v>
      </c>
      <c r="I4924" s="355">
        <f t="shared" si="87"/>
        <v>9</v>
      </c>
      <c r="J4924" s="355">
        <v>22500</v>
      </c>
      <c r="K4924" s="355">
        <v>11</v>
      </c>
      <c r="L4924" s="355" t="s">
        <v>408</v>
      </c>
      <c r="M4924" s="355" t="s">
        <v>13722</v>
      </c>
    </row>
    <row r="4925" spans="1:13">
      <c r="A4925" s="355">
        <v>45548</v>
      </c>
      <c r="B4925" s="355" t="s">
        <v>10815</v>
      </c>
      <c r="C4925" s="355" t="s">
        <v>10816</v>
      </c>
      <c r="D4925" s="355" t="s">
        <v>10817</v>
      </c>
      <c r="E4925" s="355" t="s">
        <v>9539</v>
      </c>
      <c r="F4925" s="355" t="s">
        <v>4521</v>
      </c>
      <c r="G4925" s="355" t="s">
        <v>661</v>
      </c>
      <c r="H4925" s="355">
        <v>20300</v>
      </c>
      <c r="I4925" s="355">
        <f t="shared" si="87"/>
        <v>9</v>
      </c>
      <c r="J4925" s="355">
        <v>20300</v>
      </c>
      <c r="K4925" s="355">
        <v>10</v>
      </c>
      <c r="L4925" s="355" t="s">
        <v>408</v>
      </c>
      <c r="M4925" s="355" t="s">
        <v>13721</v>
      </c>
    </row>
    <row r="4926" spans="1:13">
      <c r="A4926" s="355">
        <v>45555</v>
      </c>
      <c r="B4926" s="355" t="s">
        <v>10818</v>
      </c>
      <c r="C4926" s="355" t="s">
        <v>10819</v>
      </c>
      <c r="D4926" s="355" t="s">
        <v>10820</v>
      </c>
      <c r="E4926" s="355" t="s">
        <v>9539</v>
      </c>
      <c r="F4926" s="355" t="s">
        <v>4521</v>
      </c>
      <c r="G4926" s="355" t="s">
        <v>661</v>
      </c>
      <c r="H4926" s="355">
        <v>41980</v>
      </c>
      <c r="I4926" s="355">
        <f t="shared" si="87"/>
        <v>9</v>
      </c>
      <c r="J4926" s="355">
        <v>41980</v>
      </c>
      <c r="K4926" s="355">
        <v>21</v>
      </c>
      <c r="L4926" s="355" t="s">
        <v>408</v>
      </c>
      <c r="M4926" s="355" t="s">
        <v>13723</v>
      </c>
    </row>
    <row r="4927" spans="1:13">
      <c r="A4927" s="355">
        <v>45547</v>
      </c>
      <c r="B4927" s="355" t="s">
        <v>10821</v>
      </c>
      <c r="C4927" s="355" t="s">
        <v>10822</v>
      </c>
      <c r="D4927" s="355" t="s">
        <v>10823</v>
      </c>
      <c r="E4927" s="355" t="s">
        <v>9534</v>
      </c>
      <c r="F4927" s="355" t="s">
        <v>9535</v>
      </c>
      <c r="G4927" s="355" t="s">
        <v>661</v>
      </c>
      <c r="H4927" s="355">
        <v>42260</v>
      </c>
      <c r="I4927" s="355">
        <f t="shared" si="87"/>
        <v>9</v>
      </c>
      <c r="J4927" s="355">
        <v>42260</v>
      </c>
      <c r="K4927" s="355">
        <v>21</v>
      </c>
      <c r="L4927" s="355" t="s">
        <v>408</v>
      </c>
      <c r="M4927" s="355" t="s">
        <v>13721</v>
      </c>
    </row>
    <row r="4928" spans="1:13">
      <c r="A4928" s="355">
        <v>45548</v>
      </c>
      <c r="B4928" s="355" t="s">
        <v>10824</v>
      </c>
      <c r="C4928" s="355" t="s">
        <v>10825</v>
      </c>
      <c r="D4928" s="355" t="s">
        <v>10826</v>
      </c>
      <c r="E4928" s="355" t="s">
        <v>9534</v>
      </c>
      <c r="F4928" s="355" t="s">
        <v>9535</v>
      </c>
      <c r="G4928" s="355" t="s">
        <v>661</v>
      </c>
      <c r="H4928" s="355">
        <v>42440</v>
      </c>
      <c r="I4928" s="355">
        <f t="shared" si="87"/>
        <v>9</v>
      </c>
      <c r="J4928" s="355">
        <v>42440</v>
      </c>
      <c r="K4928" s="355">
        <v>21</v>
      </c>
      <c r="L4928" s="355" t="s">
        <v>408</v>
      </c>
      <c r="M4928" s="355" t="s">
        <v>13721</v>
      </c>
    </row>
    <row r="4929" spans="1:13">
      <c r="A4929" s="355">
        <v>45553</v>
      </c>
      <c r="B4929" s="355" t="s">
        <v>10827</v>
      </c>
      <c r="C4929" s="355" t="s">
        <v>10828</v>
      </c>
      <c r="D4929" s="355" t="s">
        <v>10829</v>
      </c>
      <c r="E4929" s="355" t="s">
        <v>9534</v>
      </c>
      <c r="F4929" s="355" t="s">
        <v>9535</v>
      </c>
      <c r="G4929" s="355" t="s">
        <v>661</v>
      </c>
      <c r="H4929" s="355">
        <v>42080</v>
      </c>
      <c r="I4929" s="355">
        <f t="shared" si="87"/>
        <v>9</v>
      </c>
      <c r="J4929" s="355">
        <v>42080</v>
      </c>
      <c r="K4929" s="355">
        <v>21</v>
      </c>
      <c r="L4929" s="355" t="s">
        <v>300</v>
      </c>
      <c r="M4929" s="355" t="s">
        <v>13722</v>
      </c>
    </row>
    <row r="4930" spans="1:13">
      <c r="A4930" s="355">
        <v>45555</v>
      </c>
      <c r="B4930" s="355" t="s">
        <v>10830</v>
      </c>
      <c r="C4930" s="355" t="s">
        <v>10831</v>
      </c>
      <c r="D4930" s="355" t="s">
        <v>10832</v>
      </c>
      <c r="E4930" s="355" t="s">
        <v>9534</v>
      </c>
      <c r="F4930" s="355" t="s">
        <v>9535</v>
      </c>
      <c r="G4930" s="355" t="s">
        <v>661</v>
      </c>
      <c r="H4930" s="355">
        <v>42200</v>
      </c>
      <c r="I4930" s="355">
        <f t="shared" si="87"/>
        <v>9</v>
      </c>
      <c r="J4930" s="355">
        <v>42200</v>
      </c>
      <c r="K4930" s="355">
        <v>21</v>
      </c>
      <c r="L4930" s="355" t="s">
        <v>408</v>
      </c>
      <c r="M4930" s="355" t="s">
        <v>13723</v>
      </c>
    </row>
    <row r="4931" spans="1:13">
      <c r="A4931" s="355">
        <v>45553</v>
      </c>
      <c r="B4931" s="355" t="s">
        <v>10833</v>
      </c>
      <c r="C4931" s="355" t="s">
        <v>409</v>
      </c>
      <c r="D4931" s="355" t="s">
        <v>10834</v>
      </c>
      <c r="E4931" s="355" t="s">
        <v>491</v>
      </c>
      <c r="F4931" s="355" t="s">
        <v>492</v>
      </c>
      <c r="G4931" s="355" t="s">
        <v>661</v>
      </c>
      <c r="H4931" s="355">
        <v>45780</v>
      </c>
      <c r="I4931" s="355">
        <f t="shared" si="87"/>
        <v>9</v>
      </c>
      <c r="J4931" s="355">
        <v>45780</v>
      </c>
      <c r="K4931" s="355">
        <v>23</v>
      </c>
      <c r="L4931" s="355" t="s">
        <v>408</v>
      </c>
      <c r="M4931" s="355" t="s">
        <v>13722</v>
      </c>
    </row>
    <row r="4932" spans="1:13">
      <c r="A4932" s="355">
        <v>45551</v>
      </c>
      <c r="B4932" s="355" t="s">
        <v>10835</v>
      </c>
      <c r="C4932" s="355" t="s">
        <v>455</v>
      </c>
      <c r="D4932" s="355" t="s">
        <v>10836</v>
      </c>
      <c r="E4932" s="355" t="s">
        <v>2457</v>
      </c>
      <c r="F4932" s="355" t="s">
        <v>438</v>
      </c>
      <c r="G4932" s="355" t="s">
        <v>661</v>
      </c>
      <c r="H4932" s="355">
        <v>45300</v>
      </c>
      <c r="I4932" s="355">
        <f t="shared" si="87"/>
        <v>9</v>
      </c>
      <c r="J4932" s="355">
        <v>45300</v>
      </c>
      <c r="K4932" s="355">
        <v>23</v>
      </c>
      <c r="L4932" s="355" t="s">
        <v>300</v>
      </c>
      <c r="M4932" s="355" t="s">
        <v>13722</v>
      </c>
    </row>
    <row r="4933" spans="1:13">
      <c r="A4933" s="355">
        <v>45553</v>
      </c>
      <c r="B4933" s="355" t="s">
        <v>10837</v>
      </c>
      <c r="C4933" s="355" t="s">
        <v>442</v>
      </c>
      <c r="D4933" s="355" t="s">
        <v>10838</v>
      </c>
      <c r="E4933" s="355" t="s">
        <v>2457</v>
      </c>
      <c r="F4933" s="355" t="s">
        <v>438</v>
      </c>
      <c r="G4933" s="355" t="s">
        <v>661</v>
      </c>
      <c r="H4933" s="355">
        <v>45620</v>
      </c>
      <c r="I4933" s="355">
        <f t="shared" si="87"/>
        <v>9</v>
      </c>
      <c r="J4933" s="355">
        <v>45620</v>
      </c>
      <c r="K4933" s="355">
        <v>23</v>
      </c>
      <c r="L4933" s="355" t="s">
        <v>408</v>
      </c>
      <c r="M4933" s="355" t="s">
        <v>13722</v>
      </c>
    </row>
    <row r="4934" spans="1:13">
      <c r="A4934" s="355">
        <v>45554</v>
      </c>
      <c r="B4934" s="355" t="s">
        <v>10839</v>
      </c>
      <c r="C4934" s="355" t="s">
        <v>404</v>
      </c>
      <c r="D4934" s="355" t="s">
        <v>10840</v>
      </c>
      <c r="E4934" s="355" t="s">
        <v>2457</v>
      </c>
      <c r="F4934" s="355" t="s">
        <v>438</v>
      </c>
      <c r="G4934" s="355" t="s">
        <v>661</v>
      </c>
      <c r="H4934" s="355">
        <v>12144</v>
      </c>
      <c r="I4934" s="355">
        <f t="shared" si="87"/>
        <v>9</v>
      </c>
      <c r="J4934" s="355">
        <v>12144</v>
      </c>
      <c r="K4934" s="355">
        <v>6</v>
      </c>
      <c r="L4934" s="355" t="s">
        <v>300</v>
      </c>
      <c r="M4934" s="355" t="s">
        <v>13723</v>
      </c>
    </row>
    <row r="4935" spans="1:13">
      <c r="A4935" s="355">
        <v>45554</v>
      </c>
      <c r="B4935" s="355" t="s">
        <v>10839</v>
      </c>
      <c r="C4935" s="355" t="s">
        <v>404</v>
      </c>
      <c r="D4935" s="355" t="s">
        <v>10840</v>
      </c>
      <c r="E4935" s="355" t="s">
        <v>2457</v>
      </c>
      <c r="F4935" s="355" t="s">
        <v>438</v>
      </c>
      <c r="G4935" s="355" t="s">
        <v>661</v>
      </c>
      <c r="H4935" s="355">
        <v>34416</v>
      </c>
      <c r="I4935" s="355">
        <f t="shared" si="87"/>
        <v>9</v>
      </c>
      <c r="J4935" s="355">
        <v>34416</v>
      </c>
      <c r="K4935" s="355">
        <v>17</v>
      </c>
      <c r="L4935" s="355" t="s">
        <v>300</v>
      </c>
      <c r="M4935" s="355" t="s">
        <v>13722</v>
      </c>
    </row>
    <row r="4936" spans="1:13">
      <c r="A4936" s="355">
        <v>45554</v>
      </c>
      <c r="B4936" s="355" t="s">
        <v>10841</v>
      </c>
      <c r="C4936" s="355" t="s">
        <v>409</v>
      </c>
      <c r="D4936" s="355" t="s">
        <v>10842</v>
      </c>
      <c r="E4936" s="355" t="s">
        <v>2457</v>
      </c>
      <c r="F4936" s="355" t="s">
        <v>438</v>
      </c>
      <c r="G4936" s="355" t="s">
        <v>661</v>
      </c>
      <c r="H4936" s="355">
        <v>46760</v>
      </c>
      <c r="I4936" s="355">
        <f t="shared" si="87"/>
        <v>9</v>
      </c>
      <c r="J4936" s="355">
        <v>46760</v>
      </c>
      <c r="K4936" s="355">
        <v>23</v>
      </c>
      <c r="L4936" s="355" t="s">
        <v>300</v>
      </c>
      <c r="M4936" s="355" t="s">
        <v>13723</v>
      </c>
    </row>
    <row r="4937" spans="1:13">
      <c r="A4937" s="355">
        <v>45555</v>
      </c>
      <c r="B4937" s="355" t="s">
        <v>10843</v>
      </c>
      <c r="C4937" s="355" t="s">
        <v>443</v>
      </c>
      <c r="D4937" s="355" t="s">
        <v>10844</v>
      </c>
      <c r="E4937" s="355" t="s">
        <v>2457</v>
      </c>
      <c r="F4937" s="355" t="s">
        <v>438</v>
      </c>
      <c r="G4937" s="355" t="s">
        <v>661</v>
      </c>
      <c r="H4937" s="355">
        <v>46360</v>
      </c>
      <c r="I4937" s="355">
        <f t="shared" si="87"/>
        <v>9</v>
      </c>
      <c r="J4937" s="355">
        <v>46360</v>
      </c>
      <c r="K4937" s="355">
        <v>23</v>
      </c>
      <c r="L4937" s="355" t="s">
        <v>300</v>
      </c>
      <c r="M4937" s="355" t="s">
        <v>13723</v>
      </c>
    </row>
    <row r="4938" spans="1:13">
      <c r="A4938" s="355">
        <v>45551</v>
      </c>
      <c r="B4938" s="355" t="s">
        <v>10845</v>
      </c>
      <c r="C4938" s="355" t="s">
        <v>442</v>
      </c>
      <c r="D4938" s="355" t="s">
        <v>10846</v>
      </c>
      <c r="E4938" s="355" t="s">
        <v>2457</v>
      </c>
      <c r="F4938" s="355" t="s">
        <v>438</v>
      </c>
      <c r="G4938" s="355" t="s">
        <v>661</v>
      </c>
      <c r="H4938" s="355">
        <v>45340</v>
      </c>
      <c r="I4938" s="355">
        <f t="shared" si="87"/>
        <v>9</v>
      </c>
      <c r="J4938" s="355">
        <v>45340</v>
      </c>
      <c r="K4938" s="355">
        <v>23</v>
      </c>
      <c r="L4938" s="355" t="s">
        <v>408</v>
      </c>
      <c r="M4938" s="355" t="s">
        <v>13722</v>
      </c>
    </row>
    <row r="4939" spans="1:13">
      <c r="A4939" s="355">
        <v>45559</v>
      </c>
      <c r="B4939" s="355" t="s">
        <v>10847</v>
      </c>
      <c r="C4939" s="355" t="s">
        <v>461</v>
      </c>
      <c r="D4939" s="355" t="s">
        <v>10848</v>
      </c>
      <c r="E4939" s="355" t="s">
        <v>491</v>
      </c>
      <c r="F4939" s="355" t="s">
        <v>492</v>
      </c>
      <c r="G4939" s="355" t="s">
        <v>661</v>
      </c>
      <c r="H4939" s="355">
        <v>46160</v>
      </c>
      <c r="I4939" s="355">
        <f t="shared" si="87"/>
        <v>9</v>
      </c>
      <c r="J4939" s="355">
        <v>46160</v>
      </c>
      <c r="K4939" s="355">
        <v>23</v>
      </c>
      <c r="L4939" s="355" t="s">
        <v>408</v>
      </c>
      <c r="M4939" s="355" t="s">
        <v>13724</v>
      </c>
    </row>
    <row r="4940" spans="1:13">
      <c r="A4940" s="355">
        <v>45565</v>
      </c>
      <c r="B4940" s="355" t="s">
        <v>10849</v>
      </c>
      <c r="C4940" s="355" t="s">
        <v>409</v>
      </c>
      <c r="D4940" s="355" t="s">
        <v>10850</v>
      </c>
      <c r="E4940" s="355" t="s">
        <v>491</v>
      </c>
      <c r="F4940" s="355" t="s">
        <v>492</v>
      </c>
      <c r="G4940" s="355" t="s">
        <v>661</v>
      </c>
      <c r="H4940" s="355">
        <v>46160</v>
      </c>
      <c r="I4940" s="355">
        <f t="shared" si="87"/>
        <v>9</v>
      </c>
      <c r="J4940" s="355">
        <v>46160</v>
      </c>
      <c r="K4940" s="355">
        <v>23</v>
      </c>
      <c r="L4940" s="355" t="s">
        <v>408</v>
      </c>
      <c r="M4940" s="355" t="s">
        <v>13725</v>
      </c>
    </row>
    <row r="4941" spans="1:13">
      <c r="A4941" s="355">
        <v>45558</v>
      </c>
      <c r="B4941" s="355" t="s">
        <v>10851</v>
      </c>
      <c r="C4941" s="355" t="s">
        <v>10852</v>
      </c>
      <c r="D4941" s="355" t="s">
        <v>10853</v>
      </c>
      <c r="E4941" s="355" t="s">
        <v>2457</v>
      </c>
      <c r="F4941" s="355" t="s">
        <v>438</v>
      </c>
      <c r="G4941" s="355" t="s">
        <v>661</v>
      </c>
      <c r="H4941" s="355">
        <v>46060</v>
      </c>
      <c r="I4941" s="355">
        <f t="shared" si="87"/>
        <v>9</v>
      </c>
      <c r="J4941" s="355">
        <v>46060</v>
      </c>
      <c r="K4941" s="355">
        <v>23</v>
      </c>
      <c r="L4941" s="355" t="s">
        <v>408</v>
      </c>
      <c r="M4941" s="355" t="s">
        <v>13723</v>
      </c>
    </row>
    <row r="4942" spans="1:13">
      <c r="A4942" s="355">
        <v>45559</v>
      </c>
      <c r="B4942" s="355" t="s">
        <v>10854</v>
      </c>
      <c r="C4942" s="355" t="s">
        <v>455</v>
      </c>
      <c r="D4942" s="355" t="s">
        <v>10855</v>
      </c>
      <c r="E4942" s="355" t="s">
        <v>2457</v>
      </c>
      <c r="F4942" s="355" t="s">
        <v>438</v>
      </c>
      <c r="G4942" s="355" t="s">
        <v>661</v>
      </c>
      <c r="H4942" s="355">
        <v>46240</v>
      </c>
      <c r="I4942" s="355">
        <f t="shared" si="87"/>
        <v>9</v>
      </c>
      <c r="J4942" s="355">
        <v>46240</v>
      </c>
      <c r="K4942" s="355">
        <v>23</v>
      </c>
      <c r="L4942" s="355" t="s">
        <v>408</v>
      </c>
      <c r="M4942" s="355" t="s">
        <v>13724</v>
      </c>
    </row>
    <row r="4943" spans="1:13">
      <c r="A4943" s="355">
        <v>45559</v>
      </c>
      <c r="B4943" s="355" t="s">
        <v>10856</v>
      </c>
      <c r="C4943" s="355" t="s">
        <v>409</v>
      </c>
      <c r="D4943" s="355" t="s">
        <v>10857</v>
      </c>
      <c r="E4943" s="355" t="s">
        <v>2457</v>
      </c>
      <c r="F4943" s="355" t="s">
        <v>438</v>
      </c>
      <c r="G4943" s="355" t="s">
        <v>661</v>
      </c>
      <c r="H4943" s="355">
        <v>22152</v>
      </c>
      <c r="I4943" s="355">
        <f t="shared" si="87"/>
        <v>9</v>
      </c>
      <c r="J4943" s="355">
        <v>22152</v>
      </c>
      <c r="K4943" s="355">
        <v>11</v>
      </c>
      <c r="L4943" s="355" t="s">
        <v>408</v>
      </c>
      <c r="M4943" s="355" t="s">
        <v>13724</v>
      </c>
    </row>
    <row r="4944" spans="1:13">
      <c r="A4944" s="355">
        <v>45559</v>
      </c>
      <c r="B4944" s="355" t="s">
        <v>10856</v>
      </c>
      <c r="C4944" s="355" t="s">
        <v>409</v>
      </c>
      <c r="D4944" s="355" t="s">
        <v>10857</v>
      </c>
      <c r="E4944" s="355" t="s">
        <v>2457</v>
      </c>
      <c r="F4944" s="355" t="s">
        <v>438</v>
      </c>
      <c r="G4944" s="355" t="s">
        <v>661</v>
      </c>
      <c r="H4944" s="355">
        <v>24168</v>
      </c>
      <c r="I4944" s="355">
        <f t="shared" si="87"/>
        <v>9</v>
      </c>
      <c r="J4944" s="355">
        <v>24168</v>
      </c>
      <c r="K4944" s="355">
        <v>12</v>
      </c>
      <c r="L4944" s="355" t="s">
        <v>408</v>
      </c>
      <c r="M4944" s="355" t="s">
        <v>13723</v>
      </c>
    </row>
    <row r="4945" spans="1:13">
      <c r="A4945" s="355">
        <v>45560</v>
      </c>
      <c r="B4945" s="355" t="s">
        <v>10858</v>
      </c>
      <c r="C4945" s="355" t="s">
        <v>10859</v>
      </c>
      <c r="D4945" s="355" t="s">
        <v>10860</v>
      </c>
      <c r="E4945" s="355" t="s">
        <v>2457</v>
      </c>
      <c r="F4945" s="355" t="s">
        <v>438</v>
      </c>
      <c r="G4945" s="355" t="s">
        <v>661</v>
      </c>
      <c r="H4945" s="355">
        <v>46080</v>
      </c>
      <c r="I4945" s="355">
        <f t="shared" si="87"/>
        <v>9</v>
      </c>
      <c r="J4945" s="355">
        <v>46080</v>
      </c>
      <c r="K4945" s="355">
        <v>23</v>
      </c>
      <c r="L4945" s="355" t="s">
        <v>408</v>
      </c>
      <c r="M4945" s="355" t="s">
        <v>13724</v>
      </c>
    </row>
    <row r="4946" spans="1:13">
      <c r="A4946" s="355">
        <v>45561</v>
      </c>
      <c r="B4946" s="355" t="s">
        <v>10861</v>
      </c>
      <c r="C4946" s="355" t="s">
        <v>404</v>
      </c>
      <c r="D4946" s="355" t="s">
        <v>10862</v>
      </c>
      <c r="E4946" s="355" t="s">
        <v>2457</v>
      </c>
      <c r="F4946" s="355" t="s">
        <v>438</v>
      </c>
      <c r="G4946" s="355" t="s">
        <v>661</v>
      </c>
      <c r="H4946" s="355">
        <v>46580</v>
      </c>
      <c r="I4946" s="355">
        <f t="shared" si="87"/>
        <v>9</v>
      </c>
      <c r="J4946" s="355">
        <v>46580</v>
      </c>
      <c r="K4946" s="355">
        <v>23</v>
      </c>
      <c r="L4946" s="355" t="s">
        <v>408</v>
      </c>
      <c r="M4946" s="355" t="s">
        <v>13725</v>
      </c>
    </row>
    <row r="4947" spans="1:13">
      <c r="A4947" s="355">
        <v>45561</v>
      </c>
      <c r="B4947" s="355" t="s">
        <v>10863</v>
      </c>
      <c r="C4947" s="355" t="s">
        <v>3799</v>
      </c>
      <c r="D4947" s="355" t="s">
        <v>10864</v>
      </c>
      <c r="E4947" s="355" t="s">
        <v>2457</v>
      </c>
      <c r="F4947" s="355" t="s">
        <v>438</v>
      </c>
      <c r="G4947" s="355" t="s">
        <v>661</v>
      </c>
      <c r="H4947" s="355">
        <v>46720</v>
      </c>
      <c r="I4947" s="355">
        <f t="shared" si="87"/>
        <v>9</v>
      </c>
      <c r="J4947" s="355">
        <v>46720</v>
      </c>
      <c r="K4947" s="355">
        <v>23</v>
      </c>
      <c r="L4947" s="355" t="s">
        <v>408</v>
      </c>
      <c r="M4947" s="355" t="s">
        <v>13725</v>
      </c>
    </row>
    <row r="4948" spans="1:13">
      <c r="A4948" s="355">
        <v>45562</v>
      </c>
      <c r="B4948" s="355" t="s">
        <v>10865</v>
      </c>
      <c r="C4948" s="355" t="s">
        <v>410</v>
      </c>
      <c r="D4948" s="355" t="s">
        <v>10866</v>
      </c>
      <c r="E4948" s="355" t="s">
        <v>2457</v>
      </c>
      <c r="F4948" s="355" t="s">
        <v>438</v>
      </c>
      <c r="G4948" s="355" t="s">
        <v>661</v>
      </c>
      <c r="H4948" s="355">
        <v>45200</v>
      </c>
      <c r="I4948" s="355">
        <f t="shared" si="87"/>
        <v>9</v>
      </c>
      <c r="J4948" s="355">
        <v>45200</v>
      </c>
      <c r="K4948" s="355">
        <v>23</v>
      </c>
      <c r="L4948" s="355" t="s">
        <v>408</v>
      </c>
      <c r="M4948" s="355" t="s">
        <v>13725</v>
      </c>
    </row>
    <row r="4949" spans="1:13">
      <c r="A4949" s="355">
        <v>45568</v>
      </c>
      <c r="B4949" s="355" t="s">
        <v>10867</v>
      </c>
      <c r="C4949" s="355" t="s">
        <v>442</v>
      </c>
      <c r="D4949" s="355" t="s">
        <v>10868</v>
      </c>
      <c r="E4949" s="355" t="s">
        <v>491</v>
      </c>
      <c r="F4949" s="355" t="s">
        <v>492</v>
      </c>
      <c r="G4949" s="355" t="s">
        <v>661</v>
      </c>
      <c r="H4949" s="355">
        <v>46440</v>
      </c>
      <c r="I4949" s="355">
        <f t="shared" si="87"/>
        <v>10</v>
      </c>
      <c r="J4949" s="355">
        <v>46440</v>
      </c>
      <c r="K4949" s="355">
        <v>23</v>
      </c>
      <c r="L4949" s="355" t="s">
        <v>408</v>
      </c>
      <c r="M4949" s="355" t="s">
        <v>13726</v>
      </c>
    </row>
    <row r="4950" spans="1:13">
      <c r="A4950" s="355">
        <v>45565</v>
      </c>
      <c r="B4950" s="355" t="s">
        <v>10869</v>
      </c>
      <c r="C4950" s="355" t="s">
        <v>455</v>
      </c>
      <c r="D4950" s="355" t="s">
        <v>10870</v>
      </c>
      <c r="E4950" s="355" t="s">
        <v>2457</v>
      </c>
      <c r="F4950" s="355" t="s">
        <v>438</v>
      </c>
      <c r="G4950" s="355" t="s">
        <v>661</v>
      </c>
      <c r="H4950" s="355">
        <v>46120</v>
      </c>
      <c r="I4950" s="355">
        <f t="shared" si="87"/>
        <v>9</v>
      </c>
      <c r="J4950" s="355">
        <v>46120</v>
      </c>
      <c r="K4950" s="355">
        <v>23</v>
      </c>
      <c r="L4950" s="355" t="s">
        <v>408</v>
      </c>
      <c r="M4950" s="355" t="s">
        <v>13724</v>
      </c>
    </row>
    <row r="4951" spans="1:13">
      <c r="A4951" s="355">
        <v>45565</v>
      </c>
      <c r="B4951" s="355" t="s">
        <v>10871</v>
      </c>
      <c r="C4951" s="355" t="s">
        <v>409</v>
      </c>
      <c r="D4951" s="355" t="s">
        <v>10872</v>
      </c>
      <c r="E4951" s="355" t="s">
        <v>2457</v>
      </c>
      <c r="F4951" s="355" t="s">
        <v>438</v>
      </c>
      <c r="G4951" s="355" t="s">
        <v>661</v>
      </c>
      <c r="H4951" s="355">
        <v>45180</v>
      </c>
      <c r="I4951" s="355">
        <f t="shared" si="87"/>
        <v>9</v>
      </c>
      <c r="J4951" s="355">
        <v>45180</v>
      </c>
      <c r="K4951" s="355">
        <v>23</v>
      </c>
      <c r="L4951" s="355" t="s">
        <v>408</v>
      </c>
      <c r="M4951" s="355" t="s">
        <v>13725</v>
      </c>
    </row>
    <row r="4952" spans="1:13">
      <c r="A4952" s="355">
        <v>45566</v>
      </c>
      <c r="B4952" s="355" t="s">
        <v>10873</v>
      </c>
      <c r="C4952" s="355" t="s">
        <v>455</v>
      </c>
      <c r="D4952" s="355" t="s">
        <v>10874</v>
      </c>
      <c r="E4952" s="355" t="s">
        <v>2457</v>
      </c>
      <c r="F4952" s="355" t="s">
        <v>438</v>
      </c>
      <c r="G4952" s="355" t="s">
        <v>661</v>
      </c>
      <c r="H4952" s="355">
        <v>46080</v>
      </c>
      <c r="I4952" s="355">
        <f t="shared" si="87"/>
        <v>10</v>
      </c>
      <c r="J4952" s="355">
        <v>46080</v>
      </c>
      <c r="K4952" s="355">
        <v>23</v>
      </c>
      <c r="L4952" s="355" t="s">
        <v>408</v>
      </c>
      <c r="M4952" s="355" t="s">
        <v>13725</v>
      </c>
    </row>
    <row r="4953" spans="1:13">
      <c r="A4953" s="355">
        <v>45567</v>
      </c>
      <c r="B4953" s="355" t="s">
        <v>10875</v>
      </c>
      <c r="C4953" s="355" t="s">
        <v>443</v>
      </c>
      <c r="D4953" s="355" t="s">
        <v>10876</v>
      </c>
      <c r="E4953" s="355" t="s">
        <v>2457</v>
      </c>
      <c r="F4953" s="355" t="s">
        <v>438</v>
      </c>
      <c r="G4953" s="355" t="s">
        <v>661</v>
      </c>
      <c r="H4953" s="355">
        <v>35720</v>
      </c>
      <c r="I4953" s="355">
        <f t="shared" si="87"/>
        <v>10</v>
      </c>
      <c r="J4953" s="355">
        <v>35720</v>
      </c>
      <c r="K4953" s="355">
        <v>18</v>
      </c>
      <c r="L4953" s="355" t="s">
        <v>408</v>
      </c>
      <c r="M4953" s="355" t="s">
        <v>13724</v>
      </c>
    </row>
    <row r="4954" spans="1:13">
      <c r="A4954" s="355">
        <v>45567</v>
      </c>
      <c r="B4954" s="355" t="s">
        <v>10875</v>
      </c>
      <c r="C4954" s="355" t="s">
        <v>443</v>
      </c>
      <c r="D4954" s="355" t="s">
        <v>10876</v>
      </c>
      <c r="E4954" s="355" t="s">
        <v>2457</v>
      </c>
      <c r="F4954" s="355" t="s">
        <v>438</v>
      </c>
      <c r="G4954" s="355" t="s">
        <v>661</v>
      </c>
      <c r="H4954" s="355">
        <v>9920</v>
      </c>
      <c r="I4954" s="355">
        <f t="shared" si="87"/>
        <v>10</v>
      </c>
      <c r="J4954" s="355">
        <v>9920</v>
      </c>
      <c r="K4954" s="355">
        <v>5</v>
      </c>
      <c r="L4954" s="355" t="s">
        <v>408</v>
      </c>
      <c r="M4954" s="355" t="s">
        <v>13725</v>
      </c>
    </row>
    <row r="4955" spans="1:13">
      <c r="A4955" s="355">
        <v>45567</v>
      </c>
      <c r="B4955" s="355" t="s">
        <v>10877</v>
      </c>
      <c r="C4955" s="355" t="s">
        <v>410</v>
      </c>
      <c r="D4955" s="355" t="s">
        <v>10878</v>
      </c>
      <c r="E4955" s="355" t="s">
        <v>2457</v>
      </c>
      <c r="F4955" s="355" t="s">
        <v>438</v>
      </c>
      <c r="G4955" s="355" t="s">
        <v>661</v>
      </c>
      <c r="H4955" s="355">
        <v>9985</v>
      </c>
      <c r="I4955" s="355">
        <f t="shared" si="87"/>
        <v>10</v>
      </c>
      <c r="J4955" s="355">
        <v>9985</v>
      </c>
      <c r="K4955" s="355">
        <v>5</v>
      </c>
      <c r="L4955" s="355" t="s">
        <v>408</v>
      </c>
      <c r="M4955" s="355" t="s">
        <v>13726</v>
      </c>
    </row>
    <row r="4956" spans="1:13">
      <c r="A4956" s="355">
        <v>45567</v>
      </c>
      <c r="B4956" s="355" t="s">
        <v>10877</v>
      </c>
      <c r="C4956" s="355" t="s">
        <v>410</v>
      </c>
      <c r="D4956" s="355" t="s">
        <v>10878</v>
      </c>
      <c r="E4956" s="355" t="s">
        <v>2457</v>
      </c>
      <c r="F4956" s="355" t="s">
        <v>438</v>
      </c>
      <c r="G4956" s="355" t="s">
        <v>661</v>
      </c>
      <c r="H4956" s="355">
        <v>35955</v>
      </c>
      <c r="I4956" s="355">
        <f t="shared" si="87"/>
        <v>10</v>
      </c>
      <c r="J4956" s="355">
        <v>35955</v>
      </c>
      <c r="K4956" s="355">
        <v>18</v>
      </c>
      <c r="L4956" s="355" t="s">
        <v>408</v>
      </c>
      <c r="M4956" s="355" t="s">
        <v>13724</v>
      </c>
    </row>
    <row r="4957" spans="1:13">
      <c r="A4957" s="355">
        <v>45568</v>
      </c>
      <c r="B4957" s="355" t="s">
        <v>10879</v>
      </c>
      <c r="C4957" s="355" t="s">
        <v>442</v>
      </c>
      <c r="D4957" s="355" t="s">
        <v>10880</v>
      </c>
      <c r="E4957" s="355" t="s">
        <v>2457</v>
      </c>
      <c r="F4957" s="355" t="s">
        <v>438</v>
      </c>
      <c r="G4957" s="355" t="s">
        <v>661</v>
      </c>
      <c r="H4957" s="355">
        <v>46780</v>
      </c>
      <c r="I4957" s="355">
        <f t="shared" si="87"/>
        <v>10</v>
      </c>
      <c r="J4957" s="355">
        <v>46780</v>
      </c>
      <c r="K4957" s="355">
        <v>23</v>
      </c>
      <c r="L4957" s="355" t="s">
        <v>408</v>
      </c>
      <c r="M4957" s="355" t="s">
        <v>13726</v>
      </c>
    </row>
    <row r="4958" spans="1:13">
      <c r="A4958" s="355">
        <v>45569</v>
      </c>
      <c r="B4958" s="355" t="s">
        <v>10881</v>
      </c>
      <c r="C4958" s="355" t="s">
        <v>455</v>
      </c>
      <c r="D4958" s="355" t="s">
        <v>10882</v>
      </c>
      <c r="E4958" s="355" t="s">
        <v>2457</v>
      </c>
      <c r="F4958" s="355" t="s">
        <v>438</v>
      </c>
      <c r="G4958" s="355" t="s">
        <v>661</v>
      </c>
      <c r="H4958" s="355">
        <v>46120</v>
      </c>
      <c r="I4958" s="355">
        <f t="shared" si="87"/>
        <v>10</v>
      </c>
      <c r="J4958" s="355">
        <v>46120</v>
      </c>
      <c r="K4958" s="355">
        <v>23</v>
      </c>
      <c r="L4958" s="355" t="s">
        <v>408</v>
      </c>
      <c r="M4958" s="355" t="s">
        <v>13726</v>
      </c>
    </row>
    <row r="4959" spans="1:13">
      <c r="A4959" s="355">
        <v>45569</v>
      </c>
      <c r="B4959" s="355" t="s">
        <v>10883</v>
      </c>
      <c r="C4959" s="355" t="s">
        <v>10884</v>
      </c>
      <c r="D4959" s="355" t="s">
        <v>10885</v>
      </c>
      <c r="E4959" s="355" t="s">
        <v>9539</v>
      </c>
      <c r="F4959" s="355" t="s">
        <v>4521</v>
      </c>
      <c r="G4959" s="355" t="s">
        <v>661</v>
      </c>
      <c r="H4959" s="355">
        <v>42420</v>
      </c>
      <c r="I4959" s="355">
        <f t="shared" si="87"/>
        <v>10</v>
      </c>
      <c r="J4959" s="355">
        <v>42420</v>
      </c>
      <c r="K4959" s="355">
        <v>21</v>
      </c>
      <c r="L4959" s="355" t="s">
        <v>408</v>
      </c>
      <c r="M4959" s="355" t="s">
        <v>13726</v>
      </c>
    </row>
    <row r="4960" spans="1:13">
      <c r="A4960" s="355">
        <v>45575</v>
      </c>
      <c r="B4960" s="355" t="s">
        <v>10886</v>
      </c>
      <c r="C4960" s="355" t="s">
        <v>10887</v>
      </c>
      <c r="D4960" s="355" t="s">
        <v>10888</v>
      </c>
      <c r="E4960" s="355" t="s">
        <v>9539</v>
      </c>
      <c r="F4960" s="355" t="s">
        <v>4521</v>
      </c>
      <c r="G4960" s="355" t="s">
        <v>661</v>
      </c>
      <c r="H4960" s="355">
        <v>42360</v>
      </c>
      <c r="I4960" s="355">
        <f t="shared" si="87"/>
        <v>10</v>
      </c>
      <c r="J4960" s="355">
        <v>42360</v>
      </c>
      <c r="K4960" s="355">
        <v>21</v>
      </c>
      <c r="L4960" s="355" t="s">
        <v>408</v>
      </c>
      <c r="M4960" s="355" t="s">
        <v>13727</v>
      </c>
    </row>
    <row r="4961" spans="1:13">
      <c r="A4961" s="355">
        <v>45586</v>
      </c>
      <c r="B4961" s="355" t="s">
        <v>10889</v>
      </c>
      <c r="C4961" s="355" t="s">
        <v>10890</v>
      </c>
      <c r="D4961" s="355" t="s">
        <v>10891</v>
      </c>
      <c r="E4961" s="355" t="s">
        <v>9539</v>
      </c>
      <c r="F4961" s="355" t="s">
        <v>4521</v>
      </c>
      <c r="G4961" s="355" t="s">
        <v>661</v>
      </c>
      <c r="H4961" s="355">
        <v>20020</v>
      </c>
      <c r="I4961" s="355">
        <f t="shared" si="87"/>
        <v>10</v>
      </c>
      <c r="J4961" s="355">
        <v>20020</v>
      </c>
      <c r="K4961" s="355">
        <v>10</v>
      </c>
      <c r="L4961" s="355" t="s">
        <v>408</v>
      </c>
      <c r="M4961" s="355" t="s">
        <v>13728</v>
      </c>
    </row>
    <row r="4962" spans="1:13">
      <c r="A4962" s="355">
        <v>45586</v>
      </c>
      <c r="B4962" s="355" t="s">
        <v>10889</v>
      </c>
      <c r="C4962" s="355" t="s">
        <v>10890</v>
      </c>
      <c r="D4962" s="355" t="s">
        <v>10891</v>
      </c>
      <c r="E4962" s="355" t="s">
        <v>9539</v>
      </c>
      <c r="F4962" s="355" t="s">
        <v>4521</v>
      </c>
      <c r="G4962" s="355" t="s">
        <v>661</v>
      </c>
      <c r="H4962" s="355">
        <v>22000</v>
      </c>
      <c r="I4962" s="355">
        <f t="shared" si="87"/>
        <v>10</v>
      </c>
      <c r="J4962" s="355">
        <v>22000</v>
      </c>
      <c r="K4962" s="355">
        <v>11</v>
      </c>
      <c r="L4962" s="355" t="s">
        <v>408</v>
      </c>
      <c r="M4962" s="355" t="s">
        <v>13729</v>
      </c>
    </row>
    <row r="4963" spans="1:13">
      <c r="A4963" s="355">
        <v>45569</v>
      </c>
      <c r="B4963" s="355" t="s">
        <v>10892</v>
      </c>
      <c r="C4963" s="355" t="s">
        <v>10893</v>
      </c>
      <c r="D4963" s="355" t="s">
        <v>10894</v>
      </c>
      <c r="E4963" s="355" t="s">
        <v>9534</v>
      </c>
      <c r="F4963" s="355" t="s">
        <v>9535</v>
      </c>
      <c r="G4963" s="355" t="s">
        <v>661</v>
      </c>
      <c r="H4963" s="355">
        <v>42540</v>
      </c>
      <c r="I4963" s="355">
        <f t="shared" si="87"/>
        <v>10</v>
      </c>
      <c r="J4963" s="355">
        <v>42540</v>
      </c>
      <c r="K4963" s="355">
        <v>21</v>
      </c>
      <c r="L4963" s="355" t="s">
        <v>408</v>
      </c>
      <c r="M4963" s="355" t="s">
        <v>13726</v>
      </c>
    </row>
    <row r="4964" spans="1:13">
      <c r="A4964" s="355">
        <v>45586</v>
      </c>
      <c r="B4964" s="355" t="s">
        <v>10895</v>
      </c>
      <c r="C4964" s="355" t="s">
        <v>10896</v>
      </c>
      <c r="D4964" s="355" t="s">
        <v>10897</v>
      </c>
      <c r="E4964" s="355" t="s">
        <v>9534</v>
      </c>
      <c r="F4964" s="355" t="s">
        <v>9535</v>
      </c>
      <c r="G4964" s="355" t="s">
        <v>661</v>
      </c>
      <c r="H4964" s="355">
        <v>41900</v>
      </c>
      <c r="I4964" s="355">
        <f t="shared" si="87"/>
        <v>10</v>
      </c>
      <c r="J4964" s="355">
        <v>41900</v>
      </c>
      <c r="K4964" s="355">
        <v>21</v>
      </c>
      <c r="L4964" s="355" t="s">
        <v>408</v>
      </c>
      <c r="M4964" s="355" t="s">
        <v>13728</v>
      </c>
    </row>
    <row r="4965" spans="1:13">
      <c r="A4965" s="355">
        <v>45589</v>
      </c>
      <c r="B4965" s="355" t="s">
        <v>10898</v>
      </c>
      <c r="C4965" s="355" t="s">
        <v>10899</v>
      </c>
      <c r="D4965" s="355" t="s">
        <v>10900</v>
      </c>
      <c r="E4965" s="355" t="s">
        <v>9534</v>
      </c>
      <c r="F4965" s="355" t="s">
        <v>9535</v>
      </c>
      <c r="G4965" s="355" t="s">
        <v>661</v>
      </c>
      <c r="H4965" s="355">
        <v>43040</v>
      </c>
      <c r="I4965" s="355">
        <f t="shared" si="87"/>
        <v>10</v>
      </c>
      <c r="J4965" s="355">
        <v>43040</v>
      </c>
      <c r="K4965" s="355">
        <v>21</v>
      </c>
      <c r="L4965" s="355" t="s">
        <v>408</v>
      </c>
      <c r="M4965" s="355" t="s">
        <v>13730</v>
      </c>
    </row>
    <row r="4966" spans="1:13">
      <c r="A4966" s="355">
        <v>45590</v>
      </c>
      <c r="B4966" s="355" t="s">
        <v>10901</v>
      </c>
      <c r="C4966" s="355" t="s">
        <v>10902</v>
      </c>
      <c r="D4966" s="355" t="s">
        <v>10903</v>
      </c>
      <c r="E4966" s="355" t="s">
        <v>9534</v>
      </c>
      <c r="F4966" s="355" t="s">
        <v>9535</v>
      </c>
      <c r="G4966" s="355" t="s">
        <v>661</v>
      </c>
      <c r="H4966" s="355">
        <v>42640</v>
      </c>
      <c r="I4966" s="355">
        <f t="shared" si="87"/>
        <v>10</v>
      </c>
      <c r="J4966" s="355">
        <v>42640</v>
      </c>
      <c r="K4966" s="355">
        <v>21</v>
      </c>
      <c r="L4966" s="355" t="s">
        <v>408</v>
      </c>
      <c r="M4966" s="355" t="s">
        <v>13730</v>
      </c>
    </row>
    <row r="4967" spans="1:13">
      <c r="A4967" s="355">
        <v>45589</v>
      </c>
      <c r="B4967" s="355" t="s">
        <v>10904</v>
      </c>
      <c r="C4967" s="355" t="s">
        <v>10905</v>
      </c>
      <c r="D4967" s="355" t="s">
        <v>10906</v>
      </c>
      <c r="E4967" s="355" t="s">
        <v>9534</v>
      </c>
      <c r="F4967" s="355" t="s">
        <v>9535</v>
      </c>
      <c r="G4967" s="355" t="s">
        <v>661</v>
      </c>
      <c r="H4967" s="355">
        <v>42900</v>
      </c>
      <c r="I4967" s="355">
        <f t="shared" si="87"/>
        <v>10</v>
      </c>
      <c r="J4967" s="355">
        <v>42900</v>
      </c>
      <c r="K4967" s="355">
        <v>21</v>
      </c>
      <c r="L4967" s="355" t="s">
        <v>408</v>
      </c>
      <c r="M4967" s="355" t="s">
        <v>13730</v>
      </c>
    </row>
    <row r="4968" spans="1:13">
      <c r="A4968" s="355">
        <v>45572</v>
      </c>
      <c r="B4968" s="355" t="s">
        <v>10907</v>
      </c>
      <c r="C4968" s="355" t="s">
        <v>10908</v>
      </c>
      <c r="D4968" s="355" t="s">
        <v>10909</v>
      </c>
      <c r="E4968" s="355" t="s">
        <v>2457</v>
      </c>
      <c r="F4968" s="355" t="s">
        <v>438</v>
      </c>
      <c r="G4968" s="355" t="s">
        <v>661</v>
      </c>
      <c r="H4968" s="355">
        <v>47480</v>
      </c>
      <c r="I4968" s="355">
        <f t="shared" si="87"/>
        <v>10</v>
      </c>
      <c r="J4968" s="355">
        <v>47480</v>
      </c>
      <c r="K4968" s="355">
        <v>23</v>
      </c>
      <c r="L4968" s="355" t="s">
        <v>408</v>
      </c>
      <c r="M4968" s="355" t="s">
        <v>13731</v>
      </c>
    </row>
    <row r="4969" spans="1:13">
      <c r="A4969" s="355">
        <v>45573</v>
      </c>
      <c r="B4969" s="355" t="s">
        <v>10910</v>
      </c>
      <c r="C4969" s="355" t="s">
        <v>415</v>
      </c>
      <c r="D4969" s="355" t="s">
        <v>10911</v>
      </c>
      <c r="E4969" s="355" t="s">
        <v>2457</v>
      </c>
      <c r="F4969" s="355" t="s">
        <v>438</v>
      </c>
      <c r="G4969" s="355" t="s">
        <v>661</v>
      </c>
      <c r="H4969" s="355">
        <v>47120</v>
      </c>
      <c r="I4969" s="355">
        <f t="shared" si="87"/>
        <v>10</v>
      </c>
      <c r="J4969" s="355">
        <v>47120</v>
      </c>
      <c r="K4969" s="355">
        <v>23</v>
      </c>
      <c r="L4969" s="355" t="s">
        <v>408</v>
      </c>
      <c r="M4969" s="355" t="s">
        <v>13731</v>
      </c>
    </row>
    <row r="4970" spans="1:13">
      <c r="A4970" s="355">
        <v>45574</v>
      </c>
      <c r="B4970" s="355" t="s">
        <v>10912</v>
      </c>
      <c r="C4970" s="355" t="s">
        <v>455</v>
      </c>
      <c r="D4970" s="355" t="s">
        <v>10913</v>
      </c>
      <c r="E4970" s="355" t="s">
        <v>2457</v>
      </c>
      <c r="F4970" s="355" t="s">
        <v>438</v>
      </c>
      <c r="G4970" s="355" t="s">
        <v>661</v>
      </c>
      <c r="H4970" s="355">
        <v>46340</v>
      </c>
      <c r="I4970" s="355">
        <f t="shared" si="87"/>
        <v>10</v>
      </c>
      <c r="J4970" s="355">
        <v>46340</v>
      </c>
      <c r="K4970" s="355">
        <v>23</v>
      </c>
      <c r="L4970" s="355" t="s">
        <v>408</v>
      </c>
      <c r="M4970" s="355" t="s">
        <v>13731</v>
      </c>
    </row>
    <row r="4971" spans="1:13">
      <c r="A4971" s="355">
        <v>45575</v>
      </c>
      <c r="B4971" s="355" t="s">
        <v>10914</v>
      </c>
      <c r="C4971" s="355" t="s">
        <v>10915</v>
      </c>
      <c r="D4971" s="355" t="s">
        <v>10916</v>
      </c>
      <c r="E4971" s="355" t="s">
        <v>2457</v>
      </c>
      <c r="F4971" s="355" t="s">
        <v>438</v>
      </c>
      <c r="G4971" s="355" t="s">
        <v>661</v>
      </c>
      <c r="H4971" s="355">
        <v>46700</v>
      </c>
      <c r="I4971" s="355">
        <f t="shared" si="87"/>
        <v>10</v>
      </c>
      <c r="J4971" s="355">
        <v>46700</v>
      </c>
      <c r="K4971" s="355">
        <v>23</v>
      </c>
      <c r="L4971" s="355" t="s">
        <v>408</v>
      </c>
      <c r="M4971" s="355" t="s">
        <v>13731</v>
      </c>
    </row>
    <row r="4972" spans="1:13">
      <c r="A4972" s="355">
        <v>45575</v>
      </c>
      <c r="B4972" s="355" t="s">
        <v>10917</v>
      </c>
      <c r="C4972" s="355" t="s">
        <v>455</v>
      </c>
      <c r="D4972" s="355" t="s">
        <v>10918</v>
      </c>
      <c r="E4972" s="355" t="s">
        <v>2457</v>
      </c>
      <c r="F4972" s="355" t="s">
        <v>438</v>
      </c>
      <c r="G4972" s="355" t="s">
        <v>661</v>
      </c>
      <c r="H4972" s="355">
        <v>46340</v>
      </c>
      <c r="I4972" s="355">
        <f t="shared" si="87"/>
        <v>10</v>
      </c>
      <c r="J4972" s="355">
        <v>46340</v>
      </c>
      <c r="K4972" s="355">
        <v>23</v>
      </c>
      <c r="L4972" s="355" t="s">
        <v>408</v>
      </c>
      <c r="M4972" s="355" t="s">
        <v>13731</v>
      </c>
    </row>
    <row r="4973" spans="1:13">
      <c r="A4973" s="355">
        <v>45576</v>
      </c>
      <c r="B4973" s="355" t="s">
        <v>10919</v>
      </c>
      <c r="C4973" s="355" t="s">
        <v>9401</v>
      </c>
      <c r="D4973" s="355" t="s">
        <v>10920</v>
      </c>
      <c r="E4973" s="355" t="s">
        <v>2457</v>
      </c>
      <c r="F4973" s="355" t="s">
        <v>438</v>
      </c>
      <c r="G4973" s="355" t="s">
        <v>661</v>
      </c>
      <c r="H4973" s="355">
        <v>46520</v>
      </c>
      <c r="I4973" s="355">
        <f t="shared" si="87"/>
        <v>10</v>
      </c>
      <c r="J4973" s="355">
        <v>46520</v>
      </c>
      <c r="K4973" s="355">
        <v>23</v>
      </c>
      <c r="L4973" s="355" t="s">
        <v>408</v>
      </c>
      <c r="M4973" s="355" t="s">
        <v>13727</v>
      </c>
    </row>
    <row r="4974" spans="1:13">
      <c r="A4974" s="355">
        <v>45572</v>
      </c>
      <c r="B4974" s="355" t="s">
        <v>10921</v>
      </c>
      <c r="C4974" s="355" t="s">
        <v>10922</v>
      </c>
      <c r="D4974" s="355" t="s">
        <v>10923</v>
      </c>
      <c r="E4974" s="355" t="s">
        <v>491</v>
      </c>
      <c r="F4974" s="355" t="s">
        <v>492</v>
      </c>
      <c r="G4974" s="355" t="s">
        <v>661</v>
      </c>
      <c r="H4974" s="355">
        <v>18243</v>
      </c>
      <c r="I4974" s="355">
        <f t="shared" ref="I4974:I5037" si="88">MONTH(A4974)</f>
        <v>10</v>
      </c>
      <c r="J4974" s="355">
        <v>18243</v>
      </c>
      <c r="K4974" s="355">
        <v>9</v>
      </c>
      <c r="L4974" s="355" t="s">
        <v>408</v>
      </c>
      <c r="M4974" s="355" t="s">
        <v>13731</v>
      </c>
    </row>
    <row r="4975" spans="1:13">
      <c r="A4975" s="355">
        <v>45572</v>
      </c>
      <c r="B4975" s="355" t="s">
        <v>10921</v>
      </c>
      <c r="C4975" s="355" t="s">
        <v>10922</v>
      </c>
      <c r="D4975" s="355" t="s">
        <v>10923</v>
      </c>
      <c r="E4975" s="355" t="s">
        <v>491</v>
      </c>
      <c r="F4975" s="355" t="s">
        <v>492</v>
      </c>
      <c r="G4975" s="355" t="s">
        <v>661</v>
      </c>
      <c r="H4975" s="355">
        <v>28377</v>
      </c>
      <c r="I4975" s="355">
        <f t="shared" si="88"/>
        <v>10</v>
      </c>
      <c r="J4975" s="355">
        <v>28377</v>
      </c>
      <c r="K4975" s="355">
        <v>14</v>
      </c>
      <c r="L4975" s="355" t="s">
        <v>408</v>
      </c>
      <c r="M4975" s="355" t="s">
        <v>13726</v>
      </c>
    </row>
    <row r="4976" spans="1:13">
      <c r="A4976" s="355">
        <v>45575</v>
      </c>
      <c r="B4976" s="355" t="s">
        <v>10924</v>
      </c>
      <c r="C4976" s="355" t="s">
        <v>9401</v>
      </c>
      <c r="D4976" s="355" t="s">
        <v>10925</v>
      </c>
      <c r="E4976" s="355" t="s">
        <v>491</v>
      </c>
      <c r="F4976" s="355" t="s">
        <v>492</v>
      </c>
      <c r="G4976" s="355" t="s">
        <v>661</v>
      </c>
      <c r="H4976" s="355">
        <v>29660</v>
      </c>
      <c r="I4976" s="355">
        <f t="shared" si="88"/>
        <v>10</v>
      </c>
      <c r="J4976" s="355">
        <v>29660</v>
      </c>
      <c r="K4976" s="355">
        <v>15</v>
      </c>
      <c r="L4976" s="355" t="s">
        <v>408</v>
      </c>
      <c r="M4976" s="355" t="s">
        <v>13727</v>
      </c>
    </row>
    <row r="4977" spans="1:13">
      <c r="A4977" s="355">
        <v>45575</v>
      </c>
      <c r="B4977" s="355" t="s">
        <v>10924</v>
      </c>
      <c r="C4977" s="355" t="s">
        <v>9401</v>
      </c>
      <c r="D4977" s="355" t="s">
        <v>10925</v>
      </c>
      <c r="E4977" s="355" t="s">
        <v>491</v>
      </c>
      <c r="F4977" s="355" t="s">
        <v>492</v>
      </c>
      <c r="G4977" s="355" t="s">
        <v>661</v>
      </c>
      <c r="H4977" s="355">
        <v>15820</v>
      </c>
      <c r="I4977" s="355">
        <f t="shared" si="88"/>
        <v>10</v>
      </c>
      <c r="J4977" s="355">
        <v>15820</v>
      </c>
      <c r="K4977" s="355">
        <v>8</v>
      </c>
      <c r="L4977" s="355" t="s">
        <v>408</v>
      </c>
      <c r="M4977" s="355" t="s">
        <v>13731</v>
      </c>
    </row>
    <row r="4978" spans="1:13">
      <c r="A4978" s="355">
        <v>45580</v>
      </c>
      <c r="B4978" s="355" t="s">
        <v>10926</v>
      </c>
      <c r="C4978" s="355" t="s">
        <v>410</v>
      </c>
      <c r="D4978" s="355" t="s">
        <v>10927</v>
      </c>
      <c r="E4978" s="355" t="s">
        <v>2457</v>
      </c>
      <c r="F4978" s="355" t="s">
        <v>438</v>
      </c>
      <c r="G4978" s="355" t="s">
        <v>661</v>
      </c>
      <c r="H4978" s="355">
        <v>44370</v>
      </c>
      <c r="I4978" s="355">
        <f t="shared" si="88"/>
        <v>10</v>
      </c>
      <c r="J4978" s="355">
        <v>44370</v>
      </c>
      <c r="K4978" s="355">
        <v>22</v>
      </c>
      <c r="L4978" s="355" t="s">
        <v>408</v>
      </c>
      <c r="M4978" s="355" t="s">
        <v>13727</v>
      </c>
    </row>
    <row r="4979" spans="1:13">
      <c r="A4979" s="355">
        <v>45580</v>
      </c>
      <c r="B4979" s="355" t="s">
        <v>10926</v>
      </c>
      <c r="C4979" s="355" t="s">
        <v>410</v>
      </c>
      <c r="D4979" s="355" t="s">
        <v>10927</v>
      </c>
      <c r="E4979" s="355" t="s">
        <v>2457</v>
      </c>
      <c r="F4979" s="355" t="s">
        <v>438</v>
      </c>
      <c r="G4979" s="355" t="s">
        <v>661</v>
      </c>
      <c r="H4979" s="355">
        <v>2010</v>
      </c>
      <c r="I4979" s="355">
        <f t="shared" si="88"/>
        <v>10</v>
      </c>
      <c r="J4979" s="355">
        <v>2010</v>
      </c>
      <c r="K4979" s="355">
        <v>1</v>
      </c>
      <c r="L4979" s="355" t="s">
        <v>408</v>
      </c>
      <c r="M4979" s="355" t="s">
        <v>13731</v>
      </c>
    </row>
    <row r="4980" spans="1:13">
      <c r="A4980" s="355">
        <v>45581</v>
      </c>
      <c r="B4980" s="355" t="s">
        <v>10928</v>
      </c>
      <c r="C4980" s="355" t="s">
        <v>10929</v>
      </c>
      <c r="D4980" s="355" t="s">
        <v>10930</v>
      </c>
      <c r="E4980" s="355" t="s">
        <v>2457</v>
      </c>
      <c r="F4980" s="355" t="s">
        <v>438</v>
      </c>
      <c r="G4980" s="355" t="s">
        <v>661</v>
      </c>
      <c r="H4980" s="355">
        <v>46400</v>
      </c>
      <c r="I4980" s="355">
        <f t="shared" si="88"/>
        <v>10</v>
      </c>
      <c r="J4980" s="355">
        <v>46400</v>
      </c>
      <c r="K4980" s="355">
        <v>23</v>
      </c>
      <c r="L4980" s="355" t="s">
        <v>408</v>
      </c>
      <c r="M4980" s="355" t="s">
        <v>13727</v>
      </c>
    </row>
    <row r="4981" spans="1:13">
      <c r="A4981" s="355">
        <v>45581</v>
      </c>
      <c r="B4981" s="355" t="s">
        <v>10931</v>
      </c>
      <c r="C4981" s="355" t="s">
        <v>404</v>
      </c>
      <c r="D4981" s="355" t="s">
        <v>10932</v>
      </c>
      <c r="E4981" s="355" t="s">
        <v>2457</v>
      </c>
      <c r="F4981" s="355" t="s">
        <v>438</v>
      </c>
      <c r="G4981" s="355" t="s">
        <v>661</v>
      </c>
      <c r="H4981" s="355">
        <v>22176</v>
      </c>
      <c r="I4981" s="355">
        <f t="shared" si="88"/>
        <v>10</v>
      </c>
      <c r="J4981" s="355">
        <v>22176</v>
      </c>
      <c r="K4981" s="355">
        <v>11</v>
      </c>
      <c r="L4981" s="355" t="s">
        <v>408</v>
      </c>
      <c r="M4981" s="355" t="s">
        <v>13729</v>
      </c>
    </row>
    <row r="4982" spans="1:13">
      <c r="A4982" s="355">
        <v>45581</v>
      </c>
      <c r="B4982" s="355" t="s">
        <v>10931</v>
      </c>
      <c r="C4982" s="355" t="s">
        <v>404</v>
      </c>
      <c r="D4982" s="355" t="s">
        <v>10932</v>
      </c>
      <c r="E4982" s="355" t="s">
        <v>2457</v>
      </c>
      <c r="F4982" s="355" t="s">
        <v>438</v>
      </c>
      <c r="G4982" s="355" t="s">
        <v>661</v>
      </c>
      <c r="H4982" s="355">
        <v>24204</v>
      </c>
      <c r="I4982" s="355">
        <f t="shared" si="88"/>
        <v>10</v>
      </c>
      <c r="J4982" s="355">
        <v>24204</v>
      </c>
      <c r="K4982" s="355">
        <v>12</v>
      </c>
      <c r="L4982" s="355" t="s">
        <v>408</v>
      </c>
      <c r="M4982" s="355" t="s">
        <v>13727</v>
      </c>
    </row>
    <row r="4983" spans="1:13">
      <c r="A4983" s="355">
        <v>45582</v>
      </c>
      <c r="B4983" s="355" t="s">
        <v>10933</v>
      </c>
      <c r="C4983" s="355" t="s">
        <v>10934</v>
      </c>
      <c r="D4983" s="355" t="s">
        <v>10935</v>
      </c>
      <c r="E4983" s="355" t="s">
        <v>2457</v>
      </c>
      <c r="F4983" s="355" t="s">
        <v>438</v>
      </c>
      <c r="G4983" s="355" t="s">
        <v>661</v>
      </c>
      <c r="H4983" s="355">
        <v>45600</v>
      </c>
      <c r="I4983" s="355">
        <f t="shared" si="88"/>
        <v>10</v>
      </c>
      <c r="J4983" s="355">
        <v>45600</v>
      </c>
      <c r="K4983" s="355">
        <v>23</v>
      </c>
      <c r="L4983" s="355" t="s">
        <v>408</v>
      </c>
      <c r="M4983" s="355" t="s">
        <v>13729</v>
      </c>
    </row>
    <row r="4984" spans="1:13">
      <c r="A4984" s="355">
        <v>45582</v>
      </c>
      <c r="B4984" s="355" t="s">
        <v>10936</v>
      </c>
      <c r="C4984" s="355" t="s">
        <v>404</v>
      </c>
      <c r="D4984" s="355" t="s">
        <v>10937</v>
      </c>
      <c r="E4984" s="355" t="s">
        <v>2457</v>
      </c>
      <c r="F4984" s="355" t="s">
        <v>438</v>
      </c>
      <c r="G4984" s="355" t="s">
        <v>661</v>
      </c>
      <c r="H4984" s="355">
        <v>46120</v>
      </c>
      <c r="I4984" s="355">
        <f t="shared" si="88"/>
        <v>10</v>
      </c>
      <c r="J4984" s="355">
        <v>46120</v>
      </c>
      <c r="K4984" s="355">
        <v>23</v>
      </c>
      <c r="L4984" s="355" t="s">
        <v>408</v>
      </c>
      <c r="M4984" s="355" t="s">
        <v>13729</v>
      </c>
    </row>
    <row r="4985" spans="1:13">
      <c r="A4985" s="355">
        <v>45583</v>
      </c>
      <c r="B4985" s="355" t="s">
        <v>10938</v>
      </c>
      <c r="C4985" s="355" t="s">
        <v>10710</v>
      </c>
      <c r="D4985" s="355" t="s">
        <v>10939</v>
      </c>
      <c r="E4985" s="355" t="s">
        <v>2457</v>
      </c>
      <c r="F4985" s="355" t="s">
        <v>438</v>
      </c>
      <c r="G4985" s="355" t="s">
        <v>661</v>
      </c>
      <c r="H4985" s="355">
        <v>46560</v>
      </c>
      <c r="I4985" s="355">
        <f t="shared" si="88"/>
        <v>10</v>
      </c>
      <c r="J4985" s="355">
        <v>46560</v>
      </c>
      <c r="K4985" s="355">
        <v>23</v>
      </c>
      <c r="L4985" s="355" t="s">
        <v>408</v>
      </c>
      <c r="M4985" s="355" t="s">
        <v>13729</v>
      </c>
    </row>
    <row r="4986" spans="1:13">
      <c r="A4986" s="355">
        <v>45580</v>
      </c>
      <c r="B4986" s="355" t="s">
        <v>10940</v>
      </c>
      <c r="C4986" s="355" t="s">
        <v>409</v>
      </c>
      <c r="D4986" s="355" t="s">
        <v>10941</v>
      </c>
      <c r="E4986" s="355" t="s">
        <v>2457</v>
      </c>
      <c r="F4986" s="355" t="s">
        <v>438</v>
      </c>
      <c r="G4986" s="355" t="s">
        <v>661</v>
      </c>
      <c r="H4986" s="355">
        <v>46360</v>
      </c>
      <c r="I4986" s="355">
        <f t="shared" si="88"/>
        <v>10</v>
      </c>
      <c r="J4986" s="355">
        <v>46360</v>
      </c>
      <c r="K4986" s="355">
        <v>23</v>
      </c>
      <c r="L4986" s="355" t="s">
        <v>408</v>
      </c>
      <c r="M4986" s="355" t="s">
        <v>13727</v>
      </c>
    </row>
    <row r="4987" spans="1:13">
      <c r="A4987" s="355">
        <v>45586</v>
      </c>
      <c r="B4987" s="355" t="s">
        <v>10942</v>
      </c>
      <c r="C4987" s="355" t="s">
        <v>410</v>
      </c>
      <c r="D4987" s="355" t="s">
        <v>10943</v>
      </c>
      <c r="E4987" s="355" t="s">
        <v>491</v>
      </c>
      <c r="F4987" s="355" t="s">
        <v>492</v>
      </c>
      <c r="G4987" s="355" t="s">
        <v>661</v>
      </c>
      <c r="H4987" s="355">
        <v>46560</v>
      </c>
      <c r="I4987" s="355">
        <f t="shared" si="88"/>
        <v>10</v>
      </c>
      <c r="J4987" s="355">
        <v>46560</v>
      </c>
      <c r="K4987" s="355">
        <v>23</v>
      </c>
      <c r="L4987" s="355" t="s">
        <v>408</v>
      </c>
      <c r="M4987" s="355" t="s">
        <v>13729</v>
      </c>
    </row>
    <row r="4988" spans="1:13">
      <c r="A4988" s="355">
        <v>45586</v>
      </c>
      <c r="B4988" s="355" t="s">
        <v>10944</v>
      </c>
      <c r="C4988" s="355" t="s">
        <v>10945</v>
      </c>
      <c r="D4988" s="355" t="s">
        <v>10946</v>
      </c>
      <c r="E4988" s="355" t="s">
        <v>2457</v>
      </c>
      <c r="F4988" s="355" t="s">
        <v>438</v>
      </c>
      <c r="G4988" s="355" t="s">
        <v>661</v>
      </c>
      <c r="H4988" s="355">
        <v>46440</v>
      </c>
      <c r="I4988" s="355">
        <f t="shared" si="88"/>
        <v>10</v>
      </c>
      <c r="J4988" s="355">
        <v>46440</v>
      </c>
      <c r="K4988" s="355">
        <v>23</v>
      </c>
      <c r="L4988" s="355" t="s">
        <v>408</v>
      </c>
      <c r="M4988" s="355" t="s">
        <v>13729</v>
      </c>
    </row>
    <row r="4989" spans="1:13">
      <c r="A4989" s="355">
        <v>45587</v>
      </c>
      <c r="B4989" s="355" t="s">
        <v>10947</v>
      </c>
      <c r="C4989" s="355" t="s">
        <v>10948</v>
      </c>
      <c r="D4989" s="355" t="s">
        <v>10949</v>
      </c>
      <c r="E4989" s="355" t="s">
        <v>2457</v>
      </c>
      <c r="F4989" s="355" t="s">
        <v>438</v>
      </c>
      <c r="G4989" s="355" t="s">
        <v>661</v>
      </c>
      <c r="H4989" s="355">
        <v>46180</v>
      </c>
      <c r="I4989" s="355">
        <f t="shared" si="88"/>
        <v>10</v>
      </c>
      <c r="J4989" s="355">
        <v>46180</v>
      </c>
      <c r="K4989" s="355">
        <v>23</v>
      </c>
      <c r="L4989" s="355" t="s">
        <v>408</v>
      </c>
      <c r="M4989" s="355" t="s">
        <v>13728</v>
      </c>
    </row>
    <row r="4990" spans="1:13">
      <c r="A4990" s="355">
        <v>45588</v>
      </c>
      <c r="B4990" s="355" t="s">
        <v>10950</v>
      </c>
      <c r="C4990" s="355" t="s">
        <v>409</v>
      </c>
      <c r="D4990" s="355" t="s">
        <v>10951</v>
      </c>
      <c r="E4990" s="355" t="s">
        <v>2457</v>
      </c>
      <c r="F4990" s="355" t="s">
        <v>438</v>
      </c>
      <c r="G4990" s="355" t="s">
        <v>661</v>
      </c>
      <c r="H4990" s="355">
        <v>45560</v>
      </c>
      <c r="I4990" s="355">
        <f t="shared" si="88"/>
        <v>10</v>
      </c>
      <c r="J4990" s="355">
        <v>45560</v>
      </c>
      <c r="K4990" s="355">
        <v>23</v>
      </c>
      <c r="L4990" s="355" t="s">
        <v>408</v>
      </c>
      <c r="M4990" s="355" t="s">
        <v>13728</v>
      </c>
    </row>
    <row r="4991" spans="1:13">
      <c r="A4991" s="355">
        <v>45589</v>
      </c>
      <c r="B4991" s="355" t="s">
        <v>10952</v>
      </c>
      <c r="C4991" s="355" t="s">
        <v>10948</v>
      </c>
      <c r="D4991" s="355" t="s">
        <v>10953</v>
      </c>
      <c r="E4991" s="355" t="s">
        <v>2457</v>
      </c>
      <c r="F4991" s="355" t="s">
        <v>438</v>
      </c>
      <c r="G4991" s="355" t="s">
        <v>661</v>
      </c>
      <c r="H4991" s="355">
        <v>45340</v>
      </c>
      <c r="I4991" s="355">
        <f t="shared" si="88"/>
        <v>10</v>
      </c>
      <c r="J4991" s="355">
        <v>45340</v>
      </c>
      <c r="K4991" s="355">
        <v>23</v>
      </c>
      <c r="L4991" s="355" t="s">
        <v>408</v>
      </c>
      <c r="M4991" s="355" t="s">
        <v>13728</v>
      </c>
    </row>
    <row r="4992" spans="1:13">
      <c r="A4992" s="355">
        <v>45589</v>
      </c>
      <c r="B4992" s="355" t="s">
        <v>10954</v>
      </c>
      <c r="C4992" s="355" t="s">
        <v>404</v>
      </c>
      <c r="D4992" s="355" t="s">
        <v>10955</v>
      </c>
      <c r="E4992" s="355" t="s">
        <v>2457</v>
      </c>
      <c r="F4992" s="355" t="s">
        <v>438</v>
      </c>
      <c r="G4992" s="355" t="s">
        <v>661</v>
      </c>
      <c r="H4992" s="355">
        <v>45220</v>
      </c>
      <c r="I4992" s="355">
        <f t="shared" si="88"/>
        <v>10</v>
      </c>
      <c r="J4992" s="355">
        <v>45220</v>
      </c>
      <c r="K4992" s="355">
        <v>23</v>
      </c>
      <c r="L4992" s="355" t="s">
        <v>408</v>
      </c>
      <c r="M4992" s="355" t="s">
        <v>13728</v>
      </c>
    </row>
    <row r="4993" spans="1:13">
      <c r="A4993" s="355">
        <v>45590</v>
      </c>
      <c r="B4993" s="355" t="s">
        <v>10956</v>
      </c>
      <c r="C4993" s="355" t="s">
        <v>404</v>
      </c>
      <c r="D4993" s="355" t="s">
        <v>10957</v>
      </c>
      <c r="E4993" s="355" t="s">
        <v>2457</v>
      </c>
      <c r="F4993" s="355" t="s">
        <v>438</v>
      </c>
      <c r="G4993" s="355" t="s">
        <v>661</v>
      </c>
      <c r="H4993" s="355">
        <v>47100</v>
      </c>
      <c r="I4993" s="355">
        <f t="shared" si="88"/>
        <v>10</v>
      </c>
      <c r="J4993" s="355">
        <v>47100</v>
      </c>
      <c r="K4993" s="355">
        <v>23</v>
      </c>
      <c r="L4993" s="355" t="s">
        <v>408</v>
      </c>
      <c r="M4993" s="355" t="s">
        <v>13730</v>
      </c>
    </row>
    <row r="4994" spans="1:13">
      <c r="A4994" s="355">
        <v>45589</v>
      </c>
      <c r="B4994" s="355" t="s">
        <v>10958</v>
      </c>
      <c r="C4994" s="355" t="s">
        <v>3621</v>
      </c>
      <c r="D4994" s="355" t="s">
        <v>10959</v>
      </c>
      <c r="E4994" s="355" t="s">
        <v>491</v>
      </c>
      <c r="F4994" s="355" t="s">
        <v>492</v>
      </c>
      <c r="G4994" s="355" t="s">
        <v>661</v>
      </c>
      <c r="H4994" s="355">
        <v>3984</v>
      </c>
      <c r="I4994" s="355">
        <f t="shared" si="88"/>
        <v>10</v>
      </c>
      <c r="J4994" s="355">
        <v>3984</v>
      </c>
      <c r="K4994" s="355">
        <v>2</v>
      </c>
      <c r="L4994" s="355" t="s">
        <v>408</v>
      </c>
      <c r="M4994" s="355" t="s">
        <v>13730</v>
      </c>
    </row>
    <row r="4995" spans="1:13">
      <c r="A4995" s="355">
        <v>45589</v>
      </c>
      <c r="B4995" s="355" t="s">
        <v>10958</v>
      </c>
      <c r="C4995" s="355" t="s">
        <v>3621</v>
      </c>
      <c r="D4995" s="355" t="s">
        <v>10959</v>
      </c>
      <c r="E4995" s="355" t="s">
        <v>491</v>
      </c>
      <c r="F4995" s="355" t="s">
        <v>492</v>
      </c>
      <c r="G4995" s="355" t="s">
        <v>661</v>
      </c>
      <c r="H4995" s="355">
        <v>41836</v>
      </c>
      <c r="I4995" s="355">
        <f t="shared" si="88"/>
        <v>10</v>
      </c>
      <c r="J4995" s="355">
        <v>41836</v>
      </c>
      <c r="K4995" s="355">
        <v>21</v>
      </c>
      <c r="L4995" s="355" t="s">
        <v>408</v>
      </c>
      <c r="M4995" s="355" t="s">
        <v>13728</v>
      </c>
    </row>
    <row r="4996" spans="1:13">
      <c r="A4996" s="355">
        <v>45594</v>
      </c>
      <c r="B4996" s="355" t="s">
        <v>10960</v>
      </c>
      <c r="C4996" s="355" t="s">
        <v>415</v>
      </c>
      <c r="D4996" s="355" t="s">
        <v>10961</v>
      </c>
      <c r="E4996" s="355" t="s">
        <v>491</v>
      </c>
      <c r="F4996" s="355" t="s">
        <v>492</v>
      </c>
      <c r="G4996" s="355" t="s">
        <v>661</v>
      </c>
      <c r="H4996" s="355">
        <v>47060</v>
      </c>
      <c r="I4996" s="355">
        <f t="shared" si="88"/>
        <v>10</v>
      </c>
      <c r="J4996" s="355">
        <v>47060</v>
      </c>
      <c r="K4996" s="355">
        <v>23</v>
      </c>
      <c r="L4996" s="355" t="s">
        <v>408</v>
      </c>
      <c r="M4996" s="355" t="s">
        <v>13732</v>
      </c>
    </row>
    <row r="4997" spans="1:13">
      <c r="A4997" s="355">
        <v>45597</v>
      </c>
      <c r="B4997" s="355" t="s">
        <v>10962</v>
      </c>
      <c r="C4997" s="355" t="s">
        <v>404</v>
      </c>
      <c r="D4997" s="355" t="s">
        <v>10963</v>
      </c>
      <c r="E4997" s="355" t="s">
        <v>491</v>
      </c>
      <c r="F4997" s="355" t="s">
        <v>492</v>
      </c>
      <c r="G4997" s="355" t="s">
        <v>661</v>
      </c>
      <c r="H4997" s="355">
        <v>45660</v>
      </c>
      <c r="I4997" s="355">
        <f t="shared" si="88"/>
        <v>11</v>
      </c>
      <c r="J4997" s="355">
        <v>45660</v>
      </c>
      <c r="K4997" s="355">
        <v>23</v>
      </c>
      <c r="L4997" s="355" t="s">
        <v>408</v>
      </c>
      <c r="M4997" s="355" t="s">
        <v>13733</v>
      </c>
    </row>
    <row r="4998" spans="1:13">
      <c r="A4998" s="355">
        <v>45593</v>
      </c>
      <c r="B4998" s="355" t="s">
        <v>10964</v>
      </c>
      <c r="C4998" s="355" t="s">
        <v>441</v>
      </c>
      <c r="D4998" s="355" t="s">
        <v>10965</v>
      </c>
      <c r="E4998" s="355" t="s">
        <v>2457</v>
      </c>
      <c r="F4998" s="355" t="s">
        <v>438</v>
      </c>
      <c r="G4998" s="355" t="s">
        <v>661</v>
      </c>
      <c r="H4998" s="355">
        <v>46960</v>
      </c>
      <c r="I4998" s="355">
        <f t="shared" si="88"/>
        <v>10</v>
      </c>
      <c r="J4998" s="355">
        <v>46960</v>
      </c>
      <c r="K4998" s="355">
        <v>23</v>
      </c>
      <c r="L4998" s="355" t="s">
        <v>408</v>
      </c>
      <c r="M4998" s="355" t="s">
        <v>13730</v>
      </c>
    </row>
    <row r="4999" spans="1:13">
      <c r="A4999" s="355">
        <v>45594</v>
      </c>
      <c r="B4999" s="355" t="s">
        <v>10966</v>
      </c>
      <c r="C4999" s="355" t="s">
        <v>410</v>
      </c>
      <c r="D4999" s="355" t="s">
        <v>10967</v>
      </c>
      <c r="E4999" s="355" t="s">
        <v>2457</v>
      </c>
      <c r="F4999" s="355" t="s">
        <v>438</v>
      </c>
      <c r="G4999" s="355" t="s">
        <v>661</v>
      </c>
      <c r="H4999" s="355">
        <v>46000</v>
      </c>
      <c r="I4999" s="355">
        <f t="shared" si="88"/>
        <v>10</v>
      </c>
      <c r="J4999" s="355">
        <v>46000</v>
      </c>
      <c r="K4999" s="355">
        <v>23</v>
      </c>
      <c r="L4999" s="355" t="s">
        <v>408</v>
      </c>
      <c r="M4999" s="355" t="s">
        <v>13733</v>
      </c>
    </row>
    <row r="5000" spans="1:13">
      <c r="A5000" s="355">
        <v>45594</v>
      </c>
      <c r="B5000" s="355" t="s">
        <v>10968</v>
      </c>
      <c r="C5000" s="355" t="s">
        <v>414</v>
      </c>
      <c r="D5000" s="355" t="s">
        <v>10969</v>
      </c>
      <c r="E5000" s="355" t="s">
        <v>2457</v>
      </c>
      <c r="F5000" s="355" t="s">
        <v>438</v>
      </c>
      <c r="G5000" s="355" t="s">
        <v>661</v>
      </c>
      <c r="H5000" s="355">
        <v>46900</v>
      </c>
      <c r="I5000" s="355">
        <f t="shared" si="88"/>
        <v>10</v>
      </c>
      <c r="J5000" s="355">
        <v>46900</v>
      </c>
      <c r="K5000" s="355">
        <v>23</v>
      </c>
      <c r="L5000" s="355" t="s">
        <v>408</v>
      </c>
      <c r="M5000" s="355" t="s">
        <v>13732</v>
      </c>
    </row>
    <row r="5001" spans="1:13">
      <c r="A5001" s="355">
        <v>45595</v>
      </c>
      <c r="B5001" s="355" t="s">
        <v>10970</v>
      </c>
      <c r="C5001" s="355" t="s">
        <v>442</v>
      </c>
      <c r="D5001" s="355" t="s">
        <v>10971</v>
      </c>
      <c r="E5001" s="355" t="s">
        <v>2457</v>
      </c>
      <c r="F5001" s="355" t="s">
        <v>438</v>
      </c>
      <c r="G5001" s="355" t="s">
        <v>661</v>
      </c>
      <c r="H5001" s="355">
        <v>46700</v>
      </c>
      <c r="I5001" s="355">
        <f t="shared" si="88"/>
        <v>10</v>
      </c>
      <c r="J5001" s="355">
        <v>46700</v>
      </c>
      <c r="K5001" s="355">
        <v>23</v>
      </c>
      <c r="L5001" s="355" t="s">
        <v>408</v>
      </c>
      <c r="M5001" s="355" t="s">
        <v>13732</v>
      </c>
    </row>
    <row r="5002" spans="1:13">
      <c r="A5002" s="355">
        <v>45596</v>
      </c>
      <c r="B5002" s="355" t="s">
        <v>10972</v>
      </c>
      <c r="C5002" s="355" t="s">
        <v>442</v>
      </c>
      <c r="D5002" s="355" t="s">
        <v>10973</v>
      </c>
      <c r="E5002" s="355" t="s">
        <v>2457</v>
      </c>
      <c r="F5002" s="355" t="s">
        <v>438</v>
      </c>
      <c r="G5002" s="355" t="s">
        <v>661</v>
      </c>
      <c r="H5002" s="355">
        <v>46740</v>
      </c>
      <c r="I5002" s="355">
        <f t="shared" si="88"/>
        <v>10</v>
      </c>
      <c r="J5002" s="355">
        <v>46740</v>
      </c>
      <c r="K5002" s="355">
        <v>23</v>
      </c>
      <c r="L5002" s="355" t="s">
        <v>408</v>
      </c>
      <c r="M5002" s="355" t="s">
        <v>13732</v>
      </c>
    </row>
    <row r="5003" spans="1:13">
      <c r="A5003" s="355">
        <v>45596</v>
      </c>
      <c r="B5003" s="355" t="s">
        <v>10974</v>
      </c>
      <c r="C5003" s="355" t="s">
        <v>404</v>
      </c>
      <c r="D5003" s="355" t="s">
        <v>10975</v>
      </c>
      <c r="E5003" s="355" t="s">
        <v>2457</v>
      </c>
      <c r="F5003" s="355" t="s">
        <v>438</v>
      </c>
      <c r="G5003" s="355" t="s">
        <v>661</v>
      </c>
      <c r="H5003" s="355">
        <v>46580</v>
      </c>
      <c r="I5003" s="355">
        <f t="shared" si="88"/>
        <v>10</v>
      </c>
      <c r="J5003" s="355">
        <v>46580</v>
      </c>
      <c r="K5003" s="355">
        <v>23</v>
      </c>
      <c r="L5003" s="355" t="s">
        <v>408</v>
      </c>
      <c r="M5003" s="355" t="s">
        <v>13732</v>
      </c>
    </row>
    <row r="5004" spans="1:13">
      <c r="A5004" s="355">
        <v>45604</v>
      </c>
      <c r="B5004" s="355" t="s">
        <v>10976</v>
      </c>
      <c r="C5004" s="355" t="s">
        <v>409</v>
      </c>
      <c r="D5004" s="355" t="s">
        <v>10977</v>
      </c>
      <c r="E5004" s="355" t="s">
        <v>491</v>
      </c>
      <c r="F5004" s="355" t="s">
        <v>492</v>
      </c>
      <c r="G5004" s="355" t="s">
        <v>661</v>
      </c>
      <c r="H5004" s="355">
        <v>16176</v>
      </c>
      <c r="I5004" s="355">
        <f t="shared" si="88"/>
        <v>11</v>
      </c>
      <c r="J5004" s="355">
        <v>16176</v>
      </c>
      <c r="K5004" s="355">
        <v>8</v>
      </c>
      <c r="L5004" s="355" t="s">
        <v>408</v>
      </c>
      <c r="M5004" s="355" t="s">
        <v>13730</v>
      </c>
    </row>
    <row r="5005" spans="1:13">
      <c r="A5005" s="355">
        <v>45604</v>
      </c>
      <c r="B5005" s="355" t="s">
        <v>10976</v>
      </c>
      <c r="C5005" s="355" t="s">
        <v>409</v>
      </c>
      <c r="D5005" s="355" t="s">
        <v>10977</v>
      </c>
      <c r="E5005" s="355" t="s">
        <v>491</v>
      </c>
      <c r="F5005" s="355" t="s">
        <v>492</v>
      </c>
      <c r="G5005" s="355" t="s">
        <v>661</v>
      </c>
      <c r="H5005" s="355">
        <v>30324</v>
      </c>
      <c r="I5005" s="355">
        <f t="shared" si="88"/>
        <v>11</v>
      </c>
      <c r="J5005" s="355">
        <v>30324</v>
      </c>
      <c r="K5005" s="355">
        <v>15</v>
      </c>
      <c r="L5005" s="355" t="s">
        <v>408</v>
      </c>
      <c r="M5005" s="355" t="s">
        <v>13733</v>
      </c>
    </row>
    <row r="5006" spans="1:13">
      <c r="A5006" s="355">
        <v>45600</v>
      </c>
      <c r="B5006" s="355" t="s">
        <v>10978</v>
      </c>
      <c r="C5006" s="355" t="s">
        <v>455</v>
      </c>
      <c r="D5006" s="355" t="s">
        <v>10979</v>
      </c>
      <c r="E5006" s="355" t="s">
        <v>2457</v>
      </c>
      <c r="F5006" s="355" t="s">
        <v>438</v>
      </c>
      <c r="G5006" s="355" t="s">
        <v>661</v>
      </c>
      <c r="H5006" s="355">
        <v>46100</v>
      </c>
      <c r="I5006" s="355">
        <f t="shared" si="88"/>
        <v>11</v>
      </c>
      <c r="J5006" s="355">
        <v>46100</v>
      </c>
      <c r="K5006" s="355">
        <v>23</v>
      </c>
      <c r="L5006" s="355" t="s">
        <v>408</v>
      </c>
      <c r="M5006" s="355" t="s">
        <v>13733</v>
      </c>
    </row>
    <row r="5007" spans="1:13">
      <c r="A5007" s="355">
        <v>45601</v>
      </c>
      <c r="B5007" s="355" t="s">
        <v>10980</v>
      </c>
      <c r="C5007" s="355" t="s">
        <v>414</v>
      </c>
      <c r="D5007" s="355" t="s">
        <v>10981</v>
      </c>
      <c r="E5007" s="355" t="s">
        <v>2457</v>
      </c>
      <c r="F5007" s="355" t="s">
        <v>438</v>
      </c>
      <c r="G5007" s="355" t="s">
        <v>661</v>
      </c>
      <c r="H5007" s="355">
        <v>30184</v>
      </c>
      <c r="I5007" s="355">
        <f t="shared" si="88"/>
        <v>11</v>
      </c>
      <c r="J5007" s="355">
        <v>30184</v>
      </c>
      <c r="K5007" s="355">
        <v>15</v>
      </c>
      <c r="L5007" s="355" t="s">
        <v>408</v>
      </c>
      <c r="M5007" s="355" t="s">
        <v>13733</v>
      </c>
    </row>
    <row r="5008" spans="1:13">
      <c r="A5008" s="355">
        <v>45601</v>
      </c>
      <c r="B5008" s="355" t="s">
        <v>10980</v>
      </c>
      <c r="C5008" s="355" t="s">
        <v>414</v>
      </c>
      <c r="D5008" s="355" t="s">
        <v>10981</v>
      </c>
      <c r="E5008" s="355" t="s">
        <v>2457</v>
      </c>
      <c r="F5008" s="355" t="s">
        <v>438</v>
      </c>
      <c r="G5008" s="355" t="s">
        <v>661</v>
      </c>
      <c r="H5008" s="355">
        <v>16096</v>
      </c>
      <c r="I5008" s="355">
        <f t="shared" si="88"/>
        <v>11</v>
      </c>
      <c r="J5008" s="355">
        <v>16096</v>
      </c>
      <c r="K5008" s="355">
        <v>8</v>
      </c>
      <c r="L5008" s="355" t="s">
        <v>408</v>
      </c>
      <c r="M5008" s="355" t="s">
        <v>13732</v>
      </c>
    </row>
    <row r="5009" spans="1:13">
      <c r="A5009" s="355">
        <v>45601</v>
      </c>
      <c r="B5009" s="355" t="s">
        <v>10982</v>
      </c>
      <c r="C5009" s="355" t="s">
        <v>441</v>
      </c>
      <c r="D5009" s="355" t="s">
        <v>10983</v>
      </c>
      <c r="E5009" s="355" t="s">
        <v>2457</v>
      </c>
      <c r="F5009" s="355" t="s">
        <v>438</v>
      </c>
      <c r="G5009" s="355" t="s">
        <v>661</v>
      </c>
      <c r="H5009" s="355">
        <v>6111</v>
      </c>
      <c r="I5009" s="355">
        <f t="shared" si="88"/>
        <v>11</v>
      </c>
      <c r="J5009" s="355">
        <v>6111</v>
      </c>
      <c r="K5009" s="355">
        <v>3</v>
      </c>
      <c r="L5009" s="355" t="s">
        <v>408</v>
      </c>
      <c r="M5009" s="355" t="s">
        <v>13733</v>
      </c>
    </row>
    <row r="5010" spans="1:13">
      <c r="A5010" s="355">
        <v>45601</v>
      </c>
      <c r="B5010" s="355" t="s">
        <v>10982</v>
      </c>
      <c r="C5010" s="355" t="s">
        <v>441</v>
      </c>
      <c r="D5010" s="355" t="s">
        <v>10983</v>
      </c>
      <c r="E5010" s="355" t="s">
        <v>2457</v>
      </c>
      <c r="F5010" s="355" t="s">
        <v>438</v>
      </c>
      <c r="G5010" s="355" t="s">
        <v>661</v>
      </c>
      <c r="H5010" s="355">
        <v>40729</v>
      </c>
      <c r="I5010" s="355">
        <f t="shared" si="88"/>
        <v>11</v>
      </c>
      <c r="J5010" s="355">
        <v>40729</v>
      </c>
      <c r="K5010" s="355">
        <v>20</v>
      </c>
      <c r="L5010" s="355" t="s">
        <v>408</v>
      </c>
      <c r="M5010" s="355" t="s">
        <v>13732</v>
      </c>
    </row>
    <row r="5011" spans="1:13">
      <c r="A5011" s="355">
        <v>45602</v>
      </c>
      <c r="B5011" s="355" t="s">
        <v>10984</v>
      </c>
      <c r="C5011" s="355" t="s">
        <v>411</v>
      </c>
      <c r="D5011" s="355" t="s">
        <v>10985</v>
      </c>
      <c r="E5011" s="355" t="s">
        <v>2457</v>
      </c>
      <c r="F5011" s="355" t="s">
        <v>438</v>
      </c>
      <c r="G5011" s="355" t="s">
        <v>661</v>
      </c>
      <c r="H5011" s="355">
        <v>45940</v>
      </c>
      <c r="I5011" s="355">
        <f t="shared" si="88"/>
        <v>11</v>
      </c>
      <c r="J5011" s="355">
        <v>45940</v>
      </c>
      <c r="K5011" s="355">
        <v>23</v>
      </c>
      <c r="L5011" s="355" t="s">
        <v>408</v>
      </c>
      <c r="M5011" s="355" t="s">
        <v>13733</v>
      </c>
    </row>
    <row r="5012" spans="1:13">
      <c r="A5012" s="355">
        <v>45603</v>
      </c>
      <c r="B5012" s="355" t="s">
        <v>10986</v>
      </c>
      <c r="C5012" s="355" t="s">
        <v>415</v>
      </c>
      <c r="D5012" s="355" t="s">
        <v>10987</v>
      </c>
      <c r="E5012" s="355" t="s">
        <v>2457</v>
      </c>
      <c r="F5012" s="355" t="s">
        <v>438</v>
      </c>
      <c r="G5012" s="355" t="s">
        <v>661</v>
      </c>
      <c r="H5012" s="355">
        <v>45900</v>
      </c>
      <c r="I5012" s="355">
        <f t="shared" si="88"/>
        <v>11</v>
      </c>
      <c r="J5012" s="355">
        <v>45900</v>
      </c>
      <c r="K5012" s="355">
        <v>23</v>
      </c>
      <c r="L5012" s="355" t="s">
        <v>408</v>
      </c>
      <c r="M5012" s="355" t="s">
        <v>13733</v>
      </c>
    </row>
    <row r="5013" spans="1:13">
      <c r="A5013" s="355">
        <v>45609</v>
      </c>
      <c r="B5013" s="355" t="s">
        <v>10988</v>
      </c>
      <c r="C5013" s="355" t="s">
        <v>10989</v>
      </c>
      <c r="D5013" s="355" t="s">
        <v>10990</v>
      </c>
      <c r="E5013" s="355" t="s">
        <v>491</v>
      </c>
      <c r="F5013" s="355" t="s">
        <v>492</v>
      </c>
      <c r="G5013" s="355" t="s">
        <v>661</v>
      </c>
      <c r="H5013" s="355">
        <v>46840</v>
      </c>
      <c r="I5013" s="355">
        <f t="shared" si="88"/>
        <v>11</v>
      </c>
      <c r="J5013" s="355">
        <v>46840</v>
      </c>
      <c r="K5013" s="355">
        <v>23</v>
      </c>
      <c r="L5013" s="355" t="s">
        <v>408</v>
      </c>
      <c r="M5013" s="355" t="s">
        <v>13734</v>
      </c>
    </row>
    <row r="5014" spans="1:13">
      <c r="A5014" s="355">
        <v>45608</v>
      </c>
      <c r="B5014" s="355" t="s">
        <v>10991</v>
      </c>
      <c r="C5014" s="355" t="s">
        <v>10992</v>
      </c>
      <c r="D5014" s="355" t="s">
        <v>10993</v>
      </c>
      <c r="E5014" s="355" t="s">
        <v>2457</v>
      </c>
      <c r="F5014" s="355" t="s">
        <v>438</v>
      </c>
      <c r="G5014" s="355" t="s">
        <v>661</v>
      </c>
      <c r="H5014" s="355">
        <v>46740</v>
      </c>
      <c r="I5014" s="355">
        <f t="shared" si="88"/>
        <v>11</v>
      </c>
      <c r="J5014" s="355">
        <v>46740</v>
      </c>
      <c r="K5014" s="355">
        <v>23</v>
      </c>
      <c r="L5014" s="355" t="s">
        <v>408</v>
      </c>
      <c r="M5014" s="355" t="s">
        <v>13735</v>
      </c>
    </row>
    <row r="5015" spans="1:13">
      <c r="A5015" s="355">
        <v>45609</v>
      </c>
      <c r="B5015" s="355" t="s">
        <v>10994</v>
      </c>
      <c r="C5015" s="355" t="s">
        <v>410</v>
      </c>
      <c r="D5015" s="355" t="s">
        <v>10995</v>
      </c>
      <c r="E5015" s="355" t="s">
        <v>2457</v>
      </c>
      <c r="F5015" s="355" t="s">
        <v>438</v>
      </c>
      <c r="G5015" s="355" t="s">
        <v>661</v>
      </c>
      <c r="H5015" s="355">
        <v>46580</v>
      </c>
      <c r="I5015" s="355">
        <f t="shared" si="88"/>
        <v>11</v>
      </c>
      <c r="J5015" s="355">
        <v>46580</v>
      </c>
      <c r="K5015" s="355">
        <v>23</v>
      </c>
      <c r="L5015" s="355" t="s">
        <v>408</v>
      </c>
      <c r="M5015" s="355" t="s">
        <v>13735</v>
      </c>
    </row>
    <row r="5016" spans="1:13">
      <c r="A5016" s="355">
        <v>45609</v>
      </c>
      <c r="B5016" s="355" t="s">
        <v>10996</v>
      </c>
      <c r="C5016" s="355" t="s">
        <v>453</v>
      </c>
      <c r="D5016" s="355" t="s">
        <v>10997</v>
      </c>
      <c r="E5016" s="355" t="s">
        <v>2457</v>
      </c>
      <c r="F5016" s="355" t="s">
        <v>438</v>
      </c>
      <c r="G5016" s="355" t="s">
        <v>661</v>
      </c>
      <c r="H5016" s="355">
        <v>46300</v>
      </c>
      <c r="I5016" s="355">
        <f t="shared" si="88"/>
        <v>11</v>
      </c>
      <c r="J5016" s="355">
        <v>46300</v>
      </c>
      <c r="K5016" s="355">
        <v>23</v>
      </c>
      <c r="L5016" s="355" t="s">
        <v>408</v>
      </c>
      <c r="M5016" s="355" t="s">
        <v>13735</v>
      </c>
    </row>
    <row r="5017" spans="1:13">
      <c r="A5017" s="355">
        <v>45607</v>
      </c>
      <c r="B5017" s="355" t="s">
        <v>10998</v>
      </c>
      <c r="C5017" s="355" t="s">
        <v>410</v>
      </c>
      <c r="D5017" s="355" t="s">
        <v>10999</v>
      </c>
      <c r="E5017" s="355" t="s">
        <v>2457</v>
      </c>
      <c r="F5017" s="355" t="s">
        <v>438</v>
      </c>
      <c r="G5017" s="355" t="s">
        <v>661</v>
      </c>
      <c r="H5017" s="355">
        <v>47100</v>
      </c>
      <c r="I5017" s="355">
        <f t="shared" si="88"/>
        <v>11</v>
      </c>
      <c r="J5017" s="355">
        <v>47100</v>
      </c>
      <c r="K5017" s="355">
        <v>23</v>
      </c>
      <c r="L5017" s="355" t="s">
        <v>408</v>
      </c>
      <c r="M5017" s="355" t="s">
        <v>13730</v>
      </c>
    </row>
    <row r="5018" spans="1:13">
      <c r="A5018" s="355">
        <v>45617</v>
      </c>
      <c r="B5018" s="355" t="s">
        <v>11000</v>
      </c>
      <c r="C5018" s="355" t="s">
        <v>499</v>
      </c>
      <c r="D5018" s="355" t="s">
        <v>11001</v>
      </c>
      <c r="E5018" s="355" t="s">
        <v>491</v>
      </c>
      <c r="F5018" s="355" t="s">
        <v>492</v>
      </c>
      <c r="G5018" s="355" t="s">
        <v>661</v>
      </c>
      <c r="H5018" s="355">
        <v>46560</v>
      </c>
      <c r="I5018" s="355">
        <f t="shared" si="88"/>
        <v>11</v>
      </c>
      <c r="J5018" s="355">
        <v>46560</v>
      </c>
      <c r="K5018" s="355">
        <v>23</v>
      </c>
      <c r="L5018" s="355" t="s">
        <v>408</v>
      </c>
      <c r="M5018" s="355" t="s">
        <v>13734</v>
      </c>
    </row>
    <row r="5019" spans="1:13">
      <c r="A5019" s="355">
        <v>45617</v>
      </c>
      <c r="B5019" s="355" t="s">
        <v>11002</v>
      </c>
      <c r="C5019" s="355" t="s">
        <v>11003</v>
      </c>
      <c r="D5019" s="355" t="s">
        <v>11004</v>
      </c>
      <c r="E5019" s="355" t="s">
        <v>2457</v>
      </c>
      <c r="F5019" s="355" t="s">
        <v>438</v>
      </c>
      <c r="G5019" s="355" t="s">
        <v>661</v>
      </c>
      <c r="H5019" s="355">
        <v>46360</v>
      </c>
      <c r="I5019" s="355">
        <f t="shared" si="88"/>
        <v>11</v>
      </c>
      <c r="J5019" s="355">
        <v>46360</v>
      </c>
      <c r="K5019" s="355">
        <v>23</v>
      </c>
      <c r="L5019" s="355" t="s">
        <v>408</v>
      </c>
      <c r="M5019" s="355" t="s">
        <v>13734</v>
      </c>
    </row>
    <row r="5020" spans="1:13">
      <c r="A5020" s="355">
        <v>45616</v>
      </c>
      <c r="B5020" s="355" t="s">
        <v>11005</v>
      </c>
      <c r="C5020" s="355" t="s">
        <v>11006</v>
      </c>
      <c r="D5020" s="355" t="s">
        <v>11007</v>
      </c>
      <c r="E5020" s="355" t="s">
        <v>2457</v>
      </c>
      <c r="F5020" s="355" t="s">
        <v>438</v>
      </c>
      <c r="G5020" s="355" t="s">
        <v>661</v>
      </c>
      <c r="H5020" s="355">
        <v>46800</v>
      </c>
      <c r="I5020" s="355">
        <f t="shared" si="88"/>
        <v>11</v>
      </c>
      <c r="J5020" s="355">
        <v>46800</v>
      </c>
      <c r="K5020" s="355">
        <v>23</v>
      </c>
      <c r="L5020" s="355" t="s">
        <v>408</v>
      </c>
      <c r="M5020" s="355" t="s">
        <v>13734</v>
      </c>
    </row>
    <row r="5021" spans="1:13">
      <c r="A5021" s="355">
        <v>45616</v>
      </c>
      <c r="B5021" s="355" t="s">
        <v>11008</v>
      </c>
      <c r="C5021" s="355" t="s">
        <v>2840</v>
      </c>
      <c r="D5021" s="355" t="s">
        <v>11009</v>
      </c>
      <c r="E5021" s="355" t="s">
        <v>2457</v>
      </c>
      <c r="F5021" s="355" t="s">
        <v>438</v>
      </c>
      <c r="G5021" s="355" t="s">
        <v>661</v>
      </c>
      <c r="H5021" s="355">
        <v>46900</v>
      </c>
      <c r="I5021" s="355">
        <f t="shared" si="88"/>
        <v>11</v>
      </c>
      <c r="J5021" s="355">
        <v>46900</v>
      </c>
      <c r="K5021" s="355">
        <v>23</v>
      </c>
      <c r="L5021" s="355" t="s">
        <v>408</v>
      </c>
      <c r="M5021" s="355" t="s">
        <v>13734</v>
      </c>
    </row>
    <row r="5022" spans="1:13">
      <c r="A5022" s="355">
        <v>45616</v>
      </c>
      <c r="B5022" s="355" t="s">
        <v>11010</v>
      </c>
      <c r="C5022" s="355" t="s">
        <v>2840</v>
      </c>
      <c r="D5022" s="355" t="s">
        <v>11011</v>
      </c>
      <c r="E5022" s="355" t="s">
        <v>2457</v>
      </c>
      <c r="F5022" s="355" t="s">
        <v>438</v>
      </c>
      <c r="G5022" s="355" t="s">
        <v>661</v>
      </c>
      <c r="H5022" s="355">
        <v>46760</v>
      </c>
      <c r="I5022" s="355">
        <f t="shared" si="88"/>
        <v>11</v>
      </c>
      <c r="J5022" s="355">
        <v>46760</v>
      </c>
      <c r="K5022" s="355">
        <v>23</v>
      </c>
      <c r="L5022" s="355" t="s">
        <v>408</v>
      </c>
      <c r="M5022" s="355" t="s">
        <v>13734</v>
      </c>
    </row>
    <row r="5023" spans="1:13">
      <c r="A5023" s="355">
        <v>45622</v>
      </c>
      <c r="B5023" s="355" t="s">
        <v>11012</v>
      </c>
      <c r="C5023" s="355" t="s">
        <v>410</v>
      </c>
      <c r="D5023" s="355" t="s">
        <v>11013</v>
      </c>
      <c r="E5023" s="355" t="s">
        <v>491</v>
      </c>
      <c r="F5023" s="355" t="s">
        <v>492</v>
      </c>
      <c r="G5023" s="355" t="s">
        <v>661</v>
      </c>
      <c r="H5023" s="355">
        <v>2043</v>
      </c>
      <c r="I5023" s="355">
        <f t="shared" si="88"/>
        <v>11</v>
      </c>
      <c r="J5023" s="355">
        <v>2043</v>
      </c>
      <c r="K5023" s="355">
        <v>1</v>
      </c>
      <c r="L5023" s="355" t="s">
        <v>300</v>
      </c>
      <c r="M5023" s="355" t="s">
        <v>13736</v>
      </c>
    </row>
    <row r="5024" spans="1:13">
      <c r="A5024" s="355">
        <v>45622</v>
      </c>
      <c r="B5024" s="355" t="s">
        <v>11012</v>
      </c>
      <c r="C5024" s="355" t="s">
        <v>410</v>
      </c>
      <c r="D5024" s="355" t="s">
        <v>11013</v>
      </c>
      <c r="E5024" s="355" t="s">
        <v>491</v>
      </c>
      <c r="F5024" s="355" t="s">
        <v>492</v>
      </c>
      <c r="G5024" s="355" t="s">
        <v>661</v>
      </c>
      <c r="H5024" s="355">
        <v>42894</v>
      </c>
      <c r="I5024" s="355">
        <f t="shared" si="88"/>
        <v>11</v>
      </c>
      <c r="J5024" s="355">
        <v>42894</v>
      </c>
      <c r="K5024" s="355">
        <v>21</v>
      </c>
      <c r="L5024" s="355" t="s">
        <v>300</v>
      </c>
      <c r="M5024" s="355" t="s">
        <v>13735</v>
      </c>
    </row>
    <row r="5025" spans="1:13">
      <c r="A5025" s="355">
        <v>45622</v>
      </c>
      <c r="B5025" s="355" t="s">
        <v>11012</v>
      </c>
      <c r="C5025" s="355" t="s">
        <v>410</v>
      </c>
      <c r="D5025" s="355" t="s">
        <v>11013</v>
      </c>
      <c r="E5025" s="355" t="s">
        <v>491</v>
      </c>
      <c r="F5025" s="355" t="s">
        <v>492</v>
      </c>
      <c r="G5025" s="355" t="s">
        <v>661</v>
      </c>
      <c r="H5025" s="355">
        <v>2043</v>
      </c>
      <c r="I5025" s="355">
        <f t="shared" si="88"/>
        <v>11</v>
      </c>
      <c r="J5025" s="355">
        <v>2043</v>
      </c>
      <c r="K5025" s="355">
        <v>1</v>
      </c>
      <c r="L5025" s="355" t="s">
        <v>300</v>
      </c>
      <c r="M5025" s="355" t="s">
        <v>13734</v>
      </c>
    </row>
    <row r="5026" spans="1:13">
      <c r="A5026" s="355">
        <v>45621</v>
      </c>
      <c r="B5026" s="355" t="s">
        <v>11014</v>
      </c>
      <c r="C5026" s="355" t="s">
        <v>410</v>
      </c>
      <c r="D5026" s="355" t="s">
        <v>11015</v>
      </c>
      <c r="E5026" s="355" t="s">
        <v>2457</v>
      </c>
      <c r="F5026" s="355" t="s">
        <v>438</v>
      </c>
      <c r="G5026" s="355" t="s">
        <v>661</v>
      </c>
      <c r="H5026" s="355">
        <v>45900</v>
      </c>
      <c r="I5026" s="355">
        <f t="shared" si="88"/>
        <v>11</v>
      </c>
      <c r="J5026" s="355">
        <v>45900</v>
      </c>
      <c r="K5026" s="355">
        <v>23</v>
      </c>
      <c r="L5026" s="355" t="s">
        <v>408</v>
      </c>
      <c r="M5026" s="355" t="s">
        <v>13736</v>
      </c>
    </row>
    <row r="5027" spans="1:13">
      <c r="A5027" s="355">
        <v>45622</v>
      </c>
      <c r="B5027" s="355" t="s">
        <v>11016</v>
      </c>
      <c r="C5027" s="355" t="s">
        <v>441</v>
      </c>
      <c r="D5027" s="355" t="s">
        <v>11017</v>
      </c>
      <c r="E5027" s="355" t="s">
        <v>2457</v>
      </c>
      <c r="F5027" s="355" t="s">
        <v>438</v>
      </c>
      <c r="G5027" s="355" t="s">
        <v>661</v>
      </c>
      <c r="H5027" s="355">
        <v>46820</v>
      </c>
      <c r="I5027" s="355">
        <f t="shared" si="88"/>
        <v>11</v>
      </c>
      <c r="J5027" s="355">
        <v>46820</v>
      </c>
      <c r="K5027" s="355">
        <v>23</v>
      </c>
      <c r="L5027" s="355" t="s">
        <v>408</v>
      </c>
      <c r="M5027" s="355" t="s">
        <v>13735</v>
      </c>
    </row>
    <row r="5028" spans="1:13">
      <c r="A5028" s="355">
        <v>45622</v>
      </c>
      <c r="B5028" s="355" t="s">
        <v>11018</v>
      </c>
      <c r="C5028" s="355" t="s">
        <v>410</v>
      </c>
      <c r="D5028" s="355" t="s">
        <v>11019</v>
      </c>
      <c r="E5028" s="355" t="s">
        <v>2457</v>
      </c>
      <c r="F5028" s="355" t="s">
        <v>438</v>
      </c>
      <c r="G5028" s="355" t="s">
        <v>661</v>
      </c>
      <c r="H5028" s="355">
        <v>46240</v>
      </c>
      <c r="I5028" s="355">
        <f t="shared" si="88"/>
        <v>11</v>
      </c>
      <c r="J5028" s="355">
        <v>46240</v>
      </c>
      <c r="K5028" s="355">
        <v>23</v>
      </c>
      <c r="L5028" s="355" t="s">
        <v>408</v>
      </c>
      <c r="M5028" s="355" t="s">
        <v>13735</v>
      </c>
    </row>
    <row r="5029" spans="1:13">
      <c r="A5029" s="355">
        <v>45623</v>
      </c>
      <c r="B5029" s="355" t="s">
        <v>11020</v>
      </c>
      <c r="C5029" s="355" t="s">
        <v>414</v>
      </c>
      <c r="D5029" s="355" t="s">
        <v>11021</v>
      </c>
      <c r="E5029" s="355" t="s">
        <v>2457</v>
      </c>
      <c r="F5029" s="355" t="s">
        <v>438</v>
      </c>
      <c r="G5029" s="355" t="s">
        <v>661</v>
      </c>
      <c r="H5029" s="355">
        <v>46220</v>
      </c>
      <c r="I5029" s="355">
        <f t="shared" si="88"/>
        <v>11</v>
      </c>
      <c r="J5029" s="355">
        <v>46220</v>
      </c>
      <c r="K5029" s="355">
        <v>23</v>
      </c>
      <c r="L5029" s="355" t="s">
        <v>408</v>
      </c>
      <c r="M5029" s="355" t="s">
        <v>13736</v>
      </c>
    </row>
    <row r="5030" spans="1:13">
      <c r="A5030" s="355">
        <v>45631</v>
      </c>
      <c r="B5030" s="355" t="s">
        <v>11022</v>
      </c>
      <c r="C5030" s="355" t="s">
        <v>442</v>
      </c>
      <c r="D5030" s="355" t="s">
        <v>11023</v>
      </c>
      <c r="E5030" s="355" t="s">
        <v>491</v>
      </c>
      <c r="F5030" s="355" t="s">
        <v>492</v>
      </c>
      <c r="G5030" s="355" t="s">
        <v>661</v>
      </c>
      <c r="H5030" s="355">
        <v>28538</v>
      </c>
      <c r="I5030" s="355">
        <f t="shared" si="88"/>
        <v>12</v>
      </c>
      <c r="J5030" s="355">
        <v>28538</v>
      </c>
      <c r="K5030" s="355">
        <v>14</v>
      </c>
      <c r="L5030" s="355" t="s">
        <v>408</v>
      </c>
      <c r="M5030" s="355" t="s">
        <v>13737</v>
      </c>
    </row>
    <row r="5031" spans="1:13">
      <c r="A5031" s="355">
        <v>45631</v>
      </c>
      <c r="B5031" s="355" t="s">
        <v>11022</v>
      </c>
      <c r="C5031" s="355" t="s">
        <v>442</v>
      </c>
      <c r="D5031" s="355" t="s">
        <v>11023</v>
      </c>
      <c r="E5031" s="355" t="s">
        <v>491</v>
      </c>
      <c r="F5031" s="355" t="s">
        <v>492</v>
      </c>
      <c r="G5031" s="355" t="s">
        <v>661</v>
      </c>
      <c r="H5031" s="355">
        <v>18342</v>
      </c>
      <c r="I5031" s="355">
        <f t="shared" si="88"/>
        <v>12</v>
      </c>
      <c r="J5031" s="355">
        <v>18342</v>
      </c>
      <c r="K5031" s="355">
        <v>9</v>
      </c>
      <c r="L5031" s="355" t="s">
        <v>408</v>
      </c>
      <c r="M5031" s="355" t="s">
        <v>13736</v>
      </c>
    </row>
    <row r="5032" spans="1:13">
      <c r="A5032" s="355">
        <v>45628</v>
      </c>
      <c r="B5032" s="355" t="s">
        <v>11024</v>
      </c>
      <c r="C5032" s="355" t="s">
        <v>551</v>
      </c>
      <c r="D5032" s="355" t="s">
        <v>11025</v>
      </c>
      <c r="E5032" s="355" t="s">
        <v>2457</v>
      </c>
      <c r="F5032" s="355" t="s">
        <v>438</v>
      </c>
      <c r="G5032" s="355" t="s">
        <v>661</v>
      </c>
      <c r="H5032" s="355">
        <v>46060</v>
      </c>
      <c r="I5032" s="355">
        <f t="shared" si="88"/>
        <v>12</v>
      </c>
      <c r="J5032" s="355">
        <v>46060</v>
      </c>
      <c r="K5032" s="355">
        <v>23</v>
      </c>
      <c r="L5032" s="355" t="s">
        <v>408</v>
      </c>
      <c r="M5032" s="355" t="s">
        <v>13738</v>
      </c>
    </row>
    <row r="5033" spans="1:13">
      <c r="A5033" s="355">
        <v>45629</v>
      </c>
      <c r="B5033" s="355" t="s">
        <v>11026</v>
      </c>
      <c r="C5033" s="355" t="s">
        <v>414</v>
      </c>
      <c r="D5033" s="355" t="s">
        <v>11027</v>
      </c>
      <c r="E5033" s="355" t="s">
        <v>2457</v>
      </c>
      <c r="F5033" s="355" t="s">
        <v>438</v>
      </c>
      <c r="G5033" s="355" t="s">
        <v>661</v>
      </c>
      <c r="H5033" s="355">
        <v>46560</v>
      </c>
      <c r="I5033" s="355">
        <f t="shared" si="88"/>
        <v>12</v>
      </c>
      <c r="J5033" s="355">
        <v>46560</v>
      </c>
      <c r="K5033" s="355">
        <v>23</v>
      </c>
      <c r="L5033" s="355" t="s">
        <v>408</v>
      </c>
      <c r="M5033" s="355" t="s">
        <v>13736</v>
      </c>
    </row>
    <row r="5034" spans="1:13">
      <c r="A5034" s="355">
        <v>45630</v>
      </c>
      <c r="B5034" s="355" t="s">
        <v>11028</v>
      </c>
      <c r="C5034" s="355" t="s">
        <v>410</v>
      </c>
      <c r="D5034" s="355" t="s">
        <v>11029</v>
      </c>
      <c r="E5034" s="355" t="s">
        <v>2457</v>
      </c>
      <c r="F5034" s="355" t="s">
        <v>438</v>
      </c>
      <c r="G5034" s="355" t="s">
        <v>661</v>
      </c>
      <c r="H5034" s="355">
        <v>46160</v>
      </c>
      <c r="I5034" s="355">
        <f t="shared" si="88"/>
        <v>12</v>
      </c>
      <c r="J5034" s="355">
        <v>46160</v>
      </c>
      <c r="K5034" s="355">
        <v>23</v>
      </c>
      <c r="L5034" s="355" t="s">
        <v>408</v>
      </c>
      <c r="M5034" s="355" t="s">
        <v>13736</v>
      </c>
    </row>
    <row r="5035" spans="1:13">
      <c r="A5035" s="355">
        <v>45631</v>
      </c>
      <c r="B5035" s="355" t="s">
        <v>11030</v>
      </c>
      <c r="C5035" s="355" t="s">
        <v>441</v>
      </c>
      <c r="D5035" s="355" t="s">
        <v>11031</v>
      </c>
      <c r="E5035" s="355" t="s">
        <v>2457</v>
      </c>
      <c r="F5035" s="355" t="s">
        <v>438</v>
      </c>
      <c r="G5035" s="355" t="s">
        <v>661</v>
      </c>
      <c r="H5035" s="355">
        <v>46160</v>
      </c>
      <c r="I5035" s="355">
        <f t="shared" si="88"/>
        <v>12</v>
      </c>
      <c r="J5035" s="355">
        <v>46160</v>
      </c>
      <c r="K5035" s="355">
        <v>23</v>
      </c>
      <c r="L5035" s="355" t="s">
        <v>408</v>
      </c>
      <c r="M5035" s="355" t="s">
        <v>13736</v>
      </c>
    </row>
    <row r="5036" spans="1:13">
      <c r="A5036" s="355">
        <v>45631</v>
      </c>
      <c r="B5036" s="355" t="s">
        <v>11032</v>
      </c>
      <c r="C5036" s="355" t="s">
        <v>442</v>
      </c>
      <c r="D5036" s="355" t="s">
        <v>11033</v>
      </c>
      <c r="E5036" s="355" t="s">
        <v>2457</v>
      </c>
      <c r="F5036" s="355" t="s">
        <v>438</v>
      </c>
      <c r="G5036" s="355" t="s">
        <v>661</v>
      </c>
      <c r="H5036" s="355">
        <v>46140</v>
      </c>
      <c r="I5036" s="355">
        <f t="shared" si="88"/>
        <v>12</v>
      </c>
      <c r="J5036" s="355">
        <v>46140</v>
      </c>
      <c r="K5036" s="355">
        <v>23</v>
      </c>
      <c r="L5036" s="355" t="s">
        <v>408</v>
      </c>
      <c r="M5036" s="355" t="s">
        <v>13736</v>
      </c>
    </row>
    <row r="5037" spans="1:13">
      <c r="A5037" s="355">
        <v>45636</v>
      </c>
      <c r="B5037" s="355" t="s">
        <v>11034</v>
      </c>
      <c r="C5037" s="355" t="s">
        <v>443</v>
      </c>
      <c r="D5037" s="355" t="s">
        <v>11035</v>
      </c>
      <c r="E5037" s="355" t="s">
        <v>491</v>
      </c>
      <c r="F5037" s="355" t="s">
        <v>492</v>
      </c>
      <c r="G5037" s="355" t="s">
        <v>661</v>
      </c>
      <c r="H5037" s="355">
        <v>47020</v>
      </c>
      <c r="I5037" s="355">
        <f t="shared" si="88"/>
        <v>12</v>
      </c>
      <c r="J5037" s="355">
        <v>47020</v>
      </c>
      <c r="K5037" s="355">
        <v>23</v>
      </c>
      <c r="L5037" s="355" t="s">
        <v>408</v>
      </c>
      <c r="M5037" s="355" t="s">
        <v>13737</v>
      </c>
    </row>
    <row r="5038" spans="1:13">
      <c r="A5038" s="355">
        <v>45639</v>
      </c>
      <c r="B5038" s="355" t="s">
        <v>11036</v>
      </c>
      <c r="C5038" s="355" t="s">
        <v>11037</v>
      </c>
      <c r="D5038" s="355" t="s">
        <v>11038</v>
      </c>
      <c r="E5038" s="355" t="s">
        <v>491</v>
      </c>
      <c r="F5038" s="355" t="s">
        <v>492</v>
      </c>
      <c r="G5038" s="355" t="s">
        <v>661</v>
      </c>
      <c r="H5038" s="355">
        <v>44440</v>
      </c>
      <c r="I5038" s="355">
        <f t="shared" ref="I5038:I5101" si="89">MONTH(A5038)</f>
        <v>12</v>
      </c>
      <c r="J5038" s="355">
        <v>44440</v>
      </c>
      <c r="K5038" s="355">
        <v>22</v>
      </c>
      <c r="L5038" s="355" t="s">
        <v>408</v>
      </c>
      <c r="M5038" s="355" t="s">
        <v>13738</v>
      </c>
    </row>
    <row r="5039" spans="1:13">
      <c r="A5039" s="355">
        <v>45635</v>
      </c>
      <c r="B5039" s="355" t="s">
        <v>11039</v>
      </c>
      <c r="C5039" s="355" t="s">
        <v>441</v>
      </c>
      <c r="D5039" s="355" t="s">
        <v>11040</v>
      </c>
      <c r="E5039" s="355" t="s">
        <v>2457</v>
      </c>
      <c r="F5039" s="355" t="s">
        <v>438</v>
      </c>
      <c r="G5039" s="355" t="s">
        <v>661</v>
      </c>
      <c r="H5039" s="355">
        <v>46960</v>
      </c>
      <c r="I5039" s="355">
        <f t="shared" si="89"/>
        <v>12</v>
      </c>
      <c r="J5039" s="355">
        <v>46960</v>
      </c>
      <c r="K5039" s="355">
        <v>23</v>
      </c>
      <c r="L5039" s="355" t="s">
        <v>408</v>
      </c>
      <c r="M5039" s="355" t="s">
        <v>13737</v>
      </c>
    </row>
    <row r="5040" spans="1:13">
      <c r="A5040" s="355">
        <v>45636</v>
      </c>
      <c r="B5040" s="355" t="s">
        <v>11041</v>
      </c>
      <c r="C5040" s="355" t="s">
        <v>455</v>
      </c>
      <c r="D5040" s="355" t="s">
        <v>11042</v>
      </c>
      <c r="E5040" s="355" t="s">
        <v>2457</v>
      </c>
      <c r="F5040" s="355" t="s">
        <v>438</v>
      </c>
      <c r="G5040" s="355" t="s">
        <v>661</v>
      </c>
      <c r="H5040" s="355">
        <v>47360</v>
      </c>
      <c r="I5040" s="355">
        <f t="shared" si="89"/>
        <v>12</v>
      </c>
      <c r="J5040" s="355">
        <v>47360</v>
      </c>
      <c r="K5040" s="355">
        <v>23</v>
      </c>
      <c r="L5040" s="355" t="s">
        <v>408</v>
      </c>
      <c r="M5040" s="355" t="s">
        <v>13737</v>
      </c>
    </row>
    <row r="5041" spans="1:13">
      <c r="A5041" s="355">
        <v>45637</v>
      </c>
      <c r="B5041" s="355" t="s">
        <v>11043</v>
      </c>
      <c r="C5041" s="355" t="s">
        <v>455</v>
      </c>
      <c r="D5041" s="355" t="s">
        <v>11044</v>
      </c>
      <c r="E5041" s="355" t="s">
        <v>2457</v>
      </c>
      <c r="F5041" s="355" t="s">
        <v>438</v>
      </c>
      <c r="G5041" s="355" t="s">
        <v>661</v>
      </c>
      <c r="H5041" s="355">
        <v>46600</v>
      </c>
      <c r="I5041" s="355">
        <f t="shared" si="89"/>
        <v>12</v>
      </c>
      <c r="J5041" s="355">
        <v>46600</v>
      </c>
      <c r="K5041" s="355">
        <v>23</v>
      </c>
      <c r="L5041" s="355" t="s">
        <v>408</v>
      </c>
      <c r="M5041" s="355" t="s">
        <v>13737</v>
      </c>
    </row>
    <row r="5042" spans="1:13">
      <c r="A5042" s="355">
        <v>45638</v>
      </c>
      <c r="B5042" s="355" t="s">
        <v>11045</v>
      </c>
      <c r="C5042" s="355" t="s">
        <v>11046</v>
      </c>
      <c r="D5042" s="355" t="s">
        <v>11047</v>
      </c>
      <c r="E5042" s="355" t="s">
        <v>2457</v>
      </c>
      <c r="F5042" s="355" t="s">
        <v>438</v>
      </c>
      <c r="G5042" s="355" t="s">
        <v>661</v>
      </c>
      <c r="H5042" s="355">
        <v>46300</v>
      </c>
      <c r="I5042" s="355">
        <f t="shared" si="89"/>
        <v>12</v>
      </c>
      <c r="J5042" s="355">
        <v>46300</v>
      </c>
      <c r="K5042" s="355">
        <v>23</v>
      </c>
      <c r="L5042" s="355" t="s">
        <v>408</v>
      </c>
      <c r="M5042" s="355" t="s">
        <v>13738</v>
      </c>
    </row>
    <row r="5043" spans="1:13">
      <c r="A5043" s="355">
        <v>45638</v>
      </c>
      <c r="B5043" s="355" t="s">
        <v>11048</v>
      </c>
      <c r="C5043" s="355" t="s">
        <v>404</v>
      </c>
      <c r="D5043" s="355" t="s">
        <v>11049</v>
      </c>
      <c r="E5043" s="355" t="s">
        <v>2457</v>
      </c>
      <c r="F5043" s="355" t="s">
        <v>438</v>
      </c>
      <c r="G5043" s="355" t="s">
        <v>661</v>
      </c>
      <c r="H5043" s="355">
        <v>46660</v>
      </c>
      <c r="I5043" s="355">
        <f t="shared" si="89"/>
        <v>12</v>
      </c>
      <c r="J5043" s="355">
        <v>46660</v>
      </c>
      <c r="K5043" s="355">
        <v>23</v>
      </c>
      <c r="L5043" s="355" t="s">
        <v>408</v>
      </c>
      <c r="M5043" s="355" t="s">
        <v>13737</v>
      </c>
    </row>
    <row r="5044" spans="1:13">
      <c r="A5044" s="355">
        <v>45639</v>
      </c>
      <c r="B5044" s="355" t="s">
        <v>11050</v>
      </c>
      <c r="C5044" s="355" t="s">
        <v>442</v>
      </c>
      <c r="D5044" s="355" t="s">
        <v>11051</v>
      </c>
      <c r="E5044" s="355" t="s">
        <v>2457</v>
      </c>
      <c r="F5044" s="355" t="s">
        <v>438</v>
      </c>
      <c r="G5044" s="355" t="s">
        <v>661</v>
      </c>
      <c r="H5044" s="355">
        <v>20400</v>
      </c>
      <c r="I5044" s="355">
        <f t="shared" si="89"/>
        <v>12</v>
      </c>
      <c r="J5044" s="355">
        <v>20400</v>
      </c>
      <c r="K5044" s="355">
        <v>10</v>
      </c>
      <c r="L5044" s="355" t="s">
        <v>408</v>
      </c>
      <c r="M5044" s="355" t="s">
        <v>13738</v>
      </c>
    </row>
    <row r="5045" spans="1:13">
      <c r="A5045" s="355">
        <v>45639</v>
      </c>
      <c r="B5045" s="355" t="s">
        <v>11050</v>
      </c>
      <c r="C5045" s="355" t="s">
        <v>442</v>
      </c>
      <c r="D5045" s="355" t="s">
        <v>11051</v>
      </c>
      <c r="E5045" s="355" t="s">
        <v>2457</v>
      </c>
      <c r="F5045" s="355" t="s">
        <v>438</v>
      </c>
      <c r="G5045" s="355" t="s">
        <v>661</v>
      </c>
      <c r="H5045" s="355">
        <v>26520</v>
      </c>
      <c r="I5045" s="355">
        <f t="shared" si="89"/>
        <v>12</v>
      </c>
      <c r="J5045" s="355">
        <v>26520</v>
      </c>
      <c r="K5045" s="355">
        <v>13</v>
      </c>
      <c r="L5045" s="355" t="s">
        <v>408</v>
      </c>
      <c r="M5045" s="355" t="s">
        <v>13737</v>
      </c>
    </row>
    <row r="5046" spans="1:13">
      <c r="A5046" s="355">
        <v>45631</v>
      </c>
      <c r="B5046" s="355" t="s">
        <v>11052</v>
      </c>
      <c r="C5046" s="355" t="s">
        <v>625</v>
      </c>
      <c r="D5046" s="355" t="s">
        <v>11053</v>
      </c>
      <c r="E5046" s="355" t="s">
        <v>405</v>
      </c>
      <c r="F5046" s="355" t="s">
        <v>406</v>
      </c>
      <c r="G5046" s="355" t="s">
        <v>661</v>
      </c>
      <c r="H5046" s="355">
        <v>2020</v>
      </c>
      <c r="I5046" s="355">
        <f t="shared" si="89"/>
        <v>12</v>
      </c>
      <c r="J5046" s="355">
        <v>2020</v>
      </c>
      <c r="K5046" s="355">
        <v>1</v>
      </c>
      <c r="L5046" s="355" t="s">
        <v>408</v>
      </c>
      <c r="M5046" s="355" t="s">
        <v>13736</v>
      </c>
    </row>
    <row r="5047" spans="1:13">
      <c r="A5047" s="355">
        <v>45643</v>
      </c>
      <c r="B5047" s="355" t="s">
        <v>11054</v>
      </c>
      <c r="C5047" s="355" t="s">
        <v>442</v>
      </c>
      <c r="D5047" s="355" t="s">
        <v>11055</v>
      </c>
      <c r="E5047" s="355" t="s">
        <v>491</v>
      </c>
      <c r="F5047" s="355" t="s">
        <v>492</v>
      </c>
      <c r="G5047" s="355" t="s">
        <v>661</v>
      </c>
      <c r="H5047" s="355">
        <v>10130</v>
      </c>
      <c r="I5047" s="355">
        <f t="shared" si="89"/>
        <v>12</v>
      </c>
      <c r="J5047" s="355">
        <v>10130</v>
      </c>
      <c r="K5047" s="355">
        <v>5</v>
      </c>
      <c r="L5047" s="355" t="s">
        <v>408</v>
      </c>
      <c r="M5047" s="355" t="s">
        <v>13739</v>
      </c>
    </row>
    <row r="5048" spans="1:13">
      <c r="A5048" s="355">
        <v>45643</v>
      </c>
      <c r="B5048" s="355" t="s">
        <v>11054</v>
      </c>
      <c r="C5048" s="355" t="s">
        <v>442</v>
      </c>
      <c r="D5048" s="355" t="s">
        <v>11055</v>
      </c>
      <c r="E5048" s="355" t="s">
        <v>491</v>
      </c>
      <c r="F5048" s="355" t="s">
        <v>492</v>
      </c>
      <c r="G5048" s="355" t="s">
        <v>661</v>
      </c>
      <c r="H5048" s="355">
        <v>36470</v>
      </c>
      <c r="I5048" s="355">
        <f t="shared" si="89"/>
        <v>12</v>
      </c>
      <c r="J5048" s="355">
        <v>36470</v>
      </c>
      <c r="K5048" s="355">
        <v>18</v>
      </c>
      <c r="L5048" s="355" t="s">
        <v>408</v>
      </c>
      <c r="M5048" s="355" t="s">
        <v>13738</v>
      </c>
    </row>
    <row r="5049" spans="1:13">
      <c r="A5049" s="355">
        <v>45646</v>
      </c>
      <c r="B5049" s="355" t="s">
        <v>11056</v>
      </c>
      <c r="C5049" s="355" t="s">
        <v>499</v>
      </c>
      <c r="D5049" s="355" t="s">
        <v>11057</v>
      </c>
      <c r="E5049" s="355" t="s">
        <v>491</v>
      </c>
      <c r="F5049" s="355" t="s">
        <v>492</v>
      </c>
      <c r="G5049" s="355" t="s">
        <v>661</v>
      </c>
      <c r="H5049" s="355">
        <v>47220</v>
      </c>
      <c r="I5049" s="355">
        <f t="shared" si="89"/>
        <v>12</v>
      </c>
      <c r="J5049" s="355">
        <v>47220</v>
      </c>
      <c r="K5049" s="355">
        <v>23</v>
      </c>
      <c r="L5049" s="355" t="s">
        <v>408</v>
      </c>
      <c r="M5049" s="355" t="s">
        <v>13739</v>
      </c>
    </row>
    <row r="5050" spans="1:13">
      <c r="A5050" s="355">
        <v>45639</v>
      </c>
      <c r="B5050" s="355" t="s">
        <v>9478</v>
      </c>
      <c r="C5050" s="355" t="s">
        <v>9479</v>
      </c>
      <c r="D5050" s="355" t="s">
        <v>9480</v>
      </c>
      <c r="E5050" s="355" t="s">
        <v>635</v>
      </c>
      <c r="F5050" s="355" t="s">
        <v>636</v>
      </c>
      <c r="G5050" s="355" t="s">
        <v>661</v>
      </c>
      <c r="H5050" s="355">
        <v>13910</v>
      </c>
      <c r="I5050" s="355">
        <f t="shared" si="89"/>
        <v>12</v>
      </c>
      <c r="J5050" s="355">
        <v>13910</v>
      </c>
      <c r="K5050" s="355">
        <v>7</v>
      </c>
      <c r="L5050" s="355" t="s">
        <v>408</v>
      </c>
      <c r="M5050" s="355" t="s">
        <v>13738</v>
      </c>
    </row>
    <row r="5051" spans="1:13">
      <c r="A5051" s="355">
        <v>45642</v>
      </c>
      <c r="B5051" s="355" t="s">
        <v>11058</v>
      </c>
      <c r="C5051" s="355" t="s">
        <v>410</v>
      </c>
      <c r="D5051" s="355" t="s">
        <v>11059</v>
      </c>
      <c r="E5051" s="355" t="s">
        <v>2457</v>
      </c>
      <c r="F5051" s="355" t="s">
        <v>438</v>
      </c>
      <c r="G5051" s="355" t="s">
        <v>661</v>
      </c>
      <c r="H5051" s="355">
        <v>46340</v>
      </c>
      <c r="I5051" s="355">
        <f t="shared" si="89"/>
        <v>12</v>
      </c>
      <c r="J5051" s="355">
        <v>46340</v>
      </c>
      <c r="K5051" s="355">
        <v>23</v>
      </c>
      <c r="L5051" s="355" t="s">
        <v>408</v>
      </c>
      <c r="M5051" s="355" t="s">
        <v>13738</v>
      </c>
    </row>
    <row r="5052" spans="1:13">
      <c r="A5052" s="355">
        <v>45643</v>
      </c>
      <c r="B5052" s="355" t="s">
        <v>11060</v>
      </c>
      <c r="C5052" s="355" t="s">
        <v>455</v>
      </c>
      <c r="D5052" s="355" t="s">
        <v>11061</v>
      </c>
      <c r="E5052" s="355" t="s">
        <v>2457</v>
      </c>
      <c r="F5052" s="355" t="s">
        <v>438</v>
      </c>
      <c r="G5052" s="355" t="s">
        <v>661</v>
      </c>
      <c r="H5052" s="355">
        <v>46420</v>
      </c>
      <c r="I5052" s="355">
        <f t="shared" si="89"/>
        <v>12</v>
      </c>
      <c r="J5052" s="355">
        <v>46420</v>
      </c>
      <c r="K5052" s="355">
        <v>23</v>
      </c>
      <c r="L5052" s="355" t="s">
        <v>408</v>
      </c>
      <c r="M5052" s="355" t="s">
        <v>13738</v>
      </c>
    </row>
    <row r="5053" spans="1:13">
      <c r="A5053" s="355">
        <v>45644</v>
      </c>
      <c r="B5053" s="355" t="s">
        <v>11062</v>
      </c>
      <c r="C5053" s="355" t="s">
        <v>441</v>
      </c>
      <c r="D5053" s="355" t="s">
        <v>11063</v>
      </c>
      <c r="E5053" s="355" t="s">
        <v>2457</v>
      </c>
      <c r="F5053" s="355" t="s">
        <v>438</v>
      </c>
      <c r="G5053" s="355" t="s">
        <v>661</v>
      </c>
      <c r="H5053" s="355">
        <v>44746</v>
      </c>
      <c r="I5053" s="355">
        <f t="shared" si="89"/>
        <v>12</v>
      </c>
      <c r="J5053" s="355">
        <v>44746</v>
      </c>
      <c r="K5053" s="355">
        <v>22</v>
      </c>
      <c r="L5053" s="355" t="s">
        <v>408</v>
      </c>
      <c r="M5053" s="355" t="s">
        <v>13739</v>
      </c>
    </row>
    <row r="5054" spans="1:13">
      <c r="A5054" s="355">
        <v>45644</v>
      </c>
      <c r="B5054" s="355" t="s">
        <v>11062</v>
      </c>
      <c r="C5054" s="355" t="s">
        <v>441</v>
      </c>
      <c r="D5054" s="355" t="s">
        <v>11063</v>
      </c>
      <c r="E5054" s="355" t="s">
        <v>2457</v>
      </c>
      <c r="F5054" s="355" t="s">
        <v>438</v>
      </c>
      <c r="G5054" s="355" t="s">
        <v>661</v>
      </c>
      <c r="H5054" s="355">
        <v>2034</v>
      </c>
      <c r="I5054" s="355">
        <f t="shared" si="89"/>
        <v>12</v>
      </c>
      <c r="J5054" s="355">
        <v>2034</v>
      </c>
      <c r="K5054" s="355">
        <v>1</v>
      </c>
      <c r="L5054" s="355" t="s">
        <v>408</v>
      </c>
      <c r="M5054" s="355" t="s">
        <v>13738</v>
      </c>
    </row>
    <row r="5055" spans="1:13">
      <c r="A5055" s="355">
        <v>45294</v>
      </c>
      <c r="B5055" s="355" t="s">
        <v>11064</v>
      </c>
      <c r="C5055" s="355" t="s">
        <v>676</v>
      </c>
      <c r="D5055" s="355" t="s">
        <v>11065</v>
      </c>
      <c r="E5055" s="355" t="s">
        <v>412</v>
      </c>
      <c r="F5055" s="355" t="s">
        <v>413</v>
      </c>
      <c r="G5055" s="355" t="s">
        <v>672</v>
      </c>
      <c r="H5055" s="355">
        <v>10832</v>
      </c>
      <c r="I5055" s="355">
        <f t="shared" si="89"/>
        <v>1</v>
      </c>
      <c r="J5055" s="355">
        <v>10832</v>
      </c>
      <c r="K5055" s="355">
        <v>5</v>
      </c>
      <c r="L5055" s="355" t="s">
        <v>408</v>
      </c>
      <c r="M5055" s="355" t="s">
        <v>681</v>
      </c>
    </row>
    <row r="5056" spans="1:13">
      <c r="A5056" s="355">
        <v>45294</v>
      </c>
      <c r="B5056" s="355" t="s">
        <v>11064</v>
      </c>
      <c r="C5056" s="355" t="s">
        <v>676</v>
      </c>
      <c r="D5056" s="355" t="s">
        <v>11065</v>
      </c>
      <c r="E5056" s="355" t="s">
        <v>412</v>
      </c>
      <c r="F5056" s="355" t="s">
        <v>413</v>
      </c>
      <c r="G5056" s="355" t="s">
        <v>672</v>
      </c>
      <c r="H5056" s="355">
        <v>36428</v>
      </c>
      <c r="I5056" s="355">
        <f t="shared" si="89"/>
        <v>1</v>
      </c>
      <c r="J5056" s="355">
        <v>36428</v>
      </c>
      <c r="K5056" s="355">
        <v>18</v>
      </c>
      <c r="L5056" s="355" t="s">
        <v>408</v>
      </c>
      <c r="M5056" s="355" t="s">
        <v>679</v>
      </c>
    </row>
    <row r="5057" spans="1:13">
      <c r="A5057" s="355">
        <v>45300</v>
      </c>
      <c r="B5057" s="355" t="s">
        <v>11066</v>
      </c>
      <c r="C5057" s="355" t="s">
        <v>11067</v>
      </c>
      <c r="D5057" s="355" t="s">
        <v>11068</v>
      </c>
      <c r="E5057" s="355" t="s">
        <v>412</v>
      </c>
      <c r="F5057" s="355" t="s">
        <v>413</v>
      </c>
      <c r="G5057" s="355" t="s">
        <v>672</v>
      </c>
      <c r="H5057" s="355">
        <v>49020</v>
      </c>
      <c r="I5057" s="355">
        <f t="shared" si="89"/>
        <v>1</v>
      </c>
      <c r="J5057" s="355">
        <v>49020</v>
      </c>
      <c r="K5057" s="355">
        <v>24</v>
      </c>
      <c r="L5057" s="355" t="s">
        <v>408</v>
      </c>
      <c r="M5057" s="355" t="s">
        <v>681</v>
      </c>
    </row>
    <row r="5058" spans="1:13">
      <c r="A5058" s="355">
        <v>45306</v>
      </c>
      <c r="B5058" s="355" t="s">
        <v>11069</v>
      </c>
      <c r="C5058" s="355" t="s">
        <v>11070</v>
      </c>
      <c r="D5058" s="355" t="s">
        <v>11071</v>
      </c>
      <c r="E5058" s="355" t="s">
        <v>412</v>
      </c>
      <c r="F5058" s="355" t="s">
        <v>413</v>
      </c>
      <c r="G5058" s="355" t="s">
        <v>672</v>
      </c>
      <c r="H5058" s="355">
        <v>5977</v>
      </c>
      <c r="I5058" s="355">
        <f t="shared" si="89"/>
        <v>1</v>
      </c>
      <c r="J5058" s="355">
        <v>5977</v>
      </c>
      <c r="K5058" s="355">
        <v>3</v>
      </c>
      <c r="L5058" s="355" t="s">
        <v>408</v>
      </c>
      <c r="M5058" s="355" t="s">
        <v>13740</v>
      </c>
    </row>
    <row r="5059" spans="1:13">
      <c r="A5059" s="355">
        <v>45306</v>
      </c>
      <c r="B5059" s="355" t="s">
        <v>11069</v>
      </c>
      <c r="C5059" s="355" t="s">
        <v>11070</v>
      </c>
      <c r="D5059" s="355" t="s">
        <v>11071</v>
      </c>
      <c r="E5059" s="355" t="s">
        <v>412</v>
      </c>
      <c r="F5059" s="355" t="s">
        <v>413</v>
      </c>
      <c r="G5059" s="355" t="s">
        <v>672</v>
      </c>
      <c r="H5059" s="355">
        <v>39843</v>
      </c>
      <c r="I5059" s="355">
        <f t="shared" si="89"/>
        <v>1</v>
      </c>
      <c r="J5059" s="355">
        <v>39843</v>
      </c>
      <c r="K5059" s="355">
        <v>20</v>
      </c>
      <c r="L5059" s="355" t="s">
        <v>408</v>
      </c>
      <c r="M5059" s="355" t="s">
        <v>681</v>
      </c>
    </row>
    <row r="5060" spans="1:13">
      <c r="A5060" s="355">
        <v>45308</v>
      </c>
      <c r="B5060" s="355" t="s">
        <v>11072</v>
      </c>
      <c r="C5060" s="355" t="s">
        <v>11073</v>
      </c>
      <c r="D5060" s="355" t="s">
        <v>11074</v>
      </c>
      <c r="E5060" s="355" t="s">
        <v>412</v>
      </c>
      <c r="F5060" s="355" t="s">
        <v>413</v>
      </c>
      <c r="G5060" s="355" t="s">
        <v>672</v>
      </c>
      <c r="H5060" s="355">
        <v>47080</v>
      </c>
      <c r="I5060" s="355">
        <f t="shared" si="89"/>
        <v>1</v>
      </c>
      <c r="J5060" s="355">
        <v>47080</v>
      </c>
      <c r="K5060" s="355">
        <v>24</v>
      </c>
      <c r="L5060" s="355" t="s">
        <v>408</v>
      </c>
      <c r="M5060" s="355" t="s">
        <v>13740</v>
      </c>
    </row>
    <row r="5061" spans="1:13">
      <c r="A5061" s="355">
        <v>45313</v>
      </c>
      <c r="B5061" s="355" t="s">
        <v>11075</v>
      </c>
      <c r="C5061" s="355" t="s">
        <v>680</v>
      </c>
      <c r="D5061" s="355" t="s">
        <v>11076</v>
      </c>
      <c r="E5061" s="355" t="s">
        <v>412</v>
      </c>
      <c r="F5061" s="355" t="s">
        <v>413</v>
      </c>
      <c r="G5061" s="355" t="s">
        <v>672</v>
      </c>
      <c r="H5061" s="355">
        <v>45940</v>
      </c>
      <c r="I5061" s="355">
        <f t="shared" si="89"/>
        <v>1</v>
      </c>
      <c r="J5061" s="355">
        <v>45940</v>
      </c>
      <c r="K5061" s="355">
        <v>23</v>
      </c>
      <c r="L5061" s="355" t="s">
        <v>408</v>
      </c>
      <c r="M5061" s="355" t="s">
        <v>13740</v>
      </c>
    </row>
    <row r="5062" spans="1:13">
      <c r="A5062" s="355">
        <v>45315</v>
      </c>
      <c r="B5062" s="355" t="s">
        <v>11077</v>
      </c>
      <c r="C5062" s="355" t="s">
        <v>11078</v>
      </c>
      <c r="D5062" s="355" t="s">
        <v>11079</v>
      </c>
      <c r="E5062" s="355" t="s">
        <v>412</v>
      </c>
      <c r="F5062" s="355" t="s">
        <v>413</v>
      </c>
      <c r="G5062" s="355" t="s">
        <v>672</v>
      </c>
      <c r="H5062" s="355">
        <v>47400</v>
      </c>
      <c r="I5062" s="355">
        <f t="shared" si="89"/>
        <v>1</v>
      </c>
      <c r="J5062" s="355">
        <v>47400</v>
      </c>
      <c r="K5062" s="355">
        <v>24</v>
      </c>
      <c r="L5062" s="355" t="s">
        <v>408</v>
      </c>
      <c r="M5062" s="355" t="s">
        <v>13740</v>
      </c>
    </row>
    <row r="5063" spans="1:13">
      <c r="A5063" s="355">
        <v>45329</v>
      </c>
      <c r="B5063" s="355" t="s">
        <v>11080</v>
      </c>
      <c r="C5063" s="355" t="s">
        <v>11067</v>
      </c>
      <c r="D5063" s="355" t="s">
        <v>11081</v>
      </c>
      <c r="E5063" s="355" t="s">
        <v>412</v>
      </c>
      <c r="F5063" s="355" t="s">
        <v>413</v>
      </c>
      <c r="G5063" s="355" t="s">
        <v>672</v>
      </c>
      <c r="H5063" s="355">
        <v>47260</v>
      </c>
      <c r="I5063" s="355">
        <f t="shared" si="89"/>
        <v>2</v>
      </c>
      <c r="J5063" s="355">
        <v>47260</v>
      </c>
      <c r="K5063" s="355">
        <v>24</v>
      </c>
      <c r="L5063" s="355" t="s">
        <v>408</v>
      </c>
      <c r="M5063" s="355" t="s">
        <v>13740</v>
      </c>
    </row>
    <row r="5064" spans="1:13">
      <c r="A5064" s="355">
        <v>45336</v>
      </c>
      <c r="B5064" s="355" t="s">
        <v>11082</v>
      </c>
      <c r="C5064" s="355" t="s">
        <v>11083</v>
      </c>
      <c r="D5064" s="355" t="s">
        <v>11084</v>
      </c>
      <c r="E5064" s="355" t="s">
        <v>412</v>
      </c>
      <c r="F5064" s="355" t="s">
        <v>413</v>
      </c>
      <c r="G5064" s="355" t="s">
        <v>672</v>
      </c>
      <c r="H5064" s="355">
        <v>46380</v>
      </c>
      <c r="I5064" s="355">
        <f t="shared" si="89"/>
        <v>2</v>
      </c>
      <c r="J5064" s="355">
        <v>46380</v>
      </c>
      <c r="K5064" s="355">
        <v>24</v>
      </c>
      <c r="L5064" s="355" t="s">
        <v>408</v>
      </c>
      <c r="M5064" s="355" t="s">
        <v>13740</v>
      </c>
    </row>
    <row r="5065" spans="1:13">
      <c r="A5065" s="355">
        <v>45350</v>
      </c>
      <c r="B5065" s="355" t="s">
        <v>11085</v>
      </c>
      <c r="C5065" s="355" t="s">
        <v>11086</v>
      </c>
      <c r="D5065" s="355" t="s">
        <v>11087</v>
      </c>
      <c r="E5065" s="355" t="s">
        <v>412</v>
      </c>
      <c r="F5065" s="355" t="s">
        <v>413</v>
      </c>
      <c r="G5065" s="355" t="s">
        <v>672</v>
      </c>
      <c r="H5065" s="355">
        <v>19570</v>
      </c>
      <c r="I5065" s="355">
        <f t="shared" si="89"/>
        <v>2</v>
      </c>
      <c r="J5065" s="355">
        <v>19570</v>
      </c>
      <c r="K5065" s="355">
        <v>10</v>
      </c>
      <c r="L5065" s="355" t="s">
        <v>408</v>
      </c>
      <c r="M5065" s="355" t="s">
        <v>13741</v>
      </c>
    </row>
    <row r="5066" spans="1:13">
      <c r="A5066" s="355">
        <v>45350</v>
      </c>
      <c r="B5066" s="355" t="s">
        <v>11085</v>
      </c>
      <c r="C5066" s="355" t="s">
        <v>11086</v>
      </c>
      <c r="D5066" s="355" t="s">
        <v>11087</v>
      </c>
      <c r="E5066" s="355" t="s">
        <v>412</v>
      </c>
      <c r="F5066" s="355" t="s">
        <v>413</v>
      </c>
      <c r="G5066" s="355" t="s">
        <v>672</v>
      </c>
      <c r="H5066" s="355">
        <v>25410</v>
      </c>
      <c r="I5066" s="355">
        <f t="shared" si="89"/>
        <v>2</v>
      </c>
      <c r="J5066" s="355">
        <v>25410</v>
      </c>
      <c r="K5066" s="355">
        <v>13</v>
      </c>
      <c r="L5066" s="355" t="s">
        <v>408</v>
      </c>
      <c r="M5066" s="355" t="s">
        <v>13740</v>
      </c>
    </row>
    <row r="5067" spans="1:13">
      <c r="A5067" s="355">
        <v>45357</v>
      </c>
      <c r="B5067" s="355" t="s">
        <v>11088</v>
      </c>
      <c r="C5067" s="355" t="s">
        <v>11089</v>
      </c>
      <c r="D5067" s="355" t="s">
        <v>11090</v>
      </c>
      <c r="E5067" s="355" t="s">
        <v>412</v>
      </c>
      <c r="F5067" s="355" t="s">
        <v>413</v>
      </c>
      <c r="G5067" s="355" t="s">
        <v>672</v>
      </c>
      <c r="H5067" s="355">
        <v>45080</v>
      </c>
      <c r="I5067" s="355">
        <f t="shared" si="89"/>
        <v>3</v>
      </c>
      <c r="J5067" s="355">
        <v>45080</v>
      </c>
      <c r="K5067" s="355">
        <v>23</v>
      </c>
      <c r="L5067" s="355" t="s">
        <v>408</v>
      </c>
      <c r="M5067" s="355" t="s">
        <v>13741</v>
      </c>
    </row>
    <row r="5068" spans="1:13">
      <c r="A5068" s="355">
        <v>45362</v>
      </c>
      <c r="B5068" s="355" t="s">
        <v>11091</v>
      </c>
      <c r="C5068" s="355" t="s">
        <v>11092</v>
      </c>
      <c r="D5068" s="355" t="s">
        <v>11093</v>
      </c>
      <c r="E5068" s="355" t="s">
        <v>412</v>
      </c>
      <c r="F5068" s="355" t="s">
        <v>413</v>
      </c>
      <c r="G5068" s="355" t="s">
        <v>672</v>
      </c>
      <c r="H5068" s="355">
        <v>45220</v>
      </c>
      <c r="I5068" s="355">
        <f t="shared" si="89"/>
        <v>3</v>
      </c>
      <c r="J5068" s="355">
        <v>45220</v>
      </c>
      <c r="K5068" s="355">
        <v>23</v>
      </c>
      <c r="L5068" s="355" t="s">
        <v>408</v>
      </c>
      <c r="M5068" s="355" t="s">
        <v>13741</v>
      </c>
    </row>
    <row r="5069" spans="1:13">
      <c r="A5069" s="355">
        <v>45369</v>
      </c>
      <c r="B5069" s="355" t="s">
        <v>11094</v>
      </c>
      <c r="C5069" s="355" t="s">
        <v>676</v>
      </c>
      <c r="D5069" s="355" t="s">
        <v>11095</v>
      </c>
      <c r="E5069" s="355" t="s">
        <v>412</v>
      </c>
      <c r="F5069" s="355" t="s">
        <v>413</v>
      </c>
      <c r="G5069" s="355" t="s">
        <v>672</v>
      </c>
      <c r="H5069" s="355">
        <v>45100</v>
      </c>
      <c r="I5069" s="355">
        <f t="shared" si="89"/>
        <v>3</v>
      </c>
      <c r="J5069" s="355">
        <v>45100</v>
      </c>
      <c r="K5069" s="355">
        <v>23</v>
      </c>
      <c r="L5069" s="355" t="s">
        <v>408</v>
      </c>
      <c r="M5069" s="355" t="s">
        <v>13741</v>
      </c>
    </row>
    <row r="5070" spans="1:13">
      <c r="A5070" s="355">
        <v>45376</v>
      </c>
      <c r="B5070" s="355" t="s">
        <v>11096</v>
      </c>
      <c r="C5070" s="355" t="s">
        <v>11097</v>
      </c>
      <c r="D5070" s="355" t="s">
        <v>11098</v>
      </c>
      <c r="E5070" s="355" t="s">
        <v>412</v>
      </c>
      <c r="F5070" s="355" t="s">
        <v>413</v>
      </c>
      <c r="G5070" s="355" t="s">
        <v>672</v>
      </c>
      <c r="H5070" s="355">
        <v>45180</v>
      </c>
      <c r="I5070" s="355">
        <f t="shared" si="89"/>
        <v>3</v>
      </c>
      <c r="J5070" s="355">
        <v>45180</v>
      </c>
      <c r="K5070" s="355">
        <v>23</v>
      </c>
      <c r="L5070" s="355" t="s">
        <v>408</v>
      </c>
      <c r="M5070" s="355" t="s">
        <v>13741</v>
      </c>
    </row>
    <row r="5071" spans="1:13">
      <c r="A5071" s="355">
        <v>45378</v>
      </c>
      <c r="B5071" s="355" t="s">
        <v>11099</v>
      </c>
      <c r="C5071" s="355" t="s">
        <v>11100</v>
      </c>
      <c r="D5071" s="355" t="s">
        <v>11101</v>
      </c>
      <c r="E5071" s="355" t="s">
        <v>412</v>
      </c>
      <c r="F5071" s="355" t="s">
        <v>413</v>
      </c>
      <c r="G5071" s="355" t="s">
        <v>672</v>
      </c>
      <c r="H5071" s="355">
        <v>47300</v>
      </c>
      <c r="I5071" s="355">
        <f t="shared" si="89"/>
        <v>3</v>
      </c>
      <c r="J5071" s="355">
        <v>47300</v>
      </c>
      <c r="K5071" s="355">
        <v>24</v>
      </c>
      <c r="L5071" s="355" t="s">
        <v>408</v>
      </c>
      <c r="M5071" s="355" t="s">
        <v>13741</v>
      </c>
    </row>
    <row r="5072" spans="1:13">
      <c r="A5072" s="355">
        <v>45391</v>
      </c>
      <c r="B5072" s="355" t="s">
        <v>11102</v>
      </c>
      <c r="C5072" s="355" t="s">
        <v>11103</v>
      </c>
      <c r="D5072" s="355" t="s">
        <v>11104</v>
      </c>
      <c r="E5072" s="355" t="s">
        <v>412</v>
      </c>
      <c r="F5072" s="355" t="s">
        <v>413</v>
      </c>
      <c r="G5072" s="355" t="s">
        <v>672</v>
      </c>
      <c r="H5072" s="355">
        <v>47060</v>
      </c>
      <c r="I5072" s="355">
        <f t="shared" si="89"/>
        <v>4</v>
      </c>
      <c r="J5072" s="355">
        <v>47060</v>
      </c>
      <c r="K5072" s="355">
        <v>24</v>
      </c>
      <c r="L5072" s="355" t="s">
        <v>408</v>
      </c>
      <c r="M5072" s="355" t="s">
        <v>13742</v>
      </c>
    </row>
    <row r="5073" spans="1:13">
      <c r="A5073" s="355">
        <v>45390</v>
      </c>
      <c r="B5073" s="355" t="s">
        <v>11105</v>
      </c>
      <c r="C5073" s="355" t="s">
        <v>11106</v>
      </c>
      <c r="D5073" s="355" t="s">
        <v>11107</v>
      </c>
      <c r="E5073" s="355" t="s">
        <v>412</v>
      </c>
      <c r="F5073" s="355" t="s">
        <v>413</v>
      </c>
      <c r="G5073" s="355" t="s">
        <v>672</v>
      </c>
      <c r="H5073" s="355">
        <v>17985</v>
      </c>
      <c r="I5073" s="355">
        <f t="shared" si="89"/>
        <v>4</v>
      </c>
      <c r="J5073" s="355">
        <v>17985</v>
      </c>
      <c r="K5073" s="355">
        <v>9</v>
      </c>
      <c r="L5073" s="355" t="s">
        <v>408</v>
      </c>
      <c r="M5073" s="355" t="s">
        <v>13742</v>
      </c>
    </row>
    <row r="5074" spans="1:13">
      <c r="A5074" s="355">
        <v>45390</v>
      </c>
      <c r="B5074" s="355" t="s">
        <v>11105</v>
      </c>
      <c r="C5074" s="355" t="s">
        <v>11106</v>
      </c>
      <c r="D5074" s="355" t="s">
        <v>11107</v>
      </c>
      <c r="E5074" s="355" t="s">
        <v>412</v>
      </c>
      <c r="F5074" s="355" t="s">
        <v>413</v>
      </c>
      <c r="G5074" s="355" t="s">
        <v>672</v>
      </c>
      <c r="H5074" s="355">
        <v>27975</v>
      </c>
      <c r="I5074" s="355">
        <f t="shared" si="89"/>
        <v>4</v>
      </c>
      <c r="J5074" s="355">
        <v>27975</v>
      </c>
      <c r="K5074" s="355">
        <v>14</v>
      </c>
      <c r="L5074" s="355" t="s">
        <v>408</v>
      </c>
      <c r="M5074" s="355" t="s">
        <v>13741</v>
      </c>
    </row>
    <row r="5075" spans="1:13">
      <c r="A5075" s="355">
        <v>45411</v>
      </c>
      <c r="B5075" s="355" t="s">
        <v>11108</v>
      </c>
      <c r="C5075" s="355" t="s">
        <v>673</v>
      </c>
      <c r="D5075" s="355" t="s">
        <v>11109</v>
      </c>
      <c r="E5075" s="355" t="s">
        <v>412</v>
      </c>
      <c r="F5075" s="355" t="s">
        <v>413</v>
      </c>
      <c r="G5075" s="355" t="s">
        <v>672</v>
      </c>
      <c r="H5075" s="355">
        <v>46900</v>
      </c>
      <c r="I5075" s="355">
        <f t="shared" si="89"/>
        <v>4</v>
      </c>
      <c r="J5075" s="355">
        <v>46900</v>
      </c>
      <c r="K5075" s="355">
        <v>24</v>
      </c>
      <c r="L5075" s="355" t="s">
        <v>408</v>
      </c>
      <c r="M5075" s="355" t="s">
        <v>13742</v>
      </c>
    </row>
    <row r="5076" spans="1:13">
      <c r="A5076" s="355">
        <v>45425</v>
      </c>
      <c r="B5076" s="355" t="s">
        <v>11110</v>
      </c>
      <c r="C5076" s="355" t="s">
        <v>11092</v>
      </c>
      <c r="D5076" s="355" t="s">
        <v>11111</v>
      </c>
      <c r="E5076" s="355" t="s">
        <v>412</v>
      </c>
      <c r="F5076" s="355" t="s">
        <v>413</v>
      </c>
      <c r="G5076" s="355" t="s">
        <v>672</v>
      </c>
      <c r="H5076" s="355">
        <v>45120</v>
      </c>
      <c r="I5076" s="355">
        <f t="shared" si="89"/>
        <v>5</v>
      </c>
      <c r="J5076" s="355">
        <v>45120</v>
      </c>
      <c r="K5076" s="355">
        <v>23</v>
      </c>
      <c r="L5076" s="355" t="s">
        <v>408</v>
      </c>
      <c r="M5076" s="355" t="s">
        <v>13742</v>
      </c>
    </row>
    <row r="5077" spans="1:13">
      <c r="A5077" s="355">
        <v>45434</v>
      </c>
      <c r="B5077" s="355" t="s">
        <v>11112</v>
      </c>
      <c r="C5077" s="355" t="s">
        <v>11113</v>
      </c>
      <c r="D5077" s="355" t="s">
        <v>11114</v>
      </c>
      <c r="E5077" s="355" t="s">
        <v>412</v>
      </c>
      <c r="F5077" s="355" t="s">
        <v>413</v>
      </c>
      <c r="G5077" s="355" t="s">
        <v>672</v>
      </c>
      <c r="H5077" s="355">
        <v>46360</v>
      </c>
      <c r="I5077" s="355">
        <f t="shared" si="89"/>
        <v>5</v>
      </c>
      <c r="J5077" s="355">
        <v>46360</v>
      </c>
      <c r="K5077" s="355">
        <v>23</v>
      </c>
      <c r="L5077" s="355" t="s">
        <v>408</v>
      </c>
      <c r="M5077" s="355" t="s">
        <v>13742</v>
      </c>
    </row>
    <row r="5078" spans="1:13">
      <c r="A5078" s="355">
        <v>45446</v>
      </c>
      <c r="B5078" s="355" t="s">
        <v>11115</v>
      </c>
      <c r="C5078" s="355" t="s">
        <v>11116</v>
      </c>
      <c r="D5078" s="355" t="s">
        <v>11117</v>
      </c>
      <c r="E5078" s="355" t="s">
        <v>412</v>
      </c>
      <c r="F5078" s="355" t="s">
        <v>413</v>
      </c>
      <c r="G5078" s="355" t="s">
        <v>672</v>
      </c>
      <c r="H5078" s="355">
        <v>48840</v>
      </c>
      <c r="I5078" s="355">
        <f t="shared" si="89"/>
        <v>6</v>
      </c>
      <c r="J5078" s="355">
        <v>48840</v>
      </c>
      <c r="K5078" s="355">
        <v>24</v>
      </c>
      <c r="L5078" s="355" t="s">
        <v>408</v>
      </c>
      <c r="M5078" s="355" t="s">
        <v>13742</v>
      </c>
    </row>
    <row r="5079" spans="1:13">
      <c r="A5079" s="355">
        <v>45447</v>
      </c>
      <c r="B5079" s="355" t="s">
        <v>11118</v>
      </c>
      <c r="C5079" s="355" t="s">
        <v>11119</v>
      </c>
      <c r="D5079" s="355" t="s">
        <v>11120</v>
      </c>
      <c r="E5079" s="355" t="s">
        <v>412</v>
      </c>
      <c r="F5079" s="355" t="s">
        <v>413</v>
      </c>
      <c r="G5079" s="355" t="s">
        <v>672</v>
      </c>
      <c r="H5079" s="355">
        <v>10146</v>
      </c>
      <c r="I5079" s="355">
        <f t="shared" si="89"/>
        <v>6</v>
      </c>
      <c r="J5079" s="355">
        <v>10146</v>
      </c>
      <c r="K5079" s="355">
        <v>5</v>
      </c>
      <c r="L5079" s="355" t="s">
        <v>408</v>
      </c>
      <c r="M5079" s="355" t="s">
        <v>13743</v>
      </c>
    </row>
    <row r="5080" spans="1:13">
      <c r="A5080" s="355">
        <v>45447</v>
      </c>
      <c r="B5080" s="355" t="s">
        <v>11118</v>
      </c>
      <c r="C5080" s="355" t="s">
        <v>11119</v>
      </c>
      <c r="D5080" s="355" t="s">
        <v>11120</v>
      </c>
      <c r="E5080" s="355" t="s">
        <v>412</v>
      </c>
      <c r="F5080" s="355" t="s">
        <v>413</v>
      </c>
      <c r="G5080" s="355" t="s">
        <v>672</v>
      </c>
      <c r="H5080" s="355">
        <v>38554</v>
      </c>
      <c r="I5080" s="355">
        <f t="shared" si="89"/>
        <v>6</v>
      </c>
      <c r="J5080" s="355">
        <v>38554</v>
      </c>
      <c r="K5080" s="355">
        <v>19</v>
      </c>
      <c r="L5080" s="355" t="s">
        <v>408</v>
      </c>
      <c r="M5080" s="355" t="s">
        <v>13742</v>
      </c>
    </row>
    <row r="5081" spans="1:13">
      <c r="A5081" s="355">
        <v>45448</v>
      </c>
      <c r="B5081" s="355" t="s">
        <v>11121</v>
      </c>
      <c r="C5081" s="355" t="s">
        <v>675</v>
      </c>
      <c r="D5081" s="355" t="s">
        <v>11122</v>
      </c>
      <c r="E5081" s="355" t="s">
        <v>412</v>
      </c>
      <c r="F5081" s="355" t="s">
        <v>413</v>
      </c>
      <c r="G5081" s="355" t="s">
        <v>672</v>
      </c>
      <c r="H5081" s="355">
        <v>47160</v>
      </c>
      <c r="I5081" s="355">
        <f t="shared" si="89"/>
        <v>6</v>
      </c>
      <c r="J5081" s="355">
        <v>47160</v>
      </c>
      <c r="K5081" s="355">
        <v>23</v>
      </c>
      <c r="L5081" s="355" t="s">
        <v>408</v>
      </c>
      <c r="M5081" s="355" t="s">
        <v>13743</v>
      </c>
    </row>
    <row r="5082" spans="1:13">
      <c r="A5082" s="355">
        <v>45453</v>
      </c>
      <c r="B5082" s="355" t="s">
        <v>11123</v>
      </c>
      <c r="C5082" s="355" t="s">
        <v>677</v>
      </c>
      <c r="D5082" s="355" t="s">
        <v>11124</v>
      </c>
      <c r="E5082" s="355" t="s">
        <v>412</v>
      </c>
      <c r="F5082" s="355" t="s">
        <v>413</v>
      </c>
      <c r="G5082" s="355" t="s">
        <v>672</v>
      </c>
      <c r="H5082" s="355">
        <v>46680</v>
      </c>
      <c r="I5082" s="355">
        <f t="shared" si="89"/>
        <v>6</v>
      </c>
      <c r="J5082" s="355">
        <v>46680</v>
      </c>
      <c r="K5082" s="355">
        <v>23</v>
      </c>
      <c r="L5082" s="355" t="s">
        <v>408</v>
      </c>
      <c r="M5082" s="355" t="s">
        <v>13743</v>
      </c>
    </row>
    <row r="5083" spans="1:13">
      <c r="A5083" s="355">
        <v>45460</v>
      </c>
      <c r="B5083" s="355" t="s">
        <v>11125</v>
      </c>
      <c r="C5083" s="355" t="s">
        <v>675</v>
      </c>
      <c r="D5083" s="355" t="s">
        <v>11126</v>
      </c>
      <c r="E5083" s="355" t="s">
        <v>412</v>
      </c>
      <c r="F5083" s="355" t="s">
        <v>413</v>
      </c>
      <c r="G5083" s="355" t="s">
        <v>672</v>
      </c>
      <c r="H5083" s="355">
        <v>46280</v>
      </c>
      <c r="I5083" s="355">
        <f t="shared" si="89"/>
        <v>6</v>
      </c>
      <c r="J5083" s="355">
        <v>46280</v>
      </c>
      <c r="K5083" s="355">
        <v>23</v>
      </c>
      <c r="L5083" s="355" t="s">
        <v>408</v>
      </c>
      <c r="M5083" s="355" t="s">
        <v>13743</v>
      </c>
    </row>
    <row r="5084" spans="1:13">
      <c r="A5084" s="355">
        <v>45467</v>
      </c>
      <c r="B5084" s="355" t="s">
        <v>11127</v>
      </c>
      <c r="C5084" s="355" t="s">
        <v>11128</v>
      </c>
      <c r="D5084" s="355" t="s">
        <v>11129</v>
      </c>
      <c r="E5084" s="355" t="s">
        <v>412</v>
      </c>
      <c r="F5084" s="355" t="s">
        <v>413</v>
      </c>
      <c r="G5084" s="355" t="s">
        <v>672</v>
      </c>
      <c r="H5084" s="355">
        <v>47220</v>
      </c>
      <c r="I5084" s="355">
        <f t="shared" si="89"/>
        <v>6</v>
      </c>
      <c r="J5084" s="355">
        <v>47220</v>
      </c>
      <c r="K5084" s="355">
        <v>23</v>
      </c>
      <c r="L5084" s="355" t="s">
        <v>408</v>
      </c>
      <c r="M5084" s="355" t="s">
        <v>13743</v>
      </c>
    </row>
    <row r="5085" spans="1:13">
      <c r="A5085" s="355">
        <v>45474</v>
      </c>
      <c r="B5085" s="355" t="s">
        <v>11130</v>
      </c>
      <c r="C5085" s="355" t="s">
        <v>678</v>
      </c>
      <c r="D5085" s="355" t="s">
        <v>11131</v>
      </c>
      <c r="E5085" s="355" t="s">
        <v>412</v>
      </c>
      <c r="F5085" s="355" t="s">
        <v>413</v>
      </c>
      <c r="G5085" s="355" t="s">
        <v>672</v>
      </c>
      <c r="H5085" s="355">
        <v>47800</v>
      </c>
      <c r="I5085" s="355">
        <f t="shared" si="89"/>
        <v>7</v>
      </c>
      <c r="J5085" s="355">
        <v>47800</v>
      </c>
      <c r="K5085" s="355">
        <v>23</v>
      </c>
      <c r="L5085" s="355" t="s">
        <v>408</v>
      </c>
      <c r="M5085" s="355" t="s">
        <v>13743</v>
      </c>
    </row>
    <row r="5086" spans="1:13">
      <c r="A5086" s="355">
        <v>45475</v>
      </c>
      <c r="B5086" s="355" t="s">
        <v>11132</v>
      </c>
      <c r="C5086" s="355" t="s">
        <v>11133</v>
      </c>
      <c r="D5086" s="355" t="s">
        <v>11134</v>
      </c>
      <c r="E5086" s="355" t="s">
        <v>412</v>
      </c>
      <c r="F5086" s="355" t="s">
        <v>413</v>
      </c>
      <c r="G5086" s="355" t="s">
        <v>672</v>
      </c>
      <c r="H5086" s="355">
        <v>47560</v>
      </c>
      <c r="I5086" s="355">
        <f t="shared" si="89"/>
        <v>7</v>
      </c>
      <c r="J5086" s="355">
        <v>47560</v>
      </c>
      <c r="K5086" s="355">
        <v>23</v>
      </c>
      <c r="L5086" s="355" t="s">
        <v>408</v>
      </c>
      <c r="M5086" s="355" t="s">
        <v>13743</v>
      </c>
    </row>
    <row r="5087" spans="1:13">
      <c r="A5087" s="355">
        <v>45481</v>
      </c>
      <c r="B5087" s="355" t="s">
        <v>11135</v>
      </c>
      <c r="C5087" s="355" t="s">
        <v>677</v>
      </c>
      <c r="D5087" s="355" t="s">
        <v>11136</v>
      </c>
      <c r="E5087" s="355" t="s">
        <v>412</v>
      </c>
      <c r="F5087" s="355" t="s">
        <v>413</v>
      </c>
      <c r="G5087" s="355" t="s">
        <v>672</v>
      </c>
      <c r="H5087" s="355">
        <v>46660</v>
      </c>
      <c r="I5087" s="355">
        <f t="shared" si="89"/>
        <v>7</v>
      </c>
      <c r="J5087" s="355">
        <v>46660</v>
      </c>
      <c r="K5087" s="355">
        <v>23</v>
      </c>
      <c r="L5087" s="355" t="s">
        <v>408</v>
      </c>
      <c r="M5087" s="355" t="s">
        <v>13744</v>
      </c>
    </row>
    <row r="5088" spans="1:13">
      <c r="A5088" s="355">
        <v>45483</v>
      </c>
      <c r="B5088" s="355" t="s">
        <v>11137</v>
      </c>
      <c r="C5088" s="355" t="s">
        <v>11138</v>
      </c>
      <c r="D5088" s="355" t="s">
        <v>11139</v>
      </c>
      <c r="E5088" s="355" t="s">
        <v>412</v>
      </c>
      <c r="F5088" s="355" t="s">
        <v>413</v>
      </c>
      <c r="G5088" s="355" t="s">
        <v>672</v>
      </c>
      <c r="H5088" s="355">
        <v>49120</v>
      </c>
      <c r="I5088" s="355">
        <f t="shared" si="89"/>
        <v>7</v>
      </c>
      <c r="J5088" s="355">
        <v>49120</v>
      </c>
      <c r="K5088" s="355">
        <v>24</v>
      </c>
      <c r="L5088" s="355" t="s">
        <v>408</v>
      </c>
      <c r="M5088" s="355" t="s">
        <v>13744</v>
      </c>
    </row>
    <row r="5089" spans="1:13">
      <c r="A5089" s="355">
        <v>45489</v>
      </c>
      <c r="B5089" s="355" t="s">
        <v>11140</v>
      </c>
      <c r="C5089" s="355" t="s">
        <v>11141</v>
      </c>
      <c r="D5089" s="355" t="s">
        <v>11142</v>
      </c>
      <c r="E5089" s="355" t="s">
        <v>412</v>
      </c>
      <c r="F5089" s="355" t="s">
        <v>413</v>
      </c>
      <c r="G5089" s="355" t="s">
        <v>672</v>
      </c>
      <c r="H5089" s="355">
        <v>47500</v>
      </c>
      <c r="I5089" s="355">
        <f t="shared" si="89"/>
        <v>7</v>
      </c>
      <c r="J5089" s="355">
        <v>47500</v>
      </c>
      <c r="K5089" s="355">
        <v>23</v>
      </c>
      <c r="L5089" s="355" t="s">
        <v>408</v>
      </c>
      <c r="M5089" s="355" t="s">
        <v>13744</v>
      </c>
    </row>
    <row r="5090" spans="1:13">
      <c r="A5090" s="355">
        <v>45516</v>
      </c>
      <c r="B5090" s="355" t="s">
        <v>11143</v>
      </c>
      <c r="C5090" s="355" t="s">
        <v>674</v>
      </c>
      <c r="D5090" s="355" t="s">
        <v>11144</v>
      </c>
      <c r="E5090" s="355" t="s">
        <v>412</v>
      </c>
      <c r="F5090" s="355" t="s">
        <v>413</v>
      </c>
      <c r="G5090" s="355" t="s">
        <v>672</v>
      </c>
      <c r="H5090" s="355">
        <v>8247</v>
      </c>
      <c r="I5090" s="355">
        <f t="shared" si="89"/>
        <v>8</v>
      </c>
      <c r="J5090" s="355">
        <v>8247</v>
      </c>
      <c r="K5090" s="355">
        <v>4</v>
      </c>
      <c r="L5090" s="355" t="s">
        <v>408</v>
      </c>
      <c r="M5090" s="355" t="s">
        <v>13745</v>
      </c>
    </row>
    <row r="5091" spans="1:13">
      <c r="A5091" s="355">
        <v>45516</v>
      </c>
      <c r="B5091" s="355" t="s">
        <v>11143</v>
      </c>
      <c r="C5091" s="355" t="s">
        <v>674</v>
      </c>
      <c r="D5091" s="355" t="s">
        <v>11144</v>
      </c>
      <c r="E5091" s="355" t="s">
        <v>412</v>
      </c>
      <c r="F5091" s="355" t="s">
        <v>413</v>
      </c>
      <c r="G5091" s="355" t="s">
        <v>672</v>
      </c>
      <c r="H5091" s="355">
        <v>39173</v>
      </c>
      <c r="I5091" s="355">
        <f t="shared" si="89"/>
        <v>8</v>
      </c>
      <c r="J5091" s="355">
        <v>39173</v>
      </c>
      <c r="K5091" s="355">
        <v>19</v>
      </c>
      <c r="L5091" s="355" t="s">
        <v>408</v>
      </c>
      <c r="M5091" s="355" t="s">
        <v>13744</v>
      </c>
    </row>
    <row r="5092" spans="1:13">
      <c r="A5092" s="355">
        <v>45509</v>
      </c>
      <c r="B5092" s="355" t="s">
        <v>11145</v>
      </c>
      <c r="C5092" s="355" t="s">
        <v>675</v>
      </c>
      <c r="D5092" s="355" t="s">
        <v>11146</v>
      </c>
      <c r="E5092" s="355" t="s">
        <v>412</v>
      </c>
      <c r="F5092" s="355" t="s">
        <v>413</v>
      </c>
      <c r="G5092" s="355" t="s">
        <v>672</v>
      </c>
      <c r="H5092" s="355">
        <v>45400</v>
      </c>
      <c r="I5092" s="355">
        <f t="shared" si="89"/>
        <v>8</v>
      </c>
      <c r="J5092" s="355">
        <v>45400</v>
      </c>
      <c r="K5092" s="355">
        <v>22</v>
      </c>
      <c r="L5092" s="355" t="s">
        <v>408</v>
      </c>
      <c r="M5092" s="355" t="s">
        <v>13744</v>
      </c>
    </row>
    <row r="5093" spans="1:13">
      <c r="A5093" s="355">
        <v>45523</v>
      </c>
      <c r="B5093" s="355" t="s">
        <v>11147</v>
      </c>
      <c r="C5093" s="355" t="s">
        <v>677</v>
      </c>
      <c r="D5093" s="355" t="s">
        <v>11148</v>
      </c>
      <c r="E5093" s="355" t="s">
        <v>412</v>
      </c>
      <c r="F5093" s="355" t="s">
        <v>413</v>
      </c>
      <c r="G5093" s="355" t="s">
        <v>672</v>
      </c>
      <c r="H5093" s="355">
        <v>40800</v>
      </c>
      <c r="I5093" s="355">
        <f t="shared" si="89"/>
        <v>8</v>
      </c>
      <c r="J5093" s="355">
        <v>40800</v>
      </c>
      <c r="K5093" s="355">
        <v>20</v>
      </c>
      <c r="L5093" s="355" t="s">
        <v>408</v>
      </c>
      <c r="M5093" s="355" t="s">
        <v>13745</v>
      </c>
    </row>
    <row r="5094" spans="1:13">
      <c r="A5094" s="355">
        <v>45523</v>
      </c>
      <c r="B5094" s="355" t="s">
        <v>11147</v>
      </c>
      <c r="C5094" s="355" t="s">
        <v>677</v>
      </c>
      <c r="D5094" s="355" t="s">
        <v>11148</v>
      </c>
      <c r="E5094" s="355" t="s">
        <v>412</v>
      </c>
      <c r="F5094" s="355" t="s">
        <v>413</v>
      </c>
      <c r="G5094" s="355" t="s">
        <v>672</v>
      </c>
      <c r="H5094" s="355">
        <v>6100</v>
      </c>
      <c r="I5094" s="355">
        <f t="shared" si="89"/>
        <v>8</v>
      </c>
      <c r="J5094" s="355">
        <v>6100</v>
      </c>
      <c r="K5094" s="355">
        <v>3</v>
      </c>
      <c r="L5094" s="355" t="s">
        <v>408</v>
      </c>
      <c r="M5094" s="355" t="s">
        <v>13744</v>
      </c>
    </row>
    <row r="5095" spans="1:13">
      <c r="A5095" s="355">
        <v>45530</v>
      </c>
      <c r="B5095" s="355" t="s">
        <v>11149</v>
      </c>
      <c r="C5095" s="355" t="s">
        <v>677</v>
      </c>
      <c r="D5095" s="355" t="s">
        <v>11150</v>
      </c>
      <c r="E5095" s="355" t="s">
        <v>412</v>
      </c>
      <c r="F5095" s="355" t="s">
        <v>413</v>
      </c>
      <c r="G5095" s="355" t="s">
        <v>672</v>
      </c>
      <c r="H5095" s="355">
        <v>45960</v>
      </c>
      <c r="I5095" s="355">
        <f t="shared" si="89"/>
        <v>8</v>
      </c>
      <c r="J5095" s="355">
        <v>45960</v>
      </c>
      <c r="K5095" s="355">
        <v>23</v>
      </c>
      <c r="L5095" s="355" t="s">
        <v>408</v>
      </c>
      <c r="M5095" s="355" t="s">
        <v>13745</v>
      </c>
    </row>
    <row r="5096" spans="1:13">
      <c r="A5096" s="355">
        <v>45511</v>
      </c>
      <c r="B5096" s="355" t="s">
        <v>11151</v>
      </c>
      <c r="C5096" s="355" t="s">
        <v>11152</v>
      </c>
      <c r="D5096" s="355" t="s">
        <v>11153</v>
      </c>
      <c r="E5096" s="355" t="s">
        <v>412</v>
      </c>
      <c r="F5096" s="355" t="s">
        <v>413</v>
      </c>
      <c r="G5096" s="355" t="s">
        <v>672</v>
      </c>
      <c r="H5096" s="355">
        <v>47040</v>
      </c>
      <c r="I5096" s="355">
        <f t="shared" si="89"/>
        <v>8</v>
      </c>
      <c r="J5096" s="355">
        <v>47040</v>
      </c>
      <c r="K5096" s="355">
        <v>23</v>
      </c>
      <c r="L5096" s="355" t="s">
        <v>408</v>
      </c>
      <c r="M5096" s="355" t="s">
        <v>13744</v>
      </c>
    </row>
    <row r="5097" spans="1:13">
      <c r="A5097" s="355">
        <v>45525</v>
      </c>
      <c r="B5097" s="355" t="s">
        <v>11154</v>
      </c>
      <c r="C5097" s="355" t="s">
        <v>11155</v>
      </c>
      <c r="D5097" s="355" t="s">
        <v>11156</v>
      </c>
      <c r="E5097" s="355" t="s">
        <v>412</v>
      </c>
      <c r="F5097" s="355" t="s">
        <v>413</v>
      </c>
      <c r="G5097" s="355" t="s">
        <v>672</v>
      </c>
      <c r="H5097" s="355">
        <v>48580</v>
      </c>
      <c r="I5097" s="355">
        <f t="shared" si="89"/>
        <v>8</v>
      </c>
      <c r="J5097" s="355">
        <v>48580</v>
      </c>
      <c r="K5097" s="355">
        <v>24</v>
      </c>
      <c r="L5097" s="355" t="s">
        <v>408</v>
      </c>
      <c r="M5097" s="355" t="s">
        <v>13745</v>
      </c>
    </row>
    <row r="5098" spans="1:13">
      <c r="A5098" s="355">
        <v>45538</v>
      </c>
      <c r="B5098" s="355" t="s">
        <v>11157</v>
      </c>
      <c r="C5098" s="355" t="s">
        <v>678</v>
      </c>
      <c r="D5098" s="355" t="s">
        <v>11158</v>
      </c>
      <c r="E5098" s="355" t="s">
        <v>412</v>
      </c>
      <c r="F5098" s="355" t="s">
        <v>413</v>
      </c>
      <c r="G5098" s="355" t="s">
        <v>672</v>
      </c>
      <c r="H5098" s="355">
        <v>45980</v>
      </c>
      <c r="I5098" s="355">
        <f t="shared" si="89"/>
        <v>9</v>
      </c>
      <c r="J5098" s="355">
        <v>45980</v>
      </c>
      <c r="K5098" s="355">
        <v>23</v>
      </c>
      <c r="L5098" s="355" t="s">
        <v>408</v>
      </c>
      <c r="M5098" s="355" t="s">
        <v>13745</v>
      </c>
    </row>
    <row r="5099" spans="1:13">
      <c r="A5099" s="355">
        <v>45539</v>
      </c>
      <c r="B5099" s="355" t="s">
        <v>11159</v>
      </c>
      <c r="C5099" s="355" t="s">
        <v>11160</v>
      </c>
      <c r="D5099" s="355" t="s">
        <v>11161</v>
      </c>
      <c r="E5099" s="355" t="s">
        <v>412</v>
      </c>
      <c r="F5099" s="355" t="s">
        <v>413</v>
      </c>
      <c r="G5099" s="355" t="s">
        <v>672</v>
      </c>
      <c r="H5099" s="355">
        <v>48320</v>
      </c>
      <c r="I5099" s="355">
        <f t="shared" si="89"/>
        <v>9</v>
      </c>
      <c r="J5099" s="355">
        <v>48320</v>
      </c>
      <c r="K5099" s="355">
        <v>24</v>
      </c>
      <c r="L5099" s="355" t="s">
        <v>300</v>
      </c>
      <c r="M5099" s="355" t="s">
        <v>13745</v>
      </c>
    </row>
    <row r="5100" spans="1:13">
      <c r="A5100" s="355">
        <v>45544</v>
      </c>
      <c r="B5100" s="355" t="s">
        <v>11162</v>
      </c>
      <c r="C5100" s="355" t="s">
        <v>676</v>
      </c>
      <c r="D5100" s="355" t="s">
        <v>11163</v>
      </c>
      <c r="E5100" s="355" t="s">
        <v>412</v>
      </c>
      <c r="F5100" s="355" t="s">
        <v>413</v>
      </c>
      <c r="G5100" s="355" t="s">
        <v>672</v>
      </c>
      <c r="H5100" s="355">
        <v>40580</v>
      </c>
      <c r="I5100" s="355">
        <f t="shared" si="89"/>
        <v>9</v>
      </c>
      <c r="J5100" s="355">
        <v>40580</v>
      </c>
      <c r="K5100" s="355">
        <v>20</v>
      </c>
      <c r="L5100" s="355" t="s">
        <v>408</v>
      </c>
      <c r="M5100" s="355" t="s">
        <v>13745</v>
      </c>
    </row>
    <row r="5101" spans="1:13">
      <c r="A5101" s="355">
        <v>45546</v>
      </c>
      <c r="B5101" s="355" t="s">
        <v>11164</v>
      </c>
      <c r="C5101" s="355" t="s">
        <v>680</v>
      </c>
      <c r="D5101" s="355" t="s">
        <v>11165</v>
      </c>
      <c r="E5101" s="355" t="s">
        <v>412</v>
      </c>
      <c r="F5101" s="355" t="s">
        <v>413</v>
      </c>
      <c r="G5101" s="355" t="s">
        <v>672</v>
      </c>
      <c r="H5101" s="355">
        <v>46820</v>
      </c>
      <c r="I5101" s="355">
        <f t="shared" si="89"/>
        <v>9</v>
      </c>
      <c r="J5101" s="355">
        <v>46820</v>
      </c>
      <c r="K5101" s="355">
        <v>23</v>
      </c>
      <c r="L5101" s="355" t="s">
        <v>408</v>
      </c>
      <c r="M5101" s="355" t="s">
        <v>13746</v>
      </c>
    </row>
    <row r="5102" spans="1:13">
      <c r="A5102" s="355">
        <v>45553</v>
      </c>
      <c r="B5102" s="355" t="s">
        <v>11166</v>
      </c>
      <c r="C5102" s="355" t="s">
        <v>11167</v>
      </c>
      <c r="D5102" s="355" t="s">
        <v>11168</v>
      </c>
      <c r="E5102" s="355" t="s">
        <v>412</v>
      </c>
      <c r="F5102" s="355" t="s">
        <v>413</v>
      </c>
      <c r="G5102" s="355" t="s">
        <v>672</v>
      </c>
      <c r="H5102" s="355">
        <v>49720</v>
      </c>
      <c r="I5102" s="355">
        <f t="shared" ref="I5102:I5165" si="90">MONTH(A5102)</f>
        <v>9</v>
      </c>
      <c r="J5102" s="355">
        <v>49720</v>
      </c>
      <c r="K5102" s="355">
        <v>24</v>
      </c>
      <c r="L5102" s="355" t="s">
        <v>300</v>
      </c>
      <c r="M5102" s="355" t="s">
        <v>13746</v>
      </c>
    </row>
    <row r="5103" spans="1:13">
      <c r="A5103" s="355">
        <v>45558</v>
      </c>
      <c r="B5103" s="355" t="s">
        <v>11169</v>
      </c>
      <c r="C5103" s="355" t="s">
        <v>11170</v>
      </c>
      <c r="D5103" s="355" t="s">
        <v>11171</v>
      </c>
      <c r="E5103" s="355" t="s">
        <v>412</v>
      </c>
      <c r="F5103" s="355" t="s">
        <v>413</v>
      </c>
      <c r="G5103" s="355" t="s">
        <v>672</v>
      </c>
      <c r="H5103" s="355">
        <v>46640</v>
      </c>
      <c r="I5103" s="355">
        <f t="shared" si="90"/>
        <v>9</v>
      </c>
      <c r="J5103" s="355">
        <v>46640</v>
      </c>
      <c r="K5103" s="355">
        <v>23</v>
      </c>
      <c r="L5103" s="355" t="s">
        <v>408</v>
      </c>
      <c r="M5103" s="355" t="s">
        <v>13746</v>
      </c>
    </row>
    <row r="5104" spans="1:13">
      <c r="A5104" s="355">
        <v>45567</v>
      </c>
      <c r="B5104" s="355" t="s">
        <v>11172</v>
      </c>
      <c r="C5104" s="355" t="s">
        <v>677</v>
      </c>
      <c r="D5104" s="355" t="s">
        <v>11173</v>
      </c>
      <c r="E5104" s="355" t="s">
        <v>412</v>
      </c>
      <c r="F5104" s="355" t="s">
        <v>413</v>
      </c>
      <c r="G5104" s="355" t="s">
        <v>672</v>
      </c>
      <c r="H5104" s="355">
        <v>47220</v>
      </c>
      <c r="I5104" s="355">
        <f t="shared" si="90"/>
        <v>10</v>
      </c>
      <c r="J5104" s="355">
        <v>47220</v>
      </c>
      <c r="K5104" s="355">
        <v>23</v>
      </c>
      <c r="L5104" s="355" t="s">
        <v>408</v>
      </c>
      <c r="M5104" s="355" t="s">
        <v>13746</v>
      </c>
    </row>
    <row r="5105" spans="1:13">
      <c r="A5105" s="355">
        <v>45574</v>
      </c>
      <c r="B5105" s="355" t="s">
        <v>11174</v>
      </c>
      <c r="C5105" s="355" t="s">
        <v>11175</v>
      </c>
      <c r="D5105" s="355" t="s">
        <v>11176</v>
      </c>
      <c r="E5105" s="355" t="s">
        <v>412</v>
      </c>
      <c r="F5105" s="355" t="s">
        <v>413</v>
      </c>
      <c r="G5105" s="355" t="s">
        <v>672</v>
      </c>
      <c r="H5105" s="355">
        <v>47840</v>
      </c>
      <c r="I5105" s="355">
        <f t="shared" si="90"/>
        <v>10</v>
      </c>
      <c r="J5105" s="355">
        <v>47840</v>
      </c>
      <c r="K5105" s="355">
        <v>23</v>
      </c>
      <c r="L5105" s="355" t="s">
        <v>408</v>
      </c>
      <c r="M5105" s="355" t="s">
        <v>13746</v>
      </c>
    </row>
    <row r="5106" spans="1:13">
      <c r="A5106" s="355">
        <v>45586</v>
      </c>
      <c r="B5106" s="355" t="s">
        <v>11177</v>
      </c>
      <c r="C5106" s="355" t="s">
        <v>674</v>
      </c>
      <c r="D5106" s="355" t="s">
        <v>11178</v>
      </c>
      <c r="E5106" s="355" t="s">
        <v>412</v>
      </c>
      <c r="F5106" s="355" t="s">
        <v>413</v>
      </c>
      <c r="G5106" s="355" t="s">
        <v>672</v>
      </c>
      <c r="H5106" s="355">
        <v>47600</v>
      </c>
      <c r="I5106" s="355">
        <f t="shared" si="90"/>
        <v>10</v>
      </c>
      <c r="J5106" s="355">
        <v>47600</v>
      </c>
      <c r="K5106" s="355">
        <v>23</v>
      </c>
      <c r="L5106" s="355" t="s">
        <v>408</v>
      </c>
      <c r="M5106" s="355" t="s">
        <v>13747</v>
      </c>
    </row>
    <row r="5107" spans="1:13">
      <c r="A5107" s="355">
        <v>45586</v>
      </c>
      <c r="B5107" s="355" t="s">
        <v>11179</v>
      </c>
      <c r="C5107" s="355" t="s">
        <v>11180</v>
      </c>
      <c r="D5107" s="355" t="s">
        <v>11181</v>
      </c>
      <c r="E5107" s="355" t="s">
        <v>412</v>
      </c>
      <c r="F5107" s="355" t="s">
        <v>413</v>
      </c>
      <c r="G5107" s="355" t="s">
        <v>672</v>
      </c>
      <c r="H5107" s="355">
        <v>16543</v>
      </c>
      <c r="I5107" s="355">
        <f t="shared" si="90"/>
        <v>10</v>
      </c>
      <c r="J5107" s="355">
        <v>16543</v>
      </c>
      <c r="K5107" s="355">
        <v>8</v>
      </c>
      <c r="L5107" s="355" t="s">
        <v>408</v>
      </c>
      <c r="M5107" s="355" t="s">
        <v>13747</v>
      </c>
    </row>
    <row r="5108" spans="1:13">
      <c r="A5108" s="355">
        <v>45586</v>
      </c>
      <c r="B5108" s="355" t="s">
        <v>11179</v>
      </c>
      <c r="C5108" s="355" t="s">
        <v>11180</v>
      </c>
      <c r="D5108" s="355" t="s">
        <v>11181</v>
      </c>
      <c r="E5108" s="355" t="s">
        <v>412</v>
      </c>
      <c r="F5108" s="355" t="s">
        <v>413</v>
      </c>
      <c r="G5108" s="355" t="s">
        <v>672</v>
      </c>
      <c r="H5108" s="355">
        <v>31017</v>
      </c>
      <c r="I5108" s="355">
        <f t="shared" si="90"/>
        <v>10</v>
      </c>
      <c r="J5108" s="355">
        <v>31017</v>
      </c>
      <c r="K5108" s="355">
        <v>15</v>
      </c>
      <c r="L5108" s="355" t="s">
        <v>408</v>
      </c>
      <c r="M5108" s="355" t="s">
        <v>13746</v>
      </c>
    </row>
    <row r="5109" spans="1:13">
      <c r="A5109" s="355">
        <v>45593</v>
      </c>
      <c r="B5109" s="355" t="s">
        <v>11182</v>
      </c>
      <c r="C5109" s="355" t="s">
        <v>11183</v>
      </c>
      <c r="D5109" s="355" t="s">
        <v>11184</v>
      </c>
      <c r="E5109" s="355" t="s">
        <v>412</v>
      </c>
      <c r="F5109" s="355" t="s">
        <v>413</v>
      </c>
      <c r="G5109" s="355" t="s">
        <v>672</v>
      </c>
      <c r="H5109" s="355">
        <v>45434</v>
      </c>
      <c r="I5109" s="355">
        <f t="shared" si="90"/>
        <v>10</v>
      </c>
      <c r="J5109" s="355">
        <v>45434</v>
      </c>
      <c r="K5109" s="355">
        <v>22</v>
      </c>
      <c r="L5109" s="355" t="s">
        <v>408</v>
      </c>
      <c r="M5109" s="355" t="s">
        <v>13747</v>
      </c>
    </row>
    <row r="5110" spans="1:13">
      <c r="A5110" s="355">
        <v>45593</v>
      </c>
      <c r="B5110" s="355" t="s">
        <v>11182</v>
      </c>
      <c r="C5110" s="355" t="s">
        <v>11183</v>
      </c>
      <c r="D5110" s="355" t="s">
        <v>11184</v>
      </c>
      <c r="E5110" s="355" t="s">
        <v>412</v>
      </c>
      <c r="F5110" s="355" t="s">
        <v>413</v>
      </c>
      <c r="G5110" s="355" t="s">
        <v>672</v>
      </c>
      <c r="H5110" s="355">
        <v>2066</v>
      </c>
      <c r="I5110" s="355">
        <f t="shared" si="90"/>
        <v>10</v>
      </c>
      <c r="J5110" s="355">
        <v>2066</v>
      </c>
      <c r="K5110" s="355">
        <v>1</v>
      </c>
      <c r="L5110" s="355" t="s">
        <v>408</v>
      </c>
      <c r="M5110" s="355" t="s">
        <v>13746</v>
      </c>
    </row>
    <row r="5111" spans="1:13">
      <c r="A5111" s="355">
        <v>45600</v>
      </c>
      <c r="B5111" s="355" t="s">
        <v>11185</v>
      </c>
      <c r="C5111" s="355" t="s">
        <v>11067</v>
      </c>
      <c r="D5111" s="355" t="s">
        <v>11186</v>
      </c>
      <c r="E5111" s="355" t="s">
        <v>412</v>
      </c>
      <c r="F5111" s="355" t="s">
        <v>413</v>
      </c>
      <c r="G5111" s="355" t="s">
        <v>672</v>
      </c>
      <c r="H5111" s="355">
        <v>47900</v>
      </c>
      <c r="I5111" s="355">
        <f t="shared" si="90"/>
        <v>11</v>
      </c>
      <c r="J5111" s="355">
        <v>47900</v>
      </c>
      <c r="K5111" s="355">
        <v>24</v>
      </c>
      <c r="L5111" s="355" t="s">
        <v>408</v>
      </c>
      <c r="M5111" s="355" t="s">
        <v>13747</v>
      </c>
    </row>
    <row r="5112" spans="1:13">
      <c r="A5112" s="355">
        <v>45614</v>
      </c>
      <c r="B5112" s="355" t="s">
        <v>11187</v>
      </c>
      <c r="C5112" s="355" t="s">
        <v>11188</v>
      </c>
      <c r="D5112" s="355" t="s">
        <v>11189</v>
      </c>
      <c r="E5112" s="355" t="s">
        <v>412</v>
      </c>
      <c r="F5112" s="355" t="s">
        <v>413</v>
      </c>
      <c r="G5112" s="355" t="s">
        <v>672</v>
      </c>
      <c r="H5112" s="355">
        <v>46060</v>
      </c>
      <c r="I5112" s="355">
        <f t="shared" si="90"/>
        <v>11</v>
      </c>
      <c r="J5112" s="355">
        <v>46060</v>
      </c>
      <c r="K5112" s="355">
        <v>23</v>
      </c>
      <c r="L5112" s="355" t="s">
        <v>408</v>
      </c>
      <c r="M5112" s="355" t="s">
        <v>13747</v>
      </c>
    </row>
    <row r="5113" spans="1:13">
      <c r="A5113" s="355">
        <v>45621</v>
      </c>
      <c r="B5113" s="355" t="s">
        <v>11190</v>
      </c>
      <c r="C5113" s="355" t="s">
        <v>11067</v>
      </c>
      <c r="D5113" s="355" t="s">
        <v>11191</v>
      </c>
      <c r="E5113" s="355" t="s">
        <v>412</v>
      </c>
      <c r="F5113" s="355" t="s">
        <v>413</v>
      </c>
      <c r="G5113" s="355" t="s">
        <v>672</v>
      </c>
      <c r="H5113" s="355">
        <v>42480</v>
      </c>
      <c r="I5113" s="355">
        <f t="shared" si="90"/>
        <v>11</v>
      </c>
      <c r="J5113" s="355">
        <v>42480</v>
      </c>
      <c r="K5113" s="355">
        <v>24</v>
      </c>
      <c r="L5113" s="355" t="s">
        <v>408</v>
      </c>
      <c r="M5113" s="355" t="s">
        <v>13747</v>
      </c>
    </row>
    <row r="5114" spans="1:13">
      <c r="A5114" s="355">
        <v>45628</v>
      </c>
      <c r="B5114" s="355" t="s">
        <v>11192</v>
      </c>
      <c r="C5114" s="355" t="s">
        <v>11193</v>
      </c>
      <c r="D5114" s="355" t="s">
        <v>11194</v>
      </c>
      <c r="E5114" s="355" t="s">
        <v>412</v>
      </c>
      <c r="F5114" s="355" t="s">
        <v>413</v>
      </c>
      <c r="G5114" s="355" t="s">
        <v>672</v>
      </c>
      <c r="H5114" s="355">
        <v>36740</v>
      </c>
      <c r="I5114" s="355">
        <f t="shared" si="90"/>
        <v>12</v>
      </c>
      <c r="J5114" s="355">
        <v>36740</v>
      </c>
      <c r="K5114" s="355">
        <v>18</v>
      </c>
      <c r="L5114" s="355" t="s">
        <v>408</v>
      </c>
      <c r="M5114" s="355" t="s">
        <v>13748</v>
      </c>
    </row>
    <row r="5115" spans="1:13">
      <c r="A5115" s="355">
        <v>45628</v>
      </c>
      <c r="B5115" s="355" t="s">
        <v>11192</v>
      </c>
      <c r="C5115" s="355" t="s">
        <v>11193</v>
      </c>
      <c r="D5115" s="355" t="s">
        <v>11194</v>
      </c>
      <c r="E5115" s="355" t="s">
        <v>412</v>
      </c>
      <c r="F5115" s="355" t="s">
        <v>413</v>
      </c>
      <c r="G5115" s="355" t="s">
        <v>672</v>
      </c>
      <c r="H5115" s="355">
        <v>10400</v>
      </c>
      <c r="I5115" s="355">
        <f t="shared" si="90"/>
        <v>12</v>
      </c>
      <c r="J5115" s="355">
        <v>10400</v>
      </c>
      <c r="K5115" s="355">
        <v>5</v>
      </c>
      <c r="L5115" s="355" t="s">
        <v>408</v>
      </c>
      <c r="M5115" s="355" t="s">
        <v>13747</v>
      </c>
    </row>
    <row r="5116" spans="1:13">
      <c r="A5116" s="355">
        <v>45635</v>
      </c>
      <c r="B5116" s="355" t="s">
        <v>11195</v>
      </c>
      <c r="C5116" s="355" t="s">
        <v>678</v>
      </c>
      <c r="D5116" s="355" t="s">
        <v>11196</v>
      </c>
      <c r="E5116" s="355" t="s">
        <v>412</v>
      </c>
      <c r="F5116" s="355" t="s">
        <v>413</v>
      </c>
      <c r="G5116" s="355" t="s">
        <v>672</v>
      </c>
      <c r="H5116" s="355">
        <v>46640</v>
      </c>
      <c r="I5116" s="355">
        <f t="shared" si="90"/>
        <v>12</v>
      </c>
      <c r="J5116" s="355">
        <v>46640</v>
      </c>
      <c r="K5116" s="355">
        <v>23</v>
      </c>
      <c r="L5116" s="355" t="s">
        <v>408</v>
      </c>
      <c r="M5116" s="355" t="s">
        <v>13748</v>
      </c>
    </row>
    <row r="5117" spans="1:13">
      <c r="A5117" s="355">
        <v>45636</v>
      </c>
      <c r="B5117" s="355" t="s">
        <v>11197</v>
      </c>
      <c r="C5117" s="355" t="s">
        <v>11198</v>
      </c>
      <c r="D5117" s="355" t="s">
        <v>11199</v>
      </c>
      <c r="E5117" s="355" t="s">
        <v>412</v>
      </c>
      <c r="F5117" s="355" t="s">
        <v>413</v>
      </c>
      <c r="G5117" s="355" t="s">
        <v>672</v>
      </c>
      <c r="H5117" s="355">
        <v>46940</v>
      </c>
      <c r="I5117" s="355">
        <f t="shared" si="90"/>
        <v>12</v>
      </c>
      <c r="J5117" s="355">
        <v>46940</v>
      </c>
      <c r="K5117" s="355">
        <v>23</v>
      </c>
      <c r="L5117" s="355" t="s">
        <v>408</v>
      </c>
      <c r="M5117" s="355" t="s">
        <v>13748</v>
      </c>
    </row>
    <row r="5118" spans="1:13">
      <c r="A5118" s="355">
        <v>45642</v>
      </c>
      <c r="B5118" s="355" t="s">
        <v>11200</v>
      </c>
      <c r="C5118" s="355" t="s">
        <v>11201</v>
      </c>
      <c r="D5118" s="355" t="s">
        <v>11202</v>
      </c>
      <c r="E5118" s="355" t="s">
        <v>412</v>
      </c>
      <c r="F5118" s="355" t="s">
        <v>413</v>
      </c>
      <c r="G5118" s="355" t="s">
        <v>672</v>
      </c>
      <c r="H5118" s="355">
        <v>47000</v>
      </c>
      <c r="I5118" s="355">
        <f t="shared" si="90"/>
        <v>12</v>
      </c>
      <c r="J5118" s="355">
        <v>47000</v>
      </c>
      <c r="K5118" s="355">
        <v>23</v>
      </c>
      <c r="L5118" s="355" t="s">
        <v>408</v>
      </c>
      <c r="M5118" s="355" t="s">
        <v>13748</v>
      </c>
    </row>
    <row r="5119" spans="1:13">
      <c r="A5119" s="355">
        <v>45643</v>
      </c>
      <c r="B5119" s="355" t="s">
        <v>11203</v>
      </c>
      <c r="C5119" s="355" t="s">
        <v>11204</v>
      </c>
      <c r="D5119" s="355" t="s">
        <v>11205</v>
      </c>
      <c r="E5119" s="355" t="s">
        <v>412</v>
      </c>
      <c r="F5119" s="355" t="s">
        <v>413</v>
      </c>
      <c r="G5119" s="355" t="s">
        <v>672</v>
      </c>
      <c r="H5119" s="355">
        <v>48860</v>
      </c>
      <c r="I5119" s="355">
        <f t="shared" si="90"/>
        <v>12</v>
      </c>
      <c r="J5119" s="355">
        <v>48860</v>
      </c>
      <c r="K5119" s="355">
        <v>24</v>
      </c>
      <c r="L5119" s="355" t="s">
        <v>408</v>
      </c>
      <c r="M5119" s="355" t="s">
        <v>13748</v>
      </c>
    </row>
    <row r="5120" spans="1:13">
      <c r="A5120" s="355">
        <v>45357</v>
      </c>
      <c r="B5120" s="355" t="s">
        <v>11206</v>
      </c>
      <c r="C5120" s="355" t="s">
        <v>499</v>
      </c>
      <c r="D5120" s="355" t="s">
        <v>11207</v>
      </c>
      <c r="E5120" s="355" t="s">
        <v>683</v>
      </c>
      <c r="F5120" s="355" t="s">
        <v>684</v>
      </c>
      <c r="G5120" s="355" t="s">
        <v>685</v>
      </c>
      <c r="H5120" s="355">
        <v>10581</v>
      </c>
      <c r="I5120" s="355">
        <f t="shared" si="90"/>
        <v>3</v>
      </c>
      <c r="J5120" s="355">
        <v>10581</v>
      </c>
      <c r="K5120" s="355">
        <v>29</v>
      </c>
      <c r="L5120" s="355" t="s">
        <v>408</v>
      </c>
      <c r="M5120" s="355" t="s">
        <v>300</v>
      </c>
    </row>
    <row r="5121" spans="1:13">
      <c r="A5121" s="355">
        <v>45420</v>
      </c>
      <c r="B5121" s="355" t="s">
        <v>11208</v>
      </c>
      <c r="C5121" s="355" t="s">
        <v>497</v>
      </c>
      <c r="D5121" s="355" t="s">
        <v>11209</v>
      </c>
      <c r="E5121" s="355" t="s">
        <v>683</v>
      </c>
      <c r="F5121" s="355" t="s">
        <v>684</v>
      </c>
      <c r="G5121" s="355" t="s">
        <v>685</v>
      </c>
      <c r="H5121" s="355">
        <v>6405</v>
      </c>
      <c r="I5121" s="355">
        <f t="shared" si="90"/>
        <v>5</v>
      </c>
      <c r="J5121" s="355">
        <v>6405</v>
      </c>
      <c r="K5121" s="355">
        <v>18</v>
      </c>
      <c r="L5121" s="355" t="s">
        <v>408</v>
      </c>
      <c r="M5121" s="355" t="s">
        <v>300</v>
      </c>
    </row>
    <row r="5122" spans="1:13">
      <c r="A5122" s="355">
        <v>45575</v>
      </c>
      <c r="B5122" s="355" t="s">
        <v>11210</v>
      </c>
      <c r="C5122" s="355" t="s">
        <v>495</v>
      </c>
      <c r="D5122" s="355" t="s">
        <v>11211</v>
      </c>
      <c r="E5122" s="355" t="s">
        <v>683</v>
      </c>
      <c r="F5122" s="355" t="s">
        <v>684</v>
      </c>
      <c r="G5122" s="355" t="s">
        <v>685</v>
      </c>
      <c r="H5122" s="355">
        <v>2919</v>
      </c>
      <c r="I5122" s="355">
        <f t="shared" si="90"/>
        <v>10</v>
      </c>
      <c r="J5122" s="355">
        <v>2919</v>
      </c>
      <c r="K5122" s="355">
        <v>17</v>
      </c>
      <c r="L5122" s="355" t="s">
        <v>408</v>
      </c>
      <c r="M5122" s="355" t="s">
        <v>300</v>
      </c>
    </row>
    <row r="5123" spans="1:13">
      <c r="A5123" s="355">
        <v>45467</v>
      </c>
      <c r="B5123" s="355" t="s">
        <v>11212</v>
      </c>
      <c r="C5123" s="355" t="s">
        <v>11213</v>
      </c>
      <c r="D5123" s="355" t="s">
        <v>11214</v>
      </c>
      <c r="E5123" s="355" t="s">
        <v>507</v>
      </c>
      <c r="F5123" s="355" t="s">
        <v>504</v>
      </c>
      <c r="G5123" s="355" t="s">
        <v>11215</v>
      </c>
      <c r="H5123" s="355">
        <v>37460</v>
      </c>
      <c r="I5123" s="355">
        <f t="shared" si="90"/>
        <v>6</v>
      </c>
      <c r="J5123" s="355">
        <v>37460</v>
      </c>
      <c r="K5123" s="355">
        <v>10</v>
      </c>
      <c r="L5123" s="355" t="s">
        <v>408</v>
      </c>
      <c r="M5123" s="355" t="s">
        <v>13749</v>
      </c>
    </row>
    <row r="5124" spans="1:13">
      <c r="A5124" s="355">
        <v>45296</v>
      </c>
      <c r="B5124" s="355" t="s">
        <v>11237</v>
      </c>
      <c r="C5124" s="355" t="s">
        <v>11238</v>
      </c>
      <c r="D5124" s="355" t="s">
        <v>11239</v>
      </c>
      <c r="E5124" s="355" t="s">
        <v>11216</v>
      </c>
      <c r="F5124" s="355" t="s">
        <v>11217</v>
      </c>
      <c r="G5124" s="355" t="s">
        <v>11218</v>
      </c>
      <c r="H5124" s="355">
        <v>41714</v>
      </c>
      <c r="I5124" s="355">
        <f t="shared" si="90"/>
        <v>1</v>
      </c>
      <c r="J5124" s="355">
        <v>41714</v>
      </c>
      <c r="K5124" s="355">
        <v>22</v>
      </c>
      <c r="L5124" s="355" t="s">
        <v>408</v>
      </c>
      <c r="M5124" s="355" t="s">
        <v>13750</v>
      </c>
    </row>
    <row r="5125" spans="1:13">
      <c r="A5125" s="355">
        <v>45299</v>
      </c>
      <c r="B5125" s="355" t="s">
        <v>11240</v>
      </c>
      <c r="C5125" s="355" t="s">
        <v>11241</v>
      </c>
      <c r="D5125" s="355" t="s">
        <v>11242</v>
      </c>
      <c r="E5125" s="355" t="s">
        <v>11216</v>
      </c>
      <c r="F5125" s="355" t="s">
        <v>11217</v>
      </c>
      <c r="G5125" s="355" t="s">
        <v>11218</v>
      </c>
      <c r="H5125" s="355">
        <v>40854</v>
      </c>
      <c r="I5125" s="355">
        <f t="shared" si="90"/>
        <v>1</v>
      </c>
      <c r="J5125" s="355">
        <v>40854</v>
      </c>
      <c r="K5125" s="355">
        <v>22</v>
      </c>
      <c r="L5125" s="355" t="s">
        <v>408</v>
      </c>
      <c r="M5125" s="355" t="s">
        <v>13751</v>
      </c>
    </row>
    <row r="5126" spans="1:13">
      <c r="A5126" s="355">
        <v>45294</v>
      </c>
      <c r="B5126" s="355" t="s">
        <v>11243</v>
      </c>
      <c r="C5126" s="355" t="s">
        <v>11244</v>
      </c>
      <c r="D5126" s="355" t="s">
        <v>11245</v>
      </c>
      <c r="E5126" s="355" t="s">
        <v>11219</v>
      </c>
      <c r="F5126" s="355" t="s">
        <v>11220</v>
      </c>
      <c r="G5126" s="355" t="s">
        <v>11218</v>
      </c>
      <c r="H5126" s="355">
        <v>40574</v>
      </c>
      <c r="I5126" s="355">
        <f t="shared" si="90"/>
        <v>1</v>
      </c>
      <c r="J5126" s="355">
        <v>40574</v>
      </c>
      <c r="K5126" s="355">
        <v>22</v>
      </c>
      <c r="L5126" s="355" t="s">
        <v>408</v>
      </c>
      <c r="M5126" s="355" t="s">
        <v>13752</v>
      </c>
    </row>
    <row r="5127" spans="1:13">
      <c r="A5127" s="355">
        <v>45296</v>
      </c>
      <c r="B5127" s="355" t="s">
        <v>11246</v>
      </c>
      <c r="C5127" s="355" t="s">
        <v>11247</v>
      </c>
      <c r="D5127" s="355" t="s">
        <v>11248</v>
      </c>
      <c r="E5127" s="355" t="s">
        <v>11219</v>
      </c>
      <c r="F5127" s="355" t="s">
        <v>11220</v>
      </c>
      <c r="G5127" s="355" t="s">
        <v>11218</v>
      </c>
      <c r="H5127" s="355">
        <v>41374</v>
      </c>
      <c r="I5127" s="355">
        <f t="shared" si="90"/>
        <v>1</v>
      </c>
      <c r="J5127" s="355">
        <v>41374</v>
      </c>
      <c r="K5127" s="355">
        <v>22</v>
      </c>
      <c r="L5127" s="355" t="s">
        <v>408</v>
      </c>
      <c r="M5127" s="355" t="s">
        <v>13753</v>
      </c>
    </row>
    <row r="5128" spans="1:13">
      <c r="A5128" s="355">
        <v>45294</v>
      </c>
      <c r="B5128" s="355" t="s">
        <v>11251</v>
      </c>
      <c r="C5128" s="355" t="s">
        <v>11235</v>
      </c>
      <c r="D5128" s="355" t="s">
        <v>11252</v>
      </c>
      <c r="E5128" s="355" t="s">
        <v>11231</v>
      </c>
      <c r="F5128" s="355" t="s">
        <v>11232</v>
      </c>
      <c r="G5128" s="355" t="s">
        <v>11218</v>
      </c>
      <c r="H5128" s="355">
        <v>40854</v>
      </c>
      <c r="I5128" s="355">
        <f t="shared" si="90"/>
        <v>1</v>
      </c>
      <c r="J5128" s="355">
        <v>40854</v>
      </c>
      <c r="K5128" s="355">
        <v>22</v>
      </c>
      <c r="L5128" s="355" t="s">
        <v>408</v>
      </c>
      <c r="M5128" s="355" t="s">
        <v>13754</v>
      </c>
    </row>
    <row r="5129" spans="1:13">
      <c r="A5129" s="355">
        <v>45294</v>
      </c>
      <c r="B5129" s="355" t="s">
        <v>11253</v>
      </c>
      <c r="C5129" s="355" t="s">
        <v>11254</v>
      </c>
      <c r="D5129" s="355" t="s">
        <v>11255</v>
      </c>
      <c r="E5129" s="355" t="s">
        <v>11231</v>
      </c>
      <c r="F5129" s="355" t="s">
        <v>11232</v>
      </c>
      <c r="G5129" s="355" t="s">
        <v>11218</v>
      </c>
      <c r="H5129" s="355">
        <v>40754</v>
      </c>
      <c r="I5129" s="355">
        <f t="shared" si="90"/>
        <v>1</v>
      </c>
      <c r="J5129" s="355">
        <v>40754</v>
      </c>
      <c r="K5129" s="355">
        <v>22</v>
      </c>
      <c r="L5129" s="355" t="s">
        <v>408</v>
      </c>
      <c r="M5129" s="355" t="s">
        <v>13755</v>
      </c>
    </row>
    <row r="5130" spans="1:13">
      <c r="A5130" s="355">
        <v>45296</v>
      </c>
      <c r="B5130" s="355" t="s">
        <v>11256</v>
      </c>
      <c r="C5130" s="355" t="s">
        <v>11257</v>
      </c>
      <c r="D5130" s="355" t="s">
        <v>11258</v>
      </c>
      <c r="E5130" s="355" t="s">
        <v>11231</v>
      </c>
      <c r="F5130" s="355" t="s">
        <v>11232</v>
      </c>
      <c r="G5130" s="355" t="s">
        <v>11218</v>
      </c>
      <c r="H5130" s="355">
        <v>40854</v>
      </c>
      <c r="I5130" s="355">
        <f t="shared" si="90"/>
        <v>1</v>
      </c>
      <c r="J5130" s="355">
        <v>40854</v>
      </c>
      <c r="K5130" s="355">
        <v>22</v>
      </c>
      <c r="L5130" s="355" t="s">
        <v>408</v>
      </c>
      <c r="M5130" s="355" t="s">
        <v>13756</v>
      </c>
    </row>
    <row r="5131" spans="1:13">
      <c r="A5131" s="355">
        <v>45301</v>
      </c>
      <c r="B5131" s="355" t="s">
        <v>11259</v>
      </c>
      <c r="C5131" s="355" t="s">
        <v>11260</v>
      </c>
      <c r="D5131" s="355" t="s">
        <v>11261</v>
      </c>
      <c r="E5131" s="355" t="s">
        <v>11219</v>
      </c>
      <c r="F5131" s="355" t="s">
        <v>11220</v>
      </c>
      <c r="G5131" s="355" t="s">
        <v>11218</v>
      </c>
      <c r="H5131" s="355">
        <v>41574</v>
      </c>
      <c r="I5131" s="355">
        <f t="shared" si="90"/>
        <v>1</v>
      </c>
      <c r="J5131" s="355">
        <v>41574</v>
      </c>
      <c r="K5131" s="355">
        <v>22</v>
      </c>
      <c r="L5131" s="355" t="s">
        <v>408</v>
      </c>
      <c r="M5131" s="355" t="s">
        <v>13757</v>
      </c>
    </row>
    <row r="5132" spans="1:13">
      <c r="A5132" s="355">
        <v>45308</v>
      </c>
      <c r="B5132" s="355" t="s">
        <v>11262</v>
      </c>
      <c r="C5132" s="355" t="s">
        <v>11263</v>
      </c>
      <c r="D5132" s="355" t="s">
        <v>11264</v>
      </c>
      <c r="E5132" s="355" t="s">
        <v>11219</v>
      </c>
      <c r="F5132" s="355" t="s">
        <v>11220</v>
      </c>
      <c r="G5132" s="355" t="s">
        <v>11218</v>
      </c>
      <c r="H5132" s="355">
        <v>41661</v>
      </c>
      <c r="I5132" s="355">
        <f t="shared" si="90"/>
        <v>1</v>
      </c>
      <c r="J5132" s="355">
        <v>41661</v>
      </c>
      <c r="K5132" s="355">
        <v>23</v>
      </c>
      <c r="L5132" s="355" t="s">
        <v>408</v>
      </c>
      <c r="M5132" s="355" t="s">
        <v>13758</v>
      </c>
    </row>
    <row r="5133" spans="1:13">
      <c r="A5133" s="355">
        <v>45310</v>
      </c>
      <c r="B5133" s="355" t="s">
        <v>11265</v>
      </c>
      <c r="C5133" s="355" t="s">
        <v>11266</v>
      </c>
      <c r="D5133" s="355" t="s">
        <v>11267</v>
      </c>
      <c r="E5133" s="355" t="s">
        <v>11219</v>
      </c>
      <c r="F5133" s="355" t="s">
        <v>11220</v>
      </c>
      <c r="G5133" s="355" t="s">
        <v>11218</v>
      </c>
      <c r="H5133" s="355">
        <v>40601</v>
      </c>
      <c r="I5133" s="355">
        <f t="shared" si="90"/>
        <v>1</v>
      </c>
      <c r="J5133" s="355">
        <v>40601</v>
      </c>
      <c r="K5133" s="355">
        <v>23</v>
      </c>
      <c r="L5133" s="355" t="s">
        <v>408</v>
      </c>
      <c r="M5133" s="355" t="s">
        <v>13759</v>
      </c>
    </row>
    <row r="5134" spans="1:13">
      <c r="A5134" s="355">
        <v>45310</v>
      </c>
      <c r="B5134" s="355" t="s">
        <v>11268</v>
      </c>
      <c r="C5134" s="355" t="s">
        <v>11269</v>
      </c>
      <c r="D5134" s="355" t="s">
        <v>11270</v>
      </c>
      <c r="E5134" s="355" t="s">
        <v>11219</v>
      </c>
      <c r="F5134" s="355" t="s">
        <v>11220</v>
      </c>
      <c r="G5134" s="355" t="s">
        <v>11218</v>
      </c>
      <c r="H5134" s="355">
        <v>40514</v>
      </c>
      <c r="I5134" s="355">
        <f t="shared" si="90"/>
        <v>1</v>
      </c>
      <c r="J5134" s="355">
        <v>40514</v>
      </c>
      <c r="K5134" s="355">
        <v>22</v>
      </c>
      <c r="L5134" s="355" t="s">
        <v>408</v>
      </c>
      <c r="M5134" s="355" t="s">
        <v>13760</v>
      </c>
    </row>
    <row r="5135" spans="1:13">
      <c r="A5135" s="355">
        <v>45313</v>
      </c>
      <c r="B5135" s="355" t="s">
        <v>11271</v>
      </c>
      <c r="C5135" s="355" t="s">
        <v>11234</v>
      </c>
      <c r="D5135" s="355" t="s">
        <v>11272</v>
      </c>
      <c r="E5135" s="355" t="s">
        <v>11219</v>
      </c>
      <c r="F5135" s="355" t="s">
        <v>11220</v>
      </c>
      <c r="G5135" s="355" t="s">
        <v>11218</v>
      </c>
      <c r="H5135" s="355">
        <v>39614</v>
      </c>
      <c r="I5135" s="355">
        <f t="shared" si="90"/>
        <v>1</v>
      </c>
      <c r="J5135" s="355">
        <v>39614</v>
      </c>
      <c r="K5135" s="355">
        <v>22</v>
      </c>
      <c r="L5135" s="355" t="s">
        <v>408</v>
      </c>
      <c r="M5135" s="355" t="s">
        <v>13761</v>
      </c>
    </row>
    <row r="5136" spans="1:13">
      <c r="A5136" s="355">
        <v>45314</v>
      </c>
      <c r="B5136" s="355" t="s">
        <v>11273</v>
      </c>
      <c r="C5136" s="355" t="s">
        <v>11274</v>
      </c>
      <c r="D5136" s="355" t="s">
        <v>11275</v>
      </c>
      <c r="E5136" s="355" t="s">
        <v>11219</v>
      </c>
      <c r="F5136" s="355" t="s">
        <v>11220</v>
      </c>
      <c r="G5136" s="355" t="s">
        <v>11218</v>
      </c>
      <c r="H5136" s="355">
        <v>41001</v>
      </c>
      <c r="I5136" s="355">
        <f t="shared" si="90"/>
        <v>1</v>
      </c>
      <c r="J5136" s="355">
        <v>41001</v>
      </c>
      <c r="K5136" s="355">
        <v>23</v>
      </c>
      <c r="L5136" s="355" t="s">
        <v>408</v>
      </c>
      <c r="M5136" s="355" t="s">
        <v>13762</v>
      </c>
    </row>
    <row r="5137" spans="1:13">
      <c r="A5137" s="355">
        <v>45314</v>
      </c>
      <c r="B5137" s="355" t="s">
        <v>11276</v>
      </c>
      <c r="C5137" s="355" t="s">
        <v>11277</v>
      </c>
      <c r="D5137" s="355" t="s">
        <v>11278</v>
      </c>
      <c r="E5137" s="355" t="s">
        <v>11219</v>
      </c>
      <c r="F5137" s="355" t="s">
        <v>11220</v>
      </c>
      <c r="G5137" s="355" t="s">
        <v>11218</v>
      </c>
      <c r="H5137" s="355">
        <v>40134</v>
      </c>
      <c r="I5137" s="355">
        <f t="shared" si="90"/>
        <v>1</v>
      </c>
      <c r="J5137" s="355">
        <v>40134</v>
      </c>
      <c r="K5137" s="355">
        <v>22</v>
      </c>
      <c r="L5137" s="355" t="s">
        <v>408</v>
      </c>
      <c r="M5137" s="355" t="s">
        <v>13763</v>
      </c>
    </row>
    <row r="5138" spans="1:13">
      <c r="A5138" s="355">
        <v>45315</v>
      </c>
      <c r="B5138" s="355" t="s">
        <v>11279</v>
      </c>
      <c r="C5138" s="355" t="s">
        <v>11280</v>
      </c>
      <c r="D5138" s="355" t="s">
        <v>11281</v>
      </c>
      <c r="E5138" s="355" t="s">
        <v>11219</v>
      </c>
      <c r="F5138" s="355" t="s">
        <v>11220</v>
      </c>
      <c r="G5138" s="355" t="s">
        <v>11218</v>
      </c>
      <c r="H5138" s="355">
        <v>38894</v>
      </c>
      <c r="I5138" s="355">
        <f t="shared" si="90"/>
        <v>1</v>
      </c>
      <c r="J5138" s="355">
        <v>38894</v>
      </c>
      <c r="K5138" s="355">
        <v>22</v>
      </c>
      <c r="L5138" s="355" t="s">
        <v>408</v>
      </c>
      <c r="M5138" s="355" t="s">
        <v>13764</v>
      </c>
    </row>
    <row r="5139" spans="1:13">
      <c r="A5139" s="355">
        <v>45299</v>
      </c>
      <c r="B5139" s="355" t="s">
        <v>11282</v>
      </c>
      <c r="C5139" s="355" t="s">
        <v>11283</v>
      </c>
      <c r="D5139" s="355" t="s">
        <v>11284</v>
      </c>
      <c r="E5139" s="355" t="s">
        <v>11285</v>
      </c>
      <c r="F5139" s="355" t="s">
        <v>11286</v>
      </c>
      <c r="G5139" s="355" t="s">
        <v>11218</v>
      </c>
      <c r="H5139" s="355">
        <v>37580</v>
      </c>
      <c r="I5139" s="355">
        <f t="shared" si="90"/>
        <v>1</v>
      </c>
      <c r="J5139" s="355">
        <v>37580</v>
      </c>
      <c r="K5139" s="355">
        <v>20</v>
      </c>
      <c r="L5139" s="355" t="s">
        <v>408</v>
      </c>
      <c r="M5139" s="355" t="s">
        <v>13765</v>
      </c>
    </row>
    <row r="5140" spans="1:13">
      <c r="A5140" s="355">
        <v>45299</v>
      </c>
      <c r="B5140" s="355" t="s">
        <v>11287</v>
      </c>
      <c r="C5140" s="355" t="s">
        <v>11288</v>
      </c>
      <c r="D5140" s="355" t="s">
        <v>11289</v>
      </c>
      <c r="E5140" s="355" t="s">
        <v>11285</v>
      </c>
      <c r="F5140" s="355" t="s">
        <v>11286</v>
      </c>
      <c r="G5140" s="355" t="s">
        <v>11218</v>
      </c>
      <c r="H5140" s="355">
        <v>37400</v>
      </c>
      <c r="I5140" s="355">
        <f t="shared" si="90"/>
        <v>1</v>
      </c>
      <c r="J5140" s="355">
        <v>37400</v>
      </c>
      <c r="K5140" s="355">
        <v>20</v>
      </c>
      <c r="L5140" s="355" t="s">
        <v>408</v>
      </c>
      <c r="M5140" s="355" t="s">
        <v>13766</v>
      </c>
    </row>
    <row r="5141" spans="1:13">
      <c r="A5141" s="355">
        <v>45301</v>
      </c>
      <c r="B5141" s="355" t="s">
        <v>11290</v>
      </c>
      <c r="C5141" s="355" t="s">
        <v>11291</v>
      </c>
      <c r="D5141" s="355" t="s">
        <v>11292</v>
      </c>
      <c r="E5141" s="355" t="s">
        <v>11285</v>
      </c>
      <c r="F5141" s="355" t="s">
        <v>11286</v>
      </c>
      <c r="G5141" s="355" t="s">
        <v>11218</v>
      </c>
      <c r="H5141" s="355">
        <v>38400</v>
      </c>
      <c r="I5141" s="355">
        <f t="shared" si="90"/>
        <v>1</v>
      </c>
      <c r="J5141" s="355">
        <v>38400</v>
      </c>
      <c r="K5141" s="355">
        <v>20</v>
      </c>
      <c r="L5141" s="355" t="s">
        <v>408</v>
      </c>
      <c r="M5141" s="355" t="s">
        <v>13767</v>
      </c>
    </row>
    <row r="5142" spans="1:13">
      <c r="A5142" s="355">
        <v>45302</v>
      </c>
      <c r="B5142" s="355" t="s">
        <v>11293</v>
      </c>
      <c r="C5142" s="355" t="s">
        <v>11294</v>
      </c>
      <c r="D5142" s="355" t="s">
        <v>11295</v>
      </c>
      <c r="E5142" s="355" t="s">
        <v>11285</v>
      </c>
      <c r="F5142" s="355" t="s">
        <v>11286</v>
      </c>
      <c r="G5142" s="355" t="s">
        <v>11218</v>
      </c>
      <c r="H5142" s="355">
        <v>36700</v>
      </c>
      <c r="I5142" s="355">
        <f t="shared" si="90"/>
        <v>1</v>
      </c>
      <c r="J5142" s="355">
        <v>36700</v>
      </c>
      <c r="K5142" s="355">
        <v>20</v>
      </c>
      <c r="L5142" s="355" t="s">
        <v>408</v>
      </c>
      <c r="M5142" s="355" t="s">
        <v>13768</v>
      </c>
    </row>
    <row r="5143" spans="1:13">
      <c r="A5143" s="355">
        <v>45302</v>
      </c>
      <c r="B5143" s="355" t="s">
        <v>11296</v>
      </c>
      <c r="C5143" s="355" t="s">
        <v>11297</v>
      </c>
      <c r="D5143" s="355" t="s">
        <v>11298</v>
      </c>
      <c r="E5143" s="355" t="s">
        <v>11285</v>
      </c>
      <c r="F5143" s="355" t="s">
        <v>11286</v>
      </c>
      <c r="G5143" s="355" t="s">
        <v>11218</v>
      </c>
      <c r="H5143" s="355">
        <v>36960</v>
      </c>
      <c r="I5143" s="355">
        <f t="shared" si="90"/>
        <v>1</v>
      </c>
      <c r="J5143" s="355">
        <v>36960</v>
      </c>
      <c r="K5143" s="355">
        <v>20</v>
      </c>
      <c r="L5143" s="355" t="s">
        <v>408</v>
      </c>
      <c r="M5143" s="355" t="s">
        <v>13769</v>
      </c>
    </row>
    <row r="5144" spans="1:13">
      <c r="A5144" s="355">
        <v>45302</v>
      </c>
      <c r="B5144" s="355" t="s">
        <v>11299</v>
      </c>
      <c r="C5144" s="355" t="s">
        <v>11300</v>
      </c>
      <c r="D5144" s="355" t="s">
        <v>11301</v>
      </c>
      <c r="E5144" s="355" t="s">
        <v>11285</v>
      </c>
      <c r="F5144" s="355" t="s">
        <v>11286</v>
      </c>
      <c r="G5144" s="355" t="s">
        <v>11218</v>
      </c>
      <c r="H5144" s="355">
        <v>36960</v>
      </c>
      <c r="I5144" s="355">
        <f t="shared" si="90"/>
        <v>1</v>
      </c>
      <c r="J5144" s="355">
        <v>36960</v>
      </c>
      <c r="K5144" s="355">
        <v>20</v>
      </c>
      <c r="L5144" s="355" t="s">
        <v>408</v>
      </c>
      <c r="M5144" s="355" t="s">
        <v>13770</v>
      </c>
    </row>
    <row r="5145" spans="1:13">
      <c r="A5145" s="355">
        <v>45306</v>
      </c>
      <c r="B5145" s="355" t="s">
        <v>11302</v>
      </c>
      <c r="C5145" s="355" t="s">
        <v>11303</v>
      </c>
      <c r="D5145" s="355" t="s">
        <v>11304</v>
      </c>
      <c r="E5145" s="355" t="s">
        <v>11285</v>
      </c>
      <c r="F5145" s="355" t="s">
        <v>11286</v>
      </c>
      <c r="G5145" s="355" t="s">
        <v>11218</v>
      </c>
      <c r="H5145" s="355">
        <v>37660</v>
      </c>
      <c r="I5145" s="355">
        <f t="shared" si="90"/>
        <v>1</v>
      </c>
      <c r="J5145" s="355">
        <v>37660</v>
      </c>
      <c r="K5145" s="355">
        <v>20</v>
      </c>
      <c r="L5145" s="355" t="s">
        <v>408</v>
      </c>
      <c r="M5145" s="355" t="s">
        <v>13771</v>
      </c>
    </row>
    <row r="5146" spans="1:13">
      <c r="A5146" s="355">
        <v>45306</v>
      </c>
      <c r="B5146" s="355" t="s">
        <v>11305</v>
      </c>
      <c r="C5146" s="355" t="s">
        <v>11306</v>
      </c>
      <c r="D5146" s="355" t="s">
        <v>11307</v>
      </c>
      <c r="E5146" s="355" t="s">
        <v>11285</v>
      </c>
      <c r="F5146" s="355" t="s">
        <v>11286</v>
      </c>
      <c r="G5146" s="355" t="s">
        <v>11218</v>
      </c>
      <c r="H5146" s="355">
        <v>37840</v>
      </c>
      <c r="I5146" s="355">
        <f t="shared" si="90"/>
        <v>1</v>
      </c>
      <c r="J5146" s="355">
        <v>37840</v>
      </c>
      <c r="K5146" s="355">
        <v>20</v>
      </c>
      <c r="L5146" s="355" t="s">
        <v>408</v>
      </c>
      <c r="M5146" s="355" t="s">
        <v>13772</v>
      </c>
    </row>
    <row r="5147" spans="1:13">
      <c r="A5147" s="355">
        <v>45307</v>
      </c>
      <c r="B5147" s="355" t="s">
        <v>11308</v>
      </c>
      <c r="C5147" s="355" t="s">
        <v>11309</v>
      </c>
      <c r="D5147" s="355" t="s">
        <v>11310</v>
      </c>
      <c r="E5147" s="355" t="s">
        <v>11285</v>
      </c>
      <c r="F5147" s="355" t="s">
        <v>11286</v>
      </c>
      <c r="G5147" s="355" t="s">
        <v>11218</v>
      </c>
      <c r="H5147" s="355">
        <v>38080</v>
      </c>
      <c r="I5147" s="355">
        <f t="shared" si="90"/>
        <v>1</v>
      </c>
      <c r="J5147" s="355">
        <v>38080</v>
      </c>
      <c r="K5147" s="355">
        <v>20</v>
      </c>
      <c r="L5147" s="355" t="s">
        <v>408</v>
      </c>
      <c r="M5147" s="355" t="s">
        <v>13773</v>
      </c>
    </row>
    <row r="5148" spans="1:13">
      <c r="A5148" s="355">
        <v>45307</v>
      </c>
      <c r="B5148" s="355" t="s">
        <v>11311</v>
      </c>
      <c r="C5148" s="355" t="s">
        <v>11312</v>
      </c>
      <c r="D5148" s="355" t="s">
        <v>11313</v>
      </c>
      <c r="E5148" s="355" t="s">
        <v>11285</v>
      </c>
      <c r="F5148" s="355" t="s">
        <v>11286</v>
      </c>
      <c r="G5148" s="355" t="s">
        <v>11218</v>
      </c>
      <c r="H5148" s="355">
        <v>37520</v>
      </c>
      <c r="I5148" s="355">
        <f t="shared" si="90"/>
        <v>1</v>
      </c>
      <c r="J5148" s="355">
        <v>37520</v>
      </c>
      <c r="K5148" s="355">
        <v>20</v>
      </c>
      <c r="L5148" s="355" t="s">
        <v>408</v>
      </c>
      <c r="M5148" s="355" t="s">
        <v>13774</v>
      </c>
    </row>
    <row r="5149" spans="1:13">
      <c r="A5149" s="355">
        <v>45320</v>
      </c>
      <c r="B5149" s="355" t="s">
        <v>11314</v>
      </c>
      <c r="C5149" s="355" t="s">
        <v>11315</v>
      </c>
      <c r="D5149" s="355" t="s">
        <v>11316</v>
      </c>
      <c r="E5149" s="355" t="s">
        <v>11219</v>
      </c>
      <c r="F5149" s="355" t="s">
        <v>11220</v>
      </c>
      <c r="G5149" s="355" t="s">
        <v>11218</v>
      </c>
      <c r="H5149" s="355">
        <v>41014</v>
      </c>
      <c r="I5149" s="355">
        <f t="shared" si="90"/>
        <v>1</v>
      </c>
      <c r="J5149" s="355">
        <v>41014</v>
      </c>
      <c r="K5149" s="355">
        <v>22</v>
      </c>
      <c r="L5149" s="355" t="s">
        <v>408</v>
      </c>
      <c r="M5149" s="355" t="s">
        <v>13775</v>
      </c>
    </row>
    <row r="5150" spans="1:13">
      <c r="A5150" s="355">
        <v>45320</v>
      </c>
      <c r="B5150" s="355" t="s">
        <v>11317</v>
      </c>
      <c r="C5150" s="355" t="s">
        <v>11236</v>
      </c>
      <c r="D5150" s="355" t="s">
        <v>11318</v>
      </c>
      <c r="E5150" s="355" t="s">
        <v>11219</v>
      </c>
      <c r="F5150" s="355" t="s">
        <v>11220</v>
      </c>
      <c r="G5150" s="355" t="s">
        <v>11218</v>
      </c>
      <c r="H5150" s="355">
        <v>40701</v>
      </c>
      <c r="I5150" s="355">
        <f t="shared" si="90"/>
        <v>1</v>
      </c>
      <c r="J5150" s="355">
        <v>40701</v>
      </c>
      <c r="K5150" s="355">
        <v>23</v>
      </c>
      <c r="L5150" s="355" t="s">
        <v>408</v>
      </c>
      <c r="M5150" s="355" t="s">
        <v>13776</v>
      </c>
    </row>
    <row r="5151" spans="1:13">
      <c r="A5151" s="355">
        <v>45321</v>
      </c>
      <c r="B5151" s="355" t="s">
        <v>11319</v>
      </c>
      <c r="C5151" s="355" t="s">
        <v>11320</v>
      </c>
      <c r="D5151" s="355" t="s">
        <v>11321</v>
      </c>
      <c r="E5151" s="355" t="s">
        <v>11219</v>
      </c>
      <c r="F5151" s="355" t="s">
        <v>11220</v>
      </c>
      <c r="G5151" s="355" t="s">
        <v>11218</v>
      </c>
      <c r="H5151" s="355">
        <v>40094</v>
      </c>
      <c r="I5151" s="355">
        <f t="shared" si="90"/>
        <v>1</v>
      </c>
      <c r="J5151" s="355">
        <v>40094</v>
      </c>
      <c r="K5151" s="355">
        <v>22</v>
      </c>
      <c r="L5151" s="355" t="s">
        <v>408</v>
      </c>
      <c r="M5151" s="355" t="s">
        <v>13777</v>
      </c>
    </row>
    <row r="5152" spans="1:13">
      <c r="A5152" s="355">
        <v>45323</v>
      </c>
      <c r="B5152" s="355" t="s">
        <v>11322</v>
      </c>
      <c r="C5152" s="355" t="s">
        <v>11323</v>
      </c>
      <c r="D5152" s="355" t="s">
        <v>11324</v>
      </c>
      <c r="E5152" s="355" t="s">
        <v>11219</v>
      </c>
      <c r="F5152" s="355" t="s">
        <v>11220</v>
      </c>
      <c r="G5152" s="355" t="s">
        <v>11218</v>
      </c>
      <c r="H5152" s="355">
        <v>40821</v>
      </c>
      <c r="I5152" s="355">
        <f t="shared" si="90"/>
        <v>2</v>
      </c>
      <c r="J5152" s="355">
        <v>40821</v>
      </c>
      <c r="K5152" s="355">
        <v>23</v>
      </c>
      <c r="L5152" s="355" t="s">
        <v>408</v>
      </c>
      <c r="M5152" s="355" t="s">
        <v>13778</v>
      </c>
    </row>
    <row r="5153" spans="1:13">
      <c r="A5153" s="355">
        <v>45324</v>
      </c>
      <c r="B5153" s="355" t="s">
        <v>11325</v>
      </c>
      <c r="C5153" s="355" t="s">
        <v>11326</v>
      </c>
      <c r="D5153" s="355" t="s">
        <v>11327</v>
      </c>
      <c r="E5153" s="355" t="s">
        <v>11219</v>
      </c>
      <c r="F5153" s="355" t="s">
        <v>11220</v>
      </c>
      <c r="G5153" s="355" t="s">
        <v>11218</v>
      </c>
      <c r="H5153" s="355">
        <v>41121</v>
      </c>
      <c r="I5153" s="355">
        <f t="shared" si="90"/>
        <v>2</v>
      </c>
      <c r="J5153" s="355">
        <v>41121</v>
      </c>
      <c r="K5153" s="355">
        <v>23</v>
      </c>
      <c r="L5153" s="355" t="s">
        <v>408</v>
      </c>
      <c r="M5153" s="355" t="s">
        <v>13779</v>
      </c>
    </row>
    <row r="5154" spans="1:13">
      <c r="A5154" s="355">
        <v>45325</v>
      </c>
      <c r="B5154" s="355" t="s">
        <v>11328</v>
      </c>
      <c r="C5154" s="355" t="s">
        <v>11329</v>
      </c>
      <c r="D5154" s="355" t="s">
        <v>11330</v>
      </c>
      <c r="E5154" s="355" t="s">
        <v>11219</v>
      </c>
      <c r="F5154" s="355" t="s">
        <v>11220</v>
      </c>
      <c r="G5154" s="355" t="s">
        <v>11218</v>
      </c>
      <c r="H5154" s="355">
        <v>40714</v>
      </c>
      <c r="I5154" s="355">
        <f t="shared" si="90"/>
        <v>2</v>
      </c>
      <c r="J5154" s="355">
        <v>40714</v>
      </c>
      <c r="K5154" s="355">
        <v>22</v>
      </c>
      <c r="L5154" s="355" t="s">
        <v>408</v>
      </c>
      <c r="M5154" s="355" t="s">
        <v>13780</v>
      </c>
    </row>
    <row r="5155" spans="1:13">
      <c r="A5155" s="355">
        <v>45325</v>
      </c>
      <c r="B5155" s="355" t="s">
        <v>11331</v>
      </c>
      <c r="C5155" s="355" t="s">
        <v>11332</v>
      </c>
      <c r="D5155" s="355" t="s">
        <v>11333</v>
      </c>
      <c r="E5155" s="355" t="s">
        <v>11219</v>
      </c>
      <c r="F5155" s="355" t="s">
        <v>11220</v>
      </c>
      <c r="G5155" s="355" t="s">
        <v>11218</v>
      </c>
      <c r="H5155" s="355">
        <v>41074</v>
      </c>
      <c r="I5155" s="355">
        <f t="shared" si="90"/>
        <v>2</v>
      </c>
      <c r="J5155" s="355">
        <v>41074</v>
      </c>
      <c r="K5155" s="355">
        <v>22</v>
      </c>
      <c r="L5155" s="355" t="s">
        <v>408</v>
      </c>
      <c r="M5155" s="355" t="s">
        <v>13780</v>
      </c>
    </row>
    <row r="5156" spans="1:13">
      <c r="A5156" s="355">
        <v>45328</v>
      </c>
      <c r="B5156" s="355" t="s">
        <v>11334</v>
      </c>
      <c r="C5156" s="355" t="s">
        <v>11335</v>
      </c>
      <c r="D5156" s="355" t="s">
        <v>11336</v>
      </c>
      <c r="E5156" s="355" t="s">
        <v>11219</v>
      </c>
      <c r="F5156" s="355" t="s">
        <v>11220</v>
      </c>
      <c r="G5156" s="355" t="s">
        <v>11218</v>
      </c>
      <c r="H5156" s="355">
        <v>41334</v>
      </c>
      <c r="I5156" s="355">
        <f t="shared" si="90"/>
        <v>2</v>
      </c>
      <c r="J5156" s="355">
        <v>41334</v>
      </c>
      <c r="K5156" s="355">
        <v>22</v>
      </c>
      <c r="L5156" s="355" t="s">
        <v>408</v>
      </c>
      <c r="M5156" s="355" t="s">
        <v>13781</v>
      </c>
    </row>
    <row r="5157" spans="1:13">
      <c r="A5157" s="355">
        <v>45320</v>
      </c>
      <c r="B5157" s="355" t="s">
        <v>11337</v>
      </c>
      <c r="C5157" s="355" t="s">
        <v>11338</v>
      </c>
      <c r="D5157" s="355" t="s">
        <v>11339</v>
      </c>
      <c r="E5157" s="355" t="s">
        <v>11216</v>
      </c>
      <c r="F5157" s="355" t="s">
        <v>11217</v>
      </c>
      <c r="G5157" s="355" t="s">
        <v>11218</v>
      </c>
      <c r="H5157" s="355">
        <v>42741</v>
      </c>
      <c r="I5157" s="355">
        <f t="shared" si="90"/>
        <v>1</v>
      </c>
      <c r="J5157" s="355">
        <v>42741</v>
      </c>
      <c r="K5157" s="355">
        <v>23</v>
      </c>
      <c r="L5157" s="355" t="s">
        <v>408</v>
      </c>
      <c r="M5157" s="355" t="s">
        <v>13782</v>
      </c>
    </row>
    <row r="5158" spans="1:13">
      <c r="A5158" s="355">
        <v>45322</v>
      </c>
      <c r="B5158" s="355" t="s">
        <v>11340</v>
      </c>
      <c r="C5158" s="355" t="s">
        <v>11341</v>
      </c>
      <c r="D5158" s="355" t="s">
        <v>11342</v>
      </c>
      <c r="E5158" s="355" t="s">
        <v>11216</v>
      </c>
      <c r="F5158" s="355" t="s">
        <v>11217</v>
      </c>
      <c r="G5158" s="355" t="s">
        <v>11218</v>
      </c>
      <c r="H5158" s="355">
        <v>41641</v>
      </c>
      <c r="I5158" s="355">
        <f t="shared" si="90"/>
        <v>1</v>
      </c>
      <c r="J5158" s="355">
        <v>41641</v>
      </c>
      <c r="K5158" s="355">
        <v>23</v>
      </c>
      <c r="L5158" s="355" t="s">
        <v>408</v>
      </c>
      <c r="M5158" s="355" t="s">
        <v>13783</v>
      </c>
    </row>
    <row r="5159" spans="1:13">
      <c r="A5159" s="355">
        <v>45324</v>
      </c>
      <c r="B5159" s="355" t="s">
        <v>11343</v>
      </c>
      <c r="C5159" s="355" t="s">
        <v>11266</v>
      </c>
      <c r="D5159" s="355" t="s">
        <v>11344</v>
      </c>
      <c r="E5159" s="355" t="s">
        <v>11216</v>
      </c>
      <c r="F5159" s="355" t="s">
        <v>11217</v>
      </c>
      <c r="G5159" s="355" t="s">
        <v>11218</v>
      </c>
      <c r="H5159" s="355">
        <v>41401</v>
      </c>
      <c r="I5159" s="355">
        <f t="shared" si="90"/>
        <v>2</v>
      </c>
      <c r="J5159" s="355">
        <v>41401</v>
      </c>
      <c r="K5159" s="355">
        <v>23</v>
      </c>
      <c r="L5159" s="355" t="s">
        <v>408</v>
      </c>
      <c r="M5159" s="355" t="s">
        <v>13784</v>
      </c>
    </row>
    <row r="5160" spans="1:13">
      <c r="A5160" s="355">
        <v>45325</v>
      </c>
      <c r="B5160" s="355" t="s">
        <v>11345</v>
      </c>
      <c r="C5160" s="355" t="s">
        <v>11346</v>
      </c>
      <c r="D5160" s="355" t="s">
        <v>11347</v>
      </c>
      <c r="E5160" s="355" t="s">
        <v>11216</v>
      </c>
      <c r="F5160" s="355" t="s">
        <v>11217</v>
      </c>
      <c r="G5160" s="355" t="s">
        <v>11218</v>
      </c>
      <c r="H5160" s="355">
        <v>41921</v>
      </c>
      <c r="I5160" s="355">
        <f t="shared" si="90"/>
        <v>2</v>
      </c>
      <c r="J5160" s="355">
        <v>41921</v>
      </c>
      <c r="K5160" s="355">
        <v>23</v>
      </c>
      <c r="L5160" s="355" t="s">
        <v>408</v>
      </c>
      <c r="M5160" s="355" t="s">
        <v>13785</v>
      </c>
    </row>
    <row r="5161" spans="1:13">
      <c r="A5161" s="355">
        <v>45325</v>
      </c>
      <c r="B5161" s="355" t="s">
        <v>11348</v>
      </c>
      <c r="C5161" s="355" t="s">
        <v>11349</v>
      </c>
      <c r="D5161" s="355" t="s">
        <v>11350</v>
      </c>
      <c r="E5161" s="355" t="s">
        <v>11216</v>
      </c>
      <c r="F5161" s="355" t="s">
        <v>11217</v>
      </c>
      <c r="G5161" s="355" t="s">
        <v>11218</v>
      </c>
      <c r="H5161" s="355">
        <v>40921</v>
      </c>
      <c r="I5161" s="355">
        <f t="shared" si="90"/>
        <v>2</v>
      </c>
      <c r="J5161" s="355">
        <v>40921</v>
      </c>
      <c r="K5161" s="355">
        <v>23</v>
      </c>
      <c r="L5161" s="355" t="s">
        <v>408</v>
      </c>
      <c r="M5161" s="355" t="s">
        <v>13786</v>
      </c>
    </row>
    <row r="5162" spans="1:13">
      <c r="A5162" s="355">
        <v>45301</v>
      </c>
      <c r="B5162" s="355" t="s">
        <v>11351</v>
      </c>
      <c r="C5162" s="355" t="s">
        <v>11352</v>
      </c>
      <c r="D5162" s="355" t="s">
        <v>11353</v>
      </c>
      <c r="E5162" s="355" t="s">
        <v>11231</v>
      </c>
      <c r="F5162" s="355" t="s">
        <v>11232</v>
      </c>
      <c r="G5162" s="355" t="s">
        <v>11218</v>
      </c>
      <c r="H5162" s="355">
        <v>41294</v>
      </c>
      <c r="I5162" s="355">
        <f t="shared" si="90"/>
        <v>1</v>
      </c>
      <c r="J5162" s="355">
        <v>41294</v>
      </c>
      <c r="K5162" s="355">
        <v>22</v>
      </c>
      <c r="L5162" s="355" t="s">
        <v>408</v>
      </c>
      <c r="M5162" s="355" t="s">
        <v>13787</v>
      </c>
    </row>
    <row r="5163" spans="1:13">
      <c r="A5163" s="355">
        <v>45302</v>
      </c>
      <c r="B5163" s="355" t="s">
        <v>11354</v>
      </c>
      <c r="C5163" s="355" t="s">
        <v>11355</v>
      </c>
      <c r="D5163" s="355" t="s">
        <v>11356</v>
      </c>
      <c r="E5163" s="355" t="s">
        <v>11231</v>
      </c>
      <c r="F5163" s="355" t="s">
        <v>11232</v>
      </c>
      <c r="G5163" s="355" t="s">
        <v>11218</v>
      </c>
      <c r="H5163" s="355">
        <v>41754</v>
      </c>
      <c r="I5163" s="355">
        <f t="shared" si="90"/>
        <v>1</v>
      </c>
      <c r="J5163" s="355">
        <v>41754</v>
      </c>
      <c r="K5163" s="355">
        <v>22</v>
      </c>
      <c r="L5163" s="355" t="s">
        <v>408</v>
      </c>
      <c r="M5163" s="355" t="s">
        <v>13788</v>
      </c>
    </row>
    <row r="5164" spans="1:13">
      <c r="A5164" s="355">
        <v>45308</v>
      </c>
      <c r="B5164" s="355" t="s">
        <v>11357</v>
      </c>
      <c r="C5164" s="355" t="s">
        <v>11358</v>
      </c>
      <c r="D5164" s="355" t="s">
        <v>11359</v>
      </c>
      <c r="E5164" s="355" t="s">
        <v>11231</v>
      </c>
      <c r="F5164" s="355" t="s">
        <v>11232</v>
      </c>
      <c r="G5164" s="355" t="s">
        <v>11218</v>
      </c>
      <c r="H5164" s="355">
        <v>40274</v>
      </c>
      <c r="I5164" s="355">
        <f t="shared" si="90"/>
        <v>1</v>
      </c>
      <c r="J5164" s="355">
        <v>40274</v>
      </c>
      <c r="K5164" s="355">
        <v>22</v>
      </c>
      <c r="L5164" s="355" t="s">
        <v>408</v>
      </c>
      <c r="M5164" s="355" t="s">
        <v>13789</v>
      </c>
    </row>
    <row r="5165" spans="1:13">
      <c r="A5165" s="355">
        <v>45310</v>
      </c>
      <c r="B5165" s="355" t="s">
        <v>11360</v>
      </c>
      <c r="C5165" s="355" t="s">
        <v>11361</v>
      </c>
      <c r="D5165" s="355" t="s">
        <v>11362</v>
      </c>
      <c r="E5165" s="355" t="s">
        <v>11231</v>
      </c>
      <c r="F5165" s="355" t="s">
        <v>11232</v>
      </c>
      <c r="G5165" s="355" t="s">
        <v>11218</v>
      </c>
      <c r="H5165" s="355">
        <v>40354</v>
      </c>
      <c r="I5165" s="355">
        <f t="shared" si="90"/>
        <v>1</v>
      </c>
      <c r="J5165" s="355">
        <v>40354</v>
      </c>
      <c r="K5165" s="355">
        <v>22</v>
      </c>
      <c r="L5165" s="355" t="s">
        <v>408</v>
      </c>
      <c r="M5165" s="355" t="s">
        <v>13790</v>
      </c>
    </row>
    <row r="5166" spans="1:13">
      <c r="A5166" s="355">
        <v>45310</v>
      </c>
      <c r="B5166" s="355" t="s">
        <v>11363</v>
      </c>
      <c r="C5166" s="355" t="s">
        <v>11364</v>
      </c>
      <c r="D5166" s="355" t="s">
        <v>11365</v>
      </c>
      <c r="E5166" s="355" t="s">
        <v>11231</v>
      </c>
      <c r="F5166" s="355" t="s">
        <v>11232</v>
      </c>
      <c r="G5166" s="355" t="s">
        <v>11218</v>
      </c>
      <c r="H5166" s="355">
        <v>40314</v>
      </c>
      <c r="I5166" s="355">
        <f t="shared" ref="I5166:I5229" si="91">MONTH(A5166)</f>
        <v>1</v>
      </c>
      <c r="J5166" s="355">
        <v>40314</v>
      </c>
      <c r="K5166" s="355">
        <v>22</v>
      </c>
      <c r="L5166" s="355" t="s">
        <v>408</v>
      </c>
      <c r="M5166" s="355" t="s">
        <v>13791</v>
      </c>
    </row>
    <row r="5167" spans="1:13">
      <c r="A5167" s="355">
        <v>45313</v>
      </c>
      <c r="B5167" s="355" t="s">
        <v>11366</v>
      </c>
      <c r="C5167" s="355" t="s">
        <v>11367</v>
      </c>
      <c r="D5167" s="355" t="s">
        <v>11368</v>
      </c>
      <c r="E5167" s="355" t="s">
        <v>11231</v>
      </c>
      <c r="F5167" s="355" t="s">
        <v>11232</v>
      </c>
      <c r="G5167" s="355" t="s">
        <v>11218</v>
      </c>
      <c r="H5167" s="355">
        <v>40934</v>
      </c>
      <c r="I5167" s="355">
        <f t="shared" si="91"/>
        <v>1</v>
      </c>
      <c r="J5167" s="355">
        <v>40934</v>
      </c>
      <c r="K5167" s="355">
        <v>22</v>
      </c>
      <c r="L5167" s="355" t="s">
        <v>408</v>
      </c>
      <c r="M5167" s="355" t="s">
        <v>13792</v>
      </c>
    </row>
    <row r="5168" spans="1:13">
      <c r="A5168" s="355">
        <v>45314</v>
      </c>
      <c r="B5168" s="355" t="s">
        <v>11369</v>
      </c>
      <c r="C5168" s="355" t="s">
        <v>11370</v>
      </c>
      <c r="D5168" s="355" t="s">
        <v>11371</v>
      </c>
      <c r="E5168" s="355" t="s">
        <v>11231</v>
      </c>
      <c r="F5168" s="355" t="s">
        <v>11232</v>
      </c>
      <c r="G5168" s="355" t="s">
        <v>11218</v>
      </c>
      <c r="H5168" s="355">
        <v>41921</v>
      </c>
      <c r="I5168" s="355">
        <f t="shared" si="91"/>
        <v>1</v>
      </c>
      <c r="J5168" s="355">
        <v>41921</v>
      </c>
      <c r="K5168" s="355">
        <v>23</v>
      </c>
      <c r="L5168" s="355" t="s">
        <v>408</v>
      </c>
      <c r="M5168" s="355" t="s">
        <v>13793</v>
      </c>
    </row>
    <row r="5169" spans="1:13">
      <c r="A5169" s="355">
        <v>45314</v>
      </c>
      <c r="B5169" s="355" t="s">
        <v>11372</v>
      </c>
      <c r="C5169" s="355" t="s">
        <v>11225</v>
      </c>
      <c r="D5169" s="355" t="s">
        <v>11373</v>
      </c>
      <c r="E5169" s="355" t="s">
        <v>11231</v>
      </c>
      <c r="F5169" s="355" t="s">
        <v>11232</v>
      </c>
      <c r="G5169" s="355" t="s">
        <v>11218</v>
      </c>
      <c r="H5169" s="355">
        <v>40214</v>
      </c>
      <c r="I5169" s="355">
        <f t="shared" si="91"/>
        <v>1</v>
      </c>
      <c r="J5169" s="355">
        <v>40214</v>
      </c>
      <c r="K5169" s="355">
        <v>22</v>
      </c>
      <c r="L5169" s="355" t="s">
        <v>408</v>
      </c>
      <c r="M5169" s="355" t="s">
        <v>13794</v>
      </c>
    </row>
    <row r="5170" spans="1:13">
      <c r="A5170" s="355">
        <v>45320</v>
      </c>
      <c r="B5170" s="355" t="s">
        <v>11374</v>
      </c>
      <c r="C5170" s="355" t="s">
        <v>11375</v>
      </c>
      <c r="D5170" s="355" t="s">
        <v>11376</v>
      </c>
      <c r="E5170" s="355" t="s">
        <v>11231</v>
      </c>
      <c r="F5170" s="355" t="s">
        <v>11232</v>
      </c>
      <c r="G5170" s="355" t="s">
        <v>11218</v>
      </c>
      <c r="H5170" s="355">
        <v>40434</v>
      </c>
      <c r="I5170" s="355">
        <f t="shared" si="91"/>
        <v>1</v>
      </c>
      <c r="J5170" s="355">
        <v>40434</v>
      </c>
      <c r="K5170" s="355">
        <v>22</v>
      </c>
      <c r="L5170" s="355" t="s">
        <v>408</v>
      </c>
      <c r="M5170" s="355" t="s">
        <v>13795</v>
      </c>
    </row>
    <row r="5171" spans="1:13">
      <c r="A5171" s="355">
        <v>45320</v>
      </c>
      <c r="B5171" s="355" t="s">
        <v>11377</v>
      </c>
      <c r="C5171" s="355" t="s">
        <v>11378</v>
      </c>
      <c r="D5171" s="355" t="s">
        <v>11379</v>
      </c>
      <c r="E5171" s="355" t="s">
        <v>11231</v>
      </c>
      <c r="F5171" s="355" t="s">
        <v>11232</v>
      </c>
      <c r="G5171" s="355" t="s">
        <v>11218</v>
      </c>
      <c r="H5171" s="355">
        <v>41741</v>
      </c>
      <c r="I5171" s="355">
        <f t="shared" si="91"/>
        <v>1</v>
      </c>
      <c r="J5171" s="355">
        <v>41741</v>
      </c>
      <c r="K5171" s="355">
        <v>23</v>
      </c>
      <c r="L5171" s="355" t="s">
        <v>408</v>
      </c>
      <c r="M5171" s="355" t="s">
        <v>13796</v>
      </c>
    </row>
    <row r="5172" spans="1:13">
      <c r="A5172" s="355">
        <v>45337</v>
      </c>
      <c r="B5172" s="355" t="s">
        <v>11380</v>
      </c>
      <c r="C5172" s="355" t="s">
        <v>11381</v>
      </c>
      <c r="D5172" s="355" t="s">
        <v>11382</v>
      </c>
      <c r="E5172" s="355" t="s">
        <v>11219</v>
      </c>
      <c r="F5172" s="355" t="s">
        <v>11220</v>
      </c>
      <c r="G5172" s="355" t="s">
        <v>11218</v>
      </c>
      <c r="H5172" s="355">
        <v>41854</v>
      </c>
      <c r="I5172" s="355">
        <f t="shared" si="91"/>
        <v>2</v>
      </c>
      <c r="J5172" s="355">
        <v>41854</v>
      </c>
      <c r="K5172" s="355">
        <v>22</v>
      </c>
      <c r="L5172" s="355" t="s">
        <v>408</v>
      </c>
      <c r="M5172" s="355" t="s">
        <v>13797</v>
      </c>
    </row>
    <row r="5173" spans="1:13">
      <c r="A5173" s="355">
        <v>45337</v>
      </c>
      <c r="B5173" s="355" t="s">
        <v>11383</v>
      </c>
      <c r="C5173" s="355" t="s">
        <v>11384</v>
      </c>
      <c r="D5173" s="355" t="s">
        <v>11385</v>
      </c>
      <c r="E5173" s="355" t="s">
        <v>11219</v>
      </c>
      <c r="F5173" s="355" t="s">
        <v>11220</v>
      </c>
      <c r="G5173" s="355" t="s">
        <v>11218</v>
      </c>
      <c r="H5173" s="355">
        <v>40574</v>
      </c>
      <c r="I5173" s="355">
        <f t="shared" si="91"/>
        <v>2</v>
      </c>
      <c r="J5173" s="355">
        <v>40574</v>
      </c>
      <c r="K5173" s="355">
        <v>22</v>
      </c>
      <c r="L5173" s="355" t="s">
        <v>408</v>
      </c>
      <c r="M5173" s="355" t="s">
        <v>13798</v>
      </c>
    </row>
    <row r="5174" spans="1:13">
      <c r="A5174" s="355">
        <v>45338</v>
      </c>
      <c r="B5174" s="355" t="s">
        <v>11386</v>
      </c>
      <c r="C5174" s="355" t="s">
        <v>11387</v>
      </c>
      <c r="D5174" s="355" t="s">
        <v>11388</v>
      </c>
      <c r="E5174" s="355" t="s">
        <v>11219</v>
      </c>
      <c r="F5174" s="355" t="s">
        <v>11220</v>
      </c>
      <c r="G5174" s="355" t="s">
        <v>11218</v>
      </c>
      <c r="H5174" s="355">
        <v>41514</v>
      </c>
      <c r="I5174" s="355">
        <f t="shared" si="91"/>
        <v>2</v>
      </c>
      <c r="J5174" s="355">
        <v>41514</v>
      </c>
      <c r="K5174" s="355">
        <v>22</v>
      </c>
      <c r="L5174" s="355" t="s">
        <v>408</v>
      </c>
      <c r="M5174" s="355" t="s">
        <v>13799</v>
      </c>
    </row>
    <row r="5175" spans="1:13">
      <c r="A5175" s="355">
        <v>45342</v>
      </c>
      <c r="B5175" s="355" t="s">
        <v>11389</v>
      </c>
      <c r="C5175" s="355" t="s">
        <v>11390</v>
      </c>
      <c r="D5175" s="355" t="s">
        <v>11391</v>
      </c>
      <c r="E5175" s="355" t="s">
        <v>11219</v>
      </c>
      <c r="F5175" s="355" t="s">
        <v>11220</v>
      </c>
      <c r="G5175" s="355" t="s">
        <v>11218</v>
      </c>
      <c r="H5175" s="355">
        <v>40374</v>
      </c>
      <c r="I5175" s="355">
        <f t="shared" si="91"/>
        <v>2</v>
      </c>
      <c r="J5175" s="355">
        <v>40374</v>
      </c>
      <c r="K5175" s="355">
        <v>22</v>
      </c>
      <c r="L5175" s="355" t="s">
        <v>408</v>
      </c>
      <c r="M5175" s="355" t="s">
        <v>13800</v>
      </c>
    </row>
    <row r="5176" spans="1:13">
      <c r="A5176" s="355">
        <v>45334</v>
      </c>
      <c r="B5176" s="355" t="s">
        <v>11392</v>
      </c>
      <c r="C5176" s="355" t="s">
        <v>11393</v>
      </c>
      <c r="D5176" s="355" t="s">
        <v>11394</v>
      </c>
      <c r="E5176" s="355" t="s">
        <v>11216</v>
      </c>
      <c r="F5176" s="355" t="s">
        <v>11217</v>
      </c>
      <c r="G5176" s="355" t="s">
        <v>11218</v>
      </c>
      <c r="H5176" s="355">
        <v>40694</v>
      </c>
      <c r="I5176" s="355">
        <f t="shared" si="91"/>
        <v>2</v>
      </c>
      <c r="J5176" s="355">
        <v>40694</v>
      </c>
      <c r="K5176" s="355">
        <v>22</v>
      </c>
      <c r="L5176" s="355" t="s">
        <v>408</v>
      </c>
      <c r="M5176" s="355" t="s">
        <v>13801</v>
      </c>
    </row>
    <row r="5177" spans="1:13">
      <c r="A5177" s="355">
        <v>45335</v>
      </c>
      <c r="B5177" s="355" t="s">
        <v>11395</v>
      </c>
      <c r="C5177" s="355" t="s">
        <v>11396</v>
      </c>
      <c r="D5177" s="355" t="s">
        <v>11397</v>
      </c>
      <c r="E5177" s="355" t="s">
        <v>11216</v>
      </c>
      <c r="F5177" s="355" t="s">
        <v>11217</v>
      </c>
      <c r="G5177" s="355" t="s">
        <v>11218</v>
      </c>
      <c r="H5177" s="355">
        <v>40867</v>
      </c>
      <c r="I5177" s="355">
        <f t="shared" si="91"/>
        <v>2</v>
      </c>
      <c r="J5177" s="355">
        <v>40867</v>
      </c>
      <c r="K5177" s="355">
        <v>21</v>
      </c>
      <c r="L5177" s="355" t="s">
        <v>408</v>
      </c>
      <c r="M5177" s="355" t="s">
        <v>13802</v>
      </c>
    </row>
    <row r="5178" spans="1:13">
      <c r="A5178" s="355">
        <v>45338</v>
      </c>
      <c r="B5178" s="355" t="s">
        <v>11398</v>
      </c>
      <c r="C5178" s="355" t="s">
        <v>11399</v>
      </c>
      <c r="D5178" s="355" t="s">
        <v>11400</v>
      </c>
      <c r="E5178" s="355" t="s">
        <v>11216</v>
      </c>
      <c r="F5178" s="355" t="s">
        <v>11217</v>
      </c>
      <c r="G5178" s="355" t="s">
        <v>11218</v>
      </c>
      <c r="H5178" s="355">
        <v>40514</v>
      </c>
      <c r="I5178" s="355">
        <f t="shared" si="91"/>
        <v>2</v>
      </c>
      <c r="J5178" s="355">
        <v>40514</v>
      </c>
      <c r="K5178" s="355">
        <v>22</v>
      </c>
      <c r="L5178" s="355" t="s">
        <v>408</v>
      </c>
      <c r="M5178" s="355" t="s">
        <v>13803</v>
      </c>
    </row>
    <row r="5179" spans="1:13">
      <c r="A5179" s="355">
        <v>45345</v>
      </c>
      <c r="B5179" s="355" t="s">
        <v>11401</v>
      </c>
      <c r="C5179" s="355" t="s">
        <v>11250</v>
      </c>
      <c r="D5179" s="355" t="s">
        <v>11402</v>
      </c>
      <c r="E5179" s="355" t="s">
        <v>11216</v>
      </c>
      <c r="F5179" s="355" t="s">
        <v>11217</v>
      </c>
      <c r="G5179" s="355" t="s">
        <v>11218</v>
      </c>
      <c r="H5179" s="355">
        <v>41774</v>
      </c>
      <c r="I5179" s="355">
        <f t="shared" si="91"/>
        <v>2</v>
      </c>
      <c r="J5179" s="355">
        <v>41774</v>
      </c>
      <c r="K5179" s="355">
        <v>22</v>
      </c>
      <c r="L5179" s="355" t="s">
        <v>408</v>
      </c>
      <c r="M5179" s="355" t="s">
        <v>13804</v>
      </c>
    </row>
    <row r="5180" spans="1:13">
      <c r="A5180" s="355">
        <v>45351</v>
      </c>
      <c r="B5180" s="355" t="s">
        <v>11403</v>
      </c>
      <c r="C5180" s="355" t="s">
        <v>11404</v>
      </c>
      <c r="D5180" s="355" t="s">
        <v>11405</v>
      </c>
      <c r="E5180" s="355" t="s">
        <v>11216</v>
      </c>
      <c r="F5180" s="355" t="s">
        <v>11217</v>
      </c>
      <c r="G5180" s="355" t="s">
        <v>11218</v>
      </c>
      <c r="H5180" s="355">
        <v>41414</v>
      </c>
      <c r="I5180" s="355">
        <f t="shared" si="91"/>
        <v>2</v>
      </c>
      <c r="J5180" s="355">
        <v>41414</v>
      </c>
      <c r="K5180" s="355">
        <v>22</v>
      </c>
      <c r="L5180" s="355" t="s">
        <v>408</v>
      </c>
      <c r="M5180" s="355" t="s">
        <v>13805</v>
      </c>
    </row>
    <row r="5181" spans="1:13">
      <c r="A5181" s="355">
        <v>45350</v>
      </c>
      <c r="B5181" s="355" t="s">
        <v>11406</v>
      </c>
      <c r="C5181" s="355" t="s">
        <v>11228</v>
      </c>
      <c r="D5181" s="355" t="s">
        <v>11407</v>
      </c>
      <c r="E5181" s="355" t="s">
        <v>11219</v>
      </c>
      <c r="F5181" s="355" t="s">
        <v>11220</v>
      </c>
      <c r="G5181" s="355" t="s">
        <v>11218</v>
      </c>
      <c r="H5181" s="355">
        <v>40454</v>
      </c>
      <c r="I5181" s="355">
        <f t="shared" si="91"/>
        <v>2</v>
      </c>
      <c r="J5181" s="355">
        <v>40454</v>
      </c>
      <c r="K5181" s="355">
        <v>22</v>
      </c>
      <c r="L5181" s="355" t="s">
        <v>408</v>
      </c>
      <c r="M5181" s="355" t="s">
        <v>13806</v>
      </c>
    </row>
    <row r="5182" spans="1:13">
      <c r="A5182" s="355">
        <v>45348</v>
      </c>
      <c r="B5182" s="355" t="s">
        <v>11408</v>
      </c>
      <c r="C5182" s="355" t="s">
        <v>11341</v>
      </c>
      <c r="D5182" s="355" t="s">
        <v>11409</v>
      </c>
      <c r="E5182" s="355" t="s">
        <v>11219</v>
      </c>
      <c r="F5182" s="355" t="s">
        <v>11220</v>
      </c>
      <c r="G5182" s="355" t="s">
        <v>11218</v>
      </c>
      <c r="H5182" s="355">
        <v>41674</v>
      </c>
      <c r="I5182" s="355">
        <f t="shared" si="91"/>
        <v>2</v>
      </c>
      <c r="J5182" s="355">
        <v>41674</v>
      </c>
      <c r="K5182" s="355">
        <v>22</v>
      </c>
      <c r="L5182" s="355" t="s">
        <v>408</v>
      </c>
      <c r="M5182" s="355" t="s">
        <v>13807</v>
      </c>
    </row>
    <row r="5183" spans="1:13">
      <c r="A5183" s="355">
        <v>45348</v>
      </c>
      <c r="B5183" s="355" t="s">
        <v>11410</v>
      </c>
      <c r="C5183" s="355" t="s">
        <v>11411</v>
      </c>
      <c r="D5183" s="355" t="s">
        <v>11412</v>
      </c>
      <c r="E5183" s="355" t="s">
        <v>11219</v>
      </c>
      <c r="F5183" s="355" t="s">
        <v>11220</v>
      </c>
      <c r="G5183" s="355" t="s">
        <v>11218</v>
      </c>
      <c r="H5183" s="355">
        <v>37434</v>
      </c>
      <c r="I5183" s="355">
        <f t="shared" si="91"/>
        <v>2</v>
      </c>
      <c r="J5183" s="355">
        <v>37434</v>
      </c>
      <c r="K5183" s="355">
        <v>22</v>
      </c>
      <c r="L5183" s="355" t="s">
        <v>408</v>
      </c>
      <c r="M5183" s="355" t="s">
        <v>13808</v>
      </c>
    </row>
    <row r="5184" spans="1:13">
      <c r="A5184" s="355">
        <v>45350</v>
      </c>
      <c r="B5184" s="355" t="s">
        <v>11413</v>
      </c>
      <c r="C5184" s="355" t="s">
        <v>11414</v>
      </c>
      <c r="D5184" s="355" t="s">
        <v>11415</v>
      </c>
      <c r="E5184" s="355" t="s">
        <v>11219</v>
      </c>
      <c r="F5184" s="355" t="s">
        <v>11220</v>
      </c>
      <c r="G5184" s="355" t="s">
        <v>11218</v>
      </c>
      <c r="H5184" s="355">
        <v>39734</v>
      </c>
      <c r="I5184" s="355">
        <f t="shared" si="91"/>
        <v>2</v>
      </c>
      <c r="J5184" s="355">
        <v>39734</v>
      </c>
      <c r="K5184" s="355">
        <v>22</v>
      </c>
      <c r="L5184" s="355" t="s">
        <v>408</v>
      </c>
      <c r="M5184" s="355" t="s">
        <v>13809</v>
      </c>
    </row>
    <row r="5185" spans="1:13">
      <c r="A5185" s="355">
        <v>45351</v>
      </c>
      <c r="B5185" s="355" t="s">
        <v>11416</v>
      </c>
      <c r="C5185" s="355" t="s">
        <v>11417</v>
      </c>
      <c r="D5185" s="355" t="s">
        <v>11418</v>
      </c>
      <c r="E5185" s="355" t="s">
        <v>11219</v>
      </c>
      <c r="F5185" s="355" t="s">
        <v>11220</v>
      </c>
      <c r="G5185" s="355" t="s">
        <v>11218</v>
      </c>
      <c r="H5185" s="355">
        <v>39754</v>
      </c>
      <c r="I5185" s="355">
        <f t="shared" si="91"/>
        <v>2</v>
      </c>
      <c r="J5185" s="355">
        <v>39754</v>
      </c>
      <c r="K5185" s="355">
        <v>22</v>
      </c>
      <c r="L5185" s="355" t="s">
        <v>408</v>
      </c>
      <c r="M5185" s="355" t="s">
        <v>13810</v>
      </c>
    </row>
    <row r="5186" spans="1:13">
      <c r="A5186" s="355">
        <v>45351</v>
      </c>
      <c r="B5186" s="355" t="s">
        <v>11419</v>
      </c>
      <c r="C5186" s="355" t="s">
        <v>11420</v>
      </c>
      <c r="D5186" s="355" t="s">
        <v>11421</v>
      </c>
      <c r="E5186" s="355" t="s">
        <v>11219</v>
      </c>
      <c r="F5186" s="355" t="s">
        <v>11220</v>
      </c>
      <c r="G5186" s="355" t="s">
        <v>11218</v>
      </c>
      <c r="H5186" s="355">
        <v>40641</v>
      </c>
      <c r="I5186" s="355">
        <f t="shared" si="91"/>
        <v>2</v>
      </c>
      <c r="J5186" s="355">
        <v>40641</v>
      </c>
      <c r="K5186" s="355">
        <v>23</v>
      </c>
      <c r="L5186" s="355" t="s">
        <v>408</v>
      </c>
      <c r="M5186" s="355" t="s">
        <v>13811</v>
      </c>
    </row>
    <row r="5187" spans="1:13">
      <c r="A5187" s="355">
        <v>45342</v>
      </c>
      <c r="B5187" s="355" t="s">
        <v>11422</v>
      </c>
      <c r="C5187" s="355" t="s">
        <v>11423</v>
      </c>
      <c r="D5187" s="355" t="s">
        <v>11424</v>
      </c>
      <c r="E5187" s="355" t="s">
        <v>11425</v>
      </c>
      <c r="F5187" s="355" t="s">
        <v>11426</v>
      </c>
      <c r="G5187" s="355" t="s">
        <v>11218</v>
      </c>
      <c r="H5187" s="355">
        <v>0</v>
      </c>
      <c r="I5187" s="355">
        <f t="shared" si="91"/>
        <v>2</v>
      </c>
      <c r="J5187" s="355">
        <v>0</v>
      </c>
      <c r="K5187" s="355">
        <v>0</v>
      </c>
      <c r="L5187" s="355" t="s">
        <v>300</v>
      </c>
      <c r="M5187" s="355" t="s">
        <v>300</v>
      </c>
    </row>
    <row r="5188" spans="1:13">
      <c r="A5188" s="355">
        <v>45342</v>
      </c>
      <c r="B5188" s="355" t="s">
        <v>11422</v>
      </c>
      <c r="C5188" s="355" t="s">
        <v>11423</v>
      </c>
      <c r="D5188" s="355" t="s">
        <v>11424</v>
      </c>
      <c r="E5188" s="355" t="s">
        <v>11425</v>
      </c>
      <c r="F5188" s="355" t="s">
        <v>11426</v>
      </c>
      <c r="G5188" s="355" t="s">
        <v>11218</v>
      </c>
      <c r="H5188" s="355">
        <v>35340</v>
      </c>
      <c r="I5188" s="355">
        <f t="shared" si="91"/>
        <v>2</v>
      </c>
      <c r="J5188" s="355">
        <v>35340</v>
      </c>
      <c r="K5188" s="355">
        <v>20</v>
      </c>
      <c r="L5188" s="355" t="s">
        <v>300</v>
      </c>
      <c r="M5188" s="355" t="s">
        <v>13812</v>
      </c>
    </row>
    <row r="5189" spans="1:13">
      <c r="A5189" s="355">
        <v>45342</v>
      </c>
      <c r="B5189" s="355" t="s">
        <v>11427</v>
      </c>
      <c r="C5189" s="355" t="s">
        <v>11428</v>
      </c>
      <c r="D5189" s="355" t="s">
        <v>11429</v>
      </c>
      <c r="E5189" s="355" t="s">
        <v>11425</v>
      </c>
      <c r="F5189" s="355" t="s">
        <v>11426</v>
      </c>
      <c r="G5189" s="355" t="s">
        <v>11218</v>
      </c>
      <c r="H5189" s="355">
        <v>35960</v>
      </c>
      <c r="I5189" s="355">
        <f t="shared" si="91"/>
        <v>2</v>
      </c>
      <c r="J5189" s="355">
        <v>35960</v>
      </c>
      <c r="K5189" s="355">
        <v>20</v>
      </c>
      <c r="L5189" s="355" t="s">
        <v>408</v>
      </c>
      <c r="M5189" s="355" t="s">
        <v>13813</v>
      </c>
    </row>
    <row r="5190" spans="1:13">
      <c r="A5190" s="355">
        <v>45342</v>
      </c>
      <c r="B5190" s="355" t="s">
        <v>11430</v>
      </c>
      <c r="C5190" s="355" t="s">
        <v>11431</v>
      </c>
      <c r="D5190" s="355" t="s">
        <v>11432</v>
      </c>
      <c r="E5190" s="355" t="s">
        <v>11425</v>
      </c>
      <c r="F5190" s="355" t="s">
        <v>11426</v>
      </c>
      <c r="G5190" s="355" t="s">
        <v>11218</v>
      </c>
      <c r="H5190" s="355">
        <v>0</v>
      </c>
      <c r="I5190" s="355">
        <f t="shared" si="91"/>
        <v>2</v>
      </c>
      <c r="J5190" s="355">
        <v>0</v>
      </c>
      <c r="K5190" s="355">
        <v>0</v>
      </c>
      <c r="L5190" s="355" t="s">
        <v>300</v>
      </c>
      <c r="M5190" s="355" t="s">
        <v>300</v>
      </c>
    </row>
    <row r="5191" spans="1:13">
      <c r="A5191" s="355">
        <v>45342</v>
      </c>
      <c r="B5191" s="355" t="s">
        <v>11430</v>
      </c>
      <c r="C5191" s="355" t="s">
        <v>11431</v>
      </c>
      <c r="D5191" s="355" t="s">
        <v>11432</v>
      </c>
      <c r="E5191" s="355" t="s">
        <v>11425</v>
      </c>
      <c r="F5191" s="355" t="s">
        <v>11426</v>
      </c>
      <c r="G5191" s="355" t="s">
        <v>11218</v>
      </c>
      <c r="H5191" s="355">
        <v>34600</v>
      </c>
      <c r="I5191" s="355">
        <f t="shared" si="91"/>
        <v>2</v>
      </c>
      <c r="J5191" s="355">
        <v>34600</v>
      </c>
      <c r="K5191" s="355">
        <v>20</v>
      </c>
      <c r="L5191" s="355" t="s">
        <v>300</v>
      </c>
      <c r="M5191" s="355" t="s">
        <v>13814</v>
      </c>
    </row>
    <row r="5192" spans="1:13">
      <c r="A5192" s="355">
        <v>45344</v>
      </c>
      <c r="B5192" s="355" t="s">
        <v>11433</v>
      </c>
      <c r="C5192" s="355" t="s">
        <v>11434</v>
      </c>
      <c r="D5192" s="355" t="s">
        <v>11435</v>
      </c>
      <c r="E5192" s="355" t="s">
        <v>11425</v>
      </c>
      <c r="F5192" s="355" t="s">
        <v>11426</v>
      </c>
      <c r="G5192" s="355" t="s">
        <v>11218</v>
      </c>
      <c r="H5192" s="355">
        <v>0</v>
      </c>
      <c r="I5192" s="355">
        <f t="shared" si="91"/>
        <v>2</v>
      </c>
      <c r="J5192" s="355">
        <v>0</v>
      </c>
      <c r="K5192" s="355">
        <v>0</v>
      </c>
      <c r="L5192" s="355" t="s">
        <v>300</v>
      </c>
      <c r="M5192" s="355" t="s">
        <v>300</v>
      </c>
    </row>
    <row r="5193" spans="1:13">
      <c r="A5193" s="355">
        <v>45344</v>
      </c>
      <c r="B5193" s="355" t="s">
        <v>11433</v>
      </c>
      <c r="C5193" s="355" t="s">
        <v>11434</v>
      </c>
      <c r="D5193" s="355" t="s">
        <v>11435</v>
      </c>
      <c r="E5193" s="355" t="s">
        <v>11425</v>
      </c>
      <c r="F5193" s="355" t="s">
        <v>11426</v>
      </c>
      <c r="G5193" s="355" t="s">
        <v>11218</v>
      </c>
      <c r="H5193" s="355">
        <v>35580</v>
      </c>
      <c r="I5193" s="355">
        <f t="shared" si="91"/>
        <v>2</v>
      </c>
      <c r="J5193" s="355">
        <v>35580</v>
      </c>
      <c r="K5193" s="355">
        <v>20</v>
      </c>
      <c r="L5193" s="355" t="s">
        <v>300</v>
      </c>
      <c r="M5193" s="355" t="s">
        <v>13815</v>
      </c>
    </row>
    <row r="5194" spans="1:13">
      <c r="A5194" s="355">
        <v>45344</v>
      </c>
      <c r="B5194" s="355" t="s">
        <v>11436</v>
      </c>
      <c r="C5194" s="355" t="s">
        <v>11437</v>
      </c>
      <c r="D5194" s="355" t="s">
        <v>11438</v>
      </c>
      <c r="E5194" s="355" t="s">
        <v>11425</v>
      </c>
      <c r="F5194" s="355" t="s">
        <v>11426</v>
      </c>
      <c r="G5194" s="355" t="s">
        <v>11218</v>
      </c>
      <c r="H5194" s="355">
        <v>0</v>
      </c>
      <c r="I5194" s="355">
        <f t="shared" si="91"/>
        <v>2</v>
      </c>
      <c r="J5194" s="355">
        <v>0</v>
      </c>
      <c r="K5194" s="355">
        <v>0</v>
      </c>
      <c r="L5194" s="355" t="s">
        <v>300</v>
      </c>
      <c r="M5194" s="355" t="s">
        <v>300</v>
      </c>
    </row>
    <row r="5195" spans="1:13">
      <c r="A5195" s="355">
        <v>45344</v>
      </c>
      <c r="B5195" s="355" t="s">
        <v>11436</v>
      </c>
      <c r="C5195" s="355" t="s">
        <v>11437</v>
      </c>
      <c r="D5195" s="355" t="s">
        <v>11438</v>
      </c>
      <c r="E5195" s="355" t="s">
        <v>11425</v>
      </c>
      <c r="F5195" s="355" t="s">
        <v>11426</v>
      </c>
      <c r="G5195" s="355" t="s">
        <v>11218</v>
      </c>
      <c r="H5195" s="355">
        <v>35620</v>
      </c>
      <c r="I5195" s="355">
        <f t="shared" si="91"/>
        <v>2</v>
      </c>
      <c r="J5195" s="355">
        <v>35620</v>
      </c>
      <c r="K5195" s="355">
        <v>20</v>
      </c>
      <c r="L5195" s="355" t="s">
        <v>300</v>
      </c>
      <c r="M5195" s="355" t="s">
        <v>13816</v>
      </c>
    </row>
    <row r="5196" spans="1:13">
      <c r="A5196" s="355">
        <v>45345</v>
      </c>
      <c r="B5196" s="355" t="s">
        <v>11439</v>
      </c>
      <c r="C5196" s="355" t="s">
        <v>11440</v>
      </c>
      <c r="D5196" s="355" t="s">
        <v>11441</v>
      </c>
      <c r="E5196" s="355" t="s">
        <v>11425</v>
      </c>
      <c r="F5196" s="355" t="s">
        <v>11426</v>
      </c>
      <c r="G5196" s="355" t="s">
        <v>11218</v>
      </c>
      <c r="H5196" s="355">
        <v>0</v>
      </c>
      <c r="I5196" s="355">
        <f t="shared" si="91"/>
        <v>2</v>
      </c>
      <c r="J5196" s="355">
        <v>0</v>
      </c>
      <c r="K5196" s="355">
        <v>0</v>
      </c>
      <c r="L5196" s="355" t="s">
        <v>300</v>
      </c>
      <c r="M5196" s="355" t="s">
        <v>300</v>
      </c>
    </row>
    <row r="5197" spans="1:13">
      <c r="A5197" s="355">
        <v>45345</v>
      </c>
      <c r="B5197" s="355" t="s">
        <v>11439</v>
      </c>
      <c r="C5197" s="355" t="s">
        <v>11440</v>
      </c>
      <c r="D5197" s="355" t="s">
        <v>11441</v>
      </c>
      <c r="E5197" s="355" t="s">
        <v>11425</v>
      </c>
      <c r="F5197" s="355" t="s">
        <v>11426</v>
      </c>
      <c r="G5197" s="355" t="s">
        <v>11218</v>
      </c>
      <c r="H5197" s="355">
        <v>36340</v>
      </c>
      <c r="I5197" s="355">
        <f t="shared" si="91"/>
        <v>2</v>
      </c>
      <c r="J5197" s="355">
        <v>36340</v>
      </c>
      <c r="K5197" s="355">
        <v>20</v>
      </c>
      <c r="L5197" s="355" t="s">
        <v>300</v>
      </c>
      <c r="M5197" s="355" t="s">
        <v>13817</v>
      </c>
    </row>
    <row r="5198" spans="1:13">
      <c r="A5198" s="355">
        <v>45345</v>
      </c>
      <c r="B5198" s="355" t="s">
        <v>11442</v>
      </c>
      <c r="C5198" s="355" t="s">
        <v>11443</v>
      </c>
      <c r="D5198" s="355" t="s">
        <v>11444</v>
      </c>
      <c r="E5198" s="355" t="s">
        <v>11425</v>
      </c>
      <c r="F5198" s="355" t="s">
        <v>11426</v>
      </c>
      <c r="G5198" s="355" t="s">
        <v>11218</v>
      </c>
      <c r="H5198" s="355">
        <v>0</v>
      </c>
      <c r="I5198" s="355">
        <f t="shared" si="91"/>
        <v>2</v>
      </c>
      <c r="J5198" s="355">
        <v>0</v>
      </c>
      <c r="K5198" s="355">
        <v>0</v>
      </c>
      <c r="L5198" s="355" t="s">
        <v>300</v>
      </c>
      <c r="M5198" s="355" t="s">
        <v>300</v>
      </c>
    </row>
    <row r="5199" spans="1:13">
      <c r="A5199" s="355">
        <v>45345</v>
      </c>
      <c r="B5199" s="355" t="s">
        <v>11442</v>
      </c>
      <c r="C5199" s="355" t="s">
        <v>11443</v>
      </c>
      <c r="D5199" s="355" t="s">
        <v>11444</v>
      </c>
      <c r="E5199" s="355" t="s">
        <v>11425</v>
      </c>
      <c r="F5199" s="355" t="s">
        <v>11426</v>
      </c>
      <c r="G5199" s="355" t="s">
        <v>11218</v>
      </c>
      <c r="H5199" s="355">
        <v>35700</v>
      </c>
      <c r="I5199" s="355">
        <f t="shared" si="91"/>
        <v>2</v>
      </c>
      <c r="J5199" s="355">
        <v>35700</v>
      </c>
      <c r="K5199" s="355">
        <v>20</v>
      </c>
      <c r="L5199" s="355" t="s">
        <v>300</v>
      </c>
      <c r="M5199" s="355" t="s">
        <v>13818</v>
      </c>
    </row>
    <row r="5200" spans="1:13">
      <c r="A5200" s="355">
        <v>45358</v>
      </c>
      <c r="B5200" s="355" t="s">
        <v>11445</v>
      </c>
      <c r="C5200" s="355" t="s">
        <v>11446</v>
      </c>
      <c r="D5200" s="355" t="s">
        <v>11447</v>
      </c>
      <c r="E5200" s="355" t="s">
        <v>11231</v>
      </c>
      <c r="F5200" s="355" t="s">
        <v>11232</v>
      </c>
      <c r="G5200" s="355" t="s">
        <v>11218</v>
      </c>
      <c r="H5200" s="355">
        <v>41941</v>
      </c>
      <c r="I5200" s="355">
        <f t="shared" si="91"/>
        <v>3</v>
      </c>
      <c r="J5200" s="355">
        <v>41941</v>
      </c>
      <c r="K5200" s="355">
        <v>23</v>
      </c>
      <c r="L5200" s="355" t="s">
        <v>408</v>
      </c>
      <c r="M5200" s="355" t="s">
        <v>13819</v>
      </c>
    </row>
    <row r="5201" spans="1:13">
      <c r="A5201" s="355">
        <v>45362</v>
      </c>
      <c r="B5201" s="355" t="s">
        <v>11448</v>
      </c>
      <c r="C5201" s="355" t="s">
        <v>11449</v>
      </c>
      <c r="D5201" s="355" t="s">
        <v>11450</v>
      </c>
      <c r="E5201" s="355" t="s">
        <v>11231</v>
      </c>
      <c r="F5201" s="355" t="s">
        <v>11232</v>
      </c>
      <c r="G5201" s="355" t="s">
        <v>11218</v>
      </c>
      <c r="H5201" s="355">
        <v>40774</v>
      </c>
      <c r="I5201" s="355">
        <f t="shared" si="91"/>
        <v>3</v>
      </c>
      <c r="J5201" s="355">
        <v>40774</v>
      </c>
      <c r="K5201" s="355">
        <v>22</v>
      </c>
      <c r="L5201" s="355" t="s">
        <v>408</v>
      </c>
      <c r="M5201" s="355" t="s">
        <v>13820</v>
      </c>
    </row>
    <row r="5202" spans="1:13">
      <c r="A5202" s="355">
        <v>45373</v>
      </c>
      <c r="B5202" s="355" t="s">
        <v>11451</v>
      </c>
      <c r="C5202" s="355" t="s">
        <v>11452</v>
      </c>
      <c r="D5202" s="355" t="s">
        <v>11453</v>
      </c>
      <c r="E5202" s="355" t="s">
        <v>11231</v>
      </c>
      <c r="F5202" s="355" t="s">
        <v>11232</v>
      </c>
      <c r="G5202" s="355" t="s">
        <v>11218</v>
      </c>
      <c r="H5202" s="355">
        <v>40414</v>
      </c>
      <c r="I5202" s="355">
        <f t="shared" si="91"/>
        <v>3</v>
      </c>
      <c r="J5202" s="355">
        <v>40414</v>
      </c>
      <c r="K5202" s="355">
        <v>22</v>
      </c>
      <c r="L5202" s="355" t="s">
        <v>408</v>
      </c>
      <c r="M5202" s="355" t="s">
        <v>13821</v>
      </c>
    </row>
    <row r="5203" spans="1:13">
      <c r="A5203" s="355">
        <v>45373</v>
      </c>
      <c r="B5203" s="355" t="s">
        <v>11454</v>
      </c>
      <c r="C5203" s="355" t="s">
        <v>11455</v>
      </c>
      <c r="D5203" s="355" t="s">
        <v>11456</v>
      </c>
      <c r="E5203" s="355" t="s">
        <v>11231</v>
      </c>
      <c r="F5203" s="355" t="s">
        <v>11232</v>
      </c>
      <c r="G5203" s="355" t="s">
        <v>11218</v>
      </c>
      <c r="H5203" s="355">
        <v>42181</v>
      </c>
      <c r="I5203" s="355">
        <f t="shared" si="91"/>
        <v>3</v>
      </c>
      <c r="J5203" s="355">
        <v>42181</v>
      </c>
      <c r="K5203" s="355">
        <v>23</v>
      </c>
      <c r="L5203" s="355" t="s">
        <v>408</v>
      </c>
      <c r="M5203" s="355" t="s">
        <v>13822</v>
      </c>
    </row>
    <row r="5204" spans="1:13">
      <c r="A5204" s="355">
        <v>45376</v>
      </c>
      <c r="B5204" s="355" t="s">
        <v>11457</v>
      </c>
      <c r="C5204" s="355" t="s">
        <v>11458</v>
      </c>
      <c r="D5204" s="355" t="s">
        <v>11459</v>
      </c>
      <c r="E5204" s="355" t="s">
        <v>11231</v>
      </c>
      <c r="F5204" s="355" t="s">
        <v>11232</v>
      </c>
      <c r="G5204" s="355" t="s">
        <v>11218</v>
      </c>
      <c r="H5204" s="355">
        <v>39754</v>
      </c>
      <c r="I5204" s="355">
        <f t="shared" si="91"/>
        <v>3</v>
      </c>
      <c r="J5204" s="355">
        <v>39754</v>
      </c>
      <c r="K5204" s="355">
        <v>22</v>
      </c>
      <c r="L5204" s="355" t="s">
        <v>408</v>
      </c>
      <c r="M5204" s="355" t="s">
        <v>13823</v>
      </c>
    </row>
    <row r="5205" spans="1:13">
      <c r="A5205" s="355">
        <v>45352</v>
      </c>
      <c r="B5205" s="355" t="s">
        <v>11460</v>
      </c>
      <c r="C5205" s="355" t="s">
        <v>11461</v>
      </c>
      <c r="D5205" s="355" t="s">
        <v>11462</v>
      </c>
      <c r="E5205" s="355" t="s">
        <v>11219</v>
      </c>
      <c r="F5205" s="355" t="s">
        <v>11220</v>
      </c>
      <c r="G5205" s="355" t="s">
        <v>11218</v>
      </c>
      <c r="H5205" s="355">
        <v>39334</v>
      </c>
      <c r="I5205" s="355">
        <f t="shared" si="91"/>
        <v>3</v>
      </c>
      <c r="J5205" s="355">
        <v>39334</v>
      </c>
      <c r="K5205" s="355">
        <v>22</v>
      </c>
      <c r="L5205" s="355" t="s">
        <v>408</v>
      </c>
      <c r="M5205" s="355" t="s">
        <v>13824</v>
      </c>
    </row>
    <row r="5206" spans="1:13">
      <c r="A5206" s="355">
        <v>45352</v>
      </c>
      <c r="B5206" s="355" t="s">
        <v>11463</v>
      </c>
      <c r="C5206" s="355" t="s">
        <v>11464</v>
      </c>
      <c r="D5206" s="355" t="s">
        <v>11465</v>
      </c>
      <c r="E5206" s="355" t="s">
        <v>11219</v>
      </c>
      <c r="F5206" s="355" t="s">
        <v>11220</v>
      </c>
      <c r="G5206" s="355" t="s">
        <v>11218</v>
      </c>
      <c r="H5206" s="355">
        <v>42041</v>
      </c>
      <c r="I5206" s="355">
        <f t="shared" si="91"/>
        <v>3</v>
      </c>
      <c r="J5206" s="355">
        <v>42041</v>
      </c>
      <c r="K5206" s="355">
        <v>23</v>
      </c>
      <c r="L5206" s="355" t="s">
        <v>408</v>
      </c>
      <c r="M5206" s="355" t="s">
        <v>13825</v>
      </c>
    </row>
    <row r="5207" spans="1:13">
      <c r="A5207" s="355">
        <v>45356</v>
      </c>
      <c r="B5207" s="355" t="s">
        <v>11466</v>
      </c>
      <c r="C5207" s="355" t="s">
        <v>11467</v>
      </c>
      <c r="D5207" s="355" t="s">
        <v>11468</v>
      </c>
      <c r="E5207" s="355" t="s">
        <v>11219</v>
      </c>
      <c r="F5207" s="355" t="s">
        <v>11220</v>
      </c>
      <c r="G5207" s="355" t="s">
        <v>11218</v>
      </c>
      <c r="H5207" s="355">
        <v>41581</v>
      </c>
      <c r="I5207" s="355">
        <f t="shared" si="91"/>
        <v>3</v>
      </c>
      <c r="J5207" s="355">
        <v>41581</v>
      </c>
      <c r="K5207" s="355">
        <v>23</v>
      </c>
      <c r="L5207" s="355" t="s">
        <v>408</v>
      </c>
      <c r="M5207" s="355" t="s">
        <v>13826</v>
      </c>
    </row>
    <row r="5208" spans="1:13">
      <c r="A5208" s="355">
        <v>45357</v>
      </c>
      <c r="B5208" s="355" t="s">
        <v>11469</v>
      </c>
      <c r="C5208" s="355" t="s">
        <v>11470</v>
      </c>
      <c r="D5208" s="355" t="s">
        <v>11471</v>
      </c>
      <c r="E5208" s="355" t="s">
        <v>11219</v>
      </c>
      <c r="F5208" s="355" t="s">
        <v>11220</v>
      </c>
      <c r="G5208" s="355" t="s">
        <v>11218</v>
      </c>
      <c r="H5208" s="355">
        <v>40934</v>
      </c>
      <c r="I5208" s="355">
        <f t="shared" si="91"/>
        <v>3</v>
      </c>
      <c r="J5208" s="355">
        <v>40934</v>
      </c>
      <c r="K5208" s="355">
        <v>22</v>
      </c>
      <c r="L5208" s="355" t="s">
        <v>408</v>
      </c>
      <c r="M5208" s="355" t="s">
        <v>13827</v>
      </c>
    </row>
    <row r="5209" spans="1:13">
      <c r="A5209" s="355">
        <v>45358</v>
      </c>
      <c r="B5209" s="355" t="s">
        <v>11472</v>
      </c>
      <c r="C5209" s="355" t="s">
        <v>11473</v>
      </c>
      <c r="D5209" s="355" t="s">
        <v>11474</v>
      </c>
      <c r="E5209" s="355" t="s">
        <v>11219</v>
      </c>
      <c r="F5209" s="355" t="s">
        <v>11220</v>
      </c>
      <c r="G5209" s="355" t="s">
        <v>11218</v>
      </c>
      <c r="H5209" s="355">
        <v>40834</v>
      </c>
      <c r="I5209" s="355">
        <f t="shared" si="91"/>
        <v>3</v>
      </c>
      <c r="J5209" s="355">
        <v>40834</v>
      </c>
      <c r="K5209" s="355">
        <v>22</v>
      </c>
      <c r="L5209" s="355" t="s">
        <v>408</v>
      </c>
      <c r="M5209" s="355" t="s">
        <v>13828</v>
      </c>
    </row>
    <row r="5210" spans="1:13">
      <c r="A5210" s="355">
        <v>45358</v>
      </c>
      <c r="B5210" s="355" t="s">
        <v>11475</v>
      </c>
      <c r="C5210" s="355" t="s">
        <v>11476</v>
      </c>
      <c r="D5210" s="355" t="s">
        <v>11477</v>
      </c>
      <c r="E5210" s="355" t="s">
        <v>11219</v>
      </c>
      <c r="F5210" s="355" t="s">
        <v>11220</v>
      </c>
      <c r="G5210" s="355" t="s">
        <v>11218</v>
      </c>
      <c r="H5210" s="355">
        <v>41921</v>
      </c>
      <c r="I5210" s="355">
        <f t="shared" si="91"/>
        <v>3</v>
      </c>
      <c r="J5210" s="355">
        <v>41921</v>
      </c>
      <c r="K5210" s="355">
        <v>23</v>
      </c>
      <c r="L5210" s="355" t="s">
        <v>408</v>
      </c>
      <c r="M5210" s="355" t="s">
        <v>13829</v>
      </c>
    </row>
    <row r="5211" spans="1:13">
      <c r="A5211" s="355">
        <v>45351</v>
      </c>
      <c r="B5211" s="355" t="s">
        <v>11478</v>
      </c>
      <c r="C5211" s="355" t="s">
        <v>11479</v>
      </c>
      <c r="D5211" s="355" t="s">
        <v>11480</v>
      </c>
      <c r="E5211" s="355" t="s">
        <v>11216</v>
      </c>
      <c r="F5211" s="355" t="s">
        <v>11217</v>
      </c>
      <c r="G5211" s="355" t="s">
        <v>11218</v>
      </c>
      <c r="H5211" s="355">
        <v>40841</v>
      </c>
      <c r="I5211" s="355">
        <f t="shared" si="91"/>
        <v>2</v>
      </c>
      <c r="J5211" s="355">
        <v>40841</v>
      </c>
      <c r="K5211" s="355">
        <v>23</v>
      </c>
      <c r="L5211" s="355" t="s">
        <v>408</v>
      </c>
      <c r="M5211" s="355" t="s">
        <v>13830</v>
      </c>
    </row>
    <row r="5212" spans="1:13">
      <c r="A5212" s="355">
        <v>45352</v>
      </c>
      <c r="B5212" s="355" t="s">
        <v>11481</v>
      </c>
      <c r="C5212" s="355" t="s">
        <v>11482</v>
      </c>
      <c r="D5212" s="355" t="s">
        <v>11483</v>
      </c>
      <c r="E5212" s="355" t="s">
        <v>11216</v>
      </c>
      <c r="F5212" s="355" t="s">
        <v>11217</v>
      </c>
      <c r="G5212" s="355" t="s">
        <v>11218</v>
      </c>
      <c r="H5212" s="355">
        <v>39694</v>
      </c>
      <c r="I5212" s="355">
        <f t="shared" si="91"/>
        <v>3</v>
      </c>
      <c r="J5212" s="355">
        <v>39694</v>
      </c>
      <c r="K5212" s="355">
        <v>22</v>
      </c>
      <c r="L5212" s="355" t="s">
        <v>408</v>
      </c>
      <c r="M5212" s="355" t="s">
        <v>13831</v>
      </c>
    </row>
    <row r="5213" spans="1:13">
      <c r="A5213" s="355">
        <v>45355</v>
      </c>
      <c r="B5213" s="355" t="s">
        <v>11484</v>
      </c>
      <c r="C5213" s="355" t="s">
        <v>11393</v>
      </c>
      <c r="D5213" s="355" t="s">
        <v>11485</v>
      </c>
      <c r="E5213" s="355" t="s">
        <v>11216</v>
      </c>
      <c r="F5213" s="355" t="s">
        <v>11217</v>
      </c>
      <c r="G5213" s="355" t="s">
        <v>11218</v>
      </c>
      <c r="H5213" s="355">
        <v>40901</v>
      </c>
      <c r="I5213" s="355">
        <f t="shared" si="91"/>
        <v>3</v>
      </c>
      <c r="J5213" s="355">
        <v>40901</v>
      </c>
      <c r="K5213" s="355">
        <v>23</v>
      </c>
      <c r="L5213" s="355" t="s">
        <v>408</v>
      </c>
      <c r="M5213" s="355" t="s">
        <v>13832</v>
      </c>
    </row>
    <row r="5214" spans="1:13">
      <c r="A5214" s="355">
        <v>45357</v>
      </c>
      <c r="B5214" s="355" t="s">
        <v>11486</v>
      </c>
      <c r="C5214" s="355" t="s">
        <v>11487</v>
      </c>
      <c r="D5214" s="355" t="s">
        <v>11488</v>
      </c>
      <c r="E5214" s="355" t="s">
        <v>11216</v>
      </c>
      <c r="F5214" s="355" t="s">
        <v>11217</v>
      </c>
      <c r="G5214" s="355" t="s">
        <v>11218</v>
      </c>
      <c r="H5214" s="355">
        <v>40654</v>
      </c>
      <c r="I5214" s="355">
        <f t="shared" si="91"/>
        <v>3</v>
      </c>
      <c r="J5214" s="355">
        <v>40654</v>
      </c>
      <c r="K5214" s="355">
        <v>22</v>
      </c>
      <c r="L5214" s="355" t="s">
        <v>408</v>
      </c>
      <c r="M5214" s="355" t="s">
        <v>13833</v>
      </c>
    </row>
    <row r="5215" spans="1:13">
      <c r="A5215" s="355">
        <v>45357</v>
      </c>
      <c r="B5215" s="355" t="s">
        <v>11489</v>
      </c>
      <c r="C5215" s="355" t="s">
        <v>11490</v>
      </c>
      <c r="D5215" s="355" t="s">
        <v>11491</v>
      </c>
      <c r="E5215" s="355" t="s">
        <v>11216</v>
      </c>
      <c r="F5215" s="355" t="s">
        <v>11217</v>
      </c>
      <c r="G5215" s="355" t="s">
        <v>11218</v>
      </c>
      <c r="H5215" s="355">
        <v>40654</v>
      </c>
      <c r="I5215" s="355">
        <f t="shared" si="91"/>
        <v>3</v>
      </c>
      <c r="J5215" s="355">
        <v>40654</v>
      </c>
      <c r="K5215" s="355">
        <v>22</v>
      </c>
      <c r="L5215" s="355" t="s">
        <v>408</v>
      </c>
      <c r="M5215" s="355" t="s">
        <v>13834</v>
      </c>
    </row>
    <row r="5216" spans="1:13">
      <c r="A5216" s="355">
        <v>45358</v>
      </c>
      <c r="B5216" s="355" t="s">
        <v>11492</v>
      </c>
      <c r="C5216" s="355" t="s">
        <v>11390</v>
      </c>
      <c r="D5216" s="355" t="s">
        <v>11493</v>
      </c>
      <c r="E5216" s="355" t="s">
        <v>11216</v>
      </c>
      <c r="F5216" s="355" t="s">
        <v>11217</v>
      </c>
      <c r="G5216" s="355" t="s">
        <v>11218</v>
      </c>
      <c r="H5216" s="355">
        <v>40394</v>
      </c>
      <c r="I5216" s="355">
        <f t="shared" si="91"/>
        <v>3</v>
      </c>
      <c r="J5216" s="355">
        <v>40394</v>
      </c>
      <c r="K5216" s="355">
        <v>22</v>
      </c>
      <c r="L5216" s="355" t="s">
        <v>408</v>
      </c>
      <c r="M5216" s="355" t="s">
        <v>13835</v>
      </c>
    </row>
    <row r="5217" spans="1:13">
      <c r="A5217" s="355">
        <v>45362</v>
      </c>
      <c r="B5217" s="355" t="s">
        <v>11494</v>
      </c>
      <c r="C5217" s="355" t="s">
        <v>11495</v>
      </c>
      <c r="D5217" s="355" t="s">
        <v>11496</v>
      </c>
      <c r="E5217" s="355" t="s">
        <v>11219</v>
      </c>
      <c r="F5217" s="355" t="s">
        <v>11220</v>
      </c>
      <c r="G5217" s="355" t="s">
        <v>11218</v>
      </c>
      <c r="H5217" s="355">
        <v>40834</v>
      </c>
      <c r="I5217" s="355">
        <f t="shared" si="91"/>
        <v>3</v>
      </c>
      <c r="J5217" s="355">
        <v>40834</v>
      </c>
      <c r="K5217" s="355">
        <v>22</v>
      </c>
      <c r="L5217" s="355" t="s">
        <v>408</v>
      </c>
      <c r="M5217" s="355" t="s">
        <v>13836</v>
      </c>
    </row>
    <row r="5218" spans="1:13">
      <c r="A5218" s="355">
        <v>45362</v>
      </c>
      <c r="B5218" s="355" t="s">
        <v>11497</v>
      </c>
      <c r="C5218" s="355" t="s">
        <v>11498</v>
      </c>
      <c r="D5218" s="355" t="s">
        <v>11499</v>
      </c>
      <c r="E5218" s="355" t="s">
        <v>11219</v>
      </c>
      <c r="F5218" s="355" t="s">
        <v>11220</v>
      </c>
      <c r="G5218" s="355" t="s">
        <v>11218</v>
      </c>
      <c r="H5218" s="355">
        <v>40127</v>
      </c>
      <c r="I5218" s="355">
        <f t="shared" si="91"/>
        <v>3</v>
      </c>
      <c r="J5218" s="355">
        <v>40127</v>
      </c>
      <c r="K5218" s="355">
        <v>21</v>
      </c>
      <c r="L5218" s="355" t="s">
        <v>408</v>
      </c>
      <c r="M5218" s="355" t="s">
        <v>13837</v>
      </c>
    </row>
    <row r="5219" spans="1:13">
      <c r="A5219" s="355">
        <v>45370</v>
      </c>
      <c r="B5219" s="355" t="s">
        <v>11500</v>
      </c>
      <c r="C5219" s="355" t="s">
        <v>11501</v>
      </c>
      <c r="D5219" s="355" t="s">
        <v>11502</v>
      </c>
      <c r="E5219" s="355" t="s">
        <v>11219</v>
      </c>
      <c r="F5219" s="355" t="s">
        <v>11220</v>
      </c>
      <c r="G5219" s="355" t="s">
        <v>11218</v>
      </c>
      <c r="H5219" s="355">
        <v>40634</v>
      </c>
      <c r="I5219" s="355">
        <f t="shared" si="91"/>
        <v>3</v>
      </c>
      <c r="J5219" s="355">
        <v>40634</v>
      </c>
      <c r="K5219" s="355">
        <v>22</v>
      </c>
      <c r="L5219" s="355" t="s">
        <v>408</v>
      </c>
      <c r="M5219" s="355" t="s">
        <v>13838</v>
      </c>
    </row>
    <row r="5220" spans="1:13">
      <c r="A5220" s="355">
        <v>45373</v>
      </c>
      <c r="B5220" s="355" t="s">
        <v>11503</v>
      </c>
      <c r="C5220" s="355" t="s">
        <v>11404</v>
      </c>
      <c r="D5220" s="355" t="s">
        <v>11504</v>
      </c>
      <c r="E5220" s="355" t="s">
        <v>11219</v>
      </c>
      <c r="F5220" s="355" t="s">
        <v>11220</v>
      </c>
      <c r="G5220" s="355" t="s">
        <v>11218</v>
      </c>
      <c r="H5220" s="355">
        <v>41801</v>
      </c>
      <c r="I5220" s="355">
        <f t="shared" si="91"/>
        <v>3</v>
      </c>
      <c r="J5220" s="355">
        <v>41801</v>
      </c>
      <c r="K5220" s="355">
        <v>23</v>
      </c>
      <c r="L5220" s="355" t="s">
        <v>408</v>
      </c>
      <c r="M5220" s="355" t="s">
        <v>13839</v>
      </c>
    </row>
    <row r="5221" spans="1:13">
      <c r="A5221" s="355">
        <v>45373</v>
      </c>
      <c r="B5221" s="355" t="s">
        <v>11505</v>
      </c>
      <c r="C5221" s="355" t="s">
        <v>11506</v>
      </c>
      <c r="D5221" s="355" t="s">
        <v>11507</v>
      </c>
      <c r="E5221" s="355" t="s">
        <v>11219</v>
      </c>
      <c r="F5221" s="355" t="s">
        <v>11220</v>
      </c>
      <c r="G5221" s="355" t="s">
        <v>11218</v>
      </c>
      <c r="H5221" s="355">
        <v>41774</v>
      </c>
      <c r="I5221" s="355">
        <f t="shared" si="91"/>
        <v>3</v>
      </c>
      <c r="J5221" s="355">
        <v>41774</v>
      </c>
      <c r="K5221" s="355">
        <v>22</v>
      </c>
      <c r="L5221" s="355" t="s">
        <v>408</v>
      </c>
      <c r="M5221" s="355" t="s">
        <v>13840</v>
      </c>
    </row>
    <row r="5222" spans="1:13">
      <c r="A5222" s="355">
        <v>45373</v>
      </c>
      <c r="B5222" s="355" t="s">
        <v>11508</v>
      </c>
      <c r="C5222" s="355" t="s">
        <v>11509</v>
      </c>
      <c r="D5222" s="355" t="s">
        <v>11510</v>
      </c>
      <c r="E5222" s="355" t="s">
        <v>11219</v>
      </c>
      <c r="F5222" s="355" t="s">
        <v>11220</v>
      </c>
      <c r="G5222" s="355" t="s">
        <v>11218</v>
      </c>
      <c r="H5222" s="355">
        <v>40614</v>
      </c>
      <c r="I5222" s="355">
        <f t="shared" si="91"/>
        <v>3</v>
      </c>
      <c r="J5222" s="355">
        <v>40614</v>
      </c>
      <c r="K5222" s="355">
        <v>22</v>
      </c>
      <c r="L5222" s="355" t="s">
        <v>408</v>
      </c>
      <c r="M5222" s="355" t="s">
        <v>13841</v>
      </c>
    </row>
    <row r="5223" spans="1:13">
      <c r="A5223" s="355">
        <v>45376</v>
      </c>
      <c r="B5223" s="355" t="s">
        <v>11511</v>
      </c>
      <c r="C5223" s="355" t="s">
        <v>11512</v>
      </c>
      <c r="D5223" s="355" t="s">
        <v>11513</v>
      </c>
      <c r="E5223" s="355" t="s">
        <v>11219</v>
      </c>
      <c r="F5223" s="355" t="s">
        <v>11220</v>
      </c>
      <c r="G5223" s="355" t="s">
        <v>11218</v>
      </c>
      <c r="H5223" s="355">
        <v>40794</v>
      </c>
      <c r="I5223" s="355">
        <f t="shared" si="91"/>
        <v>3</v>
      </c>
      <c r="J5223" s="355">
        <v>40794</v>
      </c>
      <c r="K5223" s="355">
        <v>22</v>
      </c>
      <c r="L5223" s="355" t="s">
        <v>408</v>
      </c>
      <c r="M5223" s="355" t="s">
        <v>13842</v>
      </c>
    </row>
    <row r="5224" spans="1:13">
      <c r="A5224" s="355">
        <v>45377</v>
      </c>
      <c r="B5224" s="355" t="s">
        <v>11514</v>
      </c>
      <c r="C5224" s="355" t="s">
        <v>11515</v>
      </c>
      <c r="D5224" s="355" t="s">
        <v>11516</v>
      </c>
      <c r="E5224" s="355" t="s">
        <v>11219</v>
      </c>
      <c r="F5224" s="355" t="s">
        <v>11220</v>
      </c>
      <c r="G5224" s="355" t="s">
        <v>11218</v>
      </c>
      <c r="H5224" s="355">
        <v>39834</v>
      </c>
      <c r="I5224" s="355">
        <f t="shared" si="91"/>
        <v>3</v>
      </c>
      <c r="J5224" s="355">
        <v>39834</v>
      </c>
      <c r="K5224" s="355">
        <v>22</v>
      </c>
      <c r="L5224" s="355" t="s">
        <v>408</v>
      </c>
      <c r="M5224" s="355" t="s">
        <v>13843</v>
      </c>
    </row>
    <row r="5225" spans="1:13">
      <c r="A5225" s="355">
        <v>45363</v>
      </c>
      <c r="B5225" s="355" t="s">
        <v>11517</v>
      </c>
      <c r="C5225" s="355" t="s">
        <v>11315</v>
      </c>
      <c r="D5225" s="355" t="s">
        <v>11518</v>
      </c>
      <c r="E5225" s="355" t="s">
        <v>11285</v>
      </c>
      <c r="F5225" s="355" t="s">
        <v>11286</v>
      </c>
      <c r="G5225" s="355" t="s">
        <v>11218</v>
      </c>
      <c r="H5225" s="355">
        <v>35340</v>
      </c>
      <c r="I5225" s="355">
        <f t="shared" si="91"/>
        <v>3</v>
      </c>
      <c r="J5225" s="355">
        <v>35340</v>
      </c>
      <c r="K5225" s="355">
        <v>20</v>
      </c>
      <c r="L5225" s="355" t="s">
        <v>408</v>
      </c>
      <c r="M5225" s="355" t="s">
        <v>13812</v>
      </c>
    </row>
    <row r="5226" spans="1:13">
      <c r="A5226" s="355">
        <v>45363</v>
      </c>
      <c r="B5226" s="355" t="s">
        <v>11519</v>
      </c>
      <c r="C5226" s="355" t="s">
        <v>11520</v>
      </c>
      <c r="D5226" s="355" t="s">
        <v>11521</v>
      </c>
      <c r="E5226" s="355" t="s">
        <v>11285</v>
      </c>
      <c r="F5226" s="355" t="s">
        <v>11286</v>
      </c>
      <c r="G5226" s="355" t="s">
        <v>11218</v>
      </c>
      <c r="H5226" s="355">
        <v>34600</v>
      </c>
      <c r="I5226" s="355">
        <f t="shared" si="91"/>
        <v>3</v>
      </c>
      <c r="J5226" s="355">
        <v>34600</v>
      </c>
      <c r="K5226" s="355">
        <v>20</v>
      </c>
      <c r="L5226" s="355" t="s">
        <v>408</v>
      </c>
      <c r="M5226" s="355" t="s">
        <v>13814</v>
      </c>
    </row>
    <row r="5227" spans="1:13">
      <c r="A5227" s="355">
        <v>45363</v>
      </c>
      <c r="B5227" s="355" t="s">
        <v>11522</v>
      </c>
      <c r="C5227" s="355" t="s">
        <v>11523</v>
      </c>
      <c r="D5227" s="355" t="s">
        <v>11524</v>
      </c>
      <c r="E5227" s="355" t="s">
        <v>11285</v>
      </c>
      <c r="F5227" s="355" t="s">
        <v>11286</v>
      </c>
      <c r="G5227" s="355" t="s">
        <v>11218</v>
      </c>
      <c r="H5227" s="355">
        <v>35580</v>
      </c>
      <c r="I5227" s="355">
        <f t="shared" si="91"/>
        <v>3</v>
      </c>
      <c r="J5227" s="355">
        <v>35580</v>
      </c>
      <c r="K5227" s="355">
        <v>20</v>
      </c>
      <c r="L5227" s="355" t="s">
        <v>408</v>
      </c>
      <c r="M5227" s="355" t="s">
        <v>13815</v>
      </c>
    </row>
    <row r="5228" spans="1:13">
      <c r="A5228" s="355">
        <v>45364</v>
      </c>
      <c r="B5228" s="355" t="s">
        <v>11525</v>
      </c>
      <c r="C5228" s="355" t="s">
        <v>11526</v>
      </c>
      <c r="D5228" s="355" t="s">
        <v>11527</v>
      </c>
      <c r="E5228" s="355" t="s">
        <v>11285</v>
      </c>
      <c r="F5228" s="355" t="s">
        <v>11286</v>
      </c>
      <c r="G5228" s="355" t="s">
        <v>11218</v>
      </c>
      <c r="H5228" s="355">
        <v>35620</v>
      </c>
      <c r="I5228" s="355">
        <f t="shared" si="91"/>
        <v>3</v>
      </c>
      <c r="J5228" s="355">
        <v>35620</v>
      </c>
      <c r="K5228" s="355">
        <v>20</v>
      </c>
      <c r="L5228" s="355" t="s">
        <v>408</v>
      </c>
      <c r="M5228" s="355" t="s">
        <v>13816</v>
      </c>
    </row>
    <row r="5229" spans="1:13">
      <c r="A5229" s="355">
        <v>45364</v>
      </c>
      <c r="B5229" s="355" t="s">
        <v>11528</v>
      </c>
      <c r="C5229" s="355" t="s">
        <v>11529</v>
      </c>
      <c r="D5229" s="355" t="s">
        <v>11530</v>
      </c>
      <c r="E5229" s="355" t="s">
        <v>11285</v>
      </c>
      <c r="F5229" s="355" t="s">
        <v>11286</v>
      </c>
      <c r="G5229" s="355" t="s">
        <v>11218</v>
      </c>
      <c r="H5229" s="355">
        <v>36340</v>
      </c>
      <c r="I5229" s="355">
        <f t="shared" si="91"/>
        <v>3</v>
      </c>
      <c r="J5229" s="355">
        <v>36340</v>
      </c>
      <c r="K5229" s="355">
        <v>20</v>
      </c>
      <c r="L5229" s="355" t="s">
        <v>408</v>
      </c>
      <c r="M5229" s="355" t="s">
        <v>13844</v>
      </c>
    </row>
    <row r="5230" spans="1:13">
      <c r="A5230" s="355">
        <v>45364</v>
      </c>
      <c r="B5230" s="355" t="s">
        <v>11531</v>
      </c>
      <c r="C5230" s="355" t="s">
        <v>11532</v>
      </c>
      <c r="D5230" s="355" t="s">
        <v>11533</v>
      </c>
      <c r="E5230" s="355" t="s">
        <v>11285</v>
      </c>
      <c r="F5230" s="355" t="s">
        <v>11286</v>
      </c>
      <c r="G5230" s="355" t="s">
        <v>11218</v>
      </c>
      <c r="H5230" s="355">
        <v>35700</v>
      </c>
      <c r="I5230" s="355">
        <f t="shared" ref="I5230:I5293" si="92">MONTH(A5230)</f>
        <v>3</v>
      </c>
      <c r="J5230" s="355">
        <v>35700</v>
      </c>
      <c r="K5230" s="355">
        <v>20</v>
      </c>
      <c r="L5230" s="355" t="s">
        <v>408</v>
      </c>
      <c r="M5230" s="355" t="s">
        <v>13818</v>
      </c>
    </row>
    <row r="5231" spans="1:13">
      <c r="A5231" s="355">
        <v>45365</v>
      </c>
      <c r="B5231" s="355" t="s">
        <v>11534</v>
      </c>
      <c r="C5231" s="355" t="s">
        <v>11417</v>
      </c>
      <c r="D5231" s="355" t="s">
        <v>11535</v>
      </c>
      <c r="E5231" s="355" t="s">
        <v>11285</v>
      </c>
      <c r="F5231" s="355" t="s">
        <v>11286</v>
      </c>
      <c r="G5231" s="355" t="s">
        <v>11218</v>
      </c>
      <c r="H5231" s="355">
        <v>36860</v>
      </c>
      <c r="I5231" s="355">
        <f t="shared" si="92"/>
        <v>3</v>
      </c>
      <c r="J5231" s="355">
        <v>36860</v>
      </c>
      <c r="K5231" s="355">
        <v>20</v>
      </c>
      <c r="L5231" s="355" t="s">
        <v>408</v>
      </c>
      <c r="M5231" s="355" t="s">
        <v>13845</v>
      </c>
    </row>
    <row r="5232" spans="1:13">
      <c r="A5232" s="355">
        <v>45365</v>
      </c>
      <c r="B5232" s="355" t="s">
        <v>11536</v>
      </c>
      <c r="C5232" s="355" t="s">
        <v>11537</v>
      </c>
      <c r="D5232" s="355" t="s">
        <v>11538</v>
      </c>
      <c r="E5232" s="355" t="s">
        <v>11285</v>
      </c>
      <c r="F5232" s="355" t="s">
        <v>11286</v>
      </c>
      <c r="G5232" s="355" t="s">
        <v>11218</v>
      </c>
      <c r="H5232" s="355">
        <v>35500</v>
      </c>
      <c r="I5232" s="355">
        <f t="shared" si="92"/>
        <v>3</v>
      </c>
      <c r="J5232" s="355">
        <v>35500</v>
      </c>
      <c r="K5232" s="355">
        <v>20</v>
      </c>
      <c r="L5232" s="355" t="s">
        <v>408</v>
      </c>
      <c r="M5232" s="355" t="s">
        <v>13846</v>
      </c>
    </row>
    <row r="5233" spans="1:13">
      <c r="A5233" s="355">
        <v>45365</v>
      </c>
      <c r="B5233" s="355" t="s">
        <v>11539</v>
      </c>
      <c r="C5233" s="355" t="s">
        <v>11540</v>
      </c>
      <c r="D5233" s="355" t="s">
        <v>11541</v>
      </c>
      <c r="E5233" s="355" t="s">
        <v>11285</v>
      </c>
      <c r="F5233" s="355" t="s">
        <v>11286</v>
      </c>
      <c r="G5233" s="355" t="s">
        <v>11218</v>
      </c>
      <c r="H5233" s="355">
        <v>33300</v>
      </c>
      <c r="I5233" s="355">
        <f t="shared" si="92"/>
        <v>3</v>
      </c>
      <c r="J5233" s="355">
        <v>33300</v>
      </c>
      <c r="K5233" s="355">
        <v>20</v>
      </c>
      <c r="L5233" s="355" t="s">
        <v>408</v>
      </c>
      <c r="M5233" s="355" t="s">
        <v>13847</v>
      </c>
    </row>
    <row r="5234" spans="1:13">
      <c r="A5234" s="355">
        <v>45377</v>
      </c>
      <c r="B5234" s="355" t="s">
        <v>11542</v>
      </c>
      <c r="C5234" s="355" t="s">
        <v>11543</v>
      </c>
      <c r="D5234" s="355" t="s">
        <v>11544</v>
      </c>
      <c r="E5234" s="355" t="s">
        <v>11216</v>
      </c>
      <c r="F5234" s="355" t="s">
        <v>11217</v>
      </c>
      <c r="G5234" s="355" t="s">
        <v>11218</v>
      </c>
      <c r="H5234" s="355">
        <v>40654</v>
      </c>
      <c r="I5234" s="355">
        <f t="shared" si="92"/>
        <v>3</v>
      </c>
      <c r="J5234" s="355">
        <v>40654</v>
      </c>
      <c r="K5234" s="355">
        <v>22</v>
      </c>
      <c r="L5234" s="355" t="s">
        <v>408</v>
      </c>
      <c r="M5234" s="355" t="s">
        <v>13848</v>
      </c>
    </row>
    <row r="5235" spans="1:13">
      <c r="A5235" s="355">
        <v>45383</v>
      </c>
      <c r="B5235" s="355" t="s">
        <v>11545</v>
      </c>
      <c r="C5235" s="355" t="s">
        <v>11520</v>
      </c>
      <c r="D5235" s="355" t="s">
        <v>11546</v>
      </c>
      <c r="E5235" s="355" t="s">
        <v>11216</v>
      </c>
      <c r="F5235" s="355" t="s">
        <v>11217</v>
      </c>
      <c r="G5235" s="355" t="s">
        <v>11218</v>
      </c>
      <c r="H5235" s="355">
        <v>41254</v>
      </c>
      <c r="I5235" s="355">
        <f t="shared" si="92"/>
        <v>4</v>
      </c>
      <c r="J5235" s="355">
        <v>41254</v>
      </c>
      <c r="K5235" s="355">
        <v>22</v>
      </c>
      <c r="L5235" s="355" t="s">
        <v>408</v>
      </c>
      <c r="M5235" s="355" t="s">
        <v>13849</v>
      </c>
    </row>
    <row r="5236" spans="1:13">
      <c r="A5236" s="355">
        <v>45383</v>
      </c>
      <c r="B5236" s="355" t="s">
        <v>11547</v>
      </c>
      <c r="C5236" s="355" t="s">
        <v>11529</v>
      </c>
      <c r="D5236" s="355" t="s">
        <v>11548</v>
      </c>
      <c r="E5236" s="355" t="s">
        <v>11216</v>
      </c>
      <c r="F5236" s="355" t="s">
        <v>11217</v>
      </c>
      <c r="G5236" s="355" t="s">
        <v>11218</v>
      </c>
      <c r="H5236" s="355">
        <v>42241</v>
      </c>
      <c r="I5236" s="355">
        <f t="shared" si="92"/>
        <v>4</v>
      </c>
      <c r="J5236" s="355">
        <v>42241</v>
      </c>
      <c r="K5236" s="355">
        <v>23</v>
      </c>
      <c r="L5236" s="355" t="s">
        <v>408</v>
      </c>
      <c r="M5236" s="355" t="s">
        <v>13850</v>
      </c>
    </row>
    <row r="5237" spans="1:13">
      <c r="A5237" s="355">
        <v>45383</v>
      </c>
      <c r="B5237" s="355" t="s">
        <v>11549</v>
      </c>
      <c r="C5237" s="355" t="s">
        <v>11550</v>
      </c>
      <c r="D5237" s="355" t="s">
        <v>11551</v>
      </c>
      <c r="E5237" s="355" t="s">
        <v>11216</v>
      </c>
      <c r="F5237" s="355" t="s">
        <v>11217</v>
      </c>
      <c r="G5237" s="355" t="s">
        <v>11218</v>
      </c>
      <c r="H5237" s="355">
        <v>40234</v>
      </c>
      <c r="I5237" s="355">
        <f t="shared" si="92"/>
        <v>4</v>
      </c>
      <c r="J5237" s="355">
        <v>40234</v>
      </c>
      <c r="K5237" s="355">
        <v>22</v>
      </c>
      <c r="L5237" s="355" t="s">
        <v>408</v>
      </c>
      <c r="M5237" s="355" t="s">
        <v>13851</v>
      </c>
    </row>
    <row r="5238" spans="1:13">
      <c r="A5238" s="355">
        <v>45383</v>
      </c>
      <c r="B5238" s="355" t="s">
        <v>11552</v>
      </c>
      <c r="C5238" s="355" t="s">
        <v>11553</v>
      </c>
      <c r="D5238" s="355" t="s">
        <v>11554</v>
      </c>
      <c r="E5238" s="355" t="s">
        <v>11219</v>
      </c>
      <c r="F5238" s="355" t="s">
        <v>11220</v>
      </c>
      <c r="G5238" s="355" t="s">
        <v>11218</v>
      </c>
      <c r="H5238" s="355">
        <v>41041</v>
      </c>
      <c r="I5238" s="355">
        <f t="shared" si="92"/>
        <v>4</v>
      </c>
      <c r="J5238" s="355">
        <v>41041</v>
      </c>
      <c r="K5238" s="355">
        <v>23</v>
      </c>
      <c r="L5238" s="355" t="s">
        <v>408</v>
      </c>
      <c r="M5238" s="355" t="s">
        <v>13852</v>
      </c>
    </row>
    <row r="5239" spans="1:13">
      <c r="A5239" s="355">
        <v>45383</v>
      </c>
      <c r="B5239" s="355" t="s">
        <v>11555</v>
      </c>
      <c r="C5239" s="355" t="s">
        <v>11556</v>
      </c>
      <c r="D5239" s="355" t="s">
        <v>11557</v>
      </c>
      <c r="E5239" s="355" t="s">
        <v>11219</v>
      </c>
      <c r="F5239" s="355" t="s">
        <v>11220</v>
      </c>
      <c r="G5239" s="355" t="s">
        <v>11218</v>
      </c>
      <c r="H5239" s="355">
        <v>41021</v>
      </c>
      <c r="I5239" s="355">
        <f t="shared" si="92"/>
        <v>4</v>
      </c>
      <c r="J5239" s="355">
        <v>41021</v>
      </c>
      <c r="K5239" s="355">
        <v>23</v>
      </c>
      <c r="L5239" s="355" t="s">
        <v>408</v>
      </c>
      <c r="M5239" s="355" t="s">
        <v>13853</v>
      </c>
    </row>
    <row r="5240" spans="1:13">
      <c r="A5240" s="355">
        <v>45383</v>
      </c>
      <c r="B5240" s="355" t="s">
        <v>11558</v>
      </c>
      <c r="C5240" s="355" t="s">
        <v>11526</v>
      </c>
      <c r="D5240" s="355" t="s">
        <v>11559</v>
      </c>
      <c r="E5240" s="355" t="s">
        <v>11219</v>
      </c>
      <c r="F5240" s="355" t="s">
        <v>11220</v>
      </c>
      <c r="G5240" s="355" t="s">
        <v>11218</v>
      </c>
      <c r="H5240" s="355">
        <v>41741</v>
      </c>
      <c r="I5240" s="355">
        <f t="shared" si="92"/>
        <v>4</v>
      </c>
      <c r="J5240" s="355">
        <v>41741</v>
      </c>
      <c r="K5240" s="355">
        <v>23</v>
      </c>
      <c r="L5240" s="355" t="s">
        <v>408</v>
      </c>
      <c r="M5240" s="355" t="s">
        <v>13854</v>
      </c>
    </row>
    <row r="5241" spans="1:13">
      <c r="A5241" s="355">
        <v>45385</v>
      </c>
      <c r="B5241" s="355" t="s">
        <v>11560</v>
      </c>
      <c r="C5241" s="355" t="s">
        <v>11561</v>
      </c>
      <c r="D5241" s="355" t="s">
        <v>11562</v>
      </c>
      <c r="E5241" s="355" t="s">
        <v>11219</v>
      </c>
      <c r="F5241" s="355" t="s">
        <v>11220</v>
      </c>
      <c r="G5241" s="355" t="s">
        <v>11218</v>
      </c>
      <c r="H5241" s="355">
        <v>40894</v>
      </c>
      <c r="I5241" s="355">
        <f t="shared" si="92"/>
        <v>4</v>
      </c>
      <c r="J5241" s="355">
        <v>40894</v>
      </c>
      <c r="K5241" s="355">
        <v>22</v>
      </c>
      <c r="L5241" s="355" t="s">
        <v>408</v>
      </c>
      <c r="M5241" s="355" t="s">
        <v>13855</v>
      </c>
    </row>
    <row r="5242" spans="1:13">
      <c r="A5242" s="355">
        <v>45386</v>
      </c>
      <c r="B5242" s="355" t="s">
        <v>11563</v>
      </c>
      <c r="C5242" s="355" t="s">
        <v>11404</v>
      </c>
      <c r="D5242" s="355" t="s">
        <v>11564</v>
      </c>
      <c r="E5242" s="355" t="s">
        <v>11219</v>
      </c>
      <c r="F5242" s="355" t="s">
        <v>11220</v>
      </c>
      <c r="G5242" s="355" t="s">
        <v>11218</v>
      </c>
      <c r="H5242" s="355">
        <v>40314</v>
      </c>
      <c r="I5242" s="355">
        <f t="shared" si="92"/>
        <v>4</v>
      </c>
      <c r="J5242" s="355">
        <v>40314</v>
      </c>
      <c r="K5242" s="355">
        <v>22</v>
      </c>
      <c r="L5242" s="355" t="s">
        <v>408</v>
      </c>
      <c r="M5242" s="355" t="s">
        <v>13856</v>
      </c>
    </row>
    <row r="5243" spans="1:13">
      <c r="A5243" s="355">
        <v>45387</v>
      </c>
      <c r="B5243" s="355" t="s">
        <v>11565</v>
      </c>
      <c r="C5243" s="355" t="s">
        <v>11566</v>
      </c>
      <c r="D5243" s="355" t="s">
        <v>11567</v>
      </c>
      <c r="E5243" s="355" t="s">
        <v>11219</v>
      </c>
      <c r="F5243" s="355" t="s">
        <v>11220</v>
      </c>
      <c r="G5243" s="355" t="s">
        <v>11218</v>
      </c>
      <c r="H5243" s="355">
        <v>41534</v>
      </c>
      <c r="I5243" s="355">
        <f t="shared" si="92"/>
        <v>4</v>
      </c>
      <c r="J5243" s="355">
        <v>41534</v>
      </c>
      <c r="K5243" s="355">
        <v>22</v>
      </c>
      <c r="L5243" s="355" t="s">
        <v>408</v>
      </c>
      <c r="M5243" s="355" t="s">
        <v>13857</v>
      </c>
    </row>
    <row r="5244" spans="1:13">
      <c r="A5244" s="355">
        <v>45390</v>
      </c>
      <c r="B5244" s="355" t="s">
        <v>11568</v>
      </c>
      <c r="C5244" s="355" t="s">
        <v>11227</v>
      </c>
      <c r="D5244" s="355" t="s">
        <v>11569</v>
      </c>
      <c r="E5244" s="355" t="s">
        <v>11219</v>
      </c>
      <c r="F5244" s="355" t="s">
        <v>11220</v>
      </c>
      <c r="G5244" s="355" t="s">
        <v>11218</v>
      </c>
      <c r="H5244" s="355">
        <v>39994</v>
      </c>
      <c r="I5244" s="355">
        <f t="shared" si="92"/>
        <v>4</v>
      </c>
      <c r="J5244" s="355">
        <v>39994</v>
      </c>
      <c r="K5244" s="355">
        <v>22</v>
      </c>
      <c r="L5244" s="355" t="s">
        <v>408</v>
      </c>
      <c r="M5244" s="355" t="s">
        <v>13858</v>
      </c>
    </row>
    <row r="5245" spans="1:13">
      <c r="A5245" s="355">
        <v>45390</v>
      </c>
      <c r="B5245" s="355" t="s">
        <v>11570</v>
      </c>
      <c r="C5245" s="355" t="s">
        <v>11224</v>
      </c>
      <c r="D5245" s="355" t="s">
        <v>11571</v>
      </c>
      <c r="E5245" s="355" t="s">
        <v>11219</v>
      </c>
      <c r="F5245" s="355" t="s">
        <v>11220</v>
      </c>
      <c r="G5245" s="355" t="s">
        <v>11218</v>
      </c>
      <c r="H5245" s="355">
        <v>40634</v>
      </c>
      <c r="I5245" s="355">
        <f t="shared" si="92"/>
        <v>4</v>
      </c>
      <c r="J5245" s="355">
        <v>40634</v>
      </c>
      <c r="K5245" s="355">
        <v>22</v>
      </c>
      <c r="L5245" s="355" t="s">
        <v>408</v>
      </c>
      <c r="M5245" s="355" t="s">
        <v>13859</v>
      </c>
    </row>
    <row r="5246" spans="1:13">
      <c r="A5246" s="355">
        <v>45391</v>
      </c>
      <c r="B5246" s="355" t="s">
        <v>11572</v>
      </c>
      <c r="C5246" s="355" t="s">
        <v>11573</v>
      </c>
      <c r="D5246" s="355" t="s">
        <v>11574</v>
      </c>
      <c r="E5246" s="355" t="s">
        <v>11219</v>
      </c>
      <c r="F5246" s="355" t="s">
        <v>11220</v>
      </c>
      <c r="G5246" s="355" t="s">
        <v>11218</v>
      </c>
      <c r="H5246" s="355">
        <v>41761</v>
      </c>
      <c r="I5246" s="355">
        <f t="shared" si="92"/>
        <v>4</v>
      </c>
      <c r="J5246" s="355">
        <v>41761</v>
      </c>
      <c r="K5246" s="355">
        <v>23</v>
      </c>
      <c r="L5246" s="355" t="s">
        <v>408</v>
      </c>
      <c r="M5246" s="355" t="s">
        <v>13860</v>
      </c>
    </row>
    <row r="5247" spans="1:13">
      <c r="A5247" s="355">
        <v>45392</v>
      </c>
      <c r="B5247" s="355" t="s">
        <v>11575</v>
      </c>
      <c r="C5247" s="355" t="s">
        <v>11576</v>
      </c>
      <c r="D5247" s="355" t="s">
        <v>11577</v>
      </c>
      <c r="E5247" s="355" t="s">
        <v>11219</v>
      </c>
      <c r="F5247" s="355" t="s">
        <v>11220</v>
      </c>
      <c r="G5247" s="355" t="s">
        <v>11218</v>
      </c>
      <c r="H5247" s="355">
        <v>41914</v>
      </c>
      <c r="I5247" s="355">
        <f t="shared" si="92"/>
        <v>4</v>
      </c>
      <c r="J5247" s="355">
        <v>41914</v>
      </c>
      <c r="K5247" s="355">
        <v>22</v>
      </c>
      <c r="L5247" s="355" t="s">
        <v>408</v>
      </c>
      <c r="M5247" s="355" t="s">
        <v>13861</v>
      </c>
    </row>
    <row r="5248" spans="1:13">
      <c r="A5248" s="355">
        <v>45393</v>
      </c>
      <c r="B5248" s="355" t="s">
        <v>11578</v>
      </c>
      <c r="C5248" s="355" t="s">
        <v>11579</v>
      </c>
      <c r="D5248" s="355" t="s">
        <v>11580</v>
      </c>
      <c r="E5248" s="355" t="s">
        <v>11219</v>
      </c>
      <c r="F5248" s="355" t="s">
        <v>11220</v>
      </c>
      <c r="G5248" s="355" t="s">
        <v>11218</v>
      </c>
      <c r="H5248" s="355">
        <v>42401</v>
      </c>
      <c r="I5248" s="355">
        <f t="shared" si="92"/>
        <v>4</v>
      </c>
      <c r="J5248" s="355">
        <v>42401</v>
      </c>
      <c r="K5248" s="355">
        <v>23</v>
      </c>
      <c r="L5248" s="355" t="s">
        <v>408</v>
      </c>
      <c r="M5248" s="355" t="s">
        <v>13862</v>
      </c>
    </row>
    <row r="5249" spans="1:13">
      <c r="A5249" s="355">
        <v>45393</v>
      </c>
      <c r="B5249" s="355" t="s">
        <v>11581</v>
      </c>
      <c r="C5249" s="355" t="s">
        <v>11582</v>
      </c>
      <c r="D5249" s="355" t="s">
        <v>11583</v>
      </c>
      <c r="E5249" s="355" t="s">
        <v>11219</v>
      </c>
      <c r="F5249" s="355" t="s">
        <v>11220</v>
      </c>
      <c r="G5249" s="355" t="s">
        <v>11218</v>
      </c>
      <c r="H5249" s="355">
        <v>42201</v>
      </c>
      <c r="I5249" s="355">
        <f t="shared" si="92"/>
        <v>4</v>
      </c>
      <c r="J5249" s="355">
        <v>42201</v>
      </c>
      <c r="K5249" s="355">
        <v>23</v>
      </c>
      <c r="L5249" s="355" t="s">
        <v>408</v>
      </c>
      <c r="M5249" s="355" t="s">
        <v>13863</v>
      </c>
    </row>
    <row r="5250" spans="1:13">
      <c r="A5250" s="355">
        <v>45394</v>
      </c>
      <c r="B5250" s="355" t="s">
        <v>11584</v>
      </c>
      <c r="C5250" s="355" t="s">
        <v>11585</v>
      </c>
      <c r="D5250" s="355" t="s">
        <v>11586</v>
      </c>
      <c r="E5250" s="355" t="s">
        <v>11219</v>
      </c>
      <c r="F5250" s="355" t="s">
        <v>11220</v>
      </c>
      <c r="G5250" s="355" t="s">
        <v>11218</v>
      </c>
      <c r="H5250" s="355">
        <v>40014</v>
      </c>
      <c r="I5250" s="355">
        <f t="shared" si="92"/>
        <v>4</v>
      </c>
      <c r="J5250" s="355">
        <v>40014</v>
      </c>
      <c r="K5250" s="355">
        <v>22</v>
      </c>
      <c r="L5250" s="355" t="s">
        <v>408</v>
      </c>
      <c r="M5250" s="355" t="s">
        <v>13864</v>
      </c>
    </row>
    <row r="5251" spans="1:13">
      <c r="A5251" s="355">
        <v>45397</v>
      </c>
      <c r="B5251" s="355" t="s">
        <v>11587</v>
      </c>
      <c r="C5251" s="355" t="s">
        <v>11556</v>
      </c>
      <c r="D5251" s="355" t="s">
        <v>11588</v>
      </c>
      <c r="E5251" s="355" t="s">
        <v>11219</v>
      </c>
      <c r="F5251" s="355" t="s">
        <v>11220</v>
      </c>
      <c r="G5251" s="355" t="s">
        <v>11218</v>
      </c>
      <c r="H5251" s="355">
        <v>42181</v>
      </c>
      <c r="I5251" s="355">
        <f t="shared" si="92"/>
        <v>4</v>
      </c>
      <c r="J5251" s="355">
        <v>42181</v>
      </c>
      <c r="K5251" s="355">
        <v>23</v>
      </c>
      <c r="L5251" s="355" t="s">
        <v>408</v>
      </c>
      <c r="M5251" s="355" t="s">
        <v>13865</v>
      </c>
    </row>
    <row r="5252" spans="1:13">
      <c r="A5252" s="355">
        <v>45390</v>
      </c>
      <c r="B5252" s="355" t="s">
        <v>11589</v>
      </c>
      <c r="C5252" s="355" t="s">
        <v>11590</v>
      </c>
      <c r="D5252" s="355" t="s">
        <v>11591</v>
      </c>
      <c r="E5252" s="355" t="s">
        <v>11231</v>
      </c>
      <c r="F5252" s="355" t="s">
        <v>11232</v>
      </c>
      <c r="G5252" s="355" t="s">
        <v>11218</v>
      </c>
      <c r="H5252" s="355">
        <v>40494</v>
      </c>
      <c r="I5252" s="355">
        <f t="shared" si="92"/>
        <v>4</v>
      </c>
      <c r="J5252" s="355">
        <v>40494</v>
      </c>
      <c r="K5252" s="355">
        <v>22</v>
      </c>
      <c r="L5252" s="355" t="s">
        <v>408</v>
      </c>
      <c r="M5252" s="355" t="s">
        <v>13866</v>
      </c>
    </row>
    <row r="5253" spans="1:13">
      <c r="A5253" s="355">
        <v>45391</v>
      </c>
      <c r="B5253" s="355" t="s">
        <v>11592</v>
      </c>
      <c r="C5253" s="355" t="s">
        <v>11593</v>
      </c>
      <c r="D5253" s="355" t="s">
        <v>11594</v>
      </c>
      <c r="E5253" s="355" t="s">
        <v>11231</v>
      </c>
      <c r="F5253" s="355" t="s">
        <v>11232</v>
      </c>
      <c r="G5253" s="355" t="s">
        <v>11218</v>
      </c>
      <c r="H5253" s="355">
        <v>40214</v>
      </c>
      <c r="I5253" s="355">
        <f t="shared" si="92"/>
        <v>4</v>
      </c>
      <c r="J5253" s="355">
        <v>40214</v>
      </c>
      <c r="K5253" s="355">
        <v>22</v>
      </c>
      <c r="L5253" s="355" t="s">
        <v>408</v>
      </c>
      <c r="M5253" s="355" t="s">
        <v>13867</v>
      </c>
    </row>
    <row r="5254" spans="1:13">
      <c r="A5254" s="355">
        <v>45392</v>
      </c>
      <c r="B5254" s="355" t="s">
        <v>11595</v>
      </c>
      <c r="C5254" s="355" t="s">
        <v>11509</v>
      </c>
      <c r="D5254" s="355" t="s">
        <v>11596</v>
      </c>
      <c r="E5254" s="355" t="s">
        <v>11231</v>
      </c>
      <c r="F5254" s="355" t="s">
        <v>11232</v>
      </c>
      <c r="G5254" s="355" t="s">
        <v>11218</v>
      </c>
      <c r="H5254" s="355">
        <v>40554</v>
      </c>
      <c r="I5254" s="355">
        <f t="shared" si="92"/>
        <v>4</v>
      </c>
      <c r="J5254" s="355">
        <v>40554</v>
      </c>
      <c r="K5254" s="355">
        <v>22</v>
      </c>
      <c r="L5254" s="355" t="s">
        <v>408</v>
      </c>
      <c r="M5254" s="355" t="s">
        <v>13868</v>
      </c>
    </row>
    <row r="5255" spans="1:13">
      <c r="A5255" s="355">
        <v>45392</v>
      </c>
      <c r="B5255" s="355" t="s">
        <v>11597</v>
      </c>
      <c r="C5255" s="355" t="s">
        <v>11598</v>
      </c>
      <c r="D5255" s="355" t="s">
        <v>11599</v>
      </c>
      <c r="E5255" s="355" t="s">
        <v>11231</v>
      </c>
      <c r="F5255" s="355" t="s">
        <v>11232</v>
      </c>
      <c r="G5255" s="355" t="s">
        <v>11218</v>
      </c>
      <c r="H5255" s="355">
        <v>40992</v>
      </c>
      <c r="I5255" s="355">
        <f t="shared" si="92"/>
        <v>4</v>
      </c>
      <c r="J5255" s="355">
        <v>40992</v>
      </c>
      <c r="K5255" s="355">
        <v>22</v>
      </c>
      <c r="L5255" s="355" t="s">
        <v>408</v>
      </c>
      <c r="M5255" s="355" t="s">
        <v>13869</v>
      </c>
    </row>
    <row r="5256" spans="1:13">
      <c r="A5256" s="355">
        <v>45393</v>
      </c>
      <c r="B5256" s="355" t="s">
        <v>519</v>
      </c>
      <c r="C5256" s="355" t="s">
        <v>11600</v>
      </c>
      <c r="D5256" s="355" t="s">
        <v>11601</v>
      </c>
      <c r="E5256" s="355" t="s">
        <v>11231</v>
      </c>
      <c r="F5256" s="355" t="s">
        <v>11232</v>
      </c>
      <c r="G5256" s="355" t="s">
        <v>11218</v>
      </c>
      <c r="H5256" s="355">
        <v>40961</v>
      </c>
      <c r="I5256" s="355">
        <f t="shared" si="92"/>
        <v>4</v>
      </c>
      <c r="J5256" s="355">
        <v>40961</v>
      </c>
      <c r="K5256" s="355">
        <v>23</v>
      </c>
      <c r="L5256" s="355" t="s">
        <v>408</v>
      </c>
      <c r="M5256" s="355" t="s">
        <v>13870</v>
      </c>
    </row>
    <row r="5257" spans="1:13">
      <c r="A5257" s="355">
        <v>45394</v>
      </c>
      <c r="B5257" s="355" t="s">
        <v>11602</v>
      </c>
      <c r="C5257" s="355" t="s">
        <v>11603</v>
      </c>
      <c r="D5257" s="355" t="s">
        <v>11604</v>
      </c>
      <c r="E5257" s="355" t="s">
        <v>11231</v>
      </c>
      <c r="F5257" s="355" t="s">
        <v>11232</v>
      </c>
      <c r="G5257" s="355" t="s">
        <v>11218</v>
      </c>
      <c r="H5257" s="355">
        <v>39794</v>
      </c>
      <c r="I5257" s="355">
        <f t="shared" si="92"/>
        <v>4</v>
      </c>
      <c r="J5257" s="355">
        <v>39794</v>
      </c>
      <c r="K5257" s="355">
        <v>22</v>
      </c>
      <c r="L5257" s="355" t="s">
        <v>408</v>
      </c>
      <c r="M5257" s="355" t="s">
        <v>13871</v>
      </c>
    </row>
    <row r="5258" spans="1:13">
      <c r="A5258" s="355">
        <v>45397</v>
      </c>
      <c r="B5258" s="355" t="s">
        <v>11605</v>
      </c>
      <c r="C5258" s="355" t="s">
        <v>11606</v>
      </c>
      <c r="D5258" s="355" t="s">
        <v>11607</v>
      </c>
      <c r="E5258" s="355" t="s">
        <v>11231</v>
      </c>
      <c r="F5258" s="355" t="s">
        <v>11232</v>
      </c>
      <c r="G5258" s="355" t="s">
        <v>11218</v>
      </c>
      <c r="H5258" s="355">
        <v>40020</v>
      </c>
      <c r="I5258" s="355">
        <f t="shared" si="92"/>
        <v>4</v>
      </c>
      <c r="J5258" s="355">
        <v>40020</v>
      </c>
      <c r="K5258" s="355">
        <v>20</v>
      </c>
      <c r="L5258" s="355" t="s">
        <v>408</v>
      </c>
      <c r="M5258" s="355" t="s">
        <v>13872</v>
      </c>
    </row>
    <row r="5259" spans="1:13">
      <c r="A5259" s="355">
        <v>45398</v>
      </c>
      <c r="B5259" s="355" t="s">
        <v>11608</v>
      </c>
      <c r="C5259" s="355" t="s">
        <v>11609</v>
      </c>
      <c r="D5259" s="355" t="s">
        <v>11610</v>
      </c>
      <c r="E5259" s="355" t="s">
        <v>11219</v>
      </c>
      <c r="F5259" s="355" t="s">
        <v>11220</v>
      </c>
      <c r="G5259" s="355" t="s">
        <v>11218</v>
      </c>
      <c r="H5259" s="355">
        <v>41821</v>
      </c>
      <c r="I5259" s="355">
        <f t="shared" si="92"/>
        <v>4</v>
      </c>
      <c r="J5259" s="355">
        <v>41821</v>
      </c>
      <c r="K5259" s="355">
        <v>23</v>
      </c>
      <c r="L5259" s="355" t="s">
        <v>408</v>
      </c>
      <c r="M5259" s="355" t="s">
        <v>13873</v>
      </c>
    </row>
    <row r="5260" spans="1:13">
      <c r="A5260" s="355">
        <v>45400</v>
      </c>
      <c r="B5260" s="355" t="s">
        <v>11611</v>
      </c>
      <c r="C5260" s="355" t="s">
        <v>11515</v>
      </c>
      <c r="D5260" s="355" t="s">
        <v>11612</v>
      </c>
      <c r="E5260" s="355" t="s">
        <v>11219</v>
      </c>
      <c r="F5260" s="355" t="s">
        <v>11220</v>
      </c>
      <c r="G5260" s="355" t="s">
        <v>11218</v>
      </c>
      <c r="H5260" s="355">
        <v>40161</v>
      </c>
      <c r="I5260" s="355">
        <f t="shared" si="92"/>
        <v>4</v>
      </c>
      <c r="J5260" s="355">
        <v>40161</v>
      </c>
      <c r="K5260" s="355">
        <v>23</v>
      </c>
      <c r="L5260" s="355" t="s">
        <v>408</v>
      </c>
      <c r="M5260" s="355" t="s">
        <v>13874</v>
      </c>
    </row>
    <row r="5261" spans="1:13">
      <c r="A5261" s="355">
        <v>45404</v>
      </c>
      <c r="B5261" s="355" t="s">
        <v>11613</v>
      </c>
      <c r="C5261" s="355" t="s">
        <v>11614</v>
      </c>
      <c r="D5261" s="355" t="s">
        <v>11615</v>
      </c>
      <c r="E5261" s="355" t="s">
        <v>11219</v>
      </c>
      <c r="F5261" s="355" t="s">
        <v>11220</v>
      </c>
      <c r="G5261" s="355" t="s">
        <v>11218</v>
      </c>
      <c r="H5261" s="355">
        <v>41788</v>
      </c>
      <c r="I5261" s="355">
        <f t="shared" si="92"/>
        <v>4</v>
      </c>
      <c r="J5261" s="355">
        <v>41788</v>
      </c>
      <c r="K5261" s="355">
        <v>24</v>
      </c>
      <c r="L5261" s="355" t="s">
        <v>408</v>
      </c>
      <c r="M5261" s="355" t="s">
        <v>13875</v>
      </c>
    </row>
    <row r="5262" spans="1:13">
      <c r="A5262" s="355">
        <v>45406</v>
      </c>
      <c r="B5262" s="355" t="s">
        <v>11616</v>
      </c>
      <c r="C5262" s="355" t="s">
        <v>11617</v>
      </c>
      <c r="D5262" s="355" t="s">
        <v>11618</v>
      </c>
      <c r="E5262" s="355" t="s">
        <v>11219</v>
      </c>
      <c r="F5262" s="355" t="s">
        <v>11220</v>
      </c>
      <c r="G5262" s="355" t="s">
        <v>11218</v>
      </c>
      <c r="H5262" s="355">
        <v>38374</v>
      </c>
      <c r="I5262" s="355">
        <f t="shared" si="92"/>
        <v>4</v>
      </c>
      <c r="J5262" s="355">
        <v>38374</v>
      </c>
      <c r="K5262" s="355">
        <v>22</v>
      </c>
      <c r="L5262" s="355" t="s">
        <v>408</v>
      </c>
      <c r="M5262" s="355" t="s">
        <v>13876</v>
      </c>
    </row>
    <row r="5263" spans="1:13">
      <c r="A5263" s="355">
        <v>45408</v>
      </c>
      <c r="B5263" s="355" t="s">
        <v>11619</v>
      </c>
      <c r="C5263" s="355" t="s">
        <v>11620</v>
      </c>
      <c r="D5263" s="355" t="s">
        <v>11621</v>
      </c>
      <c r="E5263" s="355" t="s">
        <v>11219</v>
      </c>
      <c r="F5263" s="355" t="s">
        <v>11220</v>
      </c>
      <c r="G5263" s="355" t="s">
        <v>11218</v>
      </c>
      <c r="H5263" s="355">
        <v>40741</v>
      </c>
      <c r="I5263" s="355">
        <f t="shared" si="92"/>
        <v>4</v>
      </c>
      <c r="J5263" s="355">
        <v>40741</v>
      </c>
      <c r="K5263" s="355">
        <v>23</v>
      </c>
      <c r="L5263" s="355" t="s">
        <v>408</v>
      </c>
      <c r="M5263" s="355" t="s">
        <v>13877</v>
      </c>
    </row>
    <row r="5264" spans="1:13">
      <c r="A5264" s="355">
        <v>45398</v>
      </c>
      <c r="B5264" s="355" t="s">
        <v>11622</v>
      </c>
      <c r="C5264" s="355" t="s">
        <v>11623</v>
      </c>
      <c r="D5264" s="355" t="s">
        <v>11624</v>
      </c>
      <c r="E5264" s="355" t="s">
        <v>11216</v>
      </c>
      <c r="F5264" s="355" t="s">
        <v>11217</v>
      </c>
      <c r="G5264" s="355" t="s">
        <v>11218</v>
      </c>
      <c r="H5264" s="355">
        <v>40481</v>
      </c>
      <c r="I5264" s="355">
        <f t="shared" si="92"/>
        <v>4</v>
      </c>
      <c r="J5264" s="355">
        <v>40481</v>
      </c>
      <c r="K5264" s="355">
        <v>23</v>
      </c>
      <c r="L5264" s="355" t="s">
        <v>408</v>
      </c>
      <c r="M5264" s="355" t="s">
        <v>13878</v>
      </c>
    </row>
    <row r="5265" spans="1:13">
      <c r="A5265" s="355">
        <v>45400</v>
      </c>
      <c r="B5265" s="355" t="s">
        <v>11625</v>
      </c>
      <c r="C5265" s="355" t="s">
        <v>11626</v>
      </c>
      <c r="D5265" s="355" t="s">
        <v>11627</v>
      </c>
      <c r="E5265" s="355" t="s">
        <v>11216</v>
      </c>
      <c r="F5265" s="355" t="s">
        <v>11217</v>
      </c>
      <c r="G5265" s="355" t="s">
        <v>11218</v>
      </c>
      <c r="H5265" s="355">
        <v>42221</v>
      </c>
      <c r="I5265" s="355">
        <f t="shared" si="92"/>
        <v>4</v>
      </c>
      <c r="J5265" s="355">
        <v>42221</v>
      </c>
      <c r="K5265" s="355">
        <v>23</v>
      </c>
      <c r="L5265" s="355" t="s">
        <v>408</v>
      </c>
      <c r="M5265" s="355" t="s">
        <v>13879</v>
      </c>
    </row>
    <row r="5266" spans="1:13">
      <c r="A5266" s="355">
        <v>45399</v>
      </c>
      <c r="B5266" s="355" t="s">
        <v>11628</v>
      </c>
      <c r="C5266" s="355" t="s">
        <v>11629</v>
      </c>
      <c r="D5266" s="355" t="s">
        <v>11630</v>
      </c>
      <c r="E5266" s="355" t="s">
        <v>11216</v>
      </c>
      <c r="F5266" s="355" t="s">
        <v>11217</v>
      </c>
      <c r="G5266" s="355" t="s">
        <v>11218</v>
      </c>
      <c r="H5266" s="355">
        <v>41521</v>
      </c>
      <c r="I5266" s="355">
        <f t="shared" si="92"/>
        <v>4</v>
      </c>
      <c r="J5266" s="355">
        <v>41521</v>
      </c>
      <c r="K5266" s="355">
        <v>23</v>
      </c>
      <c r="L5266" s="355" t="s">
        <v>408</v>
      </c>
      <c r="M5266" s="355" t="s">
        <v>13880</v>
      </c>
    </row>
    <row r="5267" spans="1:13">
      <c r="A5267" s="355">
        <v>45401</v>
      </c>
      <c r="B5267" s="355" t="s">
        <v>11631</v>
      </c>
      <c r="C5267" s="355" t="s">
        <v>11632</v>
      </c>
      <c r="D5267" s="355" t="s">
        <v>11633</v>
      </c>
      <c r="E5267" s="355" t="s">
        <v>11216</v>
      </c>
      <c r="F5267" s="355" t="s">
        <v>11217</v>
      </c>
      <c r="G5267" s="355" t="s">
        <v>11218</v>
      </c>
      <c r="H5267" s="355">
        <v>41061</v>
      </c>
      <c r="I5267" s="355">
        <f t="shared" si="92"/>
        <v>4</v>
      </c>
      <c r="J5267" s="355">
        <v>41061</v>
      </c>
      <c r="K5267" s="355">
        <v>23</v>
      </c>
      <c r="L5267" s="355" t="s">
        <v>408</v>
      </c>
      <c r="M5267" s="355" t="s">
        <v>13881</v>
      </c>
    </row>
    <row r="5268" spans="1:13">
      <c r="A5268" s="355">
        <v>45401</v>
      </c>
      <c r="B5268" s="355" t="s">
        <v>11634</v>
      </c>
      <c r="C5268" s="355" t="s">
        <v>11635</v>
      </c>
      <c r="D5268" s="355" t="s">
        <v>11636</v>
      </c>
      <c r="E5268" s="355" t="s">
        <v>11216</v>
      </c>
      <c r="F5268" s="355" t="s">
        <v>11217</v>
      </c>
      <c r="G5268" s="355" t="s">
        <v>11218</v>
      </c>
      <c r="H5268" s="355">
        <v>42048</v>
      </c>
      <c r="I5268" s="355">
        <f t="shared" si="92"/>
        <v>4</v>
      </c>
      <c r="J5268" s="355">
        <v>42048</v>
      </c>
      <c r="K5268" s="355">
        <v>24</v>
      </c>
      <c r="L5268" s="355" t="s">
        <v>408</v>
      </c>
      <c r="M5268" s="355" t="s">
        <v>13875</v>
      </c>
    </row>
    <row r="5269" spans="1:13">
      <c r="A5269" s="355">
        <v>45404</v>
      </c>
      <c r="B5269" s="355" t="s">
        <v>11637</v>
      </c>
      <c r="C5269" s="355" t="s">
        <v>11638</v>
      </c>
      <c r="D5269" s="355" t="s">
        <v>11639</v>
      </c>
      <c r="E5269" s="355" t="s">
        <v>11231</v>
      </c>
      <c r="F5269" s="355" t="s">
        <v>11232</v>
      </c>
      <c r="G5269" s="355" t="s">
        <v>11218</v>
      </c>
      <c r="H5269" s="355">
        <v>40981</v>
      </c>
      <c r="I5269" s="355">
        <f t="shared" si="92"/>
        <v>4</v>
      </c>
      <c r="J5269" s="355">
        <v>40981</v>
      </c>
      <c r="K5269" s="355">
        <v>23</v>
      </c>
      <c r="L5269" s="355" t="s">
        <v>408</v>
      </c>
      <c r="M5269" s="355" t="s">
        <v>13882</v>
      </c>
    </row>
    <row r="5270" spans="1:13">
      <c r="A5270" s="355">
        <v>45406</v>
      </c>
      <c r="B5270" s="355" t="s">
        <v>11640</v>
      </c>
      <c r="C5270" s="355" t="s">
        <v>11641</v>
      </c>
      <c r="D5270" s="355" t="s">
        <v>11642</v>
      </c>
      <c r="E5270" s="355" t="s">
        <v>11231</v>
      </c>
      <c r="F5270" s="355" t="s">
        <v>11232</v>
      </c>
      <c r="G5270" s="355" t="s">
        <v>11218</v>
      </c>
      <c r="H5270" s="355">
        <v>40801</v>
      </c>
      <c r="I5270" s="355">
        <f t="shared" si="92"/>
        <v>4</v>
      </c>
      <c r="J5270" s="355">
        <v>40801</v>
      </c>
      <c r="K5270" s="355">
        <v>23</v>
      </c>
      <c r="L5270" s="355" t="s">
        <v>408</v>
      </c>
      <c r="M5270" s="355" t="s">
        <v>13883</v>
      </c>
    </row>
    <row r="5271" spans="1:13">
      <c r="A5271" s="355">
        <v>45406</v>
      </c>
      <c r="B5271" s="355" t="s">
        <v>11643</v>
      </c>
      <c r="C5271" s="355" t="s">
        <v>11644</v>
      </c>
      <c r="D5271" s="355" t="s">
        <v>11645</v>
      </c>
      <c r="E5271" s="355" t="s">
        <v>11231</v>
      </c>
      <c r="F5271" s="355" t="s">
        <v>11232</v>
      </c>
      <c r="G5271" s="355" t="s">
        <v>11218</v>
      </c>
      <c r="H5271" s="355">
        <v>41688</v>
      </c>
      <c r="I5271" s="355">
        <f t="shared" si="92"/>
        <v>4</v>
      </c>
      <c r="J5271" s="355">
        <v>41688</v>
      </c>
      <c r="K5271" s="355">
        <v>24</v>
      </c>
      <c r="L5271" s="355" t="s">
        <v>408</v>
      </c>
      <c r="M5271" s="355" t="s">
        <v>13884</v>
      </c>
    </row>
    <row r="5272" spans="1:13">
      <c r="A5272" s="355">
        <v>45408</v>
      </c>
      <c r="B5272" s="355" t="s">
        <v>11646</v>
      </c>
      <c r="C5272" s="355" t="s">
        <v>11593</v>
      </c>
      <c r="D5272" s="355" t="s">
        <v>11647</v>
      </c>
      <c r="E5272" s="355" t="s">
        <v>11231</v>
      </c>
      <c r="F5272" s="355" t="s">
        <v>11232</v>
      </c>
      <c r="G5272" s="355" t="s">
        <v>11218</v>
      </c>
      <c r="H5272" s="355">
        <v>41941</v>
      </c>
      <c r="I5272" s="355">
        <f t="shared" si="92"/>
        <v>4</v>
      </c>
      <c r="J5272" s="355">
        <v>41941</v>
      </c>
      <c r="K5272" s="355">
        <v>23</v>
      </c>
      <c r="L5272" s="355" t="s">
        <v>408</v>
      </c>
      <c r="M5272" s="355" t="s">
        <v>13885</v>
      </c>
    </row>
    <row r="5273" spans="1:13">
      <c r="A5273" s="355">
        <v>45425</v>
      </c>
      <c r="B5273" s="355" t="s">
        <v>11648</v>
      </c>
      <c r="C5273" s="355" t="s">
        <v>11649</v>
      </c>
      <c r="D5273" s="355" t="s">
        <v>11650</v>
      </c>
      <c r="E5273" s="355" t="s">
        <v>11231</v>
      </c>
      <c r="F5273" s="355" t="s">
        <v>11232</v>
      </c>
      <c r="G5273" s="355" t="s">
        <v>11218</v>
      </c>
      <c r="H5273" s="355">
        <v>33902</v>
      </c>
      <c r="I5273" s="355">
        <f t="shared" si="92"/>
        <v>5</v>
      </c>
      <c r="J5273" s="355">
        <v>33902</v>
      </c>
      <c r="K5273" s="355">
        <v>26</v>
      </c>
      <c r="L5273" s="355" t="s">
        <v>408</v>
      </c>
      <c r="M5273" s="355" t="s">
        <v>13886</v>
      </c>
    </row>
    <row r="5274" spans="1:13">
      <c r="A5274" s="355">
        <v>45425</v>
      </c>
      <c r="B5274" s="355" t="s">
        <v>11651</v>
      </c>
      <c r="C5274" s="355" t="s">
        <v>11652</v>
      </c>
      <c r="D5274" s="355" t="s">
        <v>11653</v>
      </c>
      <c r="E5274" s="355" t="s">
        <v>11231</v>
      </c>
      <c r="F5274" s="355" t="s">
        <v>11232</v>
      </c>
      <c r="G5274" s="355" t="s">
        <v>11218</v>
      </c>
      <c r="H5274" s="355">
        <v>32402</v>
      </c>
      <c r="I5274" s="355">
        <f t="shared" si="92"/>
        <v>5</v>
      </c>
      <c r="J5274" s="355">
        <v>32402</v>
      </c>
      <c r="K5274" s="355">
        <v>26</v>
      </c>
      <c r="L5274" s="355" t="s">
        <v>408</v>
      </c>
      <c r="M5274" s="355" t="s">
        <v>13887</v>
      </c>
    </row>
    <row r="5275" spans="1:13">
      <c r="A5275" s="355">
        <v>45425</v>
      </c>
      <c r="B5275" s="355" t="s">
        <v>11654</v>
      </c>
      <c r="C5275" s="355" t="s">
        <v>11655</v>
      </c>
      <c r="D5275" s="355" t="s">
        <v>11656</v>
      </c>
      <c r="E5275" s="355" t="s">
        <v>11231</v>
      </c>
      <c r="F5275" s="355" t="s">
        <v>11232</v>
      </c>
      <c r="G5275" s="355" t="s">
        <v>11218</v>
      </c>
      <c r="H5275" s="355">
        <v>33222</v>
      </c>
      <c r="I5275" s="355">
        <f t="shared" si="92"/>
        <v>5</v>
      </c>
      <c r="J5275" s="355">
        <v>33222</v>
      </c>
      <c r="K5275" s="355">
        <v>26</v>
      </c>
      <c r="L5275" s="355" t="s">
        <v>408</v>
      </c>
      <c r="M5275" s="355" t="s">
        <v>13888</v>
      </c>
    </row>
    <row r="5276" spans="1:13">
      <c r="A5276" s="355">
        <v>45426</v>
      </c>
      <c r="B5276" s="355" t="s">
        <v>11657</v>
      </c>
      <c r="C5276" s="355" t="s">
        <v>11658</v>
      </c>
      <c r="D5276" s="355" t="s">
        <v>11659</v>
      </c>
      <c r="E5276" s="355" t="s">
        <v>11231</v>
      </c>
      <c r="F5276" s="355" t="s">
        <v>11232</v>
      </c>
      <c r="G5276" s="355" t="s">
        <v>11218</v>
      </c>
      <c r="H5276" s="355">
        <v>32622</v>
      </c>
      <c r="I5276" s="355">
        <f t="shared" si="92"/>
        <v>5</v>
      </c>
      <c r="J5276" s="355">
        <v>32622</v>
      </c>
      <c r="K5276" s="355">
        <v>26</v>
      </c>
      <c r="L5276" s="355" t="s">
        <v>408</v>
      </c>
      <c r="M5276" s="355" t="s">
        <v>13889</v>
      </c>
    </row>
    <row r="5277" spans="1:13">
      <c r="A5277" s="355">
        <v>45427</v>
      </c>
      <c r="B5277" s="355" t="s">
        <v>11660</v>
      </c>
      <c r="C5277" s="355" t="s">
        <v>11598</v>
      </c>
      <c r="D5277" s="355" t="s">
        <v>11661</v>
      </c>
      <c r="E5277" s="355" t="s">
        <v>11231</v>
      </c>
      <c r="F5277" s="355" t="s">
        <v>11232</v>
      </c>
      <c r="G5277" s="355" t="s">
        <v>11218</v>
      </c>
      <c r="H5277" s="355">
        <v>30902</v>
      </c>
      <c r="I5277" s="355">
        <f t="shared" si="92"/>
        <v>5</v>
      </c>
      <c r="J5277" s="355">
        <v>30902</v>
      </c>
      <c r="K5277" s="355">
        <v>26</v>
      </c>
      <c r="L5277" s="355" t="s">
        <v>300</v>
      </c>
      <c r="M5277" s="355" t="s">
        <v>13890</v>
      </c>
    </row>
    <row r="5278" spans="1:13">
      <c r="A5278" s="355">
        <v>45428</v>
      </c>
      <c r="B5278" s="355" t="s">
        <v>11662</v>
      </c>
      <c r="C5278" s="355" t="s">
        <v>11663</v>
      </c>
      <c r="D5278" s="355" t="s">
        <v>11664</v>
      </c>
      <c r="E5278" s="355" t="s">
        <v>11231</v>
      </c>
      <c r="F5278" s="355" t="s">
        <v>11232</v>
      </c>
      <c r="G5278" s="355" t="s">
        <v>11218</v>
      </c>
      <c r="H5278" s="355">
        <v>32122</v>
      </c>
      <c r="I5278" s="355">
        <f t="shared" si="92"/>
        <v>5</v>
      </c>
      <c r="J5278" s="355">
        <v>32122</v>
      </c>
      <c r="K5278" s="355">
        <v>26</v>
      </c>
      <c r="L5278" s="355" t="s">
        <v>300</v>
      </c>
      <c r="M5278" s="355" t="s">
        <v>13891</v>
      </c>
    </row>
    <row r="5279" spans="1:13">
      <c r="A5279" s="355">
        <v>45428</v>
      </c>
      <c r="B5279" s="355" t="s">
        <v>11665</v>
      </c>
      <c r="C5279" s="355" t="s">
        <v>11666</v>
      </c>
      <c r="D5279" s="355" t="s">
        <v>11667</v>
      </c>
      <c r="E5279" s="355" t="s">
        <v>11231</v>
      </c>
      <c r="F5279" s="355" t="s">
        <v>11232</v>
      </c>
      <c r="G5279" s="355" t="s">
        <v>11218</v>
      </c>
      <c r="H5279" s="355">
        <v>32442</v>
      </c>
      <c r="I5279" s="355">
        <f t="shared" si="92"/>
        <v>5</v>
      </c>
      <c r="J5279" s="355">
        <v>32442</v>
      </c>
      <c r="K5279" s="355">
        <v>26</v>
      </c>
      <c r="L5279" s="355" t="s">
        <v>408</v>
      </c>
      <c r="M5279" s="355" t="s">
        <v>13892</v>
      </c>
    </row>
    <row r="5280" spans="1:13">
      <c r="A5280" s="355">
        <v>45429</v>
      </c>
      <c r="B5280" s="355" t="s">
        <v>11668</v>
      </c>
      <c r="C5280" s="355" t="s">
        <v>11669</v>
      </c>
      <c r="D5280" s="355" t="s">
        <v>11670</v>
      </c>
      <c r="E5280" s="355" t="s">
        <v>11231</v>
      </c>
      <c r="F5280" s="355" t="s">
        <v>11232</v>
      </c>
      <c r="G5280" s="355" t="s">
        <v>11218</v>
      </c>
      <c r="H5280" s="355">
        <v>33802</v>
      </c>
      <c r="I5280" s="355">
        <f t="shared" si="92"/>
        <v>5</v>
      </c>
      <c r="J5280" s="355">
        <v>33802</v>
      </c>
      <c r="K5280" s="355">
        <v>26</v>
      </c>
      <c r="L5280" s="355" t="s">
        <v>408</v>
      </c>
      <c r="M5280" s="355" t="s">
        <v>13893</v>
      </c>
    </row>
    <row r="5281" spans="1:13">
      <c r="A5281" s="355">
        <v>45432</v>
      </c>
      <c r="B5281" s="355" t="s">
        <v>11671</v>
      </c>
      <c r="C5281" s="355" t="s">
        <v>11566</v>
      </c>
      <c r="D5281" s="355" t="s">
        <v>11672</v>
      </c>
      <c r="E5281" s="355" t="s">
        <v>11231</v>
      </c>
      <c r="F5281" s="355" t="s">
        <v>11232</v>
      </c>
      <c r="G5281" s="355" t="s">
        <v>11218</v>
      </c>
      <c r="H5281" s="355">
        <v>32482</v>
      </c>
      <c r="I5281" s="355">
        <f t="shared" si="92"/>
        <v>5</v>
      </c>
      <c r="J5281" s="355">
        <v>32482</v>
      </c>
      <c r="K5281" s="355">
        <v>26</v>
      </c>
      <c r="L5281" s="355" t="s">
        <v>408</v>
      </c>
      <c r="M5281" s="355" t="s">
        <v>13894</v>
      </c>
    </row>
    <row r="5282" spans="1:13">
      <c r="A5282" s="355">
        <v>45433</v>
      </c>
      <c r="B5282" s="355" t="s">
        <v>11673</v>
      </c>
      <c r="C5282" s="355" t="s">
        <v>11635</v>
      </c>
      <c r="D5282" s="355" t="s">
        <v>11674</v>
      </c>
      <c r="E5282" s="355" t="s">
        <v>11231</v>
      </c>
      <c r="F5282" s="355" t="s">
        <v>11232</v>
      </c>
      <c r="G5282" s="355" t="s">
        <v>11218</v>
      </c>
      <c r="H5282" s="355">
        <v>32542</v>
      </c>
      <c r="I5282" s="355">
        <f t="shared" si="92"/>
        <v>5</v>
      </c>
      <c r="J5282" s="355">
        <v>32542</v>
      </c>
      <c r="K5282" s="355">
        <v>26</v>
      </c>
      <c r="L5282" s="355" t="s">
        <v>408</v>
      </c>
      <c r="M5282" s="355" t="s">
        <v>13895</v>
      </c>
    </row>
    <row r="5283" spans="1:13">
      <c r="A5283" s="355">
        <v>45408</v>
      </c>
      <c r="B5283" s="355" t="s">
        <v>11675</v>
      </c>
      <c r="C5283" s="355" t="s">
        <v>11598</v>
      </c>
      <c r="D5283" s="355" t="s">
        <v>11676</v>
      </c>
      <c r="E5283" s="355" t="s">
        <v>11216</v>
      </c>
      <c r="F5283" s="355" t="s">
        <v>11217</v>
      </c>
      <c r="G5283" s="355" t="s">
        <v>11218</v>
      </c>
      <c r="H5283" s="355">
        <v>40494</v>
      </c>
      <c r="I5283" s="355">
        <f t="shared" si="92"/>
        <v>4</v>
      </c>
      <c r="J5283" s="355">
        <v>40494</v>
      </c>
      <c r="K5283" s="355">
        <v>22</v>
      </c>
      <c r="L5283" s="355" t="s">
        <v>408</v>
      </c>
      <c r="M5283" s="355" t="s">
        <v>13896</v>
      </c>
    </row>
    <row r="5284" spans="1:13">
      <c r="A5284" s="355">
        <v>45413</v>
      </c>
      <c r="B5284" s="355" t="s">
        <v>11677</v>
      </c>
      <c r="C5284" s="355" t="s">
        <v>11678</v>
      </c>
      <c r="D5284" s="355" t="s">
        <v>11679</v>
      </c>
      <c r="E5284" s="355" t="s">
        <v>11216</v>
      </c>
      <c r="F5284" s="355" t="s">
        <v>11217</v>
      </c>
      <c r="G5284" s="355" t="s">
        <v>11218</v>
      </c>
      <c r="H5284" s="355">
        <v>41054</v>
      </c>
      <c r="I5284" s="355">
        <f t="shared" si="92"/>
        <v>5</v>
      </c>
      <c r="J5284" s="355">
        <v>41054</v>
      </c>
      <c r="K5284" s="355">
        <v>22</v>
      </c>
      <c r="L5284" s="355" t="s">
        <v>408</v>
      </c>
      <c r="M5284" s="355" t="s">
        <v>13897</v>
      </c>
    </row>
    <row r="5285" spans="1:13">
      <c r="A5285" s="355">
        <v>45413</v>
      </c>
      <c r="B5285" s="355" t="s">
        <v>11680</v>
      </c>
      <c r="C5285" s="355" t="s">
        <v>11681</v>
      </c>
      <c r="D5285" s="355" t="s">
        <v>11682</v>
      </c>
      <c r="E5285" s="355" t="s">
        <v>11216</v>
      </c>
      <c r="F5285" s="355" t="s">
        <v>11217</v>
      </c>
      <c r="G5285" s="355" t="s">
        <v>11218</v>
      </c>
      <c r="H5285" s="355">
        <v>41441</v>
      </c>
      <c r="I5285" s="355">
        <f t="shared" si="92"/>
        <v>5</v>
      </c>
      <c r="J5285" s="355">
        <v>41441</v>
      </c>
      <c r="K5285" s="355">
        <v>23</v>
      </c>
      <c r="L5285" s="355" t="s">
        <v>408</v>
      </c>
      <c r="M5285" s="355" t="s">
        <v>13898</v>
      </c>
    </row>
    <row r="5286" spans="1:13">
      <c r="A5286" s="355">
        <v>45414</v>
      </c>
      <c r="B5286" s="355" t="s">
        <v>11683</v>
      </c>
      <c r="C5286" s="355" t="s">
        <v>11684</v>
      </c>
      <c r="D5286" s="355" t="s">
        <v>11685</v>
      </c>
      <c r="E5286" s="355" t="s">
        <v>11216</v>
      </c>
      <c r="F5286" s="355" t="s">
        <v>11217</v>
      </c>
      <c r="G5286" s="355" t="s">
        <v>11218</v>
      </c>
      <c r="H5286" s="355">
        <v>41581</v>
      </c>
      <c r="I5286" s="355">
        <f t="shared" si="92"/>
        <v>5</v>
      </c>
      <c r="J5286" s="355">
        <v>41581</v>
      </c>
      <c r="K5286" s="355">
        <v>23</v>
      </c>
      <c r="L5286" s="355" t="s">
        <v>408</v>
      </c>
      <c r="M5286" s="355" t="s">
        <v>13899</v>
      </c>
    </row>
    <row r="5287" spans="1:13">
      <c r="A5287" s="355">
        <v>45415</v>
      </c>
      <c r="B5287" s="355" t="s">
        <v>11686</v>
      </c>
      <c r="C5287" s="355" t="s">
        <v>11687</v>
      </c>
      <c r="D5287" s="355" t="s">
        <v>11688</v>
      </c>
      <c r="E5287" s="355" t="s">
        <v>11216</v>
      </c>
      <c r="F5287" s="355" t="s">
        <v>11217</v>
      </c>
      <c r="G5287" s="355" t="s">
        <v>11218</v>
      </c>
      <c r="H5287" s="355">
        <v>42041</v>
      </c>
      <c r="I5287" s="355">
        <f t="shared" si="92"/>
        <v>5</v>
      </c>
      <c r="J5287" s="355">
        <v>42041</v>
      </c>
      <c r="K5287" s="355">
        <v>23</v>
      </c>
      <c r="L5287" s="355" t="s">
        <v>408</v>
      </c>
      <c r="M5287" s="355" t="s">
        <v>13900</v>
      </c>
    </row>
    <row r="5288" spans="1:13">
      <c r="A5288" s="355">
        <v>45418</v>
      </c>
      <c r="B5288" s="355" t="s">
        <v>11689</v>
      </c>
      <c r="C5288" s="355" t="s">
        <v>11690</v>
      </c>
      <c r="D5288" s="355" t="s">
        <v>11691</v>
      </c>
      <c r="E5288" s="355" t="s">
        <v>11216</v>
      </c>
      <c r="F5288" s="355" t="s">
        <v>11217</v>
      </c>
      <c r="G5288" s="355" t="s">
        <v>11218</v>
      </c>
      <c r="H5288" s="355">
        <v>40808</v>
      </c>
      <c r="I5288" s="355">
        <f t="shared" si="92"/>
        <v>5</v>
      </c>
      <c r="J5288" s="355">
        <v>40808</v>
      </c>
      <c r="K5288" s="355">
        <v>26</v>
      </c>
      <c r="L5288" s="355" t="s">
        <v>408</v>
      </c>
      <c r="M5288" s="355" t="s">
        <v>13901</v>
      </c>
    </row>
    <row r="5289" spans="1:13">
      <c r="A5289" s="355">
        <v>45418</v>
      </c>
      <c r="B5289" s="355" t="s">
        <v>11692</v>
      </c>
      <c r="C5289" s="355" t="s">
        <v>11693</v>
      </c>
      <c r="D5289" s="355" t="s">
        <v>11694</v>
      </c>
      <c r="E5289" s="355" t="s">
        <v>11216</v>
      </c>
      <c r="F5289" s="355" t="s">
        <v>11217</v>
      </c>
      <c r="G5289" s="355" t="s">
        <v>11218</v>
      </c>
      <c r="H5289" s="355">
        <v>33028</v>
      </c>
      <c r="I5289" s="355">
        <f t="shared" si="92"/>
        <v>5</v>
      </c>
      <c r="J5289" s="355">
        <v>33028</v>
      </c>
      <c r="K5289" s="355">
        <v>26</v>
      </c>
      <c r="L5289" s="355" t="s">
        <v>408</v>
      </c>
      <c r="M5289" s="355" t="s">
        <v>13902</v>
      </c>
    </row>
    <row r="5290" spans="1:13">
      <c r="A5290" s="355">
        <v>45420</v>
      </c>
      <c r="B5290" s="355" t="s">
        <v>11695</v>
      </c>
      <c r="C5290" s="355" t="s">
        <v>11696</v>
      </c>
      <c r="D5290" s="355" t="s">
        <v>11697</v>
      </c>
      <c r="E5290" s="355" t="s">
        <v>11216</v>
      </c>
      <c r="F5290" s="355" t="s">
        <v>11217</v>
      </c>
      <c r="G5290" s="355" t="s">
        <v>11218</v>
      </c>
      <c r="H5290" s="355">
        <v>34868</v>
      </c>
      <c r="I5290" s="355">
        <f t="shared" si="92"/>
        <v>5</v>
      </c>
      <c r="J5290" s="355">
        <v>34868</v>
      </c>
      <c r="K5290" s="355">
        <v>26</v>
      </c>
      <c r="L5290" s="355" t="s">
        <v>408</v>
      </c>
      <c r="M5290" s="355" t="s">
        <v>13903</v>
      </c>
    </row>
    <row r="5291" spans="1:13">
      <c r="A5291" s="355">
        <v>45421</v>
      </c>
      <c r="B5291" s="355" t="s">
        <v>11698</v>
      </c>
      <c r="C5291" s="355" t="s">
        <v>11699</v>
      </c>
      <c r="D5291" s="355" t="s">
        <v>11700</v>
      </c>
      <c r="E5291" s="355" t="s">
        <v>11216</v>
      </c>
      <c r="F5291" s="355" t="s">
        <v>11217</v>
      </c>
      <c r="G5291" s="355" t="s">
        <v>11218</v>
      </c>
      <c r="H5291" s="355">
        <v>33162</v>
      </c>
      <c r="I5291" s="355">
        <f t="shared" si="92"/>
        <v>5</v>
      </c>
      <c r="J5291" s="355">
        <v>33162</v>
      </c>
      <c r="K5291" s="355">
        <v>26</v>
      </c>
      <c r="L5291" s="355" t="s">
        <v>408</v>
      </c>
      <c r="M5291" s="355" t="s">
        <v>13904</v>
      </c>
    </row>
    <row r="5292" spans="1:13">
      <c r="A5292" s="355">
        <v>45421</v>
      </c>
      <c r="B5292" s="355" t="s">
        <v>11701</v>
      </c>
      <c r="C5292" s="355" t="s">
        <v>11702</v>
      </c>
      <c r="D5292" s="355" t="s">
        <v>11703</v>
      </c>
      <c r="E5292" s="355" t="s">
        <v>11216</v>
      </c>
      <c r="F5292" s="355" t="s">
        <v>11217</v>
      </c>
      <c r="G5292" s="355" t="s">
        <v>11218</v>
      </c>
      <c r="H5292" s="355">
        <v>33902</v>
      </c>
      <c r="I5292" s="355">
        <f t="shared" si="92"/>
        <v>5</v>
      </c>
      <c r="J5292" s="355">
        <v>33902</v>
      </c>
      <c r="K5292" s="355">
        <v>26</v>
      </c>
      <c r="L5292" s="355" t="s">
        <v>408</v>
      </c>
      <c r="M5292" s="355" t="s">
        <v>13905</v>
      </c>
    </row>
    <row r="5293" spans="1:13">
      <c r="A5293" s="355">
        <v>45413</v>
      </c>
      <c r="B5293" s="355" t="s">
        <v>11704</v>
      </c>
      <c r="C5293" s="355" t="s">
        <v>11705</v>
      </c>
      <c r="D5293" s="355" t="s">
        <v>11706</v>
      </c>
      <c r="E5293" s="355" t="s">
        <v>11219</v>
      </c>
      <c r="F5293" s="355" t="s">
        <v>11220</v>
      </c>
      <c r="G5293" s="355" t="s">
        <v>11218</v>
      </c>
      <c r="H5293" s="355">
        <v>42041</v>
      </c>
      <c r="I5293" s="355">
        <f t="shared" si="92"/>
        <v>5</v>
      </c>
      <c r="J5293" s="355">
        <v>42041</v>
      </c>
      <c r="K5293" s="355">
        <v>23</v>
      </c>
      <c r="L5293" s="355" t="s">
        <v>408</v>
      </c>
      <c r="M5293" s="355" t="s">
        <v>13906</v>
      </c>
    </row>
    <row r="5294" spans="1:13">
      <c r="A5294" s="355">
        <v>45413</v>
      </c>
      <c r="B5294" s="355" t="s">
        <v>11707</v>
      </c>
      <c r="C5294" s="355" t="s">
        <v>11249</v>
      </c>
      <c r="D5294" s="355" t="s">
        <v>11708</v>
      </c>
      <c r="E5294" s="355" t="s">
        <v>11219</v>
      </c>
      <c r="F5294" s="355" t="s">
        <v>11220</v>
      </c>
      <c r="G5294" s="355" t="s">
        <v>11218</v>
      </c>
      <c r="H5294" s="355">
        <v>41921</v>
      </c>
      <c r="I5294" s="355">
        <f t="shared" ref="I5294:I5357" si="93">MONTH(A5294)</f>
        <v>5</v>
      </c>
      <c r="J5294" s="355">
        <v>41921</v>
      </c>
      <c r="K5294" s="355">
        <v>23</v>
      </c>
      <c r="L5294" s="355" t="s">
        <v>408</v>
      </c>
      <c r="M5294" s="355" t="s">
        <v>13907</v>
      </c>
    </row>
    <row r="5295" spans="1:13">
      <c r="A5295" s="355">
        <v>45414</v>
      </c>
      <c r="B5295" s="355" t="s">
        <v>11709</v>
      </c>
      <c r="C5295" s="355" t="s">
        <v>11710</v>
      </c>
      <c r="D5295" s="355" t="s">
        <v>11711</v>
      </c>
      <c r="E5295" s="355" t="s">
        <v>11219</v>
      </c>
      <c r="F5295" s="355" t="s">
        <v>11220</v>
      </c>
      <c r="G5295" s="355" t="s">
        <v>11218</v>
      </c>
      <c r="H5295" s="355">
        <v>41961</v>
      </c>
      <c r="I5295" s="355">
        <f t="shared" si="93"/>
        <v>5</v>
      </c>
      <c r="J5295" s="355">
        <v>41961</v>
      </c>
      <c r="K5295" s="355">
        <v>23</v>
      </c>
      <c r="L5295" s="355" t="s">
        <v>408</v>
      </c>
      <c r="M5295" s="355" t="s">
        <v>13908</v>
      </c>
    </row>
    <row r="5296" spans="1:13">
      <c r="A5296" s="355">
        <v>45419</v>
      </c>
      <c r="B5296" s="355" t="s">
        <v>11712</v>
      </c>
      <c r="C5296" s="355" t="s">
        <v>11713</v>
      </c>
      <c r="D5296" s="355" t="s">
        <v>11714</v>
      </c>
      <c r="E5296" s="355" t="s">
        <v>11219</v>
      </c>
      <c r="F5296" s="355" t="s">
        <v>11220</v>
      </c>
      <c r="G5296" s="355" t="s">
        <v>11218</v>
      </c>
      <c r="H5296" s="355">
        <v>33408</v>
      </c>
      <c r="I5296" s="355">
        <f t="shared" si="93"/>
        <v>5</v>
      </c>
      <c r="J5296" s="355">
        <v>33408</v>
      </c>
      <c r="K5296" s="355">
        <v>26</v>
      </c>
      <c r="L5296" s="355" t="s">
        <v>408</v>
      </c>
      <c r="M5296" s="355" t="s">
        <v>13909</v>
      </c>
    </row>
    <row r="5297" spans="1:13">
      <c r="A5297" s="355">
        <v>45421</v>
      </c>
      <c r="B5297" s="355" t="s">
        <v>11715</v>
      </c>
      <c r="C5297" s="355" t="s">
        <v>11716</v>
      </c>
      <c r="D5297" s="355" t="s">
        <v>11717</v>
      </c>
      <c r="E5297" s="355" t="s">
        <v>11219</v>
      </c>
      <c r="F5297" s="355" t="s">
        <v>11220</v>
      </c>
      <c r="G5297" s="355" t="s">
        <v>11218</v>
      </c>
      <c r="H5297" s="355">
        <v>31882</v>
      </c>
      <c r="I5297" s="355">
        <f t="shared" si="93"/>
        <v>5</v>
      </c>
      <c r="J5297" s="355">
        <v>31882</v>
      </c>
      <c r="K5297" s="355">
        <v>26</v>
      </c>
      <c r="L5297" s="355" t="s">
        <v>408</v>
      </c>
      <c r="M5297" s="355" t="s">
        <v>13910</v>
      </c>
    </row>
    <row r="5298" spans="1:13">
      <c r="A5298" s="355">
        <v>45425</v>
      </c>
      <c r="B5298" s="355" t="s">
        <v>11718</v>
      </c>
      <c r="C5298" s="355" t="s">
        <v>11719</v>
      </c>
      <c r="D5298" s="355" t="s">
        <v>11720</v>
      </c>
      <c r="E5298" s="355" t="s">
        <v>11219</v>
      </c>
      <c r="F5298" s="355" t="s">
        <v>11220</v>
      </c>
      <c r="G5298" s="355" t="s">
        <v>11218</v>
      </c>
      <c r="H5298" s="355">
        <v>33542</v>
      </c>
      <c r="I5298" s="355">
        <f t="shared" si="93"/>
        <v>5</v>
      </c>
      <c r="J5298" s="355">
        <v>33542</v>
      </c>
      <c r="K5298" s="355">
        <v>26</v>
      </c>
      <c r="L5298" s="355" t="s">
        <v>408</v>
      </c>
      <c r="M5298" s="355" t="s">
        <v>13911</v>
      </c>
    </row>
    <row r="5299" spans="1:13">
      <c r="A5299" s="355">
        <v>45426</v>
      </c>
      <c r="B5299" s="355" t="s">
        <v>11721</v>
      </c>
      <c r="C5299" s="355" t="s">
        <v>11722</v>
      </c>
      <c r="D5299" s="355" t="s">
        <v>11723</v>
      </c>
      <c r="E5299" s="355" t="s">
        <v>11219</v>
      </c>
      <c r="F5299" s="355" t="s">
        <v>11220</v>
      </c>
      <c r="G5299" s="355" t="s">
        <v>11218</v>
      </c>
      <c r="H5299" s="355">
        <v>32262</v>
      </c>
      <c r="I5299" s="355">
        <f t="shared" si="93"/>
        <v>5</v>
      </c>
      <c r="J5299" s="355">
        <v>32262</v>
      </c>
      <c r="K5299" s="355">
        <v>26</v>
      </c>
      <c r="L5299" s="355" t="s">
        <v>408</v>
      </c>
      <c r="M5299" s="355" t="s">
        <v>13912</v>
      </c>
    </row>
    <row r="5300" spans="1:13">
      <c r="A5300" s="355">
        <v>45428</v>
      </c>
      <c r="B5300" s="355" t="s">
        <v>11724</v>
      </c>
      <c r="C5300" s="355" t="s">
        <v>11725</v>
      </c>
      <c r="D5300" s="355" t="s">
        <v>11726</v>
      </c>
      <c r="E5300" s="355" t="s">
        <v>11219</v>
      </c>
      <c r="F5300" s="355" t="s">
        <v>11220</v>
      </c>
      <c r="G5300" s="355" t="s">
        <v>11218</v>
      </c>
      <c r="H5300" s="355">
        <v>31582</v>
      </c>
      <c r="I5300" s="355">
        <f t="shared" si="93"/>
        <v>5</v>
      </c>
      <c r="J5300" s="355">
        <v>31582</v>
      </c>
      <c r="K5300" s="355">
        <v>26</v>
      </c>
      <c r="L5300" s="355" t="s">
        <v>408</v>
      </c>
      <c r="M5300" s="355" t="s">
        <v>13913</v>
      </c>
    </row>
    <row r="5301" spans="1:13">
      <c r="A5301" s="355">
        <v>45432</v>
      </c>
      <c r="B5301" s="355" t="s">
        <v>11727</v>
      </c>
      <c r="C5301" s="355" t="s">
        <v>11728</v>
      </c>
      <c r="D5301" s="355" t="s">
        <v>11729</v>
      </c>
      <c r="E5301" s="355" t="s">
        <v>11219</v>
      </c>
      <c r="F5301" s="355" t="s">
        <v>11220</v>
      </c>
      <c r="G5301" s="355" t="s">
        <v>11218</v>
      </c>
      <c r="H5301" s="355">
        <v>31842</v>
      </c>
      <c r="I5301" s="355">
        <f t="shared" si="93"/>
        <v>5</v>
      </c>
      <c r="J5301" s="355">
        <v>31842</v>
      </c>
      <c r="K5301" s="355">
        <v>26</v>
      </c>
      <c r="L5301" s="355" t="s">
        <v>408</v>
      </c>
      <c r="M5301" s="355" t="s">
        <v>13914</v>
      </c>
    </row>
    <row r="5302" spans="1:13">
      <c r="A5302" s="355">
        <v>45433</v>
      </c>
      <c r="B5302" s="355" t="s">
        <v>11730</v>
      </c>
      <c r="C5302" s="355" t="s">
        <v>11731</v>
      </c>
      <c r="D5302" s="355" t="s">
        <v>11732</v>
      </c>
      <c r="E5302" s="355" t="s">
        <v>11219</v>
      </c>
      <c r="F5302" s="355" t="s">
        <v>11220</v>
      </c>
      <c r="G5302" s="355" t="s">
        <v>11218</v>
      </c>
      <c r="H5302" s="355">
        <v>32862</v>
      </c>
      <c r="I5302" s="355">
        <f t="shared" si="93"/>
        <v>5</v>
      </c>
      <c r="J5302" s="355">
        <v>32862</v>
      </c>
      <c r="K5302" s="355">
        <v>26</v>
      </c>
      <c r="L5302" s="355" t="s">
        <v>408</v>
      </c>
      <c r="M5302" s="355" t="s">
        <v>13915</v>
      </c>
    </row>
    <row r="5303" spans="1:13">
      <c r="A5303" s="355">
        <v>45435</v>
      </c>
      <c r="B5303" s="355" t="s">
        <v>11733</v>
      </c>
      <c r="C5303" s="355" t="s">
        <v>11734</v>
      </c>
      <c r="D5303" s="355" t="s">
        <v>11735</v>
      </c>
      <c r="E5303" s="355" t="s">
        <v>11219</v>
      </c>
      <c r="F5303" s="355" t="s">
        <v>11220</v>
      </c>
      <c r="G5303" s="355" t="s">
        <v>11218</v>
      </c>
      <c r="H5303" s="355">
        <v>32642</v>
      </c>
      <c r="I5303" s="355">
        <f t="shared" si="93"/>
        <v>5</v>
      </c>
      <c r="J5303" s="355">
        <v>32642</v>
      </c>
      <c r="K5303" s="355">
        <v>26</v>
      </c>
      <c r="L5303" s="355" t="s">
        <v>408</v>
      </c>
      <c r="M5303" s="355" t="s">
        <v>13916</v>
      </c>
    </row>
    <row r="5304" spans="1:13">
      <c r="A5304" s="355">
        <v>45436</v>
      </c>
      <c r="B5304" s="355" t="s">
        <v>11736</v>
      </c>
      <c r="C5304" s="355" t="s">
        <v>11737</v>
      </c>
      <c r="D5304" s="355" t="s">
        <v>11738</v>
      </c>
      <c r="E5304" s="355" t="s">
        <v>11219</v>
      </c>
      <c r="F5304" s="355" t="s">
        <v>11220</v>
      </c>
      <c r="G5304" s="355" t="s">
        <v>11218</v>
      </c>
      <c r="H5304" s="355">
        <v>31042</v>
      </c>
      <c r="I5304" s="355">
        <f t="shared" si="93"/>
        <v>5</v>
      </c>
      <c r="J5304" s="355">
        <v>31042</v>
      </c>
      <c r="K5304" s="355">
        <v>26</v>
      </c>
      <c r="L5304" s="355" t="s">
        <v>408</v>
      </c>
      <c r="M5304" s="355" t="s">
        <v>13917</v>
      </c>
    </row>
    <row r="5305" spans="1:13">
      <c r="A5305" s="355">
        <v>45440</v>
      </c>
      <c r="B5305" s="355" t="s">
        <v>11739</v>
      </c>
      <c r="C5305" s="355" t="s">
        <v>11740</v>
      </c>
      <c r="D5305" s="355" t="s">
        <v>11741</v>
      </c>
      <c r="E5305" s="355" t="s">
        <v>11219</v>
      </c>
      <c r="F5305" s="355" t="s">
        <v>11220</v>
      </c>
      <c r="G5305" s="355" t="s">
        <v>11218</v>
      </c>
      <c r="H5305" s="355">
        <v>40274</v>
      </c>
      <c r="I5305" s="355">
        <f t="shared" si="93"/>
        <v>5</v>
      </c>
      <c r="J5305" s="355">
        <v>40274</v>
      </c>
      <c r="K5305" s="355">
        <v>22</v>
      </c>
      <c r="L5305" s="355" t="s">
        <v>408</v>
      </c>
      <c r="M5305" s="355" t="s">
        <v>13918</v>
      </c>
    </row>
    <row r="5306" spans="1:13">
      <c r="A5306" s="355">
        <v>45441</v>
      </c>
      <c r="B5306" s="355" t="s">
        <v>11742</v>
      </c>
      <c r="C5306" s="355" t="s">
        <v>11743</v>
      </c>
      <c r="D5306" s="355" t="s">
        <v>11744</v>
      </c>
      <c r="E5306" s="355" t="s">
        <v>11219</v>
      </c>
      <c r="F5306" s="355" t="s">
        <v>11220</v>
      </c>
      <c r="G5306" s="355" t="s">
        <v>11218</v>
      </c>
      <c r="H5306" s="355">
        <v>40541</v>
      </c>
      <c r="I5306" s="355">
        <f t="shared" si="93"/>
        <v>5</v>
      </c>
      <c r="J5306" s="355">
        <v>40541</v>
      </c>
      <c r="K5306" s="355">
        <v>23</v>
      </c>
      <c r="L5306" s="355" t="s">
        <v>408</v>
      </c>
      <c r="M5306" s="355" t="s">
        <v>13919</v>
      </c>
    </row>
    <row r="5307" spans="1:13">
      <c r="A5307" s="355">
        <v>45441</v>
      </c>
      <c r="B5307" s="355" t="s">
        <v>11745</v>
      </c>
      <c r="C5307" s="355" t="s">
        <v>11746</v>
      </c>
      <c r="D5307" s="355" t="s">
        <v>11747</v>
      </c>
      <c r="E5307" s="355" t="s">
        <v>11219</v>
      </c>
      <c r="F5307" s="355" t="s">
        <v>11220</v>
      </c>
      <c r="G5307" s="355" t="s">
        <v>11218</v>
      </c>
      <c r="H5307" s="355">
        <v>41728</v>
      </c>
      <c r="I5307" s="355">
        <f t="shared" si="93"/>
        <v>5</v>
      </c>
      <c r="J5307" s="355">
        <v>41728</v>
      </c>
      <c r="K5307" s="355">
        <v>24</v>
      </c>
      <c r="L5307" s="355" t="s">
        <v>408</v>
      </c>
      <c r="M5307" s="355" t="s">
        <v>13920</v>
      </c>
    </row>
    <row r="5308" spans="1:13">
      <c r="A5308" s="355">
        <v>45443</v>
      </c>
      <c r="B5308" s="355" t="s">
        <v>11748</v>
      </c>
      <c r="C5308" s="355" t="s">
        <v>11749</v>
      </c>
      <c r="D5308" s="355" t="s">
        <v>11750</v>
      </c>
      <c r="E5308" s="355" t="s">
        <v>11219</v>
      </c>
      <c r="F5308" s="355" t="s">
        <v>11220</v>
      </c>
      <c r="G5308" s="355" t="s">
        <v>11218</v>
      </c>
      <c r="H5308" s="355">
        <v>40188</v>
      </c>
      <c r="I5308" s="355">
        <f t="shared" si="93"/>
        <v>5</v>
      </c>
      <c r="J5308" s="355">
        <v>40188</v>
      </c>
      <c r="K5308" s="355">
        <v>24</v>
      </c>
      <c r="L5308" s="355" t="s">
        <v>408</v>
      </c>
      <c r="M5308" s="355" t="s">
        <v>13921</v>
      </c>
    </row>
    <row r="5309" spans="1:13">
      <c r="A5309" s="355">
        <v>45446</v>
      </c>
      <c r="B5309" s="355" t="s">
        <v>11751</v>
      </c>
      <c r="C5309" s="355" t="s">
        <v>11655</v>
      </c>
      <c r="D5309" s="355" t="s">
        <v>11752</v>
      </c>
      <c r="E5309" s="355" t="s">
        <v>11219</v>
      </c>
      <c r="F5309" s="355" t="s">
        <v>11220</v>
      </c>
      <c r="G5309" s="355" t="s">
        <v>11218</v>
      </c>
      <c r="H5309" s="355">
        <v>40148</v>
      </c>
      <c r="I5309" s="355">
        <f t="shared" si="93"/>
        <v>6</v>
      </c>
      <c r="J5309" s="355">
        <v>40148</v>
      </c>
      <c r="K5309" s="355">
        <v>24</v>
      </c>
      <c r="L5309" s="355" t="s">
        <v>408</v>
      </c>
      <c r="M5309" s="355" t="s">
        <v>13922</v>
      </c>
    </row>
    <row r="5310" spans="1:13">
      <c r="A5310" s="355">
        <v>45448</v>
      </c>
      <c r="B5310" s="355" t="s">
        <v>11753</v>
      </c>
      <c r="C5310" s="355" t="s">
        <v>11754</v>
      </c>
      <c r="D5310" s="355" t="s">
        <v>11755</v>
      </c>
      <c r="E5310" s="355" t="s">
        <v>11219</v>
      </c>
      <c r="F5310" s="355" t="s">
        <v>11220</v>
      </c>
      <c r="G5310" s="355" t="s">
        <v>11218</v>
      </c>
      <c r="H5310" s="355">
        <v>31562</v>
      </c>
      <c r="I5310" s="355">
        <f t="shared" si="93"/>
        <v>6</v>
      </c>
      <c r="J5310" s="355">
        <v>31562</v>
      </c>
      <c r="K5310" s="355">
        <v>26</v>
      </c>
      <c r="L5310" s="355" t="s">
        <v>408</v>
      </c>
      <c r="M5310" s="355" t="s">
        <v>13923</v>
      </c>
    </row>
    <row r="5311" spans="1:13">
      <c r="A5311" s="355">
        <v>45435</v>
      </c>
      <c r="B5311" s="355" t="s">
        <v>11756</v>
      </c>
      <c r="C5311" s="355" t="s">
        <v>11757</v>
      </c>
      <c r="D5311" s="355" t="s">
        <v>11758</v>
      </c>
      <c r="E5311" s="355" t="s">
        <v>11216</v>
      </c>
      <c r="F5311" s="355" t="s">
        <v>11217</v>
      </c>
      <c r="G5311" s="355" t="s">
        <v>11218</v>
      </c>
      <c r="H5311" s="355">
        <v>32762</v>
      </c>
      <c r="I5311" s="355">
        <f t="shared" si="93"/>
        <v>5</v>
      </c>
      <c r="J5311" s="355">
        <v>32762</v>
      </c>
      <c r="K5311" s="355">
        <v>26</v>
      </c>
      <c r="L5311" s="355" t="s">
        <v>408</v>
      </c>
      <c r="M5311" s="355" t="s">
        <v>13924</v>
      </c>
    </row>
    <row r="5312" spans="1:13">
      <c r="A5312" s="355">
        <v>45436</v>
      </c>
      <c r="B5312" s="355" t="s">
        <v>11759</v>
      </c>
      <c r="C5312" s="355" t="s">
        <v>11760</v>
      </c>
      <c r="D5312" s="355" t="s">
        <v>11761</v>
      </c>
      <c r="E5312" s="355" t="s">
        <v>11216</v>
      </c>
      <c r="F5312" s="355" t="s">
        <v>11217</v>
      </c>
      <c r="G5312" s="355" t="s">
        <v>11218</v>
      </c>
      <c r="H5312" s="355">
        <v>32302</v>
      </c>
      <c r="I5312" s="355">
        <f t="shared" si="93"/>
        <v>5</v>
      </c>
      <c r="J5312" s="355">
        <v>32302</v>
      </c>
      <c r="K5312" s="355">
        <v>26</v>
      </c>
      <c r="L5312" s="355" t="s">
        <v>408</v>
      </c>
      <c r="M5312" s="355" t="s">
        <v>13925</v>
      </c>
    </row>
    <row r="5313" spans="1:13">
      <c r="A5313" s="355">
        <v>45436</v>
      </c>
      <c r="B5313" s="355" t="s">
        <v>11762</v>
      </c>
      <c r="C5313" s="355" t="s">
        <v>11226</v>
      </c>
      <c r="D5313" s="355" t="s">
        <v>11763</v>
      </c>
      <c r="E5313" s="355" t="s">
        <v>11216</v>
      </c>
      <c r="F5313" s="355" t="s">
        <v>11217</v>
      </c>
      <c r="G5313" s="355" t="s">
        <v>11218</v>
      </c>
      <c r="H5313" s="355">
        <v>39078</v>
      </c>
      <c r="I5313" s="355">
        <f t="shared" si="93"/>
        <v>5</v>
      </c>
      <c r="J5313" s="355">
        <v>39078</v>
      </c>
      <c r="K5313" s="355">
        <v>24</v>
      </c>
      <c r="L5313" s="355" t="s">
        <v>408</v>
      </c>
      <c r="M5313" s="355" t="s">
        <v>13926</v>
      </c>
    </row>
    <row r="5314" spans="1:13">
      <c r="A5314" s="355">
        <v>45440</v>
      </c>
      <c r="B5314" s="355" t="s">
        <v>11764</v>
      </c>
      <c r="C5314" s="355" t="s">
        <v>11223</v>
      </c>
      <c r="D5314" s="355" t="s">
        <v>11765</v>
      </c>
      <c r="E5314" s="355" t="s">
        <v>11216</v>
      </c>
      <c r="F5314" s="355" t="s">
        <v>11217</v>
      </c>
      <c r="G5314" s="355" t="s">
        <v>11218</v>
      </c>
      <c r="H5314" s="355">
        <v>40041</v>
      </c>
      <c r="I5314" s="355">
        <f t="shared" si="93"/>
        <v>5</v>
      </c>
      <c r="J5314" s="355">
        <v>40041</v>
      </c>
      <c r="K5314" s="355">
        <v>23</v>
      </c>
      <c r="L5314" s="355" t="s">
        <v>408</v>
      </c>
      <c r="M5314" s="355" t="s">
        <v>13927</v>
      </c>
    </row>
    <row r="5315" spans="1:13">
      <c r="A5315" s="355">
        <v>45441</v>
      </c>
      <c r="B5315" s="355" t="s">
        <v>11766</v>
      </c>
      <c r="C5315" s="355" t="s">
        <v>11767</v>
      </c>
      <c r="D5315" s="355" t="s">
        <v>11768</v>
      </c>
      <c r="E5315" s="355" t="s">
        <v>11216</v>
      </c>
      <c r="F5315" s="355" t="s">
        <v>11217</v>
      </c>
      <c r="G5315" s="355" t="s">
        <v>11218</v>
      </c>
      <c r="H5315" s="355">
        <v>41128</v>
      </c>
      <c r="I5315" s="355">
        <f t="shared" si="93"/>
        <v>5</v>
      </c>
      <c r="J5315" s="355">
        <v>41128</v>
      </c>
      <c r="K5315" s="355">
        <v>24</v>
      </c>
      <c r="L5315" s="355" t="s">
        <v>408</v>
      </c>
      <c r="M5315" s="355" t="s">
        <v>13928</v>
      </c>
    </row>
    <row r="5316" spans="1:13">
      <c r="A5316" s="355">
        <v>45443</v>
      </c>
      <c r="B5316" s="355" t="s">
        <v>11769</v>
      </c>
      <c r="C5316" s="355" t="s">
        <v>11719</v>
      </c>
      <c r="D5316" s="355" t="s">
        <v>11770</v>
      </c>
      <c r="E5316" s="355" t="s">
        <v>11216</v>
      </c>
      <c r="F5316" s="355" t="s">
        <v>11217</v>
      </c>
      <c r="G5316" s="355" t="s">
        <v>11218</v>
      </c>
      <c r="H5316" s="355">
        <v>41588</v>
      </c>
      <c r="I5316" s="355">
        <f t="shared" si="93"/>
        <v>5</v>
      </c>
      <c r="J5316" s="355">
        <v>41588</v>
      </c>
      <c r="K5316" s="355">
        <v>24</v>
      </c>
      <c r="L5316" s="355" t="s">
        <v>408</v>
      </c>
      <c r="M5316" s="355" t="s">
        <v>13929</v>
      </c>
    </row>
    <row r="5317" spans="1:13">
      <c r="A5317" s="355">
        <v>45443</v>
      </c>
      <c r="B5317" s="355" t="s">
        <v>11771</v>
      </c>
      <c r="C5317" s="355" t="s">
        <v>11772</v>
      </c>
      <c r="D5317" s="355" t="s">
        <v>11773</v>
      </c>
      <c r="E5317" s="355" t="s">
        <v>11231</v>
      </c>
      <c r="F5317" s="355" t="s">
        <v>11232</v>
      </c>
      <c r="G5317" s="355" t="s">
        <v>11218</v>
      </c>
      <c r="H5317" s="355">
        <v>41448</v>
      </c>
      <c r="I5317" s="355">
        <f t="shared" si="93"/>
        <v>5</v>
      </c>
      <c r="J5317" s="355">
        <v>41448</v>
      </c>
      <c r="K5317" s="355">
        <v>24</v>
      </c>
      <c r="L5317" s="355" t="s">
        <v>408</v>
      </c>
      <c r="M5317" s="355" t="s">
        <v>13930</v>
      </c>
    </row>
    <row r="5318" spans="1:13">
      <c r="A5318" s="355">
        <v>45450</v>
      </c>
      <c r="B5318" s="355" t="s">
        <v>11774</v>
      </c>
      <c r="C5318" s="355" t="s">
        <v>11449</v>
      </c>
      <c r="D5318" s="355" t="s">
        <v>11775</v>
      </c>
      <c r="E5318" s="355" t="s">
        <v>11231</v>
      </c>
      <c r="F5318" s="355" t="s">
        <v>11232</v>
      </c>
      <c r="G5318" s="355" t="s">
        <v>11218</v>
      </c>
      <c r="H5318" s="355">
        <v>41128</v>
      </c>
      <c r="I5318" s="355">
        <f t="shared" si="93"/>
        <v>6</v>
      </c>
      <c r="J5318" s="355">
        <v>41128</v>
      </c>
      <c r="K5318" s="355">
        <v>24</v>
      </c>
      <c r="L5318" s="355" t="s">
        <v>408</v>
      </c>
      <c r="M5318" s="355" t="s">
        <v>13931</v>
      </c>
    </row>
    <row r="5319" spans="1:13">
      <c r="A5319" s="355">
        <v>45448</v>
      </c>
      <c r="B5319" s="355" t="s">
        <v>11776</v>
      </c>
      <c r="C5319" s="355" t="s">
        <v>11777</v>
      </c>
      <c r="D5319" s="355" t="s">
        <v>11778</v>
      </c>
      <c r="E5319" s="355" t="s">
        <v>11231</v>
      </c>
      <c r="F5319" s="355" t="s">
        <v>11232</v>
      </c>
      <c r="G5319" s="355" t="s">
        <v>11218</v>
      </c>
      <c r="H5319" s="355">
        <v>30855</v>
      </c>
      <c r="I5319" s="355">
        <f t="shared" si="93"/>
        <v>6</v>
      </c>
      <c r="J5319" s="355">
        <v>30855</v>
      </c>
      <c r="K5319" s="355">
        <v>25</v>
      </c>
      <c r="L5319" s="355" t="s">
        <v>408</v>
      </c>
      <c r="M5319" s="355" t="s">
        <v>13932</v>
      </c>
    </row>
    <row r="5320" spans="1:13">
      <c r="A5320" s="355">
        <v>45449</v>
      </c>
      <c r="B5320" s="355" t="s">
        <v>11779</v>
      </c>
      <c r="C5320" s="355" t="s">
        <v>11780</v>
      </c>
      <c r="D5320" s="355" t="s">
        <v>11781</v>
      </c>
      <c r="E5320" s="355" t="s">
        <v>11231</v>
      </c>
      <c r="F5320" s="355" t="s">
        <v>11232</v>
      </c>
      <c r="G5320" s="355" t="s">
        <v>11218</v>
      </c>
      <c r="H5320" s="355">
        <v>32382</v>
      </c>
      <c r="I5320" s="355">
        <f t="shared" si="93"/>
        <v>6</v>
      </c>
      <c r="J5320" s="355">
        <v>32382</v>
      </c>
      <c r="K5320" s="355">
        <v>26</v>
      </c>
      <c r="L5320" s="355" t="s">
        <v>408</v>
      </c>
      <c r="M5320" s="355" t="s">
        <v>13933</v>
      </c>
    </row>
    <row r="5321" spans="1:13">
      <c r="A5321" s="355">
        <v>45453</v>
      </c>
      <c r="B5321" s="355" t="s">
        <v>11782</v>
      </c>
      <c r="C5321" s="355" t="s">
        <v>11716</v>
      </c>
      <c r="D5321" s="355" t="s">
        <v>11783</v>
      </c>
      <c r="E5321" s="355" t="s">
        <v>11231</v>
      </c>
      <c r="F5321" s="355" t="s">
        <v>11232</v>
      </c>
      <c r="G5321" s="355" t="s">
        <v>11218</v>
      </c>
      <c r="H5321" s="355">
        <v>32922</v>
      </c>
      <c r="I5321" s="355">
        <f t="shared" si="93"/>
        <v>6</v>
      </c>
      <c r="J5321" s="355">
        <v>32922</v>
      </c>
      <c r="K5321" s="355">
        <v>26</v>
      </c>
      <c r="L5321" s="355" t="s">
        <v>408</v>
      </c>
      <c r="M5321" s="355" t="s">
        <v>13934</v>
      </c>
    </row>
    <row r="5322" spans="1:13">
      <c r="A5322" s="355">
        <v>45454</v>
      </c>
      <c r="B5322" s="355" t="s">
        <v>11784</v>
      </c>
      <c r="C5322" s="355" t="s">
        <v>11785</v>
      </c>
      <c r="D5322" s="355" t="s">
        <v>11786</v>
      </c>
      <c r="E5322" s="355" t="s">
        <v>11231</v>
      </c>
      <c r="F5322" s="355" t="s">
        <v>11232</v>
      </c>
      <c r="G5322" s="355" t="s">
        <v>11218</v>
      </c>
      <c r="H5322" s="355">
        <v>32322</v>
      </c>
      <c r="I5322" s="355">
        <f t="shared" si="93"/>
        <v>6</v>
      </c>
      <c r="J5322" s="355">
        <v>32322</v>
      </c>
      <c r="K5322" s="355">
        <v>26</v>
      </c>
      <c r="L5322" s="355" t="s">
        <v>408</v>
      </c>
      <c r="M5322" s="355" t="s">
        <v>13935</v>
      </c>
    </row>
    <row r="5323" spans="1:13">
      <c r="A5323" s="355">
        <v>45455</v>
      </c>
      <c r="B5323" s="355" t="s">
        <v>11787</v>
      </c>
      <c r="C5323" s="355" t="s">
        <v>11788</v>
      </c>
      <c r="D5323" s="355" t="s">
        <v>11789</v>
      </c>
      <c r="E5323" s="355" t="s">
        <v>11231</v>
      </c>
      <c r="F5323" s="355" t="s">
        <v>11232</v>
      </c>
      <c r="G5323" s="355" t="s">
        <v>11218</v>
      </c>
      <c r="H5323" s="355">
        <v>31402</v>
      </c>
      <c r="I5323" s="355">
        <f t="shared" si="93"/>
        <v>6</v>
      </c>
      <c r="J5323" s="355">
        <v>31402</v>
      </c>
      <c r="K5323" s="355">
        <v>26</v>
      </c>
      <c r="L5323" s="355" t="s">
        <v>408</v>
      </c>
      <c r="M5323" s="355" t="s">
        <v>13936</v>
      </c>
    </row>
    <row r="5324" spans="1:13">
      <c r="A5324" s="355">
        <v>45456</v>
      </c>
      <c r="B5324" s="355" t="s">
        <v>11790</v>
      </c>
      <c r="C5324" s="355" t="s">
        <v>11725</v>
      </c>
      <c r="D5324" s="355" t="s">
        <v>11791</v>
      </c>
      <c r="E5324" s="355" t="s">
        <v>11231</v>
      </c>
      <c r="F5324" s="355" t="s">
        <v>11232</v>
      </c>
      <c r="G5324" s="355" t="s">
        <v>11218</v>
      </c>
      <c r="H5324" s="355">
        <v>30382</v>
      </c>
      <c r="I5324" s="355">
        <f t="shared" si="93"/>
        <v>6</v>
      </c>
      <c r="J5324" s="355">
        <v>30382</v>
      </c>
      <c r="K5324" s="355">
        <v>26</v>
      </c>
      <c r="L5324" s="355" t="s">
        <v>408</v>
      </c>
      <c r="M5324" s="355" t="s">
        <v>13937</v>
      </c>
    </row>
    <row r="5325" spans="1:13">
      <c r="A5325" s="355">
        <v>45448</v>
      </c>
      <c r="B5325" s="355" t="s">
        <v>11792</v>
      </c>
      <c r="C5325" s="355" t="s">
        <v>11793</v>
      </c>
      <c r="D5325" s="355" t="s">
        <v>11794</v>
      </c>
      <c r="E5325" s="355" t="s">
        <v>11219</v>
      </c>
      <c r="F5325" s="355" t="s">
        <v>11220</v>
      </c>
      <c r="G5325" s="355" t="s">
        <v>11218</v>
      </c>
      <c r="H5325" s="355">
        <v>32502</v>
      </c>
      <c r="I5325" s="355">
        <f t="shared" si="93"/>
        <v>6</v>
      </c>
      <c r="J5325" s="355">
        <v>32502</v>
      </c>
      <c r="K5325" s="355">
        <v>26</v>
      </c>
      <c r="L5325" s="355" t="s">
        <v>408</v>
      </c>
      <c r="M5325" s="355" t="s">
        <v>13938</v>
      </c>
    </row>
    <row r="5326" spans="1:13">
      <c r="A5326" s="355">
        <v>45453</v>
      </c>
      <c r="B5326" s="355" t="s">
        <v>11795</v>
      </c>
      <c r="C5326" s="355" t="s">
        <v>11796</v>
      </c>
      <c r="D5326" s="355" t="s">
        <v>11797</v>
      </c>
      <c r="E5326" s="355" t="s">
        <v>11219</v>
      </c>
      <c r="F5326" s="355" t="s">
        <v>11220</v>
      </c>
      <c r="G5326" s="355" t="s">
        <v>11218</v>
      </c>
      <c r="H5326" s="355">
        <v>31882</v>
      </c>
      <c r="I5326" s="355">
        <f t="shared" si="93"/>
        <v>6</v>
      </c>
      <c r="J5326" s="355">
        <v>31882</v>
      </c>
      <c r="K5326" s="355">
        <v>26</v>
      </c>
      <c r="L5326" s="355" t="s">
        <v>408</v>
      </c>
      <c r="M5326" s="355" t="s">
        <v>13939</v>
      </c>
    </row>
    <row r="5327" spans="1:13">
      <c r="A5327" s="355">
        <v>45453</v>
      </c>
      <c r="B5327" s="355" t="s">
        <v>11798</v>
      </c>
      <c r="C5327" s="355" t="s">
        <v>11799</v>
      </c>
      <c r="D5327" s="355" t="s">
        <v>11800</v>
      </c>
      <c r="E5327" s="355" t="s">
        <v>11219</v>
      </c>
      <c r="F5327" s="355" t="s">
        <v>11220</v>
      </c>
      <c r="G5327" s="355" t="s">
        <v>11218</v>
      </c>
      <c r="H5327" s="355">
        <v>31342</v>
      </c>
      <c r="I5327" s="355">
        <f t="shared" si="93"/>
        <v>6</v>
      </c>
      <c r="J5327" s="355">
        <v>31342</v>
      </c>
      <c r="K5327" s="355">
        <v>26</v>
      </c>
      <c r="L5327" s="355" t="s">
        <v>408</v>
      </c>
      <c r="M5327" s="355" t="s">
        <v>13940</v>
      </c>
    </row>
    <row r="5328" spans="1:13">
      <c r="A5328" s="355">
        <v>45454</v>
      </c>
      <c r="B5328" s="355" t="s">
        <v>11801</v>
      </c>
      <c r="C5328" s="355" t="s">
        <v>11737</v>
      </c>
      <c r="D5328" s="355" t="s">
        <v>11802</v>
      </c>
      <c r="E5328" s="355" t="s">
        <v>11219</v>
      </c>
      <c r="F5328" s="355" t="s">
        <v>11220</v>
      </c>
      <c r="G5328" s="355" t="s">
        <v>11218</v>
      </c>
      <c r="H5328" s="355">
        <v>29442</v>
      </c>
      <c r="I5328" s="355">
        <f t="shared" si="93"/>
        <v>6</v>
      </c>
      <c r="J5328" s="355">
        <v>29442</v>
      </c>
      <c r="K5328" s="355">
        <v>26</v>
      </c>
      <c r="L5328" s="355" t="s">
        <v>408</v>
      </c>
      <c r="M5328" s="355" t="s">
        <v>13941</v>
      </c>
    </row>
    <row r="5329" spans="1:13">
      <c r="A5329" s="355">
        <v>45455</v>
      </c>
      <c r="B5329" s="355" t="s">
        <v>11803</v>
      </c>
      <c r="C5329" s="355" t="s">
        <v>11740</v>
      </c>
      <c r="D5329" s="355" t="s">
        <v>11804</v>
      </c>
      <c r="E5329" s="355" t="s">
        <v>11219</v>
      </c>
      <c r="F5329" s="355" t="s">
        <v>11220</v>
      </c>
      <c r="G5329" s="355" t="s">
        <v>11218</v>
      </c>
      <c r="H5329" s="355">
        <v>31702</v>
      </c>
      <c r="I5329" s="355">
        <f t="shared" si="93"/>
        <v>6</v>
      </c>
      <c r="J5329" s="355">
        <v>31702</v>
      </c>
      <c r="K5329" s="355">
        <v>26</v>
      </c>
      <c r="L5329" s="355" t="s">
        <v>408</v>
      </c>
      <c r="M5329" s="355" t="s">
        <v>13942</v>
      </c>
    </row>
    <row r="5330" spans="1:13">
      <c r="A5330" s="355">
        <v>45456</v>
      </c>
      <c r="B5330" s="355" t="s">
        <v>11805</v>
      </c>
      <c r="C5330" s="355" t="s">
        <v>11806</v>
      </c>
      <c r="D5330" s="355" t="s">
        <v>11807</v>
      </c>
      <c r="E5330" s="355" t="s">
        <v>11219</v>
      </c>
      <c r="F5330" s="355" t="s">
        <v>11220</v>
      </c>
      <c r="G5330" s="355" t="s">
        <v>11218</v>
      </c>
      <c r="H5330" s="355">
        <v>30142</v>
      </c>
      <c r="I5330" s="355">
        <f t="shared" si="93"/>
        <v>6</v>
      </c>
      <c r="J5330" s="355">
        <v>30142</v>
      </c>
      <c r="K5330" s="355">
        <v>26</v>
      </c>
      <c r="L5330" s="355" t="s">
        <v>408</v>
      </c>
      <c r="M5330" s="355" t="s">
        <v>13943</v>
      </c>
    </row>
    <row r="5331" spans="1:13">
      <c r="A5331" s="355">
        <v>45469</v>
      </c>
      <c r="B5331" s="355" t="s">
        <v>11808</v>
      </c>
      <c r="C5331" s="355" t="s">
        <v>11809</v>
      </c>
      <c r="D5331" s="355" t="s">
        <v>11810</v>
      </c>
      <c r="E5331" s="355" t="s">
        <v>11216</v>
      </c>
      <c r="F5331" s="355" t="s">
        <v>11217</v>
      </c>
      <c r="G5331" s="355" t="s">
        <v>11218</v>
      </c>
      <c r="H5331" s="355">
        <v>30882</v>
      </c>
      <c r="I5331" s="355">
        <f t="shared" si="93"/>
        <v>6</v>
      </c>
      <c r="J5331" s="355">
        <v>30882</v>
      </c>
      <c r="K5331" s="355">
        <v>21</v>
      </c>
      <c r="L5331" s="355" t="s">
        <v>408</v>
      </c>
      <c r="M5331" s="355" t="s">
        <v>13944</v>
      </c>
    </row>
    <row r="5332" spans="1:13">
      <c r="A5332" s="355">
        <v>45469</v>
      </c>
      <c r="B5332" s="355" t="s">
        <v>11811</v>
      </c>
      <c r="C5332" s="355" t="s">
        <v>11812</v>
      </c>
      <c r="D5332" s="355" t="s">
        <v>11813</v>
      </c>
      <c r="E5332" s="355" t="s">
        <v>11216</v>
      </c>
      <c r="F5332" s="355" t="s">
        <v>11217</v>
      </c>
      <c r="G5332" s="355" t="s">
        <v>11218</v>
      </c>
      <c r="H5332" s="355">
        <v>29882</v>
      </c>
      <c r="I5332" s="355">
        <f t="shared" si="93"/>
        <v>6</v>
      </c>
      <c r="J5332" s="355">
        <v>29882</v>
      </c>
      <c r="K5332" s="355">
        <v>26</v>
      </c>
      <c r="L5332" s="355" t="s">
        <v>408</v>
      </c>
      <c r="M5332" s="355" t="s">
        <v>13945</v>
      </c>
    </row>
    <row r="5333" spans="1:13">
      <c r="A5333" s="355">
        <v>45469</v>
      </c>
      <c r="B5333" s="355" t="s">
        <v>11814</v>
      </c>
      <c r="C5333" s="355" t="s">
        <v>11815</v>
      </c>
      <c r="D5333" s="355" t="s">
        <v>11816</v>
      </c>
      <c r="E5333" s="355" t="s">
        <v>11216</v>
      </c>
      <c r="F5333" s="355" t="s">
        <v>11217</v>
      </c>
      <c r="G5333" s="355" t="s">
        <v>11218</v>
      </c>
      <c r="H5333" s="355">
        <v>30742</v>
      </c>
      <c r="I5333" s="355">
        <f t="shared" si="93"/>
        <v>6</v>
      </c>
      <c r="J5333" s="355">
        <v>30742</v>
      </c>
      <c r="K5333" s="355">
        <v>26</v>
      </c>
      <c r="L5333" s="355" t="s">
        <v>408</v>
      </c>
      <c r="M5333" s="355" t="s">
        <v>13946</v>
      </c>
    </row>
    <row r="5334" spans="1:13">
      <c r="A5334" s="355">
        <v>45470</v>
      </c>
      <c r="B5334" s="355" t="s">
        <v>11817</v>
      </c>
      <c r="C5334" s="355" t="s">
        <v>11818</v>
      </c>
      <c r="D5334" s="355" t="s">
        <v>11819</v>
      </c>
      <c r="E5334" s="355" t="s">
        <v>11216</v>
      </c>
      <c r="F5334" s="355" t="s">
        <v>11217</v>
      </c>
      <c r="G5334" s="355" t="s">
        <v>11218</v>
      </c>
      <c r="H5334" s="355">
        <v>29582</v>
      </c>
      <c r="I5334" s="355">
        <f t="shared" si="93"/>
        <v>6</v>
      </c>
      <c r="J5334" s="355">
        <v>29582</v>
      </c>
      <c r="K5334" s="355">
        <v>26</v>
      </c>
      <c r="L5334" s="355" t="s">
        <v>408</v>
      </c>
      <c r="M5334" s="355" t="s">
        <v>13947</v>
      </c>
    </row>
    <row r="5335" spans="1:13">
      <c r="A5335" s="355">
        <v>45471</v>
      </c>
      <c r="B5335" s="355" t="s">
        <v>11820</v>
      </c>
      <c r="C5335" s="355" t="s">
        <v>11669</v>
      </c>
      <c r="D5335" s="355" t="s">
        <v>11821</v>
      </c>
      <c r="E5335" s="355" t="s">
        <v>11216</v>
      </c>
      <c r="F5335" s="355" t="s">
        <v>11217</v>
      </c>
      <c r="G5335" s="355" t="s">
        <v>11218</v>
      </c>
      <c r="H5335" s="355">
        <v>30822</v>
      </c>
      <c r="I5335" s="355">
        <f t="shared" si="93"/>
        <v>6</v>
      </c>
      <c r="J5335" s="355">
        <v>30822</v>
      </c>
      <c r="K5335" s="355">
        <v>26</v>
      </c>
      <c r="L5335" s="355" t="s">
        <v>408</v>
      </c>
      <c r="M5335" s="355" t="s">
        <v>13948</v>
      </c>
    </row>
    <row r="5336" spans="1:13">
      <c r="A5336" s="355">
        <v>45472</v>
      </c>
      <c r="B5336" s="355" t="s">
        <v>11822</v>
      </c>
      <c r="C5336" s="355" t="s">
        <v>11823</v>
      </c>
      <c r="D5336" s="355" t="s">
        <v>11824</v>
      </c>
      <c r="E5336" s="355" t="s">
        <v>11216</v>
      </c>
      <c r="F5336" s="355" t="s">
        <v>11217</v>
      </c>
      <c r="G5336" s="355" t="s">
        <v>11218</v>
      </c>
      <c r="H5336" s="355">
        <v>30542</v>
      </c>
      <c r="I5336" s="355">
        <f t="shared" si="93"/>
        <v>6</v>
      </c>
      <c r="J5336" s="355">
        <v>30542</v>
      </c>
      <c r="K5336" s="355">
        <v>26</v>
      </c>
      <c r="L5336" s="355" t="s">
        <v>408</v>
      </c>
      <c r="M5336" s="355" t="s">
        <v>13949</v>
      </c>
    </row>
    <row r="5337" spans="1:13">
      <c r="A5337" s="355">
        <v>45472</v>
      </c>
      <c r="B5337" s="355" t="s">
        <v>11825</v>
      </c>
      <c r="C5337" s="355" t="s">
        <v>11826</v>
      </c>
      <c r="D5337" s="355" t="s">
        <v>11827</v>
      </c>
      <c r="E5337" s="355" t="s">
        <v>11216</v>
      </c>
      <c r="F5337" s="355" t="s">
        <v>11217</v>
      </c>
      <c r="G5337" s="355" t="s">
        <v>11218</v>
      </c>
      <c r="H5337" s="355">
        <v>31762</v>
      </c>
      <c r="I5337" s="355">
        <f t="shared" si="93"/>
        <v>6</v>
      </c>
      <c r="J5337" s="355">
        <v>31762</v>
      </c>
      <c r="K5337" s="355">
        <v>26</v>
      </c>
      <c r="L5337" s="355" t="s">
        <v>408</v>
      </c>
      <c r="M5337" s="355" t="s">
        <v>13950</v>
      </c>
    </row>
    <row r="5338" spans="1:13">
      <c r="A5338" s="355">
        <v>45461</v>
      </c>
      <c r="B5338" s="355" t="s">
        <v>11828</v>
      </c>
      <c r="C5338" s="355" t="s">
        <v>11829</v>
      </c>
      <c r="D5338" s="355" t="s">
        <v>11830</v>
      </c>
      <c r="E5338" s="355" t="s">
        <v>11219</v>
      </c>
      <c r="F5338" s="355" t="s">
        <v>11220</v>
      </c>
      <c r="G5338" s="355" t="s">
        <v>11218</v>
      </c>
      <c r="H5338" s="355">
        <v>31162</v>
      </c>
      <c r="I5338" s="355">
        <f t="shared" si="93"/>
        <v>6</v>
      </c>
      <c r="J5338" s="355">
        <v>31162</v>
      </c>
      <c r="K5338" s="355">
        <v>26</v>
      </c>
      <c r="L5338" s="355" t="s">
        <v>408</v>
      </c>
      <c r="M5338" s="355" t="s">
        <v>13951</v>
      </c>
    </row>
    <row r="5339" spans="1:13">
      <c r="A5339" s="355">
        <v>45462</v>
      </c>
      <c r="B5339" s="355" t="s">
        <v>11831</v>
      </c>
      <c r="C5339" s="355" t="s">
        <v>11832</v>
      </c>
      <c r="D5339" s="355" t="s">
        <v>11833</v>
      </c>
      <c r="E5339" s="355" t="s">
        <v>11219</v>
      </c>
      <c r="F5339" s="355" t="s">
        <v>11220</v>
      </c>
      <c r="G5339" s="355" t="s">
        <v>11218</v>
      </c>
      <c r="H5339" s="355">
        <v>30902</v>
      </c>
      <c r="I5339" s="355">
        <f t="shared" si="93"/>
        <v>6</v>
      </c>
      <c r="J5339" s="355">
        <v>30902</v>
      </c>
      <c r="K5339" s="355">
        <v>26</v>
      </c>
      <c r="L5339" s="355" t="s">
        <v>408</v>
      </c>
      <c r="M5339" s="355" t="s">
        <v>13952</v>
      </c>
    </row>
    <row r="5340" spans="1:13">
      <c r="A5340" s="355">
        <v>45464</v>
      </c>
      <c r="B5340" s="355" t="s">
        <v>11834</v>
      </c>
      <c r="C5340" s="355" t="s">
        <v>11835</v>
      </c>
      <c r="D5340" s="355" t="s">
        <v>11836</v>
      </c>
      <c r="E5340" s="355" t="s">
        <v>11219</v>
      </c>
      <c r="F5340" s="355" t="s">
        <v>11220</v>
      </c>
      <c r="G5340" s="355" t="s">
        <v>11218</v>
      </c>
      <c r="H5340" s="355">
        <v>30282</v>
      </c>
      <c r="I5340" s="355">
        <f t="shared" si="93"/>
        <v>6</v>
      </c>
      <c r="J5340" s="355">
        <v>30282</v>
      </c>
      <c r="K5340" s="355">
        <v>26</v>
      </c>
      <c r="L5340" s="355" t="s">
        <v>408</v>
      </c>
      <c r="M5340" s="355" t="s">
        <v>13953</v>
      </c>
    </row>
    <row r="5341" spans="1:13">
      <c r="A5341" s="355">
        <v>45467</v>
      </c>
      <c r="B5341" s="355" t="s">
        <v>11837</v>
      </c>
      <c r="C5341" s="355" t="s">
        <v>11785</v>
      </c>
      <c r="D5341" s="355" t="s">
        <v>11838</v>
      </c>
      <c r="E5341" s="355" t="s">
        <v>11219</v>
      </c>
      <c r="F5341" s="355" t="s">
        <v>11220</v>
      </c>
      <c r="G5341" s="355" t="s">
        <v>11218</v>
      </c>
      <c r="H5341" s="355">
        <v>30842</v>
      </c>
      <c r="I5341" s="355">
        <f t="shared" si="93"/>
        <v>6</v>
      </c>
      <c r="J5341" s="355">
        <v>30842</v>
      </c>
      <c r="K5341" s="355">
        <v>26</v>
      </c>
      <c r="L5341" s="355" t="s">
        <v>408</v>
      </c>
      <c r="M5341" s="355" t="s">
        <v>13954</v>
      </c>
    </row>
    <row r="5342" spans="1:13">
      <c r="A5342" s="355">
        <v>45467</v>
      </c>
      <c r="B5342" s="355" t="s">
        <v>11839</v>
      </c>
      <c r="C5342" s="355" t="s">
        <v>11840</v>
      </c>
      <c r="D5342" s="355" t="s">
        <v>11841</v>
      </c>
      <c r="E5342" s="355" t="s">
        <v>11219</v>
      </c>
      <c r="F5342" s="355" t="s">
        <v>11220</v>
      </c>
      <c r="G5342" s="355" t="s">
        <v>11218</v>
      </c>
      <c r="H5342" s="355">
        <v>32362</v>
      </c>
      <c r="I5342" s="355">
        <f t="shared" si="93"/>
        <v>6</v>
      </c>
      <c r="J5342" s="355">
        <v>32362</v>
      </c>
      <c r="K5342" s="355">
        <v>26</v>
      </c>
      <c r="L5342" s="355" t="s">
        <v>408</v>
      </c>
      <c r="M5342" s="355" t="s">
        <v>13955</v>
      </c>
    </row>
    <row r="5343" spans="1:13">
      <c r="A5343" s="355">
        <v>45468</v>
      </c>
      <c r="B5343" s="355" t="s">
        <v>11842</v>
      </c>
      <c r="C5343" s="355" t="s">
        <v>11843</v>
      </c>
      <c r="D5343" s="355" t="s">
        <v>11844</v>
      </c>
      <c r="E5343" s="355" t="s">
        <v>11219</v>
      </c>
      <c r="F5343" s="355" t="s">
        <v>11220</v>
      </c>
      <c r="G5343" s="355" t="s">
        <v>11218</v>
      </c>
      <c r="H5343" s="355">
        <v>31282</v>
      </c>
      <c r="I5343" s="355">
        <f t="shared" si="93"/>
        <v>6</v>
      </c>
      <c r="J5343" s="355">
        <v>31282</v>
      </c>
      <c r="K5343" s="355">
        <v>26</v>
      </c>
      <c r="L5343" s="355" t="s">
        <v>408</v>
      </c>
      <c r="M5343" s="355" t="s">
        <v>13956</v>
      </c>
    </row>
    <row r="5344" spans="1:13">
      <c r="A5344" s="355">
        <v>45469</v>
      </c>
      <c r="B5344" s="355" t="s">
        <v>11845</v>
      </c>
      <c r="C5344" s="355" t="s">
        <v>11846</v>
      </c>
      <c r="D5344" s="355" t="s">
        <v>11847</v>
      </c>
      <c r="E5344" s="355" t="s">
        <v>11219</v>
      </c>
      <c r="F5344" s="355" t="s">
        <v>11220</v>
      </c>
      <c r="G5344" s="355" t="s">
        <v>11218</v>
      </c>
      <c r="H5344" s="355">
        <v>30842</v>
      </c>
      <c r="I5344" s="355">
        <f t="shared" si="93"/>
        <v>6</v>
      </c>
      <c r="J5344" s="355">
        <v>30842</v>
      </c>
      <c r="K5344" s="355">
        <v>26</v>
      </c>
      <c r="L5344" s="355" t="s">
        <v>408</v>
      </c>
      <c r="M5344" s="355" t="s">
        <v>13957</v>
      </c>
    </row>
    <row r="5345" spans="1:13">
      <c r="A5345" s="355">
        <v>45469</v>
      </c>
      <c r="B5345" s="355" t="s">
        <v>11848</v>
      </c>
      <c r="C5345" s="355" t="s">
        <v>11849</v>
      </c>
      <c r="D5345" s="355" t="s">
        <v>11850</v>
      </c>
      <c r="E5345" s="355" t="s">
        <v>11219</v>
      </c>
      <c r="F5345" s="355" t="s">
        <v>11220</v>
      </c>
      <c r="G5345" s="355" t="s">
        <v>11218</v>
      </c>
      <c r="H5345" s="355">
        <v>29622</v>
      </c>
      <c r="I5345" s="355">
        <f t="shared" si="93"/>
        <v>6</v>
      </c>
      <c r="J5345" s="355">
        <v>29622</v>
      </c>
      <c r="K5345" s="355">
        <v>26</v>
      </c>
      <c r="L5345" s="355" t="s">
        <v>408</v>
      </c>
      <c r="M5345" s="355" t="s">
        <v>13958</v>
      </c>
    </row>
    <row r="5346" spans="1:13">
      <c r="A5346" s="355">
        <v>45470</v>
      </c>
      <c r="B5346" s="355" t="s">
        <v>11851</v>
      </c>
      <c r="C5346" s="355" t="s">
        <v>11852</v>
      </c>
      <c r="D5346" s="355" t="s">
        <v>11853</v>
      </c>
      <c r="E5346" s="355" t="s">
        <v>11219</v>
      </c>
      <c r="F5346" s="355" t="s">
        <v>11220</v>
      </c>
      <c r="G5346" s="355" t="s">
        <v>11218</v>
      </c>
      <c r="H5346" s="355">
        <v>31002</v>
      </c>
      <c r="I5346" s="355">
        <f t="shared" si="93"/>
        <v>6</v>
      </c>
      <c r="J5346" s="355">
        <v>31002</v>
      </c>
      <c r="K5346" s="355">
        <v>26</v>
      </c>
      <c r="L5346" s="355" t="s">
        <v>408</v>
      </c>
      <c r="M5346" s="355" t="s">
        <v>13959</v>
      </c>
    </row>
    <row r="5347" spans="1:13">
      <c r="A5347" s="355">
        <v>45472</v>
      </c>
      <c r="B5347" s="355" t="s">
        <v>11854</v>
      </c>
      <c r="C5347" s="355" t="s">
        <v>11743</v>
      </c>
      <c r="D5347" s="355" t="s">
        <v>11855</v>
      </c>
      <c r="E5347" s="355" t="s">
        <v>11219</v>
      </c>
      <c r="F5347" s="355" t="s">
        <v>11220</v>
      </c>
      <c r="G5347" s="355" t="s">
        <v>11218</v>
      </c>
      <c r="H5347" s="355">
        <v>29602</v>
      </c>
      <c r="I5347" s="355">
        <f t="shared" si="93"/>
        <v>6</v>
      </c>
      <c r="J5347" s="355">
        <v>29602</v>
      </c>
      <c r="K5347" s="355">
        <v>26</v>
      </c>
      <c r="L5347" s="355" t="s">
        <v>408</v>
      </c>
      <c r="M5347" s="355" t="s">
        <v>13960</v>
      </c>
    </row>
    <row r="5348" spans="1:13">
      <c r="A5348" s="355">
        <v>45460</v>
      </c>
      <c r="B5348" s="355" t="s">
        <v>11856</v>
      </c>
      <c r="C5348" s="355" t="s">
        <v>11857</v>
      </c>
      <c r="D5348" s="355" t="s">
        <v>11858</v>
      </c>
      <c r="E5348" s="355" t="s">
        <v>11231</v>
      </c>
      <c r="F5348" s="355" t="s">
        <v>11232</v>
      </c>
      <c r="G5348" s="355" t="s">
        <v>11218</v>
      </c>
      <c r="H5348" s="355">
        <v>30582</v>
      </c>
      <c r="I5348" s="355">
        <f t="shared" si="93"/>
        <v>6</v>
      </c>
      <c r="J5348" s="355">
        <v>30582</v>
      </c>
      <c r="K5348" s="355">
        <v>26</v>
      </c>
      <c r="L5348" s="355" t="s">
        <v>408</v>
      </c>
      <c r="M5348" s="355" t="s">
        <v>13961</v>
      </c>
    </row>
    <row r="5349" spans="1:13">
      <c r="A5349" s="355">
        <v>45460</v>
      </c>
      <c r="B5349" s="355" t="s">
        <v>11859</v>
      </c>
      <c r="C5349" s="355" t="s">
        <v>11860</v>
      </c>
      <c r="D5349" s="355" t="s">
        <v>11861</v>
      </c>
      <c r="E5349" s="355" t="s">
        <v>11231</v>
      </c>
      <c r="F5349" s="355" t="s">
        <v>11232</v>
      </c>
      <c r="G5349" s="355" t="s">
        <v>11218</v>
      </c>
      <c r="H5349" s="355">
        <v>31002</v>
      </c>
      <c r="I5349" s="355">
        <f t="shared" si="93"/>
        <v>6</v>
      </c>
      <c r="J5349" s="355">
        <v>31002</v>
      </c>
      <c r="K5349" s="355">
        <v>26</v>
      </c>
      <c r="L5349" s="355" t="s">
        <v>408</v>
      </c>
      <c r="M5349" s="355" t="s">
        <v>13962</v>
      </c>
    </row>
    <row r="5350" spans="1:13">
      <c r="A5350" s="355">
        <v>45460</v>
      </c>
      <c r="B5350" s="355" t="s">
        <v>11862</v>
      </c>
      <c r="C5350" s="355" t="s">
        <v>11863</v>
      </c>
      <c r="D5350" s="355" t="s">
        <v>11864</v>
      </c>
      <c r="E5350" s="355" t="s">
        <v>11231</v>
      </c>
      <c r="F5350" s="355" t="s">
        <v>11232</v>
      </c>
      <c r="G5350" s="355" t="s">
        <v>11218</v>
      </c>
      <c r="H5350" s="355">
        <v>30342</v>
      </c>
      <c r="I5350" s="355">
        <f t="shared" si="93"/>
        <v>6</v>
      </c>
      <c r="J5350" s="355">
        <v>30342</v>
      </c>
      <c r="K5350" s="355">
        <v>26</v>
      </c>
      <c r="L5350" s="355" t="s">
        <v>408</v>
      </c>
      <c r="M5350" s="355" t="s">
        <v>13963</v>
      </c>
    </row>
    <row r="5351" spans="1:13">
      <c r="A5351" s="355">
        <v>45461</v>
      </c>
      <c r="B5351" s="355" t="s">
        <v>11865</v>
      </c>
      <c r="C5351" s="355" t="s">
        <v>11866</v>
      </c>
      <c r="D5351" s="355" t="s">
        <v>11867</v>
      </c>
      <c r="E5351" s="355" t="s">
        <v>11231</v>
      </c>
      <c r="F5351" s="355" t="s">
        <v>11232</v>
      </c>
      <c r="G5351" s="355" t="s">
        <v>11218</v>
      </c>
      <c r="H5351" s="355">
        <v>31222</v>
      </c>
      <c r="I5351" s="355">
        <f t="shared" si="93"/>
        <v>6</v>
      </c>
      <c r="J5351" s="355">
        <v>31222</v>
      </c>
      <c r="K5351" s="355">
        <v>26</v>
      </c>
      <c r="L5351" s="355" t="s">
        <v>408</v>
      </c>
      <c r="M5351" s="355" t="s">
        <v>13964</v>
      </c>
    </row>
    <row r="5352" spans="1:13">
      <c r="A5352" s="355">
        <v>45461</v>
      </c>
      <c r="B5352" s="355" t="s">
        <v>11868</v>
      </c>
      <c r="C5352" s="355" t="s">
        <v>11869</v>
      </c>
      <c r="D5352" s="355" t="s">
        <v>11870</v>
      </c>
      <c r="E5352" s="355" t="s">
        <v>11231</v>
      </c>
      <c r="F5352" s="355" t="s">
        <v>11232</v>
      </c>
      <c r="G5352" s="355" t="s">
        <v>11218</v>
      </c>
      <c r="H5352" s="355">
        <v>29322</v>
      </c>
      <c r="I5352" s="355">
        <f t="shared" si="93"/>
        <v>6</v>
      </c>
      <c r="J5352" s="355">
        <v>29322</v>
      </c>
      <c r="K5352" s="355">
        <v>26</v>
      </c>
      <c r="L5352" s="355" t="s">
        <v>408</v>
      </c>
      <c r="M5352" s="355" t="s">
        <v>13965</v>
      </c>
    </row>
    <row r="5353" spans="1:13">
      <c r="A5353" s="355">
        <v>45462</v>
      </c>
      <c r="B5353" s="355" t="s">
        <v>11871</v>
      </c>
      <c r="C5353" s="355" t="s">
        <v>11872</v>
      </c>
      <c r="D5353" s="355" t="s">
        <v>11873</v>
      </c>
      <c r="E5353" s="355" t="s">
        <v>11231</v>
      </c>
      <c r="F5353" s="355" t="s">
        <v>11232</v>
      </c>
      <c r="G5353" s="355" t="s">
        <v>11218</v>
      </c>
      <c r="H5353" s="355">
        <v>31062</v>
      </c>
      <c r="I5353" s="355">
        <f t="shared" si="93"/>
        <v>6</v>
      </c>
      <c r="J5353" s="355">
        <v>31062</v>
      </c>
      <c r="K5353" s="355">
        <v>26</v>
      </c>
      <c r="L5353" s="355" t="s">
        <v>408</v>
      </c>
      <c r="M5353" s="355" t="s">
        <v>13966</v>
      </c>
    </row>
    <row r="5354" spans="1:13">
      <c r="A5354" s="355">
        <v>45462</v>
      </c>
      <c r="B5354" s="355" t="s">
        <v>11874</v>
      </c>
      <c r="C5354" s="355" t="s">
        <v>11655</v>
      </c>
      <c r="D5354" s="355" t="s">
        <v>11875</v>
      </c>
      <c r="E5354" s="355" t="s">
        <v>11231</v>
      </c>
      <c r="F5354" s="355" t="s">
        <v>11232</v>
      </c>
      <c r="G5354" s="355" t="s">
        <v>11218</v>
      </c>
      <c r="H5354" s="355">
        <v>32282</v>
      </c>
      <c r="I5354" s="355">
        <f t="shared" si="93"/>
        <v>6</v>
      </c>
      <c r="J5354" s="355">
        <v>32282</v>
      </c>
      <c r="K5354" s="355">
        <v>26</v>
      </c>
      <c r="L5354" s="355" t="s">
        <v>408</v>
      </c>
      <c r="M5354" s="355" t="s">
        <v>13967</v>
      </c>
    </row>
    <row r="5355" spans="1:13">
      <c r="A5355" s="355">
        <v>45467</v>
      </c>
      <c r="B5355" s="355" t="s">
        <v>11876</v>
      </c>
      <c r="C5355" s="355" t="s">
        <v>11877</v>
      </c>
      <c r="D5355" s="355" t="s">
        <v>11878</v>
      </c>
      <c r="E5355" s="355" t="s">
        <v>11231</v>
      </c>
      <c r="F5355" s="355" t="s">
        <v>11232</v>
      </c>
      <c r="G5355" s="355" t="s">
        <v>11218</v>
      </c>
      <c r="H5355" s="355">
        <v>30722</v>
      </c>
      <c r="I5355" s="355">
        <f t="shared" si="93"/>
        <v>6</v>
      </c>
      <c r="J5355" s="355">
        <v>30722</v>
      </c>
      <c r="K5355" s="355">
        <v>26</v>
      </c>
      <c r="L5355" s="355" t="s">
        <v>408</v>
      </c>
      <c r="M5355" s="355" t="s">
        <v>13968</v>
      </c>
    </row>
    <row r="5356" spans="1:13">
      <c r="A5356" s="355">
        <v>45467</v>
      </c>
      <c r="B5356" s="355" t="s">
        <v>11879</v>
      </c>
      <c r="C5356" s="355" t="s">
        <v>11880</v>
      </c>
      <c r="D5356" s="355" t="s">
        <v>11881</v>
      </c>
      <c r="E5356" s="355" t="s">
        <v>11231</v>
      </c>
      <c r="F5356" s="355" t="s">
        <v>11232</v>
      </c>
      <c r="G5356" s="355" t="s">
        <v>11218</v>
      </c>
      <c r="H5356" s="355">
        <v>31422</v>
      </c>
      <c r="I5356" s="355">
        <f t="shared" si="93"/>
        <v>6</v>
      </c>
      <c r="J5356" s="355">
        <v>31422</v>
      </c>
      <c r="K5356" s="355">
        <v>26</v>
      </c>
      <c r="L5356" s="355" t="s">
        <v>408</v>
      </c>
      <c r="M5356" s="355" t="s">
        <v>13969</v>
      </c>
    </row>
    <row r="5357" spans="1:13">
      <c r="A5357" s="355">
        <v>45468</v>
      </c>
      <c r="B5357" s="355" t="s">
        <v>11882</v>
      </c>
      <c r="C5357" s="355" t="s">
        <v>11716</v>
      </c>
      <c r="D5357" s="355" t="s">
        <v>11883</v>
      </c>
      <c r="E5357" s="355" t="s">
        <v>11231</v>
      </c>
      <c r="F5357" s="355" t="s">
        <v>11232</v>
      </c>
      <c r="G5357" s="355" t="s">
        <v>11218</v>
      </c>
      <c r="H5357" s="355">
        <v>30862</v>
      </c>
      <c r="I5357" s="355">
        <f t="shared" si="93"/>
        <v>6</v>
      </c>
      <c r="J5357" s="355">
        <v>30862</v>
      </c>
      <c r="K5357" s="355">
        <v>26</v>
      </c>
      <c r="L5357" s="355" t="s">
        <v>408</v>
      </c>
      <c r="M5357" s="355" t="s">
        <v>13970</v>
      </c>
    </row>
    <row r="5358" spans="1:13">
      <c r="A5358" s="355">
        <v>45460</v>
      </c>
      <c r="B5358" s="355" t="s">
        <v>11884</v>
      </c>
      <c r="C5358" s="355" t="s">
        <v>11885</v>
      </c>
      <c r="D5358" s="355" t="s">
        <v>11886</v>
      </c>
      <c r="E5358" s="355" t="s">
        <v>11219</v>
      </c>
      <c r="F5358" s="355" t="s">
        <v>11220</v>
      </c>
      <c r="G5358" s="355" t="s">
        <v>11218</v>
      </c>
      <c r="H5358" s="355">
        <v>30842</v>
      </c>
      <c r="I5358" s="355">
        <f t="shared" ref="I5358:I5421" si="94">MONTH(A5358)</f>
        <v>6</v>
      </c>
      <c r="J5358" s="355">
        <v>30842</v>
      </c>
      <c r="K5358" s="355">
        <v>26</v>
      </c>
      <c r="L5358" s="355" t="s">
        <v>408</v>
      </c>
      <c r="M5358" s="355" t="s">
        <v>13971</v>
      </c>
    </row>
    <row r="5359" spans="1:13">
      <c r="A5359" s="355">
        <v>45460</v>
      </c>
      <c r="B5359" s="355" t="s">
        <v>11887</v>
      </c>
      <c r="C5359" s="355" t="s">
        <v>11888</v>
      </c>
      <c r="D5359" s="355" t="s">
        <v>11889</v>
      </c>
      <c r="E5359" s="355" t="s">
        <v>11219</v>
      </c>
      <c r="F5359" s="355" t="s">
        <v>11220</v>
      </c>
      <c r="G5359" s="355" t="s">
        <v>11218</v>
      </c>
      <c r="H5359" s="355">
        <v>31002</v>
      </c>
      <c r="I5359" s="355">
        <f t="shared" si="94"/>
        <v>6</v>
      </c>
      <c r="J5359" s="355">
        <v>31002</v>
      </c>
      <c r="K5359" s="355">
        <v>26</v>
      </c>
      <c r="L5359" s="355" t="s">
        <v>408</v>
      </c>
      <c r="M5359" s="355" t="s">
        <v>13972</v>
      </c>
    </row>
    <row r="5360" spans="1:13">
      <c r="A5360" s="355">
        <v>45461</v>
      </c>
      <c r="B5360" s="355" t="s">
        <v>11890</v>
      </c>
      <c r="C5360" s="355" t="s">
        <v>11746</v>
      </c>
      <c r="D5360" s="355" t="s">
        <v>11891</v>
      </c>
      <c r="E5360" s="355" t="s">
        <v>11219</v>
      </c>
      <c r="F5360" s="355" t="s">
        <v>11220</v>
      </c>
      <c r="G5360" s="355" t="s">
        <v>11218</v>
      </c>
      <c r="H5360" s="355">
        <v>30542</v>
      </c>
      <c r="I5360" s="355">
        <f t="shared" si="94"/>
        <v>6</v>
      </c>
      <c r="J5360" s="355">
        <v>30542</v>
      </c>
      <c r="K5360" s="355">
        <v>26</v>
      </c>
      <c r="L5360" s="355" t="s">
        <v>408</v>
      </c>
      <c r="M5360" s="355" t="s">
        <v>13973</v>
      </c>
    </row>
    <row r="5361" spans="1:13">
      <c r="A5361" s="355">
        <v>45461</v>
      </c>
      <c r="B5361" s="355" t="s">
        <v>11892</v>
      </c>
      <c r="C5361" s="355" t="s">
        <v>11414</v>
      </c>
      <c r="D5361" s="355" t="s">
        <v>11893</v>
      </c>
      <c r="E5361" s="355" t="s">
        <v>11219</v>
      </c>
      <c r="F5361" s="355" t="s">
        <v>11220</v>
      </c>
      <c r="G5361" s="355" t="s">
        <v>11218</v>
      </c>
      <c r="H5361" s="355">
        <v>31168</v>
      </c>
      <c r="I5361" s="355">
        <f t="shared" si="94"/>
        <v>6</v>
      </c>
      <c r="J5361" s="355">
        <v>31168</v>
      </c>
      <c r="K5361" s="355">
        <v>24</v>
      </c>
      <c r="L5361" s="355" t="s">
        <v>408</v>
      </c>
      <c r="M5361" s="355" t="s">
        <v>13974</v>
      </c>
    </row>
    <row r="5362" spans="1:13">
      <c r="A5362" s="355">
        <v>45481</v>
      </c>
      <c r="B5362" s="355" t="s">
        <v>11894</v>
      </c>
      <c r="C5362" s="355" t="s">
        <v>11895</v>
      </c>
      <c r="D5362" s="355" t="s">
        <v>11896</v>
      </c>
      <c r="E5362" s="355" t="s">
        <v>11216</v>
      </c>
      <c r="F5362" s="355" t="s">
        <v>11217</v>
      </c>
      <c r="G5362" s="355" t="s">
        <v>11218</v>
      </c>
      <c r="H5362" s="355">
        <v>29682</v>
      </c>
      <c r="I5362" s="355">
        <f t="shared" si="94"/>
        <v>7</v>
      </c>
      <c r="J5362" s="355">
        <v>29682</v>
      </c>
      <c r="K5362" s="355">
        <v>26</v>
      </c>
      <c r="L5362" s="355" t="s">
        <v>408</v>
      </c>
      <c r="M5362" s="355" t="s">
        <v>13975</v>
      </c>
    </row>
    <row r="5363" spans="1:13">
      <c r="A5363" s="355">
        <v>45481</v>
      </c>
      <c r="B5363" s="355" t="s">
        <v>11897</v>
      </c>
      <c r="C5363" s="355" t="s">
        <v>11898</v>
      </c>
      <c r="D5363" s="355" t="s">
        <v>11899</v>
      </c>
      <c r="E5363" s="355" t="s">
        <v>11216</v>
      </c>
      <c r="F5363" s="355" t="s">
        <v>11217</v>
      </c>
      <c r="G5363" s="355" t="s">
        <v>11218</v>
      </c>
      <c r="H5363" s="355">
        <v>30042</v>
      </c>
      <c r="I5363" s="355">
        <f t="shared" si="94"/>
        <v>7</v>
      </c>
      <c r="J5363" s="355">
        <v>30042</v>
      </c>
      <c r="K5363" s="355">
        <v>26</v>
      </c>
      <c r="L5363" s="355" t="s">
        <v>408</v>
      </c>
      <c r="M5363" s="355" t="s">
        <v>13976</v>
      </c>
    </row>
    <row r="5364" spans="1:13">
      <c r="A5364" s="355">
        <v>45481</v>
      </c>
      <c r="B5364" s="355" t="s">
        <v>11900</v>
      </c>
      <c r="C5364" s="355" t="s">
        <v>11901</v>
      </c>
      <c r="D5364" s="355" t="s">
        <v>11902</v>
      </c>
      <c r="E5364" s="355" t="s">
        <v>11216</v>
      </c>
      <c r="F5364" s="355" t="s">
        <v>11217</v>
      </c>
      <c r="G5364" s="355" t="s">
        <v>11218</v>
      </c>
      <c r="H5364" s="355">
        <v>30582</v>
      </c>
      <c r="I5364" s="355">
        <f t="shared" si="94"/>
        <v>7</v>
      </c>
      <c r="J5364" s="355">
        <v>30582</v>
      </c>
      <c r="K5364" s="355">
        <v>26</v>
      </c>
      <c r="L5364" s="355" t="s">
        <v>408</v>
      </c>
      <c r="M5364" s="355" t="s">
        <v>13977</v>
      </c>
    </row>
    <row r="5365" spans="1:13">
      <c r="A5365" s="355">
        <v>45482</v>
      </c>
      <c r="B5365" s="355" t="s">
        <v>11903</v>
      </c>
      <c r="C5365" s="355" t="s">
        <v>11904</v>
      </c>
      <c r="D5365" s="355" t="s">
        <v>11905</v>
      </c>
      <c r="E5365" s="355" t="s">
        <v>11216</v>
      </c>
      <c r="F5365" s="355" t="s">
        <v>11217</v>
      </c>
      <c r="G5365" s="355" t="s">
        <v>11218</v>
      </c>
      <c r="H5365" s="355">
        <v>27622</v>
      </c>
      <c r="I5365" s="355">
        <f t="shared" si="94"/>
        <v>7</v>
      </c>
      <c r="J5365" s="355">
        <v>27622</v>
      </c>
      <c r="K5365" s="355">
        <v>26</v>
      </c>
      <c r="L5365" s="355" t="s">
        <v>408</v>
      </c>
      <c r="M5365" s="355" t="s">
        <v>13978</v>
      </c>
    </row>
    <row r="5366" spans="1:13">
      <c r="A5366" s="355">
        <v>45484</v>
      </c>
      <c r="B5366" s="355" t="s">
        <v>11906</v>
      </c>
      <c r="C5366" s="355" t="s">
        <v>11907</v>
      </c>
      <c r="D5366" s="355" t="s">
        <v>11908</v>
      </c>
      <c r="E5366" s="355" t="s">
        <v>11216</v>
      </c>
      <c r="F5366" s="355" t="s">
        <v>11217</v>
      </c>
      <c r="G5366" s="355" t="s">
        <v>11218</v>
      </c>
      <c r="H5366" s="355">
        <v>29062</v>
      </c>
      <c r="I5366" s="355">
        <f t="shared" si="94"/>
        <v>7</v>
      </c>
      <c r="J5366" s="355">
        <v>29062</v>
      </c>
      <c r="K5366" s="355">
        <v>26</v>
      </c>
      <c r="L5366" s="355" t="s">
        <v>408</v>
      </c>
      <c r="M5366" s="355" t="s">
        <v>13979</v>
      </c>
    </row>
    <row r="5367" spans="1:13">
      <c r="A5367" s="355">
        <v>45489</v>
      </c>
      <c r="B5367" s="355" t="s">
        <v>11909</v>
      </c>
      <c r="C5367" s="355" t="s">
        <v>11910</v>
      </c>
      <c r="D5367" s="355" t="s">
        <v>11911</v>
      </c>
      <c r="E5367" s="355" t="s">
        <v>11216</v>
      </c>
      <c r="F5367" s="355" t="s">
        <v>11217</v>
      </c>
      <c r="G5367" s="355" t="s">
        <v>11218</v>
      </c>
      <c r="H5367" s="355">
        <v>28322</v>
      </c>
      <c r="I5367" s="355">
        <f t="shared" si="94"/>
        <v>7</v>
      </c>
      <c r="J5367" s="355">
        <v>28322</v>
      </c>
      <c r="K5367" s="355">
        <v>26</v>
      </c>
      <c r="L5367" s="355" t="s">
        <v>408</v>
      </c>
      <c r="M5367" s="355" t="s">
        <v>13980</v>
      </c>
    </row>
    <row r="5368" spans="1:13">
      <c r="A5368" s="355">
        <v>45495</v>
      </c>
      <c r="B5368" s="355" t="s">
        <v>11912</v>
      </c>
      <c r="C5368" s="355" t="s">
        <v>11913</v>
      </c>
      <c r="D5368" s="355" t="s">
        <v>11914</v>
      </c>
      <c r="E5368" s="355" t="s">
        <v>11216</v>
      </c>
      <c r="F5368" s="355" t="s">
        <v>11217</v>
      </c>
      <c r="G5368" s="355" t="s">
        <v>11218</v>
      </c>
      <c r="H5368" s="355">
        <v>32582</v>
      </c>
      <c r="I5368" s="355">
        <f t="shared" si="94"/>
        <v>7</v>
      </c>
      <c r="J5368" s="355">
        <v>32582</v>
      </c>
      <c r="K5368" s="355">
        <v>26</v>
      </c>
      <c r="L5368" s="355" t="s">
        <v>408</v>
      </c>
      <c r="M5368" s="355" t="s">
        <v>13981</v>
      </c>
    </row>
    <row r="5369" spans="1:13">
      <c r="A5369" s="355">
        <v>45496</v>
      </c>
      <c r="B5369" s="355" t="s">
        <v>11915</v>
      </c>
      <c r="C5369" s="355" t="s">
        <v>11916</v>
      </c>
      <c r="D5369" s="355" t="s">
        <v>11917</v>
      </c>
      <c r="E5369" s="355" t="s">
        <v>11216</v>
      </c>
      <c r="F5369" s="355" t="s">
        <v>11217</v>
      </c>
      <c r="G5369" s="355" t="s">
        <v>11218</v>
      </c>
      <c r="H5369" s="355">
        <v>36782</v>
      </c>
      <c r="I5369" s="355">
        <f t="shared" si="94"/>
        <v>7</v>
      </c>
      <c r="J5369" s="355">
        <v>36782</v>
      </c>
      <c r="K5369" s="355">
        <v>26</v>
      </c>
      <c r="L5369" s="355" t="s">
        <v>408</v>
      </c>
      <c r="M5369" s="355" t="s">
        <v>13982</v>
      </c>
    </row>
    <row r="5370" spans="1:13">
      <c r="A5370" s="355">
        <v>45476</v>
      </c>
      <c r="B5370" s="355" t="s">
        <v>11918</v>
      </c>
      <c r="C5370" s="355" t="s">
        <v>11919</v>
      </c>
      <c r="D5370" s="355" t="s">
        <v>11920</v>
      </c>
      <c r="E5370" s="355" t="s">
        <v>11219</v>
      </c>
      <c r="F5370" s="355" t="s">
        <v>11220</v>
      </c>
      <c r="G5370" s="355" t="s">
        <v>11218</v>
      </c>
      <c r="H5370" s="355">
        <v>29862</v>
      </c>
      <c r="I5370" s="355">
        <f t="shared" si="94"/>
        <v>7</v>
      </c>
      <c r="J5370" s="355">
        <v>29862</v>
      </c>
      <c r="K5370" s="355">
        <v>26</v>
      </c>
      <c r="L5370" s="355" t="s">
        <v>408</v>
      </c>
      <c r="M5370" s="355" t="s">
        <v>13983</v>
      </c>
    </row>
    <row r="5371" spans="1:13">
      <c r="A5371" s="355">
        <v>45476</v>
      </c>
      <c r="B5371" s="355" t="s">
        <v>11921</v>
      </c>
      <c r="C5371" s="355" t="s">
        <v>11922</v>
      </c>
      <c r="D5371" s="355" t="s">
        <v>11923</v>
      </c>
      <c r="E5371" s="355" t="s">
        <v>11219</v>
      </c>
      <c r="F5371" s="355" t="s">
        <v>11220</v>
      </c>
      <c r="G5371" s="355" t="s">
        <v>11218</v>
      </c>
      <c r="H5371" s="355">
        <v>31922</v>
      </c>
      <c r="I5371" s="355">
        <f t="shared" si="94"/>
        <v>7</v>
      </c>
      <c r="J5371" s="355">
        <v>31922</v>
      </c>
      <c r="K5371" s="355">
        <v>26</v>
      </c>
      <c r="L5371" s="355" t="s">
        <v>408</v>
      </c>
      <c r="M5371" s="355" t="s">
        <v>13984</v>
      </c>
    </row>
    <row r="5372" spans="1:13">
      <c r="A5372" s="355">
        <v>45481</v>
      </c>
      <c r="B5372" s="355" t="s">
        <v>11924</v>
      </c>
      <c r="C5372" s="355" t="s">
        <v>11925</v>
      </c>
      <c r="D5372" s="355" t="s">
        <v>11926</v>
      </c>
      <c r="E5372" s="355" t="s">
        <v>11219</v>
      </c>
      <c r="F5372" s="355" t="s">
        <v>11220</v>
      </c>
      <c r="G5372" s="355" t="s">
        <v>11218</v>
      </c>
      <c r="H5372" s="355">
        <v>35102</v>
      </c>
      <c r="I5372" s="355">
        <f t="shared" si="94"/>
        <v>7</v>
      </c>
      <c r="J5372" s="355">
        <v>35102</v>
      </c>
      <c r="K5372" s="355">
        <v>26</v>
      </c>
      <c r="L5372" s="355" t="s">
        <v>408</v>
      </c>
      <c r="M5372" s="355" t="s">
        <v>13985</v>
      </c>
    </row>
    <row r="5373" spans="1:13">
      <c r="A5373" s="355">
        <v>45481</v>
      </c>
      <c r="B5373" s="355" t="s">
        <v>11927</v>
      </c>
      <c r="C5373" s="355" t="s">
        <v>11928</v>
      </c>
      <c r="D5373" s="355" t="s">
        <v>11929</v>
      </c>
      <c r="E5373" s="355" t="s">
        <v>11219</v>
      </c>
      <c r="F5373" s="355" t="s">
        <v>11220</v>
      </c>
      <c r="G5373" s="355" t="s">
        <v>11218</v>
      </c>
      <c r="H5373" s="355">
        <v>32062</v>
      </c>
      <c r="I5373" s="355">
        <f t="shared" si="94"/>
        <v>7</v>
      </c>
      <c r="J5373" s="355">
        <v>32062</v>
      </c>
      <c r="K5373" s="355">
        <v>26</v>
      </c>
      <c r="L5373" s="355" t="s">
        <v>408</v>
      </c>
      <c r="M5373" s="355" t="s">
        <v>13986</v>
      </c>
    </row>
    <row r="5374" spans="1:13">
      <c r="A5374" s="355">
        <v>45482</v>
      </c>
      <c r="B5374" s="355" t="s">
        <v>11930</v>
      </c>
      <c r="C5374" s="355" t="s">
        <v>11931</v>
      </c>
      <c r="D5374" s="355" t="s">
        <v>11932</v>
      </c>
      <c r="E5374" s="355" t="s">
        <v>11219</v>
      </c>
      <c r="F5374" s="355" t="s">
        <v>11220</v>
      </c>
      <c r="G5374" s="355" t="s">
        <v>11218</v>
      </c>
      <c r="H5374" s="355">
        <v>28962</v>
      </c>
      <c r="I5374" s="355">
        <f t="shared" si="94"/>
        <v>7</v>
      </c>
      <c r="J5374" s="355">
        <v>28962</v>
      </c>
      <c r="K5374" s="355">
        <v>26</v>
      </c>
      <c r="L5374" s="355" t="s">
        <v>408</v>
      </c>
      <c r="M5374" s="355" t="s">
        <v>13987</v>
      </c>
    </row>
    <row r="5375" spans="1:13">
      <c r="A5375" s="355">
        <v>45482</v>
      </c>
      <c r="B5375" s="355" t="s">
        <v>11933</v>
      </c>
      <c r="C5375" s="355" t="s">
        <v>11934</v>
      </c>
      <c r="D5375" s="355" t="s">
        <v>11935</v>
      </c>
      <c r="E5375" s="355" t="s">
        <v>11219</v>
      </c>
      <c r="F5375" s="355" t="s">
        <v>11220</v>
      </c>
      <c r="G5375" s="355" t="s">
        <v>11218</v>
      </c>
      <c r="H5375" s="355">
        <v>28902</v>
      </c>
      <c r="I5375" s="355">
        <f t="shared" si="94"/>
        <v>7</v>
      </c>
      <c r="J5375" s="355">
        <v>28902</v>
      </c>
      <c r="K5375" s="355">
        <v>26</v>
      </c>
      <c r="L5375" s="355" t="s">
        <v>408</v>
      </c>
      <c r="M5375" s="355" t="s">
        <v>13988</v>
      </c>
    </row>
    <row r="5376" spans="1:13">
      <c r="A5376" s="355">
        <v>45485</v>
      </c>
      <c r="B5376" s="355" t="s">
        <v>11936</v>
      </c>
      <c r="C5376" s="355" t="s">
        <v>11937</v>
      </c>
      <c r="D5376" s="355" t="s">
        <v>11938</v>
      </c>
      <c r="E5376" s="355" t="s">
        <v>11219</v>
      </c>
      <c r="F5376" s="355" t="s">
        <v>11220</v>
      </c>
      <c r="G5376" s="355" t="s">
        <v>11218</v>
      </c>
      <c r="H5376" s="355">
        <v>28422</v>
      </c>
      <c r="I5376" s="355">
        <f t="shared" si="94"/>
        <v>7</v>
      </c>
      <c r="J5376" s="355">
        <v>28422</v>
      </c>
      <c r="K5376" s="355">
        <v>26</v>
      </c>
      <c r="L5376" s="355" t="s">
        <v>408</v>
      </c>
      <c r="M5376" s="355" t="s">
        <v>13989</v>
      </c>
    </row>
    <row r="5377" spans="1:13">
      <c r="A5377" s="355">
        <v>45486</v>
      </c>
      <c r="B5377" s="355" t="s">
        <v>11939</v>
      </c>
      <c r="C5377" s="355" t="s">
        <v>11725</v>
      </c>
      <c r="D5377" s="355" t="s">
        <v>11940</v>
      </c>
      <c r="E5377" s="355" t="s">
        <v>11219</v>
      </c>
      <c r="F5377" s="355" t="s">
        <v>11220</v>
      </c>
      <c r="G5377" s="355" t="s">
        <v>11218</v>
      </c>
      <c r="H5377" s="355">
        <v>26722</v>
      </c>
      <c r="I5377" s="355">
        <f t="shared" si="94"/>
        <v>7</v>
      </c>
      <c r="J5377" s="355">
        <v>26722</v>
      </c>
      <c r="K5377" s="355">
        <v>26</v>
      </c>
      <c r="L5377" s="355" t="s">
        <v>408</v>
      </c>
      <c r="M5377" s="355" t="s">
        <v>13990</v>
      </c>
    </row>
    <row r="5378" spans="1:13">
      <c r="A5378" s="355">
        <v>45489</v>
      </c>
      <c r="B5378" s="355" t="s">
        <v>11941</v>
      </c>
      <c r="C5378" s="355" t="s">
        <v>11221</v>
      </c>
      <c r="D5378" s="355" t="s">
        <v>11942</v>
      </c>
      <c r="E5378" s="355" t="s">
        <v>11219</v>
      </c>
      <c r="F5378" s="355" t="s">
        <v>11220</v>
      </c>
      <c r="G5378" s="355" t="s">
        <v>11218</v>
      </c>
      <c r="H5378" s="355">
        <v>28002</v>
      </c>
      <c r="I5378" s="355">
        <f t="shared" si="94"/>
        <v>7</v>
      </c>
      <c r="J5378" s="355">
        <v>28002</v>
      </c>
      <c r="K5378" s="355">
        <v>26</v>
      </c>
      <c r="L5378" s="355" t="s">
        <v>408</v>
      </c>
      <c r="M5378" s="355" t="s">
        <v>13991</v>
      </c>
    </row>
    <row r="5379" spans="1:13">
      <c r="A5379" s="355">
        <v>45491</v>
      </c>
      <c r="B5379" s="355" t="s">
        <v>11943</v>
      </c>
      <c r="C5379" s="355" t="s">
        <v>11944</v>
      </c>
      <c r="D5379" s="355" t="s">
        <v>11945</v>
      </c>
      <c r="E5379" s="355" t="s">
        <v>11219</v>
      </c>
      <c r="F5379" s="355" t="s">
        <v>11220</v>
      </c>
      <c r="G5379" s="355" t="s">
        <v>11218</v>
      </c>
      <c r="H5379" s="355">
        <v>31602</v>
      </c>
      <c r="I5379" s="355">
        <f t="shared" si="94"/>
        <v>7</v>
      </c>
      <c r="J5379" s="355">
        <v>31602</v>
      </c>
      <c r="K5379" s="355">
        <v>26</v>
      </c>
      <c r="L5379" s="355" t="s">
        <v>408</v>
      </c>
      <c r="M5379" s="355" t="s">
        <v>13992</v>
      </c>
    </row>
    <row r="5380" spans="1:13">
      <c r="A5380" s="355">
        <v>45476</v>
      </c>
      <c r="B5380" s="355" t="s">
        <v>11946</v>
      </c>
      <c r="C5380" s="355" t="s">
        <v>11947</v>
      </c>
      <c r="D5380" s="355" t="s">
        <v>11948</v>
      </c>
      <c r="E5380" s="355" t="s">
        <v>11231</v>
      </c>
      <c r="F5380" s="355" t="s">
        <v>11232</v>
      </c>
      <c r="G5380" s="355" t="s">
        <v>11218</v>
      </c>
      <c r="H5380" s="355">
        <v>31982</v>
      </c>
      <c r="I5380" s="355">
        <f t="shared" si="94"/>
        <v>7</v>
      </c>
      <c r="J5380" s="355">
        <v>31982</v>
      </c>
      <c r="K5380" s="355">
        <v>26</v>
      </c>
      <c r="L5380" s="355" t="s">
        <v>408</v>
      </c>
      <c r="M5380" s="355" t="s">
        <v>13993</v>
      </c>
    </row>
    <row r="5381" spans="1:13">
      <c r="A5381" s="355">
        <v>45481</v>
      </c>
      <c r="B5381" s="355" t="s">
        <v>11949</v>
      </c>
      <c r="C5381" s="355" t="s">
        <v>11950</v>
      </c>
      <c r="D5381" s="355" t="s">
        <v>11951</v>
      </c>
      <c r="E5381" s="355" t="s">
        <v>11231</v>
      </c>
      <c r="F5381" s="355" t="s">
        <v>11232</v>
      </c>
      <c r="G5381" s="355" t="s">
        <v>11218</v>
      </c>
      <c r="H5381" s="355">
        <v>32122</v>
      </c>
      <c r="I5381" s="355">
        <f t="shared" si="94"/>
        <v>7</v>
      </c>
      <c r="J5381" s="355">
        <v>32122</v>
      </c>
      <c r="K5381" s="355">
        <v>26</v>
      </c>
      <c r="L5381" s="355" t="s">
        <v>408</v>
      </c>
      <c r="M5381" s="355" t="s">
        <v>13994</v>
      </c>
    </row>
    <row r="5382" spans="1:13">
      <c r="A5382" s="355">
        <v>45481</v>
      </c>
      <c r="B5382" s="355" t="s">
        <v>11952</v>
      </c>
      <c r="C5382" s="355" t="s">
        <v>11953</v>
      </c>
      <c r="D5382" s="355" t="s">
        <v>11954</v>
      </c>
      <c r="E5382" s="355" t="s">
        <v>11231</v>
      </c>
      <c r="F5382" s="355" t="s">
        <v>11232</v>
      </c>
      <c r="G5382" s="355" t="s">
        <v>11218</v>
      </c>
      <c r="H5382" s="355">
        <v>31942</v>
      </c>
      <c r="I5382" s="355">
        <f t="shared" si="94"/>
        <v>7</v>
      </c>
      <c r="J5382" s="355">
        <v>31942</v>
      </c>
      <c r="K5382" s="355">
        <v>26</v>
      </c>
      <c r="L5382" s="355" t="s">
        <v>408</v>
      </c>
      <c r="M5382" s="355" t="s">
        <v>13995</v>
      </c>
    </row>
    <row r="5383" spans="1:13">
      <c r="A5383" s="355">
        <v>45482</v>
      </c>
      <c r="B5383" s="355" t="s">
        <v>11955</v>
      </c>
      <c r="C5383" s="355" t="s">
        <v>11956</v>
      </c>
      <c r="D5383" s="355" t="s">
        <v>11957</v>
      </c>
      <c r="E5383" s="355" t="s">
        <v>11231</v>
      </c>
      <c r="F5383" s="355" t="s">
        <v>11232</v>
      </c>
      <c r="G5383" s="355" t="s">
        <v>11218</v>
      </c>
      <c r="H5383" s="355">
        <v>29582</v>
      </c>
      <c r="I5383" s="355">
        <f t="shared" si="94"/>
        <v>7</v>
      </c>
      <c r="J5383" s="355">
        <v>29582</v>
      </c>
      <c r="K5383" s="355">
        <v>26</v>
      </c>
      <c r="L5383" s="355" t="s">
        <v>408</v>
      </c>
      <c r="M5383" s="355" t="s">
        <v>13996</v>
      </c>
    </row>
    <row r="5384" spans="1:13">
      <c r="A5384" s="355">
        <v>45483</v>
      </c>
      <c r="B5384" s="355" t="s">
        <v>11958</v>
      </c>
      <c r="C5384" s="355" t="s">
        <v>11959</v>
      </c>
      <c r="D5384" s="355" t="s">
        <v>11960</v>
      </c>
      <c r="E5384" s="355" t="s">
        <v>11231</v>
      </c>
      <c r="F5384" s="355" t="s">
        <v>11232</v>
      </c>
      <c r="G5384" s="355" t="s">
        <v>11218</v>
      </c>
      <c r="H5384" s="355">
        <v>29122</v>
      </c>
      <c r="I5384" s="355">
        <f t="shared" si="94"/>
        <v>7</v>
      </c>
      <c r="J5384" s="355">
        <v>29122</v>
      </c>
      <c r="K5384" s="355">
        <v>26</v>
      </c>
      <c r="L5384" s="355" t="s">
        <v>408</v>
      </c>
      <c r="M5384" s="355" t="s">
        <v>13997</v>
      </c>
    </row>
    <row r="5385" spans="1:13">
      <c r="A5385" s="355">
        <v>45486</v>
      </c>
      <c r="B5385" s="355" t="s">
        <v>11961</v>
      </c>
      <c r="C5385" s="355" t="s">
        <v>11962</v>
      </c>
      <c r="D5385" s="355" t="s">
        <v>11963</v>
      </c>
      <c r="E5385" s="355" t="s">
        <v>11231</v>
      </c>
      <c r="F5385" s="355" t="s">
        <v>11232</v>
      </c>
      <c r="G5385" s="355" t="s">
        <v>11218</v>
      </c>
      <c r="H5385" s="355">
        <v>27882</v>
      </c>
      <c r="I5385" s="355">
        <f t="shared" si="94"/>
        <v>7</v>
      </c>
      <c r="J5385" s="355">
        <v>27882</v>
      </c>
      <c r="K5385" s="355">
        <v>26</v>
      </c>
      <c r="L5385" s="355" t="s">
        <v>408</v>
      </c>
      <c r="M5385" s="355" t="s">
        <v>13998</v>
      </c>
    </row>
    <row r="5386" spans="1:13">
      <c r="A5386" s="355">
        <v>45486</v>
      </c>
      <c r="B5386" s="355" t="s">
        <v>11964</v>
      </c>
      <c r="C5386" s="355" t="s">
        <v>11965</v>
      </c>
      <c r="D5386" s="355" t="s">
        <v>11966</v>
      </c>
      <c r="E5386" s="355" t="s">
        <v>11231</v>
      </c>
      <c r="F5386" s="355" t="s">
        <v>11232</v>
      </c>
      <c r="G5386" s="355" t="s">
        <v>11218</v>
      </c>
      <c r="H5386" s="355">
        <v>28842</v>
      </c>
      <c r="I5386" s="355">
        <f t="shared" si="94"/>
        <v>7</v>
      </c>
      <c r="J5386" s="355">
        <v>28842</v>
      </c>
      <c r="K5386" s="355">
        <v>26</v>
      </c>
      <c r="L5386" s="355" t="s">
        <v>408</v>
      </c>
      <c r="M5386" s="355" t="s">
        <v>13999</v>
      </c>
    </row>
    <row r="5387" spans="1:13">
      <c r="A5387" s="355">
        <v>45486</v>
      </c>
      <c r="B5387" s="355" t="s">
        <v>11967</v>
      </c>
      <c r="C5387" s="355" t="s">
        <v>11968</v>
      </c>
      <c r="D5387" s="355" t="s">
        <v>11969</v>
      </c>
      <c r="E5387" s="355" t="s">
        <v>11231</v>
      </c>
      <c r="F5387" s="355" t="s">
        <v>11232</v>
      </c>
      <c r="G5387" s="355" t="s">
        <v>11218</v>
      </c>
      <c r="H5387" s="355">
        <v>28102</v>
      </c>
      <c r="I5387" s="355">
        <f t="shared" si="94"/>
        <v>7</v>
      </c>
      <c r="J5387" s="355">
        <v>28102</v>
      </c>
      <c r="K5387" s="355">
        <v>26</v>
      </c>
      <c r="L5387" s="355" t="s">
        <v>408</v>
      </c>
      <c r="M5387" s="355" t="s">
        <v>14000</v>
      </c>
    </row>
    <row r="5388" spans="1:13">
      <c r="A5388" s="355">
        <v>45489</v>
      </c>
      <c r="B5388" s="355" t="s">
        <v>11970</v>
      </c>
      <c r="C5388" s="355" t="s">
        <v>11971</v>
      </c>
      <c r="D5388" s="355" t="s">
        <v>11972</v>
      </c>
      <c r="E5388" s="355" t="s">
        <v>11231</v>
      </c>
      <c r="F5388" s="355" t="s">
        <v>11232</v>
      </c>
      <c r="G5388" s="355" t="s">
        <v>11218</v>
      </c>
      <c r="H5388" s="355">
        <v>32122</v>
      </c>
      <c r="I5388" s="355">
        <f t="shared" si="94"/>
        <v>7</v>
      </c>
      <c r="J5388" s="355">
        <v>32122</v>
      </c>
      <c r="K5388" s="355">
        <v>26</v>
      </c>
      <c r="L5388" s="355" t="s">
        <v>408</v>
      </c>
      <c r="M5388" s="355" t="s">
        <v>14001</v>
      </c>
    </row>
    <row r="5389" spans="1:13">
      <c r="A5389" s="355">
        <v>45490</v>
      </c>
      <c r="B5389" s="355" t="s">
        <v>11973</v>
      </c>
      <c r="C5389" s="355" t="s">
        <v>11974</v>
      </c>
      <c r="D5389" s="355" t="s">
        <v>11975</v>
      </c>
      <c r="E5389" s="355" t="s">
        <v>11231</v>
      </c>
      <c r="F5389" s="355" t="s">
        <v>11232</v>
      </c>
      <c r="G5389" s="355" t="s">
        <v>11218</v>
      </c>
      <c r="H5389" s="355">
        <v>33102</v>
      </c>
      <c r="I5389" s="355">
        <f t="shared" si="94"/>
        <v>7</v>
      </c>
      <c r="J5389" s="355">
        <v>33102</v>
      </c>
      <c r="K5389" s="355">
        <v>26</v>
      </c>
      <c r="L5389" s="355" t="s">
        <v>408</v>
      </c>
      <c r="M5389" s="355" t="s">
        <v>14002</v>
      </c>
    </row>
    <row r="5390" spans="1:13">
      <c r="A5390" s="355">
        <v>45495</v>
      </c>
      <c r="B5390" s="355" t="s">
        <v>11976</v>
      </c>
      <c r="C5390" s="355" t="s">
        <v>11977</v>
      </c>
      <c r="D5390" s="355" t="s">
        <v>11978</v>
      </c>
      <c r="E5390" s="355" t="s">
        <v>11231</v>
      </c>
      <c r="F5390" s="355" t="s">
        <v>11232</v>
      </c>
      <c r="G5390" s="355" t="s">
        <v>11218</v>
      </c>
      <c r="H5390" s="355">
        <v>30822</v>
      </c>
      <c r="I5390" s="355">
        <f t="shared" si="94"/>
        <v>7</v>
      </c>
      <c r="J5390" s="355">
        <v>30822</v>
      </c>
      <c r="K5390" s="355">
        <v>26</v>
      </c>
      <c r="L5390" s="355" t="s">
        <v>408</v>
      </c>
      <c r="M5390" s="355" t="s">
        <v>14003</v>
      </c>
    </row>
    <row r="5391" spans="1:13">
      <c r="A5391" s="355">
        <v>45496</v>
      </c>
      <c r="B5391" s="355" t="s">
        <v>11979</v>
      </c>
      <c r="C5391" s="355" t="s">
        <v>11222</v>
      </c>
      <c r="D5391" s="355" t="s">
        <v>11980</v>
      </c>
      <c r="E5391" s="355" t="s">
        <v>11231</v>
      </c>
      <c r="F5391" s="355" t="s">
        <v>11232</v>
      </c>
      <c r="G5391" s="355" t="s">
        <v>11218</v>
      </c>
      <c r="H5391" s="355">
        <v>39288</v>
      </c>
      <c r="I5391" s="355">
        <f t="shared" si="94"/>
        <v>7</v>
      </c>
      <c r="J5391" s="355">
        <v>39288</v>
      </c>
      <c r="K5391" s="355">
        <v>24</v>
      </c>
      <c r="L5391" s="355" t="s">
        <v>408</v>
      </c>
      <c r="M5391" s="355" t="s">
        <v>14004</v>
      </c>
    </row>
    <row r="5392" spans="1:13">
      <c r="A5392" s="355">
        <v>45495</v>
      </c>
      <c r="B5392" s="355" t="s">
        <v>11981</v>
      </c>
      <c r="C5392" s="355" t="s">
        <v>11982</v>
      </c>
      <c r="D5392" s="355" t="s">
        <v>11983</v>
      </c>
      <c r="E5392" s="355" t="s">
        <v>11219</v>
      </c>
      <c r="F5392" s="355" t="s">
        <v>11220</v>
      </c>
      <c r="G5392" s="355" t="s">
        <v>11218</v>
      </c>
      <c r="H5392" s="355">
        <v>31562</v>
      </c>
      <c r="I5392" s="355">
        <f t="shared" si="94"/>
        <v>7</v>
      </c>
      <c r="J5392" s="355">
        <v>31562</v>
      </c>
      <c r="K5392" s="355">
        <v>26</v>
      </c>
      <c r="L5392" s="355" t="s">
        <v>408</v>
      </c>
      <c r="M5392" s="355" t="s">
        <v>14005</v>
      </c>
    </row>
    <row r="5393" spans="1:13">
      <c r="A5393" s="355">
        <v>45497</v>
      </c>
      <c r="B5393" s="355" t="s">
        <v>11984</v>
      </c>
      <c r="C5393" s="355" t="s">
        <v>11985</v>
      </c>
      <c r="D5393" s="355" t="s">
        <v>11986</v>
      </c>
      <c r="E5393" s="355" t="s">
        <v>11219</v>
      </c>
      <c r="F5393" s="355" t="s">
        <v>11220</v>
      </c>
      <c r="G5393" s="355" t="s">
        <v>11218</v>
      </c>
      <c r="H5393" s="355">
        <v>38228</v>
      </c>
      <c r="I5393" s="355">
        <f t="shared" si="94"/>
        <v>7</v>
      </c>
      <c r="J5393" s="355">
        <v>38228</v>
      </c>
      <c r="K5393" s="355">
        <v>24</v>
      </c>
      <c r="L5393" s="355" t="s">
        <v>408</v>
      </c>
      <c r="M5393" s="355" t="s">
        <v>14006</v>
      </c>
    </row>
    <row r="5394" spans="1:13">
      <c r="A5394" s="355">
        <v>45530</v>
      </c>
      <c r="B5394" s="355" t="s">
        <v>11987</v>
      </c>
      <c r="C5394" s="355" t="s">
        <v>11988</v>
      </c>
      <c r="D5394" s="355" t="s">
        <v>11989</v>
      </c>
      <c r="E5394" s="355" t="s">
        <v>11219</v>
      </c>
      <c r="F5394" s="355" t="s">
        <v>11220</v>
      </c>
      <c r="G5394" s="355" t="s">
        <v>11218</v>
      </c>
      <c r="H5394" s="355">
        <v>40248</v>
      </c>
      <c r="I5394" s="355">
        <f t="shared" si="94"/>
        <v>8</v>
      </c>
      <c r="J5394" s="355">
        <v>40248</v>
      </c>
      <c r="K5394" s="355">
        <v>24</v>
      </c>
      <c r="L5394" s="355" t="s">
        <v>408</v>
      </c>
      <c r="M5394" s="355" t="s">
        <v>14007</v>
      </c>
    </row>
    <row r="5395" spans="1:13">
      <c r="A5395" s="355">
        <v>45499</v>
      </c>
      <c r="B5395" s="355" t="s">
        <v>11990</v>
      </c>
      <c r="C5395" s="355" t="s">
        <v>11991</v>
      </c>
      <c r="D5395" s="355" t="s">
        <v>11992</v>
      </c>
      <c r="E5395" s="355" t="s">
        <v>11219</v>
      </c>
      <c r="F5395" s="355" t="s">
        <v>11220</v>
      </c>
      <c r="G5395" s="355" t="s">
        <v>11218</v>
      </c>
      <c r="H5395" s="355">
        <v>37908</v>
      </c>
      <c r="I5395" s="355">
        <f t="shared" si="94"/>
        <v>7</v>
      </c>
      <c r="J5395" s="355">
        <v>37908</v>
      </c>
      <c r="K5395" s="355">
        <v>24</v>
      </c>
      <c r="L5395" s="355" t="s">
        <v>408</v>
      </c>
      <c r="M5395" s="355" t="s">
        <v>14008</v>
      </c>
    </row>
    <row r="5396" spans="1:13">
      <c r="A5396" s="355">
        <v>45504</v>
      </c>
      <c r="B5396" s="355" t="s">
        <v>11993</v>
      </c>
      <c r="C5396" s="355" t="s">
        <v>11994</v>
      </c>
      <c r="D5396" s="355" t="s">
        <v>11995</v>
      </c>
      <c r="E5396" s="355" t="s">
        <v>11219</v>
      </c>
      <c r="F5396" s="355" t="s">
        <v>11220</v>
      </c>
      <c r="G5396" s="355" t="s">
        <v>11218</v>
      </c>
      <c r="H5396" s="355">
        <v>40228</v>
      </c>
      <c r="I5396" s="355">
        <f t="shared" si="94"/>
        <v>7</v>
      </c>
      <c r="J5396" s="355">
        <v>40228</v>
      </c>
      <c r="K5396" s="355">
        <v>24</v>
      </c>
      <c r="L5396" s="355" t="s">
        <v>408</v>
      </c>
      <c r="M5396" s="355" t="s">
        <v>14009</v>
      </c>
    </row>
    <row r="5397" spans="1:13">
      <c r="A5397" s="355">
        <v>45538</v>
      </c>
      <c r="B5397" s="355" t="s">
        <v>11996</v>
      </c>
      <c r="C5397" s="355" t="s">
        <v>11997</v>
      </c>
      <c r="D5397" s="355" t="s">
        <v>11998</v>
      </c>
      <c r="E5397" s="355" t="s">
        <v>11219</v>
      </c>
      <c r="F5397" s="355" t="s">
        <v>11220</v>
      </c>
      <c r="G5397" s="355" t="s">
        <v>11218</v>
      </c>
      <c r="H5397" s="355">
        <v>38768</v>
      </c>
      <c r="I5397" s="355">
        <f t="shared" si="94"/>
        <v>9</v>
      </c>
      <c r="J5397" s="355">
        <v>38768</v>
      </c>
      <c r="K5397" s="355">
        <v>24</v>
      </c>
      <c r="L5397" s="355" t="s">
        <v>408</v>
      </c>
      <c r="M5397" s="355" t="s">
        <v>14010</v>
      </c>
    </row>
    <row r="5398" spans="1:13">
      <c r="A5398" s="355">
        <v>45512</v>
      </c>
      <c r="B5398" s="355" t="s">
        <v>11999</v>
      </c>
      <c r="C5398" s="355" t="s">
        <v>11962</v>
      </c>
      <c r="D5398" s="355" t="s">
        <v>12000</v>
      </c>
      <c r="E5398" s="355" t="s">
        <v>11219</v>
      </c>
      <c r="F5398" s="355" t="s">
        <v>11220</v>
      </c>
      <c r="G5398" s="355" t="s">
        <v>11218</v>
      </c>
      <c r="H5398" s="355">
        <v>39168</v>
      </c>
      <c r="I5398" s="355">
        <f t="shared" si="94"/>
        <v>8</v>
      </c>
      <c r="J5398" s="355">
        <v>39168</v>
      </c>
      <c r="K5398" s="355">
        <v>24</v>
      </c>
      <c r="L5398" s="355" t="s">
        <v>408</v>
      </c>
      <c r="M5398" s="355" t="s">
        <v>14011</v>
      </c>
    </row>
    <row r="5399" spans="1:13">
      <c r="A5399" s="355">
        <v>45511</v>
      </c>
      <c r="B5399" s="355" t="s">
        <v>12001</v>
      </c>
      <c r="C5399" s="355" t="s">
        <v>12002</v>
      </c>
      <c r="D5399" s="355" t="s">
        <v>12003</v>
      </c>
      <c r="E5399" s="355" t="s">
        <v>11219</v>
      </c>
      <c r="F5399" s="355" t="s">
        <v>11220</v>
      </c>
      <c r="G5399" s="355" t="s">
        <v>11218</v>
      </c>
      <c r="H5399" s="355">
        <v>39348</v>
      </c>
      <c r="I5399" s="355">
        <f t="shared" si="94"/>
        <v>8</v>
      </c>
      <c r="J5399" s="355">
        <v>39348</v>
      </c>
      <c r="K5399" s="355">
        <v>24</v>
      </c>
      <c r="L5399" s="355" t="s">
        <v>408</v>
      </c>
      <c r="M5399" s="355" t="s">
        <v>14012</v>
      </c>
    </row>
    <row r="5400" spans="1:13">
      <c r="A5400" s="355">
        <v>45518</v>
      </c>
      <c r="B5400" s="355" t="s">
        <v>12004</v>
      </c>
      <c r="C5400" s="355" t="s">
        <v>12005</v>
      </c>
      <c r="D5400" s="355" t="s">
        <v>12006</v>
      </c>
      <c r="E5400" s="355" t="s">
        <v>11219</v>
      </c>
      <c r="F5400" s="355" t="s">
        <v>11220</v>
      </c>
      <c r="G5400" s="355" t="s">
        <v>11218</v>
      </c>
      <c r="H5400" s="355">
        <v>38608</v>
      </c>
      <c r="I5400" s="355">
        <f t="shared" si="94"/>
        <v>8</v>
      </c>
      <c r="J5400" s="355">
        <v>38608</v>
      </c>
      <c r="K5400" s="355">
        <v>24</v>
      </c>
      <c r="L5400" s="355" t="s">
        <v>408</v>
      </c>
      <c r="M5400" s="355" t="s">
        <v>14013</v>
      </c>
    </row>
    <row r="5401" spans="1:13">
      <c r="A5401" s="355">
        <v>45516</v>
      </c>
      <c r="B5401" s="355" t="s">
        <v>12007</v>
      </c>
      <c r="C5401" s="355" t="s">
        <v>12008</v>
      </c>
      <c r="D5401" s="355" t="s">
        <v>12009</v>
      </c>
      <c r="E5401" s="355" t="s">
        <v>11219</v>
      </c>
      <c r="F5401" s="355" t="s">
        <v>11220</v>
      </c>
      <c r="G5401" s="355" t="s">
        <v>11218</v>
      </c>
      <c r="H5401" s="355">
        <v>39728</v>
      </c>
      <c r="I5401" s="355">
        <f t="shared" si="94"/>
        <v>8</v>
      </c>
      <c r="J5401" s="355">
        <v>39728</v>
      </c>
      <c r="K5401" s="355">
        <v>24</v>
      </c>
      <c r="L5401" s="355" t="s">
        <v>408</v>
      </c>
      <c r="M5401" s="355" t="s">
        <v>14014</v>
      </c>
    </row>
    <row r="5402" spans="1:13">
      <c r="A5402" s="355">
        <v>45520</v>
      </c>
      <c r="B5402" s="355" t="s">
        <v>12010</v>
      </c>
      <c r="C5402" s="355" t="s">
        <v>12011</v>
      </c>
      <c r="D5402" s="355" t="s">
        <v>12012</v>
      </c>
      <c r="E5402" s="355" t="s">
        <v>11219</v>
      </c>
      <c r="F5402" s="355" t="s">
        <v>11220</v>
      </c>
      <c r="G5402" s="355" t="s">
        <v>11218</v>
      </c>
      <c r="H5402" s="355">
        <v>39468</v>
      </c>
      <c r="I5402" s="355">
        <f t="shared" si="94"/>
        <v>8</v>
      </c>
      <c r="J5402" s="355">
        <v>39468</v>
      </c>
      <c r="K5402" s="355">
        <v>24</v>
      </c>
      <c r="L5402" s="355" t="s">
        <v>408</v>
      </c>
      <c r="M5402" s="355" t="s">
        <v>14015</v>
      </c>
    </row>
    <row r="5403" spans="1:13">
      <c r="A5403" s="355">
        <v>45524</v>
      </c>
      <c r="B5403" s="355" t="s">
        <v>12013</v>
      </c>
      <c r="C5403" s="355" t="s">
        <v>12014</v>
      </c>
      <c r="D5403" s="355" t="s">
        <v>12015</v>
      </c>
      <c r="E5403" s="355" t="s">
        <v>11219</v>
      </c>
      <c r="F5403" s="355" t="s">
        <v>11220</v>
      </c>
      <c r="G5403" s="355" t="s">
        <v>11218</v>
      </c>
      <c r="H5403" s="355">
        <v>39848</v>
      </c>
      <c r="I5403" s="355">
        <f t="shared" si="94"/>
        <v>8</v>
      </c>
      <c r="J5403" s="355">
        <v>39848</v>
      </c>
      <c r="K5403" s="355">
        <v>24</v>
      </c>
      <c r="L5403" s="355" t="s">
        <v>408</v>
      </c>
      <c r="M5403" s="355" t="s">
        <v>14016</v>
      </c>
    </row>
    <row r="5404" spans="1:13">
      <c r="A5404" s="355">
        <v>45499</v>
      </c>
      <c r="B5404" s="355" t="s">
        <v>12016</v>
      </c>
      <c r="C5404" s="355" t="s">
        <v>12017</v>
      </c>
      <c r="D5404" s="355" t="s">
        <v>12018</v>
      </c>
      <c r="E5404" s="355" t="s">
        <v>11216</v>
      </c>
      <c r="F5404" s="355" t="s">
        <v>11217</v>
      </c>
      <c r="G5404" s="355" t="s">
        <v>11218</v>
      </c>
      <c r="H5404" s="355">
        <v>39228</v>
      </c>
      <c r="I5404" s="355">
        <f t="shared" si="94"/>
        <v>7</v>
      </c>
      <c r="J5404" s="355">
        <v>39228</v>
      </c>
      <c r="K5404" s="355">
        <v>24</v>
      </c>
      <c r="L5404" s="355" t="s">
        <v>408</v>
      </c>
      <c r="M5404" s="355" t="s">
        <v>14017</v>
      </c>
    </row>
    <row r="5405" spans="1:13">
      <c r="A5405" s="355">
        <v>45502</v>
      </c>
      <c r="B5405" s="355" t="s">
        <v>12019</v>
      </c>
      <c r="C5405" s="355" t="s">
        <v>12020</v>
      </c>
      <c r="D5405" s="355" t="s">
        <v>12021</v>
      </c>
      <c r="E5405" s="355" t="s">
        <v>11216</v>
      </c>
      <c r="F5405" s="355" t="s">
        <v>11217</v>
      </c>
      <c r="G5405" s="355" t="s">
        <v>11218</v>
      </c>
      <c r="H5405" s="355">
        <v>38168</v>
      </c>
      <c r="I5405" s="355">
        <f t="shared" si="94"/>
        <v>7</v>
      </c>
      <c r="J5405" s="355">
        <v>38168</v>
      </c>
      <c r="K5405" s="355">
        <v>24</v>
      </c>
      <c r="L5405" s="355" t="s">
        <v>408</v>
      </c>
      <c r="M5405" s="355" t="s">
        <v>14018</v>
      </c>
    </row>
    <row r="5406" spans="1:13">
      <c r="A5406" s="355">
        <v>45506</v>
      </c>
      <c r="B5406" s="355" t="s">
        <v>12022</v>
      </c>
      <c r="C5406" s="355" t="s">
        <v>11988</v>
      </c>
      <c r="D5406" s="355" t="s">
        <v>12023</v>
      </c>
      <c r="E5406" s="355" t="s">
        <v>11216</v>
      </c>
      <c r="F5406" s="355" t="s">
        <v>11217</v>
      </c>
      <c r="G5406" s="355" t="s">
        <v>11218</v>
      </c>
      <c r="H5406" s="355">
        <v>39688</v>
      </c>
      <c r="I5406" s="355">
        <f t="shared" si="94"/>
        <v>8</v>
      </c>
      <c r="J5406" s="355">
        <v>39688</v>
      </c>
      <c r="K5406" s="355">
        <v>24</v>
      </c>
      <c r="L5406" s="355" t="s">
        <v>408</v>
      </c>
      <c r="M5406" s="355" t="s">
        <v>14019</v>
      </c>
    </row>
    <row r="5407" spans="1:13">
      <c r="A5407" s="355">
        <v>45509</v>
      </c>
      <c r="B5407" s="355" t="s">
        <v>12024</v>
      </c>
      <c r="C5407" s="355" t="s">
        <v>12025</v>
      </c>
      <c r="D5407" s="355" t="s">
        <v>12026</v>
      </c>
      <c r="E5407" s="355" t="s">
        <v>11216</v>
      </c>
      <c r="F5407" s="355" t="s">
        <v>11217</v>
      </c>
      <c r="G5407" s="355" t="s">
        <v>11218</v>
      </c>
      <c r="H5407" s="355">
        <v>39548</v>
      </c>
      <c r="I5407" s="355">
        <f t="shared" si="94"/>
        <v>8</v>
      </c>
      <c r="J5407" s="355">
        <v>39548</v>
      </c>
      <c r="K5407" s="355">
        <v>24</v>
      </c>
      <c r="L5407" s="355" t="s">
        <v>408</v>
      </c>
      <c r="M5407" s="355" t="s">
        <v>14020</v>
      </c>
    </row>
    <row r="5408" spans="1:13">
      <c r="A5408" s="355">
        <v>45512</v>
      </c>
      <c r="B5408" s="355" t="s">
        <v>12027</v>
      </c>
      <c r="C5408" s="355" t="s">
        <v>12028</v>
      </c>
      <c r="D5408" s="355" t="s">
        <v>12029</v>
      </c>
      <c r="E5408" s="355" t="s">
        <v>11216</v>
      </c>
      <c r="F5408" s="355" t="s">
        <v>11217</v>
      </c>
      <c r="G5408" s="355" t="s">
        <v>11218</v>
      </c>
      <c r="H5408" s="355">
        <v>40048</v>
      </c>
      <c r="I5408" s="355">
        <f t="shared" si="94"/>
        <v>8</v>
      </c>
      <c r="J5408" s="355">
        <v>40048</v>
      </c>
      <c r="K5408" s="355">
        <v>24</v>
      </c>
      <c r="L5408" s="355" t="s">
        <v>408</v>
      </c>
      <c r="M5408" s="355" t="s">
        <v>14021</v>
      </c>
    </row>
    <row r="5409" spans="1:13">
      <c r="A5409" s="355">
        <v>45517</v>
      </c>
      <c r="B5409" s="355" t="s">
        <v>12030</v>
      </c>
      <c r="C5409" s="355" t="s">
        <v>11904</v>
      </c>
      <c r="D5409" s="355" t="s">
        <v>12031</v>
      </c>
      <c r="E5409" s="355" t="s">
        <v>11216</v>
      </c>
      <c r="F5409" s="355" t="s">
        <v>11217</v>
      </c>
      <c r="G5409" s="355" t="s">
        <v>11218</v>
      </c>
      <c r="H5409" s="355">
        <v>38648</v>
      </c>
      <c r="I5409" s="355">
        <f t="shared" si="94"/>
        <v>8</v>
      </c>
      <c r="J5409" s="355">
        <v>38648</v>
      </c>
      <c r="K5409" s="355">
        <v>24</v>
      </c>
      <c r="L5409" s="355" t="s">
        <v>408</v>
      </c>
      <c r="M5409" s="355" t="s">
        <v>14022</v>
      </c>
    </row>
    <row r="5410" spans="1:13">
      <c r="A5410" s="355">
        <v>45517</v>
      </c>
      <c r="B5410" s="355" t="s">
        <v>12032</v>
      </c>
      <c r="C5410" s="355" t="s">
        <v>11928</v>
      </c>
      <c r="D5410" s="355" t="s">
        <v>12033</v>
      </c>
      <c r="E5410" s="355" t="s">
        <v>11216</v>
      </c>
      <c r="F5410" s="355" t="s">
        <v>11217</v>
      </c>
      <c r="G5410" s="355" t="s">
        <v>11218</v>
      </c>
      <c r="H5410" s="355">
        <v>41181</v>
      </c>
      <c r="I5410" s="355">
        <f t="shared" si="94"/>
        <v>8</v>
      </c>
      <c r="J5410" s="355">
        <v>41181</v>
      </c>
      <c r="K5410" s="355">
        <v>23</v>
      </c>
      <c r="L5410" s="355" t="s">
        <v>408</v>
      </c>
      <c r="M5410" s="355" t="s">
        <v>14023</v>
      </c>
    </row>
    <row r="5411" spans="1:13">
      <c r="A5411" s="355">
        <v>45520</v>
      </c>
      <c r="B5411" s="355" t="s">
        <v>12034</v>
      </c>
      <c r="C5411" s="355" t="s">
        <v>12035</v>
      </c>
      <c r="D5411" s="355" t="s">
        <v>12036</v>
      </c>
      <c r="E5411" s="355" t="s">
        <v>11216</v>
      </c>
      <c r="F5411" s="355" t="s">
        <v>11217</v>
      </c>
      <c r="G5411" s="355" t="s">
        <v>11218</v>
      </c>
      <c r="H5411" s="355">
        <v>38868</v>
      </c>
      <c r="I5411" s="355">
        <f t="shared" si="94"/>
        <v>8</v>
      </c>
      <c r="J5411" s="355">
        <v>38868</v>
      </c>
      <c r="K5411" s="355">
        <v>24</v>
      </c>
      <c r="L5411" s="355" t="s">
        <v>408</v>
      </c>
      <c r="M5411" s="355" t="s">
        <v>14024</v>
      </c>
    </row>
    <row r="5412" spans="1:13">
      <c r="A5412" s="355">
        <v>45525</v>
      </c>
      <c r="B5412" s="355" t="s">
        <v>12037</v>
      </c>
      <c r="C5412" s="355" t="s">
        <v>12038</v>
      </c>
      <c r="D5412" s="355" t="s">
        <v>12039</v>
      </c>
      <c r="E5412" s="355" t="s">
        <v>11216</v>
      </c>
      <c r="F5412" s="355" t="s">
        <v>11217</v>
      </c>
      <c r="G5412" s="355" t="s">
        <v>11218</v>
      </c>
      <c r="H5412" s="355">
        <v>39328</v>
      </c>
      <c r="I5412" s="355">
        <f t="shared" si="94"/>
        <v>8</v>
      </c>
      <c r="J5412" s="355">
        <v>39328</v>
      </c>
      <c r="K5412" s="355">
        <v>24</v>
      </c>
      <c r="L5412" s="355" t="s">
        <v>408</v>
      </c>
      <c r="M5412" s="355" t="s">
        <v>14025</v>
      </c>
    </row>
    <row r="5413" spans="1:13">
      <c r="A5413" s="355">
        <v>45530</v>
      </c>
      <c r="B5413" s="355" t="s">
        <v>12040</v>
      </c>
      <c r="C5413" s="355" t="s">
        <v>12041</v>
      </c>
      <c r="D5413" s="355" t="s">
        <v>12042</v>
      </c>
      <c r="E5413" s="355" t="s">
        <v>11216</v>
      </c>
      <c r="F5413" s="355" t="s">
        <v>11217</v>
      </c>
      <c r="G5413" s="355" t="s">
        <v>11218</v>
      </c>
      <c r="H5413" s="355">
        <v>39928</v>
      </c>
      <c r="I5413" s="355">
        <f t="shared" si="94"/>
        <v>8</v>
      </c>
      <c r="J5413" s="355">
        <v>39928</v>
      </c>
      <c r="K5413" s="355">
        <v>24</v>
      </c>
      <c r="L5413" s="355" t="s">
        <v>408</v>
      </c>
      <c r="M5413" s="355" t="s">
        <v>14026</v>
      </c>
    </row>
    <row r="5414" spans="1:13">
      <c r="A5414" s="355">
        <v>45532</v>
      </c>
      <c r="B5414" s="355" t="s">
        <v>12043</v>
      </c>
      <c r="C5414" s="355" t="s">
        <v>12044</v>
      </c>
      <c r="D5414" s="355" t="s">
        <v>12045</v>
      </c>
      <c r="E5414" s="355" t="s">
        <v>11216</v>
      </c>
      <c r="F5414" s="355" t="s">
        <v>11217</v>
      </c>
      <c r="G5414" s="355" t="s">
        <v>11218</v>
      </c>
      <c r="H5414" s="355">
        <v>40368</v>
      </c>
      <c r="I5414" s="355">
        <f t="shared" si="94"/>
        <v>8</v>
      </c>
      <c r="J5414" s="355">
        <v>40368</v>
      </c>
      <c r="K5414" s="355">
        <v>24</v>
      </c>
      <c r="L5414" s="355" t="s">
        <v>408</v>
      </c>
      <c r="M5414" s="355" t="s">
        <v>14027</v>
      </c>
    </row>
    <row r="5415" spans="1:13">
      <c r="A5415" s="355">
        <v>45535</v>
      </c>
      <c r="B5415" s="355" t="s">
        <v>12046</v>
      </c>
      <c r="C5415" s="355" t="s">
        <v>12047</v>
      </c>
      <c r="D5415" s="355" t="s">
        <v>12048</v>
      </c>
      <c r="E5415" s="355" t="s">
        <v>11216</v>
      </c>
      <c r="F5415" s="355" t="s">
        <v>11217</v>
      </c>
      <c r="G5415" s="355" t="s">
        <v>11218</v>
      </c>
      <c r="H5415" s="355">
        <v>39228</v>
      </c>
      <c r="I5415" s="355">
        <f t="shared" si="94"/>
        <v>8</v>
      </c>
      <c r="J5415" s="355">
        <v>39228</v>
      </c>
      <c r="K5415" s="355">
        <v>24</v>
      </c>
      <c r="L5415" s="355" t="s">
        <v>408</v>
      </c>
      <c r="M5415" s="355" t="s">
        <v>14028</v>
      </c>
    </row>
    <row r="5416" spans="1:13">
      <c r="A5416" s="355">
        <v>45538</v>
      </c>
      <c r="B5416" s="355" t="s">
        <v>12049</v>
      </c>
      <c r="C5416" s="355" t="s">
        <v>12050</v>
      </c>
      <c r="D5416" s="355" t="s">
        <v>12051</v>
      </c>
      <c r="E5416" s="355" t="s">
        <v>11231</v>
      </c>
      <c r="F5416" s="355" t="s">
        <v>11232</v>
      </c>
      <c r="G5416" s="355" t="s">
        <v>11218</v>
      </c>
      <c r="H5416" s="355">
        <v>39608</v>
      </c>
      <c r="I5416" s="355">
        <f t="shared" si="94"/>
        <v>9</v>
      </c>
      <c r="J5416" s="355">
        <v>39608</v>
      </c>
      <c r="K5416" s="355">
        <v>24</v>
      </c>
      <c r="L5416" s="355" t="s">
        <v>408</v>
      </c>
      <c r="M5416" s="355" t="s">
        <v>14029</v>
      </c>
    </row>
    <row r="5417" spans="1:13">
      <c r="A5417" s="355">
        <v>45539</v>
      </c>
      <c r="B5417" s="355" t="s">
        <v>12052</v>
      </c>
      <c r="C5417" s="355" t="s">
        <v>12053</v>
      </c>
      <c r="D5417" s="355" t="s">
        <v>12054</v>
      </c>
      <c r="E5417" s="355" t="s">
        <v>11231</v>
      </c>
      <c r="F5417" s="355" t="s">
        <v>11232</v>
      </c>
      <c r="G5417" s="355" t="s">
        <v>11218</v>
      </c>
      <c r="H5417" s="355">
        <v>39208</v>
      </c>
      <c r="I5417" s="355">
        <f t="shared" si="94"/>
        <v>9</v>
      </c>
      <c r="J5417" s="355">
        <v>39208</v>
      </c>
      <c r="K5417" s="355">
        <v>24</v>
      </c>
      <c r="L5417" s="355" t="s">
        <v>408</v>
      </c>
      <c r="M5417" s="355" t="s">
        <v>14030</v>
      </c>
    </row>
    <row r="5418" spans="1:13">
      <c r="A5418" s="355">
        <v>45499</v>
      </c>
      <c r="B5418" s="355" t="s">
        <v>12055</v>
      </c>
      <c r="C5418" s="355" t="s">
        <v>11934</v>
      </c>
      <c r="D5418" s="355" t="s">
        <v>12056</v>
      </c>
      <c r="E5418" s="355" t="s">
        <v>11231</v>
      </c>
      <c r="F5418" s="355" t="s">
        <v>11232</v>
      </c>
      <c r="G5418" s="355" t="s">
        <v>11218</v>
      </c>
      <c r="H5418" s="355">
        <v>40128</v>
      </c>
      <c r="I5418" s="355">
        <f t="shared" si="94"/>
        <v>7</v>
      </c>
      <c r="J5418" s="355">
        <v>40128</v>
      </c>
      <c r="K5418" s="355">
        <v>24</v>
      </c>
      <c r="L5418" s="355" t="s">
        <v>408</v>
      </c>
      <c r="M5418" s="355" t="s">
        <v>14031</v>
      </c>
    </row>
    <row r="5419" spans="1:13">
      <c r="A5419" s="355">
        <v>45504</v>
      </c>
      <c r="B5419" s="355" t="s">
        <v>12057</v>
      </c>
      <c r="C5419" s="355" t="s">
        <v>12058</v>
      </c>
      <c r="D5419" s="355" t="s">
        <v>12059</v>
      </c>
      <c r="E5419" s="355" t="s">
        <v>11231</v>
      </c>
      <c r="F5419" s="355" t="s">
        <v>11232</v>
      </c>
      <c r="G5419" s="355" t="s">
        <v>11218</v>
      </c>
      <c r="H5419" s="355">
        <v>39768</v>
      </c>
      <c r="I5419" s="355">
        <f t="shared" si="94"/>
        <v>7</v>
      </c>
      <c r="J5419" s="355">
        <v>39768</v>
      </c>
      <c r="K5419" s="355">
        <v>24</v>
      </c>
      <c r="L5419" s="355" t="s">
        <v>408</v>
      </c>
      <c r="M5419" s="355" t="s">
        <v>14032</v>
      </c>
    </row>
    <row r="5420" spans="1:13">
      <c r="A5420" s="355">
        <v>45506</v>
      </c>
      <c r="B5420" s="355" t="s">
        <v>12060</v>
      </c>
      <c r="C5420" s="355" t="s">
        <v>12061</v>
      </c>
      <c r="D5420" s="355" t="s">
        <v>12062</v>
      </c>
      <c r="E5420" s="355" t="s">
        <v>11231</v>
      </c>
      <c r="F5420" s="355" t="s">
        <v>11232</v>
      </c>
      <c r="G5420" s="355" t="s">
        <v>11218</v>
      </c>
      <c r="H5420" s="355">
        <v>40008</v>
      </c>
      <c r="I5420" s="355">
        <f t="shared" si="94"/>
        <v>8</v>
      </c>
      <c r="J5420" s="355">
        <v>40008</v>
      </c>
      <c r="K5420" s="355">
        <v>24</v>
      </c>
      <c r="L5420" s="355" t="s">
        <v>408</v>
      </c>
      <c r="M5420" s="355" t="s">
        <v>14033</v>
      </c>
    </row>
    <row r="5421" spans="1:13">
      <c r="A5421" s="355">
        <v>45509</v>
      </c>
      <c r="B5421" s="355" t="s">
        <v>12063</v>
      </c>
      <c r="C5421" s="355" t="s">
        <v>12064</v>
      </c>
      <c r="D5421" s="355" t="s">
        <v>12065</v>
      </c>
      <c r="E5421" s="355" t="s">
        <v>11231</v>
      </c>
      <c r="F5421" s="355" t="s">
        <v>11232</v>
      </c>
      <c r="G5421" s="355" t="s">
        <v>11218</v>
      </c>
      <c r="H5421" s="355">
        <v>39548</v>
      </c>
      <c r="I5421" s="355">
        <f t="shared" si="94"/>
        <v>8</v>
      </c>
      <c r="J5421" s="355">
        <v>39548</v>
      </c>
      <c r="K5421" s="355">
        <v>24</v>
      </c>
      <c r="L5421" s="355" t="s">
        <v>408</v>
      </c>
      <c r="M5421" s="355" t="s">
        <v>14034</v>
      </c>
    </row>
    <row r="5422" spans="1:13">
      <c r="A5422" s="355">
        <v>45513</v>
      </c>
      <c r="B5422" s="355" t="s">
        <v>12066</v>
      </c>
      <c r="C5422" s="355" t="s">
        <v>11785</v>
      </c>
      <c r="D5422" s="355" t="s">
        <v>12067</v>
      </c>
      <c r="E5422" s="355" t="s">
        <v>11231</v>
      </c>
      <c r="F5422" s="355" t="s">
        <v>11232</v>
      </c>
      <c r="G5422" s="355" t="s">
        <v>11218</v>
      </c>
      <c r="H5422" s="355">
        <v>40288</v>
      </c>
      <c r="I5422" s="355">
        <f t="shared" ref="I5422:I5485" si="95">MONTH(A5422)</f>
        <v>8</v>
      </c>
      <c r="J5422" s="355">
        <v>40288</v>
      </c>
      <c r="K5422" s="355">
        <v>24</v>
      </c>
      <c r="L5422" s="355" t="s">
        <v>408</v>
      </c>
      <c r="M5422" s="355" t="s">
        <v>14035</v>
      </c>
    </row>
    <row r="5423" spans="1:13">
      <c r="A5423" s="355">
        <v>45516</v>
      </c>
      <c r="B5423" s="355" t="s">
        <v>12068</v>
      </c>
      <c r="C5423" s="355" t="s">
        <v>12069</v>
      </c>
      <c r="D5423" s="355" t="s">
        <v>12070</v>
      </c>
      <c r="E5423" s="355" t="s">
        <v>11231</v>
      </c>
      <c r="F5423" s="355" t="s">
        <v>11232</v>
      </c>
      <c r="G5423" s="355" t="s">
        <v>11218</v>
      </c>
      <c r="H5423" s="355">
        <v>39548</v>
      </c>
      <c r="I5423" s="355">
        <f t="shared" si="95"/>
        <v>8</v>
      </c>
      <c r="J5423" s="355">
        <v>39548</v>
      </c>
      <c r="K5423" s="355">
        <v>24</v>
      </c>
      <c r="L5423" s="355" t="s">
        <v>408</v>
      </c>
      <c r="M5423" s="355" t="s">
        <v>14036</v>
      </c>
    </row>
    <row r="5424" spans="1:13">
      <c r="A5424" s="355">
        <v>45519</v>
      </c>
      <c r="B5424" s="355" t="s">
        <v>12071</v>
      </c>
      <c r="C5424" s="355" t="s">
        <v>12072</v>
      </c>
      <c r="D5424" s="355" t="s">
        <v>12073</v>
      </c>
      <c r="E5424" s="355" t="s">
        <v>11231</v>
      </c>
      <c r="F5424" s="355" t="s">
        <v>11232</v>
      </c>
      <c r="G5424" s="355" t="s">
        <v>11218</v>
      </c>
      <c r="H5424" s="355">
        <v>40008</v>
      </c>
      <c r="I5424" s="355">
        <f t="shared" si="95"/>
        <v>8</v>
      </c>
      <c r="J5424" s="355">
        <v>40008</v>
      </c>
      <c r="K5424" s="355">
        <v>24</v>
      </c>
      <c r="L5424" s="355" t="s">
        <v>408</v>
      </c>
      <c r="M5424" s="355" t="s">
        <v>14037</v>
      </c>
    </row>
    <row r="5425" spans="1:13">
      <c r="A5425" s="355">
        <v>45523</v>
      </c>
      <c r="B5425" s="355" t="s">
        <v>12074</v>
      </c>
      <c r="C5425" s="355" t="s">
        <v>12075</v>
      </c>
      <c r="D5425" s="355" t="s">
        <v>12076</v>
      </c>
      <c r="E5425" s="355" t="s">
        <v>11231</v>
      </c>
      <c r="F5425" s="355" t="s">
        <v>11232</v>
      </c>
      <c r="G5425" s="355" t="s">
        <v>11218</v>
      </c>
      <c r="H5425" s="355">
        <v>38728</v>
      </c>
      <c r="I5425" s="355">
        <f t="shared" si="95"/>
        <v>8</v>
      </c>
      <c r="J5425" s="355">
        <v>38728</v>
      </c>
      <c r="K5425" s="355">
        <v>24</v>
      </c>
      <c r="L5425" s="355" t="s">
        <v>408</v>
      </c>
      <c r="M5425" s="355" t="s">
        <v>14038</v>
      </c>
    </row>
    <row r="5426" spans="1:13">
      <c r="A5426" s="355">
        <v>45526</v>
      </c>
      <c r="B5426" s="355" t="s">
        <v>12077</v>
      </c>
      <c r="C5426" s="355" t="s">
        <v>12078</v>
      </c>
      <c r="D5426" s="355" t="s">
        <v>12079</v>
      </c>
      <c r="E5426" s="355" t="s">
        <v>11231</v>
      </c>
      <c r="F5426" s="355" t="s">
        <v>11232</v>
      </c>
      <c r="G5426" s="355" t="s">
        <v>11218</v>
      </c>
      <c r="H5426" s="355">
        <v>40468</v>
      </c>
      <c r="I5426" s="355">
        <f t="shared" si="95"/>
        <v>8</v>
      </c>
      <c r="J5426" s="355">
        <v>40468</v>
      </c>
      <c r="K5426" s="355">
        <v>24</v>
      </c>
      <c r="L5426" s="355" t="s">
        <v>408</v>
      </c>
      <c r="M5426" s="355" t="s">
        <v>14039</v>
      </c>
    </row>
    <row r="5427" spans="1:13">
      <c r="A5427" s="355">
        <v>45531</v>
      </c>
      <c r="B5427" s="355" t="s">
        <v>12080</v>
      </c>
      <c r="C5427" s="355" t="s">
        <v>12081</v>
      </c>
      <c r="D5427" s="355" t="s">
        <v>12082</v>
      </c>
      <c r="E5427" s="355" t="s">
        <v>11231</v>
      </c>
      <c r="F5427" s="355" t="s">
        <v>11232</v>
      </c>
      <c r="G5427" s="355" t="s">
        <v>11218</v>
      </c>
      <c r="H5427" s="355">
        <v>41088</v>
      </c>
      <c r="I5427" s="355">
        <f t="shared" si="95"/>
        <v>8</v>
      </c>
      <c r="J5427" s="355">
        <v>41088</v>
      </c>
      <c r="K5427" s="355">
        <v>24</v>
      </c>
      <c r="L5427" s="355" t="s">
        <v>408</v>
      </c>
      <c r="M5427" s="355" t="s">
        <v>14040</v>
      </c>
    </row>
    <row r="5428" spans="1:13">
      <c r="A5428" s="355">
        <v>45495</v>
      </c>
      <c r="B5428" s="355" t="s">
        <v>12083</v>
      </c>
      <c r="C5428" s="355" t="s">
        <v>12084</v>
      </c>
      <c r="D5428" s="355" t="s">
        <v>12085</v>
      </c>
      <c r="E5428" s="355" t="s">
        <v>12086</v>
      </c>
      <c r="F5428" s="355" t="s">
        <v>12087</v>
      </c>
      <c r="G5428" s="355" t="s">
        <v>11218</v>
      </c>
      <c r="H5428" s="355">
        <v>31322</v>
      </c>
      <c r="I5428" s="355">
        <f t="shared" si="95"/>
        <v>7</v>
      </c>
      <c r="J5428" s="355">
        <v>31322</v>
      </c>
      <c r="K5428" s="355">
        <v>26</v>
      </c>
      <c r="L5428" s="355" t="s">
        <v>408</v>
      </c>
      <c r="M5428" s="355" t="s">
        <v>14041</v>
      </c>
    </row>
    <row r="5429" spans="1:13">
      <c r="A5429" s="355">
        <v>45498</v>
      </c>
      <c r="B5429" s="355" t="s">
        <v>12088</v>
      </c>
      <c r="C5429" s="355" t="s">
        <v>12089</v>
      </c>
      <c r="D5429" s="355" t="s">
        <v>12090</v>
      </c>
      <c r="E5429" s="355" t="s">
        <v>11425</v>
      </c>
      <c r="F5429" s="355" t="s">
        <v>11426</v>
      </c>
      <c r="G5429" s="355" t="s">
        <v>11218</v>
      </c>
      <c r="H5429" s="355">
        <v>32080</v>
      </c>
      <c r="I5429" s="355">
        <f t="shared" si="95"/>
        <v>7</v>
      </c>
      <c r="J5429" s="355">
        <v>32080</v>
      </c>
      <c r="K5429" s="355">
        <v>20</v>
      </c>
      <c r="L5429" s="355" t="s">
        <v>408</v>
      </c>
      <c r="M5429" s="355" t="s">
        <v>14042</v>
      </c>
    </row>
    <row r="5430" spans="1:13">
      <c r="A5430" s="355">
        <v>45498</v>
      </c>
      <c r="B5430" s="355" t="s">
        <v>12091</v>
      </c>
      <c r="C5430" s="355" t="s">
        <v>12092</v>
      </c>
      <c r="D5430" s="355" t="s">
        <v>12093</v>
      </c>
      <c r="E5430" s="355" t="s">
        <v>11425</v>
      </c>
      <c r="F5430" s="355" t="s">
        <v>11426</v>
      </c>
      <c r="G5430" s="355" t="s">
        <v>11218</v>
      </c>
      <c r="H5430" s="355">
        <v>31060</v>
      </c>
      <c r="I5430" s="355">
        <f t="shared" si="95"/>
        <v>7</v>
      </c>
      <c r="J5430" s="355">
        <v>31060</v>
      </c>
      <c r="K5430" s="355">
        <v>20</v>
      </c>
      <c r="L5430" s="355" t="s">
        <v>408</v>
      </c>
      <c r="M5430" s="355" t="s">
        <v>14043</v>
      </c>
    </row>
    <row r="5431" spans="1:13">
      <c r="A5431" s="355">
        <v>45503</v>
      </c>
      <c r="B5431" s="355" t="s">
        <v>12094</v>
      </c>
      <c r="C5431" s="355" t="s">
        <v>12095</v>
      </c>
      <c r="D5431" s="355" t="s">
        <v>12096</v>
      </c>
      <c r="E5431" s="355" t="s">
        <v>11425</v>
      </c>
      <c r="F5431" s="355" t="s">
        <v>11426</v>
      </c>
      <c r="G5431" s="355" t="s">
        <v>11218</v>
      </c>
      <c r="H5431" s="355">
        <v>31960</v>
      </c>
      <c r="I5431" s="355">
        <f t="shared" si="95"/>
        <v>7</v>
      </c>
      <c r="J5431" s="355">
        <v>31960</v>
      </c>
      <c r="K5431" s="355">
        <v>20</v>
      </c>
      <c r="L5431" s="355" t="s">
        <v>408</v>
      </c>
      <c r="M5431" s="355" t="s">
        <v>14044</v>
      </c>
    </row>
    <row r="5432" spans="1:13">
      <c r="A5432" s="355">
        <v>45504</v>
      </c>
      <c r="B5432" s="355" t="s">
        <v>12097</v>
      </c>
      <c r="C5432" s="355" t="s">
        <v>12098</v>
      </c>
      <c r="D5432" s="355" t="s">
        <v>12099</v>
      </c>
      <c r="E5432" s="355" t="s">
        <v>11425</v>
      </c>
      <c r="F5432" s="355" t="s">
        <v>11426</v>
      </c>
      <c r="G5432" s="355" t="s">
        <v>11218</v>
      </c>
      <c r="H5432" s="355">
        <v>34140</v>
      </c>
      <c r="I5432" s="355">
        <f t="shared" si="95"/>
        <v>7</v>
      </c>
      <c r="J5432" s="355">
        <v>34140</v>
      </c>
      <c r="K5432" s="355">
        <v>20</v>
      </c>
      <c r="L5432" s="355" t="s">
        <v>408</v>
      </c>
      <c r="M5432" s="355" t="s">
        <v>14045</v>
      </c>
    </row>
    <row r="5433" spans="1:13">
      <c r="A5433" s="355">
        <v>45519</v>
      </c>
      <c r="B5433" s="355" t="s">
        <v>12100</v>
      </c>
      <c r="C5433" s="355" t="s">
        <v>12101</v>
      </c>
      <c r="D5433" s="355" t="s">
        <v>12102</v>
      </c>
      <c r="E5433" s="355" t="s">
        <v>12086</v>
      </c>
      <c r="F5433" s="355" t="s">
        <v>12087</v>
      </c>
      <c r="G5433" s="355" t="s">
        <v>11218</v>
      </c>
      <c r="H5433" s="355">
        <v>37768</v>
      </c>
      <c r="I5433" s="355">
        <f t="shared" si="95"/>
        <v>8</v>
      </c>
      <c r="J5433" s="355">
        <v>37768</v>
      </c>
      <c r="K5433" s="355">
        <v>24</v>
      </c>
      <c r="L5433" s="355" t="s">
        <v>408</v>
      </c>
      <c r="M5433" s="355" t="s">
        <v>14046</v>
      </c>
    </row>
    <row r="5434" spans="1:13">
      <c r="A5434" s="355">
        <v>45519</v>
      </c>
      <c r="B5434" s="355" t="s">
        <v>12103</v>
      </c>
      <c r="C5434" s="355" t="s">
        <v>12104</v>
      </c>
      <c r="D5434" s="355" t="s">
        <v>12105</v>
      </c>
      <c r="E5434" s="355" t="s">
        <v>12086</v>
      </c>
      <c r="F5434" s="355" t="s">
        <v>12087</v>
      </c>
      <c r="G5434" s="355" t="s">
        <v>11218</v>
      </c>
      <c r="H5434" s="355">
        <v>37788</v>
      </c>
      <c r="I5434" s="355">
        <f t="shared" si="95"/>
        <v>8</v>
      </c>
      <c r="J5434" s="355">
        <v>37788</v>
      </c>
      <c r="K5434" s="355">
        <v>24</v>
      </c>
      <c r="L5434" s="355" t="s">
        <v>408</v>
      </c>
      <c r="M5434" s="355" t="s">
        <v>14047</v>
      </c>
    </row>
    <row r="5435" spans="1:13">
      <c r="A5435" s="355">
        <v>45510</v>
      </c>
      <c r="B5435" s="355" t="s">
        <v>12106</v>
      </c>
      <c r="C5435" s="355" t="s">
        <v>12107</v>
      </c>
      <c r="D5435" s="355" t="s">
        <v>12108</v>
      </c>
      <c r="E5435" s="355" t="s">
        <v>12109</v>
      </c>
      <c r="F5435" s="355" t="s">
        <v>11426</v>
      </c>
      <c r="G5435" s="355" t="s">
        <v>11218</v>
      </c>
      <c r="H5435" s="355">
        <v>32780</v>
      </c>
      <c r="I5435" s="355">
        <f t="shared" si="95"/>
        <v>8</v>
      </c>
      <c r="J5435" s="355">
        <v>32780</v>
      </c>
      <c r="K5435" s="355">
        <v>20</v>
      </c>
      <c r="L5435" s="355" t="s">
        <v>408</v>
      </c>
      <c r="M5435" s="355" t="s">
        <v>14048</v>
      </c>
    </row>
    <row r="5436" spans="1:13">
      <c r="A5436" s="355">
        <v>45511</v>
      </c>
      <c r="B5436" s="355" t="s">
        <v>12110</v>
      </c>
      <c r="C5436" s="355" t="s">
        <v>12111</v>
      </c>
      <c r="D5436" s="355" t="s">
        <v>12112</v>
      </c>
      <c r="E5436" s="355" t="s">
        <v>12109</v>
      </c>
      <c r="F5436" s="355" t="s">
        <v>11426</v>
      </c>
      <c r="G5436" s="355" t="s">
        <v>11218</v>
      </c>
      <c r="H5436" s="355">
        <v>32400</v>
      </c>
      <c r="I5436" s="355">
        <f t="shared" si="95"/>
        <v>8</v>
      </c>
      <c r="J5436" s="355">
        <v>32400</v>
      </c>
      <c r="K5436" s="355">
        <v>20</v>
      </c>
      <c r="L5436" s="355" t="s">
        <v>408</v>
      </c>
      <c r="M5436" s="355" t="s">
        <v>14049</v>
      </c>
    </row>
    <row r="5437" spans="1:13">
      <c r="A5437" s="355">
        <v>45517</v>
      </c>
      <c r="B5437" s="355" t="s">
        <v>12113</v>
      </c>
      <c r="C5437" s="355" t="s">
        <v>12114</v>
      </c>
      <c r="D5437" s="355" t="s">
        <v>12115</v>
      </c>
      <c r="E5437" s="355" t="s">
        <v>12109</v>
      </c>
      <c r="F5437" s="355" t="s">
        <v>11426</v>
      </c>
      <c r="G5437" s="355" t="s">
        <v>11218</v>
      </c>
      <c r="H5437" s="355">
        <v>31380</v>
      </c>
      <c r="I5437" s="355">
        <f t="shared" si="95"/>
        <v>8</v>
      </c>
      <c r="J5437" s="355">
        <v>31380</v>
      </c>
      <c r="K5437" s="355">
        <v>20</v>
      </c>
      <c r="L5437" s="355" t="s">
        <v>300</v>
      </c>
      <c r="M5437" s="355" t="s">
        <v>14050</v>
      </c>
    </row>
    <row r="5438" spans="1:13">
      <c r="A5438" s="355">
        <v>45523</v>
      </c>
      <c r="B5438" s="355" t="s">
        <v>12116</v>
      </c>
      <c r="C5438" s="355" t="s">
        <v>12117</v>
      </c>
      <c r="D5438" s="355" t="s">
        <v>12118</v>
      </c>
      <c r="E5438" s="355" t="s">
        <v>12109</v>
      </c>
      <c r="F5438" s="355" t="s">
        <v>11426</v>
      </c>
      <c r="G5438" s="355" t="s">
        <v>11218</v>
      </c>
      <c r="H5438" s="355">
        <v>30480</v>
      </c>
      <c r="I5438" s="355">
        <f t="shared" si="95"/>
        <v>8</v>
      </c>
      <c r="J5438" s="355">
        <v>30480</v>
      </c>
      <c r="K5438" s="355">
        <v>20</v>
      </c>
      <c r="L5438" s="355" t="s">
        <v>408</v>
      </c>
      <c r="M5438" s="355" t="s">
        <v>14051</v>
      </c>
    </row>
    <row r="5439" spans="1:13">
      <c r="A5439" s="355">
        <v>45524</v>
      </c>
      <c r="B5439" s="355" t="s">
        <v>12119</v>
      </c>
      <c r="C5439" s="355" t="s">
        <v>12120</v>
      </c>
      <c r="D5439" s="355" t="s">
        <v>12121</v>
      </c>
      <c r="E5439" s="355" t="s">
        <v>12109</v>
      </c>
      <c r="F5439" s="355" t="s">
        <v>11426</v>
      </c>
      <c r="G5439" s="355" t="s">
        <v>11218</v>
      </c>
      <c r="H5439" s="355">
        <v>32700</v>
      </c>
      <c r="I5439" s="355">
        <f t="shared" si="95"/>
        <v>8</v>
      </c>
      <c r="J5439" s="355">
        <v>32700</v>
      </c>
      <c r="K5439" s="355">
        <v>20</v>
      </c>
      <c r="L5439" s="355" t="s">
        <v>408</v>
      </c>
      <c r="M5439" s="355" t="s">
        <v>14052</v>
      </c>
    </row>
    <row r="5440" spans="1:13">
      <c r="A5440" s="355">
        <v>45530</v>
      </c>
      <c r="B5440" s="355" t="s">
        <v>12122</v>
      </c>
      <c r="C5440" s="355" t="s">
        <v>12123</v>
      </c>
      <c r="D5440" s="355" t="s">
        <v>12124</v>
      </c>
      <c r="E5440" s="355" t="s">
        <v>12109</v>
      </c>
      <c r="F5440" s="355" t="s">
        <v>11426</v>
      </c>
      <c r="G5440" s="355" t="s">
        <v>11218</v>
      </c>
      <c r="H5440" s="355">
        <v>32700</v>
      </c>
      <c r="I5440" s="355">
        <f t="shared" si="95"/>
        <v>8</v>
      </c>
      <c r="J5440" s="355">
        <v>32700</v>
      </c>
      <c r="K5440" s="355">
        <v>20</v>
      </c>
      <c r="L5440" s="355" t="s">
        <v>408</v>
      </c>
      <c r="M5440" s="355" t="s">
        <v>14053</v>
      </c>
    </row>
    <row r="5441" spans="1:13">
      <c r="A5441" s="355">
        <v>45531</v>
      </c>
      <c r="B5441" s="355" t="s">
        <v>12125</v>
      </c>
      <c r="C5441" s="355" t="s">
        <v>12126</v>
      </c>
      <c r="D5441" s="355" t="s">
        <v>12127</v>
      </c>
      <c r="E5441" s="355" t="s">
        <v>12109</v>
      </c>
      <c r="F5441" s="355" t="s">
        <v>11426</v>
      </c>
      <c r="G5441" s="355" t="s">
        <v>11218</v>
      </c>
      <c r="H5441" s="355">
        <v>32360</v>
      </c>
      <c r="I5441" s="355">
        <f t="shared" si="95"/>
        <v>8</v>
      </c>
      <c r="J5441" s="355">
        <v>32360</v>
      </c>
      <c r="K5441" s="355">
        <v>20</v>
      </c>
      <c r="L5441" s="355" t="s">
        <v>408</v>
      </c>
      <c r="M5441" s="355" t="s">
        <v>14054</v>
      </c>
    </row>
    <row r="5442" spans="1:13">
      <c r="A5442" s="355">
        <v>45538</v>
      </c>
      <c r="B5442" s="355" t="s">
        <v>12128</v>
      </c>
      <c r="C5442" s="355" t="s">
        <v>12129</v>
      </c>
      <c r="D5442" s="355" t="s">
        <v>12130</v>
      </c>
      <c r="E5442" s="355" t="s">
        <v>12109</v>
      </c>
      <c r="F5442" s="355" t="s">
        <v>11426</v>
      </c>
      <c r="G5442" s="355" t="s">
        <v>11218</v>
      </c>
      <c r="H5442" s="355">
        <v>33700</v>
      </c>
      <c r="I5442" s="355">
        <f t="shared" si="95"/>
        <v>9</v>
      </c>
      <c r="J5442" s="355">
        <v>33700</v>
      </c>
      <c r="K5442" s="355">
        <v>20</v>
      </c>
      <c r="L5442" s="355" t="s">
        <v>300</v>
      </c>
      <c r="M5442" s="355" t="s">
        <v>14055</v>
      </c>
    </row>
    <row r="5443" spans="1:13">
      <c r="A5443" s="355">
        <v>45539</v>
      </c>
      <c r="B5443" s="355" t="s">
        <v>12131</v>
      </c>
      <c r="C5443" s="355" t="s">
        <v>12132</v>
      </c>
      <c r="D5443" s="355" t="s">
        <v>12133</v>
      </c>
      <c r="E5443" s="355" t="s">
        <v>12109</v>
      </c>
      <c r="F5443" s="355" t="s">
        <v>11426</v>
      </c>
      <c r="G5443" s="355" t="s">
        <v>11218</v>
      </c>
      <c r="H5443" s="355">
        <v>33000</v>
      </c>
      <c r="I5443" s="355">
        <f t="shared" si="95"/>
        <v>9</v>
      </c>
      <c r="J5443" s="355">
        <v>33000</v>
      </c>
      <c r="K5443" s="355">
        <v>20</v>
      </c>
      <c r="L5443" s="355" t="s">
        <v>408</v>
      </c>
      <c r="M5443" s="355" t="s">
        <v>14056</v>
      </c>
    </row>
    <row r="5444" spans="1:13">
      <c r="A5444" s="355">
        <v>45516</v>
      </c>
      <c r="B5444" s="355" t="s">
        <v>12134</v>
      </c>
      <c r="C5444" s="355" t="s">
        <v>12135</v>
      </c>
      <c r="D5444" s="355" t="s">
        <v>12136</v>
      </c>
      <c r="E5444" s="355" t="s">
        <v>12109</v>
      </c>
      <c r="F5444" s="355" t="s">
        <v>11426</v>
      </c>
      <c r="G5444" s="355" t="s">
        <v>11218</v>
      </c>
      <c r="H5444" s="355">
        <v>32200</v>
      </c>
      <c r="I5444" s="355">
        <f t="shared" si="95"/>
        <v>8</v>
      </c>
      <c r="J5444" s="355">
        <v>32200</v>
      </c>
      <c r="K5444" s="355">
        <v>20</v>
      </c>
      <c r="L5444" s="355" t="s">
        <v>300</v>
      </c>
      <c r="M5444" s="355" t="s">
        <v>14057</v>
      </c>
    </row>
    <row r="5445" spans="1:13">
      <c r="A5445" s="355">
        <v>45538</v>
      </c>
      <c r="B5445" s="355" t="s">
        <v>12137</v>
      </c>
      <c r="C5445" s="355" t="s">
        <v>12138</v>
      </c>
      <c r="D5445" s="355" t="s">
        <v>12139</v>
      </c>
      <c r="E5445" s="355" t="s">
        <v>12086</v>
      </c>
      <c r="F5445" s="355" t="s">
        <v>12087</v>
      </c>
      <c r="G5445" s="355" t="s">
        <v>11218</v>
      </c>
      <c r="H5445" s="355">
        <v>40068</v>
      </c>
      <c r="I5445" s="355">
        <f t="shared" si="95"/>
        <v>9</v>
      </c>
      <c r="J5445" s="355">
        <v>40068</v>
      </c>
      <c r="K5445" s="355">
        <v>24</v>
      </c>
      <c r="L5445" s="355" t="s">
        <v>408</v>
      </c>
      <c r="M5445" s="355" t="s">
        <v>14058</v>
      </c>
    </row>
    <row r="5446" spans="1:13">
      <c r="A5446" s="355">
        <v>45539</v>
      </c>
      <c r="B5446" s="355" t="s">
        <v>12140</v>
      </c>
      <c r="C5446" s="355" t="s">
        <v>12141</v>
      </c>
      <c r="D5446" s="355" t="s">
        <v>12142</v>
      </c>
      <c r="E5446" s="355" t="s">
        <v>11219</v>
      </c>
      <c r="F5446" s="355" t="s">
        <v>11220</v>
      </c>
      <c r="G5446" s="355" t="s">
        <v>11218</v>
      </c>
      <c r="H5446" s="355">
        <v>38868</v>
      </c>
      <c r="I5446" s="355">
        <f t="shared" si="95"/>
        <v>9</v>
      </c>
      <c r="J5446" s="355">
        <v>38868</v>
      </c>
      <c r="K5446" s="355">
        <v>24</v>
      </c>
      <c r="L5446" s="355" t="s">
        <v>408</v>
      </c>
      <c r="M5446" s="355" t="s">
        <v>14059</v>
      </c>
    </row>
    <row r="5447" spans="1:13">
      <c r="A5447" s="355">
        <v>45539</v>
      </c>
      <c r="B5447" s="355" t="s">
        <v>12143</v>
      </c>
      <c r="C5447" s="355" t="s">
        <v>12144</v>
      </c>
      <c r="D5447" s="355" t="s">
        <v>12145</v>
      </c>
      <c r="E5447" s="355" t="s">
        <v>11219</v>
      </c>
      <c r="F5447" s="355" t="s">
        <v>11220</v>
      </c>
      <c r="G5447" s="355" t="s">
        <v>11218</v>
      </c>
      <c r="H5447" s="355">
        <v>39022</v>
      </c>
      <c r="I5447" s="355">
        <f t="shared" si="95"/>
        <v>9</v>
      </c>
      <c r="J5447" s="355">
        <v>39022</v>
      </c>
      <c r="K5447" s="355">
        <v>24</v>
      </c>
      <c r="L5447" s="355" t="s">
        <v>408</v>
      </c>
      <c r="M5447" s="355" t="s">
        <v>14060</v>
      </c>
    </row>
    <row r="5448" spans="1:13">
      <c r="A5448" s="355">
        <v>45541</v>
      </c>
      <c r="B5448" s="355" t="s">
        <v>12146</v>
      </c>
      <c r="C5448" s="355" t="s">
        <v>12147</v>
      </c>
      <c r="D5448" s="355" t="s">
        <v>12148</v>
      </c>
      <c r="E5448" s="355" t="s">
        <v>11219</v>
      </c>
      <c r="F5448" s="355" t="s">
        <v>11220</v>
      </c>
      <c r="G5448" s="355" t="s">
        <v>11218</v>
      </c>
      <c r="H5448" s="355">
        <v>39088</v>
      </c>
      <c r="I5448" s="355">
        <f t="shared" si="95"/>
        <v>9</v>
      </c>
      <c r="J5448" s="355">
        <v>39088</v>
      </c>
      <c r="K5448" s="355">
        <v>24</v>
      </c>
      <c r="L5448" s="355" t="s">
        <v>408</v>
      </c>
      <c r="M5448" s="355" t="s">
        <v>14061</v>
      </c>
    </row>
    <row r="5449" spans="1:13">
      <c r="A5449" s="355">
        <v>45544</v>
      </c>
      <c r="B5449" s="355" t="s">
        <v>12149</v>
      </c>
      <c r="C5449" s="355" t="s">
        <v>12150</v>
      </c>
      <c r="D5449" s="355" t="s">
        <v>12151</v>
      </c>
      <c r="E5449" s="355" t="s">
        <v>11219</v>
      </c>
      <c r="F5449" s="355" t="s">
        <v>11220</v>
      </c>
      <c r="G5449" s="355" t="s">
        <v>11218</v>
      </c>
      <c r="H5449" s="355">
        <v>38908</v>
      </c>
      <c r="I5449" s="355">
        <f t="shared" si="95"/>
        <v>9</v>
      </c>
      <c r="J5449" s="355">
        <v>38908</v>
      </c>
      <c r="K5449" s="355">
        <v>24</v>
      </c>
      <c r="L5449" s="355" t="s">
        <v>408</v>
      </c>
      <c r="M5449" s="355" t="s">
        <v>14062</v>
      </c>
    </row>
    <row r="5450" spans="1:13">
      <c r="A5450" s="355">
        <v>45544</v>
      </c>
      <c r="B5450" s="355" t="s">
        <v>12152</v>
      </c>
      <c r="C5450" s="355" t="s">
        <v>12153</v>
      </c>
      <c r="D5450" s="355" t="s">
        <v>12154</v>
      </c>
      <c r="E5450" s="355" t="s">
        <v>11219</v>
      </c>
      <c r="F5450" s="355" t="s">
        <v>11220</v>
      </c>
      <c r="G5450" s="355" t="s">
        <v>11218</v>
      </c>
      <c r="H5450" s="355">
        <v>38608</v>
      </c>
      <c r="I5450" s="355">
        <f t="shared" si="95"/>
        <v>9</v>
      </c>
      <c r="J5450" s="355">
        <v>38608</v>
      </c>
      <c r="K5450" s="355">
        <v>24</v>
      </c>
      <c r="L5450" s="355" t="s">
        <v>408</v>
      </c>
      <c r="M5450" s="355" t="s">
        <v>14063</v>
      </c>
    </row>
    <row r="5451" spans="1:13">
      <c r="A5451" s="355">
        <v>45546</v>
      </c>
      <c r="B5451" s="355" t="s">
        <v>12155</v>
      </c>
      <c r="C5451" s="355" t="s">
        <v>12156</v>
      </c>
      <c r="D5451" s="355" t="s">
        <v>12157</v>
      </c>
      <c r="E5451" s="355" t="s">
        <v>11219</v>
      </c>
      <c r="F5451" s="355" t="s">
        <v>11220</v>
      </c>
      <c r="G5451" s="355" t="s">
        <v>11218</v>
      </c>
      <c r="H5451" s="355">
        <v>38768</v>
      </c>
      <c r="I5451" s="355">
        <f t="shared" si="95"/>
        <v>9</v>
      </c>
      <c r="J5451" s="355">
        <v>38768</v>
      </c>
      <c r="K5451" s="355">
        <v>24</v>
      </c>
      <c r="L5451" s="355" t="s">
        <v>408</v>
      </c>
      <c r="M5451" s="355" t="s">
        <v>14064</v>
      </c>
    </row>
    <row r="5452" spans="1:13">
      <c r="A5452" s="355">
        <v>45547</v>
      </c>
      <c r="B5452" s="355" t="s">
        <v>12158</v>
      </c>
      <c r="C5452" s="355" t="s">
        <v>12159</v>
      </c>
      <c r="D5452" s="355" t="s">
        <v>12160</v>
      </c>
      <c r="E5452" s="355" t="s">
        <v>11219</v>
      </c>
      <c r="F5452" s="355" t="s">
        <v>11220</v>
      </c>
      <c r="G5452" s="355" t="s">
        <v>11218</v>
      </c>
      <c r="H5452" s="355">
        <v>36728</v>
      </c>
      <c r="I5452" s="355">
        <f t="shared" si="95"/>
        <v>9</v>
      </c>
      <c r="J5452" s="355">
        <v>36728</v>
      </c>
      <c r="K5452" s="355">
        <v>24</v>
      </c>
      <c r="L5452" s="355" t="s">
        <v>408</v>
      </c>
      <c r="M5452" s="355" t="s">
        <v>14065</v>
      </c>
    </row>
    <row r="5453" spans="1:13">
      <c r="A5453" s="355">
        <v>45547</v>
      </c>
      <c r="B5453" s="355" t="s">
        <v>12161</v>
      </c>
      <c r="C5453" s="355" t="s">
        <v>12162</v>
      </c>
      <c r="D5453" s="355" t="s">
        <v>12163</v>
      </c>
      <c r="E5453" s="355" t="s">
        <v>11219</v>
      </c>
      <c r="F5453" s="355" t="s">
        <v>11220</v>
      </c>
      <c r="G5453" s="355" t="s">
        <v>11218</v>
      </c>
      <c r="H5453" s="355">
        <v>38728</v>
      </c>
      <c r="I5453" s="355">
        <f t="shared" si="95"/>
        <v>9</v>
      </c>
      <c r="J5453" s="355">
        <v>38728</v>
      </c>
      <c r="K5453" s="355">
        <v>24</v>
      </c>
      <c r="L5453" s="355" t="s">
        <v>408</v>
      </c>
      <c r="M5453" s="355" t="s">
        <v>14066</v>
      </c>
    </row>
    <row r="5454" spans="1:13">
      <c r="A5454" s="355">
        <v>45549</v>
      </c>
      <c r="B5454" s="355" t="s">
        <v>12164</v>
      </c>
      <c r="C5454" s="355" t="s">
        <v>12165</v>
      </c>
      <c r="D5454" s="355" t="s">
        <v>12166</v>
      </c>
      <c r="E5454" s="355" t="s">
        <v>11219</v>
      </c>
      <c r="F5454" s="355" t="s">
        <v>11220</v>
      </c>
      <c r="G5454" s="355" t="s">
        <v>11218</v>
      </c>
      <c r="H5454" s="355">
        <v>40268</v>
      </c>
      <c r="I5454" s="355">
        <f t="shared" si="95"/>
        <v>9</v>
      </c>
      <c r="J5454" s="355">
        <v>40268</v>
      </c>
      <c r="K5454" s="355">
        <v>24</v>
      </c>
      <c r="L5454" s="355" t="s">
        <v>408</v>
      </c>
      <c r="M5454" s="355" t="s">
        <v>14067</v>
      </c>
    </row>
    <row r="5455" spans="1:13">
      <c r="A5455" s="355">
        <v>45549</v>
      </c>
      <c r="B5455" s="355" t="s">
        <v>12167</v>
      </c>
      <c r="C5455" s="355" t="s">
        <v>12168</v>
      </c>
      <c r="D5455" s="355" t="s">
        <v>12169</v>
      </c>
      <c r="E5455" s="355" t="s">
        <v>11219</v>
      </c>
      <c r="F5455" s="355" t="s">
        <v>11220</v>
      </c>
      <c r="G5455" s="355" t="s">
        <v>11218</v>
      </c>
      <c r="H5455" s="355">
        <v>38828</v>
      </c>
      <c r="I5455" s="355">
        <f t="shared" si="95"/>
        <v>9</v>
      </c>
      <c r="J5455" s="355">
        <v>38828</v>
      </c>
      <c r="K5455" s="355">
        <v>24</v>
      </c>
      <c r="L5455" s="355" t="s">
        <v>408</v>
      </c>
      <c r="M5455" s="355" t="s">
        <v>14068</v>
      </c>
    </row>
    <row r="5456" spans="1:13">
      <c r="A5456" s="355">
        <v>45553</v>
      </c>
      <c r="B5456" s="355" t="s">
        <v>12170</v>
      </c>
      <c r="C5456" s="355" t="s">
        <v>12171</v>
      </c>
      <c r="D5456" s="355" t="s">
        <v>12172</v>
      </c>
      <c r="E5456" s="355" t="s">
        <v>11219</v>
      </c>
      <c r="F5456" s="355" t="s">
        <v>11220</v>
      </c>
      <c r="G5456" s="355" t="s">
        <v>11218</v>
      </c>
      <c r="H5456" s="355">
        <v>40528</v>
      </c>
      <c r="I5456" s="355">
        <f t="shared" si="95"/>
        <v>9</v>
      </c>
      <c r="J5456" s="355">
        <v>40528</v>
      </c>
      <c r="K5456" s="355">
        <v>24</v>
      </c>
      <c r="L5456" s="355" t="s">
        <v>408</v>
      </c>
      <c r="M5456" s="355" t="s">
        <v>14069</v>
      </c>
    </row>
    <row r="5457" spans="1:13">
      <c r="A5457" s="355">
        <v>45551</v>
      </c>
      <c r="B5457" s="355" t="s">
        <v>12173</v>
      </c>
      <c r="C5457" s="355" t="s">
        <v>12174</v>
      </c>
      <c r="D5457" s="355" t="s">
        <v>12175</v>
      </c>
      <c r="E5457" s="355" t="s">
        <v>11219</v>
      </c>
      <c r="F5457" s="355" t="s">
        <v>11220</v>
      </c>
      <c r="G5457" s="355" t="s">
        <v>11218</v>
      </c>
      <c r="H5457" s="355">
        <v>39788</v>
      </c>
      <c r="I5457" s="355">
        <f t="shared" si="95"/>
        <v>9</v>
      </c>
      <c r="J5457" s="355">
        <v>39788</v>
      </c>
      <c r="K5457" s="355">
        <v>24</v>
      </c>
      <c r="L5457" s="355" t="s">
        <v>408</v>
      </c>
      <c r="M5457" s="355" t="s">
        <v>14070</v>
      </c>
    </row>
    <row r="5458" spans="1:13">
      <c r="A5458" s="355">
        <v>45553</v>
      </c>
      <c r="B5458" s="355" t="s">
        <v>12176</v>
      </c>
      <c r="C5458" s="355" t="s">
        <v>12177</v>
      </c>
      <c r="D5458" s="355" t="s">
        <v>12178</v>
      </c>
      <c r="E5458" s="355" t="s">
        <v>11219</v>
      </c>
      <c r="F5458" s="355" t="s">
        <v>11220</v>
      </c>
      <c r="G5458" s="355" t="s">
        <v>11218</v>
      </c>
      <c r="H5458" s="355">
        <v>41008</v>
      </c>
      <c r="I5458" s="355">
        <f t="shared" si="95"/>
        <v>9</v>
      </c>
      <c r="J5458" s="355">
        <v>41008</v>
      </c>
      <c r="K5458" s="355">
        <v>24</v>
      </c>
      <c r="L5458" s="355" t="s">
        <v>408</v>
      </c>
      <c r="M5458" s="355" t="s">
        <v>14071</v>
      </c>
    </row>
    <row r="5459" spans="1:13">
      <c r="A5459" s="355">
        <v>45555</v>
      </c>
      <c r="B5459" s="355" t="s">
        <v>12179</v>
      </c>
      <c r="C5459" s="355" t="s">
        <v>12180</v>
      </c>
      <c r="D5459" s="355" t="s">
        <v>12181</v>
      </c>
      <c r="E5459" s="355" t="s">
        <v>11219</v>
      </c>
      <c r="F5459" s="355" t="s">
        <v>11220</v>
      </c>
      <c r="G5459" s="355" t="s">
        <v>11218</v>
      </c>
      <c r="H5459" s="355">
        <v>41341</v>
      </c>
      <c r="I5459" s="355">
        <f t="shared" si="95"/>
        <v>9</v>
      </c>
      <c r="J5459" s="355">
        <v>41341</v>
      </c>
      <c r="K5459" s="355">
        <v>23</v>
      </c>
      <c r="L5459" s="355" t="s">
        <v>408</v>
      </c>
      <c r="M5459" s="355" t="s">
        <v>14072</v>
      </c>
    </row>
    <row r="5460" spans="1:13">
      <c r="A5460" s="355">
        <v>45555</v>
      </c>
      <c r="B5460" s="355" t="s">
        <v>12182</v>
      </c>
      <c r="C5460" s="355" t="s">
        <v>12183</v>
      </c>
      <c r="D5460" s="355" t="s">
        <v>12184</v>
      </c>
      <c r="E5460" s="355" t="s">
        <v>11219</v>
      </c>
      <c r="F5460" s="355" t="s">
        <v>11220</v>
      </c>
      <c r="G5460" s="355" t="s">
        <v>11218</v>
      </c>
      <c r="H5460" s="355">
        <v>42008</v>
      </c>
      <c r="I5460" s="355">
        <f t="shared" si="95"/>
        <v>9</v>
      </c>
      <c r="J5460" s="355">
        <v>42008</v>
      </c>
      <c r="K5460" s="355">
        <v>24</v>
      </c>
      <c r="L5460" s="355" t="s">
        <v>408</v>
      </c>
      <c r="M5460" s="355" t="s">
        <v>14073</v>
      </c>
    </row>
    <row r="5461" spans="1:13">
      <c r="A5461" s="355">
        <v>45561</v>
      </c>
      <c r="B5461" s="355" t="s">
        <v>12185</v>
      </c>
      <c r="C5461" s="355" t="s">
        <v>12186</v>
      </c>
      <c r="D5461" s="355" t="s">
        <v>12187</v>
      </c>
      <c r="E5461" s="355" t="s">
        <v>11219</v>
      </c>
      <c r="F5461" s="355" t="s">
        <v>11220</v>
      </c>
      <c r="G5461" s="355" t="s">
        <v>11218</v>
      </c>
      <c r="H5461" s="355">
        <v>38988</v>
      </c>
      <c r="I5461" s="355">
        <f t="shared" si="95"/>
        <v>9</v>
      </c>
      <c r="J5461" s="355">
        <v>38988</v>
      </c>
      <c r="K5461" s="355">
        <v>24</v>
      </c>
      <c r="L5461" s="355" t="s">
        <v>408</v>
      </c>
      <c r="M5461" s="355" t="s">
        <v>14074</v>
      </c>
    </row>
    <row r="5462" spans="1:13">
      <c r="A5462" s="355">
        <v>45558</v>
      </c>
      <c r="B5462" s="355" t="s">
        <v>12188</v>
      </c>
      <c r="C5462" s="355" t="s">
        <v>12189</v>
      </c>
      <c r="D5462" s="355" t="s">
        <v>12190</v>
      </c>
      <c r="E5462" s="355" t="s">
        <v>11219</v>
      </c>
      <c r="F5462" s="355" t="s">
        <v>11220</v>
      </c>
      <c r="G5462" s="355" t="s">
        <v>11218</v>
      </c>
      <c r="H5462" s="355">
        <v>42328</v>
      </c>
      <c r="I5462" s="355">
        <f t="shared" si="95"/>
        <v>9</v>
      </c>
      <c r="J5462" s="355">
        <v>42328</v>
      </c>
      <c r="K5462" s="355">
        <v>24</v>
      </c>
      <c r="L5462" s="355" t="s">
        <v>408</v>
      </c>
      <c r="M5462" s="355" t="s">
        <v>14075</v>
      </c>
    </row>
    <row r="5463" spans="1:13">
      <c r="A5463" s="355">
        <v>45560</v>
      </c>
      <c r="B5463" s="355" t="s">
        <v>12191</v>
      </c>
      <c r="C5463" s="355" t="s">
        <v>12192</v>
      </c>
      <c r="D5463" s="355" t="s">
        <v>12193</v>
      </c>
      <c r="E5463" s="355" t="s">
        <v>11219</v>
      </c>
      <c r="F5463" s="355" t="s">
        <v>11220</v>
      </c>
      <c r="G5463" s="355" t="s">
        <v>11218</v>
      </c>
      <c r="H5463" s="355">
        <v>40881</v>
      </c>
      <c r="I5463" s="355">
        <f t="shared" si="95"/>
        <v>9</v>
      </c>
      <c r="J5463" s="355">
        <v>40881</v>
      </c>
      <c r="K5463" s="355">
        <v>24</v>
      </c>
      <c r="L5463" s="355" t="s">
        <v>408</v>
      </c>
      <c r="M5463" s="355" t="s">
        <v>14075</v>
      </c>
    </row>
    <row r="5464" spans="1:13">
      <c r="A5464" s="355">
        <v>45561</v>
      </c>
      <c r="B5464" s="355" t="s">
        <v>12194</v>
      </c>
      <c r="C5464" s="355" t="s">
        <v>12195</v>
      </c>
      <c r="D5464" s="355" t="s">
        <v>12196</v>
      </c>
      <c r="E5464" s="355" t="s">
        <v>11219</v>
      </c>
      <c r="F5464" s="355" t="s">
        <v>11220</v>
      </c>
      <c r="G5464" s="355" t="s">
        <v>11218</v>
      </c>
      <c r="H5464" s="355">
        <v>39848</v>
      </c>
      <c r="I5464" s="355">
        <f t="shared" si="95"/>
        <v>9</v>
      </c>
      <c r="J5464" s="355">
        <v>39848</v>
      </c>
      <c r="K5464" s="355">
        <v>24</v>
      </c>
      <c r="L5464" s="355" t="s">
        <v>408</v>
      </c>
      <c r="M5464" s="355" t="s">
        <v>14076</v>
      </c>
    </row>
    <row r="5465" spans="1:13">
      <c r="A5465" s="355">
        <v>45561</v>
      </c>
      <c r="B5465" s="355" t="s">
        <v>12197</v>
      </c>
      <c r="C5465" s="355" t="s">
        <v>12198</v>
      </c>
      <c r="D5465" s="355" t="s">
        <v>12199</v>
      </c>
      <c r="E5465" s="355" t="s">
        <v>11219</v>
      </c>
      <c r="F5465" s="355" t="s">
        <v>11220</v>
      </c>
      <c r="G5465" s="355" t="s">
        <v>11218</v>
      </c>
      <c r="H5465" s="355">
        <v>39368</v>
      </c>
      <c r="I5465" s="355">
        <f t="shared" si="95"/>
        <v>9</v>
      </c>
      <c r="J5465" s="355">
        <v>39368</v>
      </c>
      <c r="K5465" s="355">
        <v>24</v>
      </c>
      <c r="L5465" s="355" t="s">
        <v>408</v>
      </c>
      <c r="M5465" s="355" t="s">
        <v>14077</v>
      </c>
    </row>
    <row r="5466" spans="1:13">
      <c r="A5466" s="355">
        <v>45561</v>
      </c>
      <c r="B5466" s="355" t="s">
        <v>12200</v>
      </c>
      <c r="C5466" s="355" t="s">
        <v>12201</v>
      </c>
      <c r="D5466" s="355" t="s">
        <v>12202</v>
      </c>
      <c r="E5466" s="355" t="s">
        <v>11219</v>
      </c>
      <c r="F5466" s="355" t="s">
        <v>11220</v>
      </c>
      <c r="G5466" s="355" t="s">
        <v>11218</v>
      </c>
      <c r="H5466" s="355">
        <v>39788</v>
      </c>
      <c r="I5466" s="355">
        <f t="shared" si="95"/>
        <v>9</v>
      </c>
      <c r="J5466" s="355">
        <v>39788</v>
      </c>
      <c r="K5466" s="355">
        <v>24</v>
      </c>
      <c r="L5466" s="355" t="s">
        <v>408</v>
      </c>
      <c r="M5466" s="355" t="s">
        <v>14078</v>
      </c>
    </row>
    <row r="5467" spans="1:13">
      <c r="A5467" s="355">
        <v>45565</v>
      </c>
      <c r="B5467" s="355" t="s">
        <v>12203</v>
      </c>
      <c r="C5467" s="355" t="s">
        <v>12204</v>
      </c>
      <c r="D5467" s="355" t="s">
        <v>12205</v>
      </c>
      <c r="E5467" s="355" t="s">
        <v>11219</v>
      </c>
      <c r="F5467" s="355" t="s">
        <v>11220</v>
      </c>
      <c r="G5467" s="355" t="s">
        <v>11218</v>
      </c>
      <c r="H5467" s="355">
        <v>40508</v>
      </c>
      <c r="I5467" s="355">
        <f t="shared" si="95"/>
        <v>9</v>
      </c>
      <c r="J5467" s="355">
        <v>40508</v>
      </c>
      <c r="K5467" s="355">
        <v>24</v>
      </c>
      <c r="L5467" s="355" t="s">
        <v>408</v>
      </c>
      <c r="M5467" s="355" t="s">
        <v>14079</v>
      </c>
    </row>
    <row r="5468" spans="1:13">
      <c r="A5468" s="355">
        <v>45567</v>
      </c>
      <c r="B5468" s="355" t="s">
        <v>12206</v>
      </c>
      <c r="C5468" s="355" t="s">
        <v>12207</v>
      </c>
      <c r="D5468" s="355" t="s">
        <v>12208</v>
      </c>
      <c r="E5468" s="355" t="s">
        <v>11219</v>
      </c>
      <c r="F5468" s="355" t="s">
        <v>11220</v>
      </c>
      <c r="G5468" s="355" t="s">
        <v>11218</v>
      </c>
      <c r="H5468" s="355">
        <v>40488</v>
      </c>
      <c r="I5468" s="355">
        <f t="shared" si="95"/>
        <v>10</v>
      </c>
      <c r="J5468" s="355">
        <v>40488</v>
      </c>
      <c r="K5468" s="355">
        <v>24</v>
      </c>
      <c r="L5468" s="355" t="s">
        <v>408</v>
      </c>
      <c r="M5468" s="355" t="s">
        <v>14080</v>
      </c>
    </row>
    <row r="5469" spans="1:13">
      <c r="A5469" s="355">
        <v>45567</v>
      </c>
      <c r="B5469" s="355" t="s">
        <v>12209</v>
      </c>
      <c r="C5469" s="355" t="s">
        <v>12210</v>
      </c>
      <c r="D5469" s="355" t="s">
        <v>12211</v>
      </c>
      <c r="E5469" s="355" t="s">
        <v>11219</v>
      </c>
      <c r="F5469" s="355" t="s">
        <v>11220</v>
      </c>
      <c r="G5469" s="355" t="s">
        <v>11218</v>
      </c>
      <c r="H5469" s="355">
        <v>39528</v>
      </c>
      <c r="I5469" s="355">
        <f t="shared" si="95"/>
        <v>10</v>
      </c>
      <c r="J5469" s="355">
        <v>39528</v>
      </c>
      <c r="K5469" s="355">
        <v>24</v>
      </c>
      <c r="L5469" s="355" t="s">
        <v>408</v>
      </c>
      <c r="M5469" s="355" t="s">
        <v>14081</v>
      </c>
    </row>
    <row r="5470" spans="1:13">
      <c r="A5470" s="355">
        <v>45540</v>
      </c>
      <c r="B5470" s="355" t="s">
        <v>12212</v>
      </c>
      <c r="C5470" s="355" t="s">
        <v>12213</v>
      </c>
      <c r="D5470" s="355" t="s">
        <v>12214</v>
      </c>
      <c r="E5470" s="355" t="s">
        <v>11216</v>
      </c>
      <c r="F5470" s="355" t="s">
        <v>11217</v>
      </c>
      <c r="G5470" s="355" t="s">
        <v>11218</v>
      </c>
      <c r="H5470" s="355">
        <v>38628</v>
      </c>
      <c r="I5470" s="355">
        <f t="shared" si="95"/>
        <v>9</v>
      </c>
      <c r="J5470" s="355">
        <v>38628</v>
      </c>
      <c r="K5470" s="355">
        <v>24</v>
      </c>
      <c r="L5470" s="355" t="s">
        <v>408</v>
      </c>
      <c r="M5470" s="355" t="s">
        <v>14082</v>
      </c>
    </row>
    <row r="5471" spans="1:13">
      <c r="A5471" s="355">
        <v>45544</v>
      </c>
      <c r="B5471" s="355" t="s">
        <v>12215</v>
      </c>
      <c r="C5471" s="355" t="s">
        <v>12101</v>
      </c>
      <c r="D5471" s="355" t="s">
        <v>12216</v>
      </c>
      <c r="E5471" s="355" t="s">
        <v>11216</v>
      </c>
      <c r="F5471" s="355" t="s">
        <v>11217</v>
      </c>
      <c r="G5471" s="355" t="s">
        <v>11218</v>
      </c>
      <c r="H5471" s="355">
        <v>37748</v>
      </c>
      <c r="I5471" s="355">
        <f t="shared" si="95"/>
        <v>9</v>
      </c>
      <c r="J5471" s="355">
        <v>37748</v>
      </c>
      <c r="K5471" s="355">
        <v>24</v>
      </c>
      <c r="L5471" s="355" t="s">
        <v>408</v>
      </c>
      <c r="M5471" s="355" t="s">
        <v>14083</v>
      </c>
    </row>
    <row r="5472" spans="1:13">
      <c r="A5472" s="355">
        <v>45544</v>
      </c>
      <c r="B5472" s="355" t="s">
        <v>12217</v>
      </c>
      <c r="C5472" s="355" t="s">
        <v>12218</v>
      </c>
      <c r="D5472" s="355" t="s">
        <v>12219</v>
      </c>
      <c r="E5472" s="355" t="s">
        <v>11216</v>
      </c>
      <c r="F5472" s="355" t="s">
        <v>11217</v>
      </c>
      <c r="G5472" s="355" t="s">
        <v>11218</v>
      </c>
      <c r="H5472" s="355">
        <v>38268</v>
      </c>
      <c r="I5472" s="355">
        <f t="shared" si="95"/>
        <v>9</v>
      </c>
      <c r="J5472" s="355">
        <v>38268</v>
      </c>
      <c r="K5472" s="355">
        <v>24</v>
      </c>
      <c r="L5472" s="355" t="s">
        <v>408</v>
      </c>
      <c r="M5472" s="355" t="s">
        <v>14084</v>
      </c>
    </row>
    <row r="5473" spans="1:13">
      <c r="A5473" s="355">
        <v>45545</v>
      </c>
      <c r="B5473" s="355" t="s">
        <v>12220</v>
      </c>
      <c r="C5473" s="355" t="s">
        <v>12221</v>
      </c>
      <c r="D5473" s="355" t="s">
        <v>12222</v>
      </c>
      <c r="E5473" s="355" t="s">
        <v>11216</v>
      </c>
      <c r="F5473" s="355" t="s">
        <v>11217</v>
      </c>
      <c r="G5473" s="355" t="s">
        <v>11218</v>
      </c>
      <c r="H5473" s="355">
        <v>40828</v>
      </c>
      <c r="I5473" s="355">
        <f t="shared" si="95"/>
        <v>9</v>
      </c>
      <c r="J5473" s="355">
        <v>40828</v>
      </c>
      <c r="K5473" s="355">
        <v>24</v>
      </c>
      <c r="L5473" s="355" t="s">
        <v>408</v>
      </c>
      <c r="M5473" s="355" t="s">
        <v>14085</v>
      </c>
    </row>
    <row r="5474" spans="1:13">
      <c r="A5474" s="355">
        <v>45547</v>
      </c>
      <c r="B5474" s="355" t="s">
        <v>12223</v>
      </c>
      <c r="C5474" s="355" t="s">
        <v>12224</v>
      </c>
      <c r="D5474" s="355" t="s">
        <v>12225</v>
      </c>
      <c r="E5474" s="355" t="s">
        <v>11216</v>
      </c>
      <c r="F5474" s="355" t="s">
        <v>11217</v>
      </c>
      <c r="G5474" s="355" t="s">
        <v>11218</v>
      </c>
      <c r="H5474" s="355">
        <v>37468</v>
      </c>
      <c r="I5474" s="355">
        <f t="shared" si="95"/>
        <v>9</v>
      </c>
      <c r="J5474" s="355">
        <v>37468</v>
      </c>
      <c r="K5474" s="355">
        <v>24</v>
      </c>
      <c r="L5474" s="355" t="s">
        <v>408</v>
      </c>
      <c r="M5474" s="355" t="s">
        <v>14086</v>
      </c>
    </row>
    <row r="5475" spans="1:13">
      <c r="A5475" s="355">
        <v>45553</v>
      </c>
      <c r="B5475" s="355" t="s">
        <v>12226</v>
      </c>
      <c r="C5475" s="355" t="s">
        <v>12227</v>
      </c>
      <c r="D5475" s="355" t="s">
        <v>12228</v>
      </c>
      <c r="E5475" s="355" t="s">
        <v>11216</v>
      </c>
      <c r="F5475" s="355" t="s">
        <v>11217</v>
      </c>
      <c r="G5475" s="355" t="s">
        <v>11218</v>
      </c>
      <c r="H5475" s="355">
        <v>40428</v>
      </c>
      <c r="I5475" s="355">
        <f t="shared" si="95"/>
        <v>9</v>
      </c>
      <c r="J5475" s="355">
        <v>40428</v>
      </c>
      <c r="K5475" s="355">
        <v>24</v>
      </c>
      <c r="L5475" s="355" t="s">
        <v>408</v>
      </c>
      <c r="M5475" s="355" t="s">
        <v>14087</v>
      </c>
    </row>
    <row r="5476" spans="1:13">
      <c r="A5476" s="355">
        <v>45555</v>
      </c>
      <c r="B5476" s="355" t="s">
        <v>12229</v>
      </c>
      <c r="C5476" s="355" t="s">
        <v>12047</v>
      </c>
      <c r="D5476" s="355" t="s">
        <v>12230</v>
      </c>
      <c r="E5476" s="355" t="s">
        <v>11216</v>
      </c>
      <c r="F5476" s="355" t="s">
        <v>11217</v>
      </c>
      <c r="G5476" s="355" t="s">
        <v>11218</v>
      </c>
      <c r="H5476" s="355">
        <v>41848</v>
      </c>
      <c r="I5476" s="355">
        <f t="shared" si="95"/>
        <v>9</v>
      </c>
      <c r="J5476" s="355">
        <v>41848</v>
      </c>
      <c r="K5476" s="355">
        <v>24</v>
      </c>
      <c r="L5476" s="355" t="s">
        <v>408</v>
      </c>
      <c r="M5476" s="355" t="s">
        <v>14088</v>
      </c>
    </row>
    <row r="5477" spans="1:13">
      <c r="A5477" s="355">
        <v>45558</v>
      </c>
      <c r="B5477" s="355" t="s">
        <v>12231</v>
      </c>
      <c r="C5477" s="355" t="s">
        <v>12232</v>
      </c>
      <c r="D5477" s="355" t="s">
        <v>12233</v>
      </c>
      <c r="E5477" s="355" t="s">
        <v>11216</v>
      </c>
      <c r="F5477" s="355" t="s">
        <v>11217</v>
      </c>
      <c r="G5477" s="355" t="s">
        <v>11218</v>
      </c>
      <c r="H5477" s="355">
        <v>41548</v>
      </c>
      <c r="I5477" s="355">
        <f t="shared" si="95"/>
        <v>9</v>
      </c>
      <c r="J5477" s="355">
        <v>41548</v>
      </c>
      <c r="K5477" s="355">
        <v>24</v>
      </c>
      <c r="L5477" s="355" t="s">
        <v>408</v>
      </c>
      <c r="M5477" s="355" t="s">
        <v>14089</v>
      </c>
    </row>
    <row r="5478" spans="1:13">
      <c r="A5478" s="355">
        <v>45560</v>
      </c>
      <c r="B5478" s="355" t="s">
        <v>12234</v>
      </c>
      <c r="C5478" s="355" t="s">
        <v>12235</v>
      </c>
      <c r="D5478" s="355" t="s">
        <v>12236</v>
      </c>
      <c r="E5478" s="355" t="s">
        <v>11216</v>
      </c>
      <c r="F5478" s="355" t="s">
        <v>11217</v>
      </c>
      <c r="G5478" s="355" t="s">
        <v>11218</v>
      </c>
      <c r="H5478" s="355">
        <v>41508</v>
      </c>
      <c r="I5478" s="355">
        <f t="shared" si="95"/>
        <v>9</v>
      </c>
      <c r="J5478" s="355">
        <v>41508</v>
      </c>
      <c r="K5478" s="355">
        <v>24</v>
      </c>
      <c r="L5478" s="355" t="s">
        <v>408</v>
      </c>
      <c r="M5478" s="355" t="s">
        <v>14090</v>
      </c>
    </row>
    <row r="5479" spans="1:13">
      <c r="A5479" s="355">
        <v>45555</v>
      </c>
      <c r="B5479" s="355" t="s">
        <v>12237</v>
      </c>
      <c r="C5479" s="355" t="s">
        <v>12238</v>
      </c>
      <c r="D5479" s="355" t="s">
        <v>12239</v>
      </c>
      <c r="E5479" s="355" t="s">
        <v>11216</v>
      </c>
      <c r="F5479" s="355" t="s">
        <v>11217</v>
      </c>
      <c r="G5479" s="355" t="s">
        <v>11218</v>
      </c>
      <c r="H5479" s="355">
        <v>43188</v>
      </c>
      <c r="I5479" s="355">
        <f t="shared" si="95"/>
        <v>9</v>
      </c>
      <c r="J5479" s="355">
        <v>43188</v>
      </c>
      <c r="K5479" s="355">
        <v>24</v>
      </c>
      <c r="L5479" s="355" t="s">
        <v>408</v>
      </c>
      <c r="M5479" s="355" t="s">
        <v>14091</v>
      </c>
    </row>
    <row r="5480" spans="1:13">
      <c r="A5480" s="355">
        <v>45572</v>
      </c>
      <c r="B5480" s="355" t="s">
        <v>12240</v>
      </c>
      <c r="C5480" s="355" t="s">
        <v>12241</v>
      </c>
      <c r="D5480" s="355" t="s">
        <v>12242</v>
      </c>
      <c r="E5480" s="355" t="s">
        <v>11216</v>
      </c>
      <c r="F5480" s="355" t="s">
        <v>11217</v>
      </c>
      <c r="G5480" s="355" t="s">
        <v>11218</v>
      </c>
      <c r="H5480" s="355">
        <v>36448</v>
      </c>
      <c r="I5480" s="355">
        <f t="shared" si="95"/>
        <v>10</v>
      </c>
      <c r="J5480" s="355">
        <v>36448</v>
      </c>
      <c r="K5480" s="355">
        <v>24</v>
      </c>
      <c r="L5480" s="355" t="s">
        <v>408</v>
      </c>
      <c r="M5480" s="355" t="s">
        <v>14092</v>
      </c>
    </row>
    <row r="5481" spans="1:13">
      <c r="A5481" s="355">
        <v>45544</v>
      </c>
      <c r="B5481" s="355" t="s">
        <v>12243</v>
      </c>
      <c r="C5481" s="355" t="s">
        <v>12244</v>
      </c>
      <c r="D5481" s="355" t="s">
        <v>12245</v>
      </c>
      <c r="E5481" s="355" t="s">
        <v>12109</v>
      </c>
      <c r="F5481" s="355" t="s">
        <v>11426</v>
      </c>
      <c r="G5481" s="355" t="s">
        <v>11218</v>
      </c>
      <c r="H5481" s="355">
        <v>31960</v>
      </c>
      <c r="I5481" s="355">
        <f t="shared" si="95"/>
        <v>9</v>
      </c>
      <c r="J5481" s="355">
        <v>31960</v>
      </c>
      <c r="K5481" s="355">
        <v>20</v>
      </c>
      <c r="L5481" s="355" t="s">
        <v>408</v>
      </c>
      <c r="M5481" s="355" t="s">
        <v>14093</v>
      </c>
    </row>
    <row r="5482" spans="1:13">
      <c r="A5482" s="355">
        <v>45545</v>
      </c>
      <c r="B5482" s="355" t="s">
        <v>12246</v>
      </c>
      <c r="C5482" s="355" t="s">
        <v>12247</v>
      </c>
      <c r="D5482" s="355" t="s">
        <v>12248</v>
      </c>
      <c r="E5482" s="355" t="s">
        <v>12109</v>
      </c>
      <c r="F5482" s="355" t="s">
        <v>11426</v>
      </c>
      <c r="G5482" s="355" t="s">
        <v>11218</v>
      </c>
      <c r="H5482" s="355">
        <v>31720</v>
      </c>
      <c r="I5482" s="355">
        <f t="shared" si="95"/>
        <v>9</v>
      </c>
      <c r="J5482" s="355">
        <v>31720</v>
      </c>
      <c r="K5482" s="355">
        <v>20</v>
      </c>
      <c r="L5482" s="355" t="s">
        <v>408</v>
      </c>
      <c r="M5482" s="355" t="s">
        <v>14094</v>
      </c>
    </row>
    <row r="5483" spans="1:13">
      <c r="A5483" s="355">
        <v>45552</v>
      </c>
      <c r="B5483" s="355" t="s">
        <v>12249</v>
      </c>
      <c r="C5483" s="355" t="s">
        <v>12250</v>
      </c>
      <c r="D5483" s="355" t="s">
        <v>12251</v>
      </c>
      <c r="E5483" s="355" t="s">
        <v>12109</v>
      </c>
      <c r="F5483" s="355" t="s">
        <v>11426</v>
      </c>
      <c r="G5483" s="355" t="s">
        <v>11218</v>
      </c>
      <c r="H5483" s="355">
        <v>34700</v>
      </c>
      <c r="I5483" s="355">
        <f t="shared" si="95"/>
        <v>9</v>
      </c>
      <c r="J5483" s="355">
        <v>34700</v>
      </c>
      <c r="K5483" s="355">
        <v>20</v>
      </c>
      <c r="L5483" s="355" t="s">
        <v>408</v>
      </c>
      <c r="M5483" s="355" t="s">
        <v>14095</v>
      </c>
    </row>
    <row r="5484" spans="1:13">
      <c r="A5484" s="355">
        <v>45552</v>
      </c>
      <c r="B5484" s="355" t="s">
        <v>12252</v>
      </c>
      <c r="C5484" s="355" t="s">
        <v>12253</v>
      </c>
      <c r="D5484" s="355" t="s">
        <v>12254</v>
      </c>
      <c r="E5484" s="355" t="s">
        <v>12109</v>
      </c>
      <c r="F5484" s="355" t="s">
        <v>11426</v>
      </c>
      <c r="G5484" s="355" t="s">
        <v>11218</v>
      </c>
      <c r="H5484" s="355">
        <v>34500</v>
      </c>
      <c r="I5484" s="355">
        <f t="shared" si="95"/>
        <v>9</v>
      </c>
      <c r="J5484" s="355">
        <v>34500</v>
      </c>
      <c r="K5484" s="355">
        <v>20</v>
      </c>
      <c r="L5484" s="355" t="s">
        <v>408</v>
      </c>
      <c r="M5484" s="355" t="s">
        <v>14096</v>
      </c>
    </row>
    <row r="5485" spans="1:13">
      <c r="A5485" s="355">
        <v>45567</v>
      </c>
      <c r="B5485" s="355" t="s">
        <v>12255</v>
      </c>
      <c r="C5485" s="355" t="s">
        <v>12256</v>
      </c>
      <c r="D5485" s="355" t="s">
        <v>12257</v>
      </c>
      <c r="E5485" s="355" t="s">
        <v>12109</v>
      </c>
      <c r="F5485" s="355" t="s">
        <v>11426</v>
      </c>
      <c r="G5485" s="355" t="s">
        <v>11218</v>
      </c>
      <c r="H5485" s="355">
        <v>33180</v>
      </c>
      <c r="I5485" s="355">
        <f t="shared" si="95"/>
        <v>10</v>
      </c>
      <c r="J5485" s="355">
        <v>33180</v>
      </c>
      <c r="K5485" s="355">
        <v>20</v>
      </c>
      <c r="L5485" s="355" t="s">
        <v>408</v>
      </c>
      <c r="M5485" s="355" t="s">
        <v>14097</v>
      </c>
    </row>
    <row r="5486" spans="1:13">
      <c r="A5486" s="355">
        <v>45567</v>
      </c>
      <c r="B5486" s="355" t="s">
        <v>12258</v>
      </c>
      <c r="C5486" s="355" t="s">
        <v>12259</v>
      </c>
      <c r="D5486" s="355" t="s">
        <v>12260</v>
      </c>
      <c r="E5486" s="355" t="s">
        <v>12109</v>
      </c>
      <c r="F5486" s="355" t="s">
        <v>11426</v>
      </c>
      <c r="G5486" s="355" t="s">
        <v>11218</v>
      </c>
      <c r="H5486" s="355">
        <v>33280</v>
      </c>
      <c r="I5486" s="355">
        <f t="shared" ref="I5486:I5549" si="96">MONTH(A5486)</f>
        <v>10</v>
      </c>
      <c r="J5486" s="355">
        <v>33280</v>
      </c>
      <c r="K5486" s="355">
        <v>20</v>
      </c>
      <c r="L5486" s="355" t="s">
        <v>300</v>
      </c>
      <c r="M5486" s="355" t="s">
        <v>14098</v>
      </c>
    </row>
    <row r="5487" spans="1:13">
      <c r="A5487" s="355">
        <v>45593</v>
      </c>
      <c r="B5487" s="355" t="s">
        <v>12261</v>
      </c>
      <c r="C5487" s="355" t="s">
        <v>12262</v>
      </c>
      <c r="D5487" s="355" t="s">
        <v>12263</v>
      </c>
      <c r="E5487" s="355" t="s">
        <v>12109</v>
      </c>
      <c r="F5487" s="355" t="s">
        <v>11426</v>
      </c>
      <c r="G5487" s="355" t="s">
        <v>11218</v>
      </c>
      <c r="H5487" s="355">
        <v>32520</v>
      </c>
      <c r="I5487" s="355">
        <f t="shared" si="96"/>
        <v>10</v>
      </c>
      <c r="J5487" s="355">
        <v>32520</v>
      </c>
      <c r="K5487" s="355">
        <v>20</v>
      </c>
      <c r="L5487" s="355" t="s">
        <v>408</v>
      </c>
      <c r="M5487" s="355" t="s">
        <v>14099</v>
      </c>
    </row>
    <row r="5488" spans="1:13">
      <c r="A5488" s="355">
        <v>45594</v>
      </c>
      <c r="B5488" s="355" t="s">
        <v>12264</v>
      </c>
      <c r="C5488" s="355" t="s">
        <v>12265</v>
      </c>
      <c r="D5488" s="355" t="s">
        <v>12266</v>
      </c>
      <c r="E5488" s="355" t="s">
        <v>12109</v>
      </c>
      <c r="F5488" s="355" t="s">
        <v>11426</v>
      </c>
      <c r="G5488" s="355" t="s">
        <v>11218</v>
      </c>
      <c r="H5488" s="355">
        <v>33480</v>
      </c>
      <c r="I5488" s="355">
        <f t="shared" si="96"/>
        <v>10</v>
      </c>
      <c r="J5488" s="355">
        <v>33480</v>
      </c>
      <c r="K5488" s="355">
        <v>20</v>
      </c>
      <c r="L5488" s="355" t="s">
        <v>408</v>
      </c>
      <c r="M5488" s="355" t="s">
        <v>14100</v>
      </c>
    </row>
    <row r="5489" spans="1:13">
      <c r="A5489" s="355">
        <v>45601</v>
      </c>
      <c r="B5489" s="355" t="s">
        <v>12267</v>
      </c>
      <c r="C5489" s="355" t="s">
        <v>12268</v>
      </c>
      <c r="D5489" s="355" t="s">
        <v>12269</v>
      </c>
      <c r="E5489" s="355" t="s">
        <v>12109</v>
      </c>
      <c r="F5489" s="355" t="s">
        <v>11426</v>
      </c>
      <c r="G5489" s="355" t="s">
        <v>11218</v>
      </c>
      <c r="H5489" s="355">
        <v>34340</v>
      </c>
      <c r="I5489" s="355">
        <f t="shared" si="96"/>
        <v>11</v>
      </c>
      <c r="J5489" s="355">
        <v>34340</v>
      </c>
      <c r="K5489" s="355">
        <v>20</v>
      </c>
      <c r="L5489" s="355" t="s">
        <v>408</v>
      </c>
      <c r="M5489" s="355" t="s">
        <v>14101</v>
      </c>
    </row>
    <row r="5490" spans="1:13">
      <c r="A5490" s="355">
        <v>45601</v>
      </c>
      <c r="B5490" s="355" t="s">
        <v>12270</v>
      </c>
      <c r="C5490" s="355" t="s">
        <v>12271</v>
      </c>
      <c r="D5490" s="355" t="s">
        <v>12272</v>
      </c>
      <c r="E5490" s="355" t="s">
        <v>12109</v>
      </c>
      <c r="F5490" s="355" t="s">
        <v>11426</v>
      </c>
      <c r="G5490" s="355" t="s">
        <v>11218</v>
      </c>
      <c r="H5490" s="355">
        <v>34880</v>
      </c>
      <c r="I5490" s="355">
        <f t="shared" si="96"/>
        <v>11</v>
      </c>
      <c r="J5490" s="355">
        <v>34880</v>
      </c>
      <c r="K5490" s="355">
        <v>20</v>
      </c>
      <c r="L5490" s="355" t="s">
        <v>408</v>
      </c>
      <c r="M5490" s="355" t="s">
        <v>14102</v>
      </c>
    </row>
    <row r="5491" spans="1:13">
      <c r="A5491" s="355">
        <v>45549</v>
      </c>
      <c r="B5491" s="355" t="s">
        <v>12273</v>
      </c>
      <c r="C5491" s="355" t="s">
        <v>11988</v>
      </c>
      <c r="D5491" s="355" t="s">
        <v>12274</v>
      </c>
      <c r="E5491" s="355" t="s">
        <v>12275</v>
      </c>
      <c r="F5491" s="355" t="s">
        <v>12276</v>
      </c>
      <c r="G5491" s="355" t="s">
        <v>11218</v>
      </c>
      <c r="H5491" s="355">
        <v>38348</v>
      </c>
      <c r="I5491" s="355">
        <f t="shared" si="96"/>
        <v>9</v>
      </c>
      <c r="J5491" s="355">
        <v>38348</v>
      </c>
      <c r="K5491" s="355">
        <v>24</v>
      </c>
      <c r="L5491" s="355" t="s">
        <v>408</v>
      </c>
      <c r="M5491" s="355" t="s">
        <v>14103</v>
      </c>
    </row>
    <row r="5492" spans="1:13">
      <c r="A5492" s="355">
        <v>45572</v>
      </c>
      <c r="B5492" s="355" t="s">
        <v>12277</v>
      </c>
      <c r="C5492" s="355" t="s">
        <v>12278</v>
      </c>
      <c r="D5492" s="355" t="s">
        <v>12279</v>
      </c>
      <c r="E5492" s="355" t="s">
        <v>11219</v>
      </c>
      <c r="F5492" s="355" t="s">
        <v>11220</v>
      </c>
      <c r="G5492" s="355" t="s">
        <v>11218</v>
      </c>
      <c r="H5492" s="355">
        <v>39968</v>
      </c>
      <c r="I5492" s="355">
        <f t="shared" si="96"/>
        <v>10</v>
      </c>
      <c r="J5492" s="355">
        <v>39968</v>
      </c>
      <c r="K5492" s="355">
        <v>24</v>
      </c>
      <c r="L5492" s="355" t="s">
        <v>408</v>
      </c>
      <c r="M5492" s="355" t="s">
        <v>14104</v>
      </c>
    </row>
    <row r="5493" spans="1:13">
      <c r="A5493" s="355">
        <v>45572</v>
      </c>
      <c r="B5493" s="355" t="s">
        <v>12280</v>
      </c>
      <c r="C5493" s="355" t="s">
        <v>12281</v>
      </c>
      <c r="D5493" s="355" t="s">
        <v>12282</v>
      </c>
      <c r="E5493" s="355" t="s">
        <v>11219</v>
      </c>
      <c r="F5493" s="355" t="s">
        <v>11220</v>
      </c>
      <c r="G5493" s="355" t="s">
        <v>11218</v>
      </c>
      <c r="H5493" s="355">
        <v>37768</v>
      </c>
      <c r="I5493" s="355">
        <f t="shared" si="96"/>
        <v>10</v>
      </c>
      <c r="J5493" s="355">
        <v>37768</v>
      </c>
      <c r="K5493" s="355">
        <v>24</v>
      </c>
      <c r="L5493" s="355" t="s">
        <v>408</v>
      </c>
      <c r="M5493" s="355" t="s">
        <v>14105</v>
      </c>
    </row>
    <row r="5494" spans="1:13">
      <c r="A5494" s="355">
        <v>45572</v>
      </c>
      <c r="B5494" s="355" t="s">
        <v>12283</v>
      </c>
      <c r="C5494" s="355" t="s">
        <v>12284</v>
      </c>
      <c r="D5494" s="355" t="s">
        <v>12285</v>
      </c>
      <c r="E5494" s="355" t="s">
        <v>11219</v>
      </c>
      <c r="F5494" s="355" t="s">
        <v>11220</v>
      </c>
      <c r="G5494" s="355" t="s">
        <v>11218</v>
      </c>
      <c r="H5494" s="355">
        <v>38128</v>
      </c>
      <c r="I5494" s="355">
        <f t="shared" si="96"/>
        <v>10</v>
      </c>
      <c r="J5494" s="355">
        <v>38128</v>
      </c>
      <c r="K5494" s="355">
        <v>24</v>
      </c>
      <c r="L5494" s="355" t="s">
        <v>408</v>
      </c>
      <c r="M5494" s="355" t="s">
        <v>14106</v>
      </c>
    </row>
    <row r="5495" spans="1:13">
      <c r="A5495" s="355">
        <v>45573</v>
      </c>
      <c r="B5495" s="355" t="s">
        <v>12286</v>
      </c>
      <c r="C5495" s="355" t="s">
        <v>12287</v>
      </c>
      <c r="D5495" s="355" t="s">
        <v>12288</v>
      </c>
      <c r="E5495" s="355" t="s">
        <v>11219</v>
      </c>
      <c r="F5495" s="355" t="s">
        <v>11220</v>
      </c>
      <c r="G5495" s="355" t="s">
        <v>11218</v>
      </c>
      <c r="H5495" s="355">
        <v>39228</v>
      </c>
      <c r="I5495" s="355">
        <f t="shared" si="96"/>
        <v>10</v>
      </c>
      <c r="J5495" s="355">
        <v>39228</v>
      </c>
      <c r="K5495" s="355">
        <v>24</v>
      </c>
      <c r="L5495" s="355" t="s">
        <v>408</v>
      </c>
      <c r="M5495" s="355" t="s">
        <v>14107</v>
      </c>
    </row>
    <row r="5496" spans="1:13">
      <c r="A5496" s="355">
        <v>45575</v>
      </c>
      <c r="B5496" s="355" t="s">
        <v>12289</v>
      </c>
      <c r="C5496" s="355" t="s">
        <v>12290</v>
      </c>
      <c r="D5496" s="355" t="s">
        <v>12291</v>
      </c>
      <c r="E5496" s="355" t="s">
        <v>11219</v>
      </c>
      <c r="F5496" s="355" t="s">
        <v>11220</v>
      </c>
      <c r="G5496" s="355" t="s">
        <v>11218</v>
      </c>
      <c r="H5496" s="355">
        <v>37542</v>
      </c>
      <c r="I5496" s="355">
        <f t="shared" si="96"/>
        <v>10</v>
      </c>
      <c r="J5496" s="355">
        <v>37542</v>
      </c>
      <c r="K5496" s="355">
        <v>24</v>
      </c>
      <c r="L5496" s="355" t="s">
        <v>408</v>
      </c>
      <c r="M5496" s="355" t="s">
        <v>14108</v>
      </c>
    </row>
    <row r="5497" spans="1:13">
      <c r="A5497" s="355">
        <v>45575</v>
      </c>
      <c r="B5497" s="355" t="s">
        <v>12292</v>
      </c>
      <c r="C5497" s="355" t="s">
        <v>12293</v>
      </c>
      <c r="D5497" s="355" t="s">
        <v>12294</v>
      </c>
      <c r="E5497" s="355" t="s">
        <v>11219</v>
      </c>
      <c r="F5497" s="355" t="s">
        <v>11220</v>
      </c>
      <c r="G5497" s="355" t="s">
        <v>11218</v>
      </c>
      <c r="H5497" s="355">
        <v>38568</v>
      </c>
      <c r="I5497" s="355">
        <f t="shared" si="96"/>
        <v>10</v>
      </c>
      <c r="J5497" s="355">
        <v>38568</v>
      </c>
      <c r="K5497" s="355">
        <v>24</v>
      </c>
      <c r="L5497" s="355" t="s">
        <v>408</v>
      </c>
      <c r="M5497" s="355" t="s">
        <v>14109</v>
      </c>
    </row>
    <row r="5498" spans="1:13">
      <c r="A5498" s="355">
        <v>45577</v>
      </c>
      <c r="B5498" s="355" t="s">
        <v>12295</v>
      </c>
      <c r="C5498" s="355" t="s">
        <v>12296</v>
      </c>
      <c r="D5498" s="355" t="s">
        <v>12297</v>
      </c>
      <c r="E5498" s="355" t="s">
        <v>11219</v>
      </c>
      <c r="F5498" s="355" t="s">
        <v>11220</v>
      </c>
      <c r="G5498" s="355" t="s">
        <v>11218</v>
      </c>
      <c r="H5498" s="355">
        <v>39168</v>
      </c>
      <c r="I5498" s="355">
        <f t="shared" si="96"/>
        <v>10</v>
      </c>
      <c r="J5498" s="355">
        <v>39168</v>
      </c>
      <c r="K5498" s="355">
        <v>24</v>
      </c>
      <c r="L5498" s="355" t="s">
        <v>408</v>
      </c>
      <c r="M5498" s="355" t="s">
        <v>14110</v>
      </c>
    </row>
    <row r="5499" spans="1:13">
      <c r="A5499" s="355">
        <v>45577</v>
      </c>
      <c r="B5499" s="355" t="s">
        <v>12298</v>
      </c>
      <c r="C5499" s="355" t="s">
        <v>12299</v>
      </c>
      <c r="D5499" s="355" t="s">
        <v>12300</v>
      </c>
      <c r="E5499" s="355" t="s">
        <v>11219</v>
      </c>
      <c r="F5499" s="355" t="s">
        <v>11220</v>
      </c>
      <c r="G5499" s="355" t="s">
        <v>11218</v>
      </c>
      <c r="H5499" s="355">
        <v>38668</v>
      </c>
      <c r="I5499" s="355">
        <f t="shared" si="96"/>
        <v>10</v>
      </c>
      <c r="J5499" s="355">
        <v>38668</v>
      </c>
      <c r="K5499" s="355">
        <v>24</v>
      </c>
      <c r="L5499" s="355" t="s">
        <v>408</v>
      </c>
      <c r="M5499" s="355" t="s">
        <v>14111</v>
      </c>
    </row>
    <row r="5500" spans="1:13">
      <c r="A5500" s="355">
        <v>45580</v>
      </c>
      <c r="B5500" s="355" t="s">
        <v>12301</v>
      </c>
      <c r="C5500" s="355" t="s">
        <v>12302</v>
      </c>
      <c r="D5500" s="355" t="s">
        <v>12303</v>
      </c>
      <c r="E5500" s="355" t="s">
        <v>11219</v>
      </c>
      <c r="F5500" s="355" t="s">
        <v>11220</v>
      </c>
      <c r="G5500" s="355" t="s">
        <v>11218</v>
      </c>
      <c r="H5500" s="355">
        <v>39068</v>
      </c>
      <c r="I5500" s="355">
        <f t="shared" si="96"/>
        <v>10</v>
      </c>
      <c r="J5500" s="355">
        <v>39068</v>
      </c>
      <c r="K5500" s="355">
        <v>24</v>
      </c>
      <c r="L5500" s="355" t="s">
        <v>408</v>
      </c>
      <c r="M5500" s="355" t="s">
        <v>14112</v>
      </c>
    </row>
    <row r="5501" spans="1:13">
      <c r="A5501" s="355">
        <v>45580</v>
      </c>
      <c r="B5501" s="355" t="s">
        <v>12304</v>
      </c>
      <c r="C5501" s="355" t="s">
        <v>12305</v>
      </c>
      <c r="D5501" s="355" t="s">
        <v>12306</v>
      </c>
      <c r="E5501" s="355" t="s">
        <v>11219</v>
      </c>
      <c r="F5501" s="355" t="s">
        <v>11220</v>
      </c>
      <c r="G5501" s="355" t="s">
        <v>11218</v>
      </c>
      <c r="H5501" s="355">
        <v>40341</v>
      </c>
      <c r="I5501" s="355">
        <f t="shared" si="96"/>
        <v>10</v>
      </c>
      <c r="J5501" s="355">
        <v>40341</v>
      </c>
      <c r="K5501" s="355">
        <v>23</v>
      </c>
      <c r="L5501" s="355" t="s">
        <v>408</v>
      </c>
      <c r="M5501" s="355" t="s">
        <v>14113</v>
      </c>
    </row>
    <row r="5502" spans="1:13">
      <c r="A5502" s="355">
        <v>45581</v>
      </c>
      <c r="B5502" s="355" t="s">
        <v>12307</v>
      </c>
      <c r="C5502" s="355" t="s">
        <v>12308</v>
      </c>
      <c r="D5502" s="355" t="s">
        <v>12309</v>
      </c>
      <c r="E5502" s="355" t="s">
        <v>11219</v>
      </c>
      <c r="F5502" s="355" t="s">
        <v>11220</v>
      </c>
      <c r="G5502" s="355" t="s">
        <v>11218</v>
      </c>
      <c r="H5502" s="355">
        <v>41088</v>
      </c>
      <c r="I5502" s="355">
        <f t="shared" si="96"/>
        <v>10</v>
      </c>
      <c r="J5502" s="355">
        <v>41088</v>
      </c>
      <c r="K5502" s="355">
        <v>24</v>
      </c>
      <c r="L5502" s="355" t="s">
        <v>408</v>
      </c>
      <c r="M5502" s="355" t="s">
        <v>14114</v>
      </c>
    </row>
    <row r="5503" spans="1:13">
      <c r="A5503" s="355">
        <v>45582</v>
      </c>
      <c r="B5503" s="355" t="s">
        <v>12310</v>
      </c>
      <c r="C5503" s="355" t="s">
        <v>12311</v>
      </c>
      <c r="D5503" s="355" t="s">
        <v>12312</v>
      </c>
      <c r="E5503" s="355" t="s">
        <v>11219</v>
      </c>
      <c r="F5503" s="355" t="s">
        <v>11220</v>
      </c>
      <c r="G5503" s="355" t="s">
        <v>11218</v>
      </c>
      <c r="H5503" s="355">
        <v>39181</v>
      </c>
      <c r="I5503" s="355">
        <f t="shared" si="96"/>
        <v>10</v>
      </c>
      <c r="J5503" s="355">
        <v>39181</v>
      </c>
      <c r="K5503" s="355">
        <v>23</v>
      </c>
      <c r="L5503" s="355" t="s">
        <v>408</v>
      </c>
      <c r="M5503" s="355" t="s">
        <v>14115</v>
      </c>
    </row>
    <row r="5504" spans="1:13">
      <c r="A5504" s="355">
        <v>45582</v>
      </c>
      <c r="B5504" s="355" t="s">
        <v>12313</v>
      </c>
      <c r="C5504" s="355" t="s">
        <v>12210</v>
      </c>
      <c r="D5504" s="355" t="s">
        <v>12314</v>
      </c>
      <c r="E5504" s="355" t="s">
        <v>11219</v>
      </c>
      <c r="F5504" s="355" t="s">
        <v>11220</v>
      </c>
      <c r="G5504" s="355" t="s">
        <v>11218</v>
      </c>
      <c r="H5504" s="355">
        <v>41401</v>
      </c>
      <c r="I5504" s="355">
        <f t="shared" si="96"/>
        <v>10</v>
      </c>
      <c r="J5504" s="355">
        <v>41401</v>
      </c>
      <c r="K5504" s="355">
        <v>23</v>
      </c>
      <c r="L5504" s="355" t="s">
        <v>408</v>
      </c>
      <c r="M5504" s="355" t="s">
        <v>14116</v>
      </c>
    </row>
    <row r="5505" spans="1:13">
      <c r="A5505" s="355">
        <v>45587</v>
      </c>
      <c r="B5505" s="355" t="s">
        <v>12315</v>
      </c>
      <c r="C5505" s="355" t="s">
        <v>12316</v>
      </c>
      <c r="D5505" s="355" t="s">
        <v>12317</v>
      </c>
      <c r="E5505" s="355" t="s">
        <v>11219</v>
      </c>
      <c r="F5505" s="355" t="s">
        <v>11220</v>
      </c>
      <c r="G5505" s="355" t="s">
        <v>11218</v>
      </c>
      <c r="H5505" s="355">
        <v>41641</v>
      </c>
      <c r="I5505" s="355">
        <f t="shared" si="96"/>
        <v>10</v>
      </c>
      <c r="J5505" s="355">
        <v>41641</v>
      </c>
      <c r="K5505" s="355">
        <v>23</v>
      </c>
      <c r="L5505" s="355" t="s">
        <v>300</v>
      </c>
      <c r="M5505" s="355" t="s">
        <v>14117</v>
      </c>
    </row>
    <row r="5506" spans="1:13">
      <c r="A5506" s="355">
        <v>45587</v>
      </c>
      <c r="B5506" s="355" t="s">
        <v>12318</v>
      </c>
      <c r="C5506" s="355" t="s">
        <v>12319</v>
      </c>
      <c r="D5506" s="355" t="s">
        <v>12320</v>
      </c>
      <c r="E5506" s="355" t="s">
        <v>11219</v>
      </c>
      <c r="F5506" s="355" t="s">
        <v>11220</v>
      </c>
      <c r="G5506" s="355" t="s">
        <v>11218</v>
      </c>
      <c r="H5506" s="355">
        <v>40748</v>
      </c>
      <c r="I5506" s="355">
        <f t="shared" si="96"/>
        <v>10</v>
      </c>
      <c r="J5506" s="355">
        <v>40748</v>
      </c>
      <c r="K5506" s="355">
        <v>24</v>
      </c>
      <c r="L5506" s="355" t="s">
        <v>408</v>
      </c>
      <c r="M5506" s="355" t="s">
        <v>14118</v>
      </c>
    </row>
    <row r="5507" spans="1:13">
      <c r="A5507" s="355">
        <v>45588</v>
      </c>
      <c r="B5507" s="355" t="s">
        <v>12321</v>
      </c>
      <c r="C5507" s="355" t="s">
        <v>12322</v>
      </c>
      <c r="D5507" s="355" t="s">
        <v>12323</v>
      </c>
      <c r="E5507" s="355" t="s">
        <v>11219</v>
      </c>
      <c r="F5507" s="355" t="s">
        <v>11220</v>
      </c>
      <c r="G5507" s="355" t="s">
        <v>11218</v>
      </c>
      <c r="H5507" s="355">
        <v>40868</v>
      </c>
      <c r="I5507" s="355">
        <f t="shared" si="96"/>
        <v>10</v>
      </c>
      <c r="J5507" s="355">
        <v>40868</v>
      </c>
      <c r="K5507" s="355">
        <v>24</v>
      </c>
      <c r="L5507" s="355" t="s">
        <v>408</v>
      </c>
      <c r="M5507" s="355" t="s">
        <v>14119</v>
      </c>
    </row>
    <row r="5508" spans="1:13">
      <c r="A5508" s="355">
        <v>45589</v>
      </c>
      <c r="B5508" s="355" t="s">
        <v>12324</v>
      </c>
      <c r="C5508" s="355" t="s">
        <v>12325</v>
      </c>
      <c r="D5508" s="355" t="s">
        <v>12326</v>
      </c>
      <c r="E5508" s="355" t="s">
        <v>11219</v>
      </c>
      <c r="F5508" s="355" t="s">
        <v>11220</v>
      </c>
      <c r="G5508" s="355" t="s">
        <v>11218</v>
      </c>
      <c r="H5508" s="355">
        <v>40088</v>
      </c>
      <c r="I5508" s="355">
        <f t="shared" si="96"/>
        <v>10</v>
      </c>
      <c r="J5508" s="355">
        <v>40088</v>
      </c>
      <c r="K5508" s="355">
        <v>23</v>
      </c>
      <c r="L5508" s="355" t="s">
        <v>408</v>
      </c>
      <c r="M5508" s="355" t="s">
        <v>14120</v>
      </c>
    </row>
    <row r="5509" spans="1:13">
      <c r="A5509" s="355">
        <v>45589</v>
      </c>
      <c r="B5509" s="355" t="s">
        <v>12327</v>
      </c>
      <c r="C5509" s="355" t="s">
        <v>12328</v>
      </c>
      <c r="D5509" s="355" t="s">
        <v>12329</v>
      </c>
      <c r="E5509" s="355" t="s">
        <v>11219</v>
      </c>
      <c r="F5509" s="355" t="s">
        <v>11220</v>
      </c>
      <c r="G5509" s="355" t="s">
        <v>11218</v>
      </c>
      <c r="H5509" s="355">
        <v>40268</v>
      </c>
      <c r="I5509" s="355">
        <f t="shared" si="96"/>
        <v>10</v>
      </c>
      <c r="J5509" s="355">
        <v>40268</v>
      </c>
      <c r="K5509" s="355">
        <v>24</v>
      </c>
      <c r="L5509" s="355" t="s">
        <v>408</v>
      </c>
      <c r="M5509" s="355" t="s">
        <v>14121</v>
      </c>
    </row>
    <row r="5510" spans="1:13">
      <c r="A5510" s="355">
        <v>45590</v>
      </c>
      <c r="B5510" s="355" t="s">
        <v>12330</v>
      </c>
      <c r="C5510" s="355" t="s">
        <v>12331</v>
      </c>
      <c r="D5510" s="355" t="s">
        <v>12332</v>
      </c>
      <c r="E5510" s="355" t="s">
        <v>11219</v>
      </c>
      <c r="F5510" s="355" t="s">
        <v>11220</v>
      </c>
      <c r="G5510" s="355" t="s">
        <v>11218</v>
      </c>
      <c r="H5510" s="355">
        <v>39288</v>
      </c>
      <c r="I5510" s="355">
        <f t="shared" si="96"/>
        <v>10</v>
      </c>
      <c r="J5510" s="355">
        <v>39288</v>
      </c>
      <c r="K5510" s="355">
        <v>24</v>
      </c>
      <c r="L5510" s="355" t="s">
        <v>408</v>
      </c>
      <c r="M5510" s="355" t="s">
        <v>14122</v>
      </c>
    </row>
    <row r="5511" spans="1:13">
      <c r="A5511" s="355">
        <v>45594</v>
      </c>
      <c r="B5511" s="355" t="s">
        <v>12333</v>
      </c>
      <c r="C5511" s="355" t="s">
        <v>12334</v>
      </c>
      <c r="D5511" s="355" t="s">
        <v>12335</v>
      </c>
      <c r="E5511" s="355" t="s">
        <v>11219</v>
      </c>
      <c r="F5511" s="355" t="s">
        <v>11220</v>
      </c>
      <c r="G5511" s="355" t="s">
        <v>11218</v>
      </c>
      <c r="H5511" s="355">
        <v>41668</v>
      </c>
      <c r="I5511" s="355">
        <f t="shared" si="96"/>
        <v>10</v>
      </c>
      <c r="J5511" s="355">
        <v>41668</v>
      </c>
      <c r="K5511" s="355">
        <v>24</v>
      </c>
      <c r="L5511" s="355" t="s">
        <v>300</v>
      </c>
      <c r="M5511" s="355" t="s">
        <v>14123</v>
      </c>
    </row>
    <row r="5512" spans="1:13">
      <c r="A5512" s="355">
        <v>45567</v>
      </c>
      <c r="B5512" s="355" t="s">
        <v>12336</v>
      </c>
      <c r="C5512" s="355" t="s">
        <v>12337</v>
      </c>
      <c r="D5512" s="355" t="s">
        <v>12338</v>
      </c>
      <c r="E5512" s="355" t="s">
        <v>11216</v>
      </c>
      <c r="F5512" s="355" t="s">
        <v>11217</v>
      </c>
      <c r="G5512" s="355" t="s">
        <v>11218</v>
      </c>
      <c r="H5512" s="355">
        <v>37028</v>
      </c>
      <c r="I5512" s="355">
        <f t="shared" si="96"/>
        <v>10</v>
      </c>
      <c r="J5512" s="355">
        <v>37028</v>
      </c>
      <c r="K5512" s="355">
        <v>24</v>
      </c>
      <c r="L5512" s="355" t="s">
        <v>408</v>
      </c>
      <c r="M5512" s="355" t="s">
        <v>14124</v>
      </c>
    </row>
    <row r="5513" spans="1:13">
      <c r="A5513" s="355">
        <v>45572</v>
      </c>
      <c r="B5513" s="355" t="s">
        <v>12339</v>
      </c>
      <c r="C5513" s="355" t="s">
        <v>12340</v>
      </c>
      <c r="D5513" s="355" t="s">
        <v>12341</v>
      </c>
      <c r="E5513" s="355" t="s">
        <v>11216</v>
      </c>
      <c r="F5513" s="355" t="s">
        <v>11217</v>
      </c>
      <c r="G5513" s="355" t="s">
        <v>11218</v>
      </c>
      <c r="H5513" s="355">
        <v>37968</v>
      </c>
      <c r="I5513" s="355">
        <f t="shared" si="96"/>
        <v>10</v>
      </c>
      <c r="J5513" s="355">
        <v>37968</v>
      </c>
      <c r="K5513" s="355">
        <v>24</v>
      </c>
      <c r="L5513" s="355" t="s">
        <v>408</v>
      </c>
      <c r="M5513" s="355" t="s">
        <v>14125</v>
      </c>
    </row>
    <row r="5514" spans="1:13">
      <c r="A5514" s="355">
        <v>45575</v>
      </c>
      <c r="B5514" s="355" t="s">
        <v>12342</v>
      </c>
      <c r="C5514" s="355" t="s">
        <v>12343</v>
      </c>
      <c r="D5514" s="355" t="s">
        <v>12344</v>
      </c>
      <c r="E5514" s="355" t="s">
        <v>11216</v>
      </c>
      <c r="F5514" s="355" t="s">
        <v>11217</v>
      </c>
      <c r="G5514" s="355" t="s">
        <v>11218</v>
      </c>
      <c r="H5514" s="355">
        <v>37708</v>
      </c>
      <c r="I5514" s="355">
        <f t="shared" si="96"/>
        <v>10</v>
      </c>
      <c r="J5514" s="355">
        <v>37708</v>
      </c>
      <c r="K5514" s="355">
        <v>24</v>
      </c>
      <c r="L5514" s="355" t="s">
        <v>408</v>
      </c>
      <c r="M5514" s="355" t="s">
        <v>14126</v>
      </c>
    </row>
    <row r="5515" spans="1:13">
      <c r="A5515" s="355">
        <v>45577</v>
      </c>
      <c r="B5515" s="355" t="s">
        <v>12345</v>
      </c>
      <c r="C5515" s="355" t="s">
        <v>12346</v>
      </c>
      <c r="D5515" s="355" t="s">
        <v>12347</v>
      </c>
      <c r="E5515" s="355" t="s">
        <v>11216</v>
      </c>
      <c r="F5515" s="355" t="s">
        <v>11217</v>
      </c>
      <c r="G5515" s="355" t="s">
        <v>11218</v>
      </c>
      <c r="H5515" s="355">
        <v>38868</v>
      </c>
      <c r="I5515" s="355">
        <f t="shared" si="96"/>
        <v>10</v>
      </c>
      <c r="J5515" s="355">
        <v>38868</v>
      </c>
      <c r="K5515" s="355">
        <v>24</v>
      </c>
      <c r="L5515" s="355" t="s">
        <v>408</v>
      </c>
      <c r="M5515" s="355" t="s">
        <v>14127</v>
      </c>
    </row>
    <row r="5516" spans="1:13">
      <c r="A5516" s="355">
        <v>45581</v>
      </c>
      <c r="B5516" s="355" t="s">
        <v>12348</v>
      </c>
      <c r="C5516" s="355" t="s">
        <v>12349</v>
      </c>
      <c r="D5516" s="355" t="s">
        <v>12350</v>
      </c>
      <c r="E5516" s="355" t="s">
        <v>11216</v>
      </c>
      <c r="F5516" s="355" t="s">
        <v>11217</v>
      </c>
      <c r="G5516" s="355" t="s">
        <v>11218</v>
      </c>
      <c r="H5516" s="355">
        <v>41101</v>
      </c>
      <c r="I5516" s="355">
        <f t="shared" si="96"/>
        <v>10</v>
      </c>
      <c r="J5516" s="355">
        <v>41101</v>
      </c>
      <c r="K5516" s="355">
        <v>23</v>
      </c>
      <c r="L5516" s="355" t="s">
        <v>408</v>
      </c>
      <c r="M5516" s="355" t="s">
        <v>14128</v>
      </c>
    </row>
    <row r="5517" spans="1:13">
      <c r="A5517" s="355">
        <v>45583</v>
      </c>
      <c r="B5517" s="355" t="s">
        <v>12351</v>
      </c>
      <c r="C5517" s="355" t="s">
        <v>12352</v>
      </c>
      <c r="D5517" s="355" t="s">
        <v>12353</v>
      </c>
      <c r="E5517" s="355" t="s">
        <v>11216</v>
      </c>
      <c r="F5517" s="355" t="s">
        <v>11217</v>
      </c>
      <c r="G5517" s="355" t="s">
        <v>11218</v>
      </c>
      <c r="H5517" s="355">
        <v>41588</v>
      </c>
      <c r="I5517" s="355">
        <f t="shared" si="96"/>
        <v>10</v>
      </c>
      <c r="J5517" s="355">
        <v>41588</v>
      </c>
      <c r="K5517" s="355">
        <v>24</v>
      </c>
      <c r="L5517" s="355" t="s">
        <v>408</v>
      </c>
      <c r="M5517" s="355" t="s">
        <v>14129</v>
      </c>
    </row>
    <row r="5518" spans="1:13">
      <c r="A5518" s="355">
        <v>45587</v>
      </c>
      <c r="B5518" s="355" t="s">
        <v>12354</v>
      </c>
      <c r="C5518" s="355" t="s">
        <v>12355</v>
      </c>
      <c r="D5518" s="355" t="s">
        <v>12356</v>
      </c>
      <c r="E5518" s="355" t="s">
        <v>11216</v>
      </c>
      <c r="F5518" s="355" t="s">
        <v>11217</v>
      </c>
      <c r="G5518" s="355" t="s">
        <v>11218</v>
      </c>
      <c r="H5518" s="355">
        <v>40661</v>
      </c>
      <c r="I5518" s="355">
        <f t="shared" si="96"/>
        <v>10</v>
      </c>
      <c r="J5518" s="355">
        <v>40661</v>
      </c>
      <c r="K5518" s="355">
        <v>23</v>
      </c>
      <c r="L5518" s="355" t="s">
        <v>408</v>
      </c>
      <c r="M5518" s="355" t="s">
        <v>14130</v>
      </c>
    </row>
    <row r="5519" spans="1:13">
      <c r="A5519" s="355">
        <v>45589</v>
      </c>
      <c r="B5519" s="355" t="s">
        <v>12357</v>
      </c>
      <c r="C5519" s="355" t="s">
        <v>12358</v>
      </c>
      <c r="D5519" s="355" t="s">
        <v>12359</v>
      </c>
      <c r="E5519" s="355" t="s">
        <v>11216</v>
      </c>
      <c r="F5519" s="355" t="s">
        <v>11217</v>
      </c>
      <c r="G5519" s="355" t="s">
        <v>11218</v>
      </c>
      <c r="H5519" s="355">
        <v>42188</v>
      </c>
      <c r="I5519" s="355">
        <f t="shared" si="96"/>
        <v>10</v>
      </c>
      <c r="J5519" s="355">
        <v>42188</v>
      </c>
      <c r="K5519" s="355">
        <v>24</v>
      </c>
      <c r="L5519" s="355" t="s">
        <v>408</v>
      </c>
      <c r="M5519" s="355" t="s">
        <v>14131</v>
      </c>
    </row>
    <row r="5520" spans="1:13">
      <c r="A5520" s="355">
        <v>45590</v>
      </c>
      <c r="B5520" s="355" t="s">
        <v>12360</v>
      </c>
      <c r="C5520" s="355" t="s">
        <v>12361</v>
      </c>
      <c r="D5520" s="355" t="s">
        <v>12362</v>
      </c>
      <c r="E5520" s="355" t="s">
        <v>11216</v>
      </c>
      <c r="F5520" s="355" t="s">
        <v>11217</v>
      </c>
      <c r="G5520" s="355" t="s">
        <v>11218</v>
      </c>
      <c r="H5520" s="355">
        <v>40908</v>
      </c>
      <c r="I5520" s="355">
        <f t="shared" si="96"/>
        <v>10</v>
      </c>
      <c r="J5520" s="355">
        <v>40908</v>
      </c>
      <c r="K5520" s="355">
        <v>24</v>
      </c>
      <c r="L5520" s="355" t="s">
        <v>408</v>
      </c>
      <c r="M5520" s="355" t="s">
        <v>14132</v>
      </c>
    </row>
    <row r="5521" spans="1:13">
      <c r="A5521" s="355">
        <v>45593</v>
      </c>
      <c r="B5521" s="355" t="s">
        <v>12363</v>
      </c>
      <c r="C5521" s="355" t="s">
        <v>11229</v>
      </c>
      <c r="D5521" s="355" t="s">
        <v>12364</v>
      </c>
      <c r="E5521" s="355" t="s">
        <v>11216</v>
      </c>
      <c r="F5521" s="355" t="s">
        <v>11217</v>
      </c>
      <c r="G5521" s="355" t="s">
        <v>11218</v>
      </c>
      <c r="H5521" s="355">
        <v>40348</v>
      </c>
      <c r="I5521" s="355">
        <f t="shared" si="96"/>
        <v>10</v>
      </c>
      <c r="J5521" s="355">
        <v>40348</v>
      </c>
      <c r="K5521" s="355">
        <v>24</v>
      </c>
      <c r="L5521" s="355" t="s">
        <v>408</v>
      </c>
      <c r="M5521" s="355" t="s">
        <v>14133</v>
      </c>
    </row>
    <row r="5522" spans="1:13">
      <c r="A5522" s="355">
        <v>45594</v>
      </c>
      <c r="B5522" s="355" t="s">
        <v>12365</v>
      </c>
      <c r="C5522" s="355" t="s">
        <v>12366</v>
      </c>
      <c r="D5522" s="355" t="s">
        <v>12367</v>
      </c>
      <c r="E5522" s="355" t="s">
        <v>11216</v>
      </c>
      <c r="F5522" s="355" t="s">
        <v>11217</v>
      </c>
      <c r="G5522" s="355" t="s">
        <v>11218</v>
      </c>
      <c r="H5522" s="355">
        <v>39961</v>
      </c>
      <c r="I5522" s="355">
        <f t="shared" si="96"/>
        <v>10</v>
      </c>
      <c r="J5522" s="355">
        <v>39961</v>
      </c>
      <c r="K5522" s="355">
        <v>23</v>
      </c>
      <c r="L5522" s="355" t="s">
        <v>408</v>
      </c>
      <c r="M5522" s="355" t="s">
        <v>14134</v>
      </c>
    </row>
    <row r="5523" spans="1:13">
      <c r="A5523" s="355">
        <v>45575</v>
      </c>
      <c r="B5523" s="355" t="s">
        <v>12368</v>
      </c>
      <c r="C5523" s="355" t="s">
        <v>12177</v>
      </c>
      <c r="D5523" s="355" t="s">
        <v>12369</v>
      </c>
      <c r="E5523" s="355" t="s">
        <v>11219</v>
      </c>
      <c r="F5523" s="355" t="s">
        <v>11220</v>
      </c>
      <c r="G5523" s="355" t="s">
        <v>11218</v>
      </c>
      <c r="H5523" s="355">
        <v>31260</v>
      </c>
      <c r="I5523" s="355">
        <f t="shared" si="96"/>
        <v>10</v>
      </c>
      <c r="J5523" s="355">
        <v>31260</v>
      </c>
      <c r="K5523" s="355">
        <v>20</v>
      </c>
      <c r="L5523" s="355" t="s">
        <v>408</v>
      </c>
      <c r="M5523" s="355" t="s">
        <v>14135</v>
      </c>
    </row>
    <row r="5524" spans="1:13">
      <c r="A5524" s="355">
        <v>45574</v>
      </c>
      <c r="B5524" s="355" t="s">
        <v>12370</v>
      </c>
      <c r="C5524" s="355" t="s">
        <v>12371</v>
      </c>
      <c r="D5524" s="355" t="s">
        <v>12372</v>
      </c>
      <c r="E5524" s="355" t="s">
        <v>11219</v>
      </c>
      <c r="F5524" s="355" t="s">
        <v>11220</v>
      </c>
      <c r="G5524" s="355" t="s">
        <v>11218</v>
      </c>
      <c r="H5524" s="355">
        <v>31720</v>
      </c>
      <c r="I5524" s="355">
        <f t="shared" si="96"/>
        <v>10</v>
      </c>
      <c r="J5524" s="355">
        <v>31720</v>
      </c>
      <c r="K5524" s="355">
        <v>20</v>
      </c>
      <c r="L5524" s="355" t="s">
        <v>408</v>
      </c>
      <c r="M5524" s="355" t="s">
        <v>14136</v>
      </c>
    </row>
    <row r="5525" spans="1:13">
      <c r="A5525" s="355">
        <v>45631</v>
      </c>
      <c r="B5525" s="355" t="s">
        <v>12373</v>
      </c>
      <c r="C5525" s="355" t="s">
        <v>12374</v>
      </c>
      <c r="D5525" s="355" t="s">
        <v>12375</v>
      </c>
      <c r="E5525" s="355" t="s">
        <v>11219</v>
      </c>
      <c r="F5525" s="355" t="s">
        <v>11220</v>
      </c>
      <c r="G5525" s="355" t="s">
        <v>11218</v>
      </c>
      <c r="H5525" s="355">
        <v>41101</v>
      </c>
      <c r="I5525" s="355">
        <f t="shared" si="96"/>
        <v>12</v>
      </c>
      <c r="J5525" s="355">
        <v>41101</v>
      </c>
      <c r="K5525" s="355">
        <v>23</v>
      </c>
      <c r="L5525" s="355" t="s">
        <v>408</v>
      </c>
      <c r="M5525" s="355" t="s">
        <v>14137</v>
      </c>
    </row>
    <row r="5526" spans="1:13">
      <c r="A5526" s="355">
        <v>45628</v>
      </c>
      <c r="B5526" s="355" t="s">
        <v>12376</v>
      </c>
      <c r="C5526" s="355" t="s">
        <v>12377</v>
      </c>
      <c r="D5526" s="355" t="s">
        <v>12378</v>
      </c>
      <c r="E5526" s="355" t="s">
        <v>11219</v>
      </c>
      <c r="F5526" s="355" t="s">
        <v>11220</v>
      </c>
      <c r="G5526" s="355" t="s">
        <v>11218</v>
      </c>
      <c r="H5526" s="355">
        <v>41341</v>
      </c>
      <c r="I5526" s="355">
        <f t="shared" si="96"/>
        <v>12</v>
      </c>
      <c r="J5526" s="355">
        <v>41341</v>
      </c>
      <c r="K5526" s="355">
        <v>23</v>
      </c>
      <c r="L5526" s="355" t="s">
        <v>408</v>
      </c>
      <c r="M5526" s="355" t="s">
        <v>14138</v>
      </c>
    </row>
    <row r="5527" spans="1:13">
      <c r="A5527" s="355">
        <v>45623</v>
      </c>
      <c r="B5527" s="355" t="s">
        <v>12379</v>
      </c>
      <c r="C5527" s="355" t="s">
        <v>12380</v>
      </c>
      <c r="D5527" s="355" t="s">
        <v>12381</v>
      </c>
      <c r="E5527" s="355" t="s">
        <v>11219</v>
      </c>
      <c r="F5527" s="355" t="s">
        <v>11220</v>
      </c>
      <c r="G5527" s="355" t="s">
        <v>11218</v>
      </c>
      <c r="H5527" s="355">
        <v>41481</v>
      </c>
      <c r="I5527" s="355">
        <f t="shared" si="96"/>
        <v>11</v>
      </c>
      <c r="J5527" s="355">
        <v>41481</v>
      </c>
      <c r="K5527" s="355">
        <v>23</v>
      </c>
      <c r="L5527" s="355" t="s">
        <v>408</v>
      </c>
      <c r="M5527" s="355" t="s">
        <v>14139</v>
      </c>
    </row>
    <row r="5528" spans="1:13">
      <c r="A5528" s="355">
        <v>45622</v>
      </c>
      <c r="B5528" s="355" t="s">
        <v>12382</v>
      </c>
      <c r="C5528" s="355" t="s">
        <v>12383</v>
      </c>
      <c r="D5528" s="355" t="s">
        <v>12384</v>
      </c>
      <c r="E5528" s="355" t="s">
        <v>11219</v>
      </c>
      <c r="F5528" s="355" t="s">
        <v>11220</v>
      </c>
      <c r="G5528" s="355" t="s">
        <v>11218</v>
      </c>
      <c r="H5528" s="355">
        <v>43594</v>
      </c>
      <c r="I5528" s="355">
        <f t="shared" si="96"/>
        <v>11</v>
      </c>
      <c r="J5528" s="355">
        <v>43594</v>
      </c>
      <c r="K5528" s="355">
        <v>22</v>
      </c>
      <c r="L5528" s="355" t="s">
        <v>408</v>
      </c>
      <c r="M5528" s="355" t="s">
        <v>14140</v>
      </c>
    </row>
    <row r="5529" spans="1:13">
      <c r="A5529" s="355">
        <v>45621</v>
      </c>
      <c r="B5529" s="355" t="s">
        <v>12385</v>
      </c>
      <c r="C5529" s="355" t="s">
        <v>12386</v>
      </c>
      <c r="D5529" s="355" t="s">
        <v>12387</v>
      </c>
      <c r="E5529" s="355" t="s">
        <v>11219</v>
      </c>
      <c r="F5529" s="355" t="s">
        <v>11220</v>
      </c>
      <c r="G5529" s="355" t="s">
        <v>11218</v>
      </c>
      <c r="H5529" s="355">
        <v>42161</v>
      </c>
      <c r="I5529" s="355">
        <f t="shared" si="96"/>
        <v>11</v>
      </c>
      <c r="J5529" s="355">
        <v>42161</v>
      </c>
      <c r="K5529" s="355">
        <v>23</v>
      </c>
      <c r="L5529" s="355" t="s">
        <v>408</v>
      </c>
      <c r="M5529" s="355" t="s">
        <v>14141</v>
      </c>
    </row>
    <row r="5530" spans="1:13">
      <c r="A5530" s="355">
        <v>45618</v>
      </c>
      <c r="B5530" s="355" t="s">
        <v>12388</v>
      </c>
      <c r="C5530" s="355" t="s">
        <v>12183</v>
      </c>
      <c r="D5530" s="355" t="s">
        <v>12389</v>
      </c>
      <c r="E5530" s="355" t="s">
        <v>11219</v>
      </c>
      <c r="F5530" s="355" t="s">
        <v>11220</v>
      </c>
      <c r="G5530" s="355" t="s">
        <v>11218</v>
      </c>
      <c r="H5530" s="355">
        <v>41941</v>
      </c>
      <c r="I5530" s="355">
        <f t="shared" si="96"/>
        <v>11</v>
      </c>
      <c r="J5530" s="355">
        <v>41941</v>
      </c>
      <c r="K5530" s="355">
        <v>23</v>
      </c>
      <c r="L5530" s="355" t="s">
        <v>408</v>
      </c>
      <c r="M5530" s="355" t="s">
        <v>14142</v>
      </c>
    </row>
    <row r="5531" spans="1:13">
      <c r="A5531" s="355">
        <v>45616</v>
      </c>
      <c r="B5531" s="355" t="s">
        <v>12390</v>
      </c>
      <c r="C5531" s="355" t="s">
        <v>12391</v>
      </c>
      <c r="D5531" s="355" t="s">
        <v>12392</v>
      </c>
      <c r="E5531" s="355" t="s">
        <v>11219</v>
      </c>
      <c r="F5531" s="355" t="s">
        <v>11220</v>
      </c>
      <c r="G5531" s="355" t="s">
        <v>11218</v>
      </c>
      <c r="H5531" s="355">
        <v>41968</v>
      </c>
      <c r="I5531" s="355">
        <f t="shared" si="96"/>
        <v>11</v>
      </c>
      <c r="J5531" s="355">
        <v>41968</v>
      </c>
      <c r="K5531" s="355">
        <v>24</v>
      </c>
      <c r="L5531" s="355" t="s">
        <v>408</v>
      </c>
      <c r="M5531" s="355" t="s">
        <v>14143</v>
      </c>
    </row>
    <row r="5532" spans="1:13">
      <c r="A5532" s="355">
        <v>45617</v>
      </c>
      <c r="B5532" s="355" t="s">
        <v>12393</v>
      </c>
      <c r="C5532" s="355" t="s">
        <v>12394</v>
      </c>
      <c r="D5532" s="355" t="s">
        <v>12395</v>
      </c>
      <c r="E5532" s="355" t="s">
        <v>11219</v>
      </c>
      <c r="F5532" s="355" t="s">
        <v>11220</v>
      </c>
      <c r="G5532" s="355" t="s">
        <v>11218</v>
      </c>
      <c r="H5532" s="355">
        <v>41481</v>
      </c>
      <c r="I5532" s="355">
        <f t="shared" si="96"/>
        <v>11</v>
      </c>
      <c r="J5532" s="355">
        <v>41481</v>
      </c>
      <c r="K5532" s="355">
        <v>23</v>
      </c>
      <c r="L5532" s="355" t="s">
        <v>408</v>
      </c>
      <c r="M5532" s="355" t="s">
        <v>14144</v>
      </c>
    </row>
    <row r="5533" spans="1:13">
      <c r="A5533" s="355">
        <v>45608</v>
      </c>
      <c r="B5533" s="355" t="s">
        <v>12396</v>
      </c>
      <c r="C5533" s="355" t="s">
        <v>11576</v>
      </c>
      <c r="D5533" s="355" t="s">
        <v>12397</v>
      </c>
      <c r="E5533" s="355" t="s">
        <v>11219</v>
      </c>
      <c r="F5533" s="355" t="s">
        <v>11220</v>
      </c>
      <c r="G5533" s="355" t="s">
        <v>11218</v>
      </c>
      <c r="H5533" s="355">
        <v>42241</v>
      </c>
      <c r="I5533" s="355">
        <f t="shared" si="96"/>
        <v>11</v>
      </c>
      <c r="J5533" s="355">
        <v>42241</v>
      </c>
      <c r="K5533" s="355">
        <v>23</v>
      </c>
      <c r="L5533" s="355" t="s">
        <v>408</v>
      </c>
      <c r="M5533" s="355" t="s">
        <v>14145</v>
      </c>
    </row>
    <row r="5534" spans="1:13">
      <c r="A5534" s="355">
        <v>45607</v>
      </c>
      <c r="B5534" s="355" t="s">
        <v>12398</v>
      </c>
      <c r="C5534" s="355" t="s">
        <v>11230</v>
      </c>
      <c r="D5534" s="355" t="s">
        <v>12399</v>
      </c>
      <c r="E5534" s="355" t="s">
        <v>11219</v>
      </c>
      <c r="F5534" s="355" t="s">
        <v>11220</v>
      </c>
      <c r="G5534" s="355" t="s">
        <v>11218</v>
      </c>
      <c r="H5534" s="355">
        <v>42088</v>
      </c>
      <c r="I5534" s="355">
        <f t="shared" si="96"/>
        <v>11</v>
      </c>
      <c r="J5534" s="355">
        <v>42088</v>
      </c>
      <c r="K5534" s="355">
        <v>21</v>
      </c>
      <c r="L5534" s="355" t="s">
        <v>408</v>
      </c>
      <c r="M5534" s="355" t="s">
        <v>14146</v>
      </c>
    </row>
    <row r="5535" spans="1:13">
      <c r="A5535" s="355">
        <v>45604</v>
      </c>
      <c r="B5535" s="355" t="s">
        <v>12400</v>
      </c>
      <c r="C5535" s="355" t="s">
        <v>12401</v>
      </c>
      <c r="D5535" s="355" t="s">
        <v>12402</v>
      </c>
      <c r="E5535" s="355" t="s">
        <v>11219</v>
      </c>
      <c r="F5535" s="355" t="s">
        <v>11220</v>
      </c>
      <c r="G5535" s="355" t="s">
        <v>11218</v>
      </c>
      <c r="H5535" s="355">
        <v>41668</v>
      </c>
      <c r="I5535" s="355">
        <f t="shared" si="96"/>
        <v>11</v>
      </c>
      <c r="J5535" s="355">
        <v>41668</v>
      </c>
      <c r="K5535" s="355">
        <v>24</v>
      </c>
      <c r="L5535" s="355" t="s">
        <v>408</v>
      </c>
      <c r="M5535" s="355" t="s">
        <v>14147</v>
      </c>
    </row>
    <row r="5536" spans="1:13">
      <c r="A5536" s="355">
        <v>45604</v>
      </c>
      <c r="B5536" s="355" t="s">
        <v>12403</v>
      </c>
      <c r="C5536" s="355" t="s">
        <v>12404</v>
      </c>
      <c r="D5536" s="355" t="s">
        <v>12405</v>
      </c>
      <c r="E5536" s="355" t="s">
        <v>11219</v>
      </c>
      <c r="F5536" s="355" t="s">
        <v>11220</v>
      </c>
      <c r="G5536" s="355" t="s">
        <v>11218</v>
      </c>
      <c r="H5536" s="355">
        <v>39894</v>
      </c>
      <c r="I5536" s="355">
        <f t="shared" si="96"/>
        <v>11</v>
      </c>
      <c r="J5536" s="355">
        <v>39894</v>
      </c>
      <c r="K5536" s="355">
        <v>22</v>
      </c>
      <c r="L5536" s="355" t="s">
        <v>408</v>
      </c>
      <c r="M5536" s="355" t="s">
        <v>14148</v>
      </c>
    </row>
    <row r="5537" spans="1:13">
      <c r="A5537" s="355">
        <v>45602</v>
      </c>
      <c r="B5537" s="355" t="s">
        <v>12406</v>
      </c>
      <c r="C5537" s="355" t="s">
        <v>12407</v>
      </c>
      <c r="D5537" s="355" t="s">
        <v>12408</v>
      </c>
      <c r="E5537" s="355" t="s">
        <v>11219</v>
      </c>
      <c r="F5537" s="355" t="s">
        <v>11220</v>
      </c>
      <c r="G5537" s="355" t="s">
        <v>11218</v>
      </c>
      <c r="H5537" s="355">
        <v>40514</v>
      </c>
      <c r="I5537" s="355">
        <f t="shared" si="96"/>
        <v>11</v>
      </c>
      <c r="J5537" s="355">
        <v>40514</v>
      </c>
      <c r="K5537" s="355">
        <v>22</v>
      </c>
      <c r="L5537" s="355" t="s">
        <v>408</v>
      </c>
      <c r="M5537" s="355" t="s">
        <v>14149</v>
      </c>
    </row>
    <row r="5538" spans="1:13">
      <c r="A5538" s="355">
        <v>45602</v>
      </c>
      <c r="B5538" s="355" t="s">
        <v>12409</v>
      </c>
      <c r="C5538" s="355" t="s">
        <v>12410</v>
      </c>
      <c r="D5538" s="355" t="s">
        <v>12411</v>
      </c>
      <c r="E5538" s="355" t="s">
        <v>11219</v>
      </c>
      <c r="F5538" s="355" t="s">
        <v>11220</v>
      </c>
      <c r="G5538" s="355" t="s">
        <v>11218</v>
      </c>
      <c r="H5538" s="355">
        <v>41741</v>
      </c>
      <c r="I5538" s="355">
        <f t="shared" si="96"/>
        <v>11</v>
      </c>
      <c r="J5538" s="355">
        <v>41741</v>
      </c>
      <c r="K5538" s="355">
        <v>23</v>
      </c>
      <c r="L5538" s="355" t="s">
        <v>408</v>
      </c>
      <c r="M5538" s="355" t="s">
        <v>14150</v>
      </c>
    </row>
    <row r="5539" spans="1:13">
      <c r="A5539" s="355">
        <v>45600</v>
      </c>
      <c r="B5539" s="355" t="s">
        <v>12412</v>
      </c>
      <c r="C5539" s="355" t="s">
        <v>12413</v>
      </c>
      <c r="D5539" s="355" t="s">
        <v>12414</v>
      </c>
      <c r="E5539" s="355" t="s">
        <v>11219</v>
      </c>
      <c r="F5539" s="355" t="s">
        <v>11220</v>
      </c>
      <c r="G5539" s="355" t="s">
        <v>11218</v>
      </c>
      <c r="H5539" s="355">
        <v>41161</v>
      </c>
      <c r="I5539" s="355">
        <f t="shared" si="96"/>
        <v>11</v>
      </c>
      <c r="J5539" s="355">
        <v>41161</v>
      </c>
      <c r="K5539" s="355">
        <v>23</v>
      </c>
      <c r="L5539" s="355" t="s">
        <v>408</v>
      </c>
      <c r="M5539" s="355" t="s">
        <v>14151</v>
      </c>
    </row>
    <row r="5540" spans="1:13">
      <c r="A5540" s="355">
        <v>45597</v>
      </c>
      <c r="B5540" s="355" t="s">
        <v>12415</v>
      </c>
      <c r="C5540" s="355" t="s">
        <v>12416</v>
      </c>
      <c r="D5540" s="355" t="s">
        <v>12417</v>
      </c>
      <c r="E5540" s="355" t="s">
        <v>11219</v>
      </c>
      <c r="F5540" s="355" t="s">
        <v>11220</v>
      </c>
      <c r="G5540" s="355" t="s">
        <v>11218</v>
      </c>
      <c r="H5540" s="355">
        <v>41108</v>
      </c>
      <c r="I5540" s="355">
        <f t="shared" si="96"/>
        <v>11</v>
      </c>
      <c r="J5540" s="355">
        <v>41108</v>
      </c>
      <c r="K5540" s="355">
        <v>24</v>
      </c>
      <c r="L5540" s="355" t="s">
        <v>408</v>
      </c>
      <c r="M5540" s="355" t="s">
        <v>14152</v>
      </c>
    </row>
    <row r="5541" spans="1:13">
      <c r="A5541" s="355">
        <v>45597</v>
      </c>
      <c r="B5541" s="355" t="s">
        <v>12418</v>
      </c>
      <c r="C5541" s="355" t="s">
        <v>12419</v>
      </c>
      <c r="D5541" s="355" t="s">
        <v>12420</v>
      </c>
      <c r="E5541" s="355" t="s">
        <v>11219</v>
      </c>
      <c r="F5541" s="355" t="s">
        <v>11220</v>
      </c>
      <c r="G5541" s="355" t="s">
        <v>11218</v>
      </c>
      <c r="H5541" s="355">
        <v>40708</v>
      </c>
      <c r="I5541" s="355">
        <f t="shared" si="96"/>
        <v>11</v>
      </c>
      <c r="J5541" s="355">
        <v>40708</v>
      </c>
      <c r="K5541" s="355">
        <v>24</v>
      </c>
      <c r="L5541" s="355" t="s">
        <v>408</v>
      </c>
      <c r="M5541" s="355" t="s">
        <v>14153</v>
      </c>
    </row>
    <row r="5542" spans="1:13">
      <c r="A5542" s="355">
        <v>45596</v>
      </c>
      <c r="B5542" s="355" t="s">
        <v>12421</v>
      </c>
      <c r="C5542" s="355" t="s">
        <v>12422</v>
      </c>
      <c r="D5542" s="355" t="s">
        <v>12423</v>
      </c>
      <c r="E5542" s="355" t="s">
        <v>11219</v>
      </c>
      <c r="F5542" s="355" t="s">
        <v>11220</v>
      </c>
      <c r="G5542" s="355" t="s">
        <v>11218</v>
      </c>
      <c r="H5542" s="355">
        <v>40321</v>
      </c>
      <c r="I5542" s="355">
        <f t="shared" si="96"/>
        <v>10</v>
      </c>
      <c r="J5542" s="355">
        <v>40321</v>
      </c>
      <c r="K5542" s="355">
        <v>23</v>
      </c>
      <c r="L5542" s="355" t="s">
        <v>408</v>
      </c>
      <c r="M5542" s="355" t="s">
        <v>14154</v>
      </c>
    </row>
    <row r="5543" spans="1:13">
      <c r="A5543" s="355">
        <v>45595</v>
      </c>
      <c r="B5543" s="355" t="s">
        <v>12424</v>
      </c>
      <c r="C5543" s="355" t="s">
        <v>12425</v>
      </c>
      <c r="D5543" s="355" t="s">
        <v>12426</v>
      </c>
      <c r="E5543" s="355" t="s">
        <v>11219</v>
      </c>
      <c r="F5543" s="355" t="s">
        <v>11220</v>
      </c>
      <c r="G5543" s="355" t="s">
        <v>11218</v>
      </c>
      <c r="H5543" s="355">
        <v>39728</v>
      </c>
      <c r="I5543" s="355">
        <f t="shared" si="96"/>
        <v>10</v>
      </c>
      <c r="J5543" s="355">
        <v>39728</v>
      </c>
      <c r="K5543" s="355">
        <v>24</v>
      </c>
      <c r="L5543" s="355" t="s">
        <v>408</v>
      </c>
      <c r="M5543" s="355" t="s">
        <v>14155</v>
      </c>
    </row>
    <row r="5544" spans="1:13">
      <c r="A5544" s="355">
        <v>45595</v>
      </c>
      <c r="B5544" s="355" t="s">
        <v>12427</v>
      </c>
      <c r="C5544" s="355" t="s">
        <v>12428</v>
      </c>
      <c r="D5544" s="355" t="s">
        <v>12429</v>
      </c>
      <c r="E5544" s="355" t="s">
        <v>11219</v>
      </c>
      <c r="F5544" s="355" t="s">
        <v>11220</v>
      </c>
      <c r="G5544" s="355" t="s">
        <v>11218</v>
      </c>
      <c r="H5544" s="355">
        <v>41961</v>
      </c>
      <c r="I5544" s="355">
        <f t="shared" si="96"/>
        <v>10</v>
      </c>
      <c r="J5544" s="355">
        <v>41961</v>
      </c>
      <c r="K5544" s="355">
        <v>23</v>
      </c>
      <c r="L5544" s="355" t="s">
        <v>408</v>
      </c>
      <c r="M5544" s="355" t="s">
        <v>14156</v>
      </c>
    </row>
    <row r="5545" spans="1:13">
      <c r="A5545" s="355">
        <v>45596</v>
      </c>
      <c r="B5545" s="355" t="s">
        <v>12430</v>
      </c>
      <c r="C5545" s="355" t="s">
        <v>12296</v>
      </c>
      <c r="D5545" s="355" t="s">
        <v>12431</v>
      </c>
      <c r="E5545" s="355" t="s">
        <v>11216</v>
      </c>
      <c r="F5545" s="355" t="s">
        <v>11217</v>
      </c>
      <c r="G5545" s="355" t="s">
        <v>11218</v>
      </c>
      <c r="H5545" s="355">
        <v>41028</v>
      </c>
      <c r="I5545" s="355">
        <f t="shared" si="96"/>
        <v>10</v>
      </c>
      <c r="J5545" s="355">
        <v>41028</v>
      </c>
      <c r="K5545" s="355">
        <v>24</v>
      </c>
      <c r="L5545" s="355" t="s">
        <v>408</v>
      </c>
      <c r="M5545" s="355" t="s">
        <v>14153</v>
      </c>
    </row>
    <row r="5546" spans="1:13">
      <c r="A5546" s="355">
        <v>45600</v>
      </c>
      <c r="B5546" s="355" t="s">
        <v>12432</v>
      </c>
      <c r="C5546" s="355" t="s">
        <v>12433</v>
      </c>
      <c r="D5546" s="355" t="s">
        <v>12434</v>
      </c>
      <c r="E5546" s="355" t="s">
        <v>11216</v>
      </c>
      <c r="F5546" s="355" t="s">
        <v>11217</v>
      </c>
      <c r="G5546" s="355" t="s">
        <v>11218</v>
      </c>
      <c r="H5546" s="355">
        <v>42181</v>
      </c>
      <c r="I5546" s="355">
        <f t="shared" si="96"/>
        <v>11</v>
      </c>
      <c r="J5546" s="355">
        <v>42181</v>
      </c>
      <c r="K5546" s="355">
        <v>23</v>
      </c>
      <c r="L5546" s="355" t="s">
        <v>408</v>
      </c>
      <c r="M5546" s="355" t="s">
        <v>14157</v>
      </c>
    </row>
    <row r="5547" spans="1:13">
      <c r="A5547" s="355">
        <v>45603</v>
      </c>
      <c r="B5547" s="355" t="s">
        <v>12435</v>
      </c>
      <c r="C5547" s="355" t="s">
        <v>12436</v>
      </c>
      <c r="D5547" s="355" t="s">
        <v>12437</v>
      </c>
      <c r="E5547" s="355" t="s">
        <v>11216</v>
      </c>
      <c r="F5547" s="355" t="s">
        <v>11217</v>
      </c>
      <c r="G5547" s="355" t="s">
        <v>11218</v>
      </c>
      <c r="H5547" s="355">
        <v>42248</v>
      </c>
      <c r="I5547" s="355">
        <f t="shared" si="96"/>
        <v>11</v>
      </c>
      <c r="J5547" s="355">
        <v>42248</v>
      </c>
      <c r="K5547" s="355">
        <v>24</v>
      </c>
      <c r="L5547" s="355" t="s">
        <v>408</v>
      </c>
      <c r="M5547" s="355" t="s">
        <v>14158</v>
      </c>
    </row>
    <row r="5548" spans="1:13">
      <c r="A5548" s="355">
        <v>45607</v>
      </c>
      <c r="B5548" s="355" t="s">
        <v>12438</v>
      </c>
      <c r="C5548" s="355" t="s">
        <v>12439</v>
      </c>
      <c r="D5548" s="355" t="s">
        <v>12440</v>
      </c>
      <c r="E5548" s="355" t="s">
        <v>11216</v>
      </c>
      <c r="F5548" s="355" t="s">
        <v>11217</v>
      </c>
      <c r="G5548" s="355" t="s">
        <v>11218</v>
      </c>
      <c r="H5548" s="355">
        <v>42621</v>
      </c>
      <c r="I5548" s="355">
        <f t="shared" si="96"/>
        <v>11</v>
      </c>
      <c r="J5548" s="355">
        <v>42621</v>
      </c>
      <c r="K5548" s="355">
        <v>23</v>
      </c>
      <c r="L5548" s="355" t="s">
        <v>408</v>
      </c>
      <c r="M5548" s="355" t="s">
        <v>14159</v>
      </c>
    </row>
    <row r="5549" spans="1:13">
      <c r="A5549" s="355">
        <v>45616</v>
      </c>
      <c r="B5549" s="355" t="s">
        <v>12441</v>
      </c>
      <c r="C5549" s="355" t="s">
        <v>12325</v>
      </c>
      <c r="D5549" s="355" t="s">
        <v>12442</v>
      </c>
      <c r="E5549" s="355" t="s">
        <v>11216</v>
      </c>
      <c r="F5549" s="355" t="s">
        <v>11217</v>
      </c>
      <c r="G5549" s="355" t="s">
        <v>11218</v>
      </c>
      <c r="H5549" s="355">
        <v>42327</v>
      </c>
      <c r="I5549" s="355">
        <f t="shared" si="96"/>
        <v>11</v>
      </c>
      <c r="J5549" s="355">
        <v>42327</v>
      </c>
      <c r="K5549" s="355">
        <v>21</v>
      </c>
      <c r="L5549" s="355" t="s">
        <v>408</v>
      </c>
      <c r="M5549" s="355" t="s">
        <v>14160</v>
      </c>
    </row>
    <row r="5550" spans="1:13">
      <c r="A5550" s="355">
        <v>45617</v>
      </c>
      <c r="B5550" s="355" t="s">
        <v>12443</v>
      </c>
      <c r="C5550" s="355" t="s">
        <v>12444</v>
      </c>
      <c r="D5550" s="355" t="s">
        <v>12445</v>
      </c>
      <c r="E5550" s="355" t="s">
        <v>11216</v>
      </c>
      <c r="F5550" s="355" t="s">
        <v>11217</v>
      </c>
      <c r="G5550" s="355" t="s">
        <v>11218</v>
      </c>
      <c r="H5550" s="355">
        <v>41781</v>
      </c>
      <c r="I5550" s="355">
        <f t="shared" ref="I5550:I5613" si="97">MONTH(A5550)</f>
        <v>11</v>
      </c>
      <c r="J5550" s="355">
        <v>41781</v>
      </c>
      <c r="K5550" s="355">
        <v>23</v>
      </c>
      <c r="L5550" s="355" t="s">
        <v>408</v>
      </c>
      <c r="M5550" s="355" t="s">
        <v>14161</v>
      </c>
    </row>
    <row r="5551" spans="1:13">
      <c r="A5551" s="355">
        <v>45621</v>
      </c>
      <c r="B5551" s="355" t="s">
        <v>12446</v>
      </c>
      <c r="C5551" s="355" t="s">
        <v>12447</v>
      </c>
      <c r="D5551" s="355" t="s">
        <v>12448</v>
      </c>
      <c r="E5551" s="355" t="s">
        <v>11216</v>
      </c>
      <c r="F5551" s="355" t="s">
        <v>11217</v>
      </c>
      <c r="G5551" s="355" t="s">
        <v>11218</v>
      </c>
      <c r="H5551" s="355">
        <v>41021</v>
      </c>
      <c r="I5551" s="355">
        <f t="shared" si="97"/>
        <v>11</v>
      </c>
      <c r="J5551" s="355">
        <v>41021</v>
      </c>
      <c r="K5551" s="355">
        <v>23</v>
      </c>
      <c r="L5551" s="355" t="s">
        <v>408</v>
      </c>
      <c r="M5551" s="355" t="s">
        <v>14162</v>
      </c>
    </row>
    <row r="5552" spans="1:13">
      <c r="A5552" s="355">
        <v>45623</v>
      </c>
      <c r="B5552" s="355" t="s">
        <v>12449</v>
      </c>
      <c r="C5552" s="355" t="s">
        <v>12450</v>
      </c>
      <c r="D5552" s="355" t="s">
        <v>12451</v>
      </c>
      <c r="E5552" s="355" t="s">
        <v>11216</v>
      </c>
      <c r="F5552" s="355" t="s">
        <v>11217</v>
      </c>
      <c r="G5552" s="355" t="s">
        <v>11218</v>
      </c>
      <c r="H5552" s="355">
        <v>41701</v>
      </c>
      <c r="I5552" s="355">
        <f t="shared" si="97"/>
        <v>11</v>
      </c>
      <c r="J5552" s="355">
        <v>41701</v>
      </c>
      <c r="K5552" s="355">
        <v>23</v>
      </c>
      <c r="L5552" s="355" t="s">
        <v>408</v>
      </c>
      <c r="M5552" s="355" t="s">
        <v>14163</v>
      </c>
    </row>
    <row r="5553" spans="1:13">
      <c r="A5553" s="355">
        <v>45628</v>
      </c>
      <c r="B5553" s="355" t="s">
        <v>12452</v>
      </c>
      <c r="C5553" s="355" t="s">
        <v>11233</v>
      </c>
      <c r="D5553" s="355" t="s">
        <v>12453</v>
      </c>
      <c r="E5553" s="355" t="s">
        <v>11216</v>
      </c>
      <c r="F5553" s="355" t="s">
        <v>11217</v>
      </c>
      <c r="G5553" s="355" t="s">
        <v>11218</v>
      </c>
      <c r="H5553" s="355">
        <v>41441</v>
      </c>
      <c r="I5553" s="355">
        <f t="shared" si="97"/>
        <v>12</v>
      </c>
      <c r="J5553" s="355">
        <v>41441</v>
      </c>
      <c r="K5553" s="355">
        <v>23</v>
      </c>
      <c r="L5553" s="355" t="s">
        <v>408</v>
      </c>
      <c r="M5553" s="355" t="s">
        <v>14164</v>
      </c>
    </row>
    <row r="5554" spans="1:13">
      <c r="A5554" s="355">
        <v>45629</v>
      </c>
      <c r="B5554" s="355" t="s">
        <v>12454</v>
      </c>
      <c r="C5554" s="355" t="s">
        <v>12455</v>
      </c>
      <c r="D5554" s="355" t="s">
        <v>12456</v>
      </c>
      <c r="E5554" s="355" t="s">
        <v>11216</v>
      </c>
      <c r="F5554" s="355" t="s">
        <v>11217</v>
      </c>
      <c r="G5554" s="355" t="s">
        <v>11218</v>
      </c>
      <c r="H5554" s="355">
        <v>40321</v>
      </c>
      <c r="I5554" s="355">
        <f t="shared" si="97"/>
        <v>12</v>
      </c>
      <c r="J5554" s="355">
        <v>40321</v>
      </c>
      <c r="K5554" s="355">
        <v>23</v>
      </c>
      <c r="L5554" s="355" t="s">
        <v>408</v>
      </c>
      <c r="M5554" s="355" t="s">
        <v>14165</v>
      </c>
    </row>
    <row r="5555" spans="1:13">
      <c r="A5555" s="355">
        <v>45630</v>
      </c>
      <c r="B5555" s="355" t="s">
        <v>12457</v>
      </c>
      <c r="C5555" s="355" t="s">
        <v>12458</v>
      </c>
      <c r="D5555" s="355" t="s">
        <v>12459</v>
      </c>
      <c r="E5555" s="355" t="s">
        <v>11216</v>
      </c>
      <c r="F5555" s="355" t="s">
        <v>11217</v>
      </c>
      <c r="G5555" s="355" t="s">
        <v>11218</v>
      </c>
      <c r="H5555" s="355">
        <v>41261</v>
      </c>
      <c r="I5555" s="355">
        <f t="shared" si="97"/>
        <v>12</v>
      </c>
      <c r="J5555" s="355">
        <v>41261</v>
      </c>
      <c r="K5555" s="355">
        <v>23</v>
      </c>
      <c r="L5555" s="355" t="s">
        <v>408</v>
      </c>
      <c r="M5555" s="355" t="s">
        <v>14166</v>
      </c>
    </row>
    <row r="5556" spans="1:13">
      <c r="A5556" s="355">
        <v>45618</v>
      </c>
      <c r="B5556" s="355" t="s">
        <v>12460</v>
      </c>
      <c r="C5556" s="355" t="s">
        <v>12461</v>
      </c>
      <c r="D5556" s="355" t="s">
        <v>12462</v>
      </c>
      <c r="E5556" s="355" t="s">
        <v>12275</v>
      </c>
      <c r="F5556" s="355" t="s">
        <v>12276</v>
      </c>
      <c r="G5556" s="355" t="s">
        <v>11218</v>
      </c>
      <c r="H5556" s="355">
        <v>42261</v>
      </c>
      <c r="I5556" s="355">
        <f t="shared" si="97"/>
        <v>11</v>
      </c>
      <c r="J5556" s="355">
        <v>42261</v>
      </c>
      <c r="K5556" s="355">
        <v>23</v>
      </c>
      <c r="L5556" s="355" t="s">
        <v>408</v>
      </c>
      <c r="M5556" s="355" t="s">
        <v>14167</v>
      </c>
    </row>
    <row r="5557" spans="1:13">
      <c r="A5557" s="355">
        <v>45622</v>
      </c>
      <c r="B5557" s="355" t="s">
        <v>12463</v>
      </c>
      <c r="C5557" s="355" t="s">
        <v>12464</v>
      </c>
      <c r="D5557" s="355" t="s">
        <v>12465</v>
      </c>
      <c r="E5557" s="355" t="s">
        <v>12275</v>
      </c>
      <c r="F5557" s="355" t="s">
        <v>12276</v>
      </c>
      <c r="G5557" s="355" t="s">
        <v>11218</v>
      </c>
      <c r="H5557" s="355">
        <v>42561</v>
      </c>
      <c r="I5557" s="355">
        <f t="shared" si="97"/>
        <v>11</v>
      </c>
      <c r="J5557" s="355">
        <v>42561</v>
      </c>
      <c r="K5557" s="355">
        <v>23</v>
      </c>
      <c r="L5557" s="355" t="s">
        <v>408</v>
      </c>
      <c r="M5557" s="355" t="s">
        <v>14168</v>
      </c>
    </row>
    <row r="5558" spans="1:13">
      <c r="A5558" s="355">
        <v>45629</v>
      </c>
      <c r="B5558" s="355" t="s">
        <v>12466</v>
      </c>
      <c r="C5558" s="355" t="s">
        <v>12467</v>
      </c>
      <c r="D5558" s="355" t="s">
        <v>12468</v>
      </c>
      <c r="E5558" s="355" t="s">
        <v>12275</v>
      </c>
      <c r="F5558" s="355" t="s">
        <v>12276</v>
      </c>
      <c r="G5558" s="355" t="s">
        <v>11218</v>
      </c>
      <c r="H5558" s="355">
        <v>41968</v>
      </c>
      <c r="I5558" s="355">
        <f t="shared" si="97"/>
        <v>12</v>
      </c>
      <c r="J5558" s="355">
        <v>41968</v>
      </c>
      <c r="K5558" s="355">
        <v>24</v>
      </c>
      <c r="L5558" s="355" t="s">
        <v>408</v>
      </c>
      <c r="M5558" s="355" t="s">
        <v>14169</v>
      </c>
    </row>
    <row r="5559" spans="1:13">
      <c r="A5559" s="355">
        <v>45635</v>
      </c>
      <c r="B5559" s="355" t="s">
        <v>12469</v>
      </c>
      <c r="C5559" s="355" t="s">
        <v>12470</v>
      </c>
      <c r="D5559" s="355" t="s">
        <v>12471</v>
      </c>
      <c r="E5559" s="355" t="s">
        <v>12275</v>
      </c>
      <c r="F5559" s="355" t="s">
        <v>12276</v>
      </c>
      <c r="G5559" s="355" t="s">
        <v>11218</v>
      </c>
      <c r="H5559" s="355">
        <v>37224</v>
      </c>
      <c r="I5559" s="355">
        <f t="shared" si="97"/>
        <v>12</v>
      </c>
      <c r="J5559" s="355">
        <v>37224</v>
      </c>
      <c r="K5559" s="355">
        <v>21</v>
      </c>
      <c r="L5559" s="355" t="s">
        <v>408</v>
      </c>
      <c r="M5559" s="355" t="s">
        <v>14170</v>
      </c>
    </row>
    <row r="5560" spans="1:13">
      <c r="A5560" s="355">
        <v>45632</v>
      </c>
      <c r="B5560" s="355" t="s">
        <v>12472</v>
      </c>
      <c r="C5560" s="355" t="s">
        <v>12053</v>
      </c>
      <c r="D5560" s="355" t="s">
        <v>12473</v>
      </c>
      <c r="E5560" s="355" t="s">
        <v>12275</v>
      </c>
      <c r="F5560" s="355" t="s">
        <v>12276</v>
      </c>
      <c r="G5560" s="355" t="s">
        <v>11218</v>
      </c>
      <c r="H5560" s="355">
        <v>41341</v>
      </c>
      <c r="I5560" s="355">
        <f t="shared" si="97"/>
        <v>12</v>
      </c>
      <c r="J5560" s="355">
        <v>41341</v>
      </c>
      <c r="K5560" s="355">
        <v>23</v>
      </c>
      <c r="L5560" s="355" t="s">
        <v>408</v>
      </c>
      <c r="M5560" s="355" t="s">
        <v>14171</v>
      </c>
    </row>
    <row r="5561" spans="1:13">
      <c r="A5561" s="355">
        <v>45636</v>
      </c>
      <c r="B5561" s="355" t="s">
        <v>12474</v>
      </c>
      <c r="C5561" s="355" t="s">
        <v>12475</v>
      </c>
      <c r="D5561" s="355" t="s">
        <v>12476</v>
      </c>
      <c r="E5561" s="355" t="s">
        <v>12275</v>
      </c>
      <c r="F5561" s="355" t="s">
        <v>12276</v>
      </c>
      <c r="G5561" s="355" t="s">
        <v>11218</v>
      </c>
      <c r="H5561" s="355">
        <v>42068</v>
      </c>
      <c r="I5561" s="355">
        <f t="shared" si="97"/>
        <v>12</v>
      </c>
      <c r="J5561" s="355">
        <v>42068</v>
      </c>
      <c r="K5561" s="355">
        <v>24</v>
      </c>
      <c r="L5561" s="355" t="s">
        <v>408</v>
      </c>
      <c r="M5561" s="355" t="s">
        <v>14172</v>
      </c>
    </row>
    <row r="5562" spans="1:13">
      <c r="A5562" s="355">
        <v>45638</v>
      </c>
      <c r="B5562" s="355" t="s">
        <v>12477</v>
      </c>
      <c r="C5562" s="355" t="s">
        <v>12478</v>
      </c>
      <c r="D5562" s="355" t="s">
        <v>12479</v>
      </c>
      <c r="E5562" s="355" t="s">
        <v>12275</v>
      </c>
      <c r="F5562" s="355" t="s">
        <v>12276</v>
      </c>
      <c r="G5562" s="355" t="s">
        <v>11218</v>
      </c>
      <c r="H5562" s="355">
        <v>33928</v>
      </c>
      <c r="I5562" s="355">
        <f t="shared" si="97"/>
        <v>12</v>
      </c>
      <c r="J5562" s="355">
        <v>33928</v>
      </c>
      <c r="K5562" s="355">
        <v>24</v>
      </c>
      <c r="L5562" s="355" t="s">
        <v>408</v>
      </c>
      <c r="M5562" s="355" t="s">
        <v>14173</v>
      </c>
    </row>
    <row r="5563" spans="1:13">
      <c r="A5563" s="355">
        <v>45640</v>
      </c>
      <c r="B5563" s="355" t="s">
        <v>12480</v>
      </c>
      <c r="C5563" s="355" t="s">
        <v>12481</v>
      </c>
      <c r="D5563" s="355" t="s">
        <v>12482</v>
      </c>
      <c r="E5563" s="355" t="s">
        <v>12275</v>
      </c>
      <c r="F5563" s="355" t="s">
        <v>12276</v>
      </c>
      <c r="G5563" s="355" t="s">
        <v>11218</v>
      </c>
      <c r="H5563" s="355">
        <v>34002</v>
      </c>
      <c r="I5563" s="355">
        <f t="shared" si="97"/>
        <v>12</v>
      </c>
      <c r="J5563" s="355">
        <v>34002</v>
      </c>
      <c r="K5563" s="355">
        <v>26</v>
      </c>
      <c r="L5563" s="355" t="s">
        <v>408</v>
      </c>
      <c r="M5563" s="355" t="s">
        <v>14174</v>
      </c>
    </row>
    <row r="5564" spans="1:13">
      <c r="A5564" s="355">
        <v>45644</v>
      </c>
      <c r="B5564" s="355" t="s">
        <v>12483</v>
      </c>
      <c r="C5564" s="355" t="s">
        <v>12484</v>
      </c>
      <c r="D5564" s="355" t="s">
        <v>12485</v>
      </c>
      <c r="E5564" s="355" t="s">
        <v>12275</v>
      </c>
      <c r="F5564" s="355" t="s">
        <v>12276</v>
      </c>
      <c r="G5564" s="355" t="s">
        <v>11218</v>
      </c>
      <c r="H5564" s="355">
        <v>42801</v>
      </c>
      <c r="I5564" s="355">
        <f t="shared" si="97"/>
        <v>12</v>
      </c>
      <c r="J5564" s="355">
        <v>42801</v>
      </c>
      <c r="K5564" s="355">
        <v>23</v>
      </c>
      <c r="L5564" s="355" t="s">
        <v>408</v>
      </c>
      <c r="M5564" s="355" t="s">
        <v>14175</v>
      </c>
    </row>
    <row r="5565" spans="1:13">
      <c r="A5565" s="355">
        <v>45645</v>
      </c>
      <c r="B5565" s="355" t="s">
        <v>12486</v>
      </c>
      <c r="C5565" s="355" t="s">
        <v>12487</v>
      </c>
      <c r="D5565" s="355" t="s">
        <v>12488</v>
      </c>
      <c r="E5565" s="355" t="s">
        <v>12275</v>
      </c>
      <c r="F5565" s="355" t="s">
        <v>12276</v>
      </c>
      <c r="G5565" s="355" t="s">
        <v>11218</v>
      </c>
      <c r="H5565" s="355">
        <v>35315</v>
      </c>
      <c r="I5565" s="355">
        <f t="shared" si="97"/>
        <v>12</v>
      </c>
      <c r="J5565" s="355">
        <v>35315</v>
      </c>
      <c r="K5565" s="355">
        <v>25</v>
      </c>
      <c r="L5565" s="355" t="s">
        <v>408</v>
      </c>
      <c r="M5565" s="355" t="s">
        <v>14176</v>
      </c>
    </row>
    <row r="5566" spans="1:13">
      <c r="A5566" s="355">
        <v>45635</v>
      </c>
      <c r="B5566" s="355" t="s">
        <v>12489</v>
      </c>
      <c r="C5566" s="355" t="s">
        <v>12490</v>
      </c>
      <c r="D5566" s="355" t="s">
        <v>12491</v>
      </c>
      <c r="E5566" s="355" t="s">
        <v>11216</v>
      </c>
      <c r="F5566" s="355" t="s">
        <v>11217</v>
      </c>
      <c r="G5566" s="355" t="s">
        <v>11218</v>
      </c>
      <c r="H5566" s="355">
        <v>42068</v>
      </c>
      <c r="I5566" s="355">
        <f t="shared" si="97"/>
        <v>12</v>
      </c>
      <c r="J5566" s="355">
        <v>42068</v>
      </c>
      <c r="K5566" s="355">
        <v>24</v>
      </c>
      <c r="L5566" s="355" t="s">
        <v>408</v>
      </c>
      <c r="M5566" s="355" t="s">
        <v>14177</v>
      </c>
    </row>
    <row r="5567" spans="1:13">
      <c r="A5567" s="355">
        <v>45638</v>
      </c>
      <c r="B5567" s="355" t="s">
        <v>12492</v>
      </c>
      <c r="C5567" s="355" t="s">
        <v>12493</v>
      </c>
      <c r="D5567" s="355" t="s">
        <v>12494</v>
      </c>
      <c r="E5567" s="355" t="s">
        <v>11216</v>
      </c>
      <c r="F5567" s="355" t="s">
        <v>11217</v>
      </c>
      <c r="G5567" s="355" t="s">
        <v>11218</v>
      </c>
      <c r="H5567" s="355">
        <v>39122</v>
      </c>
      <c r="I5567" s="355">
        <f t="shared" si="97"/>
        <v>12</v>
      </c>
      <c r="J5567" s="355">
        <v>39122</v>
      </c>
      <c r="K5567" s="355">
        <v>26</v>
      </c>
      <c r="L5567" s="355" t="s">
        <v>408</v>
      </c>
      <c r="M5567" s="355" t="s">
        <v>14178</v>
      </c>
    </row>
    <row r="5568" spans="1:13">
      <c r="A5568" s="355">
        <v>45639</v>
      </c>
      <c r="B5568" s="355" t="s">
        <v>12495</v>
      </c>
      <c r="C5568" s="355" t="s">
        <v>12450</v>
      </c>
      <c r="D5568" s="355" t="s">
        <v>12496</v>
      </c>
      <c r="E5568" s="355" t="s">
        <v>11216</v>
      </c>
      <c r="F5568" s="355" t="s">
        <v>11217</v>
      </c>
      <c r="G5568" s="355" t="s">
        <v>11218</v>
      </c>
      <c r="H5568" s="355">
        <v>33922</v>
      </c>
      <c r="I5568" s="355">
        <f t="shared" si="97"/>
        <v>12</v>
      </c>
      <c r="J5568" s="355">
        <v>33922</v>
      </c>
      <c r="K5568" s="355">
        <v>26</v>
      </c>
      <c r="L5568" s="355" t="s">
        <v>408</v>
      </c>
      <c r="M5568" s="355" t="s">
        <v>14179</v>
      </c>
    </row>
    <row r="5569" spans="1:13">
      <c r="A5569" s="355">
        <v>45644</v>
      </c>
      <c r="B5569" s="355" t="s">
        <v>12497</v>
      </c>
      <c r="C5569" s="355" t="s">
        <v>12498</v>
      </c>
      <c r="D5569" s="355" t="s">
        <v>12499</v>
      </c>
      <c r="E5569" s="355" t="s">
        <v>11216</v>
      </c>
      <c r="F5569" s="355" t="s">
        <v>11217</v>
      </c>
      <c r="G5569" s="355" t="s">
        <v>11218</v>
      </c>
      <c r="H5569" s="355">
        <v>39068</v>
      </c>
      <c r="I5569" s="355">
        <f t="shared" si="97"/>
        <v>12</v>
      </c>
      <c r="J5569" s="355">
        <v>39068</v>
      </c>
      <c r="K5569" s="355">
        <v>24</v>
      </c>
      <c r="L5569" s="355" t="s">
        <v>408</v>
      </c>
      <c r="M5569" s="355" t="s">
        <v>14180</v>
      </c>
    </row>
    <row r="5570" spans="1:13">
      <c r="A5570" s="355">
        <v>45644</v>
      </c>
      <c r="B5570" s="355" t="s">
        <v>12500</v>
      </c>
      <c r="C5570" s="355" t="s">
        <v>12501</v>
      </c>
      <c r="D5570" s="355" t="s">
        <v>12502</v>
      </c>
      <c r="E5570" s="355" t="s">
        <v>11216</v>
      </c>
      <c r="F5570" s="355" t="s">
        <v>11217</v>
      </c>
      <c r="G5570" s="355" t="s">
        <v>11218</v>
      </c>
      <c r="H5570" s="355">
        <v>36582</v>
      </c>
      <c r="I5570" s="355">
        <f t="shared" si="97"/>
        <v>12</v>
      </c>
      <c r="J5570" s="355">
        <v>36582</v>
      </c>
      <c r="K5570" s="355">
        <v>26</v>
      </c>
      <c r="L5570" s="355" t="s">
        <v>408</v>
      </c>
      <c r="M5570" s="355" t="s">
        <v>14181</v>
      </c>
    </row>
    <row r="5571" spans="1:13">
      <c r="A5571" s="355">
        <v>45646</v>
      </c>
      <c r="B5571" s="355" t="s">
        <v>12503</v>
      </c>
      <c r="C5571" s="355" t="s">
        <v>12504</v>
      </c>
      <c r="D5571" s="355" t="s">
        <v>12505</v>
      </c>
      <c r="E5571" s="355" t="s">
        <v>11216</v>
      </c>
      <c r="F5571" s="355" t="s">
        <v>11217</v>
      </c>
      <c r="G5571" s="355" t="s">
        <v>11218</v>
      </c>
      <c r="H5571" s="355">
        <v>37382</v>
      </c>
      <c r="I5571" s="355">
        <f t="shared" si="97"/>
        <v>12</v>
      </c>
      <c r="J5571" s="355">
        <v>37382</v>
      </c>
      <c r="K5571" s="355">
        <v>26</v>
      </c>
      <c r="L5571" s="355" t="s">
        <v>408</v>
      </c>
      <c r="M5571" s="355" t="s">
        <v>14182</v>
      </c>
    </row>
    <row r="5572" spans="1:13">
      <c r="A5572" s="355">
        <v>45652</v>
      </c>
      <c r="B5572" s="355" t="s">
        <v>12506</v>
      </c>
      <c r="C5572" s="355" t="s">
        <v>12401</v>
      </c>
      <c r="D5572" s="355" t="s">
        <v>12507</v>
      </c>
      <c r="E5572" s="355" t="s">
        <v>11216</v>
      </c>
      <c r="F5572" s="355" t="s">
        <v>11217</v>
      </c>
      <c r="G5572" s="355" t="s">
        <v>11218</v>
      </c>
      <c r="H5572" s="355">
        <v>36382</v>
      </c>
      <c r="I5572" s="355">
        <f t="shared" si="97"/>
        <v>12</v>
      </c>
      <c r="J5572" s="355">
        <v>36382</v>
      </c>
      <c r="K5572" s="355">
        <v>26</v>
      </c>
      <c r="L5572" s="355" t="s">
        <v>408</v>
      </c>
      <c r="M5572" s="355" t="s">
        <v>14183</v>
      </c>
    </row>
    <row r="5573" spans="1:13">
      <c r="A5573" s="355">
        <v>45656</v>
      </c>
      <c r="B5573" s="355" t="s">
        <v>12508</v>
      </c>
      <c r="C5573" s="355" t="s">
        <v>12509</v>
      </c>
      <c r="D5573" s="355" t="s">
        <v>12510</v>
      </c>
      <c r="E5573" s="355" t="s">
        <v>11216</v>
      </c>
      <c r="F5573" s="355" t="s">
        <v>11217</v>
      </c>
      <c r="G5573" s="355" t="s">
        <v>11218</v>
      </c>
      <c r="H5573" s="355">
        <v>35182</v>
      </c>
      <c r="I5573" s="355">
        <f t="shared" si="97"/>
        <v>12</v>
      </c>
      <c r="J5573" s="355">
        <v>35182</v>
      </c>
      <c r="K5573" s="355">
        <v>26</v>
      </c>
      <c r="L5573" s="355" t="s">
        <v>408</v>
      </c>
      <c r="M5573" s="355" t="s">
        <v>14184</v>
      </c>
    </row>
    <row r="5574" spans="1:13">
      <c r="A5574" s="355">
        <v>45637</v>
      </c>
      <c r="B5574" s="355" t="s">
        <v>12511</v>
      </c>
      <c r="C5574" s="355" t="s">
        <v>12512</v>
      </c>
      <c r="D5574" s="355" t="s">
        <v>12513</v>
      </c>
      <c r="E5574" s="355" t="s">
        <v>11219</v>
      </c>
      <c r="F5574" s="355" t="s">
        <v>11220</v>
      </c>
      <c r="G5574" s="355" t="s">
        <v>11218</v>
      </c>
      <c r="H5574" s="355">
        <v>42068</v>
      </c>
      <c r="I5574" s="355">
        <f t="shared" si="97"/>
        <v>12</v>
      </c>
      <c r="J5574" s="355">
        <v>42068</v>
      </c>
      <c r="K5574" s="355">
        <v>24</v>
      </c>
      <c r="L5574" s="355" t="s">
        <v>408</v>
      </c>
      <c r="M5574" s="355" t="s">
        <v>14185</v>
      </c>
    </row>
    <row r="5575" spans="1:13">
      <c r="A5575" s="355">
        <v>45635</v>
      </c>
      <c r="B5575" s="355" t="s">
        <v>12514</v>
      </c>
      <c r="C5575" s="355" t="s">
        <v>12515</v>
      </c>
      <c r="D5575" s="355" t="s">
        <v>12516</v>
      </c>
      <c r="E5575" s="355" t="s">
        <v>11219</v>
      </c>
      <c r="F5575" s="355" t="s">
        <v>11220</v>
      </c>
      <c r="G5575" s="355" t="s">
        <v>11218</v>
      </c>
      <c r="H5575" s="355">
        <v>41908</v>
      </c>
      <c r="I5575" s="355">
        <f t="shared" si="97"/>
        <v>12</v>
      </c>
      <c r="J5575" s="355">
        <v>41908</v>
      </c>
      <c r="K5575" s="355">
        <v>24</v>
      </c>
      <c r="L5575" s="355" t="s">
        <v>408</v>
      </c>
      <c r="M5575" s="355" t="s">
        <v>14186</v>
      </c>
    </row>
    <row r="5576" spans="1:13">
      <c r="A5576" s="355">
        <v>45637</v>
      </c>
      <c r="B5576" s="355" t="s">
        <v>12517</v>
      </c>
      <c r="C5576" s="355" t="s">
        <v>12518</v>
      </c>
      <c r="D5576" s="355" t="s">
        <v>12519</v>
      </c>
      <c r="E5576" s="355" t="s">
        <v>11219</v>
      </c>
      <c r="F5576" s="355" t="s">
        <v>11220</v>
      </c>
      <c r="G5576" s="355" t="s">
        <v>11218</v>
      </c>
      <c r="H5576" s="355">
        <v>41868</v>
      </c>
      <c r="I5576" s="355">
        <f t="shared" si="97"/>
        <v>12</v>
      </c>
      <c r="J5576" s="355">
        <v>41868</v>
      </c>
      <c r="K5576" s="355">
        <v>24</v>
      </c>
      <c r="L5576" s="355" t="s">
        <v>408</v>
      </c>
      <c r="M5576" s="355" t="s">
        <v>14187</v>
      </c>
    </row>
    <row r="5577" spans="1:13">
      <c r="A5577" s="355">
        <v>45638</v>
      </c>
      <c r="B5577" s="355" t="s">
        <v>12520</v>
      </c>
      <c r="C5577" s="355" t="s">
        <v>12521</v>
      </c>
      <c r="D5577" s="355" t="s">
        <v>12522</v>
      </c>
      <c r="E5577" s="355" t="s">
        <v>11219</v>
      </c>
      <c r="F5577" s="355" t="s">
        <v>11220</v>
      </c>
      <c r="G5577" s="355" t="s">
        <v>11218</v>
      </c>
      <c r="H5577" s="355">
        <v>34402</v>
      </c>
      <c r="I5577" s="355">
        <f t="shared" si="97"/>
        <v>12</v>
      </c>
      <c r="J5577" s="355">
        <v>34402</v>
      </c>
      <c r="K5577" s="355">
        <v>26</v>
      </c>
      <c r="L5577" s="355" t="s">
        <v>408</v>
      </c>
      <c r="M5577" s="355" t="s">
        <v>14188</v>
      </c>
    </row>
    <row r="5578" spans="1:13">
      <c r="A5578" s="355">
        <v>45639</v>
      </c>
      <c r="B5578" s="355" t="s">
        <v>12523</v>
      </c>
      <c r="C5578" s="355" t="s">
        <v>12524</v>
      </c>
      <c r="D5578" s="355" t="s">
        <v>12525</v>
      </c>
      <c r="E5578" s="355" t="s">
        <v>11219</v>
      </c>
      <c r="F5578" s="355" t="s">
        <v>11220</v>
      </c>
      <c r="G5578" s="355" t="s">
        <v>11218</v>
      </c>
      <c r="H5578" s="355">
        <v>33802</v>
      </c>
      <c r="I5578" s="355">
        <f t="shared" si="97"/>
        <v>12</v>
      </c>
      <c r="J5578" s="355">
        <v>33802</v>
      </c>
      <c r="K5578" s="355">
        <v>26</v>
      </c>
      <c r="L5578" s="355" t="s">
        <v>408</v>
      </c>
      <c r="M5578" s="355" t="s">
        <v>14189</v>
      </c>
    </row>
    <row r="5579" spans="1:13">
      <c r="A5579" s="355">
        <v>45639</v>
      </c>
      <c r="B5579" s="355" t="s">
        <v>12526</v>
      </c>
      <c r="C5579" s="355" t="s">
        <v>12527</v>
      </c>
      <c r="D5579" s="355" t="s">
        <v>12528</v>
      </c>
      <c r="E5579" s="355" t="s">
        <v>11219</v>
      </c>
      <c r="F5579" s="355" t="s">
        <v>11220</v>
      </c>
      <c r="G5579" s="355" t="s">
        <v>11218</v>
      </c>
      <c r="H5579" s="355">
        <v>34102</v>
      </c>
      <c r="I5579" s="355">
        <f t="shared" si="97"/>
        <v>12</v>
      </c>
      <c r="J5579" s="355">
        <v>34102</v>
      </c>
      <c r="K5579" s="355">
        <v>26</v>
      </c>
      <c r="L5579" s="355" t="s">
        <v>408</v>
      </c>
      <c r="M5579" s="355" t="s">
        <v>14190</v>
      </c>
    </row>
    <row r="5580" spans="1:13">
      <c r="A5580" s="355">
        <v>45640</v>
      </c>
      <c r="B5580" s="355" t="s">
        <v>12529</v>
      </c>
      <c r="C5580" s="355" t="s">
        <v>12383</v>
      </c>
      <c r="D5580" s="355" t="s">
        <v>12530</v>
      </c>
      <c r="E5580" s="355" t="s">
        <v>11219</v>
      </c>
      <c r="F5580" s="355" t="s">
        <v>11220</v>
      </c>
      <c r="G5580" s="355" t="s">
        <v>11218</v>
      </c>
      <c r="H5580" s="355">
        <v>34902</v>
      </c>
      <c r="I5580" s="355">
        <f t="shared" si="97"/>
        <v>12</v>
      </c>
      <c r="J5580" s="355">
        <v>34902</v>
      </c>
      <c r="K5580" s="355">
        <v>26</v>
      </c>
      <c r="L5580" s="355" t="s">
        <v>408</v>
      </c>
      <c r="M5580" s="355" t="s">
        <v>14191</v>
      </c>
    </row>
    <row r="5581" spans="1:13">
      <c r="A5581" s="355">
        <v>45643</v>
      </c>
      <c r="B5581" s="355" t="s">
        <v>12531</v>
      </c>
      <c r="C5581" s="355" t="s">
        <v>12532</v>
      </c>
      <c r="D5581" s="355" t="s">
        <v>12533</v>
      </c>
      <c r="E5581" s="355" t="s">
        <v>11219</v>
      </c>
      <c r="F5581" s="355" t="s">
        <v>11220</v>
      </c>
      <c r="G5581" s="355" t="s">
        <v>11218</v>
      </c>
      <c r="H5581" s="355">
        <v>34402</v>
      </c>
      <c r="I5581" s="355">
        <f t="shared" si="97"/>
        <v>12</v>
      </c>
      <c r="J5581" s="355">
        <v>34402</v>
      </c>
      <c r="K5581" s="355">
        <v>26</v>
      </c>
      <c r="L5581" s="355" t="s">
        <v>408</v>
      </c>
      <c r="M5581" s="355" t="s">
        <v>14192</v>
      </c>
    </row>
    <row r="5582" spans="1:13">
      <c r="A5582" s="355">
        <v>45644</v>
      </c>
      <c r="B5582" s="355" t="s">
        <v>12534</v>
      </c>
      <c r="C5582" s="355" t="s">
        <v>12467</v>
      </c>
      <c r="D5582" s="355" t="s">
        <v>12535</v>
      </c>
      <c r="E5582" s="355" t="s">
        <v>11219</v>
      </c>
      <c r="F5582" s="355" t="s">
        <v>11220</v>
      </c>
      <c r="G5582" s="355" t="s">
        <v>11218</v>
      </c>
      <c r="H5582" s="355">
        <v>41194</v>
      </c>
      <c r="I5582" s="355">
        <f t="shared" si="97"/>
        <v>12</v>
      </c>
      <c r="J5582" s="355">
        <v>41194</v>
      </c>
      <c r="K5582" s="355">
        <v>22</v>
      </c>
      <c r="L5582" s="355" t="s">
        <v>408</v>
      </c>
      <c r="M5582" s="355" t="s">
        <v>14193</v>
      </c>
    </row>
    <row r="5583" spans="1:13">
      <c r="A5583" s="355">
        <v>45644</v>
      </c>
      <c r="B5583" s="355" t="s">
        <v>12536</v>
      </c>
      <c r="C5583" s="355" t="s">
        <v>12537</v>
      </c>
      <c r="D5583" s="355" t="s">
        <v>12538</v>
      </c>
      <c r="E5583" s="355" t="s">
        <v>11219</v>
      </c>
      <c r="F5583" s="355" t="s">
        <v>11220</v>
      </c>
      <c r="G5583" s="355" t="s">
        <v>11218</v>
      </c>
      <c r="H5583" s="355">
        <v>37882</v>
      </c>
      <c r="I5583" s="355">
        <f t="shared" si="97"/>
        <v>12</v>
      </c>
      <c r="J5583" s="355">
        <v>37882</v>
      </c>
      <c r="K5583" s="355">
        <v>26</v>
      </c>
      <c r="L5583" s="355" t="s">
        <v>408</v>
      </c>
      <c r="M5583" s="355" t="s">
        <v>14194</v>
      </c>
    </row>
    <row r="5584" spans="1:13">
      <c r="A5584" s="355">
        <v>45645</v>
      </c>
      <c r="B5584" s="355" t="s">
        <v>12539</v>
      </c>
      <c r="C5584" s="355" t="s">
        <v>12540</v>
      </c>
      <c r="D5584" s="355" t="s">
        <v>12541</v>
      </c>
      <c r="E5584" s="355" t="s">
        <v>11219</v>
      </c>
      <c r="F5584" s="355" t="s">
        <v>11220</v>
      </c>
      <c r="G5584" s="355" t="s">
        <v>11218</v>
      </c>
      <c r="H5584" s="355">
        <v>33488</v>
      </c>
      <c r="I5584" s="355">
        <f t="shared" si="97"/>
        <v>12</v>
      </c>
      <c r="J5584" s="355">
        <v>33488</v>
      </c>
      <c r="K5584" s="355">
        <v>24</v>
      </c>
      <c r="L5584" s="355" t="s">
        <v>408</v>
      </c>
      <c r="M5584" s="355" t="s">
        <v>14195</v>
      </c>
    </row>
    <row r="5585" spans="1:13">
      <c r="A5585" s="355">
        <v>45646</v>
      </c>
      <c r="B5585" s="355" t="s">
        <v>12542</v>
      </c>
      <c r="C5585" s="355" t="s">
        <v>12377</v>
      </c>
      <c r="D5585" s="355" t="s">
        <v>12543</v>
      </c>
      <c r="E5585" s="355" t="s">
        <v>11219</v>
      </c>
      <c r="F5585" s="355" t="s">
        <v>11220</v>
      </c>
      <c r="G5585" s="355" t="s">
        <v>11218</v>
      </c>
      <c r="H5585" s="355">
        <v>33448</v>
      </c>
      <c r="I5585" s="355">
        <f t="shared" si="97"/>
        <v>12</v>
      </c>
      <c r="J5585" s="355">
        <v>33448</v>
      </c>
      <c r="K5585" s="355">
        <v>24</v>
      </c>
      <c r="L5585" s="355" t="s">
        <v>408</v>
      </c>
      <c r="M5585" s="355" t="s">
        <v>14196</v>
      </c>
    </row>
    <row r="5586" spans="1:13">
      <c r="A5586" s="355">
        <v>45649</v>
      </c>
      <c r="B5586" s="355" t="s">
        <v>12544</v>
      </c>
      <c r="C5586" s="355" t="s">
        <v>12545</v>
      </c>
      <c r="D5586" s="355" t="s">
        <v>12546</v>
      </c>
      <c r="E5586" s="355" t="s">
        <v>11219</v>
      </c>
      <c r="F5586" s="355" t="s">
        <v>11220</v>
      </c>
      <c r="G5586" s="355" t="s">
        <v>11218</v>
      </c>
      <c r="H5586" s="355">
        <v>35642</v>
      </c>
      <c r="I5586" s="355">
        <f t="shared" si="97"/>
        <v>12</v>
      </c>
      <c r="J5586" s="355">
        <v>35642</v>
      </c>
      <c r="K5586" s="355">
        <v>26</v>
      </c>
      <c r="L5586" s="355" t="s">
        <v>408</v>
      </c>
      <c r="M5586" s="355" t="s">
        <v>14197</v>
      </c>
    </row>
    <row r="5587" spans="1:13">
      <c r="A5587" s="355">
        <v>45652</v>
      </c>
      <c r="B5587" s="355" t="s">
        <v>12547</v>
      </c>
      <c r="C5587" s="355" t="s">
        <v>12548</v>
      </c>
      <c r="D5587" s="355" t="s">
        <v>12549</v>
      </c>
      <c r="E5587" s="355" t="s">
        <v>11219</v>
      </c>
      <c r="F5587" s="355" t="s">
        <v>11220</v>
      </c>
      <c r="G5587" s="355" t="s">
        <v>11218</v>
      </c>
      <c r="H5587" s="355">
        <v>35862</v>
      </c>
      <c r="I5587" s="355">
        <f t="shared" si="97"/>
        <v>12</v>
      </c>
      <c r="J5587" s="355">
        <v>35862</v>
      </c>
      <c r="K5587" s="355">
        <v>26</v>
      </c>
      <c r="L5587" s="355" t="s">
        <v>408</v>
      </c>
      <c r="M5587" s="355" t="s">
        <v>14198</v>
      </c>
    </row>
    <row r="5588" spans="1:13">
      <c r="A5588" s="355">
        <v>45656</v>
      </c>
      <c r="B5588" s="355" t="s">
        <v>12550</v>
      </c>
      <c r="C5588" s="355" t="s">
        <v>12551</v>
      </c>
      <c r="D5588" s="355" t="s">
        <v>12552</v>
      </c>
      <c r="E5588" s="355" t="s">
        <v>11219</v>
      </c>
      <c r="F5588" s="355" t="s">
        <v>11220</v>
      </c>
      <c r="G5588" s="355" t="s">
        <v>11218</v>
      </c>
      <c r="H5588" s="355">
        <v>34782</v>
      </c>
      <c r="I5588" s="355">
        <f t="shared" si="97"/>
        <v>12</v>
      </c>
      <c r="J5588" s="355">
        <v>34782</v>
      </c>
      <c r="K5588" s="355">
        <v>26</v>
      </c>
      <c r="L5588" s="355" t="s">
        <v>408</v>
      </c>
      <c r="M5588" s="355" t="s">
        <v>14199</v>
      </c>
    </row>
    <row r="5589" spans="1:13">
      <c r="A5589" s="355">
        <v>45656</v>
      </c>
      <c r="B5589" s="355" t="s">
        <v>12553</v>
      </c>
      <c r="C5589" s="355" t="s">
        <v>12554</v>
      </c>
      <c r="D5589" s="355" t="s">
        <v>12555</v>
      </c>
      <c r="E5589" s="355" t="s">
        <v>11219</v>
      </c>
      <c r="F5589" s="355" t="s">
        <v>11220</v>
      </c>
      <c r="G5589" s="355" t="s">
        <v>11218</v>
      </c>
      <c r="H5589" s="355">
        <v>35942</v>
      </c>
      <c r="I5589" s="355">
        <f t="shared" si="97"/>
        <v>12</v>
      </c>
      <c r="J5589" s="355">
        <v>35942</v>
      </c>
      <c r="K5589" s="355">
        <v>26</v>
      </c>
      <c r="L5589" s="355" t="s">
        <v>408</v>
      </c>
      <c r="M5589" s="355" t="s">
        <v>14200</v>
      </c>
    </row>
    <row r="5590" spans="1:13">
      <c r="A5590" s="355">
        <v>45656</v>
      </c>
      <c r="B5590" s="355" t="s">
        <v>12556</v>
      </c>
      <c r="C5590" s="355" t="s">
        <v>12557</v>
      </c>
      <c r="D5590" s="355" t="s">
        <v>12558</v>
      </c>
      <c r="E5590" s="355" t="s">
        <v>12275</v>
      </c>
      <c r="F5590" s="355" t="s">
        <v>12276</v>
      </c>
      <c r="G5590" s="355" t="s">
        <v>11218</v>
      </c>
      <c r="H5590" s="355">
        <v>36102</v>
      </c>
      <c r="I5590" s="355">
        <f t="shared" si="97"/>
        <v>12</v>
      </c>
      <c r="J5590" s="355">
        <v>36102</v>
      </c>
      <c r="K5590" s="355">
        <v>26</v>
      </c>
      <c r="L5590" s="355" t="s">
        <v>408</v>
      </c>
      <c r="M5590" s="355" t="s">
        <v>14201</v>
      </c>
    </row>
    <row r="5591" spans="1:13">
      <c r="A5591" s="355">
        <v>45656</v>
      </c>
      <c r="B5591" s="355" t="s">
        <v>12559</v>
      </c>
      <c r="C5591" s="355" t="s">
        <v>12493</v>
      </c>
      <c r="D5591" s="355" t="s">
        <v>12560</v>
      </c>
      <c r="E5591" s="355" t="s">
        <v>12275</v>
      </c>
      <c r="F5591" s="355" t="s">
        <v>12276</v>
      </c>
      <c r="G5591" s="355" t="s">
        <v>11218</v>
      </c>
      <c r="H5591" s="355">
        <v>35662</v>
      </c>
      <c r="I5591" s="355">
        <f t="shared" si="97"/>
        <v>12</v>
      </c>
      <c r="J5591" s="355">
        <v>35662</v>
      </c>
      <c r="K5591" s="355">
        <v>26</v>
      </c>
      <c r="L5591" s="355" t="s">
        <v>408</v>
      </c>
      <c r="M5591" s="355" t="s">
        <v>14202</v>
      </c>
    </row>
    <row r="5592" spans="1:13">
      <c r="A5592" s="355">
        <v>45352</v>
      </c>
      <c r="B5592" s="355" t="s">
        <v>12561</v>
      </c>
      <c r="C5592" s="355" t="s">
        <v>300</v>
      </c>
      <c r="D5592" s="355" t="s">
        <v>12562</v>
      </c>
      <c r="E5592" s="355" t="s">
        <v>11425</v>
      </c>
      <c r="F5592" s="355" t="s">
        <v>11426</v>
      </c>
      <c r="G5592" s="355" t="s">
        <v>11218</v>
      </c>
      <c r="H5592" s="355">
        <v>-35340</v>
      </c>
      <c r="I5592" s="355">
        <f t="shared" si="97"/>
        <v>3</v>
      </c>
      <c r="J5592" s="355">
        <v>-35340</v>
      </c>
      <c r="K5592" s="355">
        <v>20</v>
      </c>
      <c r="L5592" s="355" t="s">
        <v>300</v>
      </c>
      <c r="M5592" s="355" t="s">
        <v>13812</v>
      </c>
    </row>
    <row r="5593" spans="1:13">
      <c r="A5593" s="355">
        <v>45352</v>
      </c>
      <c r="B5593" s="355" t="s">
        <v>12563</v>
      </c>
      <c r="C5593" s="355" t="s">
        <v>300</v>
      </c>
      <c r="D5593" s="355" t="s">
        <v>12564</v>
      </c>
      <c r="E5593" s="355" t="s">
        <v>11425</v>
      </c>
      <c r="F5593" s="355" t="s">
        <v>11426</v>
      </c>
      <c r="G5593" s="355" t="s">
        <v>11218</v>
      </c>
      <c r="H5593" s="355">
        <v>-34600</v>
      </c>
      <c r="I5593" s="355">
        <f t="shared" si="97"/>
        <v>3</v>
      </c>
      <c r="J5593" s="355">
        <v>-34600</v>
      </c>
      <c r="K5593" s="355">
        <v>20</v>
      </c>
      <c r="L5593" s="355" t="s">
        <v>300</v>
      </c>
      <c r="M5593" s="355" t="s">
        <v>13814</v>
      </c>
    </row>
    <row r="5594" spans="1:13">
      <c r="A5594" s="355">
        <v>45352</v>
      </c>
      <c r="B5594" s="355" t="s">
        <v>12565</v>
      </c>
      <c r="C5594" s="355" t="s">
        <v>300</v>
      </c>
      <c r="D5594" s="355" t="s">
        <v>12566</v>
      </c>
      <c r="E5594" s="355" t="s">
        <v>11425</v>
      </c>
      <c r="F5594" s="355" t="s">
        <v>11426</v>
      </c>
      <c r="G5594" s="355" t="s">
        <v>11218</v>
      </c>
      <c r="H5594" s="355">
        <v>-35580</v>
      </c>
      <c r="I5594" s="355">
        <f t="shared" si="97"/>
        <v>3</v>
      </c>
      <c r="J5594" s="355">
        <v>-35580</v>
      </c>
      <c r="K5594" s="355">
        <v>20</v>
      </c>
      <c r="L5594" s="355" t="s">
        <v>300</v>
      </c>
      <c r="M5594" s="355" t="s">
        <v>13815</v>
      </c>
    </row>
    <row r="5595" spans="1:13">
      <c r="A5595" s="355">
        <v>45352</v>
      </c>
      <c r="B5595" s="355" t="s">
        <v>12567</v>
      </c>
      <c r="C5595" s="355" t="s">
        <v>300</v>
      </c>
      <c r="D5595" s="355" t="s">
        <v>12568</v>
      </c>
      <c r="E5595" s="355" t="s">
        <v>11425</v>
      </c>
      <c r="F5595" s="355" t="s">
        <v>11426</v>
      </c>
      <c r="G5595" s="355" t="s">
        <v>11218</v>
      </c>
      <c r="H5595" s="355">
        <v>-35620</v>
      </c>
      <c r="I5595" s="355">
        <f t="shared" si="97"/>
        <v>3</v>
      </c>
      <c r="J5595" s="355">
        <v>-35620</v>
      </c>
      <c r="K5595" s="355">
        <v>20</v>
      </c>
      <c r="L5595" s="355" t="s">
        <v>300</v>
      </c>
      <c r="M5595" s="355" t="s">
        <v>13816</v>
      </c>
    </row>
    <row r="5596" spans="1:13">
      <c r="A5596" s="355">
        <v>45352</v>
      </c>
      <c r="B5596" s="355" t="s">
        <v>12569</v>
      </c>
      <c r="C5596" s="355" t="s">
        <v>300</v>
      </c>
      <c r="D5596" s="355" t="s">
        <v>12570</v>
      </c>
      <c r="E5596" s="355" t="s">
        <v>11425</v>
      </c>
      <c r="F5596" s="355" t="s">
        <v>11426</v>
      </c>
      <c r="G5596" s="355" t="s">
        <v>11218</v>
      </c>
      <c r="H5596" s="355">
        <v>-36340</v>
      </c>
      <c r="I5596" s="355">
        <f t="shared" si="97"/>
        <v>3</v>
      </c>
      <c r="J5596" s="355">
        <v>-36340</v>
      </c>
      <c r="K5596" s="355">
        <v>20</v>
      </c>
      <c r="L5596" s="355" t="s">
        <v>300</v>
      </c>
      <c r="M5596" s="355" t="s">
        <v>13817</v>
      </c>
    </row>
    <row r="5597" spans="1:13">
      <c r="A5597" s="355">
        <v>45352</v>
      </c>
      <c r="B5597" s="355" t="s">
        <v>12571</v>
      </c>
      <c r="C5597" s="355" t="s">
        <v>300</v>
      </c>
      <c r="D5597" s="355" t="s">
        <v>12572</v>
      </c>
      <c r="E5597" s="355" t="s">
        <v>11425</v>
      </c>
      <c r="F5597" s="355" t="s">
        <v>11426</v>
      </c>
      <c r="G5597" s="355" t="s">
        <v>11218</v>
      </c>
      <c r="H5597" s="355">
        <v>-35700</v>
      </c>
      <c r="I5597" s="355">
        <f t="shared" si="97"/>
        <v>3</v>
      </c>
      <c r="J5597" s="355">
        <v>-35700</v>
      </c>
      <c r="K5597" s="355">
        <v>20</v>
      </c>
      <c r="L5597" s="355" t="s">
        <v>300</v>
      </c>
      <c r="M5597" s="355" t="s">
        <v>13818</v>
      </c>
    </row>
    <row r="5598" spans="1:13">
      <c r="A5598" s="355">
        <v>45299</v>
      </c>
      <c r="B5598" s="355" t="s">
        <v>12575</v>
      </c>
      <c r="C5598" s="355" t="s">
        <v>410</v>
      </c>
      <c r="D5598" s="355" t="s">
        <v>12576</v>
      </c>
      <c r="E5598" s="355" t="s">
        <v>12574</v>
      </c>
      <c r="F5598" s="355" t="s">
        <v>438</v>
      </c>
      <c r="G5598" s="355" t="s">
        <v>12573</v>
      </c>
      <c r="H5598" s="355">
        <v>18556</v>
      </c>
      <c r="I5598" s="355">
        <f t="shared" si="97"/>
        <v>1</v>
      </c>
      <c r="J5598" s="355">
        <v>18556</v>
      </c>
      <c r="K5598" s="355">
        <v>5</v>
      </c>
      <c r="L5598" s="355" t="s">
        <v>300</v>
      </c>
      <c r="M5598" s="355" t="s">
        <v>300</v>
      </c>
    </row>
    <row r="5599" spans="1:13">
      <c r="A5599" s="355">
        <v>45309</v>
      </c>
      <c r="B5599" s="355" t="s">
        <v>12577</v>
      </c>
      <c r="C5599" s="355" t="s">
        <v>442</v>
      </c>
      <c r="D5599" s="355" t="s">
        <v>12578</v>
      </c>
      <c r="E5599" s="355" t="s">
        <v>12574</v>
      </c>
      <c r="F5599" s="355" t="s">
        <v>438</v>
      </c>
      <c r="G5599" s="355" t="s">
        <v>12573</v>
      </c>
      <c r="H5599" s="355">
        <v>13358</v>
      </c>
      <c r="I5599" s="355">
        <f t="shared" si="97"/>
        <v>1</v>
      </c>
      <c r="J5599" s="355">
        <v>13358</v>
      </c>
      <c r="K5599" s="355">
        <v>4</v>
      </c>
      <c r="L5599" s="355" t="s">
        <v>300</v>
      </c>
      <c r="M5599" s="355" t="s">
        <v>300</v>
      </c>
    </row>
    <row r="5600" spans="1:13">
      <c r="A5600" s="355">
        <v>45320</v>
      </c>
      <c r="B5600" s="355" t="s">
        <v>12579</v>
      </c>
      <c r="C5600" s="355" t="s">
        <v>453</v>
      </c>
      <c r="D5600" s="355" t="s">
        <v>12580</v>
      </c>
      <c r="E5600" s="355" t="s">
        <v>12574</v>
      </c>
      <c r="F5600" s="355" t="s">
        <v>438</v>
      </c>
      <c r="G5600" s="355" t="s">
        <v>12573</v>
      </c>
      <c r="H5600" s="355">
        <v>9654</v>
      </c>
      <c r="I5600" s="355">
        <f t="shared" si="97"/>
        <v>1</v>
      </c>
      <c r="J5600" s="355">
        <v>9654</v>
      </c>
      <c r="K5600" s="355">
        <v>1</v>
      </c>
      <c r="L5600" s="355" t="s">
        <v>300</v>
      </c>
      <c r="M5600" s="355" t="s">
        <v>300</v>
      </c>
    </row>
    <row r="5601" spans="1:13">
      <c r="A5601" s="355">
        <v>45314</v>
      </c>
      <c r="B5601" s="355" t="s">
        <v>12581</v>
      </c>
      <c r="C5601" s="355" t="s">
        <v>440</v>
      </c>
      <c r="D5601" s="355" t="s">
        <v>12582</v>
      </c>
      <c r="E5601" s="355" t="s">
        <v>12574</v>
      </c>
      <c r="F5601" s="355" t="s">
        <v>438</v>
      </c>
      <c r="G5601" s="355" t="s">
        <v>12573</v>
      </c>
      <c r="H5601" s="355">
        <v>2800</v>
      </c>
      <c r="I5601" s="355">
        <f t="shared" si="97"/>
        <v>1</v>
      </c>
      <c r="J5601" s="355">
        <v>2800</v>
      </c>
      <c r="K5601" s="355">
        <v>1</v>
      </c>
      <c r="L5601" s="355" t="s">
        <v>300</v>
      </c>
      <c r="M5601" s="355" t="s">
        <v>300</v>
      </c>
    </row>
    <row r="5602" spans="1:13">
      <c r="A5602" s="355">
        <v>45320</v>
      </c>
      <c r="B5602" s="355" t="s">
        <v>12583</v>
      </c>
      <c r="C5602" s="355" t="s">
        <v>415</v>
      </c>
      <c r="D5602" s="355" t="s">
        <v>12584</v>
      </c>
      <c r="E5602" s="355" t="s">
        <v>405</v>
      </c>
      <c r="F5602" s="355" t="s">
        <v>406</v>
      </c>
      <c r="G5602" s="355" t="s">
        <v>12573</v>
      </c>
      <c r="H5602" s="355">
        <v>15950</v>
      </c>
      <c r="I5602" s="355">
        <f t="shared" si="97"/>
        <v>1</v>
      </c>
      <c r="J5602" s="355">
        <v>15950</v>
      </c>
      <c r="K5602" s="355">
        <v>21</v>
      </c>
      <c r="L5602" s="355" t="s">
        <v>300</v>
      </c>
      <c r="M5602" s="355" t="s">
        <v>300</v>
      </c>
    </row>
    <row r="5603" spans="1:13">
      <c r="A5603" s="355">
        <v>45320</v>
      </c>
      <c r="B5603" s="355" t="s">
        <v>12585</v>
      </c>
      <c r="C5603" s="355" t="s">
        <v>404</v>
      </c>
      <c r="D5603" s="355" t="s">
        <v>12586</v>
      </c>
      <c r="E5603" s="355" t="s">
        <v>405</v>
      </c>
      <c r="F5603" s="355" t="s">
        <v>406</v>
      </c>
      <c r="G5603" s="355" t="s">
        <v>12573</v>
      </c>
      <c r="H5603" s="355">
        <v>5078</v>
      </c>
      <c r="I5603" s="355">
        <f t="shared" si="97"/>
        <v>1</v>
      </c>
      <c r="J5603" s="355">
        <v>5078</v>
      </c>
      <c r="K5603" s="355">
        <v>7</v>
      </c>
      <c r="L5603" s="355" t="s">
        <v>300</v>
      </c>
      <c r="M5603" s="355" t="s">
        <v>300</v>
      </c>
    </row>
    <row r="5604" spans="1:13">
      <c r="A5604" s="355">
        <v>45334</v>
      </c>
      <c r="B5604" s="355" t="s">
        <v>12587</v>
      </c>
      <c r="C5604" s="355" t="s">
        <v>442</v>
      </c>
      <c r="D5604" s="355" t="s">
        <v>12588</v>
      </c>
      <c r="E5604" s="355" t="s">
        <v>12574</v>
      </c>
      <c r="F5604" s="355" t="s">
        <v>438</v>
      </c>
      <c r="G5604" s="355" t="s">
        <v>12573</v>
      </c>
      <c r="H5604" s="355">
        <v>7676</v>
      </c>
      <c r="I5604" s="355">
        <f t="shared" si="97"/>
        <v>2</v>
      </c>
      <c r="J5604" s="355">
        <v>7676</v>
      </c>
      <c r="K5604" s="355">
        <v>5</v>
      </c>
      <c r="L5604" s="355" t="s">
        <v>300</v>
      </c>
      <c r="M5604" s="355" t="s">
        <v>300</v>
      </c>
    </row>
    <row r="5605" spans="1:13">
      <c r="A5605" s="355">
        <v>45335</v>
      </c>
      <c r="B5605" s="355" t="s">
        <v>12589</v>
      </c>
      <c r="C5605" s="355" t="s">
        <v>440</v>
      </c>
      <c r="D5605" s="355" t="s">
        <v>12590</v>
      </c>
      <c r="E5605" s="355" t="s">
        <v>12574</v>
      </c>
      <c r="F5605" s="355" t="s">
        <v>438</v>
      </c>
      <c r="G5605" s="355" t="s">
        <v>12573</v>
      </c>
      <c r="H5605" s="355">
        <v>11664</v>
      </c>
      <c r="I5605" s="355">
        <f t="shared" si="97"/>
        <v>2</v>
      </c>
      <c r="J5605" s="355">
        <v>11664</v>
      </c>
      <c r="K5605" s="355">
        <v>4</v>
      </c>
      <c r="L5605" s="355" t="s">
        <v>300</v>
      </c>
      <c r="M5605" s="355" t="s">
        <v>300</v>
      </c>
    </row>
    <row r="5606" spans="1:13">
      <c r="A5606" s="355">
        <v>45335</v>
      </c>
      <c r="B5606" s="355" t="s">
        <v>12591</v>
      </c>
      <c r="C5606" s="355" t="s">
        <v>442</v>
      </c>
      <c r="D5606" s="355" t="s">
        <v>12592</v>
      </c>
      <c r="E5606" s="355" t="s">
        <v>12574</v>
      </c>
      <c r="F5606" s="355" t="s">
        <v>438</v>
      </c>
      <c r="G5606" s="355" t="s">
        <v>12573</v>
      </c>
      <c r="H5606" s="355">
        <v>6512</v>
      </c>
      <c r="I5606" s="355">
        <f t="shared" si="97"/>
        <v>2</v>
      </c>
      <c r="J5606" s="355">
        <v>6512</v>
      </c>
      <c r="K5606" s="355">
        <v>2</v>
      </c>
      <c r="L5606" s="355" t="s">
        <v>300</v>
      </c>
      <c r="M5606" s="355" t="s">
        <v>300</v>
      </c>
    </row>
    <row r="5607" spans="1:13">
      <c r="A5607" s="355">
        <v>45348</v>
      </c>
      <c r="B5607" s="355" t="s">
        <v>12593</v>
      </c>
      <c r="C5607" s="355" t="s">
        <v>410</v>
      </c>
      <c r="D5607" s="355" t="s">
        <v>12594</v>
      </c>
      <c r="E5607" s="355" t="s">
        <v>12574</v>
      </c>
      <c r="F5607" s="355" t="s">
        <v>438</v>
      </c>
      <c r="G5607" s="355" t="s">
        <v>12573</v>
      </c>
      <c r="H5607" s="355">
        <v>6468</v>
      </c>
      <c r="I5607" s="355">
        <f t="shared" si="97"/>
        <v>2</v>
      </c>
      <c r="J5607" s="355">
        <v>6468</v>
      </c>
      <c r="K5607" s="355">
        <v>2</v>
      </c>
      <c r="L5607" s="355" t="s">
        <v>300</v>
      </c>
      <c r="M5607" s="355" t="s">
        <v>300</v>
      </c>
    </row>
    <row r="5608" spans="1:13">
      <c r="A5608" s="355">
        <v>45348</v>
      </c>
      <c r="B5608" s="355" t="s">
        <v>12595</v>
      </c>
      <c r="C5608" s="355" t="s">
        <v>404</v>
      </c>
      <c r="D5608" s="355" t="s">
        <v>12596</v>
      </c>
      <c r="E5608" s="355" t="s">
        <v>12574</v>
      </c>
      <c r="F5608" s="355" t="s">
        <v>438</v>
      </c>
      <c r="G5608" s="355" t="s">
        <v>12573</v>
      </c>
      <c r="H5608" s="355">
        <v>12776</v>
      </c>
      <c r="I5608" s="355">
        <f t="shared" si="97"/>
        <v>2</v>
      </c>
      <c r="J5608" s="355">
        <v>12776</v>
      </c>
      <c r="K5608" s="355">
        <v>4</v>
      </c>
      <c r="L5608" s="355" t="s">
        <v>300</v>
      </c>
      <c r="M5608" s="355" t="s">
        <v>300</v>
      </c>
    </row>
    <row r="5609" spans="1:13">
      <c r="A5609" s="355">
        <v>45348</v>
      </c>
      <c r="B5609" s="355" t="s">
        <v>12597</v>
      </c>
      <c r="C5609" s="355" t="s">
        <v>442</v>
      </c>
      <c r="D5609" s="355" t="s">
        <v>12598</v>
      </c>
      <c r="E5609" s="355" t="s">
        <v>12574</v>
      </c>
      <c r="F5609" s="355" t="s">
        <v>438</v>
      </c>
      <c r="G5609" s="355" t="s">
        <v>12573</v>
      </c>
      <c r="H5609" s="355">
        <v>7061</v>
      </c>
      <c r="I5609" s="355">
        <f t="shared" si="97"/>
        <v>2</v>
      </c>
      <c r="J5609" s="355">
        <v>7061</v>
      </c>
      <c r="K5609" s="355">
        <v>5</v>
      </c>
      <c r="L5609" s="355" t="s">
        <v>300</v>
      </c>
      <c r="M5609" s="355" t="s">
        <v>300</v>
      </c>
    </row>
    <row r="5610" spans="1:13">
      <c r="A5610" s="355">
        <v>45415</v>
      </c>
      <c r="B5610" s="355" t="s">
        <v>12599</v>
      </c>
      <c r="C5610" s="355" t="s">
        <v>409</v>
      </c>
      <c r="D5610" s="355" t="s">
        <v>12600</v>
      </c>
      <c r="E5610" s="355" t="s">
        <v>12574</v>
      </c>
      <c r="F5610" s="355" t="s">
        <v>438</v>
      </c>
      <c r="G5610" s="355" t="s">
        <v>12573</v>
      </c>
      <c r="H5610" s="355">
        <v>4462</v>
      </c>
      <c r="I5610" s="355">
        <f t="shared" si="97"/>
        <v>5</v>
      </c>
      <c r="J5610" s="355">
        <v>4462</v>
      </c>
      <c r="K5610" s="355">
        <v>3</v>
      </c>
      <c r="L5610" s="355" t="s">
        <v>300</v>
      </c>
      <c r="M5610" s="355" t="s">
        <v>300</v>
      </c>
    </row>
    <row r="5611" spans="1:13">
      <c r="A5611" s="355">
        <v>45418</v>
      </c>
      <c r="B5611" s="355" t="s">
        <v>12601</v>
      </c>
      <c r="C5611" s="355" t="s">
        <v>404</v>
      </c>
      <c r="D5611" s="355" t="s">
        <v>12602</v>
      </c>
      <c r="E5611" s="355" t="s">
        <v>12574</v>
      </c>
      <c r="F5611" s="355" t="s">
        <v>438</v>
      </c>
      <c r="G5611" s="355" t="s">
        <v>12573</v>
      </c>
      <c r="H5611" s="355">
        <v>10941</v>
      </c>
      <c r="I5611" s="355">
        <f t="shared" si="97"/>
        <v>5</v>
      </c>
      <c r="J5611" s="355">
        <v>10941</v>
      </c>
      <c r="K5611" s="355">
        <v>3</v>
      </c>
      <c r="L5611" s="355" t="s">
        <v>300</v>
      </c>
      <c r="M5611" s="355" t="s">
        <v>300</v>
      </c>
    </row>
    <row r="5612" spans="1:13">
      <c r="A5612" s="355">
        <v>45432</v>
      </c>
      <c r="B5612" s="355" t="s">
        <v>12603</v>
      </c>
      <c r="C5612" s="355" t="s">
        <v>410</v>
      </c>
      <c r="D5612" s="355" t="s">
        <v>12604</v>
      </c>
      <c r="E5612" s="355" t="s">
        <v>12574</v>
      </c>
      <c r="F5612" s="355" t="s">
        <v>438</v>
      </c>
      <c r="G5612" s="355" t="s">
        <v>12573</v>
      </c>
      <c r="H5612" s="355">
        <v>10648</v>
      </c>
      <c r="I5612" s="355">
        <f t="shared" si="97"/>
        <v>5</v>
      </c>
      <c r="J5612" s="355">
        <v>10648</v>
      </c>
      <c r="K5612" s="355">
        <v>3</v>
      </c>
      <c r="L5612" s="355" t="s">
        <v>300</v>
      </c>
      <c r="M5612" s="355" t="s">
        <v>300</v>
      </c>
    </row>
    <row r="5613" spans="1:13">
      <c r="A5613" s="355">
        <v>45422</v>
      </c>
      <c r="B5613" s="355" t="s">
        <v>12605</v>
      </c>
      <c r="C5613" s="355" t="s">
        <v>12606</v>
      </c>
      <c r="D5613" s="355" t="s">
        <v>12607</v>
      </c>
      <c r="E5613" s="355" t="s">
        <v>12574</v>
      </c>
      <c r="F5613" s="355" t="s">
        <v>438</v>
      </c>
      <c r="G5613" s="355" t="s">
        <v>12573</v>
      </c>
      <c r="H5613" s="355">
        <v>6752</v>
      </c>
      <c r="I5613" s="355">
        <f t="shared" si="97"/>
        <v>5</v>
      </c>
      <c r="J5613" s="355">
        <v>6752</v>
      </c>
      <c r="K5613" s="355">
        <v>2</v>
      </c>
      <c r="L5613" s="355" t="s">
        <v>300</v>
      </c>
      <c r="M5613" s="355" t="s">
        <v>300</v>
      </c>
    </row>
    <row r="5614" spans="1:13">
      <c r="A5614" s="355">
        <v>45436</v>
      </c>
      <c r="B5614" s="355" t="s">
        <v>12608</v>
      </c>
      <c r="C5614" s="355" t="s">
        <v>409</v>
      </c>
      <c r="D5614" s="355" t="s">
        <v>12609</v>
      </c>
      <c r="E5614" s="355" t="s">
        <v>12574</v>
      </c>
      <c r="F5614" s="355" t="s">
        <v>438</v>
      </c>
      <c r="G5614" s="355" t="s">
        <v>12573</v>
      </c>
      <c r="H5614" s="355">
        <v>6201</v>
      </c>
      <c r="I5614" s="355">
        <f t="shared" ref="I5614:I5677" si="98">MONTH(A5614)</f>
        <v>5</v>
      </c>
      <c r="J5614" s="355">
        <v>6201</v>
      </c>
      <c r="K5614" s="355">
        <v>1</v>
      </c>
      <c r="L5614" s="355" t="s">
        <v>300</v>
      </c>
      <c r="M5614" s="355" t="s">
        <v>300</v>
      </c>
    </row>
    <row r="5615" spans="1:13">
      <c r="A5615" s="355">
        <v>45436</v>
      </c>
      <c r="B5615" s="355" t="s">
        <v>12610</v>
      </c>
      <c r="C5615" s="355" t="s">
        <v>441</v>
      </c>
      <c r="D5615" s="355" t="s">
        <v>12611</v>
      </c>
      <c r="E5615" s="355" t="s">
        <v>12574</v>
      </c>
      <c r="F5615" s="355" t="s">
        <v>438</v>
      </c>
      <c r="G5615" s="355" t="s">
        <v>12573</v>
      </c>
      <c r="H5615" s="355">
        <v>6102</v>
      </c>
      <c r="I5615" s="355">
        <f t="shared" si="98"/>
        <v>5</v>
      </c>
      <c r="J5615" s="355">
        <v>6102</v>
      </c>
      <c r="K5615" s="355">
        <v>2</v>
      </c>
      <c r="L5615" s="355" t="s">
        <v>300</v>
      </c>
      <c r="M5615" s="355" t="s">
        <v>300</v>
      </c>
    </row>
    <row r="5616" spans="1:13">
      <c r="A5616" s="355">
        <v>45453</v>
      </c>
      <c r="B5616" s="355" t="s">
        <v>12612</v>
      </c>
      <c r="C5616" s="355" t="s">
        <v>455</v>
      </c>
      <c r="D5616" s="355" t="s">
        <v>12613</v>
      </c>
      <c r="E5616" s="355" t="s">
        <v>12574</v>
      </c>
      <c r="F5616" s="355" t="s">
        <v>438</v>
      </c>
      <c r="G5616" s="355" t="s">
        <v>12573</v>
      </c>
      <c r="H5616" s="355">
        <v>10336</v>
      </c>
      <c r="I5616" s="355">
        <f t="shared" si="98"/>
        <v>6</v>
      </c>
      <c r="J5616" s="355">
        <v>10336</v>
      </c>
      <c r="K5616" s="355">
        <v>3</v>
      </c>
      <c r="L5616" s="355" t="s">
        <v>300</v>
      </c>
      <c r="M5616" s="355" t="s">
        <v>300</v>
      </c>
    </row>
    <row r="5617" spans="1:13">
      <c r="A5617" s="355">
        <v>45456</v>
      </c>
      <c r="B5617" s="355" t="s">
        <v>12614</v>
      </c>
      <c r="C5617" s="355" t="s">
        <v>410</v>
      </c>
      <c r="D5617" s="355" t="s">
        <v>12615</v>
      </c>
      <c r="E5617" s="355" t="s">
        <v>12574</v>
      </c>
      <c r="F5617" s="355" t="s">
        <v>438</v>
      </c>
      <c r="G5617" s="355" t="s">
        <v>12573</v>
      </c>
      <c r="H5617" s="355">
        <v>4510</v>
      </c>
      <c r="I5617" s="355">
        <f t="shared" si="98"/>
        <v>6</v>
      </c>
      <c r="J5617" s="355">
        <v>4510</v>
      </c>
      <c r="K5617" s="355">
        <v>3</v>
      </c>
      <c r="L5617" s="355" t="s">
        <v>300</v>
      </c>
      <c r="M5617" s="355" t="s">
        <v>300</v>
      </c>
    </row>
    <row r="5618" spans="1:13">
      <c r="A5618" s="355">
        <v>45463</v>
      </c>
      <c r="B5618" s="355" t="s">
        <v>12616</v>
      </c>
      <c r="C5618" s="355" t="s">
        <v>404</v>
      </c>
      <c r="D5618" s="355" t="s">
        <v>12617</v>
      </c>
      <c r="E5618" s="355" t="s">
        <v>12574</v>
      </c>
      <c r="F5618" s="355" t="s">
        <v>438</v>
      </c>
      <c r="G5618" s="355" t="s">
        <v>12573</v>
      </c>
      <c r="H5618" s="355">
        <v>10064</v>
      </c>
      <c r="I5618" s="355">
        <f t="shared" si="98"/>
        <v>6</v>
      </c>
      <c r="J5618" s="355">
        <v>10064</v>
      </c>
      <c r="K5618" s="355">
        <v>3</v>
      </c>
      <c r="L5618" s="355" t="s">
        <v>300</v>
      </c>
      <c r="M5618" s="355" t="s">
        <v>300</v>
      </c>
    </row>
    <row r="5619" spans="1:13">
      <c r="A5619" s="355">
        <v>45464</v>
      </c>
      <c r="B5619" s="355" t="s">
        <v>12618</v>
      </c>
      <c r="C5619" s="355" t="s">
        <v>410</v>
      </c>
      <c r="D5619" s="355" t="s">
        <v>12619</v>
      </c>
      <c r="E5619" s="355" t="s">
        <v>12574</v>
      </c>
      <c r="F5619" s="355" t="s">
        <v>438</v>
      </c>
      <c r="G5619" s="355" t="s">
        <v>12573</v>
      </c>
      <c r="H5619" s="355">
        <v>6336</v>
      </c>
      <c r="I5619" s="355">
        <f t="shared" si="98"/>
        <v>6</v>
      </c>
      <c r="J5619" s="355">
        <v>6336</v>
      </c>
      <c r="K5619" s="355">
        <v>2</v>
      </c>
      <c r="L5619" s="355" t="s">
        <v>300</v>
      </c>
      <c r="M5619" s="355" t="s">
        <v>300</v>
      </c>
    </row>
    <row r="5620" spans="1:13">
      <c r="A5620" s="355">
        <v>45470</v>
      </c>
      <c r="B5620" s="355" t="s">
        <v>12620</v>
      </c>
      <c r="C5620" s="355" t="s">
        <v>404</v>
      </c>
      <c r="D5620" s="355" t="s">
        <v>12621</v>
      </c>
      <c r="E5620" s="355" t="s">
        <v>12574</v>
      </c>
      <c r="F5620" s="355" t="s">
        <v>438</v>
      </c>
      <c r="G5620" s="355" t="s">
        <v>12573</v>
      </c>
      <c r="H5620" s="355">
        <v>9887</v>
      </c>
      <c r="I5620" s="355">
        <f t="shared" si="98"/>
        <v>6</v>
      </c>
      <c r="J5620" s="355">
        <v>9887</v>
      </c>
      <c r="K5620" s="355">
        <v>3</v>
      </c>
      <c r="L5620" s="355" t="s">
        <v>300</v>
      </c>
      <c r="M5620" s="355" t="s">
        <v>300</v>
      </c>
    </row>
    <row r="5621" spans="1:13">
      <c r="A5621" s="355">
        <v>45488</v>
      </c>
      <c r="B5621" s="355" t="s">
        <v>12622</v>
      </c>
      <c r="C5621" s="355" t="s">
        <v>409</v>
      </c>
      <c r="D5621" s="355" t="s">
        <v>12623</v>
      </c>
      <c r="E5621" s="355" t="s">
        <v>12574</v>
      </c>
      <c r="F5621" s="355" t="s">
        <v>438</v>
      </c>
      <c r="G5621" s="355" t="s">
        <v>12573</v>
      </c>
      <c r="H5621" s="355">
        <v>10728</v>
      </c>
      <c r="I5621" s="355">
        <f t="shared" si="98"/>
        <v>7</v>
      </c>
      <c r="J5621" s="355">
        <v>10728</v>
      </c>
      <c r="K5621" s="355">
        <v>3</v>
      </c>
      <c r="L5621" s="355" t="s">
        <v>300</v>
      </c>
      <c r="M5621" s="355" t="s">
        <v>300</v>
      </c>
    </row>
    <row r="5622" spans="1:13">
      <c r="A5622" s="355">
        <v>45496</v>
      </c>
      <c r="B5622" s="355" t="s">
        <v>12624</v>
      </c>
      <c r="C5622" s="355" t="s">
        <v>441</v>
      </c>
      <c r="D5622" s="355" t="s">
        <v>12625</v>
      </c>
      <c r="E5622" s="355" t="s">
        <v>12574</v>
      </c>
      <c r="F5622" s="355" t="s">
        <v>438</v>
      </c>
      <c r="G5622" s="355" t="s">
        <v>12573</v>
      </c>
      <c r="H5622" s="355">
        <v>7738</v>
      </c>
      <c r="I5622" s="355">
        <f t="shared" si="98"/>
        <v>7</v>
      </c>
      <c r="J5622" s="355">
        <v>7738</v>
      </c>
      <c r="K5622" s="355">
        <v>5</v>
      </c>
      <c r="L5622" s="355" t="s">
        <v>300</v>
      </c>
      <c r="M5622" s="355" t="s">
        <v>300</v>
      </c>
    </row>
    <row r="5623" spans="1:13">
      <c r="A5623" s="355">
        <v>45485</v>
      </c>
      <c r="B5623" s="355" t="s">
        <v>12626</v>
      </c>
      <c r="C5623" s="355" t="s">
        <v>442</v>
      </c>
      <c r="D5623" s="355" t="s">
        <v>12627</v>
      </c>
      <c r="E5623" s="355" t="s">
        <v>12574</v>
      </c>
      <c r="F5623" s="355" t="s">
        <v>438</v>
      </c>
      <c r="G5623" s="355" t="s">
        <v>12573</v>
      </c>
      <c r="H5623" s="355">
        <v>18564</v>
      </c>
      <c r="I5623" s="355">
        <f t="shared" si="98"/>
        <v>7</v>
      </c>
      <c r="J5623" s="355">
        <v>18564</v>
      </c>
      <c r="K5623" s="355">
        <v>5</v>
      </c>
      <c r="L5623" s="355" t="s">
        <v>300</v>
      </c>
      <c r="M5623" s="355" t="s">
        <v>300</v>
      </c>
    </row>
    <row r="5624" spans="1:13">
      <c r="A5624" s="355">
        <v>45496</v>
      </c>
      <c r="B5624" s="355" t="s">
        <v>12628</v>
      </c>
      <c r="C5624" s="355" t="s">
        <v>409</v>
      </c>
      <c r="D5624" s="355" t="s">
        <v>12629</v>
      </c>
      <c r="E5624" s="355" t="s">
        <v>12574</v>
      </c>
      <c r="F5624" s="355" t="s">
        <v>438</v>
      </c>
      <c r="G5624" s="355" t="s">
        <v>12573</v>
      </c>
      <c r="H5624" s="355">
        <v>7588</v>
      </c>
      <c r="I5624" s="355">
        <f t="shared" si="98"/>
        <v>7</v>
      </c>
      <c r="J5624" s="355">
        <v>7588</v>
      </c>
      <c r="K5624" s="355">
        <v>2</v>
      </c>
      <c r="L5624" s="355" t="s">
        <v>300</v>
      </c>
      <c r="M5624" s="355" t="s">
        <v>300</v>
      </c>
    </row>
    <row r="5625" spans="1:13">
      <c r="A5625" s="355">
        <v>45502</v>
      </c>
      <c r="B5625" s="355" t="s">
        <v>12630</v>
      </c>
      <c r="C5625" s="355" t="s">
        <v>455</v>
      </c>
      <c r="D5625" s="355" t="s">
        <v>12631</v>
      </c>
      <c r="E5625" s="355" t="s">
        <v>12574</v>
      </c>
      <c r="F5625" s="355" t="s">
        <v>438</v>
      </c>
      <c r="G5625" s="355" t="s">
        <v>12573</v>
      </c>
      <c r="H5625" s="355">
        <v>11486</v>
      </c>
      <c r="I5625" s="355">
        <f t="shared" si="98"/>
        <v>7</v>
      </c>
      <c r="J5625" s="355">
        <v>11486</v>
      </c>
      <c r="K5625" s="355">
        <v>3</v>
      </c>
      <c r="L5625" s="355" t="s">
        <v>300</v>
      </c>
      <c r="M5625" s="355" t="s">
        <v>300</v>
      </c>
    </row>
    <row r="5626" spans="1:13">
      <c r="A5626" s="355">
        <v>45510</v>
      </c>
      <c r="B5626" s="355" t="s">
        <v>12632</v>
      </c>
      <c r="C5626" s="355" t="s">
        <v>442</v>
      </c>
      <c r="D5626" s="355" t="s">
        <v>12633</v>
      </c>
      <c r="E5626" s="355" t="s">
        <v>12574</v>
      </c>
      <c r="F5626" s="355" t="s">
        <v>438</v>
      </c>
      <c r="G5626" s="355" t="s">
        <v>12573</v>
      </c>
      <c r="H5626" s="355">
        <v>14277</v>
      </c>
      <c r="I5626" s="355">
        <f t="shared" si="98"/>
        <v>8</v>
      </c>
      <c r="J5626" s="355">
        <v>14277</v>
      </c>
      <c r="K5626" s="355">
        <v>4</v>
      </c>
      <c r="L5626" s="355" t="s">
        <v>300</v>
      </c>
      <c r="M5626" s="355" t="s">
        <v>300</v>
      </c>
    </row>
    <row r="5627" spans="1:13">
      <c r="A5627" s="355">
        <v>45511</v>
      </c>
      <c r="B5627" s="355" t="s">
        <v>12634</v>
      </c>
      <c r="C5627" s="355" t="s">
        <v>404</v>
      </c>
      <c r="D5627" s="355" t="s">
        <v>12635</v>
      </c>
      <c r="E5627" s="355" t="s">
        <v>12574</v>
      </c>
      <c r="F5627" s="355" t="s">
        <v>438</v>
      </c>
      <c r="G5627" s="355" t="s">
        <v>12573</v>
      </c>
      <c r="H5627" s="355">
        <v>11852</v>
      </c>
      <c r="I5627" s="355">
        <f t="shared" si="98"/>
        <v>8</v>
      </c>
      <c r="J5627" s="355">
        <v>11852</v>
      </c>
      <c r="K5627" s="355">
        <v>3</v>
      </c>
      <c r="L5627" s="355" t="s">
        <v>300</v>
      </c>
      <c r="M5627" s="355" t="s">
        <v>300</v>
      </c>
    </row>
    <row r="5628" spans="1:13">
      <c r="A5628" s="355">
        <v>45510</v>
      </c>
      <c r="B5628" s="355" t="s">
        <v>12636</v>
      </c>
      <c r="C5628" s="355" t="s">
        <v>410</v>
      </c>
      <c r="D5628" s="355" t="s">
        <v>12637</v>
      </c>
      <c r="E5628" s="355" t="s">
        <v>12574</v>
      </c>
      <c r="F5628" s="355" t="s">
        <v>438</v>
      </c>
      <c r="G5628" s="355" t="s">
        <v>12573</v>
      </c>
      <c r="H5628" s="355">
        <v>9506</v>
      </c>
      <c r="I5628" s="355">
        <f t="shared" si="98"/>
        <v>8</v>
      </c>
      <c r="J5628" s="355">
        <v>9506</v>
      </c>
      <c r="K5628" s="355">
        <v>4</v>
      </c>
      <c r="L5628" s="355" t="s">
        <v>300</v>
      </c>
      <c r="M5628" s="355" t="s">
        <v>300</v>
      </c>
    </row>
    <row r="5629" spans="1:13">
      <c r="A5629" s="355">
        <v>45531</v>
      </c>
      <c r="B5629" s="355" t="s">
        <v>12638</v>
      </c>
      <c r="C5629" s="355" t="s">
        <v>442</v>
      </c>
      <c r="D5629" s="355" t="s">
        <v>12639</v>
      </c>
      <c r="E5629" s="355" t="s">
        <v>12574</v>
      </c>
      <c r="F5629" s="355" t="s">
        <v>438</v>
      </c>
      <c r="G5629" s="355" t="s">
        <v>12573</v>
      </c>
      <c r="H5629" s="355">
        <v>8516</v>
      </c>
      <c r="I5629" s="355">
        <f t="shared" si="98"/>
        <v>8</v>
      </c>
      <c r="J5629" s="355">
        <v>8516</v>
      </c>
      <c r="K5629" s="355">
        <v>2</v>
      </c>
      <c r="L5629" s="355" t="s">
        <v>300</v>
      </c>
      <c r="M5629" s="355" t="s">
        <v>300</v>
      </c>
    </row>
    <row r="5630" spans="1:13">
      <c r="A5630" s="355">
        <v>45531</v>
      </c>
      <c r="B5630" s="355" t="s">
        <v>12640</v>
      </c>
      <c r="C5630" s="355" t="s">
        <v>404</v>
      </c>
      <c r="D5630" s="355" t="s">
        <v>12641</v>
      </c>
      <c r="E5630" s="355" t="s">
        <v>12574</v>
      </c>
      <c r="F5630" s="355" t="s">
        <v>438</v>
      </c>
      <c r="G5630" s="355" t="s">
        <v>12573</v>
      </c>
      <c r="H5630" s="355">
        <v>20422</v>
      </c>
      <c r="I5630" s="355">
        <f t="shared" si="98"/>
        <v>8</v>
      </c>
      <c r="J5630" s="355">
        <v>20422</v>
      </c>
      <c r="K5630" s="355">
        <v>5</v>
      </c>
      <c r="L5630" s="355" t="s">
        <v>300</v>
      </c>
      <c r="M5630" s="355" t="s">
        <v>300</v>
      </c>
    </row>
    <row r="5631" spans="1:13">
      <c r="A5631" s="355">
        <v>45525</v>
      </c>
      <c r="B5631" s="355" t="s">
        <v>12642</v>
      </c>
      <c r="C5631" s="355" t="s">
        <v>404</v>
      </c>
      <c r="D5631" s="355" t="s">
        <v>12643</v>
      </c>
      <c r="E5631" s="355" t="s">
        <v>12574</v>
      </c>
      <c r="F5631" s="355" t="s">
        <v>438</v>
      </c>
      <c r="G5631" s="355" t="s">
        <v>12573</v>
      </c>
      <c r="H5631" s="355">
        <v>4606</v>
      </c>
      <c r="I5631" s="355">
        <f t="shared" si="98"/>
        <v>8</v>
      </c>
      <c r="J5631" s="355">
        <v>4606</v>
      </c>
      <c r="K5631" s="355">
        <v>1</v>
      </c>
      <c r="L5631" s="355" t="s">
        <v>300</v>
      </c>
      <c r="M5631" s="355" t="s">
        <v>300</v>
      </c>
    </row>
    <row r="5632" spans="1:13">
      <c r="A5632" s="355">
        <v>45540</v>
      </c>
      <c r="B5632" s="355" t="s">
        <v>12644</v>
      </c>
      <c r="C5632" s="355" t="s">
        <v>410</v>
      </c>
      <c r="D5632" s="355" t="s">
        <v>12645</v>
      </c>
      <c r="E5632" s="355" t="s">
        <v>12574</v>
      </c>
      <c r="F5632" s="355" t="s">
        <v>438</v>
      </c>
      <c r="G5632" s="355" t="s">
        <v>12573</v>
      </c>
      <c r="H5632" s="355">
        <v>3555</v>
      </c>
      <c r="I5632" s="355">
        <f t="shared" si="98"/>
        <v>9</v>
      </c>
      <c r="J5632" s="355">
        <v>3555</v>
      </c>
      <c r="K5632" s="355">
        <v>2</v>
      </c>
      <c r="L5632" s="355" t="s">
        <v>300</v>
      </c>
      <c r="M5632" s="355" t="s">
        <v>300</v>
      </c>
    </row>
    <row r="5633" spans="1:13">
      <c r="A5633" s="355">
        <v>45541</v>
      </c>
      <c r="B5633" s="355" t="s">
        <v>12646</v>
      </c>
      <c r="C5633" s="355" t="s">
        <v>455</v>
      </c>
      <c r="D5633" s="355" t="s">
        <v>12647</v>
      </c>
      <c r="E5633" s="355" t="s">
        <v>12574</v>
      </c>
      <c r="F5633" s="355" t="s">
        <v>438</v>
      </c>
      <c r="G5633" s="355" t="s">
        <v>12573</v>
      </c>
      <c r="H5633" s="355">
        <v>8248</v>
      </c>
      <c r="I5633" s="355">
        <f t="shared" si="98"/>
        <v>9</v>
      </c>
      <c r="J5633" s="355">
        <v>8248</v>
      </c>
      <c r="K5633" s="355">
        <v>2</v>
      </c>
      <c r="L5633" s="355" t="s">
        <v>300</v>
      </c>
      <c r="M5633" s="355" t="s">
        <v>300</v>
      </c>
    </row>
    <row r="5634" spans="1:13">
      <c r="A5634" s="355">
        <v>45547</v>
      </c>
      <c r="B5634" s="355" t="s">
        <v>12648</v>
      </c>
      <c r="C5634" s="355" t="s">
        <v>409</v>
      </c>
      <c r="D5634" s="355" t="s">
        <v>12649</v>
      </c>
      <c r="E5634" s="355" t="s">
        <v>12574</v>
      </c>
      <c r="F5634" s="355" t="s">
        <v>438</v>
      </c>
      <c r="G5634" s="355" t="s">
        <v>12573</v>
      </c>
      <c r="H5634" s="355">
        <v>11240</v>
      </c>
      <c r="I5634" s="355">
        <f t="shared" si="98"/>
        <v>9</v>
      </c>
      <c r="J5634" s="355">
        <v>11240</v>
      </c>
      <c r="K5634" s="355">
        <v>3</v>
      </c>
      <c r="L5634" s="355" t="s">
        <v>300</v>
      </c>
      <c r="M5634" s="355" t="s">
        <v>300</v>
      </c>
    </row>
    <row r="5635" spans="1:13">
      <c r="A5635" s="355">
        <v>45555</v>
      </c>
      <c r="B5635" s="355" t="s">
        <v>12650</v>
      </c>
      <c r="C5635" s="355" t="s">
        <v>442</v>
      </c>
      <c r="D5635" s="355" t="s">
        <v>12651</v>
      </c>
      <c r="E5635" s="355" t="s">
        <v>12574</v>
      </c>
      <c r="F5635" s="355" t="s">
        <v>438</v>
      </c>
      <c r="G5635" s="355" t="s">
        <v>12573</v>
      </c>
      <c r="H5635" s="355">
        <v>11246</v>
      </c>
      <c r="I5635" s="355">
        <f t="shared" si="98"/>
        <v>9</v>
      </c>
      <c r="J5635" s="355">
        <v>11246</v>
      </c>
      <c r="K5635" s="355">
        <v>3</v>
      </c>
      <c r="L5635" s="355" t="s">
        <v>300</v>
      </c>
      <c r="M5635" s="355" t="s">
        <v>300</v>
      </c>
    </row>
    <row r="5636" spans="1:13">
      <c r="A5636" s="355">
        <v>45560</v>
      </c>
      <c r="B5636" s="355" t="s">
        <v>12652</v>
      </c>
      <c r="C5636" s="355" t="s">
        <v>410</v>
      </c>
      <c r="D5636" s="355" t="s">
        <v>12653</v>
      </c>
      <c r="E5636" s="355" t="s">
        <v>12574</v>
      </c>
      <c r="F5636" s="355" t="s">
        <v>438</v>
      </c>
      <c r="G5636" s="355" t="s">
        <v>12573</v>
      </c>
      <c r="H5636" s="355">
        <v>6786</v>
      </c>
      <c r="I5636" s="355">
        <f t="shared" si="98"/>
        <v>9</v>
      </c>
      <c r="J5636" s="355">
        <v>6786</v>
      </c>
      <c r="K5636" s="355">
        <v>2</v>
      </c>
      <c r="L5636" s="355" t="s">
        <v>300</v>
      </c>
      <c r="M5636" s="355" t="s">
        <v>300</v>
      </c>
    </row>
    <row r="5637" spans="1:13">
      <c r="A5637" s="355">
        <v>45560</v>
      </c>
      <c r="B5637" s="355" t="s">
        <v>12654</v>
      </c>
      <c r="C5637" s="355" t="s">
        <v>442</v>
      </c>
      <c r="D5637" s="355" t="s">
        <v>12655</v>
      </c>
      <c r="E5637" s="355" t="s">
        <v>12574</v>
      </c>
      <c r="F5637" s="355" t="s">
        <v>438</v>
      </c>
      <c r="G5637" s="355" t="s">
        <v>12573</v>
      </c>
      <c r="H5637" s="355">
        <v>3330</v>
      </c>
      <c r="I5637" s="355">
        <f t="shared" si="98"/>
        <v>9</v>
      </c>
      <c r="J5637" s="355">
        <v>3330</v>
      </c>
      <c r="K5637" s="355">
        <v>1</v>
      </c>
      <c r="L5637" s="355" t="s">
        <v>300</v>
      </c>
      <c r="M5637" s="355" t="s">
        <v>300</v>
      </c>
    </row>
    <row r="5638" spans="1:13">
      <c r="A5638" s="355">
        <v>45574</v>
      </c>
      <c r="B5638" s="355" t="s">
        <v>12656</v>
      </c>
      <c r="C5638" s="355" t="s">
        <v>410</v>
      </c>
      <c r="D5638" s="355" t="s">
        <v>12657</v>
      </c>
      <c r="E5638" s="355" t="s">
        <v>12574</v>
      </c>
      <c r="F5638" s="355" t="s">
        <v>438</v>
      </c>
      <c r="G5638" s="355" t="s">
        <v>12573</v>
      </c>
      <c r="H5638" s="355">
        <v>4902</v>
      </c>
      <c r="I5638" s="355">
        <f t="shared" si="98"/>
        <v>10</v>
      </c>
      <c r="J5638" s="355">
        <v>4902</v>
      </c>
      <c r="K5638" s="355">
        <v>2</v>
      </c>
      <c r="L5638" s="355" t="s">
        <v>300</v>
      </c>
      <c r="M5638" s="355" t="s">
        <v>300</v>
      </c>
    </row>
    <row r="5639" spans="1:13">
      <c r="A5639" s="355">
        <v>45574</v>
      </c>
      <c r="B5639" s="355" t="s">
        <v>12658</v>
      </c>
      <c r="C5639" s="355" t="s">
        <v>441</v>
      </c>
      <c r="D5639" s="355" t="s">
        <v>12659</v>
      </c>
      <c r="E5639" s="355" t="s">
        <v>12574</v>
      </c>
      <c r="F5639" s="355" t="s">
        <v>438</v>
      </c>
      <c r="G5639" s="355" t="s">
        <v>12573</v>
      </c>
      <c r="H5639" s="355">
        <v>9210</v>
      </c>
      <c r="I5639" s="355">
        <f t="shared" si="98"/>
        <v>10</v>
      </c>
      <c r="J5639" s="355">
        <v>9210</v>
      </c>
      <c r="K5639" s="355">
        <v>2</v>
      </c>
      <c r="L5639" s="355" t="s">
        <v>300</v>
      </c>
      <c r="M5639" s="355" t="s">
        <v>300</v>
      </c>
    </row>
    <row r="5640" spans="1:13">
      <c r="A5640" s="355">
        <v>45587</v>
      </c>
      <c r="B5640" s="355" t="s">
        <v>12660</v>
      </c>
      <c r="C5640" s="355" t="s">
        <v>409</v>
      </c>
      <c r="D5640" s="355" t="s">
        <v>12661</v>
      </c>
      <c r="E5640" s="355" t="s">
        <v>12574</v>
      </c>
      <c r="F5640" s="355" t="s">
        <v>438</v>
      </c>
      <c r="G5640" s="355" t="s">
        <v>12573</v>
      </c>
      <c r="H5640" s="355">
        <v>13664</v>
      </c>
      <c r="I5640" s="355">
        <f t="shared" si="98"/>
        <v>10</v>
      </c>
      <c r="J5640" s="355">
        <v>13664</v>
      </c>
      <c r="K5640" s="355">
        <v>4</v>
      </c>
      <c r="L5640" s="355" t="s">
        <v>300</v>
      </c>
      <c r="M5640" s="355" t="s">
        <v>300</v>
      </c>
    </row>
    <row r="5641" spans="1:13">
      <c r="A5641" s="355">
        <v>45589</v>
      </c>
      <c r="B5641" s="355" t="s">
        <v>12662</v>
      </c>
      <c r="C5641" s="355" t="s">
        <v>415</v>
      </c>
      <c r="D5641" s="355" t="s">
        <v>12663</v>
      </c>
      <c r="E5641" s="355" t="s">
        <v>12574</v>
      </c>
      <c r="F5641" s="355" t="s">
        <v>438</v>
      </c>
      <c r="G5641" s="355" t="s">
        <v>12573</v>
      </c>
      <c r="H5641" s="355">
        <v>9252</v>
      </c>
      <c r="I5641" s="355">
        <f t="shared" si="98"/>
        <v>10</v>
      </c>
      <c r="J5641" s="355">
        <v>9252</v>
      </c>
      <c r="K5641" s="355">
        <v>3</v>
      </c>
      <c r="L5641" s="355" t="s">
        <v>300</v>
      </c>
      <c r="M5641" s="355" t="s">
        <v>300</v>
      </c>
    </row>
    <row r="5642" spans="1:13">
      <c r="A5642" s="355">
        <v>45589</v>
      </c>
      <c r="B5642" s="355" t="s">
        <v>12664</v>
      </c>
      <c r="C5642" s="355" t="s">
        <v>500</v>
      </c>
      <c r="D5642" s="355" t="s">
        <v>12665</v>
      </c>
      <c r="E5642" s="355" t="s">
        <v>12574</v>
      </c>
      <c r="F5642" s="355" t="s">
        <v>438</v>
      </c>
      <c r="G5642" s="355" t="s">
        <v>12573</v>
      </c>
      <c r="H5642" s="355">
        <v>5777</v>
      </c>
      <c r="I5642" s="355">
        <f t="shared" si="98"/>
        <v>10</v>
      </c>
      <c r="J5642" s="355">
        <v>5777</v>
      </c>
      <c r="K5642" s="355">
        <v>2</v>
      </c>
      <c r="L5642" s="355" t="s">
        <v>300</v>
      </c>
      <c r="M5642" s="355" t="s">
        <v>300</v>
      </c>
    </row>
    <row r="5643" spans="1:13">
      <c r="A5643" s="355">
        <v>45593</v>
      </c>
      <c r="B5643" s="355" t="s">
        <v>12666</v>
      </c>
      <c r="C5643" s="355" t="s">
        <v>411</v>
      </c>
      <c r="D5643" s="355" t="s">
        <v>12667</v>
      </c>
      <c r="E5643" s="355" t="s">
        <v>12574</v>
      </c>
      <c r="F5643" s="355" t="s">
        <v>438</v>
      </c>
      <c r="G5643" s="355" t="s">
        <v>12573</v>
      </c>
      <c r="H5643" s="355">
        <v>7454</v>
      </c>
      <c r="I5643" s="355">
        <f t="shared" si="98"/>
        <v>10</v>
      </c>
      <c r="J5643" s="355">
        <v>7454</v>
      </c>
      <c r="K5643" s="355">
        <v>2</v>
      </c>
      <c r="L5643" s="355" t="s">
        <v>300</v>
      </c>
      <c r="M5643" s="355" t="s">
        <v>300</v>
      </c>
    </row>
    <row r="5644" spans="1:13">
      <c r="A5644" s="355">
        <v>45603</v>
      </c>
      <c r="B5644" s="355" t="s">
        <v>12668</v>
      </c>
      <c r="C5644" s="355" t="s">
        <v>415</v>
      </c>
      <c r="D5644" s="355" t="s">
        <v>12669</v>
      </c>
      <c r="E5644" s="355" t="s">
        <v>12574</v>
      </c>
      <c r="F5644" s="355" t="s">
        <v>438</v>
      </c>
      <c r="G5644" s="355" t="s">
        <v>12573</v>
      </c>
      <c r="H5644" s="355">
        <v>12030</v>
      </c>
      <c r="I5644" s="355">
        <f t="shared" si="98"/>
        <v>11</v>
      </c>
      <c r="J5644" s="355">
        <v>12030</v>
      </c>
      <c r="K5644" s="355">
        <v>3</v>
      </c>
      <c r="L5644" s="355" t="s">
        <v>300</v>
      </c>
      <c r="M5644" s="355" t="s">
        <v>300</v>
      </c>
    </row>
    <row r="5645" spans="1:13">
      <c r="A5645" s="355">
        <v>45616</v>
      </c>
      <c r="B5645" s="355" t="s">
        <v>12670</v>
      </c>
      <c r="C5645" s="355" t="s">
        <v>442</v>
      </c>
      <c r="D5645" s="355" t="s">
        <v>12671</v>
      </c>
      <c r="E5645" s="355" t="s">
        <v>12574</v>
      </c>
      <c r="F5645" s="355" t="s">
        <v>438</v>
      </c>
      <c r="G5645" s="355" t="s">
        <v>12573</v>
      </c>
      <c r="H5645" s="355">
        <v>5568</v>
      </c>
      <c r="I5645" s="355">
        <f t="shared" si="98"/>
        <v>11</v>
      </c>
      <c r="J5645" s="355">
        <v>5568</v>
      </c>
      <c r="K5645" s="355">
        <v>4</v>
      </c>
      <c r="L5645" s="355" t="s">
        <v>300</v>
      </c>
      <c r="M5645" s="355" t="s">
        <v>300</v>
      </c>
    </row>
    <row r="5646" spans="1:13">
      <c r="A5646" s="355">
        <v>45631</v>
      </c>
      <c r="B5646" s="355" t="s">
        <v>12672</v>
      </c>
      <c r="C5646" s="355" t="s">
        <v>414</v>
      </c>
      <c r="D5646" s="355" t="s">
        <v>12673</v>
      </c>
      <c r="E5646" s="355" t="s">
        <v>12574</v>
      </c>
      <c r="F5646" s="355" t="s">
        <v>438</v>
      </c>
      <c r="G5646" s="355" t="s">
        <v>12573</v>
      </c>
      <c r="H5646" s="355">
        <v>7790</v>
      </c>
      <c r="I5646" s="355">
        <f t="shared" si="98"/>
        <v>12</v>
      </c>
      <c r="J5646" s="355">
        <v>7790</v>
      </c>
      <c r="K5646" s="355">
        <v>2</v>
      </c>
      <c r="L5646" s="355" t="s">
        <v>300</v>
      </c>
      <c r="M5646" s="355" t="s">
        <v>300</v>
      </c>
    </row>
    <row r="5647" spans="1:13">
      <c r="A5647" s="355">
        <v>45604</v>
      </c>
      <c r="B5647" s="355" t="s">
        <v>12674</v>
      </c>
      <c r="C5647" s="355" t="s">
        <v>404</v>
      </c>
      <c r="D5647" s="355" t="s">
        <v>12675</v>
      </c>
      <c r="E5647" s="355" t="s">
        <v>12574</v>
      </c>
      <c r="F5647" s="355" t="s">
        <v>438</v>
      </c>
      <c r="G5647" s="355" t="s">
        <v>12573</v>
      </c>
      <c r="H5647" s="355">
        <v>11926</v>
      </c>
      <c r="I5647" s="355">
        <f t="shared" si="98"/>
        <v>11</v>
      </c>
      <c r="J5647" s="355">
        <v>11926</v>
      </c>
      <c r="K5647" s="355">
        <v>3</v>
      </c>
      <c r="L5647" s="355" t="s">
        <v>300</v>
      </c>
      <c r="M5647" s="355" t="s">
        <v>300</v>
      </c>
    </row>
    <row r="5648" spans="1:13">
      <c r="A5648" s="355">
        <v>45623</v>
      </c>
      <c r="B5648" s="355" t="s">
        <v>12676</v>
      </c>
      <c r="C5648" s="355" t="s">
        <v>442</v>
      </c>
      <c r="D5648" s="355" t="s">
        <v>12677</v>
      </c>
      <c r="E5648" s="355" t="s">
        <v>12574</v>
      </c>
      <c r="F5648" s="355" t="s">
        <v>438</v>
      </c>
      <c r="G5648" s="355" t="s">
        <v>12573</v>
      </c>
      <c r="H5648" s="355">
        <v>14178</v>
      </c>
      <c r="I5648" s="355">
        <f t="shared" si="98"/>
        <v>11</v>
      </c>
      <c r="J5648" s="355">
        <v>14178</v>
      </c>
      <c r="K5648" s="355">
        <v>4</v>
      </c>
      <c r="L5648" s="355" t="s">
        <v>300</v>
      </c>
      <c r="M5648" s="355" t="s">
        <v>300</v>
      </c>
    </row>
    <row r="5649" spans="1:13">
      <c r="A5649" s="355">
        <v>45646</v>
      </c>
      <c r="B5649" s="355" t="s">
        <v>12678</v>
      </c>
      <c r="C5649" s="355" t="s">
        <v>404</v>
      </c>
      <c r="D5649" s="355" t="s">
        <v>12679</v>
      </c>
      <c r="E5649" s="355" t="s">
        <v>12574</v>
      </c>
      <c r="F5649" s="355" t="s">
        <v>438</v>
      </c>
      <c r="G5649" s="355" t="s">
        <v>12573</v>
      </c>
      <c r="H5649" s="355">
        <v>7568</v>
      </c>
      <c r="I5649" s="355">
        <f t="shared" si="98"/>
        <v>12</v>
      </c>
      <c r="J5649" s="355">
        <v>7568</v>
      </c>
      <c r="K5649" s="355">
        <v>2</v>
      </c>
      <c r="L5649" s="355" t="s">
        <v>300</v>
      </c>
      <c r="M5649" s="355" t="s">
        <v>300</v>
      </c>
    </row>
    <row r="5650" spans="1:13">
      <c r="A5650" s="355">
        <v>45642</v>
      </c>
      <c r="B5650" s="355" t="s">
        <v>12680</v>
      </c>
      <c r="C5650" s="355" t="s">
        <v>442</v>
      </c>
      <c r="D5650" s="355" t="s">
        <v>12681</v>
      </c>
      <c r="E5650" s="355" t="s">
        <v>12574</v>
      </c>
      <c r="F5650" s="355" t="s">
        <v>438</v>
      </c>
      <c r="G5650" s="355" t="s">
        <v>12573</v>
      </c>
      <c r="H5650" s="355">
        <v>6902</v>
      </c>
      <c r="I5650" s="355">
        <f t="shared" si="98"/>
        <v>12</v>
      </c>
      <c r="J5650" s="355">
        <v>6902</v>
      </c>
      <c r="K5650" s="355">
        <v>1</v>
      </c>
      <c r="L5650" s="355" t="s">
        <v>300</v>
      </c>
      <c r="M5650" s="355" t="s">
        <v>300</v>
      </c>
    </row>
    <row r="5651" spans="1:13">
      <c r="A5651" s="355">
        <v>45637</v>
      </c>
      <c r="B5651" s="355" t="s">
        <v>12682</v>
      </c>
      <c r="C5651" s="355" t="s">
        <v>551</v>
      </c>
      <c r="D5651" s="355" t="s">
        <v>12683</v>
      </c>
      <c r="E5651" s="355" t="s">
        <v>12574</v>
      </c>
      <c r="F5651" s="355" t="s">
        <v>438</v>
      </c>
      <c r="G5651" s="355" t="s">
        <v>12573</v>
      </c>
      <c r="H5651" s="355">
        <v>10228</v>
      </c>
      <c r="I5651" s="355">
        <f t="shared" si="98"/>
        <v>12</v>
      </c>
      <c r="J5651" s="355">
        <v>10228</v>
      </c>
      <c r="K5651" s="355">
        <v>3</v>
      </c>
      <c r="L5651" s="355" t="s">
        <v>300</v>
      </c>
      <c r="M5651" s="355" t="s">
        <v>300</v>
      </c>
    </row>
    <row r="5652" spans="1:13">
      <c r="A5652" s="355">
        <v>45632</v>
      </c>
      <c r="B5652" s="355" t="s">
        <v>12684</v>
      </c>
      <c r="C5652" s="355" t="s">
        <v>455</v>
      </c>
      <c r="D5652" s="355" t="s">
        <v>12685</v>
      </c>
      <c r="E5652" s="355" t="s">
        <v>12574</v>
      </c>
      <c r="F5652" s="355" t="s">
        <v>438</v>
      </c>
      <c r="G5652" s="355" t="s">
        <v>12573</v>
      </c>
      <c r="H5652" s="355">
        <v>4152</v>
      </c>
      <c r="I5652" s="355">
        <f t="shared" si="98"/>
        <v>12</v>
      </c>
      <c r="J5652" s="355">
        <v>4152</v>
      </c>
      <c r="K5652" s="355">
        <v>2</v>
      </c>
      <c r="L5652" s="355" t="s">
        <v>300</v>
      </c>
      <c r="M5652" s="355" t="s">
        <v>300</v>
      </c>
    </row>
    <row r="5653" spans="1:13">
      <c r="A5653" s="355">
        <v>45307</v>
      </c>
      <c r="B5653" s="355" t="s">
        <v>12688</v>
      </c>
      <c r="C5653" s="355" t="s">
        <v>404</v>
      </c>
      <c r="D5653" s="355" t="s">
        <v>12689</v>
      </c>
      <c r="E5653" s="355" t="s">
        <v>12687</v>
      </c>
      <c r="F5653" s="355" t="s">
        <v>492</v>
      </c>
      <c r="G5653" s="355" t="s">
        <v>12686</v>
      </c>
      <c r="H5653" s="355">
        <v>8354</v>
      </c>
      <c r="I5653" s="355">
        <f t="shared" si="98"/>
        <v>1</v>
      </c>
      <c r="J5653" s="355">
        <v>8354</v>
      </c>
      <c r="K5653" s="355">
        <v>2</v>
      </c>
      <c r="L5653" s="355" t="s">
        <v>300</v>
      </c>
      <c r="M5653" s="355" t="s">
        <v>300</v>
      </c>
    </row>
    <row r="5654" spans="1:13">
      <c r="A5654" s="355">
        <v>45299</v>
      </c>
      <c r="B5654" s="355" t="s">
        <v>12575</v>
      </c>
      <c r="C5654" s="355" t="s">
        <v>410</v>
      </c>
      <c r="D5654" s="355" t="s">
        <v>12576</v>
      </c>
      <c r="E5654" s="355" t="s">
        <v>12574</v>
      </c>
      <c r="F5654" s="355" t="s">
        <v>438</v>
      </c>
      <c r="G5654" s="355" t="s">
        <v>12686</v>
      </c>
      <c r="H5654" s="355">
        <v>564</v>
      </c>
      <c r="I5654" s="355">
        <f t="shared" si="98"/>
        <v>1</v>
      </c>
      <c r="J5654" s="355">
        <v>564</v>
      </c>
      <c r="K5654" s="355">
        <v>2</v>
      </c>
      <c r="L5654" s="355" t="s">
        <v>300</v>
      </c>
      <c r="M5654" s="355" t="s">
        <v>300</v>
      </c>
    </row>
    <row r="5655" spans="1:13">
      <c r="A5655" s="355">
        <v>45320</v>
      </c>
      <c r="B5655" s="355" t="s">
        <v>12579</v>
      </c>
      <c r="C5655" s="355" t="s">
        <v>453</v>
      </c>
      <c r="D5655" s="355" t="s">
        <v>12580</v>
      </c>
      <c r="E5655" s="355" t="s">
        <v>12574</v>
      </c>
      <c r="F5655" s="355" t="s">
        <v>438</v>
      </c>
      <c r="G5655" s="355" t="s">
        <v>12686</v>
      </c>
      <c r="H5655" s="355">
        <v>7602</v>
      </c>
      <c r="I5655" s="355">
        <f t="shared" si="98"/>
        <v>1</v>
      </c>
      <c r="J5655" s="355">
        <v>7602</v>
      </c>
      <c r="K5655" s="355">
        <v>1</v>
      </c>
      <c r="L5655" s="355" t="s">
        <v>300</v>
      </c>
      <c r="M5655" s="355" t="s">
        <v>300</v>
      </c>
    </row>
    <row r="5656" spans="1:13">
      <c r="A5656" s="355">
        <v>45314</v>
      </c>
      <c r="B5656" s="355" t="s">
        <v>12581</v>
      </c>
      <c r="C5656" s="355" t="s">
        <v>440</v>
      </c>
      <c r="D5656" s="355" t="s">
        <v>12582</v>
      </c>
      <c r="E5656" s="355" t="s">
        <v>12574</v>
      </c>
      <c r="F5656" s="355" t="s">
        <v>438</v>
      </c>
      <c r="G5656" s="355" t="s">
        <v>12686</v>
      </c>
      <c r="H5656" s="355">
        <v>17182</v>
      </c>
      <c r="I5656" s="355">
        <f t="shared" si="98"/>
        <v>1</v>
      </c>
      <c r="J5656" s="355">
        <v>17182</v>
      </c>
      <c r="K5656" s="355">
        <v>1</v>
      </c>
      <c r="L5656" s="355" t="s">
        <v>300</v>
      </c>
      <c r="M5656" s="355" t="s">
        <v>300</v>
      </c>
    </row>
    <row r="5657" spans="1:13">
      <c r="A5657" s="355">
        <v>45320</v>
      </c>
      <c r="B5657" s="355" t="s">
        <v>12583</v>
      </c>
      <c r="C5657" s="355" t="s">
        <v>415</v>
      </c>
      <c r="D5657" s="355" t="s">
        <v>12584</v>
      </c>
      <c r="E5657" s="355" t="s">
        <v>405</v>
      </c>
      <c r="F5657" s="355" t="s">
        <v>406</v>
      </c>
      <c r="G5657" s="355" t="s">
        <v>12686</v>
      </c>
      <c r="H5657" s="355">
        <v>2299</v>
      </c>
      <c r="I5657" s="355">
        <f t="shared" si="98"/>
        <v>1</v>
      </c>
      <c r="J5657" s="355">
        <v>2299</v>
      </c>
      <c r="K5657" s="355">
        <v>1</v>
      </c>
      <c r="L5657" s="355" t="s">
        <v>300</v>
      </c>
      <c r="M5657" s="355" t="s">
        <v>300</v>
      </c>
    </row>
    <row r="5658" spans="1:13">
      <c r="A5658" s="355">
        <v>45320</v>
      </c>
      <c r="B5658" s="355" t="s">
        <v>12585</v>
      </c>
      <c r="C5658" s="355" t="s">
        <v>404</v>
      </c>
      <c r="D5658" s="355" t="s">
        <v>12586</v>
      </c>
      <c r="E5658" s="355" t="s">
        <v>405</v>
      </c>
      <c r="F5658" s="355" t="s">
        <v>406</v>
      </c>
      <c r="G5658" s="355" t="s">
        <v>12686</v>
      </c>
      <c r="H5658" s="355">
        <v>14070</v>
      </c>
      <c r="I5658" s="355">
        <f t="shared" si="98"/>
        <v>1</v>
      </c>
      <c r="J5658" s="355">
        <v>14070</v>
      </c>
      <c r="K5658" s="355">
        <v>14</v>
      </c>
      <c r="L5658" s="355" t="s">
        <v>300</v>
      </c>
      <c r="M5658" s="355" t="s">
        <v>300</v>
      </c>
    </row>
    <row r="5659" spans="1:13">
      <c r="A5659" s="355">
        <v>45334</v>
      </c>
      <c r="B5659" s="355" t="s">
        <v>12587</v>
      </c>
      <c r="C5659" s="355" t="s">
        <v>442</v>
      </c>
      <c r="D5659" s="355" t="s">
        <v>12588</v>
      </c>
      <c r="E5659" s="355" t="s">
        <v>12574</v>
      </c>
      <c r="F5659" s="355" t="s">
        <v>438</v>
      </c>
      <c r="G5659" s="355" t="s">
        <v>12686</v>
      </c>
      <c r="H5659" s="355">
        <v>3931</v>
      </c>
      <c r="I5659" s="355">
        <f t="shared" si="98"/>
        <v>2</v>
      </c>
      <c r="J5659" s="355">
        <v>3931</v>
      </c>
      <c r="K5659" s="355">
        <v>12</v>
      </c>
      <c r="L5659" s="355" t="s">
        <v>300</v>
      </c>
      <c r="M5659" s="355" t="s">
        <v>300</v>
      </c>
    </row>
    <row r="5660" spans="1:13">
      <c r="A5660" s="355">
        <v>45334</v>
      </c>
      <c r="B5660" s="355" t="s">
        <v>12690</v>
      </c>
      <c r="C5660" s="355" t="s">
        <v>409</v>
      </c>
      <c r="D5660" s="355" t="s">
        <v>12691</v>
      </c>
      <c r="E5660" s="355" t="s">
        <v>491</v>
      </c>
      <c r="F5660" s="355" t="s">
        <v>492</v>
      </c>
      <c r="G5660" s="355" t="s">
        <v>12686</v>
      </c>
      <c r="H5660" s="355">
        <v>3982</v>
      </c>
      <c r="I5660" s="355">
        <f t="shared" si="98"/>
        <v>2</v>
      </c>
      <c r="J5660" s="355">
        <v>3982</v>
      </c>
      <c r="K5660" s="355">
        <v>1</v>
      </c>
      <c r="L5660" s="355" t="s">
        <v>300</v>
      </c>
      <c r="M5660" s="355" t="s">
        <v>300</v>
      </c>
    </row>
    <row r="5661" spans="1:13">
      <c r="A5661" s="355">
        <v>45335</v>
      </c>
      <c r="B5661" s="355" t="s">
        <v>12591</v>
      </c>
      <c r="C5661" s="355" t="s">
        <v>442</v>
      </c>
      <c r="D5661" s="355" t="s">
        <v>12592</v>
      </c>
      <c r="E5661" s="355" t="s">
        <v>12574</v>
      </c>
      <c r="F5661" s="355" t="s">
        <v>438</v>
      </c>
      <c r="G5661" s="355" t="s">
        <v>12686</v>
      </c>
      <c r="H5661" s="355">
        <v>2108</v>
      </c>
      <c r="I5661" s="355">
        <f t="shared" si="98"/>
        <v>2</v>
      </c>
      <c r="J5661" s="355">
        <v>2108</v>
      </c>
      <c r="K5661" s="355">
        <v>1</v>
      </c>
      <c r="L5661" s="355" t="s">
        <v>300</v>
      </c>
      <c r="M5661" s="355" t="s">
        <v>300</v>
      </c>
    </row>
    <row r="5662" spans="1:13">
      <c r="A5662" s="355">
        <v>45348</v>
      </c>
      <c r="B5662" s="355" t="s">
        <v>12593</v>
      </c>
      <c r="C5662" s="355" t="s">
        <v>410</v>
      </c>
      <c r="D5662" s="355" t="s">
        <v>12594</v>
      </c>
      <c r="E5662" s="355" t="s">
        <v>12574</v>
      </c>
      <c r="F5662" s="355" t="s">
        <v>438</v>
      </c>
      <c r="G5662" s="355" t="s">
        <v>12686</v>
      </c>
      <c r="H5662" s="355">
        <v>4700</v>
      </c>
      <c r="I5662" s="355">
        <f t="shared" si="98"/>
        <v>2</v>
      </c>
      <c r="J5662" s="355">
        <v>4700</v>
      </c>
      <c r="K5662" s="355">
        <v>1</v>
      </c>
      <c r="L5662" s="355" t="s">
        <v>300</v>
      </c>
      <c r="M5662" s="355" t="s">
        <v>300</v>
      </c>
    </row>
    <row r="5663" spans="1:13">
      <c r="A5663" s="355">
        <v>45348</v>
      </c>
      <c r="B5663" s="355" t="s">
        <v>12595</v>
      </c>
      <c r="C5663" s="355" t="s">
        <v>404</v>
      </c>
      <c r="D5663" s="355" t="s">
        <v>12596</v>
      </c>
      <c r="E5663" s="355" t="s">
        <v>12574</v>
      </c>
      <c r="F5663" s="355" t="s">
        <v>438</v>
      </c>
      <c r="G5663" s="355" t="s">
        <v>12686</v>
      </c>
      <c r="H5663" s="355">
        <v>7228</v>
      </c>
      <c r="I5663" s="355">
        <f t="shared" si="98"/>
        <v>2</v>
      </c>
      <c r="J5663" s="355">
        <v>7228</v>
      </c>
      <c r="K5663" s="355">
        <v>4</v>
      </c>
      <c r="L5663" s="355" t="s">
        <v>300</v>
      </c>
      <c r="M5663" s="355" t="s">
        <v>300</v>
      </c>
    </row>
    <row r="5664" spans="1:13">
      <c r="A5664" s="355">
        <v>45348</v>
      </c>
      <c r="B5664" s="355" t="s">
        <v>12597</v>
      </c>
      <c r="C5664" s="355" t="s">
        <v>442</v>
      </c>
      <c r="D5664" s="355" t="s">
        <v>12598</v>
      </c>
      <c r="E5664" s="355" t="s">
        <v>12574</v>
      </c>
      <c r="F5664" s="355" t="s">
        <v>438</v>
      </c>
      <c r="G5664" s="355" t="s">
        <v>12686</v>
      </c>
      <c r="H5664" s="355">
        <v>5226</v>
      </c>
      <c r="I5664" s="355">
        <f t="shared" si="98"/>
        <v>2</v>
      </c>
      <c r="J5664" s="355">
        <v>5226</v>
      </c>
      <c r="K5664" s="355">
        <v>1</v>
      </c>
      <c r="L5664" s="355" t="s">
        <v>300</v>
      </c>
      <c r="M5664" s="355" t="s">
        <v>300</v>
      </c>
    </row>
    <row r="5665" spans="1:13">
      <c r="A5665" s="355">
        <v>45344</v>
      </c>
      <c r="B5665" s="355" t="s">
        <v>12692</v>
      </c>
      <c r="C5665" s="355" t="s">
        <v>410</v>
      </c>
      <c r="D5665" s="355" t="s">
        <v>12693</v>
      </c>
      <c r="E5665" s="355" t="s">
        <v>491</v>
      </c>
      <c r="F5665" s="355" t="s">
        <v>492</v>
      </c>
      <c r="G5665" s="355" t="s">
        <v>12686</v>
      </c>
      <c r="H5665" s="355">
        <v>8238</v>
      </c>
      <c r="I5665" s="355">
        <f t="shared" si="98"/>
        <v>2</v>
      </c>
      <c r="J5665" s="355">
        <v>8238</v>
      </c>
      <c r="K5665" s="355">
        <v>2</v>
      </c>
      <c r="L5665" s="355" t="s">
        <v>300</v>
      </c>
      <c r="M5665" s="355" t="s">
        <v>300</v>
      </c>
    </row>
    <row r="5666" spans="1:13">
      <c r="A5666" s="355">
        <v>45413</v>
      </c>
      <c r="B5666" s="355" t="s">
        <v>12694</v>
      </c>
      <c r="C5666" s="355" t="s">
        <v>12695</v>
      </c>
      <c r="D5666" s="355" t="s">
        <v>12696</v>
      </c>
      <c r="E5666" s="355" t="s">
        <v>491</v>
      </c>
      <c r="F5666" s="355" t="s">
        <v>492</v>
      </c>
      <c r="G5666" s="355" t="s">
        <v>12686</v>
      </c>
      <c r="H5666" s="355">
        <v>4519</v>
      </c>
      <c r="I5666" s="355">
        <f t="shared" si="98"/>
        <v>5</v>
      </c>
      <c r="J5666" s="355">
        <v>4519</v>
      </c>
      <c r="K5666" s="355">
        <v>1</v>
      </c>
      <c r="L5666" s="355" t="s">
        <v>300</v>
      </c>
      <c r="M5666" s="355" t="s">
        <v>300</v>
      </c>
    </row>
    <row r="5667" spans="1:13">
      <c r="A5667" s="355">
        <v>45413</v>
      </c>
      <c r="B5667" s="355" t="s">
        <v>12697</v>
      </c>
      <c r="C5667" s="355" t="s">
        <v>404</v>
      </c>
      <c r="D5667" s="355" t="s">
        <v>12698</v>
      </c>
      <c r="E5667" s="355" t="s">
        <v>491</v>
      </c>
      <c r="F5667" s="355" t="s">
        <v>492</v>
      </c>
      <c r="G5667" s="355" t="s">
        <v>12686</v>
      </c>
      <c r="H5667" s="355">
        <v>4632</v>
      </c>
      <c r="I5667" s="355">
        <f t="shared" si="98"/>
        <v>5</v>
      </c>
      <c r="J5667" s="355">
        <v>4632</v>
      </c>
      <c r="K5667" s="355">
        <v>1</v>
      </c>
      <c r="L5667" s="355" t="s">
        <v>300</v>
      </c>
      <c r="M5667" s="355" t="s">
        <v>300</v>
      </c>
    </row>
    <row r="5668" spans="1:13">
      <c r="A5668" s="355">
        <v>45427</v>
      </c>
      <c r="B5668" s="355" t="s">
        <v>12699</v>
      </c>
      <c r="C5668" s="355" t="s">
        <v>409</v>
      </c>
      <c r="D5668" s="355" t="s">
        <v>12700</v>
      </c>
      <c r="E5668" s="355" t="s">
        <v>491</v>
      </c>
      <c r="F5668" s="355" t="s">
        <v>492</v>
      </c>
      <c r="G5668" s="355" t="s">
        <v>12686</v>
      </c>
      <c r="H5668" s="355">
        <v>4583</v>
      </c>
      <c r="I5668" s="355">
        <f t="shared" si="98"/>
        <v>5</v>
      </c>
      <c r="J5668" s="355">
        <v>4583</v>
      </c>
      <c r="K5668" s="355">
        <v>1</v>
      </c>
      <c r="L5668" s="355" t="s">
        <v>300</v>
      </c>
      <c r="M5668" s="355" t="s">
        <v>300</v>
      </c>
    </row>
    <row r="5669" spans="1:13">
      <c r="A5669" s="355">
        <v>45572</v>
      </c>
      <c r="B5669" s="355" t="s">
        <v>12701</v>
      </c>
      <c r="C5669" s="355" t="s">
        <v>494</v>
      </c>
      <c r="D5669" s="355" t="s">
        <v>12702</v>
      </c>
      <c r="E5669" s="355" t="s">
        <v>491</v>
      </c>
      <c r="F5669" s="355" t="s">
        <v>492</v>
      </c>
      <c r="G5669" s="355" t="s">
        <v>12686</v>
      </c>
      <c r="H5669" s="355">
        <v>4157</v>
      </c>
      <c r="I5669" s="355">
        <f t="shared" si="98"/>
        <v>10</v>
      </c>
      <c r="J5669" s="355">
        <v>4157</v>
      </c>
      <c r="K5669" s="355">
        <v>1</v>
      </c>
      <c r="L5669" s="355" t="s">
        <v>300</v>
      </c>
      <c r="M5669" s="355" t="s">
        <v>300</v>
      </c>
    </row>
    <row r="5670" spans="1:13">
      <c r="A5670" s="355">
        <v>45589</v>
      </c>
      <c r="B5670" s="355" t="s">
        <v>12703</v>
      </c>
      <c r="C5670" s="355" t="s">
        <v>494</v>
      </c>
      <c r="D5670" s="355" t="s">
        <v>12704</v>
      </c>
      <c r="E5670" s="355" t="s">
        <v>491</v>
      </c>
      <c r="F5670" s="355" t="s">
        <v>492</v>
      </c>
      <c r="G5670" s="355" t="s">
        <v>12686</v>
      </c>
      <c r="H5670" s="355">
        <v>4467</v>
      </c>
      <c r="I5670" s="355">
        <f t="shared" si="98"/>
        <v>10</v>
      </c>
      <c r="J5670" s="355">
        <v>4467</v>
      </c>
      <c r="K5670" s="355">
        <v>1</v>
      </c>
      <c r="L5670" s="355" t="s">
        <v>300</v>
      </c>
      <c r="M5670" s="355" t="s">
        <v>300</v>
      </c>
    </row>
    <row r="5671" spans="1:13">
      <c r="A5671" s="355">
        <v>45415</v>
      </c>
      <c r="B5671" s="355" t="s">
        <v>12599</v>
      </c>
      <c r="C5671" s="355" t="s">
        <v>409</v>
      </c>
      <c r="D5671" s="355" t="s">
        <v>12600</v>
      </c>
      <c r="E5671" s="355" t="s">
        <v>12574</v>
      </c>
      <c r="F5671" s="355" t="s">
        <v>438</v>
      </c>
      <c r="G5671" s="355" t="s">
        <v>12686</v>
      </c>
      <c r="H5671" s="355">
        <v>8274</v>
      </c>
      <c r="I5671" s="355">
        <f t="shared" si="98"/>
        <v>5</v>
      </c>
      <c r="J5671" s="355">
        <v>8274</v>
      </c>
      <c r="K5671" s="355">
        <v>11</v>
      </c>
      <c r="L5671" s="355" t="s">
        <v>300</v>
      </c>
      <c r="M5671" s="355" t="s">
        <v>300</v>
      </c>
    </row>
    <row r="5672" spans="1:13">
      <c r="A5672" s="355">
        <v>45432</v>
      </c>
      <c r="B5672" s="355" t="s">
        <v>12603</v>
      </c>
      <c r="C5672" s="355" t="s">
        <v>410</v>
      </c>
      <c r="D5672" s="355" t="s">
        <v>12604</v>
      </c>
      <c r="E5672" s="355" t="s">
        <v>12574</v>
      </c>
      <c r="F5672" s="355" t="s">
        <v>438</v>
      </c>
      <c r="G5672" s="355" t="s">
        <v>12686</v>
      </c>
      <c r="H5672" s="355">
        <v>4872</v>
      </c>
      <c r="I5672" s="355">
        <f t="shared" si="98"/>
        <v>5</v>
      </c>
      <c r="J5672" s="355">
        <v>4872</v>
      </c>
      <c r="K5672" s="355">
        <v>1</v>
      </c>
      <c r="L5672" s="355" t="s">
        <v>300</v>
      </c>
      <c r="M5672" s="355" t="s">
        <v>300</v>
      </c>
    </row>
    <row r="5673" spans="1:13">
      <c r="A5673" s="355">
        <v>45422</v>
      </c>
      <c r="B5673" s="355" t="s">
        <v>12605</v>
      </c>
      <c r="C5673" s="355" t="s">
        <v>12606</v>
      </c>
      <c r="D5673" s="355" t="s">
        <v>12607</v>
      </c>
      <c r="E5673" s="355" t="s">
        <v>12574</v>
      </c>
      <c r="F5673" s="355" t="s">
        <v>438</v>
      </c>
      <c r="G5673" s="355" t="s">
        <v>12686</v>
      </c>
      <c r="H5673" s="355">
        <v>5124</v>
      </c>
      <c r="I5673" s="355">
        <f t="shared" si="98"/>
        <v>5</v>
      </c>
      <c r="J5673" s="355">
        <v>5124</v>
      </c>
      <c r="K5673" s="355">
        <v>2</v>
      </c>
      <c r="L5673" s="355" t="s">
        <v>300</v>
      </c>
      <c r="M5673" s="355" t="s">
        <v>300</v>
      </c>
    </row>
    <row r="5674" spans="1:13">
      <c r="A5674" s="355">
        <v>45436</v>
      </c>
      <c r="B5674" s="355" t="s">
        <v>12608</v>
      </c>
      <c r="C5674" s="355" t="s">
        <v>409</v>
      </c>
      <c r="D5674" s="355" t="s">
        <v>12609</v>
      </c>
      <c r="E5674" s="355" t="s">
        <v>12574</v>
      </c>
      <c r="F5674" s="355" t="s">
        <v>438</v>
      </c>
      <c r="G5674" s="355" t="s">
        <v>12686</v>
      </c>
      <c r="H5674" s="355">
        <v>6206</v>
      </c>
      <c r="I5674" s="355">
        <f t="shared" si="98"/>
        <v>5</v>
      </c>
      <c r="J5674" s="355">
        <v>6206</v>
      </c>
      <c r="K5674" s="355">
        <v>10</v>
      </c>
      <c r="L5674" s="355" t="s">
        <v>300</v>
      </c>
      <c r="M5674" s="355" t="s">
        <v>300</v>
      </c>
    </row>
    <row r="5675" spans="1:13">
      <c r="A5675" s="355">
        <v>45436</v>
      </c>
      <c r="B5675" s="355" t="s">
        <v>12610</v>
      </c>
      <c r="C5675" s="355" t="s">
        <v>441</v>
      </c>
      <c r="D5675" s="355" t="s">
        <v>12611</v>
      </c>
      <c r="E5675" s="355" t="s">
        <v>12574</v>
      </c>
      <c r="F5675" s="355" t="s">
        <v>438</v>
      </c>
      <c r="G5675" s="355" t="s">
        <v>12686</v>
      </c>
      <c r="H5675" s="355">
        <v>710</v>
      </c>
      <c r="I5675" s="355">
        <f t="shared" si="98"/>
        <v>5</v>
      </c>
      <c r="J5675" s="355">
        <v>710</v>
      </c>
      <c r="K5675" s="355">
        <v>2</v>
      </c>
      <c r="L5675" s="355" t="s">
        <v>300</v>
      </c>
      <c r="M5675" s="355" t="s">
        <v>300</v>
      </c>
    </row>
    <row r="5676" spans="1:13">
      <c r="A5676" s="355">
        <v>45453</v>
      </c>
      <c r="B5676" s="355" t="s">
        <v>12612</v>
      </c>
      <c r="C5676" s="355" t="s">
        <v>455</v>
      </c>
      <c r="D5676" s="355" t="s">
        <v>12613</v>
      </c>
      <c r="E5676" s="355" t="s">
        <v>12574</v>
      </c>
      <c r="F5676" s="355" t="s">
        <v>438</v>
      </c>
      <c r="G5676" s="355" t="s">
        <v>12686</v>
      </c>
      <c r="H5676" s="355">
        <v>4184</v>
      </c>
      <c r="I5676" s="355">
        <f t="shared" si="98"/>
        <v>6</v>
      </c>
      <c r="J5676" s="355">
        <v>4184</v>
      </c>
      <c r="K5676" s="355">
        <v>1</v>
      </c>
      <c r="L5676" s="355" t="s">
        <v>300</v>
      </c>
      <c r="M5676" s="355" t="s">
        <v>300</v>
      </c>
    </row>
    <row r="5677" spans="1:13">
      <c r="A5677" s="355">
        <v>45456</v>
      </c>
      <c r="B5677" s="355" t="s">
        <v>12614</v>
      </c>
      <c r="C5677" s="355" t="s">
        <v>410</v>
      </c>
      <c r="D5677" s="355" t="s">
        <v>12615</v>
      </c>
      <c r="E5677" s="355" t="s">
        <v>12574</v>
      </c>
      <c r="F5677" s="355" t="s">
        <v>438</v>
      </c>
      <c r="G5677" s="355" t="s">
        <v>12686</v>
      </c>
      <c r="H5677" s="355">
        <v>8796</v>
      </c>
      <c r="I5677" s="355">
        <f t="shared" si="98"/>
        <v>6</v>
      </c>
      <c r="J5677" s="355">
        <v>8796</v>
      </c>
      <c r="K5677" s="355">
        <v>9</v>
      </c>
      <c r="L5677" s="355" t="s">
        <v>300</v>
      </c>
      <c r="M5677" s="355" t="s">
        <v>300</v>
      </c>
    </row>
    <row r="5678" spans="1:13">
      <c r="A5678" s="355">
        <v>45463</v>
      </c>
      <c r="B5678" s="355" t="s">
        <v>12616</v>
      </c>
      <c r="C5678" s="355" t="s">
        <v>404</v>
      </c>
      <c r="D5678" s="355" t="s">
        <v>12617</v>
      </c>
      <c r="E5678" s="355" t="s">
        <v>12574</v>
      </c>
      <c r="F5678" s="355" t="s">
        <v>438</v>
      </c>
      <c r="G5678" s="355" t="s">
        <v>12686</v>
      </c>
      <c r="H5678" s="355">
        <v>564</v>
      </c>
      <c r="I5678" s="355">
        <f t="shared" ref="I5678:I5741" si="99">MONTH(A5678)</f>
        <v>6</v>
      </c>
      <c r="J5678" s="355">
        <v>564</v>
      </c>
      <c r="K5678" s="355">
        <v>1</v>
      </c>
      <c r="L5678" s="355" t="s">
        <v>300</v>
      </c>
      <c r="M5678" s="355" t="s">
        <v>300</v>
      </c>
    </row>
    <row r="5679" spans="1:13">
      <c r="A5679" s="355">
        <v>45464</v>
      </c>
      <c r="B5679" s="355" t="s">
        <v>12618</v>
      </c>
      <c r="C5679" s="355" t="s">
        <v>410</v>
      </c>
      <c r="D5679" s="355" t="s">
        <v>12619</v>
      </c>
      <c r="E5679" s="355" t="s">
        <v>12574</v>
      </c>
      <c r="F5679" s="355" t="s">
        <v>438</v>
      </c>
      <c r="G5679" s="355" t="s">
        <v>12686</v>
      </c>
      <c r="H5679" s="355">
        <v>4854</v>
      </c>
      <c r="I5679" s="355">
        <f t="shared" si="99"/>
        <v>6</v>
      </c>
      <c r="J5679" s="355">
        <v>4854</v>
      </c>
      <c r="K5679" s="355">
        <v>1</v>
      </c>
      <c r="L5679" s="355" t="s">
        <v>300</v>
      </c>
      <c r="M5679" s="355" t="s">
        <v>300</v>
      </c>
    </row>
    <row r="5680" spans="1:13">
      <c r="A5680" s="355">
        <v>45470</v>
      </c>
      <c r="B5680" s="355" t="s">
        <v>12620</v>
      </c>
      <c r="C5680" s="355" t="s">
        <v>404</v>
      </c>
      <c r="D5680" s="355" t="s">
        <v>12621</v>
      </c>
      <c r="E5680" s="355" t="s">
        <v>12574</v>
      </c>
      <c r="F5680" s="355" t="s">
        <v>438</v>
      </c>
      <c r="G5680" s="355" t="s">
        <v>12686</v>
      </c>
      <c r="H5680" s="355">
        <v>2660</v>
      </c>
      <c r="I5680" s="355">
        <f t="shared" si="99"/>
        <v>6</v>
      </c>
      <c r="J5680" s="355">
        <v>2660</v>
      </c>
      <c r="K5680" s="355">
        <v>1</v>
      </c>
      <c r="L5680" s="355" t="s">
        <v>300</v>
      </c>
      <c r="M5680" s="355" t="s">
        <v>300</v>
      </c>
    </row>
    <row r="5681" spans="1:13">
      <c r="A5681" s="355">
        <v>45469</v>
      </c>
      <c r="B5681" s="355" t="s">
        <v>12705</v>
      </c>
      <c r="C5681" s="355" t="s">
        <v>410</v>
      </c>
      <c r="D5681" s="355" t="s">
        <v>12706</v>
      </c>
      <c r="E5681" s="355" t="s">
        <v>491</v>
      </c>
      <c r="F5681" s="355" t="s">
        <v>492</v>
      </c>
      <c r="G5681" s="355" t="s">
        <v>12686</v>
      </c>
      <c r="H5681" s="355">
        <v>9082</v>
      </c>
      <c r="I5681" s="355">
        <f t="shared" si="99"/>
        <v>6</v>
      </c>
      <c r="J5681" s="355">
        <v>9082</v>
      </c>
      <c r="K5681" s="355">
        <v>2</v>
      </c>
      <c r="L5681" s="355" t="s">
        <v>300</v>
      </c>
      <c r="M5681" s="355" t="s">
        <v>300</v>
      </c>
    </row>
    <row r="5682" spans="1:13">
      <c r="A5682" s="355">
        <v>45496</v>
      </c>
      <c r="B5682" s="355" t="s">
        <v>12624</v>
      </c>
      <c r="C5682" s="355" t="s">
        <v>441</v>
      </c>
      <c r="D5682" s="355" t="s">
        <v>12625</v>
      </c>
      <c r="E5682" s="355" t="s">
        <v>12574</v>
      </c>
      <c r="F5682" s="355" t="s">
        <v>438</v>
      </c>
      <c r="G5682" s="355" t="s">
        <v>12686</v>
      </c>
      <c r="H5682" s="355">
        <v>4705</v>
      </c>
      <c r="I5682" s="355">
        <f t="shared" si="99"/>
        <v>7</v>
      </c>
      <c r="J5682" s="355">
        <v>4705</v>
      </c>
      <c r="K5682" s="355">
        <v>8</v>
      </c>
      <c r="L5682" s="355" t="s">
        <v>300</v>
      </c>
      <c r="M5682" s="355" t="s">
        <v>300</v>
      </c>
    </row>
    <row r="5683" spans="1:13">
      <c r="A5683" s="355">
        <v>45485</v>
      </c>
      <c r="B5683" s="355" t="s">
        <v>12626</v>
      </c>
      <c r="C5683" s="355" t="s">
        <v>442</v>
      </c>
      <c r="D5683" s="355" t="s">
        <v>12627</v>
      </c>
      <c r="E5683" s="355" t="s">
        <v>12574</v>
      </c>
      <c r="F5683" s="355" t="s">
        <v>438</v>
      </c>
      <c r="G5683" s="355" t="s">
        <v>12686</v>
      </c>
      <c r="H5683" s="355">
        <v>5152</v>
      </c>
      <c r="I5683" s="355">
        <f t="shared" si="99"/>
        <v>7</v>
      </c>
      <c r="J5683" s="355">
        <v>5152</v>
      </c>
      <c r="K5683" s="355">
        <v>1</v>
      </c>
      <c r="L5683" s="355" t="s">
        <v>300</v>
      </c>
      <c r="M5683" s="355" t="s">
        <v>300</v>
      </c>
    </row>
    <row r="5684" spans="1:13">
      <c r="A5684" s="355">
        <v>45496</v>
      </c>
      <c r="B5684" s="355" t="s">
        <v>12628</v>
      </c>
      <c r="C5684" s="355" t="s">
        <v>409</v>
      </c>
      <c r="D5684" s="355" t="s">
        <v>12629</v>
      </c>
      <c r="E5684" s="355" t="s">
        <v>12574</v>
      </c>
      <c r="F5684" s="355" t="s">
        <v>438</v>
      </c>
      <c r="G5684" s="355" t="s">
        <v>12686</v>
      </c>
      <c r="H5684" s="355">
        <v>4758</v>
      </c>
      <c r="I5684" s="355">
        <f t="shared" si="99"/>
        <v>7</v>
      </c>
      <c r="J5684" s="355">
        <v>4758</v>
      </c>
      <c r="K5684" s="355">
        <v>2</v>
      </c>
      <c r="L5684" s="355" t="s">
        <v>300</v>
      </c>
      <c r="M5684" s="355" t="s">
        <v>300</v>
      </c>
    </row>
    <row r="5685" spans="1:13">
      <c r="A5685" s="355">
        <v>45491</v>
      </c>
      <c r="B5685" s="355" t="s">
        <v>12707</v>
      </c>
      <c r="C5685" s="355" t="s">
        <v>410</v>
      </c>
      <c r="D5685" s="355" t="s">
        <v>12708</v>
      </c>
      <c r="E5685" s="355" t="s">
        <v>491</v>
      </c>
      <c r="F5685" s="355" t="s">
        <v>492</v>
      </c>
      <c r="G5685" s="355" t="s">
        <v>12686</v>
      </c>
      <c r="H5685" s="355">
        <v>4240</v>
      </c>
      <c r="I5685" s="355">
        <f t="shared" si="99"/>
        <v>7</v>
      </c>
      <c r="J5685" s="355">
        <v>4240</v>
      </c>
      <c r="K5685" s="355">
        <v>2</v>
      </c>
      <c r="L5685" s="355" t="s">
        <v>300</v>
      </c>
      <c r="M5685" s="355" t="s">
        <v>300</v>
      </c>
    </row>
    <row r="5686" spans="1:13">
      <c r="A5686" s="355">
        <v>45510</v>
      </c>
      <c r="B5686" s="355" t="s">
        <v>12632</v>
      </c>
      <c r="C5686" s="355" t="s">
        <v>442</v>
      </c>
      <c r="D5686" s="355" t="s">
        <v>12633</v>
      </c>
      <c r="E5686" s="355" t="s">
        <v>12574</v>
      </c>
      <c r="F5686" s="355" t="s">
        <v>438</v>
      </c>
      <c r="G5686" s="355" t="s">
        <v>12686</v>
      </c>
      <c r="H5686" s="355">
        <v>2738</v>
      </c>
      <c r="I5686" s="355">
        <f t="shared" si="99"/>
        <v>8</v>
      </c>
      <c r="J5686" s="355">
        <v>2738</v>
      </c>
      <c r="K5686" s="355">
        <v>1</v>
      </c>
      <c r="L5686" s="355" t="s">
        <v>300</v>
      </c>
      <c r="M5686" s="355" t="s">
        <v>300</v>
      </c>
    </row>
    <row r="5687" spans="1:13">
      <c r="A5687" s="355">
        <v>45511</v>
      </c>
      <c r="B5687" s="355" t="s">
        <v>12634</v>
      </c>
      <c r="C5687" s="355" t="s">
        <v>404</v>
      </c>
      <c r="D5687" s="355" t="s">
        <v>12635</v>
      </c>
      <c r="E5687" s="355" t="s">
        <v>12574</v>
      </c>
      <c r="F5687" s="355" t="s">
        <v>438</v>
      </c>
      <c r="G5687" s="355" t="s">
        <v>12686</v>
      </c>
      <c r="H5687" s="355">
        <v>8386</v>
      </c>
      <c r="I5687" s="355">
        <f t="shared" si="99"/>
        <v>8</v>
      </c>
      <c r="J5687" s="355">
        <v>8386</v>
      </c>
      <c r="K5687" s="355">
        <v>2</v>
      </c>
      <c r="L5687" s="355" t="s">
        <v>300</v>
      </c>
      <c r="M5687" s="355" t="s">
        <v>300</v>
      </c>
    </row>
    <row r="5688" spans="1:13">
      <c r="A5688" s="355">
        <v>45510</v>
      </c>
      <c r="B5688" s="355" t="s">
        <v>12709</v>
      </c>
      <c r="C5688" s="355" t="s">
        <v>551</v>
      </c>
      <c r="D5688" s="355" t="s">
        <v>12710</v>
      </c>
      <c r="E5688" s="355" t="s">
        <v>491</v>
      </c>
      <c r="F5688" s="355" t="s">
        <v>492</v>
      </c>
      <c r="G5688" s="355" t="s">
        <v>12686</v>
      </c>
      <c r="H5688" s="355">
        <v>4196</v>
      </c>
      <c r="I5688" s="355">
        <f t="shared" si="99"/>
        <v>8</v>
      </c>
      <c r="J5688" s="355">
        <v>4196</v>
      </c>
      <c r="K5688" s="355">
        <v>1</v>
      </c>
      <c r="L5688" s="355" t="s">
        <v>300</v>
      </c>
      <c r="M5688" s="355" t="s">
        <v>300</v>
      </c>
    </row>
    <row r="5689" spans="1:13">
      <c r="A5689" s="355">
        <v>45547</v>
      </c>
      <c r="B5689" s="355" t="s">
        <v>12711</v>
      </c>
      <c r="C5689" s="355" t="s">
        <v>551</v>
      </c>
      <c r="D5689" s="355" t="s">
        <v>12712</v>
      </c>
      <c r="E5689" s="355" t="s">
        <v>491</v>
      </c>
      <c r="F5689" s="355" t="s">
        <v>492</v>
      </c>
      <c r="G5689" s="355" t="s">
        <v>12686</v>
      </c>
      <c r="H5689" s="355">
        <v>3877</v>
      </c>
      <c r="I5689" s="355">
        <f t="shared" si="99"/>
        <v>9</v>
      </c>
      <c r="J5689" s="355">
        <v>3877</v>
      </c>
      <c r="K5689" s="355">
        <v>1</v>
      </c>
      <c r="L5689" s="355" t="s">
        <v>300</v>
      </c>
      <c r="M5689" s="355" t="s">
        <v>300</v>
      </c>
    </row>
    <row r="5690" spans="1:13">
      <c r="A5690" s="355">
        <v>45510</v>
      </c>
      <c r="B5690" s="355" t="s">
        <v>12636</v>
      </c>
      <c r="C5690" s="355" t="s">
        <v>410</v>
      </c>
      <c r="D5690" s="355" t="s">
        <v>12637</v>
      </c>
      <c r="E5690" s="355" t="s">
        <v>12574</v>
      </c>
      <c r="F5690" s="355" t="s">
        <v>438</v>
      </c>
      <c r="G5690" s="355" t="s">
        <v>12686</v>
      </c>
      <c r="H5690" s="355">
        <v>7189</v>
      </c>
      <c r="I5690" s="355">
        <f t="shared" si="99"/>
        <v>8</v>
      </c>
      <c r="J5690" s="355">
        <v>7189</v>
      </c>
      <c r="K5690" s="355">
        <v>6</v>
      </c>
      <c r="L5690" s="355" t="s">
        <v>300</v>
      </c>
      <c r="M5690" s="355" t="s">
        <v>300</v>
      </c>
    </row>
    <row r="5691" spans="1:13">
      <c r="A5691" s="355">
        <v>45531</v>
      </c>
      <c r="B5691" s="355" t="s">
        <v>12638</v>
      </c>
      <c r="C5691" s="355" t="s">
        <v>442</v>
      </c>
      <c r="D5691" s="355" t="s">
        <v>12639</v>
      </c>
      <c r="E5691" s="355" t="s">
        <v>12574</v>
      </c>
      <c r="F5691" s="355" t="s">
        <v>438</v>
      </c>
      <c r="G5691" s="355" t="s">
        <v>12686</v>
      </c>
      <c r="H5691" s="355">
        <v>10740</v>
      </c>
      <c r="I5691" s="355">
        <f t="shared" si="99"/>
        <v>8</v>
      </c>
      <c r="J5691" s="355">
        <v>10740</v>
      </c>
      <c r="K5691" s="355">
        <v>2</v>
      </c>
      <c r="L5691" s="355" t="s">
        <v>300</v>
      </c>
      <c r="M5691" s="355" t="s">
        <v>300</v>
      </c>
    </row>
    <row r="5692" spans="1:13">
      <c r="A5692" s="355">
        <v>45525</v>
      </c>
      <c r="B5692" s="355" t="s">
        <v>12642</v>
      </c>
      <c r="C5692" s="355" t="s">
        <v>404</v>
      </c>
      <c r="D5692" s="355" t="s">
        <v>12643</v>
      </c>
      <c r="E5692" s="355" t="s">
        <v>12574</v>
      </c>
      <c r="F5692" s="355" t="s">
        <v>438</v>
      </c>
      <c r="G5692" s="355" t="s">
        <v>12686</v>
      </c>
      <c r="H5692" s="355">
        <v>5811</v>
      </c>
      <c r="I5692" s="355">
        <f t="shared" si="99"/>
        <v>8</v>
      </c>
      <c r="J5692" s="355">
        <v>5811</v>
      </c>
      <c r="K5692" s="355">
        <v>10</v>
      </c>
      <c r="L5692" s="355" t="s">
        <v>300</v>
      </c>
      <c r="M5692" s="355" t="s">
        <v>300</v>
      </c>
    </row>
    <row r="5693" spans="1:13">
      <c r="A5693" s="355">
        <v>45540</v>
      </c>
      <c r="B5693" s="355" t="s">
        <v>12644</v>
      </c>
      <c r="C5693" s="355" t="s">
        <v>410</v>
      </c>
      <c r="D5693" s="355" t="s">
        <v>12645</v>
      </c>
      <c r="E5693" s="355" t="s">
        <v>12574</v>
      </c>
      <c r="F5693" s="355" t="s">
        <v>438</v>
      </c>
      <c r="G5693" s="355" t="s">
        <v>12686</v>
      </c>
      <c r="H5693" s="355">
        <v>3798</v>
      </c>
      <c r="I5693" s="355">
        <f t="shared" si="99"/>
        <v>9</v>
      </c>
      <c r="J5693" s="355">
        <v>3798</v>
      </c>
      <c r="K5693" s="355">
        <v>6</v>
      </c>
      <c r="L5693" s="355" t="s">
        <v>300</v>
      </c>
      <c r="M5693" s="355" t="s">
        <v>300</v>
      </c>
    </row>
    <row r="5694" spans="1:13">
      <c r="A5694" s="355">
        <v>45541</v>
      </c>
      <c r="B5694" s="355" t="s">
        <v>12646</v>
      </c>
      <c r="C5694" s="355" t="s">
        <v>455</v>
      </c>
      <c r="D5694" s="355" t="s">
        <v>12647</v>
      </c>
      <c r="E5694" s="355" t="s">
        <v>12574</v>
      </c>
      <c r="F5694" s="355" t="s">
        <v>438</v>
      </c>
      <c r="G5694" s="355" t="s">
        <v>12686</v>
      </c>
      <c r="H5694" s="355">
        <v>11782</v>
      </c>
      <c r="I5694" s="355">
        <f t="shared" si="99"/>
        <v>9</v>
      </c>
      <c r="J5694" s="355">
        <v>11782</v>
      </c>
      <c r="K5694" s="355">
        <v>3</v>
      </c>
      <c r="L5694" s="355" t="s">
        <v>300</v>
      </c>
      <c r="M5694" s="355" t="s">
        <v>300</v>
      </c>
    </row>
    <row r="5695" spans="1:13">
      <c r="A5695" s="355">
        <v>45547</v>
      </c>
      <c r="B5695" s="355" t="s">
        <v>12648</v>
      </c>
      <c r="C5695" s="355" t="s">
        <v>409</v>
      </c>
      <c r="D5695" s="355" t="s">
        <v>12649</v>
      </c>
      <c r="E5695" s="355" t="s">
        <v>12574</v>
      </c>
      <c r="F5695" s="355" t="s">
        <v>438</v>
      </c>
      <c r="G5695" s="355" t="s">
        <v>12686</v>
      </c>
      <c r="H5695" s="355">
        <v>202</v>
      </c>
      <c r="I5695" s="355">
        <f t="shared" si="99"/>
        <v>9</v>
      </c>
      <c r="J5695" s="355">
        <v>202</v>
      </c>
      <c r="K5695" s="355">
        <v>1</v>
      </c>
      <c r="L5695" s="355" t="s">
        <v>300</v>
      </c>
      <c r="M5695" s="355" t="s">
        <v>300</v>
      </c>
    </row>
    <row r="5696" spans="1:13">
      <c r="A5696" s="355">
        <v>45560</v>
      </c>
      <c r="B5696" s="355" t="s">
        <v>12652</v>
      </c>
      <c r="C5696" s="355" t="s">
        <v>410</v>
      </c>
      <c r="D5696" s="355" t="s">
        <v>12653</v>
      </c>
      <c r="E5696" s="355" t="s">
        <v>12574</v>
      </c>
      <c r="F5696" s="355" t="s">
        <v>438</v>
      </c>
      <c r="G5696" s="355" t="s">
        <v>12686</v>
      </c>
      <c r="H5696" s="355">
        <v>15010</v>
      </c>
      <c r="I5696" s="355">
        <f t="shared" si="99"/>
        <v>9</v>
      </c>
      <c r="J5696" s="355">
        <v>15010</v>
      </c>
      <c r="K5696" s="355">
        <v>4</v>
      </c>
      <c r="L5696" s="355" t="s">
        <v>300</v>
      </c>
      <c r="M5696" s="355" t="s">
        <v>300</v>
      </c>
    </row>
    <row r="5697" spans="1:13">
      <c r="A5697" s="355">
        <v>45574</v>
      </c>
      <c r="B5697" s="355" t="s">
        <v>12656</v>
      </c>
      <c r="C5697" s="355" t="s">
        <v>410</v>
      </c>
      <c r="D5697" s="355" t="s">
        <v>12657</v>
      </c>
      <c r="E5697" s="355" t="s">
        <v>12574</v>
      </c>
      <c r="F5697" s="355" t="s">
        <v>438</v>
      </c>
      <c r="G5697" s="355" t="s">
        <v>12686</v>
      </c>
      <c r="H5697" s="355">
        <v>8306</v>
      </c>
      <c r="I5697" s="355">
        <f t="shared" si="99"/>
        <v>10</v>
      </c>
      <c r="J5697" s="355">
        <v>8306</v>
      </c>
      <c r="K5697" s="355">
        <v>1</v>
      </c>
      <c r="L5697" s="355" t="s">
        <v>300</v>
      </c>
      <c r="M5697" s="355" t="s">
        <v>300</v>
      </c>
    </row>
    <row r="5698" spans="1:13">
      <c r="A5698" s="355">
        <v>45574</v>
      </c>
      <c r="B5698" s="355" t="s">
        <v>12658</v>
      </c>
      <c r="C5698" s="355" t="s">
        <v>441</v>
      </c>
      <c r="D5698" s="355" t="s">
        <v>12659</v>
      </c>
      <c r="E5698" s="355" t="s">
        <v>12574</v>
      </c>
      <c r="F5698" s="355" t="s">
        <v>438</v>
      </c>
      <c r="G5698" s="355" t="s">
        <v>12686</v>
      </c>
      <c r="H5698" s="355">
        <v>9482</v>
      </c>
      <c r="I5698" s="355">
        <f t="shared" si="99"/>
        <v>10</v>
      </c>
      <c r="J5698" s="355">
        <v>9482</v>
      </c>
      <c r="K5698" s="355">
        <v>2</v>
      </c>
      <c r="L5698" s="355" t="s">
        <v>300</v>
      </c>
      <c r="M5698" s="355" t="s">
        <v>300</v>
      </c>
    </row>
    <row r="5699" spans="1:13">
      <c r="A5699" s="355">
        <v>45587</v>
      </c>
      <c r="B5699" s="355" t="s">
        <v>12660</v>
      </c>
      <c r="C5699" s="355" t="s">
        <v>409</v>
      </c>
      <c r="D5699" s="355" t="s">
        <v>12661</v>
      </c>
      <c r="E5699" s="355" t="s">
        <v>12574</v>
      </c>
      <c r="F5699" s="355" t="s">
        <v>438</v>
      </c>
      <c r="G5699" s="355" t="s">
        <v>12686</v>
      </c>
      <c r="H5699" s="355">
        <v>9330</v>
      </c>
      <c r="I5699" s="355">
        <f t="shared" si="99"/>
        <v>10</v>
      </c>
      <c r="J5699" s="355">
        <v>9330</v>
      </c>
      <c r="K5699" s="355">
        <v>2</v>
      </c>
      <c r="L5699" s="355" t="s">
        <v>300</v>
      </c>
      <c r="M5699" s="355" t="s">
        <v>300</v>
      </c>
    </row>
    <row r="5700" spans="1:13">
      <c r="A5700" s="355">
        <v>45589</v>
      </c>
      <c r="B5700" s="355" t="s">
        <v>12664</v>
      </c>
      <c r="C5700" s="355" t="s">
        <v>500</v>
      </c>
      <c r="D5700" s="355" t="s">
        <v>12665</v>
      </c>
      <c r="E5700" s="355" t="s">
        <v>12574</v>
      </c>
      <c r="F5700" s="355" t="s">
        <v>438</v>
      </c>
      <c r="G5700" s="355" t="s">
        <v>12686</v>
      </c>
      <c r="H5700" s="355">
        <v>4916</v>
      </c>
      <c r="I5700" s="355">
        <f t="shared" si="99"/>
        <v>10</v>
      </c>
      <c r="J5700" s="355">
        <v>4916</v>
      </c>
      <c r="K5700" s="355">
        <v>4</v>
      </c>
      <c r="L5700" s="355" t="s">
        <v>300</v>
      </c>
      <c r="M5700" s="355" t="s">
        <v>300</v>
      </c>
    </row>
    <row r="5701" spans="1:13">
      <c r="A5701" s="355">
        <v>45593</v>
      </c>
      <c r="B5701" s="355" t="s">
        <v>12666</v>
      </c>
      <c r="C5701" s="355" t="s">
        <v>411</v>
      </c>
      <c r="D5701" s="355" t="s">
        <v>12667</v>
      </c>
      <c r="E5701" s="355" t="s">
        <v>12574</v>
      </c>
      <c r="F5701" s="355" t="s">
        <v>438</v>
      </c>
      <c r="G5701" s="355" t="s">
        <v>12686</v>
      </c>
      <c r="H5701" s="355">
        <v>5074</v>
      </c>
      <c r="I5701" s="355">
        <f t="shared" si="99"/>
        <v>10</v>
      </c>
      <c r="J5701" s="355">
        <v>5074</v>
      </c>
      <c r="K5701" s="355">
        <v>2</v>
      </c>
      <c r="L5701" s="355" t="s">
        <v>300</v>
      </c>
      <c r="M5701" s="355" t="s">
        <v>300</v>
      </c>
    </row>
    <row r="5702" spans="1:13">
      <c r="A5702" s="355">
        <v>45603</v>
      </c>
      <c r="B5702" s="355" t="s">
        <v>12668</v>
      </c>
      <c r="C5702" s="355" t="s">
        <v>415</v>
      </c>
      <c r="D5702" s="355" t="s">
        <v>12669</v>
      </c>
      <c r="E5702" s="355" t="s">
        <v>12574</v>
      </c>
      <c r="F5702" s="355" t="s">
        <v>438</v>
      </c>
      <c r="G5702" s="355" t="s">
        <v>12686</v>
      </c>
      <c r="H5702" s="355">
        <v>3648</v>
      </c>
      <c r="I5702" s="355">
        <f t="shared" si="99"/>
        <v>11</v>
      </c>
      <c r="J5702" s="355">
        <v>3648</v>
      </c>
      <c r="K5702" s="355">
        <v>1</v>
      </c>
      <c r="L5702" s="355" t="s">
        <v>300</v>
      </c>
      <c r="M5702" s="355" t="s">
        <v>300</v>
      </c>
    </row>
    <row r="5703" spans="1:13">
      <c r="A5703" s="355">
        <v>45616</v>
      </c>
      <c r="B5703" s="355" t="s">
        <v>12670</v>
      </c>
      <c r="C5703" s="355" t="s">
        <v>442</v>
      </c>
      <c r="D5703" s="355" t="s">
        <v>12671</v>
      </c>
      <c r="E5703" s="355" t="s">
        <v>12574</v>
      </c>
      <c r="F5703" s="355" t="s">
        <v>438</v>
      </c>
      <c r="G5703" s="355" t="s">
        <v>12686</v>
      </c>
      <c r="H5703" s="355">
        <v>6297</v>
      </c>
      <c r="I5703" s="355">
        <f t="shared" si="99"/>
        <v>11</v>
      </c>
      <c r="J5703" s="355">
        <v>6297</v>
      </c>
      <c r="K5703" s="355">
        <v>10</v>
      </c>
      <c r="L5703" s="355" t="s">
        <v>300</v>
      </c>
      <c r="M5703" s="355" t="s">
        <v>300</v>
      </c>
    </row>
    <row r="5704" spans="1:13">
      <c r="A5704" s="355">
        <v>45631</v>
      </c>
      <c r="B5704" s="355" t="s">
        <v>12672</v>
      </c>
      <c r="C5704" s="355" t="s">
        <v>414</v>
      </c>
      <c r="D5704" s="355" t="s">
        <v>12673</v>
      </c>
      <c r="E5704" s="355" t="s">
        <v>12574</v>
      </c>
      <c r="F5704" s="355" t="s">
        <v>438</v>
      </c>
      <c r="G5704" s="355" t="s">
        <v>12686</v>
      </c>
      <c r="H5704" s="355">
        <v>878</v>
      </c>
      <c r="I5704" s="355">
        <f t="shared" si="99"/>
        <v>12</v>
      </c>
      <c r="J5704" s="355">
        <v>878</v>
      </c>
      <c r="K5704" s="355">
        <v>1</v>
      </c>
      <c r="L5704" s="355" t="s">
        <v>300</v>
      </c>
      <c r="M5704" s="355" t="s">
        <v>300</v>
      </c>
    </row>
    <row r="5705" spans="1:13">
      <c r="A5705" s="355">
        <v>45604</v>
      </c>
      <c r="B5705" s="355" t="s">
        <v>12674</v>
      </c>
      <c r="C5705" s="355" t="s">
        <v>404</v>
      </c>
      <c r="D5705" s="355" t="s">
        <v>12675</v>
      </c>
      <c r="E5705" s="355" t="s">
        <v>12574</v>
      </c>
      <c r="F5705" s="355" t="s">
        <v>438</v>
      </c>
      <c r="G5705" s="355" t="s">
        <v>12686</v>
      </c>
      <c r="H5705" s="355">
        <v>8074</v>
      </c>
      <c r="I5705" s="355">
        <f t="shared" si="99"/>
        <v>11</v>
      </c>
      <c r="J5705" s="355">
        <v>8074</v>
      </c>
      <c r="K5705" s="355">
        <v>2</v>
      </c>
      <c r="L5705" s="355" t="s">
        <v>300</v>
      </c>
      <c r="M5705" s="355" t="s">
        <v>300</v>
      </c>
    </row>
    <row r="5706" spans="1:13">
      <c r="A5706" s="355">
        <v>45614</v>
      </c>
      <c r="B5706" s="355" t="s">
        <v>12713</v>
      </c>
      <c r="C5706" s="355" t="s">
        <v>455</v>
      </c>
      <c r="D5706" s="355" t="s">
        <v>12714</v>
      </c>
      <c r="E5706" s="355" t="s">
        <v>491</v>
      </c>
      <c r="F5706" s="355" t="s">
        <v>492</v>
      </c>
      <c r="G5706" s="355" t="s">
        <v>12686</v>
      </c>
      <c r="H5706" s="355">
        <v>8029</v>
      </c>
      <c r="I5706" s="355">
        <f t="shared" si="99"/>
        <v>11</v>
      </c>
      <c r="J5706" s="355">
        <v>8029</v>
      </c>
      <c r="K5706" s="355">
        <v>1</v>
      </c>
      <c r="L5706" s="355" t="s">
        <v>300</v>
      </c>
      <c r="M5706" s="355" t="s">
        <v>300</v>
      </c>
    </row>
    <row r="5707" spans="1:13">
      <c r="A5707" s="355">
        <v>45638</v>
      </c>
      <c r="B5707" s="355" t="s">
        <v>12715</v>
      </c>
      <c r="C5707" s="355" t="s">
        <v>442</v>
      </c>
      <c r="D5707" s="355" t="s">
        <v>12716</v>
      </c>
      <c r="E5707" s="355" t="s">
        <v>491</v>
      </c>
      <c r="F5707" s="355" t="s">
        <v>492</v>
      </c>
      <c r="G5707" s="355" t="s">
        <v>12686</v>
      </c>
      <c r="H5707" s="355">
        <v>4169</v>
      </c>
      <c r="I5707" s="355">
        <f t="shared" si="99"/>
        <v>12</v>
      </c>
      <c r="J5707" s="355">
        <v>4169</v>
      </c>
      <c r="K5707" s="355">
        <v>1</v>
      </c>
      <c r="L5707" s="355" t="s">
        <v>300</v>
      </c>
      <c r="M5707" s="355" t="s">
        <v>300</v>
      </c>
    </row>
    <row r="5708" spans="1:13">
      <c r="A5708" s="355">
        <v>45646</v>
      </c>
      <c r="B5708" s="355" t="s">
        <v>12678</v>
      </c>
      <c r="C5708" s="355" t="s">
        <v>404</v>
      </c>
      <c r="D5708" s="355" t="s">
        <v>12679</v>
      </c>
      <c r="E5708" s="355" t="s">
        <v>12574</v>
      </c>
      <c r="F5708" s="355" t="s">
        <v>438</v>
      </c>
      <c r="G5708" s="355" t="s">
        <v>12686</v>
      </c>
      <c r="H5708" s="355">
        <v>4764</v>
      </c>
      <c r="I5708" s="355">
        <f t="shared" si="99"/>
        <v>12</v>
      </c>
      <c r="J5708" s="355">
        <v>4764</v>
      </c>
      <c r="K5708" s="355">
        <v>2</v>
      </c>
      <c r="L5708" s="355" t="s">
        <v>300</v>
      </c>
      <c r="M5708" s="355" t="s">
        <v>300</v>
      </c>
    </row>
    <row r="5709" spans="1:13">
      <c r="A5709" s="355">
        <v>45632</v>
      </c>
      <c r="B5709" s="355" t="s">
        <v>12684</v>
      </c>
      <c r="C5709" s="355" t="s">
        <v>455</v>
      </c>
      <c r="D5709" s="355" t="s">
        <v>12685</v>
      </c>
      <c r="E5709" s="355" t="s">
        <v>12574</v>
      </c>
      <c r="F5709" s="355" t="s">
        <v>438</v>
      </c>
      <c r="G5709" s="355" t="s">
        <v>12686</v>
      </c>
      <c r="H5709" s="355">
        <v>9360</v>
      </c>
      <c r="I5709" s="355">
        <f t="shared" si="99"/>
        <v>12</v>
      </c>
      <c r="J5709" s="355">
        <v>9360</v>
      </c>
      <c r="K5709" s="355">
        <v>11</v>
      </c>
      <c r="L5709" s="355" t="s">
        <v>300</v>
      </c>
      <c r="M5709" s="355" t="s">
        <v>300</v>
      </c>
    </row>
    <row r="5710" spans="1:13">
      <c r="A5710" s="355">
        <v>45348</v>
      </c>
      <c r="B5710" s="355" t="s">
        <v>12718</v>
      </c>
      <c r="C5710" s="355" t="s">
        <v>442</v>
      </c>
      <c r="D5710" s="355" t="s">
        <v>12719</v>
      </c>
      <c r="E5710" s="355" t="s">
        <v>405</v>
      </c>
      <c r="F5710" s="355" t="s">
        <v>406</v>
      </c>
      <c r="G5710" s="355" t="s">
        <v>12717</v>
      </c>
      <c r="H5710" s="355">
        <v>500</v>
      </c>
      <c r="I5710" s="355">
        <f t="shared" si="99"/>
        <v>2</v>
      </c>
      <c r="J5710" s="355">
        <v>500</v>
      </c>
      <c r="K5710" s="355">
        <v>9</v>
      </c>
      <c r="L5710" s="355" t="s">
        <v>408</v>
      </c>
      <c r="M5710" s="355" t="s">
        <v>300</v>
      </c>
    </row>
    <row r="5711" spans="1:13">
      <c r="A5711" s="355">
        <v>45369</v>
      </c>
      <c r="B5711" s="355" t="s">
        <v>7556</v>
      </c>
      <c r="C5711" s="355" t="s">
        <v>2840</v>
      </c>
      <c r="D5711" s="355" t="s">
        <v>7557</v>
      </c>
      <c r="E5711" s="355" t="s">
        <v>405</v>
      </c>
      <c r="F5711" s="355" t="s">
        <v>406</v>
      </c>
      <c r="G5711" s="355" t="s">
        <v>12717</v>
      </c>
      <c r="H5711" s="355">
        <v>1503</v>
      </c>
      <c r="I5711" s="355">
        <f t="shared" si="99"/>
        <v>3</v>
      </c>
      <c r="J5711" s="355">
        <v>1503</v>
      </c>
      <c r="K5711" s="355">
        <v>29</v>
      </c>
      <c r="L5711" s="355" t="s">
        <v>408</v>
      </c>
      <c r="M5711" s="355" t="s">
        <v>300</v>
      </c>
    </row>
    <row r="5712" spans="1:13">
      <c r="A5712" s="355">
        <v>45453</v>
      </c>
      <c r="B5712" s="355" t="s">
        <v>12720</v>
      </c>
      <c r="C5712" s="355" t="s">
        <v>441</v>
      </c>
      <c r="D5712" s="355" t="s">
        <v>12721</v>
      </c>
      <c r="E5712" s="355" t="s">
        <v>405</v>
      </c>
      <c r="F5712" s="355" t="s">
        <v>406</v>
      </c>
      <c r="G5712" s="355" t="s">
        <v>12717</v>
      </c>
      <c r="H5712" s="355">
        <v>1546</v>
      </c>
      <c r="I5712" s="355">
        <f t="shared" si="99"/>
        <v>6</v>
      </c>
      <c r="J5712" s="355">
        <v>1546</v>
      </c>
      <c r="K5712" s="355">
        <v>1</v>
      </c>
      <c r="L5712" s="355" t="s">
        <v>408</v>
      </c>
      <c r="M5712" s="355" t="s">
        <v>300</v>
      </c>
    </row>
    <row r="5713" spans="1:13">
      <c r="A5713" s="355">
        <v>45586</v>
      </c>
      <c r="B5713" s="355" t="s">
        <v>8713</v>
      </c>
      <c r="C5713" s="355" t="s">
        <v>441</v>
      </c>
      <c r="D5713" s="355" t="s">
        <v>8714</v>
      </c>
      <c r="E5713" s="355" t="s">
        <v>405</v>
      </c>
      <c r="F5713" s="355" t="s">
        <v>406</v>
      </c>
      <c r="G5713" s="355" t="s">
        <v>12717</v>
      </c>
      <c r="H5713" s="355">
        <v>1950</v>
      </c>
      <c r="I5713" s="355">
        <f t="shared" si="99"/>
        <v>10</v>
      </c>
      <c r="J5713" s="355">
        <v>1950</v>
      </c>
      <c r="K5713" s="355">
        <v>1</v>
      </c>
      <c r="L5713" s="355" t="s">
        <v>408</v>
      </c>
      <c r="M5713" s="355" t="s">
        <v>300</v>
      </c>
    </row>
    <row r="5714" spans="1:13">
      <c r="A5714" s="355">
        <v>45307</v>
      </c>
      <c r="B5714" s="355" t="s">
        <v>12688</v>
      </c>
      <c r="C5714" s="355" t="s">
        <v>404</v>
      </c>
      <c r="D5714" s="355" t="s">
        <v>12689</v>
      </c>
      <c r="E5714" s="355" t="s">
        <v>12687</v>
      </c>
      <c r="F5714" s="355" t="s">
        <v>492</v>
      </c>
      <c r="G5714" s="355" t="s">
        <v>12722</v>
      </c>
      <c r="H5714" s="355">
        <v>4116</v>
      </c>
      <c r="I5714" s="355">
        <f t="shared" si="99"/>
        <v>1</v>
      </c>
      <c r="J5714" s="355">
        <v>4116</v>
      </c>
      <c r="K5714" s="355">
        <v>1</v>
      </c>
      <c r="L5714" s="355" t="s">
        <v>300</v>
      </c>
      <c r="M5714" s="355" t="s">
        <v>300</v>
      </c>
    </row>
    <row r="5715" spans="1:13">
      <c r="A5715" s="355">
        <v>45309</v>
      </c>
      <c r="B5715" s="355" t="s">
        <v>12577</v>
      </c>
      <c r="C5715" s="355" t="s">
        <v>442</v>
      </c>
      <c r="D5715" s="355" t="s">
        <v>12578</v>
      </c>
      <c r="E5715" s="355" t="s">
        <v>12574</v>
      </c>
      <c r="F5715" s="355" t="s">
        <v>438</v>
      </c>
      <c r="G5715" s="355" t="s">
        <v>12722</v>
      </c>
      <c r="H5715" s="355">
        <v>3762</v>
      </c>
      <c r="I5715" s="355">
        <f t="shared" si="99"/>
        <v>1</v>
      </c>
      <c r="J5715" s="355">
        <v>3762</v>
      </c>
      <c r="K5715" s="355">
        <v>1</v>
      </c>
      <c r="L5715" s="355" t="s">
        <v>300</v>
      </c>
      <c r="M5715" s="355" t="s">
        <v>300</v>
      </c>
    </row>
    <row r="5716" spans="1:13">
      <c r="A5716" s="355">
        <v>45320</v>
      </c>
      <c r="B5716" s="355" t="s">
        <v>12579</v>
      </c>
      <c r="C5716" s="355" t="s">
        <v>453</v>
      </c>
      <c r="D5716" s="355" t="s">
        <v>12580</v>
      </c>
      <c r="E5716" s="355" t="s">
        <v>12574</v>
      </c>
      <c r="F5716" s="355" t="s">
        <v>438</v>
      </c>
      <c r="G5716" s="355" t="s">
        <v>12722</v>
      </c>
      <c r="H5716" s="355">
        <v>9795</v>
      </c>
      <c r="I5716" s="355">
        <f t="shared" si="99"/>
        <v>1</v>
      </c>
      <c r="J5716" s="355">
        <v>9795</v>
      </c>
      <c r="K5716" s="355">
        <v>1</v>
      </c>
      <c r="L5716" s="355" t="s">
        <v>300</v>
      </c>
      <c r="M5716" s="355" t="s">
        <v>300</v>
      </c>
    </row>
    <row r="5717" spans="1:13">
      <c r="A5717" s="355">
        <v>45320</v>
      </c>
      <c r="B5717" s="355" t="s">
        <v>12583</v>
      </c>
      <c r="C5717" s="355" t="s">
        <v>415</v>
      </c>
      <c r="D5717" s="355" t="s">
        <v>12584</v>
      </c>
      <c r="E5717" s="355" t="s">
        <v>405</v>
      </c>
      <c r="F5717" s="355" t="s">
        <v>406</v>
      </c>
      <c r="G5717" s="355" t="s">
        <v>12722</v>
      </c>
      <c r="H5717" s="355">
        <v>19284</v>
      </c>
      <c r="I5717" s="355">
        <f t="shared" si="99"/>
        <v>1</v>
      </c>
      <c r="J5717" s="355">
        <v>19284</v>
      </c>
      <c r="K5717" s="355">
        <v>24</v>
      </c>
      <c r="L5717" s="355" t="s">
        <v>300</v>
      </c>
      <c r="M5717" s="355" t="s">
        <v>300</v>
      </c>
    </row>
    <row r="5718" spans="1:13">
      <c r="A5718" s="355">
        <v>45320</v>
      </c>
      <c r="B5718" s="355" t="s">
        <v>12585</v>
      </c>
      <c r="C5718" s="355" t="s">
        <v>404</v>
      </c>
      <c r="D5718" s="355" t="s">
        <v>12586</v>
      </c>
      <c r="E5718" s="355" t="s">
        <v>405</v>
      </c>
      <c r="F5718" s="355" t="s">
        <v>406</v>
      </c>
      <c r="G5718" s="355" t="s">
        <v>12722</v>
      </c>
      <c r="H5718" s="355">
        <v>5801</v>
      </c>
      <c r="I5718" s="355">
        <f t="shared" si="99"/>
        <v>1</v>
      </c>
      <c r="J5718" s="355">
        <v>5801</v>
      </c>
      <c r="K5718" s="355">
        <v>8</v>
      </c>
      <c r="L5718" s="355" t="s">
        <v>300</v>
      </c>
      <c r="M5718" s="355" t="s">
        <v>300</v>
      </c>
    </row>
    <row r="5719" spans="1:13">
      <c r="A5719" s="355">
        <v>45334</v>
      </c>
      <c r="B5719" s="355" t="s">
        <v>12587</v>
      </c>
      <c r="C5719" s="355" t="s">
        <v>442</v>
      </c>
      <c r="D5719" s="355" t="s">
        <v>12588</v>
      </c>
      <c r="E5719" s="355" t="s">
        <v>12574</v>
      </c>
      <c r="F5719" s="355" t="s">
        <v>438</v>
      </c>
      <c r="G5719" s="355" t="s">
        <v>12722</v>
      </c>
      <c r="H5719" s="355">
        <v>14303</v>
      </c>
      <c r="I5719" s="355">
        <f t="shared" si="99"/>
        <v>2</v>
      </c>
      <c r="J5719" s="355">
        <v>14303</v>
      </c>
      <c r="K5719" s="355">
        <v>7</v>
      </c>
      <c r="L5719" s="355" t="s">
        <v>300</v>
      </c>
      <c r="M5719" s="355" t="s">
        <v>300</v>
      </c>
    </row>
    <row r="5720" spans="1:13">
      <c r="A5720" s="355">
        <v>45334</v>
      </c>
      <c r="B5720" s="355" t="s">
        <v>12690</v>
      </c>
      <c r="C5720" s="355" t="s">
        <v>409</v>
      </c>
      <c r="D5720" s="355" t="s">
        <v>12691</v>
      </c>
      <c r="E5720" s="355" t="s">
        <v>491</v>
      </c>
      <c r="F5720" s="355" t="s">
        <v>492</v>
      </c>
      <c r="G5720" s="355" t="s">
        <v>12722</v>
      </c>
      <c r="H5720" s="355">
        <v>8324</v>
      </c>
      <c r="I5720" s="355">
        <f t="shared" si="99"/>
        <v>2</v>
      </c>
      <c r="J5720" s="355">
        <v>8324</v>
      </c>
      <c r="K5720" s="355">
        <v>2</v>
      </c>
      <c r="L5720" s="355" t="s">
        <v>300</v>
      </c>
      <c r="M5720" s="355" t="s">
        <v>300</v>
      </c>
    </row>
    <row r="5721" spans="1:13">
      <c r="A5721" s="355">
        <v>45335</v>
      </c>
      <c r="B5721" s="355" t="s">
        <v>12591</v>
      </c>
      <c r="C5721" s="355" t="s">
        <v>442</v>
      </c>
      <c r="D5721" s="355" t="s">
        <v>12592</v>
      </c>
      <c r="E5721" s="355" t="s">
        <v>12574</v>
      </c>
      <c r="F5721" s="355" t="s">
        <v>438</v>
      </c>
      <c r="G5721" s="355" t="s">
        <v>12722</v>
      </c>
      <c r="H5721" s="355">
        <v>7348</v>
      </c>
      <c r="I5721" s="355">
        <f t="shared" si="99"/>
        <v>2</v>
      </c>
      <c r="J5721" s="355">
        <v>7348</v>
      </c>
      <c r="K5721" s="355">
        <v>1</v>
      </c>
      <c r="L5721" s="355" t="s">
        <v>300</v>
      </c>
      <c r="M5721" s="355" t="s">
        <v>300</v>
      </c>
    </row>
    <row r="5722" spans="1:13">
      <c r="A5722" s="355">
        <v>45348</v>
      </c>
      <c r="B5722" s="355" t="s">
        <v>12597</v>
      </c>
      <c r="C5722" s="355" t="s">
        <v>442</v>
      </c>
      <c r="D5722" s="355" t="s">
        <v>12598</v>
      </c>
      <c r="E5722" s="355" t="s">
        <v>12574</v>
      </c>
      <c r="F5722" s="355" t="s">
        <v>438</v>
      </c>
      <c r="G5722" s="355" t="s">
        <v>12722</v>
      </c>
      <c r="H5722" s="355">
        <v>17311</v>
      </c>
      <c r="I5722" s="355">
        <f t="shared" si="99"/>
        <v>2</v>
      </c>
      <c r="J5722" s="355">
        <v>17311</v>
      </c>
      <c r="K5722" s="355">
        <v>5</v>
      </c>
      <c r="L5722" s="355" t="s">
        <v>300</v>
      </c>
      <c r="M5722" s="355" t="s">
        <v>300</v>
      </c>
    </row>
    <row r="5723" spans="1:13">
      <c r="A5723" s="355">
        <v>45344</v>
      </c>
      <c r="B5723" s="355" t="s">
        <v>12692</v>
      </c>
      <c r="C5723" s="355" t="s">
        <v>410</v>
      </c>
      <c r="D5723" s="355" t="s">
        <v>12693</v>
      </c>
      <c r="E5723" s="355" t="s">
        <v>491</v>
      </c>
      <c r="F5723" s="355" t="s">
        <v>492</v>
      </c>
      <c r="G5723" s="355" t="s">
        <v>12722</v>
      </c>
      <c r="H5723" s="355">
        <v>11975</v>
      </c>
      <c r="I5723" s="355">
        <f t="shared" si="99"/>
        <v>2</v>
      </c>
      <c r="J5723" s="355">
        <v>11975</v>
      </c>
      <c r="K5723" s="355">
        <v>3</v>
      </c>
      <c r="L5723" s="355" t="s">
        <v>300</v>
      </c>
      <c r="M5723" s="355" t="s">
        <v>300</v>
      </c>
    </row>
    <row r="5724" spans="1:13">
      <c r="A5724" s="355">
        <v>45413</v>
      </c>
      <c r="B5724" s="355" t="s">
        <v>12694</v>
      </c>
      <c r="C5724" s="355" t="s">
        <v>12695</v>
      </c>
      <c r="D5724" s="355" t="s">
        <v>12696</v>
      </c>
      <c r="E5724" s="355" t="s">
        <v>491</v>
      </c>
      <c r="F5724" s="355" t="s">
        <v>492</v>
      </c>
      <c r="G5724" s="355" t="s">
        <v>12722</v>
      </c>
      <c r="H5724" s="355">
        <v>12743</v>
      </c>
      <c r="I5724" s="355">
        <f t="shared" si="99"/>
        <v>5</v>
      </c>
      <c r="J5724" s="355">
        <v>12743</v>
      </c>
      <c r="K5724" s="355">
        <v>3</v>
      </c>
      <c r="L5724" s="355" t="s">
        <v>300</v>
      </c>
      <c r="M5724" s="355" t="s">
        <v>300</v>
      </c>
    </row>
    <row r="5725" spans="1:13">
      <c r="A5725" s="355">
        <v>45413</v>
      </c>
      <c r="B5725" s="355" t="s">
        <v>12697</v>
      </c>
      <c r="C5725" s="355" t="s">
        <v>404</v>
      </c>
      <c r="D5725" s="355" t="s">
        <v>12698</v>
      </c>
      <c r="E5725" s="355" t="s">
        <v>491</v>
      </c>
      <c r="F5725" s="355" t="s">
        <v>492</v>
      </c>
      <c r="G5725" s="355" t="s">
        <v>12722</v>
      </c>
      <c r="H5725" s="355">
        <v>12420</v>
      </c>
      <c r="I5725" s="355">
        <f t="shared" si="99"/>
        <v>5</v>
      </c>
      <c r="J5725" s="355">
        <v>12420</v>
      </c>
      <c r="K5725" s="355">
        <v>3</v>
      </c>
      <c r="L5725" s="355" t="s">
        <v>300</v>
      </c>
      <c r="M5725" s="355" t="s">
        <v>300</v>
      </c>
    </row>
    <row r="5726" spans="1:13">
      <c r="A5726" s="355">
        <v>45427</v>
      </c>
      <c r="B5726" s="355" t="s">
        <v>12699</v>
      </c>
      <c r="C5726" s="355" t="s">
        <v>409</v>
      </c>
      <c r="D5726" s="355" t="s">
        <v>12700</v>
      </c>
      <c r="E5726" s="355" t="s">
        <v>491</v>
      </c>
      <c r="F5726" s="355" t="s">
        <v>492</v>
      </c>
      <c r="G5726" s="355" t="s">
        <v>12722</v>
      </c>
      <c r="H5726" s="355">
        <v>4068</v>
      </c>
      <c r="I5726" s="355">
        <f t="shared" si="99"/>
        <v>5</v>
      </c>
      <c r="J5726" s="355">
        <v>4068</v>
      </c>
      <c r="K5726" s="355">
        <v>1</v>
      </c>
      <c r="L5726" s="355" t="s">
        <v>300</v>
      </c>
      <c r="M5726" s="355" t="s">
        <v>300</v>
      </c>
    </row>
    <row r="5727" spans="1:13">
      <c r="A5727" s="355">
        <v>45572</v>
      </c>
      <c r="B5727" s="355" t="s">
        <v>12701</v>
      </c>
      <c r="C5727" s="355" t="s">
        <v>494</v>
      </c>
      <c r="D5727" s="355" t="s">
        <v>12702</v>
      </c>
      <c r="E5727" s="355" t="s">
        <v>491</v>
      </c>
      <c r="F5727" s="355" t="s">
        <v>492</v>
      </c>
      <c r="G5727" s="355" t="s">
        <v>12722</v>
      </c>
      <c r="H5727" s="355">
        <v>13280</v>
      </c>
      <c r="I5727" s="355">
        <f t="shared" si="99"/>
        <v>10</v>
      </c>
      <c r="J5727" s="355">
        <v>13280</v>
      </c>
      <c r="K5727" s="355">
        <v>3</v>
      </c>
      <c r="L5727" s="355" t="s">
        <v>300</v>
      </c>
      <c r="M5727" s="355" t="s">
        <v>300</v>
      </c>
    </row>
    <row r="5728" spans="1:13">
      <c r="A5728" s="355">
        <v>45589</v>
      </c>
      <c r="B5728" s="355" t="s">
        <v>12703</v>
      </c>
      <c r="C5728" s="355" t="s">
        <v>494</v>
      </c>
      <c r="D5728" s="355" t="s">
        <v>12704</v>
      </c>
      <c r="E5728" s="355" t="s">
        <v>491</v>
      </c>
      <c r="F5728" s="355" t="s">
        <v>492</v>
      </c>
      <c r="G5728" s="355" t="s">
        <v>12722</v>
      </c>
      <c r="H5728" s="355">
        <v>12765</v>
      </c>
      <c r="I5728" s="355">
        <f t="shared" si="99"/>
        <v>10</v>
      </c>
      <c r="J5728" s="355">
        <v>12765</v>
      </c>
      <c r="K5728" s="355">
        <v>3</v>
      </c>
      <c r="L5728" s="355" t="s">
        <v>300</v>
      </c>
      <c r="M5728" s="355" t="s">
        <v>300</v>
      </c>
    </row>
    <row r="5729" spans="1:13">
      <c r="A5729" s="355">
        <v>45415</v>
      </c>
      <c r="B5729" s="355" t="s">
        <v>12599</v>
      </c>
      <c r="C5729" s="355" t="s">
        <v>409</v>
      </c>
      <c r="D5729" s="355" t="s">
        <v>12600</v>
      </c>
      <c r="E5729" s="355" t="s">
        <v>12574</v>
      </c>
      <c r="F5729" s="355" t="s">
        <v>438</v>
      </c>
      <c r="G5729" s="355" t="s">
        <v>12722</v>
      </c>
      <c r="H5729" s="355">
        <v>15800</v>
      </c>
      <c r="I5729" s="355">
        <f t="shared" si="99"/>
        <v>5</v>
      </c>
      <c r="J5729" s="355">
        <v>15800</v>
      </c>
      <c r="K5729" s="355">
        <v>5</v>
      </c>
      <c r="L5729" s="355" t="s">
        <v>300</v>
      </c>
      <c r="M5729" s="355" t="s">
        <v>300</v>
      </c>
    </row>
    <row r="5730" spans="1:13">
      <c r="A5730" s="355">
        <v>45418</v>
      </c>
      <c r="B5730" s="355" t="s">
        <v>12601</v>
      </c>
      <c r="C5730" s="355" t="s">
        <v>404</v>
      </c>
      <c r="D5730" s="355" t="s">
        <v>12602</v>
      </c>
      <c r="E5730" s="355" t="s">
        <v>12574</v>
      </c>
      <c r="F5730" s="355" t="s">
        <v>438</v>
      </c>
      <c r="G5730" s="355" t="s">
        <v>12722</v>
      </c>
      <c r="H5730" s="355">
        <v>3728</v>
      </c>
      <c r="I5730" s="355">
        <f t="shared" si="99"/>
        <v>5</v>
      </c>
      <c r="J5730" s="355">
        <v>3728</v>
      </c>
      <c r="K5730" s="355">
        <v>1</v>
      </c>
      <c r="L5730" s="355" t="s">
        <v>300</v>
      </c>
      <c r="M5730" s="355" t="s">
        <v>300</v>
      </c>
    </row>
    <row r="5731" spans="1:13">
      <c r="A5731" s="355">
        <v>45432</v>
      </c>
      <c r="B5731" s="355" t="s">
        <v>12603</v>
      </c>
      <c r="C5731" s="355" t="s">
        <v>410</v>
      </c>
      <c r="D5731" s="355" t="s">
        <v>12604</v>
      </c>
      <c r="E5731" s="355" t="s">
        <v>12574</v>
      </c>
      <c r="F5731" s="355" t="s">
        <v>438</v>
      </c>
      <c r="G5731" s="355" t="s">
        <v>12722</v>
      </c>
      <c r="H5731" s="355">
        <v>8082</v>
      </c>
      <c r="I5731" s="355">
        <f t="shared" si="99"/>
        <v>5</v>
      </c>
      <c r="J5731" s="355">
        <v>8082</v>
      </c>
      <c r="K5731" s="355">
        <v>3</v>
      </c>
      <c r="L5731" s="355" t="s">
        <v>300</v>
      </c>
      <c r="M5731" s="355" t="s">
        <v>300</v>
      </c>
    </row>
    <row r="5732" spans="1:13">
      <c r="A5732" s="355">
        <v>45422</v>
      </c>
      <c r="B5732" s="355" t="s">
        <v>12605</v>
      </c>
      <c r="C5732" s="355" t="s">
        <v>12606</v>
      </c>
      <c r="D5732" s="355" t="s">
        <v>12607</v>
      </c>
      <c r="E5732" s="355" t="s">
        <v>12574</v>
      </c>
      <c r="F5732" s="355" t="s">
        <v>438</v>
      </c>
      <c r="G5732" s="355" t="s">
        <v>12722</v>
      </c>
      <c r="H5732" s="355">
        <v>7980</v>
      </c>
      <c r="I5732" s="355">
        <f t="shared" si="99"/>
        <v>5</v>
      </c>
      <c r="J5732" s="355">
        <v>7980</v>
      </c>
      <c r="K5732" s="355">
        <v>2</v>
      </c>
      <c r="L5732" s="355" t="s">
        <v>300</v>
      </c>
      <c r="M5732" s="355" t="s">
        <v>300</v>
      </c>
    </row>
    <row r="5733" spans="1:13">
      <c r="A5733" s="355">
        <v>45436</v>
      </c>
      <c r="B5733" s="355" t="s">
        <v>12608</v>
      </c>
      <c r="C5733" s="355" t="s">
        <v>409</v>
      </c>
      <c r="D5733" s="355" t="s">
        <v>12609</v>
      </c>
      <c r="E5733" s="355" t="s">
        <v>12574</v>
      </c>
      <c r="F5733" s="355" t="s">
        <v>438</v>
      </c>
      <c r="G5733" s="355" t="s">
        <v>12722</v>
      </c>
      <c r="H5733" s="355">
        <v>17410</v>
      </c>
      <c r="I5733" s="355">
        <f t="shared" si="99"/>
        <v>5</v>
      </c>
      <c r="J5733" s="355">
        <v>17410</v>
      </c>
      <c r="K5733" s="355">
        <v>5</v>
      </c>
      <c r="L5733" s="355" t="s">
        <v>300</v>
      </c>
      <c r="M5733" s="355" t="s">
        <v>300</v>
      </c>
    </row>
    <row r="5734" spans="1:13">
      <c r="A5734" s="355">
        <v>45436</v>
      </c>
      <c r="B5734" s="355" t="s">
        <v>12610</v>
      </c>
      <c r="C5734" s="355" t="s">
        <v>441</v>
      </c>
      <c r="D5734" s="355" t="s">
        <v>12611</v>
      </c>
      <c r="E5734" s="355" t="s">
        <v>12574</v>
      </c>
      <c r="F5734" s="355" t="s">
        <v>438</v>
      </c>
      <c r="G5734" s="355" t="s">
        <v>12722</v>
      </c>
      <c r="H5734" s="355">
        <v>7110</v>
      </c>
      <c r="I5734" s="355">
        <f t="shared" si="99"/>
        <v>5</v>
      </c>
      <c r="J5734" s="355">
        <v>7110</v>
      </c>
      <c r="K5734" s="355">
        <v>2</v>
      </c>
      <c r="L5734" s="355" t="s">
        <v>300</v>
      </c>
      <c r="M5734" s="355" t="s">
        <v>300</v>
      </c>
    </row>
    <row r="5735" spans="1:13">
      <c r="A5735" s="355">
        <v>45456</v>
      </c>
      <c r="B5735" s="355" t="s">
        <v>12614</v>
      </c>
      <c r="C5735" s="355" t="s">
        <v>410</v>
      </c>
      <c r="D5735" s="355" t="s">
        <v>12615</v>
      </c>
      <c r="E5735" s="355" t="s">
        <v>12574</v>
      </c>
      <c r="F5735" s="355" t="s">
        <v>438</v>
      </c>
      <c r="G5735" s="355" t="s">
        <v>12722</v>
      </c>
      <c r="H5735" s="355">
        <v>19941</v>
      </c>
      <c r="I5735" s="355">
        <f t="shared" si="99"/>
        <v>6</v>
      </c>
      <c r="J5735" s="355">
        <v>19941</v>
      </c>
      <c r="K5735" s="355">
        <v>6</v>
      </c>
      <c r="L5735" s="355" t="s">
        <v>300</v>
      </c>
      <c r="M5735" s="355" t="s">
        <v>300</v>
      </c>
    </row>
    <row r="5736" spans="1:13">
      <c r="A5736" s="355">
        <v>45463</v>
      </c>
      <c r="B5736" s="355" t="s">
        <v>12616</v>
      </c>
      <c r="C5736" s="355" t="s">
        <v>404</v>
      </c>
      <c r="D5736" s="355" t="s">
        <v>12617</v>
      </c>
      <c r="E5736" s="355" t="s">
        <v>12574</v>
      </c>
      <c r="F5736" s="355" t="s">
        <v>438</v>
      </c>
      <c r="G5736" s="355" t="s">
        <v>12722</v>
      </c>
      <c r="H5736" s="355">
        <v>3692</v>
      </c>
      <c r="I5736" s="355">
        <f t="shared" si="99"/>
        <v>6</v>
      </c>
      <c r="J5736" s="355">
        <v>3692</v>
      </c>
      <c r="K5736" s="355">
        <v>1</v>
      </c>
      <c r="L5736" s="355" t="s">
        <v>300</v>
      </c>
      <c r="M5736" s="355" t="s">
        <v>300</v>
      </c>
    </row>
    <row r="5737" spans="1:13">
      <c r="A5737" s="355">
        <v>45470</v>
      </c>
      <c r="B5737" s="355" t="s">
        <v>12620</v>
      </c>
      <c r="C5737" s="355" t="s">
        <v>404</v>
      </c>
      <c r="D5737" s="355" t="s">
        <v>12621</v>
      </c>
      <c r="E5737" s="355" t="s">
        <v>12574</v>
      </c>
      <c r="F5737" s="355" t="s">
        <v>438</v>
      </c>
      <c r="G5737" s="355" t="s">
        <v>12722</v>
      </c>
      <c r="H5737" s="355">
        <v>5689</v>
      </c>
      <c r="I5737" s="355">
        <f t="shared" si="99"/>
        <v>6</v>
      </c>
      <c r="J5737" s="355">
        <v>5689</v>
      </c>
      <c r="K5737" s="355">
        <v>3</v>
      </c>
      <c r="L5737" s="355" t="s">
        <v>300</v>
      </c>
      <c r="M5737" s="355" t="s">
        <v>300</v>
      </c>
    </row>
    <row r="5738" spans="1:13">
      <c r="A5738" s="355">
        <v>45488</v>
      </c>
      <c r="B5738" s="355" t="s">
        <v>12622</v>
      </c>
      <c r="C5738" s="355" t="s">
        <v>409</v>
      </c>
      <c r="D5738" s="355" t="s">
        <v>12623</v>
      </c>
      <c r="E5738" s="355" t="s">
        <v>12574</v>
      </c>
      <c r="F5738" s="355" t="s">
        <v>438</v>
      </c>
      <c r="G5738" s="355" t="s">
        <v>12722</v>
      </c>
      <c r="H5738" s="355">
        <v>16302</v>
      </c>
      <c r="I5738" s="355">
        <f t="shared" si="99"/>
        <v>7</v>
      </c>
      <c r="J5738" s="355">
        <v>16302</v>
      </c>
      <c r="K5738" s="355">
        <v>5</v>
      </c>
      <c r="L5738" s="355" t="s">
        <v>300</v>
      </c>
      <c r="M5738" s="355" t="s">
        <v>300</v>
      </c>
    </row>
    <row r="5739" spans="1:13">
      <c r="A5739" s="355">
        <v>45448</v>
      </c>
      <c r="B5739" s="355" t="s">
        <v>12723</v>
      </c>
      <c r="C5739" s="355" t="s">
        <v>500</v>
      </c>
      <c r="D5739" s="355" t="s">
        <v>12724</v>
      </c>
      <c r="E5739" s="355" t="s">
        <v>491</v>
      </c>
      <c r="F5739" s="355" t="s">
        <v>492</v>
      </c>
      <c r="G5739" s="355" t="s">
        <v>12722</v>
      </c>
      <c r="H5739" s="355">
        <v>12705</v>
      </c>
      <c r="I5739" s="355">
        <f t="shared" si="99"/>
        <v>6</v>
      </c>
      <c r="J5739" s="355">
        <v>12705</v>
      </c>
      <c r="K5739" s="355">
        <v>3</v>
      </c>
      <c r="L5739" s="355" t="s">
        <v>300</v>
      </c>
      <c r="M5739" s="355" t="s">
        <v>300</v>
      </c>
    </row>
    <row r="5740" spans="1:13">
      <c r="A5740" s="355">
        <v>45469</v>
      </c>
      <c r="B5740" s="355" t="s">
        <v>12705</v>
      </c>
      <c r="C5740" s="355" t="s">
        <v>410</v>
      </c>
      <c r="D5740" s="355" t="s">
        <v>12706</v>
      </c>
      <c r="E5740" s="355" t="s">
        <v>491</v>
      </c>
      <c r="F5740" s="355" t="s">
        <v>492</v>
      </c>
      <c r="G5740" s="355" t="s">
        <v>12722</v>
      </c>
      <c r="H5740" s="355">
        <v>11968</v>
      </c>
      <c r="I5740" s="355">
        <f t="shared" si="99"/>
        <v>6</v>
      </c>
      <c r="J5740" s="355">
        <v>11968</v>
      </c>
      <c r="K5740" s="355">
        <v>3</v>
      </c>
      <c r="L5740" s="355" t="s">
        <v>300</v>
      </c>
      <c r="M5740" s="355" t="s">
        <v>300</v>
      </c>
    </row>
    <row r="5741" spans="1:13">
      <c r="A5741" s="355">
        <v>45496</v>
      </c>
      <c r="B5741" s="355" t="s">
        <v>12624</v>
      </c>
      <c r="C5741" s="355" t="s">
        <v>441</v>
      </c>
      <c r="D5741" s="355" t="s">
        <v>12625</v>
      </c>
      <c r="E5741" s="355" t="s">
        <v>12574</v>
      </c>
      <c r="F5741" s="355" t="s">
        <v>438</v>
      </c>
      <c r="G5741" s="355" t="s">
        <v>12722</v>
      </c>
      <c r="H5741" s="355">
        <v>15537</v>
      </c>
      <c r="I5741" s="355">
        <f t="shared" si="99"/>
        <v>7</v>
      </c>
      <c r="J5741" s="355">
        <v>15537</v>
      </c>
      <c r="K5741" s="355">
        <v>5</v>
      </c>
      <c r="L5741" s="355" t="s">
        <v>300</v>
      </c>
      <c r="M5741" s="355" t="s">
        <v>300</v>
      </c>
    </row>
    <row r="5742" spans="1:13">
      <c r="A5742" s="355">
        <v>45502</v>
      </c>
      <c r="B5742" s="355" t="s">
        <v>12630</v>
      </c>
      <c r="C5742" s="355" t="s">
        <v>455</v>
      </c>
      <c r="D5742" s="355" t="s">
        <v>12631</v>
      </c>
      <c r="E5742" s="355" t="s">
        <v>12574</v>
      </c>
      <c r="F5742" s="355" t="s">
        <v>438</v>
      </c>
      <c r="G5742" s="355" t="s">
        <v>12722</v>
      </c>
      <c r="H5742" s="355">
        <v>5922</v>
      </c>
      <c r="I5742" s="355">
        <f t="shared" ref="I5742:I5805" si="100">MONTH(A5742)</f>
        <v>7</v>
      </c>
      <c r="J5742" s="355">
        <v>5922</v>
      </c>
      <c r="K5742" s="355">
        <v>2</v>
      </c>
      <c r="L5742" s="355" t="s">
        <v>300</v>
      </c>
      <c r="M5742" s="355" t="s">
        <v>300</v>
      </c>
    </row>
    <row r="5743" spans="1:13">
      <c r="A5743" s="355">
        <v>45491</v>
      </c>
      <c r="B5743" s="355" t="s">
        <v>12707</v>
      </c>
      <c r="C5743" s="355" t="s">
        <v>410</v>
      </c>
      <c r="D5743" s="355" t="s">
        <v>12708</v>
      </c>
      <c r="E5743" s="355" t="s">
        <v>491</v>
      </c>
      <c r="F5743" s="355" t="s">
        <v>492</v>
      </c>
      <c r="G5743" s="355" t="s">
        <v>12722</v>
      </c>
      <c r="H5743" s="355">
        <v>8552</v>
      </c>
      <c r="I5743" s="355">
        <f t="shared" si="100"/>
        <v>7</v>
      </c>
      <c r="J5743" s="355">
        <v>8552</v>
      </c>
      <c r="K5743" s="355">
        <v>2</v>
      </c>
      <c r="L5743" s="355" t="s">
        <v>300</v>
      </c>
      <c r="M5743" s="355" t="s">
        <v>300</v>
      </c>
    </row>
    <row r="5744" spans="1:13">
      <c r="A5744" s="355">
        <v>45511</v>
      </c>
      <c r="B5744" s="355" t="s">
        <v>12634</v>
      </c>
      <c r="C5744" s="355" t="s">
        <v>404</v>
      </c>
      <c r="D5744" s="355" t="s">
        <v>12635</v>
      </c>
      <c r="E5744" s="355" t="s">
        <v>12574</v>
      </c>
      <c r="F5744" s="355" t="s">
        <v>438</v>
      </c>
      <c r="G5744" s="355" t="s">
        <v>12722</v>
      </c>
      <c r="H5744" s="355">
        <v>7126</v>
      </c>
      <c r="I5744" s="355">
        <f t="shared" si="100"/>
        <v>8</v>
      </c>
      <c r="J5744" s="355">
        <v>7126</v>
      </c>
      <c r="K5744" s="355">
        <v>2</v>
      </c>
      <c r="L5744" s="355" t="s">
        <v>300</v>
      </c>
      <c r="M5744" s="355" t="s">
        <v>300</v>
      </c>
    </row>
    <row r="5745" spans="1:13">
      <c r="A5745" s="355">
        <v>45510</v>
      </c>
      <c r="B5745" s="355" t="s">
        <v>12709</v>
      </c>
      <c r="C5745" s="355" t="s">
        <v>551</v>
      </c>
      <c r="D5745" s="355" t="s">
        <v>12710</v>
      </c>
      <c r="E5745" s="355" t="s">
        <v>491</v>
      </c>
      <c r="F5745" s="355" t="s">
        <v>492</v>
      </c>
      <c r="G5745" s="355" t="s">
        <v>12722</v>
      </c>
      <c r="H5745" s="355">
        <v>13089</v>
      </c>
      <c r="I5745" s="355">
        <f t="shared" si="100"/>
        <v>8</v>
      </c>
      <c r="J5745" s="355">
        <v>13089</v>
      </c>
      <c r="K5745" s="355">
        <v>3</v>
      </c>
      <c r="L5745" s="355" t="s">
        <v>300</v>
      </c>
      <c r="M5745" s="355" t="s">
        <v>300</v>
      </c>
    </row>
    <row r="5746" spans="1:13">
      <c r="A5746" s="355">
        <v>45547</v>
      </c>
      <c r="B5746" s="355" t="s">
        <v>12711</v>
      </c>
      <c r="C5746" s="355" t="s">
        <v>551</v>
      </c>
      <c r="D5746" s="355" t="s">
        <v>12712</v>
      </c>
      <c r="E5746" s="355" t="s">
        <v>491</v>
      </c>
      <c r="F5746" s="355" t="s">
        <v>492</v>
      </c>
      <c r="G5746" s="355" t="s">
        <v>12722</v>
      </c>
      <c r="H5746" s="355">
        <v>12215</v>
      </c>
      <c r="I5746" s="355">
        <f t="shared" si="100"/>
        <v>9</v>
      </c>
      <c r="J5746" s="355">
        <v>12215</v>
      </c>
      <c r="K5746" s="355">
        <v>3</v>
      </c>
      <c r="L5746" s="355" t="s">
        <v>300</v>
      </c>
      <c r="M5746" s="355" t="s">
        <v>300</v>
      </c>
    </row>
    <row r="5747" spans="1:13">
      <c r="A5747" s="355">
        <v>45531</v>
      </c>
      <c r="B5747" s="355" t="s">
        <v>12725</v>
      </c>
      <c r="C5747" s="355" t="s">
        <v>496</v>
      </c>
      <c r="D5747" s="355" t="s">
        <v>12726</v>
      </c>
      <c r="E5747" s="355" t="s">
        <v>491</v>
      </c>
      <c r="F5747" s="355" t="s">
        <v>492</v>
      </c>
      <c r="G5747" s="355" t="s">
        <v>12722</v>
      </c>
      <c r="H5747" s="355">
        <v>13012</v>
      </c>
      <c r="I5747" s="355">
        <f t="shared" si="100"/>
        <v>8</v>
      </c>
      <c r="J5747" s="355">
        <v>13012</v>
      </c>
      <c r="K5747" s="355">
        <v>3</v>
      </c>
      <c r="L5747" s="355" t="s">
        <v>300</v>
      </c>
      <c r="M5747" s="355" t="s">
        <v>300</v>
      </c>
    </row>
    <row r="5748" spans="1:13">
      <c r="A5748" s="355">
        <v>45510</v>
      </c>
      <c r="B5748" s="355" t="s">
        <v>12636</v>
      </c>
      <c r="C5748" s="355" t="s">
        <v>410</v>
      </c>
      <c r="D5748" s="355" t="s">
        <v>12637</v>
      </c>
      <c r="E5748" s="355" t="s">
        <v>12574</v>
      </c>
      <c r="F5748" s="355" t="s">
        <v>438</v>
      </c>
      <c r="G5748" s="355" t="s">
        <v>12722</v>
      </c>
      <c r="H5748" s="355">
        <v>18460</v>
      </c>
      <c r="I5748" s="355">
        <f t="shared" si="100"/>
        <v>8</v>
      </c>
      <c r="J5748" s="355">
        <v>18460</v>
      </c>
      <c r="K5748" s="355">
        <v>5</v>
      </c>
      <c r="L5748" s="355" t="s">
        <v>300</v>
      </c>
      <c r="M5748" s="355" t="s">
        <v>300</v>
      </c>
    </row>
    <row r="5749" spans="1:13">
      <c r="A5749" s="355">
        <v>45531</v>
      </c>
      <c r="B5749" s="355" t="s">
        <v>12640</v>
      </c>
      <c r="C5749" s="355" t="s">
        <v>404</v>
      </c>
      <c r="D5749" s="355" t="s">
        <v>12641</v>
      </c>
      <c r="E5749" s="355" t="s">
        <v>12574</v>
      </c>
      <c r="F5749" s="355" t="s">
        <v>438</v>
      </c>
      <c r="G5749" s="355" t="s">
        <v>12722</v>
      </c>
      <c r="H5749" s="355">
        <v>7694</v>
      </c>
      <c r="I5749" s="355">
        <f t="shared" si="100"/>
        <v>8</v>
      </c>
      <c r="J5749" s="355">
        <v>7694</v>
      </c>
      <c r="K5749" s="355">
        <v>2</v>
      </c>
      <c r="L5749" s="355" t="s">
        <v>300</v>
      </c>
      <c r="M5749" s="355" t="s">
        <v>300</v>
      </c>
    </row>
    <row r="5750" spans="1:13">
      <c r="A5750" s="355">
        <v>45525</v>
      </c>
      <c r="B5750" s="355" t="s">
        <v>12642</v>
      </c>
      <c r="C5750" s="355" t="s">
        <v>404</v>
      </c>
      <c r="D5750" s="355" t="s">
        <v>12643</v>
      </c>
      <c r="E5750" s="355" t="s">
        <v>12574</v>
      </c>
      <c r="F5750" s="355" t="s">
        <v>438</v>
      </c>
      <c r="G5750" s="355" t="s">
        <v>12722</v>
      </c>
      <c r="H5750" s="355">
        <v>10981</v>
      </c>
      <c r="I5750" s="355">
        <f t="shared" si="100"/>
        <v>8</v>
      </c>
      <c r="J5750" s="355">
        <v>10981</v>
      </c>
      <c r="K5750" s="355">
        <v>3</v>
      </c>
      <c r="L5750" s="355" t="s">
        <v>300</v>
      </c>
      <c r="M5750" s="355" t="s">
        <v>300</v>
      </c>
    </row>
    <row r="5751" spans="1:13">
      <c r="A5751" s="355">
        <v>45540</v>
      </c>
      <c r="B5751" s="355" t="s">
        <v>12644</v>
      </c>
      <c r="C5751" s="355" t="s">
        <v>410</v>
      </c>
      <c r="D5751" s="355" t="s">
        <v>12645</v>
      </c>
      <c r="E5751" s="355" t="s">
        <v>12574</v>
      </c>
      <c r="F5751" s="355" t="s">
        <v>438</v>
      </c>
      <c r="G5751" s="355" t="s">
        <v>12722</v>
      </c>
      <c r="H5751" s="355">
        <v>12884</v>
      </c>
      <c r="I5751" s="355">
        <f t="shared" si="100"/>
        <v>9</v>
      </c>
      <c r="J5751" s="355">
        <v>12884</v>
      </c>
      <c r="K5751" s="355">
        <v>4</v>
      </c>
      <c r="L5751" s="355" t="s">
        <v>300</v>
      </c>
      <c r="M5751" s="355" t="s">
        <v>300</v>
      </c>
    </row>
    <row r="5752" spans="1:13">
      <c r="A5752" s="355">
        <v>45547</v>
      </c>
      <c r="B5752" s="355" t="s">
        <v>12648</v>
      </c>
      <c r="C5752" s="355" t="s">
        <v>409</v>
      </c>
      <c r="D5752" s="355" t="s">
        <v>12649</v>
      </c>
      <c r="E5752" s="355" t="s">
        <v>12574</v>
      </c>
      <c r="F5752" s="355" t="s">
        <v>438</v>
      </c>
      <c r="G5752" s="355" t="s">
        <v>12722</v>
      </c>
      <c r="H5752" s="355">
        <v>7260</v>
      </c>
      <c r="I5752" s="355">
        <f t="shared" si="100"/>
        <v>9</v>
      </c>
      <c r="J5752" s="355">
        <v>7260</v>
      </c>
      <c r="K5752" s="355">
        <v>2</v>
      </c>
      <c r="L5752" s="355" t="s">
        <v>300</v>
      </c>
      <c r="M5752" s="355" t="s">
        <v>300</v>
      </c>
    </row>
    <row r="5753" spans="1:13">
      <c r="A5753" s="355">
        <v>45560</v>
      </c>
      <c r="B5753" s="355" t="s">
        <v>12652</v>
      </c>
      <c r="C5753" s="355" t="s">
        <v>410</v>
      </c>
      <c r="D5753" s="355" t="s">
        <v>12653</v>
      </c>
      <c r="E5753" s="355" t="s">
        <v>12574</v>
      </c>
      <c r="F5753" s="355" t="s">
        <v>438</v>
      </c>
      <c r="G5753" s="355" t="s">
        <v>12722</v>
      </c>
      <c r="H5753" s="355">
        <v>2200</v>
      </c>
      <c r="I5753" s="355">
        <f t="shared" si="100"/>
        <v>9</v>
      </c>
      <c r="J5753" s="355">
        <v>2200</v>
      </c>
      <c r="K5753" s="355">
        <v>1</v>
      </c>
      <c r="L5753" s="355" t="s">
        <v>300</v>
      </c>
      <c r="M5753" s="355" t="s">
        <v>300</v>
      </c>
    </row>
    <row r="5754" spans="1:13">
      <c r="A5754" s="355">
        <v>45560</v>
      </c>
      <c r="B5754" s="355" t="s">
        <v>12654</v>
      </c>
      <c r="C5754" s="355" t="s">
        <v>442</v>
      </c>
      <c r="D5754" s="355" t="s">
        <v>12655</v>
      </c>
      <c r="E5754" s="355" t="s">
        <v>12574</v>
      </c>
      <c r="F5754" s="355" t="s">
        <v>438</v>
      </c>
      <c r="G5754" s="355" t="s">
        <v>12722</v>
      </c>
      <c r="H5754" s="355">
        <v>11004</v>
      </c>
      <c r="I5754" s="355">
        <f t="shared" si="100"/>
        <v>9</v>
      </c>
      <c r="J5754" s="355">
        <v>11004</v>
      </c>
      <c r="K5754" s="355">
        <v>3</v>
      </c>
      <c r="L5754" s="355" t="s">
        <v>300</v>
      </c>
      <c r="M5754" s="355" t="s">
        <v>300</v>
      </c>
    </row>
    <row r="5755" spans="1:13">
      <c r="A5755" s="355">
        <v>45574</v>
      </c>
      <c r="B5755" s="355" t="s">
        <v>12656</v>
      </c>
      <c r="C5755" s="355" t="s">
        <v>410</v>
      </c>
      <c r="D5755" s="355" t="s">
        <v>12657</v>
      </c>
      <c r="E5755" s="355" t="s">
        <v>12574</v>
      </c>
      <c r="F5755" s="355" t="s">
        <v>438</v>
      </c>
      <c r="G5755" s="355" t="s">
        <v>12722</v>
      </c>
      <c r="H5755" s="355">
        <v>20568</v>
      </c>
      <c r="I5755" s="355">
        <f t="shared" si="100"/>
        <v>10</v>
      </c>
      <c r="J5755" s="355">
        <v>20568</v>
      </c>
      <c r="K5755" s="355">
        <v>6</v>
      </c>
      <c r="L5755" s="355" t="s">
        <v>300</v>
      </c>
      <c r="M5755" s="355" t="s">
        <v>300</v>
      </c>
    </row>
    <row r="5756" spans="1:13">
      <c r="A5756" s="355">
        <v>45574</v>
      </c>
      <c r="B5756" s="355" t="s">
        <v>12658</v>
      </c>
      <c r="C5756" s="355" t="s">
        <v>441</v>
      </c>
      <c r="D5756" s="355" t="s">
        <v>12659</v>
      </c>
      <c r="E5756" s="355" t="s">
        <v>12574</v>
      </c>
      <c r="F5756" s="355" t="s">
        <v>438</v>
      </c>
      <c r="G5756" s="355" t="s">
        <v>12722</v>
      </c>
      <c r="H5756" s="355">
        <v>8006</v>
      </c>
      <c r="I5756" s="355">
        <f t="shared" si="100"/>
        <v>10</v>
      </c>
      <c r="J5756" s="355">
        <v>8006</v>
      </c>
      <c r="K5756" s="355">
        <v>3</v>
      </c>
      <c r="L5756" s="355" t="s">
        <v>300</v>
      </c>
      <c r="M5756" s="355" t="s">
        <v>300</v>
      </c>
    </row>
    <row r="5757" spans="1:13">
      <c r="A5757" s="355">
        <v>45587</v>
      </c>
      <c r="B5757" s="355" t="s">
        <v>12660</v>
      </c>
      <c r="C5757" s="355" t="s">
        <v>409</v>
      </c>
      <c r="D5757" s="355" t="s">
        <v>12661</v>
      </c>
      <c r="E5757" s="355" t="s">
        <v>12574</v>
      </c>
      <c r="F5757" s="355" t="s">
        <v>438</v>
      </c>
      <c r="G5757" s="355" t="s">
        <v>12722</v>
      </c>
      <c r="H5757" s="355">
        <v>9404</v>
      </c>
      <c r="I5757" s="355">
        <f t="shared" si="100"/>
        <v>10</v>
      </c>
      <c r="J5757" s="355">
        <v>9404</v>
      </c>
      <c r="K5757" s="355">
        <v>3</v>
      </c>
      <c r="L5757" s="355" t="s">
        <v>300</v>
      </c>
      <c r="M5757" s="355" t="s">
        <v>300</v>
      </c>
    </row>
    <row r="5758" spans="1:13">
      <c r="A5758" s="355">
        <v>45589</v>
      </c>
      <c r="B5758" s="355" t="s">
        <v>12664</v>
      </c>
      <c r="C5758" s="355" t="s">
        <v>500</v>
      </c>
      <c r="D5758" s="355" t="s">
        <v>12665</v>
      </c>
      <c r="E5758" s="355" t="s">
        <v>12574</v>
      </c>
      <c r="F5758" s="355" t="s">
        <v>438</v>
      </c>
      <c r="G5758" s="355" t="s">
        <v>12722</v>
      </c>
      <c r="H5758" s="355">
        <v>16549</v>
      </c>
      <c r="I5758" s="355">
        <f t="shared" si="100"/>
        <v>10</v>
      </c>
      <c r="J5758" s="355">
        <v>16549</v>
      </c>
      <c r="K5758" s="355">
        <v>5</v>
      </c>
      <c r="L5758" s="355" t="s">
        <v>300</v>
      </c>
      <c r="M5758" s="355" t="s">
        <v>300</v>
      </c>
    </row>
    <row r="5759" spans="1:13">
      <c r="A5759" s="355">
        <v>45616</v>
      </c>
      <c r="B5759" s="355" t="s">
        <v>12670</v>
      </c>
      <c r="C5759" s="355" t="s">
        <v>442</v>
      </c>
      <c r="D5759" s="355" t="s">
        <v>12671</v>
      </c>
      <c r="E5759" s="355" t="s">
        <v>12574</v>
      </c>
      <c r="F5759" s="355" t="s">
        <v>438</v>
      </c>
      <c r="G5759" s="355" t="s">
        <v>12722</v>
      </c>
      <c r="H5759" s="355">
        <v>17125</v>
      </c>
      <c r="I5759" s="355">
        <f t="shared" si="100"/>
        <v>11</v>
      </c>
      <c r="J5759" s="355">
        <v>17125</v>
      </c>
      <c r="K5759" s="355">
        <v>5</v>
      </c>
      <c r="L5759" s="355" t="s">
        <v>300</v>
      </c>
      <c r="M5759" s="355" t="s">
        <v>300</v>
      </c>
    </row>
    <row r="5760" spans="1:13">
      <c r="A5760" s="355">
        <v>45631</v>
      </c>
      <c r="B5760" s="355" t="s">
        <v>12672</v>
      </c>
      <c r="C5760" s="355" t="s">
        <v>414</v>
      </c>
      <c r="D5760" s="355" t="s">
        <v>12673</v>
      </c>
      <c r="E5760" s="355" t="s">
        <v>12574</v>
      </c>
      <c r="F5760" s="355" t="s">
        <v>438</v>
      </c>
      <c r="G5760" s="355" t="s">
        <v>12722</v>
      </c>
      <c r="H5760" s="355">
        <v>6630</v>
      </c>
      <c r="I5760" s="355">
        <f t="shared" si="100"/>
        <v>12</v>
      </c>
      <c r="J5760" s="355">
        <v>6630</v>
      </c>
      <c r="K5760" s="355">
        <v>2</v>
      </c>
      <c r="L5760" s="355" t="s">
        <v>300</v>
      </c>
      <c r="M5760" s="355" t="s">
        <v>300</v>
      </c>
    </row>
    <row r="5761" spans="1:13">
      <c r="A5761" s="355">
        <v>45604</v>
      </c>
      <c r="B5761" s="355" t="s">
        <v>12674</v>
      </c>
      <c r="C5761" s="355" t="s">
        <v>404</v>
      </c>
      <c r="D5761" s="355" t="s">
        <v>12675</v>
      </c>
      <c r="E5761" s="355" t="s">
        <v>12574</v>
      </c>
      <c r="F5761" s="355" t="s">
        <v>438</v>
      </c>
      <c r="G5761" s="355" t="s">
        <v>12722</v>
      </c>
      <c r="H5761" s="355">
        <v>7764</v>
      </c>
      <c r="I5761" s="355">
        <f t="shared" si="100"/>
        <v>11</v>
      </c>
      <c r="J5761" s="355">
        <v>7764</v>
      </c>
      <c r="K5761" s="355">
        <v>2</v>
      </c>
      <c r="L5761" s="355" t="s">
        <v>300</v>
      </c>
      <c r="M5761" s="355" t="s">
        <v>300</v>
      </c>
    </row>
    <row r="5762" spans="1:13">
      <c r="A5762" s="355">
        <v>45623</v>
      </c>
      <c r="B5762" s="355" t="s">
        <v>12676</v>
      </c>
      <c r="C5762" s="355" t="s">
        <v>442</v>
      </c>
      <c r="D5762" s="355" t="s">
        <v>12677</v>
      </c>
      <c r="E5762" s="355" t="s">
        <v>12574</v>
      </c>
      <c r="F5762" s="355" t="s">
        <v>438</v>
      </c>
      <c r="G5762" s="355" t="s">
        <v>12722</v>
      </c>
      <c r="H5762" s="355">
        <v>6894</v>
      </c>
      <c r="I5762" s="355">
        <f t="shared" si="100"/>
        <v>11</v>
      </c>
      <c r="J5762" s="355">
        <v>6894</v>
      </c>
      <c r="K5762" s="355">
        <v>2</v>
      </c>
      <c r="L5762" s="355" t="s">
        <v>300</v>
      </c>
      <c r="M5762" s="355" t="s">
        <v>300</v>
      </c>
    </row>
    <row r="5763" spans="1:13">
      <c r="A5763" s="355">
        <v>45614</v>
      </c>
      <c r="B5763" s="355" t="s">
        <v>12713</v>
      </c>
      <c r="C5763" s="355" t="s">
        <v>455</v>
      </c>
      <c r="D5763" s="355" t="s">
        <v>12714</v>
      </c>
      <c r="E5763" s="355" t="s">
        <v>491</v>
      </c>
      <c r="F5763" s="355" t="s">
        <v>492</v>
      </c>
      <c r="G5763" s="355" t="s">
        <v>12722</v>
      </c>
      <c r="H5763" s="355">
        <v>13580</v>
      </c>
      <c r="I5763" s="355">
        <f t="shared" si="100"/>
        <v>11</v>
      </c>
      <c r="J5763" s="355">
        <v>13580</v>
      </c>
      <c r="K5763" s="355">
        <v>1</v>
      </c>
      <c r="L5763" s="355" t="s">
        <v>300</v>
      </c>
      <c r="M5763" s="355" t="s">
        <v>300</v>
      </c>
    </row>
    <row r="5764" spans="1:13">
      <c r="A5764" s="355">
        <v>45638</v>
      </c>
      <c r="B5764" s="355" t="s">
        <v>12715</v>
      </c>
      <c r="C5764" s="355" t="s">
        <v>442</v>
      </c>
      <c r="D5764" s="355" t="s">
        <v>12716</v>
      </c>
      <c r="E5764" s="355" t="s">
        <v>491</v>
      </c>
      <c r="F5764" s="355" t="s">
        <v>492</v>
      </c>
      <c r="G5764" s="355" t="s">
        <v>12722</v>
      </c>
      <c r="H5764" s="355">
        <v>13745</v>
      </c>
      <c r="I5764" s="355">
        <f t="shared" si="100"/>
        <v>12</v>
      </c>
      <c r="J5764" s="355">
        <v>13745</v>
      </c>
      <c r="K5764" s="355">
        <v>1</v>
      </c>
      <c r="L5764" s="355" t="s">
        <v>300</v>
      </c>
      <c r="M5764" s="355" t="s">
        <v>300</v>
      </c>
    </row>
    <row r="5765" spans="1:13">
      <c r="A5765" s="355">
        <v>45646</v>
      </c>
      <c r="B5765" s="355" t="s">
        <v>12678</v>
      </c>
      <c r="C5765" s="355" t="s">
        <v>404</v>
      </c>
      <c r="D5765" s="355" t="s">
        <v>12679</v>
      </c>
      <c r="E5765" s="355" t="s">
        <v>12574</v>
      </c>
      <c r="F5765" s="355" t="s">
        <v>438</v>
      </c>
      <c r="G5765" s="355" t="s">
        <v>12722</v>
      </c>
      <c r="H5765" s="355">
        <v>3074</v>
      </c>
      <c r="I5765" s="355">
        <f t="shared" si="100"/>
        <v>12</v>
      </c>
      <c r="J5765" s="355">
        <v>3074</v>
      </c>
      <c r="K5765" s="355">
        <v>1</v>
      </c>
      <c r="L5765" s="355" t="s">
        <v>300</v>
      </c>
      <c r="M5765" s="355" t="s">
        <v>300</v>
      </c>
    </row>
    <row r="5766" spans="1:13">
      <c r="A5766" s="355">
        <v>45642</v>
      </c>
      <c r="B5766" s="355" t="s">
        <v>12680</v>
      </c>
      <c r="C5766" s="355" t="s">
        <v>442</v>
      </c>
      <c r="D5766" s="355" t="s">
        <v>12681</v>
      </c>
      <c r="E5766" s="355" t="s">
        <v>12574</v>
      </c>
      <c r="F5766" s="355" t="s">
        <v>438</v>
      </c>
      <c r="G5766" s="355" t="s">
        <v>12722</v>
      </c>
      <c r="H5766" s="355">
        <v>6938</v>
      </c>
      <c r="I5766" s="355">
        <f t="shared" si="100"/>
        <v>12</v>
      </c>
      <c r="J5766" s="355">
        <v>6938</v>
      </c>
      <c r="K5766" s="355">
        <v>1</v>
      </c>
      <c r="L5766" s="355" t="s">
        <v>300</v>
      </c>
      <c r="M5766" s="355" t="s">
        <v>300</v>
      </c>
    </row>
    <row r="5767" spans="1:13">
      <c r="A5767" s="355">
        <v>45632</v>
      </c>
      <c r="B5767" s="355" t="s">
        <v>12684</v>
      </c>
      <c r="C5767" s="355" t="s">
        <v>455</v>
      </c>
      <c r="D5767" s="355" t="s">
        <v>12685</v>
      </c>
      <c r="E5767" s="355" t="s">
        <v>12574</v>
      </c>
      <c r="F5767" s="355" t="s">
        <v>438</v>
      </c>
      <c r="G5767" s="355" t="s">
        <v>12722</v>
      </c>
      <c r="H5767" s="355">
        <v>13993</v>
      </c>
      <c r="I5767" s="355">
        <f t="shared" si="100"/>
        <v>12</v>
      </c>
      <c r="J5767" s="355">
        <v>13993</v>
      </c>
      <c r="K5767" s="355">
        <v>4</v>
      </c>
      <c r="L5767" s="355" t="s">
        <v>300</v>
      </c>
      <c r="M5767" s="355" t="s">
        <v>300</v>
      </c>
    </row>
    <row r="5768" spans="1:13">
      <c r="A5768" s="355">
        <v>45499</v>
      </c>
      <c r="B5768" s="355" t="s">
        <v>12728</v>
      </c>
      <c r="C5768" s="355" t="s">
        <v>414</v>
      </c>
      <c r="D5768" s="355" t="s">
        <v>12729</v>
      </c>
      <c r="E5768" s="355" t="s">
        <v>12730</v>
      </c>
      <c r="F5768" s="355" t="s">
        <v>12731</v>
      </c>
      <c r="G5768" s="355" t="s">
        <v>12727</v>
      </c>
      <c r="H5768" s="355">
        <v>14433</v>
      </c>
      <c r="I5768" s="355">
        <f t="shared" si="100"/>
        <v>7</v>
      </c>
      <c r="J5768" s="355">
        <v>14433</v>
      </c>
      <c r="K5768" s="355">
        <v>7</v>
      </c>
      <c r="L5768" s="355" t="s">
        <v>300</v>
      </c>
      <c r="M5768" s="355" t="s">
        <v>300</v>
      </c>
    </row>
    <row r="5769" spans="1:13">
      <c r="A5769" s="355">
        <v>45525</v>
      </c>
      <c r="B5769" s="355" t="s">
        <v>12732</v>
      </c>
      <c r="C5769" s="355" t="s">
        <v>440</v>
      </c>
      <c r="D5769" s="355" t="s">
        <v>12733</v>
      </c>
      <c r="E5769" s="355" t="s">
        <v>12730</v>
      </c>
      <c r="F5769" s="355" t="s">
        <v>12731</v>
      </c>
      <c r="G5769" s="355" t="s">
        <v>12727</v>
      </c>
      <c r="H5769" s="355">
        <v>11592</v>
      </c>
      <c r="I5769" s="355">
        <f t="shared" si="100"/>
        <v>8</v>
      </c>
      <c r="J5769" s="355">
        <v>11592</v>
      </c>
      <c r="K5769" s="355">
        <v>5</v>
      </c>
      <c r="L5769" s="355" t="s">
        <v>300</v>
      </c>
      <c r="M5769" s="355" t="s">
        <v>300</v>
      </c>
    </row>
    <row r="5770" spans="1:13">
      <c r="A5770" s="355">
        <v>45541</v>
      </c>
      <c r="B5770" s="355" t="s">
        <v>12734</v>
      </c>
      <c r="C5770" s="355" t="s">
        <v>442</v>
      </c>
      <c r="D5770" s="355" t="s">
        <v>12735</v>
      </c>
      <c r="E5770" s="355" t="s">
        <v>12730</v>
      </c>
      <c r="F5770" s="355" t="s">
        <v>12731</v>
      </c>
      <c r="G5770" s="355" t="s">
        <v>12727</v>
      </c>
      <c r="H5770" s="355">
        <v>14293</v>
      </c>
      <c r="I5770" s="355">
        <f t="shared" si="100"/>
        <v>9</v>
      </c>
      <c r="J5770" s="355">
        <v>14293</v>
      </c>
      <c r="K5770" s="355">
        <v>7</v>
      </c>
      <c r="L5770" s="355" t="s">
        <v>300</v>
      </c>
      <c r="M5770" s="355" t="s">
        <v>300</v>
      </c>
    </row>
    <row r="5771" spans="1:13">
      <c r="A5771" s="355">
        <v>45544</v>
      </c>
      <c r="B5771" s="355" t="s">
        <v>12736</v>
      </c>
      <c r="C5771" s="355" t="s">
        <v>443</v>
      </c>
      <c r="D5771" s="355" t="s">
        <v>12737</v>
      </c>
      <c r="E5771" s="355" t="s">
        <v>12730</v>
      </c>
      <c r="F5771" s="355" t="s">
        <v>12731</v>
      </c>
      <c r="G5771" s="355" t="s">
        <v>12727</v>
      </c>
      <c r="H5771" s="355">
        <v>3945</v>
      </c>
      <c r="I5771" s="355">
        <f t="shared" si="100"/>
        <v>9</v>
      </c>
      <c r="J5771" s="355">
        <v>3945</v>
      </c>
      <c r="K5771" s="355">
        <v>2</v>
      </c>
      <c r="L5771" s="355" t="s">
        <v>300</v>
      </c>
      <c r="M5771" s="355" t="s">
        <v>300</v>
      </c>
    </row>
    <row r="5772" spans="1:13">
      <c r="A5772" s="355">
        <v>45561</v>
      </c>
      <c r="B5772" s="355" t="s">
        <v>12738</v>
      </c>
      <c r="C5772" s="355" t="s">
        <v>455</v>
      </c>
      <c r="D5772" s="355" t="s">
        <v>12739</v>
      </c>
      <c r="E5772" s="355" t="s">
        <v>12730</v>
      </c>
      <c r="F5772" s="355" t="s">
        <v>12731</v>
      </c>
      <c r="G5772" s="355" t="s">
        <v>12727</v>
      </c>
      <c r="H5772" s="355">
        <v>11105</v>
      </c>
      <c r="I5772" s="355">
        <f t="shared" si="100"/>
        <v>9</v>
      </c>
      <c r="J5772" s="355">
        <v>11105</v>
      </c>
      <c r="K5772" s="355">
        <v>5</v>
      </c>
      <c r="L5772" s="355" t="s">
        <v>300</v>
      </c>
      <c r="M5772" s="355" t="s">
        <v>300</v>
      </c>
    </row>
    <row r="5773" spans="1:13">
      <c r="A5773" s="355">
        <v>45601</v>
      </c>
      <c r="B5773" s="355" t="s">
        <v>12740</v>
      </c>
      <c r="C5773" s="355" t="s">
        <v>443</v>
      </c>
      <c r="D5773" s="355" t="s">
        <v>12741</v>
      </c>
      <c r="E5773" s="355" t="s">
        <v>12730</v>
      </c>
      <c r="F5773" s="355" t="s">
        <v>12731</v>
      </c>
      <c r="G5773" s="355" t="s">
        <v>12727</v>
      </c>
      <c r="H5773" s="355">
        <v>1771</v>
      </c>
      <c r="I5773" s="355">
        <f t="shared" si="100"/>
        <v>11</v>
      </c>
      <c r="J5773" s="355">
        <v>1771</v>
      </c>
      <c r="K5773" s="355">
        <v>1</v>
      </c>
      <c r="L5773" s="355" t="s">
        <v>300</v>
      </c>
      <c r="M5773" s="355" t="s">
        <v>300</v>
      </c>
    </row>
    <row r="5774" spans="1:13">
      <c r="A5774" s="355">
        <v>45611</v>
      </c>
      <c r="B5774" s="355" t="s">
        <v>12742</v>
      </c>
      <c r="C5774" s="355" t="s">
        <v>441</v>
      </c>
      <c r="D5774" s="355" t="s">
        <v>12743</v>
      </c>
      <c r="E5774" s="355" t="s">
        <v>12730</v>
      </c>
      <c r="F5774" s="355" t="s">
        <v>12731</v>
      </c>
      <c r="G5774" s="355" t="s">
        <v>12727</v>
      </c>
      <c r="H5774" s="355">
        <v>7418</v>
      </c>
      <c r="I5774" s="355">
        <f t="shared" si="100"/>
        <v>11</v>
      </c>
      <c r="J5774" s="355">
        <v>7418</v>
      </c>
      <c r="K5774" s="355">
        <v>4</v>
      </c>
      <c r="L5774" s="355" t="s">
        <v>300</v>
      </c>
      <c r="M5774" s="355" t="s">
        <v>300</v>
      </c>
    </row>
    <row r="5775" spans="1:13">
      <c r="A5775" s="355">
        <v>45630</v>
      </c>
      <c r="B5775" s="355" t="s">
        <v>12744</v>
      </c>
      <c r="C5775" s="355" t="s">
        <v>409</v>
      </c>
      <c r="D5775" s="355" t="s">
        <v>12745</v>
      </c>
      <c r="E5775" s="355" t="s">
        <v>12730</v>
      </c>
      <c r="F5775" s="355" t="s">
        <v>12731</v>
      </c>
      <c r="G5775" s="355" t="s">
        <v>12727</v>
      </c>
      <c r="H5775" s="355">
        <v>1143</v>
      </c>
      <c r="I5775" s="355">
        <f t="shared" si="100"/>
        <v>12</v>
      </c>
      <c r="J5775" s="355">
        <v>1143</v>
      </c>
      <c r="K5775" s="355">
        <v>1</v>
      </c>
      <c r="L5775" s="355" t="s">
        <v>300</v>
      </c>
      <c r="M5775" s="355" t="s">
        <v>300</v>
      </c>
    </row>
    <row r="5776" spans="1:13">
      <c r="A5776" s="355">
        <v>45645</v>
      </c>
      <c r="B5776" s="355" t="s">
        <v>12746</v>
      </c>
      <c r="C5776" s="355" t="s">
        <v>410</v>
      </c>
      <c r="D5776" s="355" t="s">
        <v>12747</v>
      </c>
      <c r="E5776" s="355" t="s">
        <v>12730</v>
      </c>
      <c r="F5776" s="355" t="s">
        <v>12731</v>
      </c>
      <c r="G5776" s="355" t="s">
        <v>12727</v>
      </c>
      <c r="H5776" s="355">
        <v>1752</v>
      </c>
      <c r="I5776" s="355">
        <f t="shared" si="100"/>
        <v>12</v>
      </c>
      <c r="J5776" s="355">
        <v>1752</v>
      </c>
      <c r="K5776" s="355">
        <v>1</v>
      </c>
      <c r="L5776" s="355" t="s">
        <v>300</v>
      </c>
      <c r="M5776" s="355" t="s">
        <v>300</v>
      </c>
    </row>
    <row r="5777" spans="1:13">
      <c r="A5777" s="355">
        <v>45307</v>
      </c>
      <c r="B5777" s="355" t="s">
        <v>12688</v>
      </c>
      <c r="C5777" s="355" t="s">
        <v>404</v>
      </c>
      <c r="D5777" s="355" t="s">
        <v>12689</v>
      </c>
      <c r="E5777" s="355" t="s">
        <v>12687</v>
      </c>
      <c r="F5777" s="355" t="s">
        <v>492</v>
      </c>
      <c r="G5777" s="355" t="s">
        <v>12748</v>
      </c>
      <c r="H5777" s="355">
        <v>2543</v>
      </c>
      <c r="I5777" s="355">
        <f t="shared" si="100"/>
        <v>1</v>
      </c>
      <c r="J5777" s="355">
        <v>2543</v>
      </c>
      <c r="K5777" s="355">
        <v>1</v>
      </c>
      <c r="L5777" s="355" t="s">
        <v>300</v>
      </c>
      <c r="M5777" s="355" t="s">
        <v>300</v>
      </c>
    </row>
    <row r="5778" spans="1:13">
      <c r="A5778" s="355">
        <v>45498</v>
      </c>
      <c r="B5778" s="355" t="s">
        <v>12749</v>
      </c>
      <c r="C5778" s="355" t="s">
        <v>440</v>
      </c>
      <c r="D5778" s="355" t="s">
        <v>12750</v>
      </c>
      <c r="E5778" s="355" t="s">
        <v>12574</v>
      </c>
      <c r="F5778" s="355" t="s">
        <v>438</v>
      </c>
      <c r="G5778" s="355" t="s">
        <v>12748</v>
      </c>
      <c r="H5778" s="355">
        <v>41500</v>
      </c>
      <c r="I5778" s="355">
        <f t="shared" si="100"/>
        <v>7</v>
      </c>
      <c r="J5778" s="355">
        <v>41500</v>
      </c>
      <c r="K5778" s="355">
        <v>14</v>
      </c>
      <c r="L5778" s="355" t="s">
        <v>300</v>
      </c>
      <c r="M5778" s="355" t="s">
        <v>300</v>
      </c>
    </row>
    <row r="5779" spans="1:13">
      <c r="A5779" s="355">
        <v>45495</v>
      </c>
      <c r="B5779" s="355" t="s">
        <v>12751</v>
      </c>
      <c r="C5779" s="355" t="s">
        <v>455</v>
      </c>
      <c r="D5779" s="355" t="s">
        <v>12752</v>
      </c>
      <c r="E5779" s="355" t="s">
        <v>12574</v>
      </c>
      <c r="F5779" s="355" t="s">
        <v>438</v>
      </c>
      <c r="G5779" s="355" t="s">
        <v>12748</v>
      </c>
      <c r="H5779" s="355">
        <v>42690</v>
      </c>
      <c r="I5779" s="355">
        <f t="shared" si="100"/>
        <v>7</v>
      </c>
      <c r="J5779" s="355">
        <v>42690</v>
      </c>
      <c r="K5779" s="355">
        <v>15</v>
      </c>
      <c r="L5779" s="355" t="s">
        <v>300</v>
      </c>
      <c r="M5779" s="355" t="s">
        <v>300</v>
      </c>
    </row>
    <row r="5780" spans="1:13">
      <c r="A5780" s="355">
        <v>45496</v>
      </c>
      <c r="B5780" s="355" t="s">
        <v>12753</v>
      </c>
      <c r="C5780" s="355" t="s">
        <v>551</v>
      </c>
      <c r="D5780" s="355" t="s">
        <v>12754</v>
      </c>
      <c r="E5780" s="355" t="s">
        <v>12574</v>
      </c>
      <c r="F5780" s="355" t="s">
        <v>438</v>
      </c>
      <c r="G5780" s="355" t="s">
        <v>12748</v>
      </c>
      <c r="H5780" s="355">
        <v>41970</v>
      </c>
      <c r="I5780" s="355">
        <f t="shared" si="100"/>
        <v>7</v>
      </c>
      <c r="J5780" s="355">
        <v>41970</v>
      </c>
      <c r="K5780" s="355">
        <v>15</v>
      </c>
      <c r="L5780" s="355" t="s">
        <v>300</v>
      </c>
      <c r="M5780" s="355" t="s">
        <v>300</v>
      </c>
    </row>
    <row r="5781" spans="1:13">
      <c r="A5781" s="355">
        <v>45497</v>
      </c>
      <c r="B5781" s="355" t="s">
        <v>12755</v>
      </c>
      <c r="C5781" s="355" t="s">
        <v>414</v>
      </c>
      <c r="D5781" s="355" t="s">
        <v>12756</v>
      </c>
      <c r="E5781" s="355" t="s">
        <v>12574</v>
      </c>
      <c r="F5781" s="355" t="s">
        <v>438</v>
      </c>
      <c r="G5781" s="355" t="s">
        <v>12748</v>
      </c>
      <c r="H5781" s="355">
        <v>41470</v>
      </c>
      <c r="I5781" s="355">
        <f t="shared" si="100"/>
        <v>7</v>
      </c>
      <c r="J5781" s="355">
        <v>41470</v>
      </c>
      <c r="K5781" s="355">
        <v>15</v>
      </c>
      <c r="L5781" s="355" t="s">
        <v>300</v>
      </c>
      <c r="M5781" s="355" t="s">
        <v>300</v>
      </c>
    </row>
    <row r="5782" spans="1:13">
      <c r="A5782" s="355">
        <v>45499</v>
      </c>
      <c r="B5782" s="355" t="s">
        <v>12757</v>
      </c>
      <c r="C5782" s="355" t="s">
        <v>442</v>
      </c>
      <c r="D5782" s="355" t="s">
        <v>12758</v>
      </c>
      <c r="E5782" s="355" t="s">
        <v>12574</v>
      </c>
      <c r="F5782" s="355" t="s">
        <v>438</v>
      </c>
      <c r="G5782" s="355" t="s">
        <v>12748</v>
      </c>
      <c r="H5782" s="355">
        <v>15726</v>
      </c>
      <c r="I5782" s="355">
        <f t="shared" si="100"/>
        <v>7</v>
      </c>
      <c r="J5782" s="355">
        <v>15726</v>
      </c>
      <c r="K5782" s="355">
        <v>9</v>
      </c>
      <c r="L5782" s="355" t="s">
        <v>300</v>
      </c>
      <c r="M5782" s="355" t="s">
        <v>300</v>
      </c>
    </row>
    <row r="5783" spans="1:13">
      <c r="A5783" s="355">
        <v>45499</v>
      </c>
      <c r="B5783" s="355" t="s">
        <v>12759</v>
      </c>
      <c r="C5783" s="355" t="s">
        <v>453</v>
      </c>
      <c r="D5783" s="355" t="s">
        <v>12760</v>
      </c>
      <c r="E5783" s="355" t="s">
        <v>12574</v>
      </c>
      <c r="F5783" s="355" t="s">
        <v>438</v>
      </c>
      <c r="G5783" s="355" t="s">
        <v>12748</v>
      </c>
      <c r="H5783" s="355">
        <v>40140</v>
      </c>
      <c r="I5783" s="355">
        <f t="shared" si="100"/>
        <v>7</v>
      </c>
      <c r="J5783" s="355">
        <v>40140</v>
      </c>
      <c r="K5783" s="355">
        <v>14</v>
      </c>
      <c r="L5783" s="355" t="s">
        <v>300</v>
      </c>
      <c r="M5783" s="355" t="s">
        <v>300</v>
      </c>
    </row>
    <row r="5784" spans="1:13">
      <c r="A5784" s="355">
        <v>45334</v>
      </c>
      <c r="B5784" s="355" t="s">
        <v>12690</v>
      </c>
      <c r="C5784" s="355" t="s">
        <v>409</v>
      </c>
      <c r="D5784" s="355" t="s">
        <v>12691</v>
      </c>
      <c r="E5784" s="355" t="s">
        <v>491</v>
      </c>
      <c r="F5784" s="355" t="s">
        <v>492</v>
      </c>
      <c r="G5784" s="355" t="s">
        <v>12761</v>
      </c>
      <c r="H5784" s="355">
        <v>1385</v>
      </c>
      <c r="I5784" s="355">
        <f t="shared" si="100"/>
        <v>2</v>
      </c>
      <c r="J5784" s="355">
        <v>1385</v>
      </c>
      <c r="K5784" s="355">
        <v>1</v>
      </c>
      <c r="L5784" s="355" t="s">
        <v>300</v>
      </c>
      <c r="M5784" s="355" t="s">
        <v>300</v>
      </c>
    </row>
    <row r="5785" spans="1:13">
      <c r="A5785" s="355">
        <v>45342</v>
      </c>
      <c r="B5785" s="355" t="s">
        <v>12762</v>
      </c>
      <c r="C5785" s="355" t="s">
        <v>404</v>
      </c>
      <c r="D5785" s="355" t="s">
        <v>12763</v>
      </c>
      <c r="E5785" s="355" t="s">
        <v>12574</v>
      </c>
      <c r="F5785" s="355" t="s">
        <v>438</v>
      </c>
      <c r="G5785" s="355" t="s">
        <v>12761</v>
      </c>
      <c r="H5785" s="355">
        <v>34570</v>
      </c>
      <c r="I5785" s="355">
        <f t="shared" si="100"/>
        <v>2</v>
      </c>
      <c r="J5785" s="355">
        <v>34570</v>
      </c>
      <c r="K5785" s="355">
        <v>13</v>
      </c>
      <c r="L5785" s="355" t="s">
        <v>300</v>
      </c>
      <c r="M5785" s="355" t="s">
        <v>300</v>
      </c>
    </row>
    <row r="5786" spans="1:13">
      <c r="A5786" s="355">
        <v>45413</v>
      </c>
      <c r="B5786" s="355" t="s">
        <v>12694</v>
      </c>
      <c r="C5786" s="355" t="s">
        <v>12695</v>
      </c>
      <c r="D5786" s="355" t="s">
        <v>12696</v>
      </c>
      <c r="E5786" s="355" t="s">
        <v>491</v>
      </c>
      <c r="F5786" s="355" t="s">
        <v>492</v>
      </c>
      <c r="G5786" s="355" t="s">
        <v>12761</v>
      </c>
      <c r="H5786" s="355">
        <v>2625</v>
      </c>
      <c r="I5786" s="355">
        <f t="shared" si="100"/>
        <v>5</v>
      </c>
      <c r="J5786" s="355">
        <v>2625</v>
      </c>
      <c r="K5786" s="355">
        <v>1</v>
      </c>
      <c r="L5786" s="355" t="s">
        <v>300</v>
      </c>
      <c r="M5786" s="355" t="s">
        <v>300</v>
      </c>
    </row>
    <row r="5787" spans="1:13">
      <c r="A5787" s="355">
        <v>45413</v>
      </c>
      <c r="B5787" s="355" t="s">
        <v>12764</v>
      </c>
      <c r="C5787" s="355" t="s">
        <v>404</v>
      </c>
      <c r="D5787" s="355" t="s">
        <v>12765</v>
      </c>
      <c r="E5787" s="355" t="s">
        <v>491</v>
      </c>
      <c r="F5787" s="355" t="s">
        <v>492</v>
      </c>
      <c r="G5787" s="355" t="s">
        <v>12761</v>
      </c>
      <c r="H5787" s="355">
        <v>2280</v>
      </c>
      <c r="I5787" s="355">
        <f t="shared" si="100"/>
        <v>5</v>
      </c>
      <c r="J5787" s="355">
        <v>2280</v>
      </c>
      <c r="K5787" s="355">
        <v>1</v>
      </c>
      <c r="L5787" s="355" t="s">
        <v>300</v>
      </c>
      <c r="M5787" s="355" t="s">
        <v>300</v>
      </c>
    </row>
    <row r="5788" spans="1:13">
      <c r="A5788" s="355">
        <v>45427</v>
      </c>
      <c r="B5788" s="355" t="s">
        <v>12699</v>
      </c>
      <c r="C5788" s="355" t="s">
        <v>409</v>
      </c>
      <c r="D5788" s="355" t="s">
        <v>12700</v>
      </c>
      <c r="E5788" s="355" t="s">
        <v>491</v>
      </c>
      <c r="F5788" s="355" t="s">
        <v>492</v>
      </c>
      <c r="G5788" s="355" t="s">
        <v>12761</v>
      </c>
      <c r="H5788" s="355">
        <v>2308</v>
      </c>
      <c r="I5788" s="355">
        <f t="shared" si="100"/>
        <v>5</v>
      </c>
      <c r="J5788" s="355">
        <v>2308</v>
      </c>
      <c r="K5788" s="355">
        <v>1</v>
      </c>
      <c r="L5788" s="355" t="s">
        <v>300</v>
      </c>
      <c r="M5788" s="355" t="s">
        <v>300</v>
      </c>
    </row>
    <row r="5789" spans="1:13">
      <c r="A5789" s="355">
        <v>45567</v>
      </c>
      <c r="B5789" s="355" t="s">
        <v>12766</v>
      </c>
      <c r="C5789" s="355" t="s">
        <v>442</v>
      </c>
      <c r="D5789" s="355" t="s">
        <v>12767</v>
      </c>
      <c r="E5789" s="355" t="s">
        <v>491</v>
      </c>
      <c r="F5789" s="355" t="s">
        <v>492</v>
      </c>
      <c r="G5789" s="355" t="s">
        <v>12761</v>
      </c>
      <c r="H5789" s="355">
        <v>40520</v>
      </c>
      <c r="I5789" s="355">
        <f t="shared" si="100"/>
        <v>10</v>
      </c>
      <c r="J5789" s="355">
        <v>40520</v>
      </c>
      <c r="K5789" s="355">
        <v>16</v>
      </c>
      <c r="L5789" s="355" t="s">
        <v>300</v>
      </c>
      <c r="M5789" s="355" t="s">
        <v>300</v>
      </c>
    </row>
    <row r="5790" spans="1:13">
      <c r="A5790" s="355">
        <v>45566</v>
      </c>
      <c r="B5790" s="355" t="s">
        <v>12768</v>
      </c>
      <c r="C5790" s="355" t="s">
        <v>409</v>
      </c>
      <c r="D5790" s="355" t="s">
        <v>12769</v>
      </c>
      <c r="E5790" s="355" t="s">
        <v>491</v>
      </c>
      <c r="F5790" s="355" t="s">
        <v>492</v>
      </c>
      <c r="G5790" s="355" t="s">
        <v>12761</v>
      </c>
      <c r="H5790" s="355">
        <v>40440</v>
      </c>
      <c r="I5790" s="355">
        <f t="shared" si="100"/>
        <v>10</v>
      </c>
      <c r="J5790" s="355">
        <v>40440</v>
      </c>
      <c r="K5790" s="355">
        <v>16</v>
      </c>
      <c r="L5790" s="355" t="s">
        <v>300</v>
      </c>
      <c r="M5790" s="355" t="s">
        <v>300</v>
      </c>
    </row>
    <row r="5791" spans="1:13">
      <c r="A5791" s="355">
        <v>45589</v>
      </c>
      <c r="B5791" s="355" t="s">
        <v>12703</v>
      </c>
      <c r="C5791" s="355" t="s">
        <v>494</v>
      </c>
      <c r="D5791" s="355" t="s">
        <v>12704</v>
      </c>
      <c r="E5791" s="355" t="s">
        <v>491</v>
      </c>
      <c r="F5791" s="355" t="s">
        <v>492</v>
      </c>
      <c r="G5791" s="355" t="s">
        <v>12761</v>
      </c>
      <c r="H5791" s="355">
        <v>3726</v>
      </c>
      <c r="I5791" s="355">
        <f t="shared" si="100"/>
        <v>10</v>
      </c>
      <c r="J5791" s="355">
        <v>3726</v>
      </c>
      <c r="K5791" s="355">
        <v>2</v>
      </c>
      <c r="L5791" s="355" t="s">
        <v>300</v>
      </c>
      <c r="M5791" s="355" t="s">
        <v>300</v>
      </c>
    </row>
    <row r="5792" spans="1:13">
      <c r="A5792" s="355">
        <v>45350</v>
      </c>
      <c r="B5792" s="355" t="s">
        <v>12770</v>
      </c>
      <c r="C5792" s="355" t="s">
        <v>499</v>
      </c>
      <c r="D5792" s="355" t="s">
        <v>12771</v>
      </c>
      <c r="E5792" s="355" t="s">
        <v>12574</v>
      </c>
      <c r="F5792" s="355" t="s">
        <v>438</v>
      </c>
      <c r="G5792" s="355" t="s">
        <v>12761</v>
      </c>
      <c r="H5792" s="355">
        <v>44880</v>
      </c>
      <c r="I5792" s="355">
        <f t="shared" si="100"/>
        <v>2</v>
      </c>
      <c r="J5792" s="355">
        <v>44880</v>
      </c>
      <c r="K5792" s="355">
        <v>12</v>
      </c>
      <c r="L5792" s="355" t="s">
        <v>300</v>
      </c>
      <c r="M5792" s="355" t="s">
        <v>300</v>
      </c>
    </row>
    <row r="5793" spans="1:13">
      <c r="A5793" s="355">
        <v>45351</v>
      </c>
      <c r="B5793" s="355" t="s">
        <v>12772</v>
      </c>
      <c r="C5793" s="355" t="s">
        <v>495</v>
      </c>
      <c r="D5793" s="355" t="s">
        <v>12773</v>
      </c>
      <c r="E5793" s="355" t="s">
        <v>12574</v>
      </c>
      <c r="F5793" s="355" t="s">
        <v>438</v>
      </c>
      <c r="G5793" s="355" t="s">
        <v>12761</v>
      </c>
      <c r="H5793" s="355">
        <v>44740</v>
      </c>
      <c r="I5793" s="355">
        <f t="shared" si="100"/>
        <v>2</v>
      </c>
      <c r="J5793" s="355">
        <v>44740</v>
      </c>
      <c r="K5793" s="355">
        <v>12</v>
      </c>
      <c r="L5793" s="355" t="s">
        <v>300</v>
      </c>
      <c r="M5793" s="355" t="s">
        <v>300</v>
      </c>
    </row>
    <row r="5794" spans="1:13">
      <c r="A5794" s="355">
        <v>45348</v>
      </c>
      <c r="B5794" s="355" t="s">
        <v>12774</v>
      </c>
      <c r="C5794" s="355" t="s">
        <v>500</v>
      </c>
      <c r="D5794" s="355" t="s">
        <v>12775</v>
      </c>
      <c r="E5794" s="355" t="s">
        <v>12574</v>
      </c>
      <c r="F5794" s="355" t="s">
        <v>438</v>
      </c>
      <c r="G5794" s="355" t="s">
        <v>12761</v>
      </c>
      <c r="H5794" s="355">
        <v>42020</v>
      </c>
      <c r="I5794" s="355">
        <f t="shared" si="100"/>
        <v>2</v>
      </c>
      <c r="J5794" s="355">
        <v>42020</v>
      </c>
      <c r="K5794" s="355">
        <v>16</v>
      </c>
      <c r="L5794" s="355" t="s">
        <v>300</v>
      </c>
      <c r="M5794" s="355" t="s">
        <v>300</v>
      </c>
    </row>
    <row r="5795" spans="1:13">
      <c r="A5795" s="355">
        <v>45342</v>
      </c>
      <c r="B5795" s="355" t="s">
        <v>12776</v>
      </c>
      <c r="C5795" s="355" t="s">
        <v>12777</v>
      </c>
      <c r="D5795" s="355" t="s">
        <v>12778</v>
      </c>
      <c r="E5795" s="355" t="s">
        <v>12574</v>
      </c>
      <c r="F5795" s="355" t="s">
        <v>438</v>
      </c>
      <c r="G5795" s="355" t="s">
        <v>12761</v>
      </c>
      <c r="H5795" s="355">
        <v>21900</v>
      </c>
      <c r="I5795" s="355">
        <f t="shared" si="100"/>
        <v>2</v>
      </c>
      <c r="J5795" s="355">
        <v>21900</v>
      </c>
      <c r="K5795" s="355">
        <v>6</v>
      </c>
      <c r="L5795" s="355" t="s">
        <v>300</v>
      </c>
      <c r="M5795" s="355" t="s">
        <v>300</v>
      </c>
    </row>
    <row r="5796" spans="1:13">
      <c r="A5796" s="355">
        <v>45594</v>
      </c>
      <c r="B5796" s="355" t="s">
        <v>12779</v>
      </c>
      <c r="C5796" s="355" t="s">
        <v>498</v>
      </c>
      <c r="D5796" s="355" t="s">
        <v>12780</v>
      </c>
      <c r="E5796" s="355" t="s">
        <v>491</v>
      </c>
      <c r="F5796" s="355" t="s">
        <v>492</v>
      </c>
      <c r="G5796" s="355" t="s">
        <v>12761</v>
      </c>
      <c r="H5796" s="355">
        <v>37590</v>
      </c>
      <c r="I5796" s="355">
        <f t="shared" si="100"/>
        <v>10</v>
      </c>
      <c r="J5796" s="355">
        <v>37590</v>
      </c>
      <c r="K5796" s="355">
        <v>15</v>
      </c>
      <c r="L5796" s="355" t="s">
        <v>300</v>
      </c>
      <c r="M5796" s="355" t="s">
        <v>300</v>
      </c>
    </row>
    <row r="5797" spans="1:13">
      <c r="A5797" s="355">
        <v>45447</v>
      </c>
      <c r="B5797" s="355" t="s">
        <v>12781</v>
      </c>
      <c r="C5797" s="355" t="s">
        <v>500</v>
      </c>
      <c r="D5797" s="355" t="s">
        <v>12782</v>
      </c>
      <c r="E5797" s="355" t="s">
        <v>12574</v>
      </c>
      <c r="F5797" s="355" t="s">
        <v>438</v>
      </c>
      <c r="G5797" s="355" t="s">
        <v>12761</v>
      </c>
      <c r="H5797" s="355">
        <v>42194</v>
      </c>
      <c r="I5797" s="355">
        <f t="shared" si="100"/>
        <v>6</v>
      </c>
      <c r="J5797" s="355">
        <v>42194</v>
      </c>
      <c r="K5797" s="355">
        <v>15</v>
      </c>
      <c r="L5797" s="355" t="s">
        <v>300</v>
      </c>
      <c r="M5797" s="355" t="s">
        <v>300</v>
      </c>
    </row>
    <row r="5798" spans="1:13">
      <c r="A5798" s="355">
        <v>45491</v>
      </c>
      <c r="B5798" s="355" t="s">
        <v>12707</v>
      </c>
      <c r="C5798" s="355" t="s">
        <v>410</v>
      </c>
      <c r="D5798" s="355" t="s">
        <v>12708</v>
      </c>
      <c r="E5798" s="355" t="s">
        <v>491</v>
      </c>
      <c r="F5798" s="355" t="s">
        <v>492</v>
      </c>
      <c r="G5798" s="355" t="s">
        <v>12761</v>
      </c>
      <c r="H5798" s="355">
        <v>1944</v>
      </c>
      <c r="I5798" s="355">
        <f t="shared" si="100"/>
        <v>7</v>
      </c>
      <c r="J5798" s="355">
        <v>1944</v>
      </c>
      <c r="K5798" s="355">
        <v>1</v>
      </c>
      <c r="L5798" s="355" t="s">
        <v>300</v>
      </c>
      <c r="M5798" s="355" t="s">
        <v>300</v>
      </c>
    </row>
    <row r="5799" spans="1:13">
      <c r="A5799" s="355">
        <v>45490</v>
      </c>
      <c r="B5799" s="355" t="s">
        <v>12783</v>
      </c>
      <c r="C5799" s="355" t="s">
        <v>453</v>
      </c>
      <c r="D5799" s="355" t="s">
        <v>12784</v>
      </c>
      <c r="E5799" s="355" t="s">
        <v>12730</v>
      </c>
      <c r="F5799" s="355" t="s">
        <v>12731</v>
      </c>
      <c r="G5799" s="355" t="s">
        <v>12761</v>
      </c>
      <c r="H5799" s="355">
        <v>15747</v>
      </c>
      <c r="I5799" s="355">
        <f t="shared" si="100"/>
        <v>7</v>
      </c>
      <c r="J5799" s="355">
        <v>15747</v>
      </c>
      <c r="K5799" s="355">
        <v>7</v>
      </c>
      <c r="L5799" s="355" t="s">
        <v>300</v>
      </c>
      <c r="M5799" s="355" t="s">
        <v>300</v>
      </c>
    </row>
    <row r="5800" spans="1:13">
      <c r="A5800" s="355">
        <v>45499</v>
      </c>
      <c r="B5800" s="355" t="s">
        <v>12757</v>
      </c>
      <c r="C5800" s="355" t="s">
        <v>442</v>
      </c>
      <c r="D5800" s="355" t="s">
        <v>12758</v>
      </c>
      <c r="E5800" s="355" t="s">
        <v>12574</v>
      </c>
      <c r="F5800" s="355" t="s">
        <v>438</v>
      </c>
      <c r="G5800" s="355" t="s">
        <v>12761</v>
      </c>
      <c r="H5800" s="355">
        <v>21154</v>
      </c>
      <c r="I5800" s="355">
        <f t="shared" si="100"/>
        <v>7</v>
      </c>
      <c r="J5800" s="355">
        <v>21154</v>
      </c>
      <c r="K5800" s="355">
        <v>9</v>
      </c>
      <c r="L5800" s="355" t="s">
        <v>300</v>
      </c>
      <c r="M5800" s="355" t="s">
        <v>300</v>
      </c>
    </row>
    <row r="5801" spans="1:13">
      <c r="A5801" s="355">
        <v>45510</v>
      </c>
      <c r="B5801" s="355" t="s">
        <v>12709</v>
      </c>
      <c r="C5801" s="355" t="s">
        <v>551</v>
      </c>
      <c r="D5801" s="355" t="s">
        <v>12710</v>
      </c>
      <c r="E5801" s="355" t="s">
        <v>491</v>
      </c>
      <c r="F5801" s="355" t="s">
        <v>492</v>
      </c>
      <c r="G5801" s="355" t="s">
        <v>12761</v>
      </c>
      <c r="H5801" s="355">
        <v>2217</v>
      </c>
      <c r="I5801" s="355">
        <f t="shared" si="100"/>
        <v>8</v>
      </c>
      <c r="J5801" s="355">
        <v>2217</v>
      </c>
      <c r="K5801" s="355">
        <v>1</v>
      </c>
      <c r="L5801" s="355" t="s">
        <v>300</v>
      </c>
      <c r="M5801" s="355" t="s">
        <v>300</v>
      </c>
    </row>
    <row r="5802" spans="1:13">
      <c r="A5802" s="355">
        <v>45513</v>
      </c>
      <c r="B5802" s="355" t="s">
        <v>12785</v>
      </c>
      <c r="C5802" s="355" t="s">
        <v>410</v>
      </c>
      <c r="D5802" s="355" t="s">
        <v>12786</v>
      </c>
      <c r="E5802" s="355" t="s">
        <v>491</v>
      </c>
      <c r="F5802" s="355" t="s">
        <v>492</v>
      </c>
      <c r="G5802" s="355" t="s">
        <v>12761</v>
      </c>
      <c r="H5802" s="355">
        <v>36410</v>
      </c>
      <c r="I5802" s="355">
        <f t="shared" si="100"/>
        <v>8</v>
      </c>
      <c r="J5802" s="355">
        <v>36410</v>
      </c>
      <c r="K5802" s="355">
        <v>15</v>
      </c>
      <c r="L5802" s="355" t="s">
        <v>300</v>
      </c>
      <c r="M5802" s="355" t="s">
        <v>300</v>
      </c>
    </row>
    <row r="5803" spans="1:13">
      <c r="A5803" s="355">
        <v>45547</v>
      </c>
      <c r="B5803" s="355" t="s">
        <v>12711</v>
      </c>
      <c r="C5803" s="355" t="s">
        <v>551</v>
      </c>
      <c r="D5803" s="355" t="s">
        <v>12712</v>
      </c>
      <c r="E5803" s="355" t="s">
        <v>491</v>
      </c>
      <c r="F5803" s="355" t="s">
        <v>492</v>
      </c>
      <c r="G5803" s="355" t="s">
        <v>12761</v>
      </c>
      <c r="H5803" s="355">
        <v>3784</v>
      </c>
      <c r="I5803" s="355">
        <f t="shared" si="100"/>
        <v>9</v>
      </c>
      <c r="J5803" s="355">
        <v>3784</v>
      </c>
      <c r="K5803" s="355">
        <v>1</v>
      </c>
      <c r="L5803" s="355" t="s">
        <v>300</v>
      </c>
      <c r="M5803" s="355" t="s">
        <v>300</v>
      </c>
    </row>
    <row r="5804" spans="1:13">
      <c r="A5804" s="355">
        <v>45531</v>
      </c>
      <c r="B5804" s="355" t="s">
        <v>12725</v>
      </c>
      <c r="C5804" s="355" t="s">
        <v>496</v>
      </c>
      <c r="D5804" s="355" t="s">
        <v>12726</v>
      </c>
      <c r="E5804" s="355" t="s">
        <v>491</v>
      </c>
      <c r="F5804" s="355" t="s">
        <v>492</v>
      </c>
      <c r="G5804" s="355" t="s">
        <v>12761</v>
      </c>
      <c r="H5804" s="355">
        <v>833</v>
      </c>
      <c r="I5804" s="355">
        <f t="shared" si="100"/>
        <v>8</v>
      </c>
      <c r="J5804" s="355">
        <v>833</v>
      </c>
      <c r="K5804" s="355">
        <v>1</v>
      </c>
      <c r="L5804" s="355" t="s">
        <v>300</v>
      </c>
      <c r="M5804" s="355" t="s">
        <v>300</v>
      </c>
    </row>
    <row r="5805" spans="1:13">
      <c r="A5805" s="355">
        <v>45518</v>
      </c>
      <c r="B5805" s="355" t="s">
        <v>12787</v>
      </c>
      <c r="C5805" s="355" t="s">
        <v>500</v>
      </c>
      <c r="D5805" s="355" t="s">
        <v>12788</v>
      </c>
      <c r="E5805" s="355" t="s">
        <v>12574</v>
      </c>
      <c r="F5805" s="355" t="s">
        <v>438</v>
      </c>
      <c r="G5805" s="355" t="s">
        <v>12761</v>
      </c>
      <c r="H5805" s="355">
        <v>43210</v>
      </c>
      <c r="I5805" s="355">
        <f t="shared" si="100"/>
        <v>8</v>
      </c>
      <c r="J5805" s="355">
        <v>43210</v>
      </c>
      <c r="K5805" s="355">
        <v>15</v>
      </c>
      <c r="L5805" s="355" t="s">
        <v>408</v>
      </c>
      <c r="M5805" s="355" t="s">
        <v>300</v>
      </c>
    </row>
    <row r="5806" spans="1:13">
      <c r="A5806" s="355">
        <v>45525</v>
      </c>
      <c r="B5806" s="355" t="s">
        <v>12789</v>
      </c>
      <c r="C5806" s="355" t="s">
        <v>453</v>
      </c>
      <c r="D5806" s="355" t="s">
        <v>12790</v>
      </c>
      <c r="E5806" s="355" t="s">
        <v>12574</v>
      </c>
      <c r="F5806" s="355" t="s">
        <v>438</v>
      </c>
      <c r="G5806" s="355" t="s">
        <v>12761</v>
      </c>
      <c r="H5806" s="355">
        <v>35030</v>
      </c>
      <c r="I5806" s="355">
        <f t="shared" ref="I5806:I5869" si="101">MONTH(A5806)</f>
        <v>8</v>
      </c>
      <c r="J5806" s="355">
        <v>35030</v>
      </c>
      <c r="K5806" s="355">
        <v>13</v>
      </c>
      <c r="L5806" s="355" t="s">
        <v>300</v>
      </c>
      <c r="M5806" s="355" t="s">
        <v>300</v>
      </c>
    </row>
    <row r="5807" spans="1:13">
      <c r="A5807" s="355">
        <v>45520</v>
      </c>
      <c r="B5807" s="355" t="s">
        <v>12791</v>
      </c>
      <c r="C5807" s="355" t="s">
        <v>497</v>
      </c>
      <c r="D5807" s="355" t="s">
        <v>12792</v>
      </c>
      <c r="E5807" s="355" t="s">
        <v>12574</v>
      </c>
      <c r="F5807" s="355" t="s">
        <v>438</v>
      </c>
      <c r="G5807" s="355" t="s">
        <v>12761</v>
      </c>
      <c r="H5807" s="355">
        <v>42024</v>
      </c>
      <c r="I5807" s="355">
        <f t="shared" si="101"/>
        <v>8</v>
      </c>
      <c r="J5807" s="355">
        <v>42024</v>
      </c>
      <c r="K5807" s="355">
        <v>20</v>
      </c>
      <c r="L5807" s="355" t="s">
        <v>300</v>
      </c>
      <c r="M5807" s="355" t="s">
        <v>300</v>
      </c>
    </row>
    <row r="5808" spans="1:13">
      <c r="A5808" s="355">
        <v>45519</v>
      </c>
      <c r="B5808" s="355" t="s">
        <v>12793</v>
      </c>
      <c r="C5808" s="355" t="s">
        <v>411</v>
      </c>
      <c r="D5808" s="355" t="s">
        <v>12794</v>
      </c>
      <c r="E5808" s="355" t="s">
        <v>12574</v>
      </c>
      <c r="F5808" s="355" t="s">
        <v>438</v>
      </c>
      <c r="G5808" s="355" t="s">
        <v>12761</v>
      </c>
      <c r="H5808" s="355">
        <v>43170</v>
      </c>
      <c r="I5808" s="355">
        <f t="shared" si="101"/>
        <v>8</v>
      </c>
      <c r="J5808" s="355">
        <v>43170</v>
      </c>
      <c r="K5808" s="355">
        <v>15</v>
      </c>
      <c r="L5808" s="355" t="s">
        <v>300</v>
      </c>
      <c r="M5808" s="355" t="s">
        <v>300</v>
      </c>
    </row>
    <row r="5809" spans="1:13">
      <c r="A5809" s="355">
        <v>45568</v>
      </c>
      <c r="B5809" s="355" t="s">
        <v>12795</v>
      </c>
      <c r="C5809" s="355" t="s">
        <v>500</v>
      </c>
      <c r="D5809" s="355" t="s">
        <v>12796</v>
      </c>
      <c r="E5809" s="355" t="s">
        <v>12574</v>
      </c>
      <c r="F5809" s="355" t="s">
        <v>438</v>
      </c>
      <c r="G5809" s="355" t="s">
        <v>12761</v>
      </c>
      <c r="H5809" s="355">
        <v>34340</v>
      </c>
      <c r="I5809" s="355">
        <f t="shared" si="101"/>
        <v>10</v>
      </c>
      <c r="J5809" s="355">
        <v>34340</v>
      </c>
      <c r="K5809" s="355">
        <v>14</v>
      </c>
      <c r="L5809" s="355" t="s">
        <v>300</v>
      </c>
      <c r="M5809" s="355" t="s">
        <v>300</v>
      </c>
    </row>
    <row r="5810" spans="1:13">
      <c r="A5810" s="355">
        <v>45574</v>
      </c>
      <c r="B5810" s="355" t="s">
        <v>12797</v>
      </c>
      <c r="C5810" s="355" t="s">
        <v>551</v>
      </c>
      <c r="D5810" s="355" t="s">
        <v>12798</v>
      </c>
      <c r="E5810" s="355" t="s">
        <v>12730</v>
      </c>
      <c r="F5810" s="355" t="s">
        <v>12731</v>
      </c>
      <c r="G5810" s="355" t="s">
        <v>12761</v>
      </c>
      <c r="H5810" s="355">
        <v>6213</v>
      </c>
      <c r="I5810" s="355">
        <f t="shared" si="101"/>
        <v>10</v>
      </c>
      <c r="J5810" s="355">
        <v>6213</v>
      </c>
      <c r="K5810" s="355">
        <v>3</v>
      </c>
      <c r="L5810" s="355" t="s">
        <v>300</v>
      </c>
      <c r="M5810" s="355" t="s">
        <v>300</v>
      </c>
    </row>
    <row r="5811" spans="1:13">
      <c r="A5811" s="355">
        <v>45575</v>
      </c>
      <c r="B5811" s="355" t="s">
        <v>12799</v>
      </c>
      <c r="C5811" s="355" t="s">
        <v>498</v>
      </c>
      <c r="D5811" s="355" t="s">
        <v>12800</v>
      </c>
      <c r="E5811" s="355" t="s">
        <v>12730</v>
      </c>
      <c r="F5811" s="355" t="s">
        <v>12731</v>
      </c>
      <c r="G5811" s="355" t="s">
        <v>12761</v>
      </c>
      <c r="H5811" s="355">
        <v>3076</v>
      </c>
      <c r="I5811" s="355">
        <f t="shared" si="101"/>
        <v>10</v>
      </c>
      <c r="J5811" s="355">
        <v>3076</v>
      </c>
      <c r="K5811" s="355">
        <v>2</v>
      </c>
      <c r="L5811" s="355" t="s">
        <v>300</v>
      </c>
      <c r="M5811" s="355" t="s">
        <v>300</v>
      </c>
    </row>
    <row r="5812" spans="1:13">
      <c r="A5812" s="355">
        <v>45575</v>
      </c>
      <c r="B5812" s="355" t="s">
        <v>12801</v>
      </c>
      <c r="C5812" s="355" t="s">
        <v>441</v>
      </c>
      <c r="D5812" s="355" t="s">
        <v>12802</v>
      </c>
      <c r="E5812" s="355" t="s">
        <v>12730</v>
      </c>
      <c r="F5812" s="355" t="s">
        <v>12731</v>
      </c>
      <c r="G5812" s="355" t="s">
        <v>12761</v>
      </c>
      <c r="H5812" s="355">
        <v>1764</v>
      </c>
      <c r="I5812" s="355">
        <f t="shared" si="101"/>
        <v>10</v>
      </c>
      <c r="J5812" s="355">
        <v>1764</v>
      </c>
      <c r="K5812" s="355">
        <v>1</v>
      </c>
      <c r="L5812" s="355" t="s">
        <v>300</v>
      </c>
      <c r="M5812" s="355" t="s">
        <v>300</v>
      </c>
    </row>
    <row r="5813" spans="1:13">
      <c r="A5813" s="355">
        <v>45622</v>
      </c>
      <c r="B5813" s="355" t="s">
        <v>12803</v>
      </c>
      <c r="C5813" s="355" t="s">
        <v>551</v>
      </c>
      <c r="D5813" s="355" t="s">
        <v>12804</v>
      </c>
      <c r="E5813" s="355" t="s">
        <v>12574</v>
      </c>
      <c r="F5813" s="355" t="s">
        <v>438</v>
      </c>
      <c r="G5813" s="355" t="s">
        <v>12761</v>
      </c>
      <c r="H5813" s="355">
        <v>32730</v>
      </c>
      <c r="I5813" s="355">
        <f t="shared" si="101"/>
        <v>11</v>
      </c>
      <c r="J5813" s="355">
        <v>32730</v>
      </c>
      <c r="K5813" s="355">
        <v>15</v>
      </c>
      <c r="L5813" s="355" t="s">
        <v>300</v>
      </c>
      <c r="M5813" s="355" t="s">
        <v>300</v>
      </c>
    </row>
    <row r="5814" spans="1:13">
      <c r="A5814" s="355">
        <v>45601</v>
      </c>
      <c r="B5814" s="355" t="s">
        <v>12740</v>
      </c>
      <c r="C5814" s="355" t="s">
        <v>443</v>
      </c>
      <c r="D5814" s="355" t="s">
        <v>12741</v>
      </c>
      <c r="E5814" s="355" t="s">
        <v>12730</v>
      </c>
      <c r="F5814" s="355" t="s">
        <v>12731</v>
      </c>
      <c r="G5814" s="355" t="s">
        <v>12761</v>
      </c>
      <c r="H5814" s="355">
        <v>4734</v>
      </c>
      <c r="I5814" s="355">
        <f t="shared" si="101"/>
        <v>11</v>
      </c>
      <c r="J5814" s="355">
        <v>4734</v>
      </c>
      <c r="K5814" s="355">
        <v>2</v>
      </c>
      <c r="L5814" s="355" t="s">
        <v>300</v>
      </c>
      <c r="M5814" s="355" t="s">
        <v>300</v>
      </c>
    </row>
    <row r="5815" spans="1:13">
      <c r="A5815" s="355">
        <v>45611</v>
      </c>
      <c r="B5815" s="355" t="s">
        <v>12742</v>
      </c>
      <c r="C5815" s="355" t="s">
        <v>441</v>
      </c>
      <c r="D5815" s="355" t="s">
        <v>12743</v>
      </c>
      <c r="E5815" s="355" t="s">
        <v>12730</v>
      </c>
      <c r="F5815" s="355" t="s">
        <v>12731</v>
      </c>
      <c r="G5815" s="355" t="s">
        <v>12761</v>
      </c>
      <c r="H5815" s="355">
        <v>4636</v>
      </c>
      <c r="I5815" s="355">
        <f t="shared" si="101"/>
        <v>11</v>
      </c>
      <c r="J5815" s="355">
        <v>4636</v>
      </c>
      <c r="K5815" s="355">
        <v>2</v>
      </c>
      <c r="L5815" s="355" t="s">
        <v>300</v>
      </c>
      <c r="M5815" s="355" t="s">
        <v>300</v>
      </c>
    </row>
    <row r="5816" spans="1:13">
      <c r="A5816" s="355">
        <v>45616</v>
      </c>
      <c r="B5816" s="355" t="s">
        <v>12805</v>
      </c>
      <c r="C5816" s="355" t="s">
        <v>409</v>
      </c>
      <c r="D5816" s="355" t="s">
        <v>12806</v>
      </c>
      <c r="E5816" s="355" t="s">
        <v>491</v>
      </c>
      <c r="F5816" s="355" t="s">
        <v>492</v>
      </c>
      <c r="G5816" s="355" t="s">
        <v>12761</v>
      </c>
      <c r="H5816" s="355">
        <v>42250</v>
      </c>
      <c r="I5816" s="355">
        <f t="shared" si="101"/>
        <v>11</v>
      </c>
      <c r="J5816" s="355">
        <v>42250</v>
      </c>
      <c r="K5816" s="355">
        <v>17</v>
      </c>
      <c r="L5816" s="355" t="s">
        <v>300</v>
      </c>
      <c r="M5816" s="355" t="s">
        <v>300</v>
      </c>
    </row>
    <row r="5817" spans="1:13">
      <c r="A5817" s="355">
        <v>45618</v>
      </c>
      <c r="B5817" s="355" t="s">
        <v>12807</v>
      </c>
      <c r="C5817" s="355" t="s">
        <v>495</v>
      </c>
      <c r="D5817" s="355" t="s">
        <v>12808</v>
      </c>
      <c r="E5817" s="355" t="s">
        <v>491</v>
      </c>
      <c r="F5817" s="355" t="s">
        <v>492</v>
      </c>
      <c r="G5817" s="355" t="s">
        <v>12761</v>
      </c>
      <c r="H5817" s="355">
        <v>42470</v>
      </c>
      <c r="I5817" s="355">
        <f t="shared" si="101"/>
        <v>11</v>
      </c>
      <c r="J5817" s="355">
        <v>42470</v>
      </c>
      <c r="K5817" s="355">
        <v>17</v>
      </c>
      <c r="L5817" s="355" t="s">
        <v>300</v>
      </c>
      <c r="M5817" s="355" t="s">
        <v>300</v>
      </c>
    </row>
    <row r="5818" spans="1:13">
      <c r="A5818" s="355">
        <v>45630</v>
      </c>
      <c r="B5818" s="355" t="s">
        <v>12744</v>
      </c>
      <c r="C5818" s="355" t="s">
        <v>409</v>
      </c>
      <c r="D5818" s="355" t="s">
        <v>12745</v>
      </c>
      <c r="E5818" s="355" t="s">
        <v>12730</v>
      </c>
      <c r="F5818" s="355" t="s">
        <v>12731</v>
      </c>
      <c r="G5818" s="355" t="s">
        <v>12761</v>
      </c>
      <c r="H5818" s="355">
        <v>6976</v>
      </c>
      <c r="I5818" s="355">
        <f t="shared" si="101"/>
        <v>12</v>
      </c>
      <c r="J5818" s="355">
        <v>6976</v>
      </c>
      <c r="K5818" s="355">
        <v>2</v>
      </c>
      <c r="L5818" s="355" t="s">
        <v>300</v>
      </c>
      <c r="M5818" s="355" t="s">
        <v>300</v>
      </c>
    </row>
    <row r="5819" spans="1:13">
      <c r="A5819" s="355">
        <v>45645</v>
      </c>
      <c r="B5819" s="355" t="s">
        <v>12746</v>
      </c>
      <c r="C5819" s="355" t="s">
        <v>410</v>
      </c>
      <c r="D5819" s="355" t="s">
        <v>12747</v>
      </c>
      <c r="E5819" s="355" t="s">
        <v>12730</v>
      </c>
      <c r="F5819" s="355" t="s">
        <v>12731</v>
      </c>
      <c r="G5819" s="355" t="s">
        <v>12761</v>
      </c>
      <c r="H5819" s="355">
        <v>11876</v>
      </c>
      <c r="I5819" s="355">
        <f t="shared" si="101"/>
        <v>12</v>
      </c>
      <c r="J5819" s="355">
        <v>11876</v>
      </c>
      <c r="K5819" s="355">
        <v>5</v>
      </c>
      <c r="L5819" s="355" t="s">
        <v>300</v>
      </c>
      <c r="M5819" s="355" t="s">
        <v>300</v>
      </c>
    </row>
    <row r="5820" spans="1:13">
      <c r="A5820" s="355">
        <v>45490</v>
      </c>
      <c r="B5820" s="355" t="s">
        <v>12783</v>
      </c>
      <c r="C5820" s="355" t="s">
        <v>453</v>
      </c>
      <c r="D5820" s="355" t="s">
        <v>12784</v>
      </c>
      <c r="E5820" s="355" t="s">
        <v>12730</v>
      </c>
      <c r="F5820" s="355" t="s">
        <v>12731</v>
      </c>
      <c r="G5820" s="355" t="s">
        <v>12809</v>
      </c>
      <c r="H5820" s="355">
        <v>4634</v>
      </c>
      <c r="I5820" s="355">
        <f t="shared" si="101"/>
        <v>7</v>
      </c>
      <c r="J5820" s="355">
        <v>4634</v>
      </c>
      <c r="K5820" s="355">
        <v>1</v>
      </c>
      <c r="L5820" s="355" t="s">
        <v>300</v>
      </c>
      <c r="M5820" s="355" t="s">
        <v>300</v>
      </c>
    </row>
    <row r="5821" spans="1:13">
      <c r="A5821" s="355">
        <v>45499</v>
      </c>
      <c r="B5821" s="355" t="s">
        <v>12728</v>
      </c>
      <c r="C5821" s="355" t="s">
        <v>414</v>
      </c>
      <c r="D5821" s="355" t="s">
        <v>12729</v>
      </c>
      <c r="E5821" s="355" t="s">
        <v>12730</v>
      </c>
      <c r="F5821" s="355" t="s">
        <v>12731</v>
      </c>
      <c r="G5821" s="355" t="s">
        <v>12809</v>
      </c>
      <c r="H5821" s="355">
        <v>4537</v>
      </c>
      <c r="I5821" s="355">
        <f t="shared" si="101"/>
        <v>7</v>
      </c>
      <c r="J5821" s="355">
        <v>4537</v>
      </c>
      <c r="K5821" s="355">
        <v>1</v>
      </c>
      <c r="L5821" s="355" t="s">
        <v>300</v>
      </c>
      <c r="M5821" s="355" t="s">
        <v>300</v>
      </c>
    </row>
    <row r="5822" spans="1:13">
      <c r="A5822" s="355">
        <v>45502</v>
      </c>
      <c r="B5822" s="355" t="s">
        <v>12810</v>
      </c>
      <c r="C5822" s="355" t="s">
        <v>414</v>
      </c>
      <c r="D5822" s="355" t="s">
        <v>12811</v>
      </c>
      <c r="E5822" s="355" t="s">
        <v>12730</v>
      </c>
      <c r="F5822" s="355" t="s">
        <v>12731</v>
      </c>
      <c r="G5822" s="355" t="s">
        <v>12809</v>
      </c>
      <c r="H5822" s="355">
        <v>3852</v>
      </c>
      <c r="I5822" s="355">
        <f t="shared" si="101"/>
        <v>7</v>
      </c>
      <c r="J5822" s="355">
        <v>3852</v>
      </c>
      <c r="K5822" s="355">
        <v>2</v>
      </c>
      <c r="L5822" s="355" t="s">
        <v>300</v>
      </c>
      <c r="M5822" s="355" t="s">
        <v>300</v>
      </c>
    </row>
    <row r="5823" spans="1:13">
      <c r="A5823" s="355">
        <v>45525</v>
      </c>
      <c r="B5823" s="355" t="s">
        <v>12732</v>
      </c>
      <c r="C5823" s="355" t="s">
        <v>440</v>
      </c>
      <c r="D5823" s="355" t="s">
        <v>12733</v>
      </c>
      <c r="E5823" s="355" t="s">
        <v>12730</v>
      </c>
      <c r="F5823" s="355" t="s">
        <v>12731</v>
      </c>
      <c r="G5823" s="355" t="s">
        <v>12809</v>
      </c>
      <c r="H5823" s="355">
        <v>8492</v>
      </c>
      <c r="I5823" s="355">
        <f t="shared" si="101"/>
        <v>8</v>
      </c>
      <c r="J5823" s="355">
        <v>8492</v>
      </c>
      <c r="K5823" s="355">
        <v>2</v>
      </c>
      <c r="L5823" s="355" t="s">
        <v>300</v>
      </c>
      <c r="M5823" s="355" t="s">
        <v>300</v>
      </c>
    </row>
    <row r="5824" spans="1:13">
      <c r="A5824" s="355">
        <v>45544</v>
      </c>
      <c r="B5824" s="355" t="s">
        <v>12736</v>
      </c>
      <c r="C5824" s="355" t="s">
        <v>443</v>
      </c>
      <c r="D5824" s="355" t="s">
        <v>12737</v>
      </c>
      <c r="E5824" s="355" t="s">
        <v>12730</v>
      </c>
      <c r="F5824" s="355" t="s">
        <v>12731</v>
      </c>
      <c r="G5824" s="355" t="s">
        <v>12809</v>
      </c>
      <c r="H5824" s="355">
        <v>4665</v>
      </c>
      <c r="I5824" s="355">
        <f t="shared" si="101"/>
        <v>9</v>
      </c>
      <c r="J5824" s="355">
        <v>4665</v>
      </c>
      <c r="K5824" s="355">
        <v>1</v>
      </c>
      <c r="L5824" s="355" t="s">
        <v>300</v>
      </c>
      <c r="M5824" s="355" t="s">
        <v>300</v>
      </c>
    </row>
    <row r="5825" spans="1:13">
      <c r="A5825" s="355">
        <v>45561</v>
      </c>
      <c r="B5825" s="355" t="s">
        <v>12738</v>
      </c>
      <c r="C5825" s="355" t="s">
        <v>455</v>
      </c>
      <c r="D5825" s="355" t="s">
        <v>12739</v>
      </c>
      <c r="E5825" s="355" t="s">
        <v>12730</v>
      </c>
      <c r="F5825" s="355" t="s">
        <v>12731</v>
      </c>
      <c r="G5825" s="355" t="s">
        <v>12809</v>
      </c>
      <c r="H5825" s="355">
        <v>14391</v>
      </c>
      <c r="I5825" s="355">
        <f t="shared" si="101"/>
        <v>9</v>
      </c>
      <c r="J5825" s="355">
        <v>14391</v>
      </c>
      <c r="K5825" s="355">
        <v>3</v>
      </c>
      <c r="L5825" s="355" t="s">
        <v>300</v>
      </c>
      <c r="M5825" s="355" t="s">
        <v>300</v>
      </c>
    </row>
    <row r="5826" spans="1:13">
      <c r="A5826" s="355">
        <v>45601</v>
      </c>
      <c r="B5826" s="355" t="s">
        <v>12740</v>
      </c>
      <c r="C5826" s="355" t="s">
        <v>443</v>
      </c>
      <c r="D5826" s="355" t="s">
        <v>12741</v>
      </c>
      <c r="E5826" s="355" t="s">
        <v>12730</v>
      </c>
      <c r="F5826" s="355" t="s">
        <v>12731</v>
      </c>
      <c r="G5826" s="355" t="s">
        <v>12809</v>
      </c>
      <c r="H5826" s="355">
        <v>4675</v>
      </c>
      <c r="I5826" s="355">
        <f t="shared" si="101"/>
        <v>11</v>
      </c>
      <c r="J5826" s="355">
        <v>4675</v>
      </c>
      <c r="K5826" s="355">
        <v>1</v>
      </c>
      <c r="L5826" s="355" t="s">
        <v>300</v>
      </c>
      <c r="M5826" s="355" t="s">
        <v>300</v>
      </c>
    </row>
    <row r="5827" spans="1:13">
      <c r="A5827" s="355">
        <v>45630</v>
      </c>
      <c r="B5827" s="355" t="s">
        <v>12744</v>
      </c>
      <c r="C5827" s="355" t="s">
        <v>409</v>
      </c>
      <c r="D5827" s="355" t="s">
        <v>12745</v>
      </c>
      <c r="E5827" s="355" t="s">
        <v>12730</v>
      </c>
      <c r="F5827" s="355" t="s">
        <v>12731</v>
      </c>
      <c r="G5827" s="355" t="s">
        <v>12809</v>
      </c>
      <c r="H5827" s="355">
        <v>5077</v>
      </c>
      <c r="I5827" s="355">
        <f t="shared" si="101"/>
        <v>12</v>
      </c>
      <c r="J5827" s="355">
        <v>5077</v>
      </c>
      <c r="K5827" s="355">
        <v>1</v>
      </c>
      <c r="L5827" s="355" t="s">
        <v>300</v>
      </c>
      <c r="M5827" s="355" t="s">
        <v>300</v>
      </c>
    </row>
    <row r="5828" spans="1:13">
      <c r="A5828" s="355">
        <v>45359</v>
      </c>
      <c r="B5828" s="355" t="s">
        <v>12814</v>
      </c>
      <c r="C5828" s="355" t="s">
        <v>499</v>
      </c>
      <c r="D5828" s="355" t="s">
        <v>12815</v>
      </c>
      <c r="E5828" s="355" t="s">
        <v>12812</v>
      </c>
      <c r="F5828" s="355" t="s">
        <v>684</v>
      </c>
      <c r="G5828" s="355" t="s">
        <v>12813</v>
      </c>
      <c r="H5828" s="355">
        <v>1425</v>
      </c>
      <c r="I5828" s="355">
        <f t="shared" si="101"/>
        <v>3</v>
      </c>
      <c r="J5828" s="355">
        <v>1425</v>
      </c>
      <c r="K5828" s="355">
        <v>4</v>
      </c>
      <c r="L5828" s="355" t="s">
        <v>408</v>
      </c>
      <c r="M5828" s="355" t="s">
        <v>300</v>
      </c>
    </row>
    <row r="5829" spans="1:13">
      <c r="A5829" s="355">
        <v>45572</v>
      </c>
      <c r="B5829" s="355" t="s">
        <v>12816</v>
      </c>
      <c r="C5829" s="355" t="s">
        <v>410</v>
      </c>
      <c r="D5829" s="355" t="s">
        <v>12817</v>
      </c>
      <c r="E5829" s="355" t="s">
        <v>12818</v>
      </c>
      <c r="F5829" s="355" t="s">
        <v>744</v>
      </c>
      <c r="G5829" s="355" t="s">
        <v>12813</v>
      </c>
      <c r="H5829" s="355">
        <v>1966</v>
      </c>
      <c r="I5829" s="355">
        <f t="shared" si="101"/>
        <v>10</v>
      </c>
      <c r="J5829" s="355">
        <v>1966</v>
      </c>
      <c r="K5829" s="355">
        <v>14</v>
      </c>
      <c r="L5829" s="355" t="s">
        <v>408</v>
      </c>
      <c r="M5829" s="355" t="s">
        <v>300</v>
      </c>
    </row>
    <row r="5830" spans="1:13">
      <c r="A5830" s="355">
        <v>45481</v>
      </c>
      <c r="B5830" s="355" t="s">
        <v>12819</v>
      </c>
      <c r="C5830" s="355" t="s">
        <v>443</v>
      </c>
      <c r="D5830" s="355" t="s">
        <v>12820</v>
      </c>
      <c r="E5830" s="355" t="s">
        <v>12730</v>
      </c>
      <c r="F5830" s="355" t="s">
        <v>12731</v>
      </c>
      <c r="G5830" s="355" t="s">
        <v>12821</v>
      </c>
      <c r="H5830" s="355">
        <v>39700</v>
      </c>
      <c r="I5830" s="355">
        <f t="shared" si="101"/>
        <v>7</v>
      </c>
      <c r="J5830" s="355">
        <v>39700</v>
      </c>
      <c r="K5830" s="355">
        <v>14</v>
      </c>
      <c r="L5830" s="355" t="s">
        <v>300</v>
      </c>
      <c r="M5830" s="355" t="s">
        <v>300</v>
      </c>
    </row>
    <row r="5831" spans="1:13">
      <c r="A5831" s="355">
        <v>45490</v>
      </c>
      <c r="B5831" s="355" t="s">
        <v>12783</v>
      </c>
      <c r="C5831" s="355" t="s">
        <v>453</v>
      </c>
      <c r="D5831" s="355" t="s">
        <v>12784</v>
      </c>
      <c r="E5831" s="355" t="s">
        <v>12730</v>
      </c>
      <c r="F5831" s="355" t="s">
        <v>12731</v>
      </c>
      <c r="G5831" s="355" t="s">
        <v>12821</v>
      </c>
      <c r="H5831" s="355">
        <v>20549</v>
      </c>
      <c r="I5831" s="355">
        <f t="shared" si="101"/>
        <v>7</v>
      </c>
      <c r="J5831" s="355">
        <v>20549</v>
      </c>
      <c r="K5831" s="355">
        <v>9</v>
      </c>
      <c r="L5831" s="355" t="s">
        <v>300</v>
      </c>
      <c r="M5831" s="355" t="s">
        <v>300</v>
      </c>
    </row>
    <row r="5832" spans="1:13">
      <c r="A5832" s="355">
        <v>45496</v>
      </c>
      <c r="B5832" s="355" t="s">
        <v>12822</v>
      </c>
      <c r="C5832" s="355" t="s">
        <v>441</v>
      </c>
      <c r="D5832" s="355" t="s">
        <v>12823</v>
      </c>
      <c r="E5832" s="355" t="s">
        <v>12730</v>
      </c>
      <c r="F5832" s="355" t="s">
        <v>12731</v>
      </c>
      <c r="G5832" s="355" t="s">
        <v>12821</v>
      </c>
      <c r="H5832" s="355">
        <v>39740</v>
      </c>
      <c r="I5832" s="355">
        <f t="shared" si="101"/>
        <v>7</v>
      </c>
      <c r="J5832" s="355">
        <v>39740</v>
      </c>
      <c r="K5832" s="355">
        <v>14</v>
      </c>
      <c r="L5832" s="355" t="s">
        <v>300</v>
      </c>
      <c r="M5832" s="355" t="s">
        <v>300</v>
      </c>
    </row>
    <row r="5833" spans="1:13">
      <c r="A5833" s="355">
        <v>45499</v>
      </c>
      <c r="B5833" s="355" t="s">
        <v>12728</v>
      </c>
      <c r="C5833" s="355" t="s">
        <v>414</v>
      </c>
      <c r="D5833" s="355" t="s">
        <v>12729</v>
      </c>
      <c r="E5833" s="355" t="s">
        <v>12730</v>
      </c>
      <c r="F5833" s="355" t="s">
        <v>12731</v>
      </c>
      <c r="G5833" s="355" t="s">
        <v>12821</v>
      </c>
      <c r="H5833" s="355">
        <v>20940</v>
      </c>
      <c r="I5833" s="355">
        <f t="shared" si="101"/>
        <v>7</v>
      </c>
      <c r="J5833" s="355">
        <v>20940</v>
      </c>
      <c r="K5833" s="355">
        <v>7</v>
      </c>
      <c r="L5833" s="355" t="s">
        <v>300</v>
      </c>
      <c r="M5833" s="355" t="s">
        <v>300</v>
      </c>
    </row>
    <row r="5834" spans="1:13">
      <c r="A5834" s="355">
        <v>45502</v>
      </c>
      <c r="B5834" s="355" t="s">
        <v>12810</v>
      </c>
      <c r="C5834" s="355" t="s">
        <v>414</v>
      </c>
      <c r="D5834" s="355" t="s">
        <v>12811</v>
      </c>
      <c r="E5834" s="355" t="s">
        <v>12730</v>
      </c>
      <c r="F5834" s="355" t="s">
        <v>12731</v>
      </c>
      <c r="G5834" s="355" t="s">
        <v>12821</v>
      </c>
      <c r="H5834" s="355">
        <v>37818</v>
      </c>
      <c r="I5834" s="355">
        <f t="shared" si="101"/>
        <v>7</v>
      </c>
      <c r="J5834" s="355">
        <v>37818</v>
      </c>
      <c r="K5834" s="355">
        <v>14</v>
      </c>
      <c r="L5834" s="355" t="s">
        <v>300</v>
      </c>
      <c r="M5834" s="355" t="s">
        <v>300</v>
      </c>
    </row>
    <row r="5835" spans="1:13">
      <c r="A5835" s="355">
        <v>45525</v>
      </c>
      <c r="B5835" s="355" t="s">
        <v>12732</v>
      </c>
      <c r="C5835" s="355" t="s">
        <v>440</v>
      </c>
      <c r="D5835" s="355" t="s">
        <v>12733</v>
      </c>
      <c r="E5835" s="355" t="s">
        <v>12730</v>
      </c>
      <c r="F5835" s="355" t="s">
        <v>12731</v>
      </c>
      <c r="G5835" s="355" t="s">
        <v>12821</v>
      </c>
      <c r="H5835" s="355">
        <v>19463</v>
      </c>
      <c r="I5835" s="355">
        <f t="shared" si="101"/>
        <v>8</v>
      </c>
      <c r="J5835" s="355">
        <v>19463</v>
      </c>
      <c r="K5835" s="355">
        <v>8</v>
      </c>
      <c r="L5835" s="355" t="s">
        <v>300</v>
      </c>
      <c r="M5835" s="355" t="s">
        <v>300</v>
      </c>
    </row>
    <row r="5836" spans="1:13">
      <c r="A5836" s="355">
        <v>45541</v>
      </c>
      <c r="B5836" s="355" t="s">
        <v>12734</v>
      </c>
      <c r="C5836" s="355" t="s">
        <v>442</v>
      </c>
      <c r="D5836" s="355" t="s">
        <v>12735</v>
      </c>
      <c r="E5836" s="355" t="s">
        <v>12730</v>
      </c>
      <c r="F5836" s="355" t="s">
        <v>12731</v>
      </c>
      <c r="G5836" s="355" t="s">
        <v>12821</v>
      </c>
      <c r="H5836" s="355">
        <v>24927</v>
      </c>
      <c r="I5836" s="355">
        <f t="shared" si="101"/>
        <v>9</v>
      </c>
      <c r="J5836" s="355">
        <v>24927</v>
      </c>
      <c r="K5836" s="355">
        <v>9</v>
      </c>
      <c r="L5836" s="355" t="s">
        <v>300</v>
      </c>
      <c r="M5836" s="355" t="s">
        <v>300</v>
      </c>
    </row>
    <row r="5837" spans="1:13">
      <c r="A5837" s="355">
        <v>45544</v>
      </c>
      <c r="B5837" s="355" t="s">
        <v>12736</v>
      </c>
      <c r="C5837" s="355" t="s">
        <v>443</v>
      </c>
      <c r="D5837" s="355" t="s">
        <v>12737</v>
      </c>
      <c r="E5837" s="355" t="s">
        <v>12730</v>
      </c>
      <c r="F5837" s="355" t="s">
        <v>12731</v>
      </c>
      <c r="G5837" s="355" t="s">
        <v>12821</v>
      </c>
      <c r="H5837" s="355">
        <v>32460</v>
      </c>
      <c r="I5837" s="355">
        <f t="shared" si="101"/>
        <v>9</v>
      </c>
      <c r="J5837" s="355">
        <v>32460</v>
      </c>
      <c r="K5837" s="355">
        <v>12</v>
      </c>
      <c r="L5837" s="355" t="s">
        <v>300</v>
      </c>
      <c r="M5837" s="355" t="s">
        <v>300</v>
      </c>
    </row>
    <row r="5838" spans="1:13">
      <c r="A5838" s="355">
        <v>45561</v>
      </c>
      <c r="B5838" s="355" t="s">
        <v>12738</v>
      </c>
      <c r="C5838" s="355" t="s">
        <v>455</v>
      </c>
      <c r="D5838" s="355" t="s">
        <v>12739</v>
      </c>
      <c r="E5838" s="355" t="s">
        <v>12730</v>
      </c>
      <c r="F5838" s="355" t="s">
        <v>12731</v>
      </c>
      <c r="G5838" s="355" t="s">
        <v>12821</v>
      </c>
      <c r="H5838" s="355">
        <v>15514</v>
      </c>
      <c r="I5838" s="355">
        <f t="shared" si="101"/>
        <v>9</v>
      </c>
      <c r="J5838" s="355">
        <v>15514</v>
      </c>
      <c r="K5838" s="355">
        <v>5</v>
      </c>
      <c r="L5838" s="355" t="s">
        <v>300</v>
      </c>
      <c r="M5838" s="355" t="s">
        <v>300</v>
      </c>
    </row>
    <row r="5839" spans="1:13">
      <c r="A5839" s="355">
        <v>45574</v>
      </c>
      <c r="B5839" s="355" t="s">
        <v>12797</v>
      </c>
      <c r="C5839" s="355" t="s">
        <v>551</v>
      </c>
      <c r="D5839" s="355" t="s">
        <v>12798</v>
      </c>
      <c r="E5839" s="355" t="s">
        <v>12730</v>
      </c>
      <c r="F5839" s="355" t="s">
        <v>12731</v>
      </c>
      <c r="G5839" s="355" t="s">
        <v>12821</v>
      </c>
      <c r="H5839" s="355">
        <v>34357</v>
      </c>
      <c r="I5839" s="355">
        <f t="shared" si="101"/>
        <v>10</v>
      </c>
      <c r="J5839" s="355">
        <v>34357</v>
      </c>
      <c r="K5839" s="355">
        <v>12</v>
      </c>
      <c r="L5839" s="355" t="s">
        <v>300</v>
      </c>
      <c r="M5839" s="355" t="s">
        <v>300</v>
      </c>
    </row>
    <row r="5840" spans="1:13">
      <c r="A5840" s="355">
        <v>45575</v>
      </c>
      <c r="B5840" s="355" t="s">
        <v>12799</v>
      </c>
      <c r="C5840" s="355" t="s">
        <v>498</v>
      </c>
      <c r="D5840" s="355" t="s">
        <v>12800</v>
      </c>
      <c r="E5840" s="355" t="s">
        <v>12730</v>
      </c>
      <c r="F5840" s="355" t="s">
        <v>12731</v>
      </c>
      <c r="G5840" s="355" t="s">
        <v>12821</v>
      </c>
      <c r="H5840" s="355">
        <v>38024</v>
      </c>
      <c r="I5840" s="355">
        <f t="shared" si="101"/>
        <v>10</v>
      </c>
      <c r="J5840" s="355">
        <v>38024</v>
      </c>
      <c r="K5840" s="355">
        <v>14</v>
      </c>
      <c r="L5840" s="355" t="s">
        <v>300</v>
      </c>
      <c r="M5840" s="355" t="s">
        <v>300</v>
      </c>
    </row>
    <row r="5841" spans="1:13">
      <c r="A5841" s="355">
        <v>45575</v>
      </c>
      <c r="B5841" s="355" t="s">
        <v>12801</v>
      </c>
      <c r="C5841" s="355" t="s">
        <v>441</v>
      </c>
      <c r="D5841" s="355" t="s">
        <v>12802</v>
      </c>
      <c r="E5841" s="355" t="s">
        <v>12730</v>
      </c>
      <c r="F5841" s="355" t="s">
        <v>12731</v>
      </c>
      <c r="G5841" s="355" t="s">
        <v>12821</v>
      </c>
      <c r="H5841" s="355">
        <v>40716</v>
      </c>
      <c r="I5841" s="355">
        <f t="shared" si="101"/>
        <v>10</v>
      </c>
      <c r="J5841" s="355">
        <v>40716</v>
      </c>
      <c r="K5841" s="355">
        <v>15</v>
      </c>
      <c r="L5841" s="355" t="s">
        <v>300</v>
      </c>
      <c r="M5841" s="355" t="s">
        <v>300</v>
      </c>
    </row>
    <row r="5842" spans="1:13">
      <c r="A5842" s="355">
        <v>45590</v>
      </c>
      <c r="B5842" s="355" t="s">
        <v>12824</v>
      </c>
      <c r="C5842" s="355" t="s">
        <v>441</v>
      </c>
      <c r="D5842" s="355" t="s">
        <v>12825</v>
      </c>
      <c r="E5842" s="355" t="s">
        <v>12730</v>
      </c>
      <c r="F5842" s="355" t="s">
        <v>12731</v>
      </c>
      <c r="G5842" s="355" t="s">
        <v>12821</v>
      </c>
      <c r="H5842" s="355">
        <v>42100</v>
      </c>
      <c r="I5842" s="355">
        <f t="shared" si="101"/>
        <v>10</v>
      </c>
      <c r="J5842" s="355">
        <v>42100</v>
      </c>
      <c r="K5842" s="355">
        <v>16</v>
      </c>
      <c r="L5842" s="355" t="s">
        <v>300</v>
      </c>
      <c r="M5842" s="355" t="s">
        <v>300</v>
      </c>
    </row>
    <row r="5843" spans="1:13">
      <c r="A5843" s="355">
        <v>45590</v>
      </c>
      <c r="B5843" s="355" t="s">
        <v>12826</v>
      </c>
      <c r="C5843" s="355" t="s">
        <v>443</v>
      </c>
      <c r="D5843" s="355" t="s">
        <v>12827</v>
      </c>
      <c r="E5843" s="355" t="s">
        <v>12730</v>
      </c>
      <c r="F5843" s="355" t="s">
        <v>12731</v>
      </c>
      <c r="G5843" s="355" t="s">
        <v>12821</v>
      </c>
      <c r="H5843" s="355">
        <v>42830</v>
      </c>
      <c r="I5843" s="355">
        <f t="shared" si="101"/>
        <v>10</v>
      </c>
      <c r="J5843" s="355">
        <v>42830</v>
      </c>
      <c r="K5843" s="355">
        <v>17</v>
      </c>
      <c r="L5843" s="355" t="s">
        <v>300</v>
      </c>
      <c r="M5843" s="355" t="s">
        <v>300</v>
      </c>
    </row>
    <row r="5844" spans="1:13">
      <c r="A5844" s="355">
        <v>45601</v>
      </c>
      <c r="B5844" s="355" t="s">
        <v>12740</v>
      </c>
      <c r="C5844" s="355" t="s">
        <v>443</v>
      </c>
      <c r="D5844" s="355" t="s">
        <v>12741</v>
      </c>
      <c r="E5844" s="355" t="s">
        <v>12730</v>
      </c>
      <c r="F5844" s="355" t="s">
        <v>12731</v>
      </c>
      <c r="G5844" s="355" t="s">
        <v>12821</v>
      </c>
      <c r="H5844" s="355">
        <v>29060</v>
      </c>
      <c r="I5844" s="355">
        <f t="shared" si="101"/>
        <v>11</v>
      </c>
      <c r="J5844" s="355">
        <v>29060</v>
      </c>
      <c r="K5844" s="355">
        <v>10</v>
      </c>
      <c r="L5844" s="355" t="s">
        <v>300</v>
      </c>
      <c r="M5844" s="355" t="s">
        <v>300</v>
      </c>
    </row>
    <row r="5845" spans="1:13">
      <c r="A5845" s="355">
        <v>45611</v>
      </c>
      <c r="B5845" s="355" t="s">
        <v>12742</v>
      </c>
      <c r="C5845" s="355" t="s">
        <v>441</v>
      </c>
      <c r="D5845" s="355" t="s">
        <v>12743</v>
      </c>
      <c r="E5845" s="355" t="s">
        <v>12730</v>
      </c>
      <c r="F5845" s="355" t="s">
        <v>12731</v>
      </c>
      <c r="G5845" s="355" t="s">
        <v>12821</v>
      </c>
      <c r="H5845" s="355">
        <v>30726</v>
      </c>
      <c r="I5845" s="355">
        <f t="shared" si="101"/>
        <v>11</v>
      </c>
      <c r="J5845" s="355">
        <v>30726</v>
      </c>
      <c r="K5845" s="355">
        <v>12</v>
      </c>
      <c r="L5845" s="355" t="s">
        <v>300</v>
      </c>
      <c r="M5845" s="355" t="s">
        <v>300</v>
      </c>
    </row>
    <row r="5846" spans="1:13">
      <c r="A5846" s="355">
        <v>45616</v>
      </c>
      <c r="B5846" s="355" t="s">
        <v>12828</v>
      </c>
      <c r="C5846" s="355" t="s">
        <v>414</v>
      </c>
      <c r="D5846" s="355" t="s">
        <v>12829</v>
      </c>
      <c r="E5846" s="355" t="s">
        <v>12730</v>
      </c>
      <c r="F5846" s="355" t="s">
        <v>12731</v>
      </c>
      <c r="G5846" s="355" t="s">
        <v>12821</v>
      </c>
      <c r="H5846" s="355">
        <v>42290</v>
      </c>
      <c r="I5846" s="355">
        <f t="shared" si="101"/>
        <v>11</v>
      </c>
      <c r="J5846" s="355">
        <v>42290</v>
      </c>
      <c r="K5846" s="355">
        <v>15</v>
      </c>
      <c r="L5846" s="355" t="s">
        <v>300</v>
      </c>
      <c r="M5846" s="355" t="s">
        <v>300</v>
      </c>
    </row>
    <row r="5847" spans="1:13">
      <c r="A5847" s="355">
        <v>45616</v>
      </c>
      <c r="B5847" s="355" t="s">
        <v>12830</v>
      </c>
      <c r="C5847" s="355" t="s">
        <v>453</v>
      </c>
      <c r="D5847" s="355" t="s">
        <v>12831</v>
      </c>
      <c r="E5847" s="355" t="s">
        <v>12730</v>
      </c>
      <c r="F5847" s="355" t="s">
        <v>12731</v>
      </c>
      <c r="G5847" s="355" t="s">
        <v>12821</v>
      </c>
      <c r="H5847" s="355">
        <v>40540</v>
      </c>
      <c r="I5847" s="355">
        <f t="shared" si="101"/>
        <v>11</v>
      </c>
      <c r="J5847" s="355">
        <v>40540</v>
      </c>
      <c r="K5847" s="355">
        <v>16</v>
      </c>
      <c r="L5847" s="355" t="s">
        <v>300</v>
      </c>
      <c r="M5847" s="355" t="s">
        <v>300</v>
      </c>
    </row>
    <row r="5848" spans="1:13">
      <c r="A5848" s="355">
        <v>45630</v>
      </c>
      <c r="B5848" s="355" t="s">
        <v>12744</v>
      </c>
      <c r="C5848" s="355" t="s">
        <v>409</v>
      </c>
      <c r="D5848" s="355" t="s">
        <v>12745</v>
      </c>
      <c r="E5848" s="355" t="s">
        <v>12730</v>
      </c>
      <c r="F5848" s="355" t="s">
        <v>12731</v>
      </c>
      <c r="G5848" s="355" t="s">
        <v>12821</v>
      </c>
      <c r="H5848" s="355">
        <v>27804</v>
      </c>
      <c r="I5848" s="355">
        <f t="shared" si="101"/>
        <v>12</v>
      </c>
      <c r="J5848" s="355">
        <v>27804</v>
      </c>
      <c r="K5848" s="355">
        <v>12</v>
      </c>
      <c r="L5848" s="355" t="s">
        <v>300</v>
      </c>
      <c r="M5848" s="355" t="s">
        <v>300</v>
      </c>
    </row>
    <row r="5849" spans="1:13">
      <c r="A5849" s="355">
        <v>45655</v>
      </c>
      <c r="B5849" s="355" t="s">
        <v>12832</v>
      </c>
      <c r="C5849" s="355" t="s">
        <v>414</v>
      </c>
      <c r="D5849" s="355" t="s">
        <v>12833</v>
      </c>
      <c r="E5849" s="355" t="s">
        <v>12730</v>
      </c>
      <c r="F5849" s="355" t="s">
        <v>12731</v>
      </c>
      <c r="G5849" s="355" t="s">
        <v>12821</v>
      </c>
      <c r="H5849" s="355">
        <v>43560</v>
      </c>
      <c r="I5849" s="355">
        <f t="shared" si="101"/>
        <v>12</v>
      </c>
      <c r="J5849" s="355">
        <v>43560</v>
      </c>
      <c r="K5849" s="355">
        <v>20</v>
      </c>
      <c r="L5849" s="355" t="s">
        <v>300</v>
      </c>
      <c r="M5849" s="355" t="s">
        <v>300</v>
      </c>
    </row>
    <row r="5850" spans="1:13">
      <c r="A5850" s="355">
        <v>45645</v>
      </c>
      <c r="B5850" s="355" t="s">
        <v>12746</v>
      </c>
      <c r="C5850" s="355" t="s">
        <v>410</v>
      </c>
      <c r="D5850" s="355" t="s">
        <v>12747</v>
      </c>
      <c r="E5850" s="355" t="s">
        <v>12730</v>
      </c>
      <c r="F5850" s="355" t="s">
        <v>12731</v>
      </c>
      <c r="G5850" s="355" t="s">
        <v>12821</v>
      </c>
      <c r="H5850" s="355">
        <v>28342</v>
      </c>
      <c r="I5850" s="355">
        <f t="shared" si="101"/>
        <v>12</v>
      </c>
      <c r="J5850" s="355">
        <v>28342</v>
      </c>
      <c r="K5850" s="355">
        <v>11</v>
      </c>
      <c r="L5850" s="355" t="s">
        <v>300</v>
      </c>
      <c r="M5850" s="355" t="s">
        <v>300</v>
      </c>
    </row>
    <row r="5851" spans="1:13">
      <c r="A5851" s="355">
        <v>45359</v>
      </c>
      <c r="B5851" s="355" t="s">
        <v>12814</v>
      </c>
      <c r="C5851" s="355" t="s">
        <v>499</v>
      </c>
      <c r="D5851" s="355" t="s">
        <v>12815</v>
      </c>
      <c r="E5851" s="355" t="s">
        <v>12812</v>
      </c>
      <c r="F5851" s="355" t="s">
        <v>684</v>
      </c>
      <c r="G5851" s="355" t="s">
        <v>12834</v>
      </c>
      <c r="H5851" s="355">
        <v>355</v>
      </c>
      <c r="I5851" s="355">
        <f t="shared" si="101"/>
        <v>3</v>
      </c>
      <c r="J5851" s="355">
        <v>355</v>
      </c>
      <c r="K5851" s="355">
        <v>1</v>
      </c>
      <c r="L5851" s="355" t="s">
        <v>408</v>
      </c>
      <c r="M5851" s="355" t="s">
        <v>300</v>
      </c>
    </row>
    <row r="5852" spans="1:13">
      <c r="A5852" s="355">
        <v>45572</v>
      </c>
      <c r="B5852" s="355" t="s">
        <v>12816</v>
      </c>
      <c r="C5852" s="355" t="s">
        <v>410</v>
      </c>
      <c r="D5852" s="355" t="s">
        <v>12817</v>
      </c>
      <c r="E5852" s="355" t="s">
        <v>12818</v>
      </c>
      <c r="F5852" s="355" t="s">
        <v>744</v>
      </c>
      <c r="G5852" s="355" t="s">
        <v>12834</v>
      </c>
      <c r="H5852" s="355">
        <v>3640</v>
      </c>
      <c r="I5852" s="355">
        <f t="shared" si="101"/>
        <v>10</v>
      </c>
      <c r="J5852" s="355">
        <v>3640</v>
      </c>
      <c r="K5852" s="355">
        <v>3</v>
      </c>
      <c r="L5852" s="355" t="s">
        <v>408</v>
      </c>
      <c r="M5852" s="355" t="s">
        <v>300</v>
      </c>
    </row>
    <row r="5853" spans="1:13">
      <c r="A5853" s="355">
        <v>45307</v>
      </c>
      <c r="B5853" s="355" t="s">
        <v>12688</v>
      </c>
      <c r="C5853" s="355" t="s">
        <v>404</v>
      </c>
      <c r="D5853" s="355" t="s">
        <v>12689</v>
      </c>
      <c r="E5853" s="355" t="s">
        <v>12687</v>
      </c>
      <c r="F5853" s="355" t="s">
        <v>492</v>
      </c>
      <c r="G5853" s="355" t="s">
        <v>12835</v>
      </c>
      <c r="H5853" s="355">
        <v>4779</v>
      </c>
      <c r="I5853" s="355">
        <f t="shared" si="101"/>
        <v>1</v>
      </c>
      <c r="J5853" s="355">
        <v>4779</v>
      </c>
      <c r="K5853" s="355">
        <v>18</v>
      </c>
      <c r="L5853" s="355" t="s">
        <v>300</v>
      </c>
      <c r="M5853" s="355" t="s">
        <v>300</v>
      </c>
    </row>
    <row r="5854" spans="1:13">
      <c r="A5854" s="355">
        <v>45334</v>
      </c>
      <c r="B5854" s="355" t="s">
        <v>12690</v>
      </c>
      <c r="C5854" s="355" t="s">
        <v>409</v>
      </c>
      <c r="D5854" s="355" t="s">
        <v>12691</v>
      </c>
      <c r="E5854" s="355" t="s">
        <v>491</v>
      </c>
      <c r="F5854" s="355" t="s">
        <v>492</v>
      </c>
      <c r="G5854" s="355" t="s">
        <v>12835</v>
      </c>
      <c r="H5854" s="355">
        <v>5005</v>
      </c>
      <c r="I5854" s="355">
        <f t="shared" si="101"/>
        <v>2</v>
      </c>
      <c r="J5854" s="355">
        <v>5005</v>
      </c>
      <c r="K5854" s="355">
        <v>20</v>
      </c>
      <c r="L5854" s="355" t="s">
        <v>300</v>
      </c>
      <c r="M5854" s="355" t="s">
        <v>300</v>
      </c>
    </row>
    <row r="5855" spans="1:13">
      <c r="A5855" s="355">
        <v>45344</v>
      </c>
      <c r="B5855" s="355" t="s">
        <v>12692</v>
      </c>
      <c r="C5855" s="355" t="s">
        <v>410</v>
      </c>
      <c r="D5855" s="355" t="s">
        <v>12693</v>
      </c>
      <c r="E5855" s="355" t="s">
        <v>491</v>
      </c>
      <c r="F5855" s="355" t="s">
        <v>492</v>
      </c>
      <c r="G5855" s="355" t="s">
        <v>12835</v>
      </c>
      <c r="H5855" s="355">
        <v>3430</v>
      </c>
      <c r="I5855" s="355">
        <f t="shared" si="101"/>
        <v>2</v>
      </c>
      <c r="J5855" s="355">
        <v>3430</v>
      </c>
      <c r="K5855" s="355">
        <v>14</v>
      </c>
      <c r="L5855" s="355" t="s">
        <v>300</v>
      </c>
      <c r="M5855" s="355" t="s">
        <v>300</v>
      </c>
    </row>
    <row r="5856" spans="1:13">
      <c r="A5856" s="355">
        <v>45413</v>
      </c>
      <c r="B5856" s="355" t="s">
        <v>12836</v>
      </c>
      <c r="C5856" s="355" t="s">
        <v>12837</v>
      </c>
      <c r="D5856" s="355" t="s">
        <v>12838</v>
      </c>
      <c r="E5856" s="355" t="s">
        <v>491</v>
      </c>
      <c r="F5856" s="355" t="s">
        <v>492</v>
      </c>
      <c r="G5856" s="355" t="s">
        <v>12835</v>
      </c>
      <c r="H5856" s="355">
        <v>9320</v>
      </c>
      <c r="I5856" s="355">
        <f t="shared" si="101"/>
        <v>5</v>
      </c>
      <c r="J5856" s="355">
        <v>9320</v>
      </c>
      <c r="K5856" s="355">
        <v>36</v>
      </c>
      <c r="L5856" s="355" t="s">
        <v>300</v>
      </c>
      <c r="M5856" s="355" t="s">
        <v>300</v>
      </c>
    </row>
    <row r="5857" spans="1:13">
      <c r="A5857" s="355">
        <v>45413</v>
      </c>
      <c r="B5857" s="355" t="s">
        <v>12697</v>
      </c>
      <c r="C5857" s="355" t="s">
        <v>404</v>
      </c>
      <c r="D5857" s="355" t="s">
        <v>12698</v>
      </c>
      <c r="E5857" s="355" t="s">
        <v>491</v>
      </c>
      <c r="F5857" s="355" t="s">
        <v>492</v>
      </c>
      <c r="G5857" s="355" t="s">
        <v>12835</v>
      </c>
      <c r="H5857" s="355">
        <v>5218</v>
      </c>
      <c r="I5857" s="355">
        <f t="shared" si="101"/>
        <v>5</v>
      </c>
      <c r="J5857" s="355">
        <v>5218</v>
      </c>
      <c r="K5857" s="355">
        <v>20</v>
      </c>
      <c r="L5857" s="355" t="s">
        <v>300</v>
      </c>
      <c r="M5857" s="355" t="s">
        <v>300</v>
      </c>
    </row>
    <row r="5858" spans="1:13">
      <c r="A5858" s="355">
        <v>45427</v>
      </c>
      <c r="B5858" s="355" t="s">
        <v>12699</v>
      </c>
      <c r="C5858" s="355" t="s">
        <v>409</v>
      </c>
      <c r="D5858" s="355" t="s">
        <v>12700</v>
      </c>
      <c r="E5858" s="355" t="s">
        <v>491</v>
      </c>
      <c r="F5858" s="355" t="s">
        <v>492</v>
      </c>
      <c r="G5858" s="355" t="s">
        <v>12835</v>
      </c>
      <c r="H5858" s="355">
        <v>4065</v>
      </c>
      <c r="I5858" s="355">
        <f t="shared" si="101"/>
        <v>5</v>
      </c>
      <c r="J5858" s="355">
        <v>4065</v>
      </c>
      <c r="K5858" s="355">
        <v>16</v>
      </c>
      <c r="L5858" s="355" t="s">
        <v>300</v>
      </c>
      <c r="M5858" s="355" t="s">
        <v>300</v>
      </c>
    </row>
    <row r="5859" spans="1:13">
      <c r="A5859" s="355">
        <v>45572</v>
      </c>
      <c r="B5859" s="355" t="s">
        <v>12701</v>
      </c>
      <c r="C5859" s="355" t="s">
        <v>494</v>
      </c>
      <c r="D5859" s="355" t="s">
        <v>12702</v>
      </c>
      <c r="E5859" s="355" t="s">
        <v>491</v>
      </c>
      <c r="F5859" s="355" t="s">
        <v>492</v>
      </c>
      <c r="G5859" s="355" t="s">
        <v>12835</v>
      </c>
      <c r="H5859" s="355">
        <v>3518</v>
      </c>
      <c r="I5859" s="355">
        <f t="shared" si="101"/>
        <v>10</v>
      </c>
      <c r="J5859" s="355">
        <v>3518</v>
      </c>
      <c r="K5859" s="355">
        <v>14</v>
      </c>
      <c r="L5859" s="355" t="s">
        <v>300</v>
      </c>
      <c r="M5859" s="355" t="s">
        <v>300</v>
      </c>
    </row>
    <row r="5860" spans="1:13">
      <c r="A5860" s="355">
        <v>45589</v>
      </c>
      <c r="B5860" s="355" t="s">
        <v>12703</v>
      </c>
      <c r="C5860" s="355" t="s">
        <v>494</v>
      </c>
      <c r="D5860" s="355" t="s">
        <v>12704</v>
      </c>
      <c r="E5860" s="355" t="s">
        <v>491</v>
      </c>
      <c r="F5860" s="355" t="s">
        <v>492</v>
      </c>
      <c r="G5860" s="355" t="s">
        <v>12835</v>
      </c>
      <c r="H5860" s="355">
        <v>4251</v>
      </c>
      <c r="I5860" s="355">
        <f t="shared" si="101"/>
        <v>10</v>
      </c>
      <c r="J5860" s="355">
        <v>4251</v>
      </c>
      <c r="K5860" s="355">
        <v>2</v>
      </c>
      <c r="L5860" s="355" t="s">
        <v>300</v>
      </c>
      <c r="M5860" s="355" t="s">
        <v>300</v>
      </c>
    </row>
    <row r="5861" spans="1:13">
      <c r="A5861" s="355">
        <v>45448</v>
      </c>
      <c r="B5861" s="355" t="s">
        <v>12723</v>
      </c>
      <c r="C5861" s="355" t="s">
        <v>500</v>
      </c>
      <c r="D5861" s="355" t="s">
        <v>12724</v>
      </c>
      <c r="E5861" s="355" t="s">
        <v>491</v>
      </c>
      <c r="F5861" s="355" t="s">
        <v>492</v>
      </c>
      <c r="G5861" s="355" t="s">
        <v>12835</v>
      </c>
      <c r="H5861" s="355">
        <v>4471</v>
      </c>
      <c r="I5861" s="355">
        <f t="shared" si="101"/>
        <v>6</v>
      </c>
      <c r="J5861" s="355">
        <v>4471</v>
      </c>
      <c r="K5861" s="355">
        <v>18</v>
      </c>
      <c r="L5861" s="355" t="s">
        <v>300</v>
      </c>
      <c r="M5861" s="355" t="s">
        <v>300</v>
      </c>
    </row>
    <row r="5862" spans="1:13">
      <c r="A5862" s="355">
        <v>45469</v>
      </c>
      <c r="B5862" s="355" t="s">
        <v>12705</v>
      </c>
      <c r="C5862" s="355" t="s">
        <v>410</v>
      </c>
      <c r="D5862" s="355" t="s">
        <v>12706</v>
      </c>
      <c r="E5862" s="355" t="s">
        <v>491</v>
      </c>
      <c r="F5862" s="355" t="s">
        <v>492</v>
      </c>
      <c r="G5862" s="355" t="s">
        <v>12835</v>
      </c>
      <c r="H5862" s="355">
        <v>4749</v>
      </c>
      <c r="I5862" s="355">
        <f t="shared" si="101"/>
        <v>6</v>
      </c>
      <c r="J5862" s="355">
        <v>4749</v>
      </c>
      <c r="K5862" s="355">
        <v>18</v>
      </c>
      <c r="L5862" s="355" t="s">
        <v>300</v>
      </c>
      <c r="M5862" s="355" t="s">
        <v>300</v>
      </c>
    </row>
    <row r="5863" spans="1:13">
      <c r="A5863" s="355">
        <v>45491</v>
      </c>
      <c r="B5863" s="355" t="s">
        <v>12707</v>
      </c>
      <c r="C5863" s="355" t="s">
        <v>410</v>
      </c>
      <c r="D5863" s="355" t="s">
        <v>12708</v>
      </c>
      <c r="E5863" s="355" t="s">
        <v>491</v>
      </c>
      <c r="F5863" s="355" t="s">
        <v>492</v>
      </c>
      <c r="G5863" s="355" t="s">
        <v>12835</v>
      </c>
      <c r="H5863" s="355">
        <v>4397</v>
      </c>
      <c r="I5863" s="355">
        <f t="shared" si="101"/>
        <v>7</v>
      </c>
      <c r="J5863" s="355">
        <v>4397</v>
      </c>
      <c r="K5863" s="355">
        <v>16</v>
      </c>
      <c r="L5863" s="355" t="s">
        <v>300</v>
      </c>
      <c r="M5863" s="355" t="s">
        <v>300</v>
      </c>
    </row>
    <row r="5864" spans="1:13">
      <c r="A5864" s="355">
        <v>45510</v>
      </c>
      <c r="B5864" s="355" t="s">
        <v>12709</v>
      </c>
      <c r="C5864" s="355" t="s">
        <v>551</v>
      </c>
      <c r="D5864" s="355" t="s">
        <v>12710</v>
      </c>
      <c r="E5864" s="355" t="s">
        <v>491</v>
      </c>
      <c r="F5864" s="355" t="s">
        <v>492</v>
      </c>
      <c r="G5864" s="355" t="s">
        <v>12835</v>
      </c>
      <c r="H5864" s="355">
        <v>5341</v>
      </c>
      <c r="I5864" s="355">
        <f t="shared" si="101"/>
        <v>8</v>
      </c>
      <c r="J5864" s="355">
        <v>5341</v>
      </c>
      <c r="K5864" s="355">
        <v>17</v>
      </c>
      <c r="L5864" s="355" t="s">
        <v>300</v>
      </c>
      <c r="M5864" s="355" t="s">
        <v>300</v>
      </c>
    </row>
    <row r="5865" spans="1:13">
      <c r="A5865" s="355">
        <v>45547</v>
      </c>
      <c r="B5865" s="355" t="s">
        <v>12711</v>
      </c>
      <c r="C5865" s="355" t="s">
        <v>551</v>
      </c>
      <c r="D5865" s="355" t="s">
        <v>12712</v>
      </c>
      <c r="E5865" s="355" t="s">
        <v>491</v>
      </c>
      <c r="F5865" s="355" t="s">
        <v>492</v>
      </c>
      <c r="G5865" s="355" t="s">
        <v>12835</v>
      </c>
      <c r="H5865" s="355">
        <v>4935</v>
      </c>
      <c r="I5865" s="355">
        <f t="shared" si="101"/>
        <v>9</v>
      </c>
      <c r="J5865" s="355">
        <v>4935</v>
      </c>
      <c r="K5865" s="355">
        <v>20</v>
      </c>
      <c r="L5865" s="355" t="s">
        <v>300</v>
      </c>
      <c r="M5865" s="355" t="s">
        <v>300</v>
      </c>
    </row>
    <row r="5866" spans="1:13">
      <c r="A5866" s="355">
        <v>45531</v>
      </c>
      <c r="B5866" s="355" t="s">
        <v>12725</v>
      </c>
      <c r="C5866" s="355" t="s">
        <v>496</v>
      </c>
      <c r="D5866" s="355" t="s">
        <v>12726</v>
      </c>
      <c r="E5866" s="355" t="s">
        <v>491</v>
      </c>
      <c r="F5866" s="355" t="s">
        <v>492</v>
      </c>
      <c r="G5866" s="355" t="s">
        <v>12835</v>
      </c>
      <c r="H5866" s="355">
        <v>4584</v>
      </c>
      <c r="I5866" s="355">
        <f t="shared" si="101"/>
        <v>8</v>
      </c>
      <c r="J5866" s="355">
        <v>4584</v>
      </c>
      <c r="K5866" s="355">
        <v>16</v>
      </c>
      <c r="L5866" s="355" t="s">
        <v>300</v>
      </c>
      <c r="M5866" s="355" t="s">
        <v>300</v>
      </c>
    </row>
    <row r="5867" spans="1:13">
      <c r="A5867" s="355">
        <v>45614</v>
      </c>
      <c r="B5867" s="355" t="s">
        <v>12713</v>
      </c>
      <c r="C5867" s="355" t="s">
        <v>455</v>
      </c>
      <c r="D5867" s="355" t="s">
        <v>12714</v>
      </c>
      <c r="E5867" s="355" t="s">
        <v>491</v>
      </c>
      <c r="F5867" s="355" t="s">
        <v>492</v>
      </c>
      <c r="G5867" s="355" t="s">
        <v>12835</v>
      </c>
      <c r="H5867" s="355">
        <v>5495</v>
      </c>
      <c r="I5867" s="355">
        <f t="shared" si="101"/>
        <v>11</v>
      </c>
      <c r="J5867" s="355">
        <v>5495</v>
      </c>
      <c r="K5867" s="355">
        <v>1</v>
      </c>
      <c r="L5867" s="355" t="s">
        <v>300</v>
      </c>
      <c r="M5867" s="355" t="s">
        <v>300</v>
      </c>
    </row>
    <row r="5868" spans="1:13">
      <c r="A5868" s="355">
        <v>45638</v>
      </c>
      <c r="B5868" s="355" t="s">
        <v>12715</v>
      </c>
      <c r="C5868" s="355" t="s">
        <v>442</v>
      </c>
      <c r="D5868" s="355" t="s">
        <v>12716</v>
      </c>
      <c r="E5868" s="355" t="s">
        <v>491</v>
      </c>
      <c r="F5868" s="355" t="s">
        <v>492</v>
      </c>
      <c r="G5868" s="355" t="s">
        <v>12835</v>
      </c>
      <c r="H5868" s="355">
        <v>4474</v>
      </c>
      <c r="I5868" s="355">
        <f t="shared" si="101"/>
        <v>12</v>
      </c>
      <c r="J5868" s="355">
        <v>4474</v>
      </c>
      <c r="K5868" s="355">
        <v>1</v>
      </c>
      <c r="L5868" s="355" t="s">
        <v>300</v>
      </c>
      <c r="M5868" s="355" t="s">
        <v>300</v>
      </c>
    </row>
    <row r="5869" spans="1:13">
      <c r="A5869" s="355">
        <v>45307</v>
      </c>
      <c r="B5869" s="355" t="s">
        <v>12688</v>
      </c>
      <c r="C5869" s="355" t="s">
        <v>404</v>
      </c>
      <c r="D5869" s="355" t="s">
        <v>12689</v>
      </c>
      <c r="E5869" s="355" t="s">
        <v>12687</v>
      </c>
      <c r="F5869" s="355" t="s">
        <v>492</v>
      </c>
      <c r="G5869" s="355" t="s">
        <v>12839</v>
      </c>
      <c r="H5869" s="355">
        <v>6383</v>
      </c>
      <c r="I5869" s="355">
        <f t="shared" si="101"/>
        <v>1</v>
      </c>
      <c r="J5869" s="355">
        <v>6383</v>
      </c>
      <c r="K5869" s="355">
        <v>2</v>
      </c>
      <c r="L5869" s="355" t="s">
        <v>300</v>
      </c>
      <c r="M5869" s="355" t="s">
        <v>300</v>
      </c>
    </row>
    <row r="5870" spans="1:13">
      <c r="A5870" s="355">
        <v>45299</v>
      </c>
      <c r="B5870" s="355" t="s">
        <v>12575</v>
      </c>
      <c r="C5870" s="355" t="s">
        <v>410</v>
      </c>
      <c r="D5870" s="355" t="s">
        <v>12576</v>
      </c>
      <c r="E5870" s="355" t="s">
        <v>12574</v>
      </c>
      <c r="F5870" s="355" t="s">
        <v>438</v>
      </c>
      <c r="G5870" s="355" t="s">
        <v>12839</v>
      </c>
      <c r="H5870" s="355">
        <v>17420</v>
      </c>
      <c r="I5870" s="355">
        <f t="shared" ref="I5870:I5933" si="102">MONTH(A5870)</f>
        <v>1</v>
      </c>
      <c r="J5870" s="355">
        <v>17420</v>
      </c>
      <c r="K5870" s="355">
        <v>4</v>
      </c>
      <c r="L5870" s="355" t="s">
        <v>300</v>
      </c>
      <c r="M5870" s="355" t="s">
        <v>300</v>
      </c>
    </row>
    <row r="5871" spans="1:13">
      <c r="A5871" s="355">
        <v>45309</v>
      </c>
      <c r="B5871" s="355" t="s">
        <v>12577</v>
      </c>
      <c r="C5871" s="355" t="s">
        <v>442</v>
      </c>
      <c r="D5871" s="355" t="s">
        <v>12578</v>
      </c>
      <c r="E5871" s="355" t="s">
        <v>12574</v>
      </c>
      <c r="F5871" s="355" t="s">
        <v>438</v>
      </c>
      <c r="G5871" s="355" t="s">
        <v>12839</v>
      </c>
      <c r="H5871" s="355">
        <v>13790</v>
      </c>
      <c r="I5871" s="355">
        <f t="shared" si="102"/>
        <v>1</v>
      </c>
      <c r="J5871" s="355">
        <v>13790</v>
      </c>
      <c r="K5871" s="355">
        <v>4</v>
      </c>
      <c r="L5871" s="355" t="s">
        <v>300</v>
      </c>
      <c r="M5871" s="355" t="s">
        <v>300</v>
      </c>
    </row>
    <row r="5872" spans="1:13">
      <c r="A5872" s="355">
        <v>45314</v>
      </c>
      <c r="B5872" s="355" t="s">
        <v>12581</v>
      </c>
      <c r="C5872" s="355" t="s">
        <v>440</v>
      </c>
      <c r="D5872" s="355" t="s">
        <v>12582</v>
      </c>
      <c r="E5872" s="355" t="s">
        <v>12574</v>
      </c>
      <c r="F5872" s="355" t="s">
        <v>438</v>
      </c>
      <c r="G5872" s="355" t="s">
        <v>12839</v>
      </c>
      <c r="H5872" s="355">
        <v>4480</v>
      </c>
      <c r="I5872" s="355">
        <f t="shared" si="102"/>
        <v>1</v>
      </c>
      <c r="J5872" s="355">
        <v>4480</v>
      </c>
      <c r="K5872" s="355">
        <v>1</v>
      </c>
      <c r="L5872" s="355" t="s">
        <v>300</v>
      </c>
      <c r="M5872" s="355" t="s">
        <v>300</v>
      </c>
    </row>
    <row r="5873" spans="1:13">
      <c r="A5873" s="355">
        <v>45320</v>
      </c>
      <c r="B5873" s="355" t="s">
        <v>12583</v>
      </c>
      <c r="C5873" s="355" t="s">
        <v>415</v>
      </c>
      <c r="D5873" s="355" t="s">
        <v>12584</v>
      </c>
      <c r="E5873" s="355" t="s">
        <v>405</v>
      </c>
      <c r="F5873" s="355" t="s">
        <v>406</v>
      </c>
      <c r="G5873" s="355" t="s">
        <v>12839</v>
      </c>
      <c r="H5873" s="355">
        <v>8830</v>
      </c>
      <c r="I5873" s="355">
        <f t="shared" si="102"/>
        <v>1</v>
      </c>
      <c r="J5873" s="355">
        <v>8830</v>
      </c>
      <c r="K5873" s="355">
        <v>11</v>
      </c>
      <c r="L5873" s="355" t="s">
        <v>300</v>
      </c>
      <c r="M5873" s="355" t="s">
        <v>300</v>
      </c>
    </row>
    <row r="5874" spans="1:13">
      <c r="A5874" s="355">
        <v>45320</v>
      </c>
      <c r="B5874" s="355" t="s">
        <v>12585</v>
      </c>
      <c r="C5874" s="355" t="s">
        <v>404</v>
      </c>
      <c r="D5874" s="355" t="s">
        <v>12586</v>
      </c>
      <c r="E5874" s="355" t="s">
        <v>405</v>
      </c>
      <c r="F5874" s="355" t="s">
        <v>406</v>
      </c>
      <c r="G5874" s="355" t="s">
        <v>12839</v>
      </c>
      <c r="H5874" s="355">
        <v>7233</v>
      </c>
      <c r="I5874" s="355">
        <f t="shared" si="102"/>
        <v>1</v>
      </c>
      <c r="J5874" s="355">
        <v>7233</v>
      </c>
      <c r="K5874" s="355">
        <v>9</v>
      </c>
      <c r="L5874" s="355" t="s">
        <v>300</v>
      </c>
      <c r="M5874" s="355" t="s">
        <v>300</v>
      </c>
    </row>
    <row r="5875" spans="1:13">
      <c r="A5875" s="355">
        <v>45334</v>
      </c>
      <c r="B5875" s="355" t="s">
        <v>12690</v>
      </c>
      <c r="C5875" s="355" t="s">
        <v>409</v>
      </c>
      <c r="D5875" s="355" t="s">
        <v>12691</v>
      </c>
      <c r="E5875" s="355" t="s">
        <v>491</v>
      </c>
      <c r="F5875" s="355" t="s">
        <v>492</v>
      </c>
      <c r="G5875" s="355" t="s">
        <v>12839</v>
      </c>
      <c r="H5875" s="355">
        <v>6549</v>
      </c>
      <c r="I5875" s="355">
        <f t="shared" si="102"/>
        <v>2</v>
      </c>
      <c r="J5875" s="355">
        <v>6549</v>
      </c>
      <c r="K5875" s="355">
        <v>2</v>
      </c>
      <c r="L5875" s="355" t="s">
        <v>300</v>
      </c>
      <c r="M5875" s="355" t="s">
        <v>300</v>
      </c>
    </row>
    <row r="5876" spans="1:13">
      <c r="A5876" s="355">
        <v>45335</v>
      </c>
      <c r="B5876" s="355" t="s">
        <v>12589</v>
      </c>
      <c r="C5876" s="355" t="s">
        <v>440</v>
      </c>
      <c r="D5876" s="355" t="s">
        <v>12590</v>
      </c>
      <c r="E5876" s="355" t="s">
        <v>12574</v>
      </c>
      <c r="F5876" s="355" t="s">
        <v>438</v>
      </c>
      <c r="G5876" s="355" t="s">
        <v>12839</v>
      </c>
      <c r="H5876" s="355">
        <v>19402</v>
      </c>
      <c r="I5876" s="355">
        <f t="shared" si="102"/>
        <v>2</v>
      </c>
      <c r="J5876" s="355">
        <v>19402</v>
      </c>
      <c r="K5876" s="355">
        <v>4</v>
      </c>
      <c r="L5876" s="355" t="s">
        <v>300</v>
      </c>
      <c r="M5876" s="355" t="s">
        <v>300</v>
      </c>
    </row>
    <row r="5877" spans="1:13">
      <c r="A5877" s="355">
        <v>45335</v>
      </c>
      <c r="B5877" s="355" t="s">
        <v>12591</v>
      </c>
      <c r="C5877" s="355" t="s">
        <v>442</v>
      </c>
      <c r="D5877" s="355" t="s">
        <v>12592</v>
      </c>
      <c r="E5877" s="355" t="s">
        <v>12574</v>
      </c>
      <c r="F5877" s="355" t="s">
        <v>438</v>
      </c>
      <c r="G5877" s="355" t="s">
        <v>12839</v>
      </c>
      <c r="H5877" s="355">
        <v>11768</v>
      </c>
      <c r="I5877" s="355">
        <f t="shared" si="102"/>
        <v>2</v>
      </c>
      <c r="J5877" s="355">
        <v>11768</v>
      </c>
      <c r="K5877" s="355">
        <v>3</v>
      </c>
      <c r="L5877" s="355" t="s">
        <v>300</v>
      </c>
      <c r="M5877" s="355" t="s">
        <v>300</v>
      </c>
    </row>
    <row r="5878" spans="1:13">
      <c r="A5878" s="355">
        <v>45348</v>
      </c>
      <c r="B5878" s="355" t="s">
        <v>12593</v>
      </c>
      <c r="C5878" s="355" t="s">
        <v>410</v>
      </c>
      <c r="D5878" s="355" t="s">
        <v>12594</v>
      </c>
      <c r="E5878" s="355" t="s">
        <v>12574</v>
      </c>
      <c r="F5878" s="355" t="s">
        <v>438</v>
      </c>
      <c r="G5878" s="355" t="s">
        <v>12839</v>
      </c>
      <c r="H5878" s="355">
        <v>10248</v>
      </c>
      <c r="I5878" s="355">
        <f t="shared" si="102"/>
        <v>2</v>
      </c>
      <c r="J5878" s="355">
        <v>10248</v>
      </c>
      <c r="K5878" s="355">
        <v>2</v>
      </c>
      <c r="L5878" s="355" t="s">
        <v>300</v>
      </c>
      <c r="M5878" s="355" t="s">
        <v>300</v>
      </c>
    </row>
    <row r="5879" spans="1:13">
      <c r="A5879" s="355">
        <v>45348</v>
      </c>
      <c r="B5879" s="355" t="s">
        <v>12595</v>
      </c>
      <c r="C5879" s="355" t="s">
        <v>404</v>
      </c>
      <c r="D5879" s="355" t="s">
        <v>12596</v>
      </c>
      <c r="E5879" s="355" t="s">
        <v>12574</v>
      </c>
      <c r="F5879" s="355" t="s">
        <v>438</v>
      </c>
      <c r="G5879" s="355" t="s">
        <v>12839</v>
      </c>
      <c r="H5879" s="355">
        <v>16270</v>
      </c>
      <c r="I5879" s="355">
        <f t="shared" si="102"/>
        <v>2</v>
      </c>
      <c r="J5879" s="355">
        <v>16270</v>
      </c>
      <c r="K5879" s="355">
        <v>4</v>
      </c>
      <c r="L5879" s="355" t="s">
        <v>300</v>
      </c>
      <c r="M5879" s="355" t="s">
        <v>300</v>
      </c>
    </row>
    <row r="5880" spans="1:13">
      <c r="A5880" s="355">
        <v>45344</v>
      </c>
      <c r="B5880" s="355" t="s">
        <v>12692</v>
      </c>
      <c r="C5880" s="355" t="s">
        <v>410</v>
      </c>
      <c r="D5880" s="355" t="s">
        <v>12693</v>
      </c>
      <c r="E5880" s="355" t="s">
        <v>491</v>
      </c>
      <c r="F5880" s="355" t="s">
        <v>492</v>
      </c>
      <c r="G5880" s="355" t="s">
        <v>12839</v>
      </c>
      <c r="H5880" s="355">
        <v>6776</v>
      </c>
      <c r="I5880" s="355">
        <f t="shared" si="102"/>
        <v>2</v>
      </c>
      <c r="J5880" s="355">
        <v>6776</v>
      </c>
      <c r="K5880" s="355">
        <v>2</v>
      </c>
      <c r="L5880" s="355" t="s">
        <v>300</v>
      </c>
      <c r="M5880" s="355" t="s">
        <v>300</v>
      </c>
    </row>
    <row r="5881" spans="1:13">
      <c r="A5881" s="355">
        <v>45413</v>
      </c>
      <c r="B5881" s="355" t="s">
        <v>12694</v>
      </c>
      <c r="C5881" s="355" t="s">
        <v>12695</v>
      </c>
      <c r="D5881" s="355" t="s">
        <v>12696</v>
      </c>
      <c r="E5881" s="355" t="s">
        <v>491</v>
      </c>
      <c r="F5881" s="355" t="s">
        <v>492</v>
      </c>
      <c r="G5881" s="355" t="s">
        <v>12839</v>
      </c>
      <c r="H5881" s="355">
        <v>13512</v>
      </c>
      <c r="I5881" s="355">
        <f t="shared" si="102"/>
        <v>5</v>
      </c>
      <c r="J5881" s="355">
        <v>13512</v>
      </c>
      <c r="K5881" s="355">
        <v>4</v>
      </c>
      <c r="L5881" s="355" t="s">
        <v>300</v>
      </c>
      <c r="M5881" s="355" t="s">
        <v>300</v>
      </c>
    </row>
    <row r="5882" spans="1:13">
      <c r="A5882" s="355">
        <v>45413</v>
      </c>
      <c r="B5882" s="355" t="s">
        <v>12697</v>
      </c>
      <c r="C5882" s="355" t="s">
        <v>404</v>
      </c>
      <c r="D5882" s="355" t="s">
        <v>12698</v>
      </c>
      <c r="E5882" s="355" t="s">
        <v>491</v>
      </c>
      <c r="F5882" s="355" t="s">
        <v>492</v>
      </c>
      <c r="G5882" s="355" t="s">
        <v>12839</v>
      </c>
      <c r="H5882" s="355">
        <v>5144</v>
      </c>
      <c r="I5882" s="355">
        <f t="shared" si="102"/>
        <v>5</v>
      </c>
      <c r="J5882" s="355">
        <v>5144</v>
      </c>
      <c r="K5882" s="355">
        <v>3</v>
      </c>
      <c r="L5882" s="355" t="s">
        <v>300</v>
      </c>
      <c r="M5882" s="355" t="s">
        <v>300</v>
      </c>
    </row>
    <row r="5883" spans="1:13">
      <c r="A5883" s="355">
        <v>45427</v>
      </c>
      <c r="B5883" s="355" t="s">
        <v>12699</v>
      </c>
      <c r="C5883" s="355" t="s">
        <v>409</v>
      </c>
      <c r="D5883" s="355" t="s">
        <v>12700</v>
      </c>
      <c r="E5883" s="355" t="s">
        <v>491</v>
      </c>
      <c r="F5883" s="355" t="s">
        <v>492</v>
      </c>
      <c r="G5883" s="355" t="s">
        <v>12839</v>
      </c>
      <c r="H5883" s="355">
        <v>6788</v>
      </c>
      <c r="I5883" s="355">
        <f t="shared" si="102"/>
        <v>5</v>
      </c>
      <c r="J5883" s="355">
        <v>6788</v>
      </c>
      <c r="K5883" s="355">
        <v>2</v>
      </c>
      <c r="L5883" s="355" t="s">
        <v>300</v>
      </c>
      <c r="M5883" s="355" t="s">
        <v>300</v>
      </c>
    </row>
    <row r="5884" spans="1:13">
      <c r="A5884" s="355">
        <v>45572</v>
      </c>
      <c r="B5884" s="355" t="s">
        <v>12701</v>
      </c>
      <c r="C5884" s="355" t="s">
        <v>494</v>
      </c>
      <c r="D5884" s="355" t="s">
        <v>12702</v>
      </c>
      <c r="E5884" s="355" t="s">
        <v>491</v>
      </c>
      <c r="F5884" s="355" t="s">
        <v>492</v>
      </c>
      <c r="G5884" s="355" t="s">
        <v>12839</v>
      </c>
      <c r="H5884" s="355">
        <v>10045</v>
      </c>
      <c r="I5884" s="355">
        <f t="shared" si="102"/>
        <v>10</v>
      </c>
      <c r="J5884" s="355">
        <v>10045</v>
      </c>
      <c r="K5884" s="355">
        <v>3</v>
      </c>
      <c r="L5884" s="355" t="s">
        <v>300</v>
      </c>
      <c r="M5884" s="355" t="s">
        <v>300</v>
      </c>
    </row>
    <row r="5885" spans="1:13">
      <c r="A5885" s="355">
        <v>45589</v>
      </c>
      <c r="B5885" s="355" t="s">
        <v>12703</v>
      </c>
      <c r="C5885" s="355" t="s">
        <v>494</v>
      </c>
      <c r="D5885" s="355" t="s">
        <v>12704</v>
      </c>
      <c r="E5885" s="355" t="s">
        <v>491</v>
      </c>
      <c r="F5885" s="355" t="s">
        <v>492</v>
      </c>
      <c r="G5885" s="355" t="s">
        <v>12839</v>
      </c>
      <c r="H5885" s="355">
        <v>6653</v>
      </c>
      <c r="I5885" s="355">
        <f t="shared" si="102"/>
        <v>10</v>
      </c>
      <c r="J5885" s="355">
        <v>6653</v>
      </c>
      <c r="K5885" s="355">
        <v>16</v>
      </c>
      <c r="L5885" s="355" t="s">
        <v>300</v>
      </c>
      <c r="M5885" s="355" t="s">
        <v>300</v>
      </c>
    </row>
    <row r="5886" spans="1:13">
      <c r="A5886" s="355">
        <v>45415</v>
      </c>
      <c r="B5886" s="355" t="s">
        <v>12599</v>
      </c>
      <c r="C5886" s="355" t="s">
        <v>409</v>
      </c>
      <c r="D5886" s="355" t="s">
        <v>12600</v>
      </c>
      <c r="E5886" s="355" t="s">
        <v>12574</v>
      </c>
      <c r="F5886" s="355" t="s">
        <v>438</v>
      </c>
      <c r="G5886" s="355" t="s">
        <v>12839</v>
      </c>
      <c r="H5886" s="355">
        <v>369</v>
      </c>
      <c r="I5886" s="355">
        <f t="shared" si="102"/>
        <v>5</v>
      </c>
      <c r="J5886" s="355">
        <v>369</v>
      </c>
      <c r="K5886" s="355">
        <v>3</v>
      </c>
      <c r="L5886" s="355" t="s">
        <v>300</v>
      </c>
      <c r="M5886" s="355" t="s">
        <v>300</v>
      </c>
    </row>
    <row r="5887" spans="1:13">
      <c r="A5887" s="355">
        <v>45422</v>
      </c>
      <c r="B5887" s="355" t="s">
        <v>12605</v>
      </c>
      <c r="C5887" s="355" t="s">
        <v>12606</v>
      </c>
      <c r="D5887" s="355" t="s">
        <v>12607</v>
      </c>
      <c r="E5887" s="355" t="s">
        <v>12574</v>
      </c>
      <c r="F5887" s="355" t="s">
        <v>438</v>
      </c>
      <c r="G5887" s="355" t="s">
        <v>12839</v>
      </c>
      <c r="H5887" s="355">
        <v>10246</v>
      </c>
      <c r="I5887" s="355">
        <f t="shared" si="102"/>
        <v>5</v>
      </c>
      <c r="J5887" s="355">
        <v>10246</v>
      </c>
      <c r="K5887" s="355">
        <v>2</v>
      </c>
      <c r="L5887" s="355" t="s">
        <v>300</v>
      </c>
      <c r="M5887" s="355" t="s">
        <v>300</v>
      </c>
    </row>
    <row r="5888" spans="1:13">
      <c r="A5888" s="355">
        <v>45436</v>
      </c>
      <c r="B5888" s="355" t="s">
        <v>12610</v>
      </c>
      <c r="C5888" s="355" t="s">
        <v>441</v>
      </c>
      <c r="D5888" s="355" t="s">
        <v>12611</v>
      </c>
      <c r="E5888" s="355" t="s">
        <v>12574</v>
      </c>
      <c r="F5888" s="355" t="s">
        <v>438</v>
      </c>
      <c r="G5888" s="355" t="s">
        <v>12839</v>
      </c>
      <c r="H5888" s="355">
        <v>22592</v>
      </c>
      <c r="I5888" s="355">
        <f t="shared" si="102"/>
        <v>5</v>
      </c>
      <c r="J5888" s="355">
        <v>22592</v>
      </c>
      <c r="K5888" s="355">
        <v>5</v>
      </c>
      <c r="L5888" s="355" t="s">
        <v>300</v>
      </c>
      <c r="M5888" s="355" t="s">
        <v>300</v>
      </c>
    </row>
    <row r="5889" spans="1:13">
      <c r="A5889" s="355">
        <v>45453</v>
      </c>
      <c r="B5889" s="355" t="s">
        <v>12612</v>
      </c>
      <c r="C5889" s="355" t="s">
        <v>455</v>
      </c>
      <c r="D5889" s="355" t="s">
        <v>12613</v>
      </c>
      <c r="E5889" s="355" t="s">
        <v>12574</v>
      </c>
      <c r="F5889" s="355" t="s">
        <v>438</v>
      </c>
      <c r="G5889" s="355" t="s">
        <v>12839</v>
      </c>
      <c r="H5889" s="355">
        <v>14118</v>
      </c>
      <c r="I5889" s="355">
        <f t="shared" si="102"/>
        <v>6</v>
      </c>
      <c r="J5889" s="355">
        <v>14118</v>
      </c>
      <c r="K5889" s="355">
        <v>3</v>
      </c>
      <c r="L5889" s="355" t="s">
        <v>300</v>
      </c>
      <c r="M5889" s="355" t="s">
        <v>300</v>
      </c>
    </row>
    <row r="5890" spans="1:13">
      <c r="A5890" s="355">
        <v>45463</v>
      </c>
      <c r="B5890" s="355" t="s">
        <v>12616</v>
      </c>
      <c r="C5890" s="355" t="s">
        <v>404</v>
      </c>
      <c r="D5890" s="355" t="s">
        <v>12617</v>
      </c>
      <c r="E5890" s="355" t="s">
        <v>12574</v>
      </c>
      <c r="F5890" s="355" t="s">
        <v>438</v>
      </c>
      <c r="G5890" s="355" t="s">
        <v>12839</v>
      </c>
      <c r="H5890" s="355">
        <v>19036</v>
      </c>
      <c r="I5890" s="355">
        <f t="shared" si="102"/>
        <v>6</v>
      </c>
      <c r="J5890" s="355">
        <v>19036</v>
      </c>
      <c r="K5890" s="355">
        <v>4</v>
      </c>
      <c r="L5890" s="355" t="s">
        <v>300</v>
      </c>
      <c r="M5890" s="355" t="s">
        <v>300</v>
      </c>
    </row>
    <row r="5891" spans="1:13">
      <c r="A5891" s="355">
        <v>45464</v>
      </c>
      <c r="B5891" s="355" t="s">
        <v>12618</v>
      </c>
      <c r="C5891" s="355" t="s">
        <v>410</v>
      </c>
      <c r="D5891" s="355" t="s">
        <v>12619</v>
      </c>
      <c r="E5891" s="355" t="s">
        <v>12574</v>
      </c>
      <c r="F5891" s="355" t="s">
        <v>438</v>
      </c>
      <c r="G5891" s="355" t="s">
        <v>12839</v>
      </c>
      <c r="H5891" s="355">
        <v>19488</v>
      </c>
      <c r="I5891" s="355">
        <f t="shared" si="102"/>
        <v>6</v>
      </c>
      <c r="J5891" s="355">
        <v>19488</v>
      </c>
      <c r="K5891" s="355">
        <v>4</v>
      </c>
      <c r="L5891" s="355" t="s">
        <v>300</v>
      </c>
      <c r="M5891" s="355" t="s">
        <v>300</v>
      </c>
    </row>
    <row r="5892" spans="1:13">
      <c r="A5892" s="355">
        <v>45470</v>
      </c>
      <c r="B5892" s="355" t="s">
        <v>12620</v>
      </c>
      <c r="C5892" s="355" t="s">
        <v>404</v>
      </c>
      <c r="D5892" s="355" t="s">
        <v>12621</v>
      </c>
      <c r="E5892" s="355" t="s">
        <v>12574</v>
      </c>
      <c r="F5892" s="355" t="s">
        <v>438</v>
      </c>
      <c r="G5892" s="355" t="s">
        <v>12839</v>
      </c>
      <c r="H5892" s="355">
        <v>7736</v>
      </c>
      <c r="I5892" s="355">
        <f t="shared" si="102"/>
        <v>6</v>
      </c>
      <c r="J5892" s="355">
        <v>7736</v>
      </c>
      <c r="K5892" s="355">
        <v>2</v>
      </c>
      <c r="L5892" s="355" t="s">
        <v>300</v>
      </c>
      <c r="M5892" s="355" t="s">
        <v>300</v>
      </c>
    </row>
    <row r="5893" spans="1:13">
      <c r="A5893" s="355">
        <v>45448</v>
      </c>
      <c r="B5893" s="355" t="s">
        <v>12723</v>
      </c>
      <c r="C5893" s="355" t="s">
        <v>500</v>
      </c>
      <c r="D5893" s="355" t="s">
        <v>12724</v>
      </c>
      <c r="E5893" s="355" t="s">
        <v>491</v>
      </c>
      <c r="F5893" s="355" t="s">
        <v>492</v>
      </c>
      <c r="G5893" s="355" t="s">
        <v>12839</v>
      </c>
      <c r="H5893" s="355">
        <v>6925</v>
      </c>
      <c r="I5893" s="355">
        <f t="shared" si="102"/>
        <v>6</v>
      </c>
      <c r="J5893" s="355">
        <v>6925</v>
      </c>
      <c r="K5893" s="355">
        <v>2</v>
      </c>
      <c r="L5893" s="355" t="s">
        <v>300</v>
      </c>
      <c r="M5893" s="355" t="s">
        <v>300</v>
      </c>
    </row>
    <row r="5894" spans="1:13">
      <c r="A5894" s="355">
        <v>45469</v>
      </c>
      <c r="B5894" s="355" t="s">
        <v>12705</v>
      </c>
      <c r="C5894" s="355" t="s">
        <v>410</v>
      </c>
      <c r="D5894" s="355" t="s">
        <v>12706</v>
      </c>
      <c r="E5894" s="355" t="s">
        <v>491</v>
      </c>
      <c r="F5894" s="355" t="s">
        <v>492</v>
      </c>
      <c r="G5894" s="355" t="s">
        <v>12839</v>
      </c>
      <c r="H5894" s="355">
        <v>6823</v>
      </c>
      <c r="I5894" s="355">
        <f t="shared" si="102"/>
        <v>6</v>
      </c>
      <c r="J5894" s="355">
        <v>6823</v>
      </c>
      <c r="K5894" s="355">
        <v>2</v>
      </c>
      <c r="L5894" s="355" t="s">
        <v>300</v>
      </c>
      <c r="M5894" s="355" t="s">
        <v>300</v>
      </c>
    </row>
    <row r="5895" spans="1:13">
      <c r="A5895" s="355">
        <v>45491</v>
      </c>
      <c r="B5895" s="355" t="s">
        <v>12840</v>
      </c>
      <c r="C5895" s="355" t="s">
        <v>410</v>
      </c>
      <c r="D5895" s="355" t="s">
        <v>12841</v>
      </c>
      <c r="E5895" s="355" t="s">
        <v>491</v>
      </c>
      <c r="F5895" s="355" t="s">
        <v>492</v>
      </c>
      <c r="G5895" s="355" t="s">
        <v>12839</v>
      </c>
      <c r="H5895" s="355">
        <v>6675</v>
      </c>
      <c r="I5895" s="355">
        <f t="shared" si="102"/>
        <v>7</v>
      </c>
      <c r="J5895" s="355">
        <v>6675</v>
      </c>
      <c r="K5895" s="355">
        <v>2</v>
      </c>
      <c r="L5895" s="355" t="s">
        <v>300</v>
      </c>
      <c r="M5895" s="355" t="s">
        <v>300</v>
      </c>
    </row>
    <row r="5896" spans="1:13">
      <c r="A5896" s="355">
        <v>45510</v>
      </c>
      <c r="B5896" s="355" t="s">
        <v>12842</v>
      </c>
      <c r="C5896" s="355" t="s">
        <v>551</v>
      </c>
      <c r="D5896" s="355" t="s">
        <v>12843</v>
      </c>
      <c r="E5896" s="355" t="s">
        <v>491</v>
      </c>
      <c r="F5896" s="355" t="s">
        <v>492</v>
      </c>
      <c r="G5896" s="355" t="s">
        <v>12839</v>
      </c>
      <c r="H5896" s="355">
        <v>6583</v>
      </c>
      <c r="I5896" s="355">
        <f t="shared" si="102"/>
        <v>8</v>
      </c>
      <c r="J5896" s="355">
        <v>6583</v>
      </c>
      <c r="K5896" s="355">
        <v>2</v>
      </c>
      <c r="L5896" s="355" t="s">
        <v>300</v>
      </c>
      <c r="M5896" s="355" t="s">
        <v>300</v>
      </c>
    </row>
    <row r="5897" spans="1:13">
      <c r="A5897" s="355">
        <v>45531</v>
      </c>
      <c r="B5897" s="355" t="s">
        <v>12844</v>
      </c>
      <c r="C5897" s="355" t="s">
        <v>496</v>
      </c>
      <c r="D5897" s="355" t="s">
        <v>12845</v>
      </c>
      <c r="E5897" s="355" t="s">
        <v>491</v>
      </c>
      <c r="F5897" s="355" t="s">
        <v>492</v>
      </c>
      <c r="G5897" s="355" t="s">
        <v>12839</v>
      </c>
      <c r="H5897" s="355">
        <v>6353</v>
      </c>
      <c r="I5897" s="355">
        <f t="shared" si="102"/>
        <v>8</v>
      </c>
      <c r="J5897" s="355">
        <v>6353</v>
      </c>
      <c r="K5897" s="355">
        <v>2</v>
      </c>
      <c r="L5897" s="355" t="s">
        <v>300</v>
      </c>
      <c r="M5897" s="355" t="s">
        <v>300</v>
      </c>
    </row>
    <row r="5898" spans="1:13">
      <c r="A5898" s="355">
        <v>45496</v>
      </c>
      <c r="B5898" s="355" t="s">
        <v>12846</v>
      </c>
      <c r="C5898" s="355" t="s">
        <v>409</v>
      </c>
      <c r="D5898" s="355" t="s">
        <v>12847</v>
      </c>
      <c r="E5898" s="355" t="s">
        <v>12574</v>
      </c>
      <c r="F5898" s="355" t="s">
        <v>438</v>
      </c>
      <c r="G5898" s="355" t="s">
        <v>12839</v>
      </c>
      <c r="H5898" s="355">
        <v>25418</v>
      </c>
      <c r="I5898" s="355">
        <f t="shared" si="102"/>
        <v>7</v>
      </c>
      <c r="J5898" s="355">
        <v>25418</v>
      </c>
      <c r="K5898" s="355">
        <v>6</v>
      </c>
      <c r="L5898" s="355" t="s">
        <v>300</v>
      </c>
      <c r="M5898" s="355" t="s">
        <v>300</v>
      </c>
    </row>
    <row r="5899" spans="1:13">
      <c r="A5899" s="355">
        <v>45485</v>
      </c>
      <c r="B5899" s="355" t="s">
        <v>12848</v>
      </c>
      <c r="C5899" s="355" t="s">
        <v>442</v>
      </c>
      <c r="D5899" s="355" t="s">
        <v>12849</v>
      </c>
      <c r="E5899" s="355" t="s">
        <v>12574</v>
      </c>
      <c r="F5899" s="355" t="s">
        <v>438</v>
      </c>
      <c r="G5899" s="355" t="s">
        <v>12839</v>
      </c>
      <c r="H5899" s="355">
        <v>14752</v>
      </c>
      <c r="I5899" s="355">
        <f t="shared" si="102"/>
        <v>7</v>
      </c>
      <c r="J5899" s="355">
        <v>14752</v>
      </c>
      <c r="K5899" s="355">
        <v>3</v>
      </c>
      <c r="L5899" s="355" t="s">
        <v>300</v>
      </c>
      <c r="M5899" s="355" t="s">
        <v>300</v>
      </c>
    </row>
    <row r="5900" spans="1:13">
      <c r="A5900" s="355">
        <v>45510</v>
      </c>
      <c r="B5900" s="355" t="s">
        <v>12636</v>
      </c>
      <c r="C5900" s="355" t="s">
        <v>410</v>
      </c>
      <c r="D5900" s="355" t="s">
        <v>12637</v>
      </c>
      <c r="E5900" s="355" t="s">
        <v>12574</v>
      </c>
      <c r="F5900" s="355" t="s">
        <v>438</v>
      </c>
      <c r="G5900" s="355" t="s">
        <v>12839</v>
      </c>
      <c r="H5900" s="355">
        <v>1537</v>
      </c>
      <c r="I5900" s="355">
        <f t="shared" si="102"/>
        <v>8</v>
      </c>
      <c r="J5900" s="355">
        <v>1537</v>
      </c>
      <c r="K5900" s="355">
        <v>2</v>
      </c>
      <c r="L5900" s="355" t="s">
        <v>300</v>
      </c>
      <c r="M5900" s="355" t="s">
        <v>300</v>
      </c>
    </row>
    <row r="5901" spans="1:13">
      <c r="A5901" s="355">
        <v>45510</v>
      </c>
      <c r="B5901" s="355" t="s">
        <v>12850</v>
      </c>
      <c r="C5901" s="355" t="s">
        <v>442</v>
      </c>
      <c r="D5901" s="355" t="s">
        <v>12851</v>
      </c>
      <c r="E5901" s="355" t="s">
        <v>12574</v>
      </c>
      <c r="F5901" s="355" t="s">
        <v>438</v>
      </c>
      <c r="G5901" s="355" t="s">
        <v>12839</v>
      </c>
      <c r="H5901" s="355">
        <v>20550</v>
      </c>
      <c r="I5901" s="355">
        <f t="shared" si="102"/>
        <v>8</v>
      </c>
      <c r="J5901" s="355">
        <v>20550</v>
      </c>
      <c r="K5901" s="355">
        <v>4</v>
      </c>
      <c r="L5901" s="355" t="s">
        <v>300</v>
      </c>
      <c r="M5901" s="355" t="s">
        <v>300</v>
      </c>
    </row>
    <row r="5902" spans="1:13">
      <c r="A5902" s="355">
        <v>45511</v>
      </c>
      <c r="B5902" s="355" t="s">
        <v>12852</v>
      </c>
      <c r="C5902" s="355" t="s">
        <v>404</v>
      </c>
      <c r="D5902" s="355" t="s">
        <v>12853</v>
      </c>
      <c r="E5902" s="355" t="s">
        <v>12574</v>
      </c>
      <c r="F5902" s="355" t="s">
        <v>438</v>
      </c>
      <c r="G5902" s="355" t="s">
        <v>12839</v>
      </c>
      <c r="H5902" s="355">
        <v>9828</v>
      </c>
      <c r="I5902" s="355">
        <f t="shared" si="102"/>
        <v>8</v>
      </c>
      <c r="J5902" s="355">
        <v>9828</v>
      </c>
      <c r="K5902" s="355">
        <v>2</v>
      </c>
      <c r="L5902" s="355" t="s">
        <v>300</v>
      </c>
      <c r="M5902" s="355" t="s">
        <v>300</v>
      </c>
    </row>
    <row r="5903" spans="1:13">
      <c r="A5903" s="355">
        <v>45525</v>
      </c>
      <c r="B5903" s="355" t="s">
        <v>12854</v>
      </c>
      <c r="C5903" s="355" t="s">
        <v>410</v>
      </c>
      <c r="D5903" s="355" t="s">
        <v>12855</v>
      </c>
      <c r="E5903" s="355" t="s">
        <v>12574</v>
      </c>
      <c r="F5903" s="355" t="s">
        <v>438</v>
      </c>
      <c r="G5903" s="355" t="s">
        <v>12839</v>
      </c>
      <c r="H5903" s="355">
        <v>14658</v>
      </c>
      <c r="I5903" s="355">
        <f t="shared" si="102"/>
        <v>8</v>
      </c>
      <c r="J5903" s="355">
        <v>14658</v>
      </c>
      <c r="K5903" s="355">
        <v>3</v>
      </c>
      <c r="L5903" s="355" t="s">
        <v>300</v>
      </c>
      <c r="M5903" s="355" t="s">
        <v>300</v>
      </c>
    </row>
    <row r="5904" spans="1:13">
      <c r="A5904" s="355">
        <v>45531</v>
      </c>
      <c r="B5904" s="355" t="s">
        <v>12638</v>
      </c>
      <c r="C5904" s="355" t="s">
        <v>442</v>
      </c>
      <c r="D5904" s="355" t="s">
        <v>12639</v>
      </c>
      <c r="E5904" s="355" t="s">
        <v>12574</v>
      </c>
      <c r="F5904" s="355" t="s">
        <v>438</v>
      </c>
      <c r="G5904" s="355" t="s">
        <v>12839</v>
      </c>
      <c r="H5904" s="355">
        <v>19474</v>
      </c>
      <c r="I5904" s="355">
        <f t="shared" si="102"/>
        <v>8</v>
      </c>
      <c r="J5904" s="355">
        <v>19474</v>
      </c>
      <c r="K5904" s="355">
        <v>4</v>
      </c>
      <c r="L5904" s="355" t="s">
        <v>300</v>
      </c>
      <c r="M5904" s="355" t="s">
        <v>300</v>
      </c>
    </row>
    <row r="5905" spans="1:13">
      <c r="A5905" s="355">
        <v>45540</v>
      </c>
      <c r="B5905" s="355" t="s">
        <v>12644</v>
      </c>
      <c r="C5905" s="355" t="s">
        <v>410</v>
      </c>
      <c r="D5905" s="355" t="s">
        <v>12645</v>
      </c>
      <c r="E5905" s="355" t="s">
        <v>12574</v>
      </c>
      <c r="F5905" s="355" t="s">
        <v>438</v>
      </c>
      <c r="G5905" s="355" t="s">
        <v>12839</v>
      </c>
      <c r="H5905" s="355">
        <v>767</v>
      </c>
      <c r="I5905" s="355">
        <f t="shared" si="102"/>
        <v>9</v>
      </c>
      <c r="J5905" s="355">
        <v>767</v>
      </c>
      <c r="K5905" s="355">
        <v>1</v>
      </c>
      <c r="L5905" s="355" t="s">
        <v>300</v>
      </c>
      <c r="M5905" s="355" t="s">
        <v>300</v>
      </c>
    </row>
    <row r="5906" spans="1:13">
      <c r="A5906" s="355">
        <v>45541</v>
      </c>
      <c r="B5906" s="355" t="s">
        <v>12646</v>
      </c>
      <c r="C5906" s="355" t="s">
        <v>455</v>
      </c>
      <c r="D5906" s="355" t="s">
        <v>12647</v>
      </c>
      <c r="E5906" s="355" t="s">
        <v>12574</v>
      </c>
      <c r="F5906" s="355" t="s">
        <v>438</v>
      </c>
      <c r="G5906" s="355" t="s">
        <v>12839</v>
      </c>
      <c r="H5906" s="355">
        <v>18382</v>
      </c>
      <c r="I5906" s="355">
        <f t="shared" si="102"/>
        <v>9</v>
      </c>
      <c r="J5906" s="355">
        <v>18382</v>
      </c>
      <c r="K5906" s="355">
        <v>5</v>
      </c>
      <c r="L5906" s="355" t="s">
        <v>300</v>
      </c>
      <c r="M5906" s="355" t="s">
        <v>300</v>
      </c>
    </row>
    <row r="5907" spans="1:13">
      <c r="A5907" s="355">
        <v>45555</v>
      </c>
      <c r="B5907" s="355" t="s">
        <v>12650</v>
      </c>
      <c r="C5907" s="355" t="s">
        <v>442</v>
      </c>
      <c r="D5907" s="355" t="s">
        <v>12651</v>
      </c>
      <c r="E5907" s="355" t="s">
        <v>12574</v>
      </c>
      <c r="F5907" s="355" t="s">
        <v>438</v>
      </c>
      <c r="G5907" s="355" t="s">
        <v>12839</v>
      </c>
      <c r="H5907" s="355">
        <v>24294</v>
      </c>
      <c r="I5907" s="355">
        <f t="shared" si="102"/>
        <v>9</v>
      </c>
      <c r="J5907" s="355">
        <v>24294</v>
      </c>
      <c r="K5907" s="355">
        <v>5</v>
      </c>
      <c r="L5907" s="355" t="s">
        <v>300</v>
      </c>
      <c r="M5907" s="355" t="s">
        <v>300</v>
      </c>
    </row>
    <row r="5908" spans="1:13">
      <c r="A5908" s="355">
        <v>45560</v>
      </c>
      <c r="B5908" s="355" t="s">
        <v>12654</v>
      </c>
      <c r="C5908" s="355" t="s">
        <v>442</v>
      </c>
      <c r="D5908" s="355" t="s">
        <v>12655</v>
      </c>
      <c r="E5908" s="355" t="s">
        <v>12574</v>
      </c>
      <c r="F5908" s="355" t="s">
        <v>438</v>
      </c>
      <c r="G5908" s="355" t="s">
        <v>12839</v>
      </c>
      <c r="H5908" s="355">
        <v>23570</v>
      </c>
      <c r="I5908" s="355">
        <f t="shared" si="102"/>
        <v>9</v>
      </c>
      <c r="J5908" s="355">
        <v>23570</v>
      </c>
      <c r="K5908" s="355">
        <v>5</v>
      </c>
      <c r="L5908" s="355" t="s">
        <v>300</v>
      </c>
      <c r="M5908" s="355" t="s">
        <v>300</v>
      </c>
    </row>
    <row r="5909" spans="1:13">
      <c r="A5909" s="355">
        <v>45574</v>
      </c>
      <c r="B5909" s="355" t="s">
        <v>12658</v>
      </c>
      <c r="C5909" s="355" t="s">
        <v>441</v>
      </c>
      <c r="D5909" s="355" t="s">
        <v>12659</v>
      </c>
      <c r="E5909" s="355" t="s">
        <v>12574</v>
      </c>
      <c r="F5909" s="355" t="s">
        <v>438</v>
      </c>
      <c r="G5909" s="355" t="s">
        <v>12839</v>
      </c>
      <c r="H5909" s="355">
        <v>9804</v>
      </c>
      <c r="I5909" s="355">
        <f t="shared" si="102"/>
        <v>10</v>
      </c>
      <c r="J5909" s="355">
        <v>9804</v>
      </c>
      <c r="K5909" s="355">
        <v>2</v>
      </c>
      <c r="L5909" s="355" t="s">
        <v>300</v>
      </c>
      <c r="M5909" s="355" t="s">
        <v>300</v>
      </c>
    </row>
    <row r="5910" spans="1:13">
      <c r="A5910" s="355">
        <v>45547</v>
      </c>
      <c r="B5910" s="355" t="s">
        <v>12856</v>
      </c>
      <c r="C5910" s="355" t="s">
        <v>551</v>
      </c>
      <c r="D5910" s="355" t="s">
        <v>12857</v>
      </c>
      <c r="E5910" s="355" t="s">
        <v>491</v>
      </c>
      <c r="F5910" s="355" t="s">
        <v>492</v>
      </c>
      <c r="G5910" s="355" t="s">
        <v>12839</v>
      </c>
      <c r="H5910" s="355">
        <v>3784</v>
      </c>
      <c r="I5910" s="355">
        <f t="shared" si="102"/>
        <v>9</v>
      </c>
      <c r="J5910" s="355">
        <v>3784</v>
      </c>
      <c r="K5910" s="355">
        <v>1</v>
      </c>
      <c r="L5910" s="355" t="s">
        <v>300</v>
      </c>
      <c r="M5910" s="355" t="s">
        <v>300</v>
      </c>
    </row>
    <row r="5911" spans="1:13">
      <c r="A5911" s="355">
        <v>45587</v>
      </c>
      <c r="B5911" s="355" t="s">
        <v>12858</v>
      </c>
      <c r="C5911" s="355" t="s">
        <v>404</v>
      </c>
      <c r="D5911" s="355" t="s">
        <v>12859</v>
      </c>
      <c r="E5911" s="355" t="s">
        <v>12574</v>
      </c>
      <c r="F5911" s="355" t="s">
        <v>438</v>
      </c>
      <c r="G5911" s="355" t="s">
        <v>12839</v>
      </c>
      <c r="H5911" s="355">
        <v>30986</v>
      </c>
      <c r="I5911" s="355">
        <f t="shared" si="102"/>
        <v>10</v>
      </c>
      <c r="J5911" s="355">
        <v>30986</v>
      </c>
      <c r="K5911" s="355">
        <v>7</v>
      </c>
      <c r="L5911" s="355" t="s">
        <v>300</v>
      </c>
      <c r="M5911" s="355" t="s">
        <v>300</v>
      </c>
    </row>
    <row r="5912" spans="1:13">
      <c r="A5912" s="355">
        <v>45593</v>
      </c>
      <c r="B5912" s="355" t="s">
        <v>12666</v>
      </c>
      <c r="C5912" s="355" t="s">
        <v>411</v>
      </c>
      <c r="D5912" s="355" t="s">
        <v>12667</v>
      </c>
      <c r="E5912" s="355" t="s">
        <v>12574</v>
      </c>
      <c r="F5912" s="355" t="s">
        <v>438</v>
      </c>
      <c r="G5912" s="355" t="s">
        <v>12839</v>
      </c>
      <c r="H5912" s="355">
        <v>25800</v>
      </c>
      <c r="I5912" s="355">
        <f t="shared" si="102"/>
        <v>10</v>
      </c>
      <c r="J5912" s="355">
        <v>25800</v>
      </c>
      <c r="K5912" s="355">
        <v>5</v>
      </c>
      <c r="L5912" s="355" t="s">
        <v>300</v>
      </c>
      <c r="M5912" s="355" t="s">
        <v>300</v>
      </c>
    </row>
    <row r="5913" spans="1:13">
      <c r="A5913" s="355">
        <v>45603</v>
      </c>
      <c r="B5913" s="355" t="s">
        <v>12668</v>
      </c>
      <c r="C5913" s="355" t="s">
        <v>415</v>
      </c>
      <c r="D5913" s="355" t="s">
        <v>12669</v>
      </c>
      <c r="E5913" s="355" t="s">
        <v>12574</v>
      </c>
      <c r="F5913" s="355" t="s">
        <v>438</v>
      </c>
      <c r="G5913" s="355" t="s">
        <v>12839</v>
      </c>
      <c r="H5913" s="355">
        <v>11258</v>
      </c>
      <c r="I5913" s="355">
        <f t="shared" si="102"/>
        <v>11</v>
      </c>
      <c r="J5913" s="355">
        <v>11258</v>
      </c>
      <c r="K5913" s="355">
        <v>2</v>
      </c>
      <c r="L5913" s="355" t="s">
        <v>300</v>
      </c>
      <c r="M5913" s="355" t="s">
        <v>300</v>
      </c>
    </row>
    <row r="5914" spans="1:13">
      <c r="A5914" s="355">
        <v>45616</v>
      </c>
      <c r="B5914" s="355" t="s">
        <v>12670</v>
      </c>
      <c r="C5914" s="355" t="s">
        <v>442</v>
      </c>
      <c r="D5914" s="355" t="s">
        <v>12671</v>
      </c>
      <c r="E5914" s="355" t="s">
        <v>12574</v>
      </c>
      <c r="F5914" s="355" t="s">
        <v>438</v>
      </c>
      <c r="G5914" s="355" t="s">
        <v>12839</v>
      </c>
      <c r="H5914" s="355">
        <v>1584</v>
      </c>
      <c r="I5914" s="355">
        <f t="shared" si="102"/>
        <v>11</v>
      </c>
      <c r="J5914" s="355">
        <v>1584</v>
      </c>
      <c r="K5914" s="355">
        <v>2</v>
      </c>
      <c r="L5914" s="355" t="s">
        <v>300</v>
      </c>
      <c r="M5914" s="355" t="s">
        <v>300</v>
      </c>
    </row>
    <row r="5915" spans="1:13">
      <c r="A5915" s="355">
        <v>45631</v>
      </c>
      <c r="B5915" s="355" t="s">
        <v>12672</v>
      </c>
      <c r="C5915" s="355" t="s">
        <v>414</v>
      </c>
      <c r="D5915" s="355" t="s">
        <v>12673</v>
      </c>
      <c r="E5915" s="355" t="s">
        <v>12574</v>
      </c>
      <c r="F5915" s="355" t="s">
        <v>438</v>
      </c>
      <c r="G5915" s="355" t="s">
        <v>12839</v>
      </c>
      <c r="H5915" s="355">
        <v>22746</v>
      </c>
      <c r="I5915" s="355">
        <f t="shared" si="102"/>
        <v>12</v>
      </c>
      <c r="J5915" s="355">
        <v>22746</v>
      </c>
      <c r="K5915" s="355">
        <v>4</v>
      </c>
      <c r="L5915" s="355" t="s">
        <v>300</v>
      </c>
      <c r="M5915" s="355" t="s">
        <v>300</v>
      </c>
    </row>
    <row r="5916" spans="1:13">
      <c r="A5916" s="355">
        <v>45623</v>
      </c>
      <c r="B5916" s="355" t="s">
        <v>12860</v>
      </c>
      <c r="C5916" s="355" t="s">
        <v>441</v>
      </c>
      <c r="D5916" s="355" t="s">
        <v>12861</v>
      </c>
      <c r="E5916" s="355" t="s">
        <v>12574</v>
      </c>
      <c r="F5916" s="355" t="s">
        <v>438</v>
      </c>
      <c r="G5916" s="355" t="s">
        <v>12839</v>
      </c>
      <c r="H5916" s="355">
        <v>40612</v>
      </c>
      <c r="I5916" s="355">
        <f t="shared" si="102"/>
        <v>11</v>
      </c>
      <c r="J5916" s="355">
        <v>40612</v>
      </c>
      <c r="K5916" s="355">
        <v>9</v>
      </c>
      <c r="L5916" s="355" t="s">
        <v>300</v>
      </c>
      <c r="M5916" s="355" t="s">
        <v>300</v>
      </c>
    </row>
    <row r="5917" spans="1:13">
      <c r="A5917" s="355">
        <v>45614</v>
      </c>
      <c r="B5917" s="355" t="s">
        <v>12713</v>
      </c>
      <c r="C5917" s="355" t="s">
        <v>455</v>
      </c>
      <c r="D5917" s="355" t="s">
        <v>12714</v>
      </c>
      <c r="E5917" s="355" t="s">
        <v>491</v>
      </c>
      <c r="F5917" s="355" t="s">
        <v>492</v>
      </c>
      <c r="G5917" s="355" t="s">
        <v>12839</v>
      </c>
      <c r="H5917" s="355">
        <v>6629</v>
      </c>
      <c r="I5917" s="355">
        <f t="shared" si="102"/>
        <v>11</v>
      </c>
      <c r="J5917" s="355">
        <v>6629</v>
      </c>
      <c r="K5917" s="355">
        <v>1</v>
      </c>
      <c r="L5917" s="355" t="s">
        <v>300</v>
      </c>
      <c r="M5917" s="355" t="s">
        <v>300</v>
      </c>
    </row>
    <row r="5918" spans="1:13">
      <c r="A5918" s="355">
        <v>45638</v>
      </c>
      <c r="B5918" s="355" t="s">
        <v>12715</v>
      </c>
      <c r="C5918" s="355" t="s">
        <v>442</v>
      </c>
      <c r="D5918" s="355" t="s">
        <v>12716</v>
      </c>
      <c r="E5918" s="355" t="s">
        <v>491</v>
      </c>
      <c r="F5918" s="355" t="s">
        <v>492</v>
      </c>
      <c r="G5918" s="355" t="s">
        <v>12839</v>
      </c>
      <c r="H5918" s="355">
        <v>6347</v>
      </c>
      <c r="I5918" s="355">
        <f t="shared" si="102"/>
        <v>12</v>
      </c>
      <c r="J5918" s="355">
        <v>6347</v>
      </c>
      <c r="K5918" s="355">
        <v>1</v>
      </c>
      <c r="L5918" s="355" t="s">
        <v>300</v>
      </c>
      <c r="M5918" s="355" t="s">
        <v>300</v>
      </c>
    </row>
    <row r="5919" spans="1:13">
      <c r="A5919" s="355">
        <v>45646</v>
      </c>
      <c r="B5919" s="355" t="s">
        <v>12678</v>
      </c>
      <c r="C5919" s="355" t="s">
        <v>404</v>
      </c>
      <c r="D5919" s="355" t="s">
        <v>12679</v>
      </c>
      <c r="E5919" s="355" t="s">
        <v>12574</v>
      </c>
      <c r="F5919" s="355" t="s">
        <v>438</v>
      </c>
      <c r="G5919" s="355" t="s">
        <v>12839</v>
      </c>
      <c r="H5919" s="355">
        <v>11048</v>
      </c>
      <c r="I5919" s="355">
        <f t="shared" si="102"/>
        <v>12</v>
      </c>
      <c r="J5919" s="355">
        <v>11048</v>
      </c>
      <c r="K5919" s="355">
        <v>2</v>
      </c>
      <c r="L5919" s="355" t="s">
        <v>300</v>
      </c>
      <c r="M5919" s="355" t="s">
        <v>300</v>
      </c>
    </row>
    <row r="5920" spans="1:13">
      <c r="A5920" s="355">
        <v>45642</v>
      </c>
      <c r="B5920" s="355" t="s">
        <v>12680</v>
      </c>
      <c r="C5920" s="355" t="s">
        <v>442</v>
      </c>
      <c r="D5920" s="355" t="s">
        <v>12681</v>
      </c>
      <c r="E5920" s="355" t="s">
        <v>12574</v>
      </c>
      <c r="F5920" s="355" t="s">
        <v>438</v>
      </c>
      <c r="G5920" s="355" t="s">
        <v>12839</v>
      </c>
      <c r="H5920" s="355">
        <v>11518</v>
      </c>
      <c r="I5920" s="355">
        <f t="shared" si="102"/>
        <v>12</v>
      </c>
      <c r="J5920" s="355">
        <v>11518</v>
      </c>
      <c r="K5920" s="355">
        <v>1</v>
      </c>
      <c r="L5920" s="355" t="s">
        <v>300</v>
      </c>
      <c r="M5920" s="355" t="s">
        <v>300</v>
      </c>
    </row>
    <row r="5921" spans="1:13">
      <c r="A5921" s="355">
        <v>45637</v>
      </c>
      <c r="B5921" s="355" t="s">
        <v>12682</v>
      </c>
      <c r="C5921" s="355" t="s">
        <v>551</v>
      </c>
      <c r="D5921" s="355" t="s">
        <v>12683</v>
      </c>
      <c r="E5921" s="355" t="s">
        <v>12574</v>
      </c>
      <c r="F5921" s="355" t="s">
        <v>438</v>
      </c>
      <c r="G5921" s="355" t="s">
        <v>12839</v>
      </c>
      <c r="H5921" s="355">
        <v>20094</v>
      </c>
      <c r="I5921" s="355">
        <f t="shared" si="102"/>
        <v>12</v>
      </c>
      <c r="J5921" s="355">
        <v>20094</v>
      </c>
      <c r="K5921" s="355">
        <v>4</v>
      </c>
      <c r="L5921" s="355" t="s">
        <v>300</v>
      </c>
      <c r="M5921" s="355" t="s">
        <v>300</v>
      </c>
    </row>
    <row r="5922" spans="1:13">
      <c r="A5922" s="355">
        <v>45309</v>
      </c>
      <c r="B5922" s="355" t="s">
        <v>12577</v>
      </c>
      <c r="C5922" s="355" t="s">
        <v>442</v>
      </c>
      <c r="D5922" s="355" t="s">
        <v>12578</v>
      </c>
      <c r="E5922" s="355" t="s">
        <v>12574</v>
      </c>
      <c r="F5922" s="355" t="s">
        <v>438</v>
      </c>
      <c r="G5922" s="355" t="s">
        <v>12862</v>
      </c>
      <c r="H5922" s="355">
        <v>6404</v>
      </c>
      <c r="I5922" s="355">
        <f t="shared" si="102"/>
        <v>1</v>
      </c>
      <c r="J5922" s="355">
        <v>6404</v>
      </c>
      <c r="K5922" s="355">
        <v>3</v>
      </c>
      <c r="L5922" s="355" t="s">
        <v>300</v>
      </c>
      <c r="M5922" s="355" t="s">
        <v>300</v>
      </c>
    </row>
    <row r="5923" spans="1:13">
      <c r="A5923" s="355">
        <v>45320</v>
      </c>
      <c r="B5923" s="355" t="s">
        <v>12579</v>
      </c>
      <c r="C5923" s="355" t="s">
        <v>453</v>
      </c>
      <c r="D5923" s="355" t="s">
        <v>12580</v>
      </c>
      <c r="E5923" s="355" t="s">
        <v>12574</v>
      </c>
      <c r="F5923" s="355" t="s">
        <v>438</v>
      </c>
      <c r="G5923" s="355" t="s">
        <v>12862</v>
      </c>
      <c r="H5923" s="355">
        <v>3048</v>
      </c>
      <c r="I5923" s="355">
        <f t="shared" si="102"/>
        <v>1</v>
      </c>
      <c r="J5923" s="355">
        <v>3048</v>
      </c>
      <c r="K5923" s="355">
        <v>1</v>
      </c>
      <c r="L5923" s="355" t="s">
        <v>300</v>
      </c>
      <c r="M5923" s="355" t="s">
        <v>300</v>
      </c>
    </row>
    <row r="5924" spans="1:13">
      <c r="A5924" s="355">
        <v>45292</v>
      </c>
      <c r="B5924" s="355" t="s">
        <v>12863</v>
      </c>
      <c r="C5924" s="355" t="s">
        <v>404</v>
      </c>
      <c r="D5924" s="355" t="s">
        <v>12864</v>
      </c>
      <c r="E5924" s="355" t="s">
        <v>12574</v>
      </c>
      <c r="F5924" s="355" t="s">
        <v>438</v>
      </c>
      <c r="G5924" s="355" t="s">
        <v>12862</v>
      </c>
      <c r="H5924" s="355">
        <v>4240</v>
      </c>
      <c r="I5924" s="355">
        <f t="shared" si="102"/>
        <v>1</v>
      </c>
      <c r="J5924" s="355">
        <v>4240</v>
      </c>
      <c r="K5924" s="355">
        <v>2</v>
      </c>
      <c r="L5924" s="355" t="s">
        <v>300</v>
      </c>
      <c r="M5924" s="355" t="s">
        <v>300</v>
      </c>
    </row>
    <row r="5925" spans="1:13">
      <c r="A5925" s="355">
        <v>45314</v>
      </c>
      <c r="B5925" s="355" t="s">
        <v>12581</v>
      </c>
      <c r="C5925" s="355" t="s">
        <v>440</v>
      </c>
      <c r="D5925" s="355" t="s">
        <v>12582</v>
      </c>
      <c r="E5925" s="355" t="s">
        <v>12574</v>
      </c>
      <c r="F5925" s="355" t="s">
        <v>438</v>
      </c>
      <c r="G5925" s="355" t="s">
        <v>12862</v>
      </c>
      <c r="H5925" s="355">
        <v>11838</v>
      </c>
      <c r="I5925" s="355">
        <f t="shared" si="102"/>
        <v>1</v>
      </c>
      <c r="J5925" s="355">
        <v>11838</v>
      </c>
      <c r="K5925" s="355">
        <v>1</v>
      </c>
      <c r="L5925" s="355" t="s">
        <v>300</v>
      </c>
      <c r="M5925" s="355" t="s">
        <v>300</v>
      </c>
    </row>
    <row r="5926" spans="1:13">
      <c r="A5926" s="355">
        <v>45334</v>
      </c>
      <c r="B5926" s="355" t="s">
        <v>12587</v>
      </c>
      <c r="C5926" s="355" t="s">
        <v>442</v>
      </c>
      <c r="D5926" s="355" t="s">
        <v>12588</v>
      </c>
      <c r="E5926" s="355" t="s">
        <v>12574</v>
      </c>
      <c r="F5926" s="355" t="s">
        <v>438</v>
      </c>
      <c r="G5926" s="355" t="s">
        <v>12862</v>
      </c>
      <c r="H5926" s="355">
        <v>1458</v>
      </c>
      <c r="I5926" s="355">
        <f t="shared" si="102"/>
        <v>2</v>
      </c>
      <c r="J5926" s="355">
        <v>1458</v>
      </c>
      <c r="K5926" s="355">
        <v>3</v>
      </c>
      <c r="L5926" s="355" t="s">
        <v>300</v>
      </c>
      <c r="M5926" s="355" t="s">
        <v>300</v>
      </c>
    </row>
    <row r="5927" spans="1:13">
      <c r="A5927" s="355">
        <v>45335</v>
      </c>
      <c r="B5927" s="355" t="s">
        <v>12589</v>
      </c>
      <c r="C5927" s="355" t="s">
        <v>440</v>
      </c>
      <c r="D5927" s="355" t="s">
        <v>12590</v>
      </c>
      <c r="E5927" s="355" t="s">
        <v>12574</v>
      </c>
      <c r="F5927" s="355" t="s">
        <v>438</v>
      </c>
      <c r="G5927" s="355" t="s">
        <v>12862</v>
      </c>
      <c r="H5927" s="355">
        <v>6898</v>
      </c>
      <c r="I5927" s="355">
        <f t="shared" si="102"/>
        <v>2</v>
      </c>
      <c r="J5927" s="355">
        <v>6898</v>
      </c>
      <c r="K5927" s="355">
        <v>3</v>
      </c>
      <c r="L5927" s="355" t="s">
        <v>300</v>
      </c>
      <c r="M5927" s="355" t="s">
        <v>300</v>
      </c>
    </row>
    <row r="5928" spans="1:13">
      <c r="A5928" s="355">
        <v>45335</v>
      </c>
      <c r="B5928" s="355" t="s">
        <v>12591</v>
      </c>
      <c r="C5928" s="355" t="s">
        <v>442</v>
      </c>
      <c r="D5928" s="355" t="s">
        <v>12592</v>
      </c>
      <c r="E5928" s="355" t="s">
        <v>12574</v>
      </c>
      <c r="F5928" s="355" t="s">
        <v>438</v>
      </c>
      <c r="G5928" s="355" t="s">
        <v>12862</v>
      </c>
      <c r="H5928" s="355">
        <v>8342</v>
      </c>
      <c r="I5928" s="355">
        <f t="shared" si="102"/>
        <v>2</v>
      </c>
      <c r="J5928" s="355">
        <v>8342</v>
      </c>
      <c r="K5928" s="355">
        <v>1</v>
      </c>
      <c r="L5928" s="355" t="s">
        <v>300</v>
      </c>
      <c r="M5928" s="355" t="s">
        <v>300</v>
      </c>
    </row>
    <row r="5929" spans="1:13">
      <c r="A5929" s="355">
        <v>45348</v>
      </c>
      <c r="B5929" s="355" t="s">
        <v>12593</v>
      </c>
      <c r="C5929" s="355" t="s">
        <v>410</v>
      </c>
      <c r="D5929" s="355" t="s">
        <v>12594</v>
      </c>
      <c r="E5929" s="355" t="s">
        <v>12574</v>
      </c>
      <c r="F5929" s="355" t="s">
        <v>438</v>
      </c>
      <c r="G5929" s="355" t="s">
        <v>12862</v>
      </c>
      <c r="H5929" s="355">
        <v>16090</v>
      </c>
      <c r="I5929" s="355">
        <f t="shared" si="102"/>
        <v>2</v>
      </c>
      <c r="J5929" s="355">
        <v>16090</v>
      </c>
      <c r="K5929" s="355">
        <v>5</v>
      </c>
      <c r="L5929" s="355" t="s">
        <v>300</v>
      </c>
      <c r="M5929" s="355" t="s">
        <v>300</v>
      </c>
    </row>
    <row r="5930" spans="1:13">
      <c r="A5930" s="355">
        <v>45348</v>
      </c>
      <c r="B5930" s="355" t="s">
        <v>12597</v>
      </c>
      <c r="C5930" s="355" t="s">
        <v>442</v>
      </c>
      <c r="D5930" s="355" t="s">
        <v>12598</v>
      </c>
      <c r="E5930" s="355" t="s">
        <v>12574</v>
      </c>
      <c r="F5930" s="355" t="s">
        <v>438</v>
      </c>
      <c r="G5930" s="355" t="s">
        <v>12862</v>
      </c>
      <c r="H5930" s="355">
        <v>4588</v>
      </c>
      <c r="I5930" s="355">
        <f t="shared" si="102"/>
        <v>2</v>
      </c>
      <c r="J5930" s="355">
        <v>4588</v>
      </c>
      <c r="K5930" s="355">
        <v>9</v>
      </c>
      <c r="L5930" s="355" t="s">
        <v>300</v>
      </c>
      <c r="M5930" s="355" t="s">
        <v>300</v>
      </c>
    </row>
    <row r="5931" spans="1:13">
      <c r="A5931" s="355">
        <v>45415</v>
      </c>
      <c r="B5931" s="355" t="s">
        <v>12599</v>
      </c>
      <c r="C5931" s="355" t="s">
        <v>409</v>
      </c>
      <c r="D5931" s="355" t="s">
        <v>12600</v>
      </c>
      <c r="E5931" s="355" t="s">
        <v>12574</v>
      </c>
      <c r="F5931" s="355" t="s">
        <v>438</v>
      </c>
      <c r="G5931" s="355" t="s">
        <v>12862</v>
      </c>
      <c r="H5931" s="355">
        <v>1365</v>
      </c>
      <c r="I5931" s="355">
        <f t="shared" si="102"/>
        <v>5</v>
      </c>
      <c r="J5931" s="355">
        <v>1365</v>
      </c>
      <c r="K5931" s="355">
        <v>3</v>
      </c>
      <c r="L5931" s="355" t="s">
        <v>300</v>
      </c>
      <c r="M5931" s="355" t="s">
        <v>300</v>
      </c>
    </row>
    <row r="5932" spans="1:13">
      <c r="A5932" s="355">
        <v>45418</v>
      </c>
      <c r="B5932" s="355" t="s">
        <v>12601</v>
      </c>
      <c r="C5932" s="355" t="s">
        <v>404</v>
      </c>
      <c r="D5932" s="355" t="s">
        <v>12602</v>
      </c>
      <c r="E5932" s="355" t="s">
        <v>12574</v>
      </c>
      <c r="F5932" s="355" t="s">
        <v>438</v>
      </c>
      <c r="G5932" s="355" t="s">
        <v>12862</v>
      </c>
      <c r="H5932" s="355">
        <v>23796</v>
      </c>
      <c r="I5932" s="355">
        <f t="shared" si="102"/>
        <v>5</v>
      </c>
      <c r="J5932" s="355">
        <v>23796</v>
      </c>
      <c r="K5932" s="355">
        <v>7</v>
      </c>
      <c r="L5932" s="355" t="s">
        <v>300</v>
      </c>
      <c r="M5932" s="355" t="s">
        <v>300</v>
      </c>
    </row>
    <row r="5933" spans="1:13">
      <c r="A5933" s="355">
        <v>45432</v>
      </c>
      <c r="B5933" s="355" t="s">
        <v>12603</v>
      </c>
      <c r="C5933" s="355" t="s">
        <v>410</v>
      </c>
      <c r="D5933" s="355" t="s">
        <v>12604</v>
      </c>
      <c r="E5933" s="355" t="s">
        <v>12574</v>
      </c>
      <c r="F5933" s="355" t="s">
        <v>438</v>
      </c>
      <c r="G5933" s="355" t="s">
        <v>12862</v>
      </c>
      <c r="H5933" s="355">
        <v>9376</v>
      </c>
      <c r="I5933" s="355">
        <f t="shared" si="102"/>
        <v>5</v>
      </c>
      <c r="J5933" s="355">
        <v>9376</v>
      </c>
      <c r="K5933" s="355">
        <v>4</v>
      </c>
      <c r="L5933" s="355" t="s">
        <v>300</v>
      </c>
      <c r="M5933" s="355" t="s">
        <v>300</v>
      </c>
    </row>
    <row r="5934" spans="1:13">
      <c r="A5934" s="355">
        <v>45422</v>
      </c>
      <c r="B5934" s="355" t="s">
        <v>12605</v>
      </c>
      <c r="C5934" s="355" t="s">
        <v>12606</v>
      </c>
      <c r="D5934" s="355" t="s">
        <v>12607</v>
      </c>
      <c r="E5934" s="355" t="s">
        <v>12574</v>
      </c>
      <c r="F5934" s="355" t="s">
        <v>438</v>
      </c>
      <c r="G5934" s="355" t="s">
        <v>12862</v>
      </c>
      <c r="H5934" s="355">
        <v>5678</v>
      </c>
      <c r="I5934" s="355">
        <f t="shared" ref="I5934:I5962" si="103">MONTH(A5934)</f>
        <v>5</v>
      </c>
      <c r="J5934" s="355">
        <v>5678</v>
      </c>
      <c r="K5934" s="355">
        <v>1</v>
      </c>
      <c r="L5934" s="355" t="s">
        <v>300</v>
      </c>
      <c r="M5934" s="355" t="s">
        <v>300</v>
      </c>
    </row>
    <row r="5935" spans="1:13">
      <c r="A5935" s="355">
        <v>45436</v>
      </c>
      <c r="B5935" s="355" t="s">
        <v>12608</v>
      </c>
      <c r="C5935" s="355" t="s">
        <v>409</v>
      </c>
      <c r="D5935" s="355" t="s">
        <v>12609</v>
      </c>
      <c r="E5935" s="355" t="s">
        <v>12574</v>
      </c>
      <c r="F5935" s="355" t="s">
        <v>438</v>
      </c>
      <c r="G5935" s="355" t="s">
        <v>12862</v>
      </c>
      <c r="H5935" s="355">
        <v>5968</v>
      </c>
      <c r="I5935" s="355">
        <f t="shared" si="103"/>
        <v>5</v>
      </c>
      <c r="J5935" s="355">
        <v>5968</v>
      </c>
      <c r="K5935" s="355">
        <v>8</v>
      </c>
      <c r="L5935" s="355" t="s">
        <v>300</v>
      </c>
      <c r="M5935" s="355" t="s">
        <v>300</v>
      </c>
    </row>
    <row r="5936" spans="1:13">
      <c r="A5936" s="355">
        <v>45453</v>
      </c>
      <c r="B5936" s="355" t="s">
        <v>12612</v>
      </c>
      <c r="C5936" s="355" t="s">
        <v>455</v>
      </c>
      <c r="D5936" s="355" t="s">
        <v>12613</v>
      </c>
      <c r="E5936" s="355" t="s">
        <v>12574</v>
      </c>
      <c r="F5936" s="355" t="s">
        <v>438</v>
      </c>
      <c r="G5936" s="355" t="s">
        <v>12862</v>
      </c>
      <c r="H5936" s="355">
        <v>7510</v>
      </c>
      <c r="I5936" s="355">
        <f t="shared" si="103"/>
        <v>6</v>
      </c>
      <c r="J5936" s="355">
        <v>7510</v>
      </c>
      <c r="K5936" s="355">
        <v>2</v>
      </c>
      <c r="L5936" s="355" t="s">
        <v>300</v>
      </c>
      <c r="M5936" s="355" t="s">
        <v>300</v>
      </c>
    </row>
    <row r="5937" spans="1:13">
      <c r="A5937" s="355">
        <v>45456</v>
      </c>
      <c r="B5937" s="355" t="s">
        <v>12614</v>
      </c>
      <c r="C5937" s="355" t="s">
        <v>410</v>
      </c>
      <c r="D5937" s="355" t="s">
        <v>12615</v>
      </c>
      <c r="E5937" s="355" t="s">
        <v>12574</v>
      </c>
      <c r="F5937" s="355" t="s">
        <v>438</v>
      </c>
      <c r="G5937" s="355" t="s">
        <v>12862</v>
      </c>
      <c r="H5937" s="355">
        <v>3016</v>
      </c>
      <c r="I5937" s="355">
        <f t="shared" si="103"/>
        <v>6</v>
      </c>
      <c r="J5937" s="355">
        <v>3016</v>
      </c>
      <c r="K5937" s="355">
        <v>6</v>
      </c>
      <c r="L5937" s="355" t="s">
        <v>300</v>
      </c>
      <c r="M5937" s="355" t="s">
        <v>300</v>
      </c>
    </row>
    <row r="5938" spans="1:13">
      <c r="A5938" s="355">
        <v>45463</v>
      </c>
      <c r="B5938" s="355" t="s">
        <v>12616</v>
      </c>
      <c r="C5938" s="355" t="s">
        <v>404</v>
      </c>
      <c r="D5938" s="355" t="s">
        <v>12617</v>
      </c>
      <c r="E5938" s="355" t="s">
        <v>12574</v>
      </c>
      <c r="F5938" s="355" t="s">
        <v>438</v>
      </c>
      <c r="G5938" s="355" t="s">
        <v>12862</v>
      </c>
      <c r="H5938" s="355">
        <v>4096</v>
      </c>
      <c r="I5938" s="355">
        <f t="shared" si="103"/>
        <v>6</v>
      </c>
      <c r="J5938" s="355">
        <v>4096</v>
      </c>
      <c r="K5938" s="355">
        <v>2</v>
      </c>
      <c r="L5938" s="355" t="s">
        <v>300</v>
      </c>
      <c r="M5938" s="355" t="s">
        <v>300</v>
      </c>
    </row>
    <row r="5939" spans="1:13">
      <c r="A5939" s="355">
        <v>45464</v>
      </c>
      <c r="B5939" s="355" t="s">
        <v>12618</v>
      </c>
      <c r="C5939" s="355" t="s">
        <v>410</v>
      </c>
      <c r="D5939" s="355" t="s">
        <v>12619</v>
      </c>
      <c r="E5939" s="355" t="s">
        <v>12574</v>
      </c>
      <c r="F5939" s="355" t="s">
        <v>438</v>
      </c>
      <c r="G5939" s="355" t="s">
        <v>12862</v>
      </c>
      <c r="H5939" s="355">
        <v>7100</v>
      </c>
      <c r="I5939" s="355">
        <f t="shared" si="103"/>
        <v>6</v>
      </c>
      <c r="J5939" s="355">
        <v>7100</v>
      </c>
      <c r="K5939" s="355">
        <v>2</v>
      </c>
      <c r="L5939" s="355" t="s">
        <v>300</v>
      </c>
      <c r="M5939" s="355" t="s">
        <v>300</v>
      </c>
    </row>
    <row r="5940" spans="1:13">
      <c r="A5940" s="355">
        <v>45470</v>
      </c>
      <c r="B5940" s="355" t="s">
        <v>12620</v>
      </c>
      <c r="C5940" s="355" t="s">
        <v>404</v>
      </c>
      <c r="D5940" s="355" t="s">
        <v>12621</v>
      </c>
      <c r="E5940" s="355" t="s">
        <v>12574</v>
      </c>
      <c r="F5940" s="355" t="s">
        <v>438</v>
      </c>
      <c r="G5940" s="355" t="s">
        <v>12862</v>
      </c>
      <c r="H5940" s="355">
        <v>8748</v>
      </c>
      <c r="I5940" s="355">
        <f t="shared" si="103"/>
        <v>6</v>
      </c>
      <c r="J5940" s="355">
        <v>8748</v>
      </c>
      <c r="K5940" s="355">
        <v>3</v>
      </c>
      <c r="L5940" s="355" t="s">
        <v>300</v>
      </c>
      <c r="M5940" s="355" t="s">
        <v>300</v>
      </c>
    </row>
    <row r="5941" spans="1:13">
      <c r="A5941" s="355">
        <v>45488</v>
      </c>
      <c r="B5941" s="355" t="s">
        <v>12622</v>
      </c>
      <c r="C5941" s="355" t="s">
        <v>409</v>
      </c>
      <c r="D5941" s="355" t="s">
        <v>12623</v>
      </c>
      <c r="E5941" s="355" t="s">
        <v>12574</v>
      </c>
      <c r="F5941" s="355" t="s">
        <v>438</v>
      </c>
      <c r="G5941" s="355" t="s">
        <v>12862</v>
      </c>
      <c r="H5941" s="355">
        <v>9594</v>
      </c>
      <c r="I5941" s="355">
        <f t="shared" si="103"/>
        <v>7</v>
      </c>
      <c r="J5941" s="355">
        <v>9594</v>
      </c>
      <c r="K5941" s="355">
        <v>2</v>
      </c>
      <c r="L5941" s="355" t="s">
        <v>300</v>
      </c>
      <c r="M5941" s="355" t="s">
        <v>300</v>
      </c>
    </row>
    <row r="5942" spans="1:13">
      <c r="A5942" s="355">
        <v>45496</v>
      </c>
      <c r="B5942" s="355" t="s">
        <v>12624</v>
      </c>
      <c r="C5942" s="355" t="s">
        <v>441</v>
      </c>
      <c r="D5942" s="355" t="s">
        <v>12625</v>
      </c>
      <c r="E5942" s="355" t="s">
        <v>12574</v>
      </c>
      <c r="F5942" s="355" t="s">
        <v>438</v>
      </c>
      <c r="G5942" s="355" t="s">
        <v>12862</v>
      </c>
      <c r="H5942" s="355">
        <v>2966</v>
      </c>
      <c r="I5942" s="355">
        <f t="shared" si="103"/>
        <v>7</v>
      </c>
      <c r="J5942" s="355">
        <v>2966</v>
      </c>
      <c r="K5942" s="355">
        <v>4</v>
      </c>
      <c r="L5942" s="355" t="s">
        <v>300</v>
      </c>
      <c r="M5942" s="355" t="s">
        <v>300</v>
      </c>
    </row>
    <row r="5943" spans="1:13">
      <c r="A5943" s="355">
        <v>45502</v>
      </c>
      <c r="B5943" s="355" t="s">
        <v>12630</v>
      </c>
      <c r="C5943" s="355" t="s">
        <v>455</v>
      </c>
      <c r="D5943" s="355" t="s">
        <v>12631</v>
      </c>
      <c r="E5943" s="355" t="s">
        <v>12574</v>
      </c>
      <c r="F5943" s="355" t="s">
        <v>438</v>
      </c>
      <c r="G5943" s="355" t="s">
        <v>12862</v>
      </c>
      <c r="H5943" s="355">
        <v>16926</v>
      </c>
      <c r="I5943" s="355">
        <f t="shared" si="103"/>
        <v>7</v>
      </c>
      <c r="J5943" s="355">
        <v>16926</v>
      </c>
      <c r="K5943" s="355">
        <v>7</v>
      </c>
      <c r="L5943" s="355" t="s">
        <v>300</v>
      </c>
      <c r="M5943" s="355" t="s">
        <v>300</v>
      </c>
    </row>
    <row r="5944" spans="1:13">
      <c r="A5944" s="355">
        <v>45525</v>
      </c>
      <c r="B5944" s="355" t="s">
        <v>12854</v>
      </c>
      <c r="C5944" s="355" t="s">
        <v>410</v>
      </c>
      <c r="D5944" s="355" t="s">
        <v>12855</v>
      </c>
      <c r="E5944" s="355" t="s">
        <v>12574</v>
      </c>
      <c r="F5944" s="355" t="s">
        <v>438</v>
      </c>
      <c r="G5944" s="355" t="s">
        <v>12862</v>
      </c>
      <c r="H5944" s="355">
        <v>22944</v>
      </c>
      <c r="I5944" s="355">
        <f t="shared" si="103"/>
        <v>8</v>
      </c>
      <c r="J5944" s="355">
        <v>22944</v>
      </c>
      <c r="K5944" s="355">
        <v>5</v>
      </c>
      <c r="L5944" s="355" t="s">
        <v>300</v>
      </c>
      <c r="M5944" s="355" t="s">
        <v>300</v>
      </c>
    </row>
    <row r="5945" spans="1:13">
      <c r="A5945" s="355">
        <v>45531</v>
      </c>
      <c r="B5945" s="355" t="s">
        <v>12640</v>
      </c>
      <c r="C5945" s="355" t="s">
        <v>404</v>
      </c>
      <c r="D5945" s="355" t="s">
        <v>12641</v>
      </c>
      <c r="E5945" s="355" t="s">
        <v>12574</v>
      </c>
      <c r="F5945" s="355" t="s">
        <v>438</v>
      </c>
      <c r="G5945" s="355" t="s">
        <v>12862</v>
      </c>
      <c r="H5945" s="355">
        <v>5706</v>
      </c>
      <c r="I5945" s="355">
        <f t="shared" si="103"/>
        <v>8</v>
      </c>
      <c r="J5945" s="355">
        <v>5706</v>
      </c>
      <c r="K5945" s="355">
        <v>2</v>
      </c>
      <c r="L5945" s="355" t="s">
        <v>300</v>
      </c>
      <c r="M5945" s="355" t="s">
        <v>300</v>
      </c>
    </row>
    <row r="5946" spans="1:13">
      <c r="A5946" s="355">
        <v>45525</v>
      </c>
      <c r="B5946" s="355" t="s">
        <v>12642</v>
      </c>
      <c r="C5946" s="355" t="s">
        <v>404</v>
      </c>
      <c r="D5946" s="355" t="s">
        <v>12643</v>
      </c>
      <c r="E5946" s="355" t="s">
        <v>12574</v>
      </c>
      <c r="F5946" s="355" t="s">
        <v>438</v>
      </c>
      <c r="G5946" s="355" t="s">
        <v>12862</v>
      </c>
      <c r="H5946" s="355">
        <v>7777</v>
      </c>
      <c r="I5946" s="355">
        <f t="shared" si="103"/>
        <v>8</v>
      </c>
      <c r="J5946" s="355">
        <v>7777</v>
      </c>
      <c r="K5946" s="355">
        <v>10</v>
      </c>
      <c r="L5946" s="355" t="s">
        <v>300</v>
      </c>
      <c r="M5946" s="355" t="s">
        <v>300</v>
      </c>
    </row>
    <row r="5947" spans="1:13">
      <c r="A5947" s="355">
        <v>45540</v>
      </c>
      <c r="B5947" s="355" t="s">
        <v>12644</v>
      </c>
      <c r="C5947" s="355" t="s">
        <v>410</v>
      </c>
      <c r="D5947" s="355" t="s">
        <v>12645</v>
      </c>
      <c r="E5947" s="355" t="s">
        <v>12574</v>
      </c>
      <c r="F5947" s="355" t="s">
        <v>438</v>
      </c>
      <c r="G5947" s="355" t="s">
        <v>12862</v>
      </c>
      <c r="H5947" s="355">
        <v>4716</v>
      </c>
      <c r="I5947" s="355">
        <f t="shared" si="103"/>
        <v>9</v>
      </c>
      <c r="J5947" s="355">
        <v>4716</v>
      </c>
      <c r="K5947" s="355">
        <v>6</v>
      </c>
      <c r="L5947" s="355" t="s">
        <v>300</v>
      </c>
      <c r="M5947" s="355" t="s">
        <v>300</v>
      </c>
    </row>
    <row r="5948" spans="1:13">
      <c r="A5948" s="355">
        <v>45547</v>
      </c>
      <c r="B5948" s="355" t="s">
        <v>12648</v>
      </c>
      <c r="C5948" s="355" t="s">
        <v>409</v>
      </c>
      <c r="D5948" s="355" t="s">
        <v>12649</v>
      </c>
      <c r="E5948" s="355" t="s">
        <v>12574</v>
      </c>
      <c r="F5948" s="355" t="s">
        <v>438</v>
      </c>
      <c r="G5948" s="355" t="s">
        <v>12862</v>
      </c>
      <c r="H5948" s="355">
        <v>16476</v>
      </c>
      <c r="I5948" s="355">
        <f t="shared" si="103"/>
        <v>9</v>
      </c>
      <c r="J5948" s="355">
        <v>16476</v>
      </c>
      <c r="K5948" s="355">
        <v>5</v>
      </c>
      <c r="L5948" s="355" t="s">
        <v>300</v>
      </c>
      <c r="M5948" s="355" t="s">
        <v>300</v>
      </c>
    </row>
    <row r="5949" spans="1:13">
      <c r="A5949" s="355">
        <v>45560</v>
      </c>
      <c r="B5949" s="355" t="s">
        <v>12652</v>
      </c>
      <c r="C5949" s="355" t="s">
        <v>410</v>
      </c>
      <c r="D5949" s="355" t="s">
        <v>12653</v>
      </c>
      <c r="E5949" s="355" t="s">
        <v>12574</v>
      </c>
      <c r="F5949" s="355" t="s">
        <v>438</v>
      </c>
      <c r="G5949" s="355" t="s">
        <v>12862</v>
      </c>
      <c r="H5949" s="355">
        <v>11974</v>
      </c>
      <c r="I5949" s="355">
        <f t="shared" si="103"/>
        <v>9</v>
      </c>
      <c r="J5949" s="355">
        <v>11974</v>
      </c>
      <c r="K5949" s="355">
        <v>4</v>
      </c>
      <c r="L5949" s="355" t="s">
        <v>300</v>
      </c>
      <c r="M5949" s="355" t="s">
        <v>300</v>
      </c>
    </row>
    <row r="5950" spans="1:13">
      <c r="A5950" s="355">
        <v>45574</v>
      </c>
      <c r="B5950" s="355" t="s">
        <v>12656</v>
      </c>
      <c r="C5950" s="355" t="s">
        <v>410</v>
      </c>
      <c r="D5950" s="355" t="s">
        <v>12657</v>
      </c>
      <c r="E5950" s="355" t="s">
        <v>12574</v>
      </c>
      <c r="F5950" s="355" t="s">
        <v>438</v>
      </c>
      <c r="G5950" s="355" t="s">
        <v>12862</v>
      </c>
      <c r="H5950" s="355">
        <v>4626</v>
      </c>
      <c r="I5950" s="355">
        <f t="shared" si="103"/>
        <v>10</v>
      </c>
      <c r="J5950" s="355">
        <v>4626</v>
      </c>
      <c r="K5950" s="355">
        <v>6</v>
      </c>
      <c r="L5950" s="355" t="s">
        <v>300</v>
      </c>
      <c r="M5950" s="355" t="s">
        <v>300</v>
      </c>
    </row>
    <row r="5951" spans="1:13">
      <c r="A5951" s="355">
        <v>45587</v>
      </c>
      <c r="B5951" s="355" t="s">
        <v>12660</v>
      </c>
      <c r="C5951" s="355" t="s">
        <v>409</v>
      </c>
      <c r="D5951" s="355" t="s">
        <v>12661</v>
      </c>
      <c r="E5951" s="355" t="s">
        <v>12574</v>
      </c>
      <c r="F5951" s="355" t="s">
        <v>438</v>
      </c>
      <c r="G5951" s="355" t="s">
        <v>12862</v>
      </c>
      <c r="H5951" s="355">
        <v>1566</v>
      </c>
      <c r="I5951" s="355">
        <f t="shared" si="103"/>
        <v>10</v>
      </c>
      <c r="J5951" s="355">
        <v>1566</v>
      </c>
      <c r="K5951" s="355">
        <v>1</v>
      </c>
      <c r="L5951" s="355" t="s">
        <v>300</v>
      </c>
      <c r="M5951" s="355" t="s">
        <v>300</v>
      </c>
    </row>
    <row r="5952" spans="1:13">
      <c r="A5952" s="355">
        <v>45587</v>
      </c>
      <c r="B5952" s="355" t="s">
        <v>12858</v>
      </c>
      <c r="C5952" s="355" t="s">
        <v>404</v>
      </c>
      <c r="D5952" s="355" t="s">
        <v>12859</v>
      </c>
      <c r="E5952" s="355" t="s">
        <v>12574</v>
      </c>
      <c r="F5952" s="355" t="s">
        <v>438</v>
      </c>
      <c r="G5952" s="355" t="s">
        <v>12862</v>
      </c>
      <c r="H5952" s="355">
        <v>8214</v>
      </c>
      <c r="I5952" s="355">
        <f t="shared" si="103"/>
        <v>10</v>
      </c>
      <c r="J5952" s="355">
        <v>8214</v>
      </c>
      <c r="K5952" s="355">
        <v>3</v>
      </c>
      <c r="L5952" s="355" t="s">
        <v>300</v>
      </c>
      <c r="M5952" s="355" t="s">
        <v>300</v>
      </c>
    </row>
    <row r="5953" spans="1:13">
      <c r="A5953" s="355">
        <v>45589</v>
      </c>
      <c r="B5953" s="355" t="s">
        <v>12662</v>
      </c>
      <c r="C5953" s="355" t="s">
        <v>415</v>
      </c>
      <c r="D5953" s="355" t="s">
        <v>12663</v>
      </c>
      <c r="E5953" s="355" t="s">
        <v>12574</v>
      </c>
      <c r="F5953" s="355" t="s">
        <v>438</v>
      </c>
      <c r="G5953" s="355" t="s">
        <v>12862</v>
      </c>
      <c r="H5953" s="355">
        <v>29670</v>
      </c>
      <c r="I5953" s="355">
        <f t="shared" si="103"/>
        <v>10</v>
      </c>
      <c r="J5953" s="355">
        <v>29670</v>
      </c>
      <c r="K5953" s="355">
        <v>7</v>
      </c>
      <c r="L5953" s="355" t="s">
        <v>300</v>
      </c>
      <c r="M5953" s="355" t="s">
        <v>300</v>
      </c>
    </row>
    <row r="5954" spans="1:13">
      <c r="A5954" s="355">
        <v>45589</v>
      </c>
      <c r="B5954" s="355" t="s">
        <v>12664</v>
      </c>
      <c r="C5954" s="355" t="s">
        <v>500</v>
      </c>
      <c r="D5954" s="355" t="s">
        <v>12665</v>
      </c>
      <c r="E5954" s="355" t="s">
        <v>12574</v>
      </c>
      <c r="F5954" s="355" t="s">
        <v>438</v>
      </c>
      <c r="G5954" s="355" t="s">
        <v>12862</v>
      </c>
      <c r="H5954" s="355">
        <v>4463</v>
      </c>
      <c r="I5954" s="355">
        <f t="shared" si="103"/>
        <v>10</v>
      </c>
      <c r="J5954" s="355">
        <v>4463</v>
      </c>
      <c r="K5954" s="355">
        <v>3</v>
      </c>
      <c r="L5954" s="355" t="s">
        <v>300</v>
      </c>
      <c r="M5954" s="355" t="s">
        <v>300</v>
      </c>
    </row>
    <row r="5955" spans="1:13">
      <c r="A5955" s="355">
        <v>45603</v>
      </c>
      <c r="B5955" s="355" t="s">
        <v>12668</v>
      </c>
      <c r="C5955" s="355" t="s">
        <v>415</v>
      </c>
      <c r="D5955" s="355" t="s">
        <v>12669</v>
      </c>
      <c r="E5955" s="355" t="s">
        <v>12574</v>
      </c>
      <c r="F5955" s="355" t="s">
        <v>438</v>
      </c>
      <c r="G5955" s="355" t="s">
        <v>12862</v>
      </c>
      <c r="H5955" s="355">
        <v>11620</v>
      </c>
      <c r="I5955" s="355">
        <f t="shared" si="103"/>
        <v>11</v>
      </c>
      <c r="J5955" s="355">
        <v>11620</v>
      </c>
      <c r="K5955" s="355">
        <v>3</v>
      </c>
      <c r="L5955" s="355" t="s">
        <v>300</v>
      </c>
      <c r="M5955" s="355" t="s">
        <v>300</v>
      </c>
    </row>
    <row r="5956" spans="1:13">
      <c r="A5956" s="355">
        <v>45616</v>
      </c>
      <c r="B5956" s="355" t="s">
        <v>12670</v>
      </c>
      <c r="C5956" s="355" t="s">
        <v>442</v>
      </c>
      <c r="D5956" s="355" t="s">
        <v>12671</v>
      </c>
      <c r="E5956" s="355" t="s">
        <v>12574</v>
      </c>
      <c r="F5956" s="355" t="s">
        <v>438</v>
      </c>
      <c r="G5956" s="355" t="s">
        <v>12862</v>
      </c>
      <c r="H5956" s="355">
        <v>4579</v>
      </c>
      <c r="I5956" s="355">
        <f t="shared" si="103"/>
        <v>11</v>
      </c>
      <c r="J5956" s="355">
        <v>4579</v>
      </c>
      <c r="K5956" s="355">
        <v>6</v>
      </c>
      <c r="L5956" s="355" t="s">
        <v>300</v>
      </c>
      <c r="M5956" s="355" t="s">
        <v>300</v>
      </c>
    </row>
    <row r="5957" spans="1:13">
      <c r="A5957" s="355">
        <v>45604</v>
      </c>
      <c r="B5957" s="355" t="s">
        <v>12674</v>
      </c>
      <c r="C5957" s="355" t="s">
        <v>404</v>
      </c>
      <c r="D5957" s="355" t="s">
        <v>12675</v>
      </c>
      <c r="E5957" s="355" t="s">
        <v>12574</v>
      </c>
      <c r="F5957" s="355" t="s">
        <v>438</v>
      </c>
      <c r="G5957" s="355" t="s">
        <v>12862</v>
      </c>
      <c r="H5957" s="355">
        <v>11692</v>
      </c>
      <c r="I5957" s="355">
        <f t="shared" si="103"/>
        <v>11</v>
      </c>
      <c r="J5957" s="355">
        <v>11692</v>
      </c>
      <c r="K5957" s="355">
        <v>4</v>
      </c>
      <c r="L5957" s="355" t="s">
        <v>300</v>
      </c>
      <c r="M5957" s="355" t="s">
        <v>300</v>
      </c>
    </row>
    <row r="5958" spans="1:13">
      <c r="A5958" s="355">
        <v>45623</v>
      </c>
      <c r="B5958" s="355" t="s">
        <v>12676</v>
      </c>
      <c r="C5958" s="355" t="s">
        <v>442</v>
      </c>
      <c r="D5958" s="355" t="s">
        <v>12677</v>
      </c>
      <c r="E5958" s="355" t="s">
        <v>12574</v>
      </c>
      <c r="F5958" s="355" t="s">
        <v>438</v>
      </c>
      <c r="G5958" s="355" t="s">
        <v>12862</v>
      </c>
      <c r="H5958" s="355">
        <v>15024</v>
      </c>
      <c r="I5958" s="355">
        <f t="shared" si="103"/>
        <v>11</v>
      </c>
      <c r="J5958" s="355">
        <v>15024</v>
      </c>
      <c r="K5958" s="355">
        <v>5</v>
      </c>
      <c r="L5958" s="355" t="s">
        <v>300</v>
      </c>
      <c r="M5958" s="355" t="s">
        <v>300</v>
      </c>
    </row>
    <row r="5959" spans="1:13">
      <c r="A5959" s="355">
        <v>45646</v>
      </c>
      <c r="B5959" s="355" t="s">
        <v>12678</v>
      </c>
      <c r="C5959" s="355" t="s">
        <v>404</v>
      </c>
      <c r="D5959" s="355" t="s">
        <v>12679</v>
      </c>
      <c r="E5959" s="355" t="s">
        <v>12574</v>
      </c>
      <c r="F5959" s="355" t="s">
        <v>438</v>
      </c>
      <c r="G5959" s="355" t="s">
        <v>12862</v>
      </c>
      <c r="H5959" s="355">
        <v>10570</v>
      </c>
      <c r="I5959" s="355">
        <f t="shared" si="103"/>
        <v>12</v>
      </c>
      <c r="J5959" s="355">
        <v>10570</v>
      </c>
      <c r="K5959" s="355">
        <v>3</v>
      </c>
      <c r="L5959" s="355" t="s">
        <v>300</v>
      </c>
      <c r="M5959" s="355" t="s">
        <v>300</v>
      </c>
    </row>
    <row r="5960" spans="1:13">
      <c r="A5960" s="355">
        <v>45642</v>
      </c>
      <c r="B5960" s="355" t="s">
        <v>12680</v>
      </c>
      <c r="C5960" s="355" t="s">
        <v>442</v>
      </c>
      <c r="D5960" s="355" t="s">
        <v>12681</v>
      </c>
      <c r="E5960" s="355" t="s">
        <v>12574</v>
      </c>
      <c r="F5960" s="355" t="s">
        <v>438</v>
      </c>
      <c r="G5960" s="355" t="s">
        <v>12862</v>
      </c>
      <c r="H5960" s="355">
        <v>13834</v>
      </c>
      <c r="I5960" s="355">
        <f t="shared" si="103"/>
        <v>12</v>
      </c>
      <c r="J5960" s="355">
        <v>13834</v>
      </c>
      <c r="K5960" s="355">
        <v>1</v>
      </c>
      <c r="L5960" s="355" t="s">
        <v>300</v>
      </c>
      <c r="M5960" s="355" t="s">
        <v>300</v>
      </c>
    </row>
    <row r="5961" spans="1:13">
      <c r="A5961" s="355">
        <v>45637</v>
      </c>
      <c r="B5961" s="355" t="s">
        <v>12682</v>
      </c>
      <c r="C5961" s="355" t="s">
        <v>551</v>
      </c>
      <c r="D5961" s="355" t="s">
        <v>12683</v>
      </c>
      <c r="E5961" s="355" t="s">
        <v>12574</v>
      </c>
      <c r="F5961" s="355" t="s">
        <v>438</v>
      </c>
      <c r="G5961" s="355" t="s">
        <v>12862</v>
      </c>
      <c r="H5961" s="355">
        <v>7378</v>
      </c>
      <c r="I5961" s="355">
        <f t="shared" si="103"/>
        <v>12</v>
      </c>
      <c r="J5961" s="355">
        <v>7378</v>
      </c>
      <c r="K5961" s="355">
        <v>3</v>
      </c>
      <c r="L5961" s="355" t="s">
        <v>300</v>
      </c>
      <c r="M5961" s="355" t="s">
        <v>300</v>
      </c>
    </row>
    <row r="5962" spans="1:13">
      <c r="A5962" s="355">
        <v>45632</v>
      </c>
      <c r="B5962" s="355" t="s">
        <v>12684</v>
      </c>
      <c r="C5962" s="355" t="s">
        <v>455</v>
      </c>
      <c r="D5962" s="355" t="s">
        <v>12685</v>
      </c>
      <c r="E5962" s="355" t="s">
        <v>12574</v>
      </c>
      <c r="F5962" s="355" t="s">
        <v>438</v>
      </c>
      <c r="G5962" s="355" t="s">
        <v>12862</v>
      </c>
      <c r="H5962" s="355">
        <v>8215</v>
      </c>
      <c r="I5962" s="355">
        <f t="shared" si="103"/>
        <v>12</v>
      </c>
      <c r="J5962" s="355">
        <v>8215</v>
      </c>
      <c r="K5962" s="355">
        <v>7</v>
      </c>
      <c r="L5962" s="355" t="s">
        <v>300</v>
      </c>
      <c r="M5962" s="355" t="s">
        <v>300</v>
      </c>
    </row>
    <row r="11633" spans="9:9">
      <c r="I11633" s="355">
        <f t="shared" ref="I11633:I11693" si="104">MONTH(A11633)</f>
        <v>1</v>
      </c>
    </row>
    <row r="11634" spans="9:9">
      <c r="I11634" s="355">
        <f t="shared" si="104"/>
        <v>1</v>
      </c>
    </row>
    <row r="11636" spans="9:9">
      <c r="I11636" s="355">
        <f t="shared" si="104"/>
        <v>1</v>
      </c>
    </row>
    <row r="11637" spans="9:9">
      <c r="I11637" s="355">
        <f t="shared" si="104"/>
        <v>1</v>
      </c>
    </row>
    <row r="11638" spans="9:9">
      <c r="I11638" s="355">
        <f t="shared" si="104"/>
        <v>1</v>
      </c>
    </row>
    <row r="11639" spans="9:9">
      <c r="I11639" s="355">
        <f t="shared" si="104"/>
        <v>1</v>
      </c>
    </row>
    <row r="11640" spans="9:9">
      <c r="I11640" s="355">
        <f t="shared" si="104"/>
        <v>1</v>
      </c>
    </row>
    <row r="11641" spans="9:9">
      <c r="I11641" s="355">
        <f t="shared" si="104"/>
        <v>1</v>
      </c>
    </row>
    <row r="11642" spans="9:9">
      <c r="I11642" s="355">
        <f t="shared" si="104"/>
        <v>1</v>
      </c>
    </row>
    <row r="11643" spans="9:9">
      <c r="I11643" s="355">
        <f t="shared" si="104"/>
        <v>1</v>
      </c>
    </row>
    <row r="11644" spans="9:9">
      <c r="I11644" s="355">
        <f t="shared" si="104"/>
        <v>1</v>
      </c>
    </row>
    <row r="11645" spans="9:9">
      <c r="I11645" s="355">
        <f t="shared" si="104"/>
        <v>1</v>
      </c>
    </row>
    <row r="11646" spans="9:9">
      <c r="I11646" s="355">
        <f t="shared" si="104"/>
        <v>1</v>
      </c>
    </row>
    <row r="11647" spans="9:9">
      <c r="I11647" s="355">
        <f t="shared" si="104"/>
        <v>1</v>
      </c>
    </row>
    <row r="11648" spans="9:9">
      <c r="I11648" s="355">
        <f t="shared" si="104"/>
        <v>1</v>
      </c>
    </row>
    <row r="11649" spans="9:9">
      <c r="I11649" s="355">
        <f t="shared" si="104"/>
        <v>1</v>
      </c>
    </row>
    <row r="11650" spans="9:9">
      <c r="I11650" s="355">
        <f t="shared" si="104"/>
        <v>1</v>
      </c>
    </row>
    <row r="11651" spans="9:9">
      <c r="I11651" s="355">
        <f t="shared" si="104"/>
        <v>1</v>
      </c>
    </row>
    <row r="11652" spans="9:9">
      <c r="I11652" s="355">
        <f t="shared" si="104"/>
        <v>1</v>
      </c>
    </row>
    <row r="11653" spans="9:9">
      <c r="I11653" s="355">
        <f t="shared" si="104"/>
        <v>1</v>
      </c>
    </row>
    <row r="11654" spans="9:9">
      <c r="I11654" s="355">
        <f t="shared" si="104"/>
        <v>1</v>
      </c>
    </row>
    <row r="11655" spans="9:9">
      <c r="I11655" s="355">
        <f t="shared" si="104"/>
        <v>1</v>
      </c>
    </row>
    <row r="11656" spans="9:9">
      <c r="I11656" s="355">
        <f t="shared" si="104"/>
        <v>1</v>
      </c>
    </row>
    <row r="11657" spans="9:9">
      <c r="I11657" s="355">
        <f t="shared" si="104"/>
        <v>1</v>
      </c>
    </row>
    <row r="11658" spans="9:9">
      <c r="I11658" s="355">
        <f t="shared" si="104"/>
        <v>1</v>
      </c>
    </row>
    <row r="11659" spans="9:9">
      <c r="I11659" s="355">
        <f t="shared" si="104"/>
        <v>1</v>
      </c>
    </row>
    <row r="11660" spans="9:9">
      <c r="I11660" s="355">
        <f t="shared" si="104"/>
        <v>1</v>
      </c>
    </row>
    <row r="11661" spans="9:9">
      <c r="I11661" s="355">
        <f t="shared" si="104"/>
        <v>1</v>
      </c>
    </row>
    <row r="11662" spans="9:9">
      <c r="I11662" s="355">
        <f t="shared" si="104"/>
        <v>1</v>
      </c>
    </row>
    <row r="11663" spans="9:9">
      <c r="I11663" s="355">
        <f t="shared" si="104"/>
        <v>1</v>
      </c>
    </row>
    <row r="11664" spans="9:9">
      <c r="I11664" s="355">
        <f t="shared" si="104"/>
        <v>1</v>
      </c>
    </row>
    <row r="11665" spans="9:9">
      <c r="I11665" s="355">
        <f t="shared" si="104"/>
        <v>1</v>
      </c>
    </row>
    <row r="11666" spans="9:9">
      <c r="I11666" s="355">
        <f t="shared" si="104"/>
        <v>1</v>
      </c>
    </row>
    <row r="11667" spans="9:9">
      <c r="I11667" s="355">
        <f t="shared" si="104"/>
        <v>1</v>
      </c>
    </row>
    <row r="11668" spans="9:9">
      <c r="I11668" s="355">
        <f t="shared" si="104"/>
        <v>1</v>
      </c>
    </row>
    <row r="11669" spans="9:9">
      <c r="I11669" s="355">
        <f t="shared" si="104"/>
        <v>1</v>
      </c>
    </row>
    <row r="11670" spans="9:9">
      <c r="I11670" s="355">
        <f t="shared" si="104"/>
        <v>1</v>
      </c>
    </row>
    <row r="11671" spans="9:9">
      <c r="I11671" s="355">
        <f t="shared" si="104"/>
        <v>1</v>
      </c>
    </row>
    <row r="11672" spans="9:9">
      <c r="I11672" s="355">
        <f t="shared" si="104"/>
        <v>1</v>
      </c>
    </row>
    <row r="11673" spans="9:9">
      <c r="I11673" s="355">
        <f t="shared" si="104"/>
        <v>1</v>
      </c>
    </row>
    <row r="11674" spans="9:9">
      <c r="I11674" s="355">
        <f t="shared" si="104"/>
        <v>1</v>
      </c>
    </row>
    <row r="11675" spans="9:9">
      <c r="I11675" s="355">
        <f t="shared" si="104"/>
        <v>1</v>
      </c>
    </row>
    <row r="11676" spans="9:9">
      <c r="I11676" s="355">
        <f t="shared" si="104"/>
        <v>1</v>
      </c>
    </row>
    <row r="11677" spans="9:9">
      <c r="I11677" s="355">
        <f t="shared" si="104"/>
        <v>1</v>
      </c>
    </row>
    <row r="11678" spans="9:9">
      <c r="I11678" s="355">
        <f t="shared" si="104"/>
        <v>1</v>
      </c>
    </row>
    <row r="11679" spans="9:9">
      <c r="I11679" s="355">
        <f t="shared" si="104"/>
        <v>1</v>
      </c>
    </row>
    <row r="11680" spans="9:9">
      <c r="I11680" s="355">
        <f t="shared" si="104"/>
        <v>1</v>
      </c>
    </row>
    <row r="11681" spans="9:9">
      <c r="I11681" s="355">
        <f t="shared" si="104"/>
        <v>1</v>
      </c>
    </row>
    <row r="11682" spans="9:9">
      <c r="I11682" s="355">
        <f t="shared" si="104"/>
        <v>1</v>
      </c>
    </row>
    <row r="11683" spans="9:9">
      <c r="I11683" s="355">
        <f t="shared" si="104"/>
        <v>1</v>
      </c>
    </row>
    <row r="11684" spans="9:9">
      <c r="I11684" s="355">
        <f t="shared" si="104"/>
        <v>1</v>
      </c>
    </row>
    <row r="11685" spans="9:9">
      <c r="I11685" s="355">
        <f t="shared" si="104"/>
        <v>1</v>
      </c>
    </row>
    <row r="11686" spans="9:9">
      <c r="I11686" s="355">
        <f t="shared" si="104"/>
        <v>1</v>
      </c>
    </row>
    <row r="11687" spans="9:9">
      <c r="I11687" s="355">
        <f t="shared" si="104"/>
        <v>1</v>
      </c>
    </row>
    <row r="11688" spans="9:9">
      <c r="I11688" s="355">
        <f t="shared" si="104"/>
        <v>1</v>
      </c>
    </row>
    <row r="11689" spans="9:9">
      <c r="I11689" s="355">
        <f t="shared" si="104"/>
        <v>1</v>
      </c>
    </row>
    <row r="11690" spans="9:9">
      <c r="I11690" s="355">
        <f t="shared" si="104"/>
        <v>1</v>
      </c>
    </row>
    <row r="11691" spans="9:9">
      <c r="I11691" s="355">
        <f t="shared" si="104"/>
        <v>1</v>
      </c>
    </row>
    <row r="11692" spans="9:9">
      <c r="I11692" s="355">
        <f t="shared" si="104"/>
        <v>1</v>
      </c>
    </row>
    <row r="11693" spans="9:9">
      <c r="I11693" s="355">
        <f t="shared" si="104"/>
        <v>1</v>
      </c>
    </row>
    <row r="11694" spans="9:9">
      <c r="I11694" s="355">
        <f t="shared" ref="I11694:I11757" si="105">MONTH(A11694)</f>
        <v>1</v>
      </c>
    </row>
    <row r="11695" spans="9:9">
      <c r="I11695" s="355">
        <f t="shared" si="105"/>
        <v>1</v>
      </c>
    </row>
    <row r="11696" spans="9:9">
      <c r="I11696" s="355">
        <f t="shared" si="105"/>
        <v>1</v>
      </c>
    </row>
    <row r="11697" spans="9:9">
      <c r="I11697" s="355">
        <f t="shared" si="105"/>
        <v>1</v>
      </c>
    </row>
    <row r="11698" spans="9:9">
      <c r="I11698" s="355">
        <f t="shared" si="105"/>
        <v>1</v>
      </c>
    </row>
    <row r="11699" spans="9:9">
      <c r="I11699" s="355">
        <f t="shared" si="105"/>
        <v>1</v>
      </c>
    </row>
    <row r="11700" spans="9:9">
      <c r="I11700" s="355">
        <f t="shared" si="105"/>
        <v>1</v>
      </c>
    </row>
    <row r="11701" spans="9:9">
      <c r="I11701" s="355">
        <f t="shared" si="105"/>
        <v>1</v>
      </c>
    </row>
    <row r="11702" spans="9:9">
      <c r="I11702" s="355">
        <f t="shared" si="105"/>
        <v>1</v>
      </c>
    </row>
    <row r="11703" spans="9:9">
      <c r="I11703" s="355">
        <f t="shared" si="105"/>
        <v>1</v>
      </c>
    </row>
    <row r="11704" spans="9:9">
      <c r="I11704" s="355">
        <f t="shared" si="105"/>
        <v>1</v>
      </c>
    </row>
    <row r="11705" spans="9:9">
      <c r="I11705" s="355">
        <f t="shared" si="105"/>
        <v>1</v>
      </c>
    </row>
    <row r="11706" spans="9:9">
      <c r="I11706" s="355">
        <f t="shared" si="105"/>
        <v>1</v>
      </c>
    </row>
    <row r="11707" spans="9:9">
      <c r="I11707" s="355">
        <f t="shared" si="105"/>
        <v>1</v>
      </c>
    </row>
    <row r="11708" spans="9:9">
      <c r="I11708" s="355">
        <f t="shared" si="105"/>
        <v>1</v>
      </c>
    </row>
    <row r="11709" spans="9:9">
      <c r="I11709" s="355">
        <f t="shared" si="105"/>
        <v>1</v>
      </c>
    </row>
    <row r="11710" spans="9:9">
      <c r="I11710" s="355">
        <f t="shared" si="105"/>
        <v>1</v>
      </c>
    </row>
    <row r="11711" spans="9:9">
      <c r="I11711" s="355">
        <f t="shared" si="105"/>
        <v>1</v>
      </c>
    </row>
    <row r="11712" spans="9:9">
      <c r="I11712" s="355">
        <f t="shared" si="105"/>
        <v>1</v>
      </c>
    </row>
    <row r="11713" spans="9:9">
      <c r="I11713" s="355">
        <f t="shared" si="105"/>
        <v>1</v>
      </c>
    </row>
    <row r="11714" spans="9:9">
      <c r="I11714" s="355">
        <f t="shared" si="105"/>
        <v>1</v>
      </c>
    </row>
    <row r="11715" spans="9:9">
      <c r="I11715" s="355">
        <f t="shared" si="105"/>
        <v>1</v>
      </c>
    </row>
    <row r="11716" spans="9:9">
      <c r="I11716" s="355">
        <f t="shared" si="105"/>
        <v>1</v>
      </c>
    </row>
    <row r="11717" spans="9:9">
      <c r="I11717" s="355">
        <f t="shared" si="105"/>
        <v>1</v>
      </c>
    </row>
    <row r="11718" spans="9:9">
      <c r="I11718" s="355">
        <f t="shared" si="105"/>
        <v>1</v>
      </c>
    </row>
    <row r="11719" spans="9:9">
      <c r="I11719" s="355">
        <f t="shared" si="105"/>
        <v>1</v>
      </c>
    </row>
    <row r="11720" spans="9:9">
      <c r="I11720" s="355">
        <f t="shared" si="105"/>
        <v>1</v>
      </c>
    </row>
    <row r="11721" spans="9:9">
      <c r="I11721" s="355">
        <f t="shared" si="105"/>
        <v>1</v>
      </c>
    </row>
    <row r="11722" spans="9:9">
      <c r="I11722" s="355">
        <f t="shared" si="105"/>
        <v>1</v>
      </c>
    </row>
    <row r="11723" spans="9:9">
      <c r="I11723" s="355">
        <f t="shared" si="105"/>
        <v>1</v>
      </c>
    </row>
    <row r="11724" spans="9:9">
      <c r="I11724" s="355">
        <f t="shared" si="105"/>
        <v>1</v>
      </c>
    </row>
    <row r="11725" spans="9:9">
      <c r="I11725" s="355">
        <f t="shared" si="105"/>
        <v>1</v>
      </c>
    </row>
    <row r="11726" spans="9:9">
      <c r="I11726" s="355">
        <f t="shared" si="105"/>
        <v>1</v>
      </c>
    </row>
    <row r="11727" spans="9:9">
      <c r="I11727" s="355">
        <f t="shared" si="105"/>
        <v>1</v>
      </c>
    </row>
    <row r="11728" spans="9:9">
      <c r="I11728" s="355">
        <f t="shared" si="105"/>
        <v>1</v>
      </c>
    </row>
    <row r="11729" spans="9:9">
      <c r="I11729" s="355">
        <f t="shared" si="105"/>
        <v>1</v>
      </c>
    </row>
    <row r="11730" spans="9:9">
      <c r="I11730" s="355">
        <f t="shared" si="105"/>
        <v>1</v>
      </c>
    </row>
    <row r="11731" spans="9:9">
      <c r="I11731" s="355">
        <f t="shared" si="105"/>
        <v>1</v>
      </c>
    </row>
    <row r="11732" spans="9:9">
      <c r="I11732" s="355">
        <f t="shared" si="105"/>
        <v>1</v>
      </c>
    </row>
    <row r="11733" spans="9:9">
      <c r="I11733" s="355">
        <f t="shared" si="105"/>
        <v>1</v>
      </c>
    </row>
    <row r="11734" spans="9:9">
      <c r="I11734" s="355">
        <f t="shared" si="105"/>
        <v>1</v>
      </c>
    </row>
    <row r="11735" spans="9:9">
      <c r="I11735" s="355">
        <f t="shared" si="105"/>
        <v>1</v>
      </c>
    </row>
    <row r="11736" spans="9:9">
      <c r="I11736" s="355">
        <f t="shared" si="105"/>
        <v>1</v>
      </c>
    </row>
    <row r="11737" spans="9:9">
      <c r="I11737" s="355">
        <f t="shared" si="105"/>
        <v>1</v>
      </c>
    </row>
    <row r="11738" spans="9:9">
      <c r="I11738" s="355">
        <f t="shared" si="105"/>
        <v>1</v>
      </c>
    </row>
    <row r="11739" spans="9:9">
      <c r="I11739" s="355">
        <f t="shared" si="105"/>
        <v>1</v>
      </c>
    </row>
    <row r="11740" spans="9:9">
      <c r="I11740" s="355">
        <f t="shared" si="105"/>
        <v>1</v>
      </c>
    </row>
    <row r="11741" spans="9:9">
      <c r="I11741" s="355">
        <f t="shared" si="105"/>
        <v>1</v>
      </c>
    </row>
    <row r="11742" spans="9:9">
      <c r="I11742" s="355">
        <f t="shared" si="105"/>
        <v>1</v>
      </c>
    </row>
    <row r="11743" spans="9:9">
      <c r="I11743" s="355">
        <f t="shared" si="105"/>
        <v>1</v>
      </c>
    </row>
    <row r="11744" spans="9:9">
      <c r="I11744" s="355">
        <f t="shared" si="105"/>
        <v>1</v>
      </c>
    </row>
    <row r="11745" spans="9:9">
      <c r="I11745" s="355">
        <f t="shared" si="105"/>
        <v>1</v>
      </c>
    </row>
    <row r="11746" spans="9:9">
      <c r="I11746" s="355">
        <f t="shared" si="105"/>
        <v>1</v>
      </c>
    </row>
    <row r="11747" spans="9:9">
      <c r="I11747" s="355">
        <f t="shared" si="105"/>
        <v>1</v>
      </c>
    </row>
    <row r="11748" spans="9:9">
      <c r="I11748" s="355">
        <f t="shared" si="105"/>
        <v>1</v>
      </c>
    </row>
    <row r="11749" spans="9:9">
      <c r="I11749" s="355">
        <f t="shared" si="105"/>
        <v>1</v>
      </c>
    </row>
    <row r="11750" spans="9:9">
      <c r="I11750" s="355">
        <f t="shared" si="105"/>
        <v>1</v>
      </c>
    </row>
    <row r="11751" spans="9:9">
      <c r="I11751" s="355">
        <f t="shared" si="105"/>
        <v>1</v>
      </c>
    </row>
    <row r="11752" spans="9:9">
      <c r="I11752" s="355">
        <f t="shared" si="105"/>
        <v>1</v>
      </c>
    </row>
    <row r="11753" spans="9:9">
      <c r="I11753" s="355">
        <f t="shared" si="105"/>
        <v>1</v>
      </c>
    </row>
    <row r="11754" spans="9:9">
      <c r="I11754" s="355">
        <f t="shared" si="105"/>
        <v>1</v>
      </c>
    </row>
    <row r="11755" spans="9:9">
      <c r="I11755" s="355">
        <f t="shared" si="105"/>
        <v>1</v>
      </c>
    </row>
    <row r="11756" spans="9:9">
      <c r="I11756" s="355">
        <f t="shared" si="105"/>
        <v>1</v>
      </c>
    </row>
    <row r="11757" spans="9:9">
      <c r="I11757" s="355">
        <f t="shared" si="105"/>
        <v>1</v>
      </c>
    </row>
    <row r="11758" spans="9:9">
      <c r="I11758" s="355">
        <f t="shared" ref="I11758:I11821" si="106">MONTH(A11758)</f>
        <v>1</v>
      </c>
    </row>
    <row r="11759" spans="9:9">
      <c r="I11759" s="355">
        <f t="shared" si="106"/>
        <v>1</v>
      </c>
    </row>
    <row r="11760" spans="9:9">
      <c r="I11760" s="355">
        <f t="shared" si="106"/>
        <v>1</v>
      </c>
    </row>
    <row r="11761" spans="9:9">
      <c r="I11761" s="355">
        <f t="shared" si="106"/>
        <v>1</v>
      </c>
    </row>
    <row r="11762" spans="9:9">
      <c r="I11762" s="355">
        <f t="shared" si="106"/>
        <v>1</v>
      </c>
    </row>
    <row r="11763" spans="9:9">
      <c r="I11763" s="355">
        <f t="shared" si="106"/>
        <v>1</v>
      </c>
    </row>
    <row r="11764" spans="9:9">
      <c r="I11764" s="355">
        <f t="shared" si="106"/>
        <v>1</v>
      </c>
    </row>
    <row r="11765" spans="9:9">
      <c r="I11765" s="355">
        <f t="shared" si="106"/>
        <v>1</v>
      </c>
    </row>
    <row r="11766" spans="9:9">
      <c r="I11766" s="355">
        <f t="shared" si="106"/>
        <v>1</v>
      </c>
    </row>
    <row r="11767" spans="9:9">
      <c r="I11767" s="355">
        <f t="shared" si="106"/>
        <v>1</v>
      </c>
    </row>
    <row r="11768" spans="9:9">
      <c r="I11768" s="355">
        <f t="shared" si="106"/>
        <v>1</v>
      </c>
    </row>
    <row r="11769" spans="9:9">
      <c r="I11769" s="355">
        <f t="shared" si="106"/>
        <v>1</v>
      </c>
    </row>
    <row r="11770" spans="9:9">
      <c r="I11770" s="355">
        <f t="shared" si="106"/>
        <v>1</v>
      </c>
    </row>
    <row r="11771" spans="9:9">
      <c r="I11771" s="355">
        <f t="shared" si="106"/>
        <v>1</v>
      </c>
    </row>
    <row r="11772" spans="9:9">
      <c r="I11772" s="355">
        <f t="shared" si="106"/>
        <v>1</v>
      </c>
    </row>
    <row r="11773" spans="9:9">
      <c r="I11773" s="355">
        <f t="shared" si="106"/>
        <v>1</v>
      </c>
    </row>
    <row r="11774" spans="9:9">
      <c r="I11774" s="355">
        <f t="shared" si="106"/>
        <v>1</v>
      </c>
    </row>
    <row r="11775" spans="9:9">
      <c r="I11775" s="355">
        <f t="shared" si="106"/>
        <v>1</v>
      </c>
    </row>
    <row r="11776" spans="9:9">
      <c r="I11776" s="355">
        <f t="shared" si="106"/>
        <v>1</v>
      </c>
    </row>
    <row r="11777" spans="9:9">
      <c r="I11777" s="355">
        <f t="shared" si="106"/>
        <v>1</v>
      </c>
    </row>
    <row r="11778" spans="9:9">
      <c r="I11778" s="355">
        <f t="shared" si="106"/>
        <v>1</v>
      </c>
    </row>
    <row r="11779" spans="9:9">
      <c r="I11779" s="355">
        <f t="shared" si="106"/>
        <v>1</v>
      </c>
    </row>
    <row r="11780" spans="9:9">
      <c r="I11780" s="355">
        <f t="shared" si="106"/>
        <v>1</v>
      </c>
    </row>
    <row r="11781" spans="9:9">
      <c r="I11781" s="355">
        <f t="shared" si="106"/>
        <v>1</v>
      </c>
    </row>
    <row r="11782" spans="9:9">
      <c r="I11782" s="355">
        <f t="shared" si="106"/>
        <v>1</v>
      </c>
    </row>
    <row r="11783" spans="9:9">
      <c r="I11783" s="355">
        <f t="shared" si="106"/>
        <v>1</v>
      </c>
    </row>
    <row r="11784" spans="9:9">
      <c r="I11784" s="355">
        <f t="shared" si="106"/>
        <v>1</v>
      </c>
    </row>
    <row r="11785" spans="9:9">
      <c r="I11785" s="355">
        <f t="shared" si="106"/>
        <v>1</v>
      </c>
    </row>
    <row r="11786" spans="9:9">
      <c r="I11786" s="355">
        <f t="shared" si="106"/>
        <v>1</v>
      </c>
    </row>
    <row r="11787" spans="9:9">
      <c r="I11787" s="355">
        <f t="shared" si="106"/>
        <v>1</v>
      </c>
    </row>
    <row r="11788" spans="9:9">
      <c r="I11788" s="355">
        <f t="shared" si="106"/>
        <v>1</v>
      </c>
    </row>
    <row r="11789" spans="9:9">
      <c r="I11789" s="355">
        <f t="shared" si="106"/>
        <v>1</v>
      </c>
    </row>
    <row r="11790" spans="9:9">
      <c r="I11790" s="355">
        <f t="shared" si="106"/>
        <v>1</v>
      </c>
    </row>
    <row r="11791" spans="9:9">
      <c r="I11791" s="355">
        <f t="shared" si="106"/>
        <v>1</v>
      </c>
    </row>
    <row r="11792" spans="9:9">
      <c r="I11792" s="355">
        <f t="shared" si="106"/>
        <v>1</v>
      </c>
    </row>
    <row r="11793" spans="9:9">
      <c r="I11793" s="355">
        <f t="shared" si="106"/>
        <v>1</v>
      </c>
    </row>
    <row r="11794" spans="9:9">
      <c r="I11794" s="355">
        <f t="shared" si="106"/>
        <v>1</v>
      </c>
    </row>
    <row r="11795" spans="9:9">
      <c r="I11795" s="355">
        <f t="shared" si="106"/>
        <v>1</v>
      </c>
    </row>
    <row r="11796" spans="9:9">
      <c r="I11796" s="355">
        <f t="shared" si="106"/>
        <v>1</v>
      </c>
    </row>
    <row r="11797" spans="9:9">
      <c r="I11797" s="355">
        <f t="shared" si="106"/>
        <v>1</v>
      </c>
    </row>
    <row r="11798" spans="9:9">
      <c r="I11798" s="355">
        <f t="shared" si="106"/>
        <v>1</v>
      </c>
    </row>
    <row r="11799" spans="9:9">
      <c r="I11799" s="355">
        <f t="shared" si="106"/>
        <v>1</v>
      </c>
    </row>
    <row r="11800" spans="9:9">
      <c r="I11800" s="355">
        <f t="shared" si="106"/>
        <v>1</v>
      </c>
    </row>
    <row r="11801" spans="9:9">
      <c r="I11801" s="355">
        <f t="shared" si="106"/>
        <v>1</v>
      </c>
    </row>
    <row r="11802" spans="9:9">
      <c r="I11802" s="355">
        <f t="shared" si="106"/>
        <v>1</v>
      </c>
    </row>
    <row r="11804" spans="9:9">
      <c r="I11804" s="355">
        <f t="shared" si="106"/>
        <v>1</v>
      </c>
    </row>
    <row r="11805" spans="9:9">
      <c r="I11805" s="355">
        <f t="shared" si="106"/>
        <v>1</v>
      </c>
    </row>
    <row r="11806" spans="9:9">
      <c r="I11806" s="355">
        <f t="shared" si="106"/>
        <v>1</v>
      </c>
    </row>
    <row r="11807" spans="9:9">
      <c r="I11807" s="355">
        <f t="shared" si="106"/>
        <v>1</v>
      </c>
    </row>
    <row r="11808" spans="9:9">
      <c r="I11808" s="355">
        <f t="shared" si="106"/>
        <v>1</v>
      </c>
    </row>
    <row r="11809" spans="9:9">
      <c r="I11809" s="355">
        <f t="shared" si="106"/>
        <v>1</v>
      </c>
    </row>
    <row r="11810" spans="9:9">
      <c r="I11810" s="355">
        <f t="shared" si="106"/>
        <v>1</v>
      </c>
    </row>
    <row r="11811" spans="9:9">
      <c r="I11811" s="355">
        <f t="shared" si="106"/>
        <v>1</v>
      </c>
    </row>
    <row r="11812" spans="9:9">
      <c r="I11812" s="355">
        <f t="shared" si="106"/>
        <v>1</v>
      </c>
    </row>
    <row r="11813" spans="9:9">
      <c r="I11813" s="355">
        <f t="shared" si="106"/>
        <v>1</v>
      </c>
    </row>
    <row r="11814" spans="9:9">
      <c r="I11814" s="355">
        <f t="shared" si="106"/>
        <v>1</v>
      </c>
    </row>
    <row r="11815" spans="9:9">
      <c r="I11815" s="355">
        <f t="shared" si="106"/>
        <v>1</v>
      </c>
    </row>
    <row r="11816" spans="9:9">
      <c r="I11816" s="355">
        <f t="shared" si="106"/>
        <v>1</v>
      </c>
    </row>
    <row r="11817" spans="9:9">
      <c r="I11817" s="355">
        <f t="shared" si="106"/>
        <v>1</v>
      </c>
    </row>
    <row r="11818" spans="9:9">
      <c r="I11818" s="355">
        <f t="shared" si="106"/>
        <v>1</v>
      </c>
    </row>
    <row r="11819" spans="9:9">
      <c r="I11819" s="355">
        <f t="shared" si="106"/>
        <v>1</v>
      </c>
    </row>
    <row r="11820" spans="9:9">
      <c r="I11820" s="355">
        <f t="shared" si="106"/>
        <v>1</v>
      </c>
    </row>
    <row r="11821" spans="9:9">
      <c r="I11821" s="355">
        <f t="shared" si="106"/>
        <v>1</v>
      </c>
    </row>
    <row r="11822" spans="9:9">
      <c r="I11822" s="355">
        <f t="shared" ref="I11822:I11885" si="107">MONTH(A11822)</f>
        <v>1</v>
      </c>
    </row>
    <row r="11823" spans="9:9">
      <c r="I11823" s="355">
        <f t="shared" si="107"/>
        <v>1</v>
      </c>
    </row>
    <row r="11824" spans="9:9">
      <c r="I11824" s="355">
        <f t="shared" si="107"/>
        <v>1</v>
      </c>
    </row>
    <row r="11825" spans="9:9">
      <c r="I11825" s="355">
        <f t="shared" si="107"/>
        <v>1</v>
      </c>
    </row>
    <row r="11826" spans="9:9">
      <c r="I11826" s="355">
        <f t="shared" si="107"/>
        <v>1</v>
      </c>
    </row>
    <row r="11827" spans="9:9">
      <c r="I11827" s="355">
        <f t="shared" si="107"/>
        <v>1</v>
      </c>
    </row>
    <row r="11828" spans="9:9">
      <c r="I11828" s="355">
        <f t="shared" si="107"/>
        <v>1</v>
      </c>
    </row>
    <row r="11829" spans="9:9">
      <c r="I11829" s="355">
        <f t="shared" si="107"/>
        <v>1</v>
      </c>
    </row>
    <row r="11830" spans="9:9">
      <c r="I11830" s="355">
        <f t="shared" si="107"/>
        <v>1</v>
      </c>
    </row>
    <row r="11831" spans="9:9">
      <c r="I11831" s="355">
        <f t="shared" si="107"/>
        <v>1</v>
      </c>
    </row>
    <row r="11832" spans="9:9">
      <c r="I11832" s="355">
        <f t="shared" si="107"/>
        <v>1</v>
      </c>
    </row>
    <row r="11833" spans="9:9">
      <c r="I11833" s="355">
        <f t="shared" si="107"/>
        <v>1</v>
      </c>
    </row>
    <row r="11834" spans="9:9">
      <c r="I11834" s="355">
        <f t="shared" si="107"/>
        <v>1</v>
      </c>
    </row>
    <row r="11835" spans="9:9">
      <c r="I11835" s="355">
        <f t="shared" si="107"/>
        <v>1</v>
      </c>
    </row>
    <row r="11836" spans="9:9">
      <c r="I11836" s="355">
        <f t="shared" si="107"/>
        <v>1</v>
      </c>
    </row>
    <row r="11837" spans="9:9">
      <c r="I11837" s="355">
        <f t="shared" si="107"/>
        <v>1</v>
      </c>
    </row>
    <row r="11838" spans="9:9">
      <c r="I11838" s="355">
        <f t="shared" si="107"/>
        <v>1</v>
      </c>
    </row>
    <row r="11839" spans="9:9">
      <c r="I11839" s="355">
        <f t="shared" si="107"/>
        <v>1</v>
      </c>
    </row>
    <row r="11840" spans="9:9">
      <c r="I11840" s="355">
        <f t="shared" si="107"/>
        <v>1</v>
      </c>
    </row>
    <row r="11841" spans="9:9">
      <c r="I11841" s="355">
        <f t="shared" si="107"/>
        <v>1</v>
      </c>
    </row>
    <row r="11842" spans="9:9">
      <c r="I11842" s="355">
        <f t="shared" si="107"/>
        <v>1</v>
      </c>
    </row>
    <row r="11843" spans="9:9">
      <c r="I11843" s="355">
        <f t="shared" si="107"/>
        <v>1</v>
      </c>
    </row>
    <row r="11844" spans="9:9">
      <c r="I11844" s="355">
        <f t="shared" si="107"/>
        <v>1</v>
      </c>
    </row>
    <row r="11845" spans="9:9">
      <c r="I11845" s="355">
        <f t="shared" si="107"/>
        <v>1</v>
      </c>
    </row>
    <row r="11846" spans="9:9">
      <c r="I11846" s="355">
        <f t="shared" si="107"/>
        <v>1</v>
      </c>
    </row>
    <row r="11847" spans="9:9">
      <c r="I11847" s="355">
        <f t="shared" si="107"/>
        <v>1</v>
      </c>
    </row>
    <row r="11848" spans="9:9">
      <c r="I11848" s="355">
        <f t="shared" si="107"/>
        <v>1</v>
      </c>
    </row>
    <row r="11849" spans="9:9">
      <c r="I11849" s="355">
        <f t="shared" si="107"/>
        <v>1</v>
      </c>
    </row>
    <row r="11850" spans="9:9">
      <c r="I11850" s="355">
        <f t="shared" si="107"/>
        <v>1</v>
      </c>
    </row>
    <row r="11851" spans="9:9">
      <c r="I11851" s="355">
        <f t="shared" si="107"/>
        <v>1</v>
      </c>
    </row>
    <row r="11852" spans="9:9">
      <c r="I11852" s="355">
        <f t="shared" si="107"/>
        <v>1</v>
      </c>
    </row>
    <row r="11853" spans="9:9">
      <c r="I11853" s="355">
        <f t="shared" si="107"/>
        <v>1</v>
      </c>
    </row>
    <row r="11854" spans="9:9">
      <c r="I11854" s="355">
        <f t="shared" si="107"/>
        <v>1</v>
      </c>
    </row>
    <row r="11855" spans="9:9">
      <c r="I11855" s="355">
        <f t="shared" si="107"/>
        <v>1</v>
      </c>
    </row>
    <row r="11856" spans="9:9">
      <c r="I11856" s="355">
        <f t="shared" si="107"/>
        <v>1</v>
      </c>
    </row>
    <row r="11857" spans="9:9">
      <c r="I11857" s="355">
        <f t="shared" si="107"/>
        <v>1</v>
      </c>
    </row>
    <row r="11858" spans="9:9">
      <c r="I11858" s="355">
        <f t="shared" si="107"/>
        <v>1</v>
      </c>
    </row>
    <row r="11859" spans="9:9">
      <c r="I11859" s="355">
        <f t="shared" si="107"/>
        <v>1</v>
      </c>
    </row>
    <row r="11860" spans="9:9">
      <c r="I11860" s="355">
        <f t="shared" si="107"/>
        <v>1</v>
      </c>
    </row>
    <row r="11861" spans="9:9">
      <c r="I11861" s="355">
        <f t="shared" si="107"/>
        <v>1</v>
      </c>
    </row>
    <row r="11862" spans="9:9">
      <c r="I11862" s="355">
        <f t="shared" si="107"/>
        <v>1</v>
      </c>
    </row>
    <row r="11863" spans="9:9">
      <c r="I11863" s="355">
        <f t="shared" si="107"/>
        <v>1</v>
      </c>
    </row>
    <row r="11864" spans="9:9">
      <c r="I11864" s="355">
        <f t="shared" si="107"/>
        <v>1</v>
      </c>
    </row>
    <row r="11865" spans="9:9">
      <c r="I11865" s="355">
        <f t="shared" si="107"/>
        <v>1</v>
      </c>
    </row>
    <row r="11866" spans="9:9">
      <c r="I11866" s="355">
        <f t="shared" si="107"/>
        <v>1</v>
      </c>
    </row>
    <row r="11867" spans="9:9">
      <c r="I11867" s="355">
        <f t="shared" si="107"/>
        <v>1</v>
      </c>
    </row>
    <row r="11868" spans="9:9">
      <c r="I11868" s="355">
        <f t="shared" si="107"/>
        <v>1</v>
      </c>
    </row>
    <row r="11869" spans="9:9">
      <c r="I11869" s="355">
        <f t="shared" si="107"/>
        <v>1</v>
      </c>
    </row>
    <row r="11870" spans="9:9">
      <c r="I11870" s="355">
        <f t="shared" si="107"/>
        <v>1</v>
      </c>
    </row>
    <row r="11871" spans="9:9">
      <c r="I11871" s="355">
        <f t="shared" si="107"/>
        <v>1</v>
      </c>
    </row>
    <row r="11872" spans="9:9">
      <c r="I11872" s="355">
        <f t="shared" si="107"/>
        <v>1</v>
      </c>
    </row>
    <row r="11873" spans="9:9">
      <c r="I11873" s="355">
        <f t="shared" si="107"/>
        <v>1</v>
      </c>
    </row>
    <row r="11874" spans="9:9">
      <c r="I11874" s="355">
        <f t="shared" si="107"/>
        <v>1</v>
      </c>
    </row>
    <row r="11875" spans="9:9">
      <c r="I11875" s="355">
        <f t="shared" si="107"/>
        <v>1</v>
      </c>
    </row>
    <row r="11876" spans="9:9">
      <c r="I11876" s="355">
        <f t="shared" si="107"/>
        <v>1</v>
      </c>
    </row>
    <row r="11877" spans="9:9">
      <c r="I11877" s="355">
        <f t="shared" si="107"/>
        <v>1</v>
      </c>
    </row>
    <row r="11878" spans="9:9">
      <c r="I11878" s="355">
        <f t="shared" si="107"/>
        <v>1</v>
      </c>
    </row>
    <row r="11879" spans="9:9">
      <c r="I11879" s="355">
        <f t="shared" si="107"/>
        <v>1</v>
      </c>
    </row>
    <row r="11880" spans="9:9">
      <c r="I11880" s="355">
        <f t="shared" si="107"/>
        <v>1</v>
      </c>
    </row>
    <row r="11881" spans="9:9">
      <c r="I11881" s="355">
        <f t="shared" si="107"/>
        <v>1</v>
      </c>
    </row>
    <row r="11882" spans="9:9">
      <c r="I11882" s="355">
        <f t="shared" si="107"/>
        <v>1</v>
      </c>
    </row>
    <row r="11883" spans="9:9">
      <c r="I11883" s="355">
        <f t="shared" si="107"/>
        <v>1</v>
      </c>
    </row>
    <row r="11884" spans="9:9">
      <c r="I11884" s="355">
        <f t="shared" si="107"/>
        <v>1</v>
      </c>
    </row>
    <row r="11885" spans="9:9">
      <c r="I11885" s="355">
        <f t="shared" si="107"/>
        <v>1</v>
      </c>
    </row>
    <row r="11886" spans="9:9">
      <c r="I11886" s="355">
        <f t="shared" ref="I11886:I11905" si="108">MONTH(A11886)</f>
        <v>1</v>
      </c>
    </row>
    <row r="11887" spans="9:9">
      <c r="I11887" s="355">
        <f t="shared" si="108"/>
        <v>1</v>
      </c>
    </row>
    <row r="11888" spans="9:9">
      <c r="I11888" s="355">
        <f t="shared" si="108"/>
        <v>1</v>
      </c>
    </row>
    <row r="11889" spans="9:9">
      <c r="I11889" s="355">
        <f t="shared" si="108"/>
        <v>1</v>
      </c>
    </row>
    <row r="11890" spans="9:9">
      <c r="I11890" s="355">
        <f t="shared" si="108"/>
        <v>1</v>
      </c>
    </row>
    <row r="11891" spans="9:9">
      <c r="I11891" s="355">
        <f t="shared" si="108"/>
        <v>1</v>
      </c>
    </row>
    <row r="11892" spans="9:9">
      <c r="I11892" s="355">
        <f t="shared" si="108"/>
        <v>1</v>
      </c>
    </row>
    <row r="11893" spans="9:9">
      <c r="I11893" s="355">
        <f t="shared" si="108"/>
        <v>1</v>
      </c>
    </row>
    <row r="11894" spans="9:9">
      <c r="I11894" s="355">
        <f t="shared" si="108"/>
        <v>1</v>
      </c>
    </row>
    <row r="11895" spans="9:9">
      <c r="I11895" s="355">
        <f t="shared" si="108"/>
        <v>1</v>
      </c>
    </row>
    <row r="11896" spans="9:9">
      <c r="I11896" s="355">
        <f t="shared" si="108"/>
        <v>1</v>
      </c>
    </row>
    <row r="11897" spans="9:9">
      <c r="I11897" s="355">
        <f t="shared" si="108"/>
        <v>1</v>
      </c>
    </row>
    <row r="11898" spans="9:9">
      <c r="I11898" s="355">
        <f t="shared" si="108"/>
        <v>1</v>
      </c>
    </row>
    <row r="11899" spans="9:9">
      <c r="I11899" s="355">
        <f t="shared" si="108"/>
        <v>1</v>
      </c>
    </row>
    <row r="11900" spans="9:9">
      <c r="I11900" s="355">
        <f t="shared" si="108"/>
        <v>1</v>
      </c>
    </row>
    <row r="11901" spans="9:9">
      <c r="I11901" s="355">
        <f t="shared" si="108"/>
        <v>1</v>
      </c>
    </row>
    <row r="11902" spans="9:9">
      <c r="I11902" s="355">
        <f t="shared" si="108"/>
        <v>1</v>
      </c>
    </row>
    <row r="11903" spans="9:9">
      <c r="I11903" s="355">
        <f t="shared" si="108"/>
        <v>1</v>
      </c>
    </row>
    <row r="11904" spans="9:9">
      <c r="I11904" s="355">
        <f t="shared" si="108"/>
        <v>1</v>
      </c>
    </row>
    <row r="11905" spans="9:9">
      <c r="I11905" s="355">
        <f t="shared" si="108"/>
        <v>1</v>
      </c>
    </row>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tabColor theme="6" tint="0.79998168889431442"/>
    <pageSetUpPr fitToPage="1"/>
  </sheetPr>
  <dimension ref="A1:I11"/>
  <sheetViews>
    <sheetView workbookViewId="0"/>
  </sheetViews>
  <sheetFormatPr defaultColWidth="9.140625" defaultRowHeight="15"/>
  <cols>
    <col min="1" max="1" width="20.7109375" style="93" customWidth="1"/>
    <col min="2" max="2" width="15.7109375" style="93" bestFit="1" customWidth="1"/>
    <col min="3" max="3" width="15.42578125" style="93" bestFit="1" customWidth="1"/>
    <col min="4" max="4" width="16.28515625" style="93" customWidth="1"/>
    <col min="5" max="5" width="15.42578125" style="93" bestFit="1" customWidth="1"/>
    <col min="6" max="6" width="10.85546875" style="93" customWidth="1"/>
    <col min="7" max="7" width="8.85546875" style="93" customWidth="1"/>
    <col min="8" max="16384" width="9.140625" style="93"/>
  </cols>
  <sheetData>
    <row r="1" spans="1:9">
      <c r="A1" s="322" t="s">
        <v>701</v>
      </c>
      <c r="D1" s="160"/>
    </row>
    <row r="2" spans="1:9" ht="18.75">
      <c r="A2" s="92" t="s">
        <v>361</v>
      </c>
      <c r="B2" s="92"/>
    </row>
    <row r="4" spans="1:9" ht="30">
      <c r="A4" s="287" t="s">
        <v>314</v>
      </c>
      <c r="B4" s="287" t="s">
        <v>226</v>
      </c>
      <c r="C4" s="287" t="s">
        <v>315</v>
      </c>
      <c r="D4" s="287" t="s">
        <v>316</v>
      </c>
      <c r="E4" s="287" t="s">
        <v>14220</v>
      </c>
      <c r="F4" s="287" t="s">
        <v>14224</v>
      </c>
    </row>
    <row r="5" spans="1:9" ht="30">
      <c r="A5" s="285" t="s">
        <v>14219</v>
      </c>
      <c r="B5" s="446">
        <v>223400050046</v>
      </c>
      <c r="C5" s="444" t="s">
        <v>14225</v>
      </c>
      <c r="D5" s="286">
        <v>120000</v>
      </c>
      <c r="E5" s="444" t="s">
        <v>14221</v>
      </c>
      <c r="F5" s="445" t="s">
        <v>273</v>
      </c>
      <c r="G5" s="292"/>
      <c r="I5" s="150"/>
    </row>
    <row r="6" spans="1:9" ht="30">
      <c r="A6" s="285" t="s">
        <v>14219</v>
      </c>
      <c r="B6" s="446">
        <v>232610010001</v>
      </c>
      <c r="C6" s="285" t="s">
        <v>14222</v>
      </c>
      <c r="D6" s="286">
        <v>200000</v>
      </c>
      <c r="E6" s="444" t="s">
        <v>14223</v>
      </c>
      <c r="F6" s="445" t="s">
        <v>273</v>
      </c>
      <c r="G6" s="292"/>
    </row>
    <row r="8" spans="1:9">
      <c r="A8" s="323"/>
    </row>
    <row r="9" spans="1:9">
      <c r="A9" s="323"/>
    </row>
    <row r="10" spans="1:9">
      <c r="A10" s="319" t="s">
        <v>379</v>
      </c>
      <c r="B10" s="348"/>
    </row>
    <row r="11" spans="1:9">
      <c r="A11" s="319" t="s">
        <v>364</v>
      </c>
      <c r="B11" s="348"/>
    </row>
  </sheetData>
  <phoneticPr fontId="103" type="noConversion"/>
  <pageMargins left="0.7" right="0.7" top="0.75" bottom="0.75" header="0.3" footer="0.3"/>
  <pageSetup fitToHeight="0" orientation="landscape"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mso-contentType ?>
<spe:Receivers xmlns:spe="http://schemas.microsoft.com/sharepoint/events">
  <Receiver>
    <Name>Document ID Generator</Name>
    <Synchronization>Synchronous</Synchronization>
    <Type>10001</Type>
    <SequenceNumber>1000</SequenceNumber>
    <Url/>
    <Assembly>Microsoft.Office.DocumentManagement, Version=16.0.0.0, Culture=neutral, PublicKeyToken=71e9bce111e9429c</Assembly>
    <Class>Microsoft.Office.DocumentManagement.Internal.DocIdHandler</Class>
    <Data/>
    <Filter/>
  </Receiver>
  <Receiver>
    <Name>Document ID Generator</Name>
    <Synchronization>Synchronous</Synchronization>
    <Type>10002</Type>
    <SequenceNumber>1001</SequenceNumber>
    <Url/>
    <Assembly>Microsoft.Office.DocumentManagement, Version=16.0.0.0, Culture=neutral, PublicKeyToken=71e9bce111e9429c</Assembly>
    <Class>Microsoft.Office.DocumentManagement.Internal.DocIdHandler</Class>
    <Data/>
    <Filter/>
  </Receiver>
  <Receiver>
    <Name>Document ID Generator</Name>
    <Synchronization>Synchronous</Synchronization>
    <Type>10004</Type>
    <SequenceNumber>1002</SequenceNumber>
    <Url/>
    <Assembly>Microsoft.Office.DocumentManagement, Version=16.0.0.0, Culture=neutral, PublicKeyToken=71e9bce111e9429c</Assembly>
    <Class>Microsoft.Office.DocumentManagement.Internal.DocIdHandler</Class>
    <Data/>
    <Filter/>
  </Receiver>
  <Receiver>
    <Name>Document ID Generator</Name>
    <Synchronization>Synchronous</Synchronization>
    <Type>10006</Type>
    <SequenceNumber>1003</SequenceNumber>
    <Url/>
    <Assembly>Microsoft.Office.DocumentManagement, Version=16.0.0.0, Culture=neutral, PublicKeyToken=71e9bce111e9429c</Assembly>
    <Class>Microsoft.Office.DocumentManagement.Internal.DocIdHandler</Class>
    <Data/>
    <Filter/>
  </Receiver>
</spe:Receivers>
</file>

<file path=customXml/item3.xml><?xml version="1.0" encoding="utf-8"?>
<p:properties xmlns:p="http://schemas.microsoft.com/office/2006/metadata/properties" xmlns:xsi="http://www.w3.org/2001/XMLSchema-instance" xmlns:pc="http://schemas.microsoft.com/office/infopath/2007/PartnerControls">
  <documentManagement>
    <TaxCatchAll xmlns="23fdee1b-1022-4c56-8064-3e438a393695" xsi:nil="true"/>
    <lcf76f155ced4ddcb4097134ff3c332f xmlns="90d20c8a-17ca-42f5-b086-84523c6b4a19">
      <Terms xmlns="http://schemas.microsoft.com/office/infopath/2007/PartnerControls"/>
    </lcf76f155ced4ddcb4097134ff3c332f>
  </documentManagement>
</p:properties>
</file>

<file path=customXml/item4.xml><?xml version="1.0" encoding="utf-8"?>
<ct:contentTypeSchema xmlns:ct="http://schemas.microsoft.com/office/2006/metadata/contentType" xmlns:ma="http://schemas.microsoft.com/office/2006/metadata/properties/metaAttributes" ct:_="" ma:_="" ma:contentTypeName="Document" ma:contentTypeID="0x010100B15668F039B4DE48AC5D55980BFDD86C" ma:contentTypeVersion="10" ma:contentTypeDescription="Create a new document." ma:contentTypeScope="" ma:versionID="df6765a9e853a6ce3977db2ce61d573b">
  <xsd:schema xmlns:xsd="http://www.w3.org/2001/XMLSchema" xmlns:xs="http://www.w3.org/2001/XMLSchema" xmlns:p="http://schemas.microsoft.com/office/2006/metadata/properties" xmlns:ns2="90d20c8a-17ca-42f5-b086-84523c6b4a19" xmlns:ns3="23fdee1b-1022-4c56-8064-3e438a393695" targetNamespace="http://schemas.microsoft.com/office/2006/metadata/properties" ma:root="true" ma:fieldsID="ae879f6017fd4f2a48bb67450bd3f5f6" ns2:_="" ns3:_="">
    <xsd:import namespace="90d20c8a-17ca-42f5-b086-84523c6b4a19"/>
    <xsd:import namespace="23fdee1b-1022-4c56-8064-3e438a393695"/>
    <xsd:element name="properties">
      <xsd:complexType>
        <xsd:sequence>
          <xsd:element name="documentManagement">
            <xsd:complexType>
              <xsd:all>
                <xsd:element ref="ns2:MediaServiceMetadata" minOccurs="0"/>
                <xsd:element ref="ns2:MediaServiceFastMetadata" minOccurs="0"/>
                <xsd:element ref="ns2:MediaServiceSearchProperties" minOccurs="0"/>
                <xsd:element ref="ns2:MediaServiceDateTaken" minOccurs="0"/>
                <xsd:element ref="ns2:lcf76f155ced4ddcb4097134ff3c332f" minOccurs="0"/>
                <xsd:element ref="ns3:TaxCatchAll" minOccurs="0"/>
                <xsd:element ref="ns2:MediaServiceOCR" minOccurs="0"/>
                <xsd:element ref="ns2:MediaServiceGenerationTime" minOccurs="0"/>
                <xsd:element ref="ns2:MediaServiceEventHashCode"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90d20c8a-17ca-42f5-b086-84523c6b4a19"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SearchProperties" ma:index="10" nillable="true" ma:displayName="MediaServiceSearchProperties" ma:hidden="true" ma:internalName="MediaServiceSearchProperties" ma:readOnly="true">
      <xsd:simpleType>
        <xsd:restriction base="dms:Note"/>
      </xsd:simpleType>
    </xsd:element>
    <xsd:element name="MediaServiceDateTaken" ma:index="11" nillable="true" ma:displayName="MediaServiceDateTaken" ma:hidden="true" ma:indexed="true" ma:internalName="MediaServiceDateTaken" ma:readOnly="true">
      <xsd:simpleType>
        <xsd:restriction base="dms:Text"/>
      </xsd:simpleType>
    </xsd:element>
    <xsd:element name="lcf76f155ced4ddcb4097134ff3c332f" ma:index="13" nillable="true" ma:taxonomy="true" ma:internalName="lcf76f155ced4ddcb4097134ff3c332f" ma:taxonomyFieldName="MediaServiceImageTags" ma:displayName="Image Tags" ma:readOnly="false" ma:fieldId="{5cf76f15-5ced-4ddc-b409-7134ff3c332f}" ma:taxonomyMulti="true" ma:sspId="fe35dd32-9252-4331-92f7-4a0daecf4be1" ma:termSetId="09814cd3-568e-fe90-9814-8d621ff8fb84" ma:anchorId="fba54fb3-c3e1-fe81-a776-ca4b69148c4d" ma:open="true" ma:isKeyword="false">
      <xsd:complexType>
        <xsd:sequence>
          <xsd:element ref="pc:Terms" minOccurs="0" maxOccurs="1"/>
        </xsd:sequence>
      </xsd:complexType>
    </xsd:element>
    <xsd:element name="MediaServiceOCR" ma:index="15" nillable="true" ma:displayName="Extracted Text" ma:internalName="MediaServiceOCR" ma:readOnly="true">
      <xsd:simpleType>
        <xsd:restriction base="dms:Note">
          <xsd:maxLength value="255"/>
        </xsd:restriction>
      </xsd:simpleType>
    </xsd:element>
    <xsd:element name="MediaServiceGenerationTime" ma:index="16" nillable="true" ma:displayName="MediaServiceGenerationTime" ma:hidden="true" ma:internalName="MediaServiceGenerationTime" ma:readOnly="true">
      <xsd:simpleType>
        <xsd:restriction base="dms:Text"/>
      </xsd:simpleType>
    </xsd:element>
    <xsd:element name="MediaServiceEventHashCode" ma:index="17" nillable="true" ma:displayName="MediaServiceEventHashCode" ma:hidden="true" ma:internalName="MediaServiceEventHashCode" ma:readOnly="true">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23fdee1b-1022-4c56-8064-3e438a393695" elementFormDefault="qualified">
    <xsd:import namespace="http://schemas.microsoft.com/office/2006/documentManagement/types"/>
    <xsd:import namespace="http://schemas.microsoft.com/office/infopath/2007/PartnerControls"/>
    <xsd:element name="TaxCatchAll" ma:index="14" nillable="true" ma:displayName="Taxonomy Catch All Column" ma:hidden="true" ma:list="{b9623f73-f138-4288-90f1-b5c64a767068}" ma:internalName="TaxCatchAll" ma:showField="CatchAllData" ma:web="23fdee1b-1022-4c56-8064-3e438a393695">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038B2F55-F891-4DEF-8044-BBB9844C8298}">
  <ds:schemaRefs>
    <ds:schemaRef ds:uri="http://schemas.microsoft.com/sharepoint/v3/contenttype/forms"/>
  </ds:schemaRefs>
</ds:datastoreItem>
</file>

<file path=customXml/itemProps2.xml><?xml version="1.0" encoding="utf-8"?>
<ds:datastoreItem xmlns:ds="http://schemas.openxmlformats.org/officeDocument/2006/customXml" ds:itemID="{A82DEEF5-AA1C-4BE1-A1DD-1E205543A3FE}">
  <ds:schemaRefs>
    <ds:schemaRef ds:uri="http://schemas.microsoft.com/sharepoint/events"/>
  </ds:schemaRefs>
</ds:datastoreItem>
</file>

<file path=customXml/itemProps3.xml><?xml version="1.0" encoding="utf-8"?>
<ds:datastoreItem xmlns:ds="http://schemas.openxmlformats.org/officeDocument/2006/customXml" ds:itemID="{9A2EE8D1-62AD-4CEC-828A-64178A22DD5F}">
  <ds:schemaRefs>
    <ds:schemaRef ds:uri="http://purl.org/dc/terms/"/>
    <ds:schemaRef ds:uri="bbe30b95-733f-4b72-a991-9815c5cbb899"/>
    <ds:schemaRef ds:uri="http://schemas.microsoft.com/office/2006/documentManagement/types"/>
    <ds:schemaRef ds:uri="http://purl.org/dc/dcmitype/"/>
    <ds:schemaRef ds:uri="http://purl.org/dc/elements/1.1/"/>
    <ds:schemaRef ds:uri="d59e5c09-e698-4702-9725-72dd14f1fbd5"/>
    <ds:schemaRef ds:uri="http://www.w3.org/XML/1998/namespace"/>
    <ds:schemaRef ds:uri="http://schemas.microsoft.com/office/2006/metadata/properties"/>
    <ds:schemaRef ds:uri="http://schemas.microsoft.com/office/infopath/2007/PartnerControls"/>
    <ds:schemaRef ds:uri="http://schemas.openxmlformats.org/package/2006/metadata/core-properties"/>
  </ds:schemaRefs>
</ds:datastoreItem>
</file>

<file path=customXml/itemProps4.xml><?xml version="1.0" encoding="utf-8"?>
<ds:datastoreItem xmlns:ds="http://schemas.openxmlformats.org/officeDocument/2006/customXml" ds:itemID="{EAEA02D1-75C8-4ADC-8A2A-F55CEC209010}"/>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10</vt:i4>
      </vt:variant>
      <vt:variant>
        <vt:lpstr>Named Ranges</vt:lpstr>
      </vt:variant>
      <vt:variant>
        <vt:i4>9</vt:i4>
      </vt:variant>
    </vt:vector>
  </HeadingPairs>
  <TitlesOfParts>
    <vt:vector size="19" baseType="lpstr">
      <vt:lpstr>GHGFunction</vt:lpstr>
      <vt:lpstr>Ecobat 06.25.2025</vt:lpstr>
      <vt:lpstr>Quemetco 03.31.2025</vt:lpstr>
      <vt:lpstr>ALG Data Checks</vt:lpstr>
      <vt:lpstr>Fuel Combustion Emission Calcs</vt:lpstr>
      <vt:lpstr>Elect Purchased</vt:lpstr>
      <vt:lpstr>CEMS Eval</vt:lpstr>
      <vt:lpstr>Prod. Summary</vt:lpstr>
      <vt:lpstr>SAP Raw Data</vt:lpstr>
      <vt:lpstr>List of Scales&amp;meters</vt:lpstr>
      <vt:lpstr>'CEMS Eval'!HHV</vt:lpstr>
      <vt:lpstr>'CEMS Eval'!HHVMonths</vt:lpstr>
      <vt:lpstr>'ALG Data Checks'!Print_Area</vt:lpstr>
      <vt:lpstr>'CEMS Eval'!Print_Area</vt:lpstr>
      <vt:lpstr>'Elect Purchased'!Print_Area</vt:lpstr>
      <vt:lpstr>'Fuel Combustion Emission Calcs'!Print_Area</vt:lpstr>
      <vt:lpstr>'List of Scales&amp;meters'!Print_Area</vt:lpstr>
      <vt:lpstr>'CEMS Eval'!Print_Titles</vt:lpstr>
      <vt:lpstr>'ALG Data Checks'!SheetName</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GHG Summary Report</dc:title>
  <dc:creator>Lara Gertler</dc:creator>
  <cp:lastModifiedBy>Mike Waller</cp:lastModifiedBy>
  <cp:lastPrinted>2025-06-05T17:59:14Z</cp:lastPrinted>
  <dcterms:created xsi:type="dcterms:W3CDTF">2012-06-13T18:27:55Z</dcterms:created>
  <dcterms:modified xsi:type="dcterms:W3CDTF">2025-07-02T22:28:07Z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0x010100B15668F039B4DE48AC5D55980BFDD86C</vt:lpwstr>
  </property>
  <property fmtid="{D5CDD505-2E9C-101B-9397-08002B2CF9AE}" pid="3" name="Order">
    <vt:r8>45132400</vt:r8>
  </property>
  <property fmtid="{D5CDD505-2E9C-101B-9397-08002B2CF9AE}" pid="4" name="MediaServiceImageTags">
    <vt:lpwstr/>
  </property>
  <property fmtid="{D5CDD505-2E9C-101B-9397-08002B2CF9AE}" pid="5" name="xd_ProgID">
    <vt:lpwstr/>
  </property>
  <property fmtid="{D5CDD505-2E9C-101B-9397-08002B2CF9AE}" pid="6" name="ComplianceAssetId">
    <vt:lpwstr/>
  </property>
  <property fmtid="{D5CDD505-2E9C-101B-9397-08002B2CF9AE}" pid="7" name="TemplateUrl">
    <vt:lpwstr/>
  </property>
  <property fmtid="{D5CDD505-2E9C-101B-9397-08002B2CF9AE}" pid="8" name="_dlc_DocIdItemGuid">
    <vt:lpwstr>751fae55-6337-486d-b27e-1bbab6604a1b</vt:lpwstr>
  </property>
  <property fmtid="{D5CDD505-2E9C-101B-9397-08002B2CF9AE}" pid="9" name="_ExtendedDescription">
    <vt:lpwstr/>
  </property>
  <property fmtid="{D5CDD505-2E9C-101B-9397-08002B2CF9AE}" pid="10" name="TriggerFlowInfo">
    <vt:lpwstr/>
  </property>
  <property fmtid="{D5CDD505-2E9C-101B-9397-08002B2CF9AE}" pid="11" name="xd_Signature">
    <vt:bool>false</vt:bool>
  </property>
</Properties>
</file>